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0F85C233-A2CD-4423-9172-8069B722594F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694" i="7"/>
  <c r="B2698" i="7"/>
  <c r="B2699" i="7"/>
  <c r="J2700" i="7"/>
  <c r="K2700" i="7"/>
  <c r="J2701" i="7"/>
  <c r="B2703" i="7"/>
  <c r="K2703" i="7"/>
  <c r="J2705" i="7"/>
  <c r="B2706" i="7"/>
  <c r="A2700" i="7"/>
  <c r="A2703" i="7"/>
  <c r="A2704" i="7"/>
  <c r="B2697" i="6"/>
  <c r="B2698" i="6"/>
  <c r="B2701" i="6"/>
  <c r="J2705" i="6"/>
  <c r="J2706" i="6"/>
  <c r="A2704" i="6"/>
  <c r="A2700" i="6"/>
  <c r="A2701" i="6"/>
  <c r="A2703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F2699" i="5"/>
  <c r="J2699" i="6" s="1"/>
  <c r="B2700" i="5"/>
  <c r="H2700" i="5" s="1"/>
  <c r="L2700" i="6" s="1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G2703" i="5"/>
  <c r="K2703" i="6" s="1"/>
  <c r="B2704" i="5"/>
  <c r="C2704" i="5"/>
  <c r="D2704" i="5"/>
  <c r="E2704" i="5"/>
  <c r="G2704" i="5" s="1"/>
  <c r="B2705" i="5"/>
  <c r="C2705" i="5"/>
  <c r="D2705" i="5"/>
  <c r="E2705" i="5"/>
  <c r="F2705" i="5"/>
  <c r="B2706" i="5"/>
  <c r="C2706" i="5"/>
  <c r="D2706" i="5"/>
  <c r="E2706" i="5"/>
  <c r="F2706" i="5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C2695" i="3"/>
  <c r="D2695" i="3" s="1"/>
  <c r="B2696" i="3"/>
  <c r="B2696" i="6" s="1"/>
  <c r="B2697" i="3"/>
  <c r="B2698" i="3"/>
  <c r="C2698" i="3"/>
  <c r="D2698" i="3" s="1"/>
  <c r="B2699" i="3"/>
  <c r="B2699" i="6" s="1"/>
  <c r="B2700" i="3"/>
  <c r="C2700" i="3" s="1"/>
  <c r="B2701" i="3"/>
  <c r="B2701" i="7" s="1"/>
  <c r="B2702" i="3"/>
  <c r="B2702" i="6" s="1"/>
  <c r="B2703" i="3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4" i="3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C2699" i="2" s="1"/>
  <c r="B2700" i="2"/>
  <c r="D2704" i="2" s="1"/>
  <c r="B2701" i="2"/>
  <c r="B2702" i="2"/>
  <c r="B2703" i="2"/>
  <c r="C2703" i="2"/>
  <c r="B2704" i="2"/>
  <c r="D2706" i="2" s="1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K9" i="1"/>
  <c r="J2703" i="7"/>
  <c r="J2703" i="6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H2695" i="2" s="1"/>
  <c r="B2497" i="2"/>
  <c r="H2696" i="2" s="1"/>
  <c r="B2498" i="2"/>
  <c r="H2697" i="2" s="1"/>
  <c r="B2499" i="2"/>
  <c r="H2698" i="2" s="1"/>
  <c r="B2500" i="2"/>
  <c r="H2699" i="2" s="1"/>
  <c r="B2501" i="2"/>
  <c r="H2700" i="2" s="1"/>
  <c r="B2502" i="2"/>
  <c r="B2503" i="2"/>
  <c r="H2702" i="2" s="1"/>
  <c r="B2504" i="2"/>
  <c r="H2703" i="2" s="1"/>
  <c r="B2505" i="2"/>
  <c r="H2704" i="2" s="1"/>
  <c r="B2506" i="2"/>
  <c r="H2705" i="2" s="1"/>
  <c r="B2507" i="2"/>
  <c r="H2706" i="2" s="1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G2695" i="2" s="1"/>
  <c r="B2647" i="2"/>
  <c r="G2696" i="2" s="1"/>
  <c r="B2648" i="2"/>
  <c r="G2697" i="2" s="1"/>
  <c r="B2649" i="2"/>
  <c r="G2698" i="2" s="1"/>
  <c r="B2650" i="2"/>
  <c r="G2699" i="2" s="1"/>
  <c r="B2651" i="2"/>
  <c r="B2652" i="2"/>
  <c r="G2701" i="2" s="1"/>
  <c r="B2653" i="2"/>
  <c r="G2702" i="2" s="1"/>
  <c r="B2654" i="2"/>
  <c r="G2703" i="2" s="1"/>
  <c r="B2655" i="2"/>
  <c r="G2704" i="2" s="1"/>
  <c r="B2656" i="2"/>
  <c r="G2705" i="2" s="1"/>
  <c r="B2657" i="2"/>
  <c r="G2706" i="2" s="1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F2696" i="2" s="1"/>
  <c r="B2678" i="2"/>
  <c r="F2697" i="2" s="1"/>
  <c r="B2679" i="2"/>
  <c r="I2695" i="2" s="1" a="1"/>
  <c r="I2695" i="2" s="1"/>
  <c r="B2680" i="2"/>
  <c r="F2699" i="2" s="1"/>
  <c r="B2681" i="2"/>
  <c r="F2700" i="2" s="1"/>
  <c r="B2682" i="2"/>
  <c r="F2701" i="2" s="1"/>
  <c r="B2683" i="2"/>
  <c r="I2699" i="2" s="1" a="1"/>
  <c r="I2699" i="2" s="1"/>
  <c r="B2684" i="2"/>
  <c r="I2700" i="2" s="1" a="1"/>
  <c r="I2700" i="2" s="1"/>
  <c r="B2685" i="2"/>
  <c r="E2694" i="2" s="1"/>
  <c r="B2686" i="2"/>
  <c r="B2687" i="2"/>
  <c r="I2703" i="2" s="1" a="1"/>
  <c r="I2703" i="2" s="1"/>
  <c r="B2688" i="2"/>
  <c r="E2697" i="2" s="1"/>
  <c r="B2689" i="2"/>
  <c r="B2690" i="2"/>
  <c r="I2706" i="2" s="1" a="1"/>
  <c r="I2706" i="2" s="1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697" i="6" l="1"/>
  <c r="H2697" i="7"/>
  <c r="I2703" i="7"/>
  <c r="I2703" i="6"/>
  <c r="H2696" i="6"/>
  <c r="H2696" i="7"/>
  <c r="I2702" i="7"/>
  <c r="I2702" i="6"/>
  <c r="G2701" i="7"/>
  <c r="G2701" i="6"/>
  <c r="H2695" i="7"/>
  <c r="H2695" i="6"/>
  <c r="D2694" i="3"/>
  <c r="E2694" i="3"/>
  <c r="G2700" i="7"/>
  <c r="G2700" i="6"/>
  <c r="H2706" i="7"/>
  <c r="H2706" i="6"/>
  <c r="I2700" i="7"/>
  <c r="I2700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G2697" i="7"/>
  <c r="G2697" i="6"/>
  <c r="H2703" i="7"/>
  <c r="H2703" i="6"/>
  <c r="I2697" i="6"/>
  <c r="I2697" i="7"/>
  <c r="G2696" i="6"/>
  <c r="G2696" i="7"/>
  <c r="H2702" i="7"/>
  <c r="H2702" i="6"/>
  <c r="I2696" i="6"/>
  <c r="I2696" i="7"/>
  <c r="G2695" i="7"/>
  <c r="G2695" i="6"/>
  <c r="H2701" i="7"/>
  <c r="H2701" i="6"/>
  <c r="I2695" i="7"/>
  <c r="I2695" i="6"/>
  <c r="I2706" i="7"/>
  <c r="I2706" i="6"/>
  <c r="H2699" i="7"/>
  <c r="H2699" i="6"/>
  <c r="I2705" i="7"/>
  <c r="I2705" i="6"/>
  <c r="H2698" i="7"/>
  <c r="H2698" i="6"/>
  <c r="I2704" i="7"/>
  <c r="I2704" i="6"/>
  <c r="H2701" i="2"/>
  <c r="K2698" i="6"/>
  <c r="K2698" i="7"/>
  <c r="F2698" i="2"/>
  <c r="F2704" i="2"/>
  <c r="F2700" i="7"/>
  <c r="O2700" i="7" s="1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O2704" i="7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O2703" i="7" s="1"/>
  <c r="F2703" i="6"/>
  <c r="E2702" i="2"/>
  <c r="O2706" i="7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P2706" i="7" s="1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G2705" i="7" l="1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P2694" i="7" s="1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O491" i="7" s="1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O527" i="7" s="1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O563" i="7" s="1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O473" i="7" s="1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O325" i="7" s="1"/>
  <c r="G327" i="6"/>
  <c r="G327" i="7"/>
  <c r="F329" i="6"/>
  <c r="F329" i="7"/>
  <c r="I337" i="6"/>
  <c r="I337" i="7"/>
  <c r="I342" i="6"/>
  <c r="I342" i="7"/>
  <c r="G344" i="6"/>
  <c r="G344" i="7"/>
  <c r="F346" i="6"/>
  <c r="F346" i="7"/>
  <c r="O346" i="7" s="1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O522" i="7" s="1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O558" i="7" s="1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O710" i="7" s="1"/>
  <c r="H713" i="6"/>
  <c r="H713" i="7"/>
  <c r="I718" i="6"/>
  <c r="I718" i="7"/>
  <c r="G720" i="6"/>
  <c r="G720" i="7"/>
  <c r="F722" i="6"/>
  <c r="F722" i="7"/>
  <c r="H725" i="6"/>
  <c r="H725" i="7"/>
  <c r="I730" i="6"/>
  <c r="I730" i="7"/>
  <c r="O730" i="7" s="1"/>
  <c r="G732" i="6"/>
  <c r="G732" i="7"/>
  <c r="F734" i="6"/>
  <c r="F734" i="7"/>
  <c r="H737" i="6"/>
  <c r="H737" i="7"/>
  <c r="I742" i="6"/>
  <c r="I742" i="7"/>
  <c r="G744" i="6"/>
  <c r="G744" i="7"/>
  <c r="F746" i="6"/>
  <c r="F746" i="7"/>
  <c r="O746" i="7" s="1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O324" i="7" s="1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O880" i="7" s="1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O916" i="7" s="1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O988" i="7" s="1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O210" i="7" s="1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O819" i="7" s="1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O761" i="7" s="1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O2024" i="7" s="1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O2263" i="7" s="1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O1325" i="7" s="1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O2080" i="7" s="1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O2157" i="7" s="1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O2087" i="7" s="1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O1631" i="7" s="1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O1614" i="7" s="1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O1650" i="7" s="1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O2581" i="7" s="1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O2249" i="7" s="1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O2321" i="7" s="1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O2357" i="7" s="1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O2434" i="7" s="1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O2458" i="7" s="1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O2482" i="7" s="1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220" i="7" l="1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G2630" i="4"/>
  <c r="H2630" i="4" s="1"/>
  <c r="U2629" i="7" l="1"/>
  <c r="V2629" i="7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<sst xmlns="http://schemas.openxmlformats.org/spreadsheetml/2006/main" count="60" uniqueCount="57">
  <si>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</si>
  <si>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</si>
  <si>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</si>
  <si>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</si>
  <si>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</si>
  <si>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</si>
  <si>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</si>
  <si>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</si>
  <si>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</si>
  <si>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</si>
  <si>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</si>
  <si>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</si>
  <si>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</si>
  <si>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</si>
  <si>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</si>
  <si>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</si>
  <si>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</si>
  <si>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</si>
  <si>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</si>
  <si>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</si>
  <si>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</si>
  <si>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</si>
  <si>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</si>
  <si>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</si>
  <si>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</si>
  <si>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</si>
  <si>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</si>
  <si>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</si>
  <si>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</si>
  <si>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</si>
  <si>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</si>
  <si>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</si>
  <si>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</si>
  <si>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</si>
  <si>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</si>
  <si>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</si>
  <si>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</si>
  <si>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</si>
  <si>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</si>
  <si>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</si>
  <si>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</si>
  <si>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</si>
  <si>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</si>
  <si>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</si>
  <si>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</si>
  <si>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</si>
  <si>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</si>
  <si>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</si>
  <si>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</si>
  <si>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</si>
  <si>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</si>
  <si>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</si>
  <si>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</si>
  <si>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</si>
  <si>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</si>
  <si>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</si>
  <si>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WIFACK INTERNATIONAL BANK,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</si>
</sst>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16.25</v>
      </c>
      <c r="D5" s="2">
        <v>7.4985999999999997</v>
      </c>
      <c r="E5" s="2">
        <v>10</v>
      </c>
      <c r="F5" s="2"/>
      <c r="G5" s="2"/>
      <c r="H5" s="12"/>
    </row>
    <row r="6" spans="1:11" ht="13.5" x14ac:dyDescent="0.25">
      <c r="A6" s="12"/>
      <c r="B6" s="11">
        <v>42009</v>
      </c>
      <c r="C6" s="2">
        <v>16.25</v>
      </c>
      <c r="D6" s="2">
        <v>7.4985999999999997</v>
      </c>
      <c r="E6" s="2">
        <v>0</v>
      </c>
      <c r="F6" s="2"/>
      <c r="G6" s="2"/>
      <c r="H6" s="17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16.25</v>
      </c>
      <c r="D7" s="2">
        <v>7.4985999999999997</v>
      </c>
      <c r="E7" s="2">
        <v>0</v>
      </c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42011</v>
      </c>
      <c r="C8" s="2">
        <v>16.25</v>
      </c>
      <c r="D8" s="2">
        <v>7.4985999999999997</v>
      </c>
      <c r="E8" s="2">
        <v>0</v>
      </c>
      <c r="F8" s="2"/>
      <c r="G8" s="2"/>
      <c r="H8" s="17">
        <f t="shared" si="0"/>
        <v>0</v>
      </c>
      <c r="J8" t="s">
        <v>8</v>
      </c>
      <c r="K8" s="10">
        <f>AVERAGE(H6:H2709)</f>
        <v>9.5292120405598708E-5</v>
      </c>
    </row>
    <row r="9" spans="1:11" ht="13.5" x14ac:dyDescent="0.25">
      <c r="A9" s="12"/>
      <c r="B9" s="11">
        <v>42012</v>
      </c>
      <c r="C9" s="2">
        <v>15.98</v>
      </c>
      <c r="D9" s="2">
        <v>7.3739999999999997</v>
      </c>
      <c r="E9" s="2">
        <v>295</v>
      </c>
      <c r="F9" s="2"/>
      <c r="G9" s="2"/>
      <c r="H9" s="17">
        <f t="shared" si="0"/>
        <v>-1.6616435067879343E-2</v>
      </c>
      <c r="J9" t="s">
        <v>9</v>
      </c>
      <c r="K9" s="10">
        <f>K8*K6</f>
        <v>2.4013614342210873E-2</v>
      </c>
    </row>
    <row r="10" spans="1:11" ht="13.5" x14ac:dyDescent="0.25">
      <c r="A10" s="12"/>
      <c r="B10" s="11">
        <v>42013</v>
      </c>
      <c r="C10" s="2">
        <v>15.98</v>
      </c>
      <c r="D10" s="2">
        <v>7.3739999999999997</v>
      </c>
      <c r="E10" s="2">
        <v>0</v>
      </c>
      <c r="F10" s="2"/>
      <c r="G10" s="2"/>
      <c r="H10" s="17">
        <f t="shared" si="0"/>
        <v>0</v>
      </c>
      <c r="J10" t="s">
        <v>10</v>
      </c>
      <c r="K10" s="10">
        <f>STDEV(H6:H2709)</f>
        <v>1.2308308041999678E-2</v>
      </c>
    </row>
    <row r="11" spans="1:11" ht="13.5" x14ac:dyDescent="0.25">
      <c r="A11" s="12"/>
      <c r="B11" s="11">
        <v>42016</v>
      </c>
      <c r="C11" s="2">
        <v>15.98</v>
      </c>
      <c r="D11" s="2">
        <v>7.3739999999999997</v>
      </c>
      <c r="E11" s="2">
        <v>0</v>
      </c>
      <c r="F11" s="2"/>
      <c r="G11" s="2"/>
      <c r="H11" s="17">
        <f t="shared" si="0"/>
        <v>0</v>
      </c>
      <c r="J11" t="s">
        <v>11</v>
      </c>
      <c r="K11" s="10">
        <f>K10*SQRT(K6)</f>
        <v>0.19538833283464496</v>
      </c>
    </row>
    <row r="12" spans="1:11" ht="13.5" x14ac:dyDescent="0.25">
      <c r="A12" s="12"/>
      <c r="B12" s="11">
        <v>42017</v>
      </c>
      <c r="C12" s="2">
        <v>15.8</v>
      </c>
      <c r="D12" s="2">
        <v>7.2908999999999997</v>
      </c>
      <c r="E12" s="2">
        <v>58451</v>
      </c>
      <c r="F12" s="2"/>
      <c r="G12" s="2"/>
      <c r="H12" s="17">
        <f t="shared" si="0"/>
        <v>-1.1269324654190392E-2</v>
      </c>
    </row>
    <row r="13" spans="1:11" ht="13.5" x14ac:dyDescent="0.25">
      <c r="A13" s="12"/>
      <c r="B13" s="11">
        <v>42019</v>
      </c>
      <c r="C13" s="2">
        <v>15.8</v>
      </c>
      <c r="D13" s="2">
        <v>7.2908999999999997</v>
      </c>
      <c r="E13" s="2">
        <v>0</v>
      </c>
      <c r="F13" s="2"/>
      <c r="G13" s="2"/>
      <c r="H13" s="17">
        <f t="shared" si="0"/>
        <v>0</v>
      </c>
    </row>
    <row r="14" spans="1:11" ht="13.5" x14ac:dyDescent="0.25">
      <c r="A14" s="12"/>
      <c r="B14" s="11">
        <v>42020</v>
      </c>
      <c r="C14" s="2">
        <v>15.8</v>
      </c>
      <c r="D14" s="2">
        <v>7.2908999999999997</v>
      </c>
      <c r="E14" s="2">
        <v>0</v>
      </c>
      <c r="F14" s="2"/>
      <c r="G14" s="2"/>
      <c r="H14" s="17">
        <f t="shared" si="0"/>
        <v>0</v>
      </c>
    </row>
    <row r="15" spans="1:11" ht="13.5" x14ac:dyDescent="0.25">
      <c r="A15" s="12"/>
      <c r="B15" s="11">
        <v>42023</v>
      </c>
      <c r="C15" s="2">
        <v>15.8</v>
      </c>
      <c r="D15" s="2">
        <v>7.2908999999999997</v>
      </c>
      <c r="E15" s="2">
        <v>810</v>
      </c>
      <c r="F15" s="2"/>
      <c r="G15" s="2"/>
      <c r="H15" s="17">
        <f t="shared" si="0"/>
        <v>0</v>
      </c>
    </row>
    <row r="16" spans="1:11" ht="13.5" x14ac:dyDescent="0.25">
      <c r="A16" s="12"/>
      <c r="B16" s="11">
        <v>42024</v>
      </c>
      <c r="C16" s="2">
        <v>15.8</v>
      </c>
      <c r="D16" s="2">
        <v>7.2908999999999997</v>
      </c>
      <c r="E16" s="2">
        <v>180</v>
      </c>
      <c r="F16" s="2"/>
      <c r="G16" s="2"/>
      <c r="H16" s="17">
        <f t="shared" si="0"/>
        <v>0</v>
      </c>
    </row>
    <row r="17" spans="1:8" ht="13.5" x14ac:dyDescent="0.25">
      <c r="A17" s="12"/>
      <c r="B17" s="11">
        <v>42025</v>
      </c>
      <c r="C17" s="2">
        <v>15.8</v>
      </c>
      <c r="D17" s="2">
        <v>7.2908999999999997</v>
      </c>
      <c r="E17" s="2">
        <v>110</v>
      </c>
      <c r="F17" s="2"/>
      <c r="G17" s="2"/>
      <c r="H17" s="17">
        <f t="shared" si="0"/>
        <v>0</v>
      </c>
    </row>
    <row r="18" spans="1:8" ht="13.5" x14ac:dyDescent="0.25">
      <c r="A18" s="12"/>
      <c r="B18" s="11">
        <v>42026</v>
      </c>
      <c r="C18" s="2">
        <v>15.7</v>
      </c>
      <c r="D18" s="2">
        <v>7.2447999999999997</v>
      </c>
      <c r="E18" s="2">
        <v>175</v>
      </c>
      <c r="F18" s="2"/>
      <c r="G18" s="2"/>
      <c r="H18" s="17">
        <f t="shared" si="0"/>
        <v>-6.3229505273697389E-3</v>
      </c>
    </row>
    <row r="19" spans="1:8" ht="13.5" x14ac:dyDescent="0.25">
      <c r="A19" s="12"/>
      <c r="B19" s="11">
        <v>42027</v>
      </c>
      <c r="C19" s="2">
        <v>15.9</v>
      </c>
      <c r="D19" s="2">
        <v>7.3371000000000004</v>
      </c>
      <c r="E19" s="2">
        <v>292</v>
      </c>
      <c r="F19" s="2"/>
      <c r="G19" s="2"/>
      <c r="H19" s="17">
        <f t="shared" si="0"/>
        <v>1.2740172261484198E-2</v>
      </c>
    </row>
    <row r="20" spans="1:8" ht="13.5" x14ac:dyDescent="0.25">
      <c r="A20" s="12"/>
      <c r="B20" s="11">
        <v>42030</v>
      </c>
      <c r="C20" s="2">
        <v>15.94</v>
      </c>
      <c r="D20" s="2">
        <v>7.3555000000000001</v>
      </c>
      <c r="E20" s="2">
        <v>10</v>
      </c>
      <c r="F20" s="2"/>
      <c r="G20" s="2"/>
      <c r="H20" s="17">
        <f t="shared" si="0"/>
        <v>2.5078028103746371E-3</v>
      </c>
    </row>
    <row r="21" spans="1:8" ht="13.5" x14ac:dyDescent="0.25">
      <c r="A21" s="12"/>
      <c r="B21" s="11">
        <v>42031</v>
      </c>
      <c r="C21" s="2">
        <v>15.94</v>
      </c>
      <c r="D21" s="2">
        <v>7.3555000000000001</v>
      </c>
      <c r="E21" s="2">
        <v>0</v>
      </c>
      <c r="F21" s="2"/>
      <c r="G21" s="2"/>
      <c r="H21" s="17">
        <f t="shared" si="0"/>
        <v>0</v>
      </c>
    </row>
    <row r="22" spans="1:8" ht="13.5" x14ac:dyDescent="0.25">
      <c r="A22" s="12"/>
      <c r="B22" s="11">
        <v>42032</v>
      </c>
      <c r="C22" s="2">
        <v>15.9</v>
      </c>
      <c r="D22" s="2">
        <v>7.3371000000000004</v>
      </c>
      <c r="E22" s="2">
        <v>1128</v>
      </c>
      <c r="F22" s="2"/>
      <c r="G22" s="2"/>
      <c r="H22" s="17">
        <f t="shared" si="0"/>
        <v>-2.5015294677451904E-3</v>
      </c>
    </row>
    <row r="23" spans="1:8" ht="13.5" x14ac:dyDescent="0.25">
      <c r="A23" s="12"/>
      <c r="B23" s="11">
        <v>42033</v>
      </c>
      <c r="C23" s="2">
        <v>15.9</v>
      </c>
      <c r="D23" s="2">
        <v>7.3371000000000004</v>
      </c>
      <c r="E23" s="2">
        <v>252</v>
      </c>
      <c r="F23" s="2"/>
      <c r="G23" s="2"/>
      <c r="H23" s="17">
        <f t="shared" si="0"/>
        <v>0</v>
      </c>
    </row>
    <row r="24" spans="1:8" ht="13.5" x14ac:dyDescent="0.25">
      <c r="A24" s="12"/>
      <c r="B24" s="11">
        <v>42034</v>
      </c>
      <c r="C24" s="2">
        <v>16</v>
      </c>
      <c r="D24" s="2">
        <v>7.3832000000000004</v>
      </c>
      <c r="E24" s="2">
        <v>3520</v>
      </c>
      <c r="F24" s="2"/>
      <c r="G24" s="2"/>
      <c r="H24" s="17">
        <f t="shared" si="0"/>
        <v>6.2831363890365442E-3</v>
      </c>
    </row>
    <row r="25" spans="1:8" ht="13.5" x14ac:dyDescent="0.25">
      <c r="A25" s="12"/>
      <c r="B25" s="11">
        <v>42037</v>
      </c>
      <c r="C25" s="2">
        <v>16</v>
      </c>
      <c r="D25" s="2">
        <v>7.3832000000000004</v>
      </c>
      <c r="E25" s="2">
        <v>120</v>
      </c>
      <c r="F25" s="2"/>
      <c r="G25" s="2"/>
      <c r="H25" s="17">
        <f t="shared" si="0"/>
        <v>0</v>
      </c>
    </row>
    <row r="26" spans="1:8" ht="13.5" x14ac:dyDescent="0.25">
      <c r="A26" s="12"/>
      <c r="B26" s="11">
        <v>42038</v>
      </c>
      <c r="C26" s="2">
        <v>16</v>
      </c>
      <c r="D26" s="2">
        <v>7.3832000000000004</v>
      </c>
      <c r="E26" s="2">
        <v>0</v>
      </c>
      <c r="F26" s="2"/>
      <c r="G26" s="2"/>
      <c r="H26" s="17">
        <f t="shared" si="0"/>
        <v>0</v>
      </c>
    </row>
    <row r="27" spans="1:8" ht="13.5" x14ac:dyDescent="0.25">
      <c r="A27" s="12"/>
      <c r="B27" s="11">
        <v>42039</v>
      </c>
      <c r="C27" s="2">
        <v>16</v>
      </c>
      <c r="D27" s="2">
        <v>7.3832000000000004</v>
      </c>
      <c r="E27" s="2">
        <v>0</v>
      </c>
      <c r="F27" s="2"/>
      <c r="G27" s="2"/>
      <c r="H27" s="17">
        <f t="shared" si="0"/>
        <v>0</v>
      </c>
    </row>
    <row r="28" spans="1:8" ht="13.5" x14ac:dyDescent="0.25">
      <c r="A28" s="12"/>
      <c r="B28" s="11">
        <v>42040</v>
      </c>
      <c r="C28" s="2">
        <v>16</v>
      </c>
      <c r="D28" s="2">
        <v>7.3832000000000004</v>
      </c>
      <c r="E28" s="2">
        <v>0</v>
      </c>
      <c r="F28" s="2"/>
      <c r="G28" s="2"/>
      <c r="H28" s="17">
        <f t="shared" si="0"/>
        <v>0</v>
      </c>
    </row>
    <row r="29" spans="1:8" ht="13.5" x14ac:dyDescent="0.25">
      <c r="A29" s="12"/>
      <c r="B29" s="11">
        <v>42041</v>
      </c>
      <c r="C29" s="2">
        <v>15.7</v>
      </c>
      <c r="D29" s="2">
        <v>7.2447999999999997</v>
      </c>
      <c r="E29" s="2">
        <v>55</v>
      </c>
      <c r="F29" s="2"/>
      <c r="G29" s="2"/>
      <c r="H29" s="17">
        <f t="shared" si="0"/>
        <v>-1.874525950807248E-2</v>
      </c>
    </row>
    <row r="30" spans="1:8" ht="13.5" x14ac:dyDescent="0.25">
      <c r="A30" s="12"/>
      <c r="B30" s="11">
        <v>42044</v>
      </c>
      <c r="C30" s="2">
        <v>15.5</v>
      </c>
      <c r="D30" s="2">
        <v>7.1524999999999999</v>
      </c>
      <c r="E30" s="2">
        <v>525</v>
      </c>
      <c r="F30" s="2"/>
      <c r="G30" s="2"/>
      <c r="H30" s="17">
        <f t="shared" si="0"/>
        <v>-1.2740172261484075E-2</v>
      </c>
    </row>
    <row r="31" spans="1:8" ht="13.5" x14ac:dyDescent="0.25">
      <c r="A31" s="12"/>
      <c r="B31" s="11">
        <v>42045</v>
      </c>
      <c r="C31" s="2">
        <v>15.8</v>
      </c>
      <c r="D31" s="2">
        <v>7.2908999999999997</v>
      </c>
      <c r="E31" s="2">
        <v>25</v>
      </c>
      <c r="F31" s="2"/>
      <c r="G31" s="2"/>
      <c r="H31" s="17">
        <f t="shared" si="0"/>
        <v>1.9349877665152025E-2</v>
      </c>
    </row>
    <row r="32" spans="1:8" ht="13.5" x14ac:dyDescent="0.25">
      <c r="A32" s="12"/>
      <c r="B32" s="11">
        <v>42046</v>
      </c>
      <c r="C32" s="2">
        <v>15.41</v>
      </c>
      <c r="D32" s="2">
        <v>7.1109999999999998</v>
      </c>
      <c r="E32" s="2">
        <v>340</v>
      </c>
      <c r="F32" s="2"/>
      <c r="G32" s="2"/>
      <c r="H32" s="17">
        <f t="shared" si="0"/>
        <v>-2.4674594357349568E-2</v>
      </c>
    </row>
    <row r="33" spans="1:8" ht="13.5" x14ac:dyDescent="0.25">
      <c r="A33" s="12"/>
      <c r="B33" s="11">
        <v>42047</v>
      </c>
      <c r="C33" s="2">
        <v>14.96</v>
      </c>
      <c r="D33" s="2">
        <v>6.9032999999999998</v>
      </c>
      <c r="E33" s="2">
        <v>1437</v>
      </c>
      <c r="F33" s="2"/>
      <c r="G33" s="2"/>
      <c r="H33" s="17">
        <f t="shared" si="0"/>
        <v>-2.9208268879201239E-2</v>
      </c>
    </row>
    <row r="34" spans="1:8" ht="13.5" x14ac:dyDescent="0.25">
      <c r="A34" s="12"/>
      <c r="B34" s="11">
        <v>42048</v>
      </c>
      <c r="C34" s="2">
        <v>15.1</v>
      </c>
      <c r="D34" s="2">
        <v>6.9679000000000002</v>
      </c>
      <c r="E34" s="2">
        <v>50</v>
      </c>
      <c r="F34" s="2"/>
      <c r="G34" s="2"/>
      <c r="H34" s="17">
        <f t="shared" si="0"/>
        <v>9.3578433502818133E-3</v>
      </c>
    </row>
    <row r="35" spans="1:8" ht="13.5" x14ac:dyDescent="0.25">
      <c r="A35" s="12"/>
      <c r="B35" s="11">
        <v>42051</v>
      </c>
      <c r="C35" s="2">
        <v>15.3</v>
      </c>
      <c r="D35" s="2">
        <v>7.0602</v>
      </c>
      <c r="E35" s="2">
        <v>34</v>
      </c>
      <c r="F35" s="2"/>
      <c r="G35" s="2"/>
      <c r="H35" s="17">
        <f t="shared" si="0"/>
        <v>1.3246458760889195E-2</v>
      </c>
    </row>
    <row r="36" spans="1:8" ht="13.5" x14ac:dyDescent="0.25">
      <c r="A36" s="12"/>
      <c r="B36" s="11">
        <v>42052</v>
      </c>
      <c r="C36" s="2">
        <v>15.3</v>
      </c>
      <c r="D36" s="2">
        <v>7.0602</v>
      </c>
      <c r="E36" s="2">
        <v>0</v>
      </c>
      <c r="F36" s="2"/>
      <c r="G36" s="2"/>
      <c r="H36" s="17">
        <f t="shared" si="0"/>
        <v>0</v>
      </c>
    </row>
    <row r="37" spans="1:8" ht="13.5" x14ac:dyDescent="0.25">
      <c r="A37" s="12"/>
      <c r="B37" s="11">
        <v>42053</v>
      </c>
      <c r="C37" s="2">
        <v>15.6</v>
      </c>
      <c r="D37" s="2">
        <v>7.1985999999999999</v>
      </c>
      <c r="E37" s="2">
        <v>30473</v>
      </c>
      <c r="F37" s="2"/>
      <c r="G37" s="2"/>
      <c r="H37" s="17">
        <f t="shared" si="0"/>
        <v>1.9602844112064793E-2</v>
      </c>
    </row>
    <row r="38" spans="1:8" ht="13.5" x14ac:dyDescent="0.25">
      <c r="A38" s="12"/>
      <c r="B38" s="11">
        <v>42054</v>
      </c>
      <c r="C38" s="2">
        <v>15.6</v>
      </c>
      <c r="D38" s="2">
        <v>7.1985999999999999</v>
      </c>
      <c r="E38" s="2">
        <v>0</v>
      </c>
      <c r="F38" s="2"/>
      <c r="G38" s="2"/>
      <c r="H38" s="17">
        <f t="shared" si="0"/>
        <v>0</v>
      </c>
    </row>
    <row r="39" spans="1:8" ht="13.5" x14ac:dyDescent="0.25">
      <c r="A39" s="12"/>
      <c r="B39" s="11">
        <v>42055</v>
      </c>
      <c r="C39" s="2">
        <v>15.5</v>
      </c>
      <c r="D39" s="2">
        <v>7.1524999999999999</v>
      </c>
      <c r="E39" s="2">
        <v>50</v>
      </c>
      <c r="F39" s="2"/>
      <c r="G39" s="2"/>
      <c r="H39" s="17">
        <f t="shared" si="0"/>
        <v>-6.4040230044730964E-3</v>
      </c>
    </row>
    <row r="40" spans="1:8" ht="13.5" x14ac:dyDescent="0.25">
      <c r="A40" s="12"/>
      <c r="B40" s="11">
        <v>42058</v>
      </c>
      <c r="C40" s="2">
        <v>15.75</v>
      </c>
      <c r="D40" s="2">
        <v>7.2679</v>
      </c>
      <c r="E40" s="2">
        <v>275</v>
      </c>
      <c r="F40" s="2"/>
      <c r="G40" s="2"/>
      <c r="H40" s="17">
        <f t="shared" si="0"/>
        <v>1.6134218804613795E-2</v>
      </c>
    </row>
    <row r="41" spans="1:8" ht="13.5" x14ac:dyDescent="0.25">
      <c r="A41" s="12"/>
      <c r="B41" s="11">
        <v>42059</v>
      </c>
      <c r="C41" s="2">
        <v>15.9</v>
      </c>
      <c r="D41" s="2">
        <v>7.3371000000000004</v>
      </c>
      <c r="E41" s="2">
        <v>4610</v>
      </c>
      <c r="F41" s="2"/>
      <c r="G41" s="2"/>
      <c r="H41" s="17">
        <f t="shared" si="0"/>
        <v>9.5213197760013728E-3</v>
      </c>
    </row>
    <row r="42" spans="1:8" ht="13.5" x14ac:dyDescent="0.25">
      <c r="A42" s="12"/>
      <c r="B42" s="11">
        <v>42060</v>
      </c>
      <c r="C42" s="2">
        <v>16</v>
      </c>
      <c r="D42" s="2">
        <v>7.3832000000000004</v>
      </c>
      <c r="E42" s="2">
        <v>6866</v>
      </c>
      <c r="F42" s="2"/>
      <c r="G42" s="2"/>
      <c r="H42" s="17">
        <f t="shared" si="0"/>
        <v>6.2831363890365442E-3</v>
      </c>
    </row>
    <row r="43" spans="1:8" ht="13.5" x14ac:dyDescent="0.25">
      <c r="A43" s="12"/>
      <c r="B43" s="11">
        <v>42061</v>
      </c>
      <c r="C43" s="2">
        <v>16</v>
      </c>
      <c r="D43" s="2">
        <v>7.3832000000000004</v>
      </c>
      <c r="E43" s="2">
        <v>460</v>
      </c>
      <c r="F43" s="2"/>
      <c r="G43" s="2"/>
      <c r="H43" s="17">
        <f t="shared" si="0"/>
        <v>0</v>
      </c>
    </row>
    <row r="44" spans="1:8" ht="13.5" x14ac:dyDescent="0.25">
      <c r="A44" s="12"/>
      <c r="B44" s="11">
        <v>42062</v>
      </c>
      <c r="C44" s="2">
        <v>16.399999999999999</v>
      </c>
      <c r="D44" s="2">
        <v>7.5678000000000001</v>
      </c>
      <c r="E44" s="2">
        <v>2317</v>
      </c>
      <c r="F44" s="2"/>
      <c r="G44" s="2"/>
      <c r="H44" s="17">
        <f t="shared" si="0"/>
        <v>2.5002708852530021E-2</v>
      </c>
    </row>
    <row r="45" spans="1:8" ht="13.5" x14ac:dyDescent="0.25">
      <c r="A45" s="12"/>
      <c r="B45" s="11">
        <v>42065</v>
      </c>
      <c r="C45" s="2">
        <v>16.399999999999999</v>
      </c>
      <c r="D45" s="2">
        <v>7.5678000000000001</v>
      </c>
      <c r="E45" s="2">
        <v>0</v>
      </c>
      <c r="F45" s="2"/>
      <c r="G45" s="2"/>
      <c r="H45" s="17">
        <f t="shared" si="0"/>
        <v>0</v>
      </c>
    </row>
    <row r="46" spans="1:8" ht="13.5" x14ac:dyDescent="0.25">
      <c r="A46" s="12"/>
      <c r="B46" s="11">
        <v>42066</v>
      </c>
      <c r="C46" s="2">
        <v>16.489999999999998</v>
      </c>
      <c r="D46" s="2">
        <v>7.6093000000000002</v>
      </c>
      <c r="E46" s="2">
        <v>515</v>
      </c>
      <c r="F46" s="2"/>
      <c r="G46" s="2"/>
      <c r="H46" s="17">
        <f t="shared" si="0"/>
        <v>5.4837601416528039E-3</v>
      </c>
    </row>
    <row r="47" spans="1:8" ht="13.5" x14ac:dyDescent="0.25">
      <c r="A47" s="12"/>
      <c r="B47" s="11">
        <v>42067</v>
      </c>
      <c r="C47" s="2">
        <v>16.489999999999998</v>
      </c>
      <c r="D47" s="2">
        <v>7.6093000000000002</v>
      </c>
      <c r="E47" s="2">
        <v>10</v>
      </c>
      <c r="F47" s="2"/>
      <c r="G47" s="2"/>
      <c r="H47" s="17">
        <f t="shared" si="0"/>
        <v>0</v>
      </c>
    </row>
    <row r="48" spans="1:8" ht="13.5" x14ac:dyDescent="0.25">
      <c r="A48" s="12"/>
      <c r="B48" s="11">
        <v>42068</v>
      </c>
      <c r="C48" s="2">
        <v>16.39</v>
      </c>
      <c r="D48" s="2">
        <v>7.5632000000000001</v>
      </c>
      <c r="E48" s="2">
        <v>290</v>
      </c>
      <c r="F48" s="2"/>
      <c r="G48" s="2"/>
      <c r="H48" s="17">
        <f t="shared" si="0"/>
        <v>-6.0583759347114753E-3</v>
      </c>
    </row>
    <row r="49" spans="1:8" ht="13.5" x14ac:dyDescent="0.25">
      <c r="A49" s="12"/>
      <c r="B49" s="11">
        <v>42069</v>
      </c>
      <c r="C49" s="2">
        <v>16.87</v>
      </c>
      <c r="D49" s="2">
        <v>7.7847</v>
      </c>
      <c r="E49" s="2">
        <v>3783</v>
      </c>
      <c r="F49" s="2"/>
      <c r="G49" s="2"/>
      <c r="H49" s="17">
        <f t="shared" si="0"/>
        <v>2.9286545377617913E-2</v>
      </c>
    </row>
    <row r="50" spans="1:8" ht="13.5" x14ac:dyDescent="0.25">
      <c r="A50" s="12"/>
      <c r="B50" s="11">
        <v>42072</v>
      </c>
      <c r="C50" s="2">
        <v>17.53</v>
      </c>
      <c r="D50" s="2">
        <v>8.0891999999999999</v>
      </c>
      <c r="E50" s="2">
        <v>1378</v>
      </c>
      <c r="F50" s="2"/>
      <c r="G50" s="2"/>
      <c r="H50" s="17">
        <f t="shared" si="0"/>
        <v>3.9115187483140003E-2</v>
      </c>
    </row>
    <row r="51" spans="1:8" ht="13.5" x14ac:dyDescent="0.25">
      <c r="A51" s="12"/>
      <c r="B51" s="11">
        <v>42073</v>
      </c>
      <c r="C51" s="2">
        <v>18</v>
      </c>
      <c r="D51" s="2">
        <v>8.3061000000000007</v>
      </c>
      <c r="E51" s="2">
        <v>4451</v>
      </c>
      <c r="F51" s="2"/>
      <c r="G51" s="2"/>
      <c r="H51" s="17">
        <f t="shared" si="0"/>
        <v>2.6813529149977842E-2</v>
      </c>
    </row>
    <row r="52" spans="1:8" ht="13.5" x14ac:dyDescent="0.25">
      <c r="A52" s="12"/>
      <c r="B52" s="11">
        <v>42074</v>
      </c>
      <c r="C52" s="2">
        <v>17.600000000000001</v>
      </c>
      <c r="D52" s="2">
        <v>8.1214999999999993</v>
      </c>
      <c r="E52" s="2">
        <v>1115</v>
      </c>
      <c r="F52" s="2"/>
      <c r="G52" s="2"/>
      <c r="H52" s="17">
        <f t="shared" si="0"/>
        <v>-2.2224630091138009E-2</v>
      </c>
    </row>
    <row r="53" spans="1:8" ht="13.5" x14ac:dyDescent="0.25">
      <c r="A53" s="12"/>
      <c r="B53" s="11">
        <v>42075</v>
      </c>
      <c r="C53" s="2">
        <v>18</v>
      </c>
      <c r="D53" s="2">
        <v>8.3061000000000007</v>
      </c>
      <c r="E53" s="2">
        <v>4130</v>
      </c>
      <c r="F53" s="2"/>
      <c r="G53" s="2"/>
      <c r="H53" s="17">
        <f t="shared" si="0"/>
        <v>2.2729791294711747E-2</v>
      </c>
    </row>
    <row r="54" spans="1:8" ht="13.5" x14ac:dyDescent="0.25">
      <c r="A54" s="12"/>
      <c r="B54" s="11">
        <v>42076</v>
      </c>
      <c r="C54" s="2">
        <v>17.989999999999998</v>
      </c>
      <c r="D54" s="2">
        <v>8.3015000000000008</v>
      </c>
      <c r="E54" s="2">
        <v>108</v>
      </c>
      <c r="F54" s="2"/>
      <c r="G54" s="2"/>
      <c r="H54" s="17">
        <f t="shared" si="0"/>
        <v>-5.5380985059172623E-4</v>
      </c>
    </row>
    <row r="55" spans="1:8" ht="13.5" x14ac:dyDescent="0.25">
      <c r="A55" s="12"/>
      <c r="B55" s="11">
        <v>42079</v>
      </c>
      <c r="C55" s="2">
        <v>18.47</v>
      </c>
      <c r="D55" s="2">
        <v>8.5229999999999997</v>
      </c>
      <c r="E55" s="2">
        <v>374</v>
      </c>
      <c r="F55" s="2"/>
      <c r="G55" s="2"/>
      <c r="H55" s="17">
        <f t="shared" si="0"/>
        <v>2.6681924953321556E-2</v>
      </c>
    </row>
    <row r="56" spans="1:8" ht="13.5" x14ac:dyDescent="0.25">
      <c r="A56" s="12"/>
      <c r="B56" s="11">
        <v>42080</v>
      </c>
      <c r="C56" s="2">
        <v>18.3</v>
      </c>
      <c r="D56" s="2">
        <v>8.4445999999999994</v>
      </c>
      <c r="E56" s="2">
        <v>540</v>
      </c>
      <c r="F56" s="2"/>
      <c r="G56" s="2"/>
      <c r="H56" s="17">
        <f t="shared" si="0"/>
        <v>-9.1986389768861018E-3</v>
      </c>
    </row>
    <row r="57" spans="1:8" ht="13.5" x14ac:dyDescent="0.25">
      <c r="A57" s="12"/>
      <c r="B57" s="11">
        <v>42081</v>
      </c>
      <c r="C57" s="2">
        <v>17.760000000000002</v>
      </c>
      <c r="D57" s="2">
        <v>8.1953999999999994</v>
      </c>
      <c r="E57" s="2">
        <v>0</v>
      </c>
      <c r="F57" s="2"/>
      <c r="G57" s="2"/>
      <c r="H57" s="17">
        <f t="shared" si="0"/>
        <v>-2.9509982710844814E-2</v>
      </c>
    </row>
    <row r="58" spans="1:8" ht="13.5" x14ac:dyDescent="0.25">
      <c r="A58" s="12"/>
      <c r="B58" s="11">
        <v>42082</v>
      </c>
      <c r="C58" s="2">
        <v>18.25</v>
      </c>
      <c r="D58" s="2">
        <v>8.4215</v>
      </c>
      <c r="E58" s="2">
        <v>53</v>
      </c>
      <c r="F58" s="2"/>
      <c r="G58" s="2"/>
      <c r="H58" s="17">
        <f t="shared" si="0"/>
        <v>2.758864728994322E-2</v>
      </c>
    </row>
    <row r="59" spans="1:8" ht="13.5" x14ac:dyDescent="0.25">
      <c r="A59" s="12"/>
      <c r="B59" s="11">
        <v>42086</v>
      </c>
      <c r="C59" s="2">
        <v>18</v>
      </c>
      <c r="D59" s="2">
        <v>8.3061000000000007</v>
      </c>
      <c r="E59" s="2">
        <v>115</v>
      </c>
      <c r="F59" s="2"/>
      <c r="G59" s="2"/>
      <c r="H59" s="17">
        <f t="shared" si="0"/>
        <v>-1.3703022026954732E-2</v>
      </c>
    </row>
    <row r="60" spans="1:8" ht="13.5" x14ac:dyDescent="0.25">
      <c r="A60" s="12"/>
      <c r="B60" s="11">
        <v>42087</v>
      </c>
      <c r="C60" s="2">
        <v>18.399999999999999</v>
      </c>
      <c r="D60" s="2">
        <v>8.4907000000000004</v>
      </c>
      <c r="E60" s="2">
        <v>5</v>
      </c>
      <c r="F60" s="2"/>
      <c r="G60" s="2"/>
      <c r="H60" s="17">
        <f t="shared" si="0"/>
        <v>2.2224630091137794E-2</v>
      </c>
    </row>
    <row r="61" spans="1:8" ht="13.5" x14ac:dyDescent="0.25">
      <c r="A61" s="12"/>
      <c r="B61" s="11">
        <v>42088</v>
      </c>
      <c r="C61" s="2">
        <v>18.2</v>
      </c>
      <c r="D61" s="2">
        <v>8.3984000000000005</v>
      </c>
      <c r="E61" s="2">
        <v>5</v>
      </c>
      <c r="F61" s="2"/>
      <c r="G61" s="2"/>
      <c r="H61" s="17">
        <f t="shared" si="0"/>
        <v>-1.0870717373125869E-2</v>
      </c>
    </row>
    <row r="62" spans="1:8" ht="13.5" x14ac:dyDescent="0.25">
      <c r="A62" s="12"/>
      <c r="B62" s="11">
        <v>42089</v>
      </c>
      <c r="C62" s="2">
        <v>18.100000000000001</v>
      </c>
      <c r="D62" s="2">
        <v>8.3522999999999996</v>
      </c>
      <c r="E62" s="2">
        <v>76</v>
      </c>
      <c r="F62" s="2"/>
      <c r="G62" s="2"/>
      <c r="H62" s="17">
        <f t="shared" si="0"/>
        <v>-5.4891407887217702E-3</v>
      </c>
    </row>
    <row r="63" spans="1:8" ht="13.5" x14ac:dyDescent="0.25">
      <c r="A63" s="12"/>
      <c r="B63" s="11">
        <v>42090</v>
      </c>
      <c r="C63" s="2">
        <v>18.399999999999999</v>
      </c>
      <c r="D63" s="2">
        <v>8.4907000000000004</v>
      </c>
      <c r="E63" s="2">
        <v>5</v>
      </c>
      <c r="F63" s="2"/>
      <c r="G63" s="2"/>
      <c r="H63" s="17">
        <f t="shared" si="0"/>
        <v>1.6570286028998092E-2</v>
      </c>
    </row>
    <row r="64" spans="1:8" ht="13.5" x14ac:dyDescent="0.25">
      <c r="A64" s="12"/>
      <c r="B64" s="11">
        <v>42093</v>
      </c>
      <c r="C64" s="2">
        <v>18.2</v>
      </c>
      <c r="D64" s="2">
        <v>8.3984000000000005</v>
      </c>
      <c r="E64" s="2">
        <v>120</v>
      </c>
      <c r="F64" s="2"/>
      <c r="G64" s="2"/>
      <c r="H64" s="17">
        <f t="shared" si="0"/>
        <v>-1.0870717373125869E-2</v>
      </c>
    </row>
    <row r="65" spans="1:8" ht="13.5" x14ac:dyDescent="0.25">
      <c r="A65" s="12"/>
      <c r="B65" s="11">
        <v>42094</v>
      </c>
      <c r="C65" s="2">
        <v>18.29</v>
      </c>
      <c r="D65" s="2">
        <v>8.4398999999999997</v>
      </c>
      <c r="E65" s="2">
        <v>25</v>
      </c>
      <c r="F65" s="2"/>
      <c r="G65" s="2"/>
      <c r="H65" s="17">
        <f t="shared" si="0"/>
        <v>4.9414174128404459E-3</v>
      </c>
    </row>
    <row r="66" spans="1:8" ht="13.5" x14ac:dyDescent="0.25">
      <c r="A66" s="12"/>
      <c r="B66" s="11">
        <v>42095</v>
      </c>
      <c r="C66" s="2">
        <v>18.3</v>
      </c>
      <c r="D66" s="2">
        <v>8.4445999999999994</v>
      </c>
      <c r="E66" s="2">
        <v>1105</v>
      </c>
      <c r="F66" s="2"/>
      <c r="G66" s="2"/>
      <c r="H66" s="17">
        <f t="shared" si="0"/>
        <v>5.5687863600276122E-4</v>
      </c>
    </row>
    <row r="67" spans="1:8" ht="13.5" x14ac:dyDescent="0.25">
      <c r="A67" s="12"/>
      <c r="B67" s="11">
        <v>42096</v>
      </c>
      <c r="C67" s="2">
        <v>17.829999999999998</v>
      </c>
      <c r="D67" s="2">
        <v>8.2277000000000005</v>
      </c>
      <c r="E67" s="2">
        <v>5</v>
      </c>
      <c r="F67" s="2"/>
      <c r="G67" s="2"/>
      <c r="H67" s="17">
        <f t="shared" si="0"/>
        <v>-2.5685053170073063E-2</v>
      </c>
    </row>
    <row r="68" spans="1:8" ht="13.5" x14ac:dyDescent="0.25">
      <c r="A68" s="12"/>
      <c r="B68" s="11">
        <v>42097</v>
      </c>
      <c r="C68" s="2">
        <v>18.39</v>
      </c>
      <c r="D68" s="2">
        <v>8.4861000000000004</v>
      </c>
      <c r="E68" s="2">
        <v>10</v>
      </c>
      <c r="F68" s="2"/>
      <c r="G68" s="2"/>
      <c r="H68" s="17">
        <f t="shared" si="0"/>
        <v>3.1406103771406339E-2</v>
      </c>
    </row>
    <row r="69" spans="1:8" ht="13.5" x14ac:dyDescent="0.25">
      <c r="A69" s="12"/>
      <c r="B69" s="11">
        <v>42100</v>
      </c>
      <c r="C69" s="2">
        <v>18.329999999999998</v>
      </c>
      <c r="D69" s="2">
        <v>8.4583999999999993</v>
      </c>
      <c r="E69" s="2">
        <v>60</v>
      </c>
      <c r="F69" s="2"/>
      <c r="G69" s="2"/>
      <c r="H69" s="17">
        <f t="shared" si="0"/>
        <v>-3.2641613933374774E-3</v>
      </c>
    </row>
    <row r="70" spans="1:8" ht="13.5" x14ac:dyDescent="0.25">
      <c r="A70" s="12"/>
      <c r="B70" s="11">
        <v>42101</v>
      </c>
      <c r="C70" s="2">
        <v>18.329999999999998</v>
      </c>
      <c r="D70" s="2">
        <v>8.4583999999999993</v>
      </c>
      <c r="E70" s="2">
        <v>156</v>
      </c>
      <c r="F70" s="2"/>
      <c r="G70" s="2"/>
      <c r="H70" s="17">
        <f t="shared" si="0"/>
        <v>0</v>
      </c>
    </row>
    <row r="71" spans="1:8" ht="13.5" x14ac:dyDescent="0.25">
      <c r="A71" s="12"/>
      <c r="B71" s="11">
        <v>42102</v>
      </c>
      <c r="C71" s="2">
        <v>18.34</v>
      </c>
      <c r="D71" s="2">
        <v>8.4629999999999992</v>
      </c>
      <c r="E71" s="2">
        <v>191</v>
      </c>
      <c r="F71" s="2"/>
      <c r="G71" s="2"/>
      <c r="H71" s="17">
        <f t="shared" ref="H71:H134" si="1">(D71-D70)/D70</f>
        <v>5.4383807812351487E-4</v>
      </c>
    </row>
    <row r="72" spans="1:8" ht="13.5" x14ac:dyDescent="0.25">
      <c r="A72" s="12"/>
      <c r="B72" s="11">
        <v>42104</v>
      </c>
      <c r="C72" s="2">
        <v>18.28</v>
      </c>
      <c r="D72" s="2">
        <v>8.4352999999999998</v>
      </c>
      <c r="E72" s="2">
        <v>30</v>
      </c>
      <c r="F72" s="2"/>
      <c r="G72" s="2"/>
      <c r="H72" s="17">
        <f t="shared" si="1"/>
        <v>-3.2730710150064273E-3</v>
      </c>
    </row>
    <row r="73" spans="1:8" ht="13.5" x14ac:dyDescent="0.25">
      <c r="A73" s="12"/>
      <c r="B73" s="11">
        <v>42107</v>
      </c>
      <c r="C73" s="2">
        <v>18.28</v>
      </c>
      <c r="D73" s="2">
        <v>8.4352999999999998</v>
      </c>
      <c r="E73" s="2">
        <v>20</v>
      </c>
      <c r="F73" s="2"/>
      <c r="G73" s="2"/>
      <c r="H73" s="17">
        <f t="shared" si="1"/>
        <v>0</v>
      </c>
    </row>
    <row r="74" spans="1:8" ht="13.5" x14ac:dyDescent="0.25">
      <c r="A74" s="12"/>
      <c r="B74" s="11">
        <v>42108</v>
      </c>
      <c r="C74" s="2">
        <v>18.34</v>
      </c>
      <c r="D74" s="2">
        <v>8.4629999999999992</v>
      </c>
      <c r="E74" s="2">
        <v>5205</v>
      </c>
      <c r="F74" s="2"/>
      <c r="G74" s="2"/>
      <c r="H74" s="17">
        <f t="shared" si="1"/>
        <v>3.2838191884105358E-3</v>
      </c>
    </row>
    <row r="75" spans="1:8" ht="13.5" x14ac:dyDescent="0.25">
      <c r="A75" s="12"/>
      <c r="B75" s="11">
        <v>42109</v>
      </c>
      <c r="C75" s="2">
        <v>18.3</v>
      </c>
      <c r="D75" s="2">
        <v>8.4445999999999994</v>
      </c>
      <c r="E75" s="2">
        <v>323</v>
      </c>
      <c r="F75" s="2"/>
      <c r="G75" s="2"/>
      <c r="H75" s="17">
        <f t="shared" si="1"/>
        <v>-2.1741699161053705E-3</v>
      </c>
    </row>
    <row r="76" spans="1:8" ht="13.5" x14ac:dyDescent="0.25">
      <c r="A76" s="12"/>
      <c r="B76" s="11">
        <v>42110</v>
      </c>
      <c r="C76" s="2">
        <v>18.3</v>
      </c>
      <c r="D76" s="2">
        <v>8.4445999999999994</v>
      </c>
      <c r="E76" s="2">
        <v>181437</v>
      </c>
      <c r="F76" s="2"/>
      <c r="G76" s="2"/>
      <c r="H76" s="17">
        <f t="shared" si="1"/>
        <v>0</v>
      </c>
    </row>
    <row r="77" spans="1:8" ht="13.5" x14ac:dyDescent="0.25">
      <c r="A77" s="12"/>
      <c r="B77" s="11">
        <v>42111</v>
      </c>
      <c r="C77" s="2">
        <v>18.399999999999999</v>
      </c>
      <c r="D77" s="2">
        <v>8.4907000000000004</v>
      </c>
      <c r="E77" s="2">
        <v>1039</v>
      </c>
      <c r="F77" s="2"/>
      <c r="G77" s="2"/>
      <c r="H77" s="17">
        <f t="shared" si="1"/>
        <v>5.4591099637639343E-3</v>
      </c>
    </row>
    <row r="78" spans="1:8" ht="13.5" x14ac:dyDescent="0.25">
      <c r="A78" s="12"/>
      <c r="B78" s="11">
        <v>42114</v>
      </c>
      <c r="C78" s="2">
        <v>18.39</v>
      </c>
      <c r="D78" s="2">
        <v>8.4861000000000004</v>
      </c>
      <c r="E78" s="2">
        <v>250</v>
      </c>
      <c r="F78" s="2"/>
      <c r="G78" s="2"/>
      <c r="H78" s="17">
        <f t="shared" si="1"/>
        <v>-5.4176922986325473E-4</v>
      </c>
    </row>
    <row r="79" spans="1:8" ht="13.5" x14ac:dyDescent="0.25">
      <c r="A79" s="12"/>
      <c r="B79" s="11">
        <v>42115</v>
      </c>
      <c r="C79" s="2">
        <v>18.39</v>
      </c>
      <c r="D79" s="2">
        <v>8.4861000000000004</v>
      </c>
      <c r="E79" s="2">
        <v>114</v>
      </c>
      <c r="F79" s="2"/>
      <c r="G79" s="2"/>
      <c r="H79" s="17">
        <f t="shared" si="1"/>
        <v>0</v>
      </c>
    </row>
    <row r="80" spans="1:8" ht="13.5" x14ac:dyDescent="0.25">
      <c r="A80" s="12"/>
      <c r="B80" s="11">
        <v>42116</v>
      </c>
      <c r="C80" s="2">
        <v>18.39</v>
      </c>
      <c r="D80" s="2">
        <v>8.4861000000000004</v>
      </c>
      <c r="E80" s="2">
        <v>66</v>
      </c>
      <c r="F80" s="2"/>
      <c r="G80" s="2"/>
      <c r="H80" s="17">
        <f t="shared" si="1"/>
        <v>0</v>
      </c>
    </row>
    <row r="81" spans="1:8" ht="13.5" x14ac:dyDescent="0.25">
      <c r="A81" s="12"/>
      <c r="B81" s="11">
        <v>42117</v>
      </c>
      <c r="C81" s="2">
        <v>18.37</v>
      </c>
      <c r="D81" s="2">
        <v>8.4769000000000005</v>
      </c>
      <c r="E81" s="2">
        <v>140</v>
      </c>
      <c r="F81" s="2"/>
      <c r="G81" s="2"/>
      <c r="H81" s="17">
        <f t="shared" si="1"/>
        <v>-1.0841258057293543E-3</v>
      </c>
    </row>
    <row r="82" spans="1:8" ht="13.5" x14ac:dyDescent="0.25">
      <c r="A82" s="12"/>
      <c r="B82" s="11">
        <v>42118</v>
      </c>
      <c r="C82" s="2">
        <v>18.25</v>
      </c>
      <c r="D82" s="2">
        <v>8.4215</v>
      </c>
      <c r="E82" s="2">
        <v>825</v>
      </c>
      <c r="F82" s="2"/>
      <c r="G82" s="2"/>
      <c r="H82" s="17">
        <f t="shared" si="1"/>
        <v>-6.5354079911288977E-3</v>
      </c>
    </row>
    <row r="83" spans="1:8" ht="13.5" x14ac:dyDescent="0.25">
      <c r="A83" s="12"/>
      <c r="B83" s="11">
        <v>42121</v>
      </c>
      <c r="C83" s="2">
        <v>18.3</v>
      </c>
      <c r="D83" s="2">
        <v>8.4445999999999994</v>
      </c>
      <c r="E83" s="2">
        <v>515</v>
      </c>
      <c r="F83" s="2"/>
      <c r="G83" s="2"/>
      <c r="H83" s="17">
        <f t="shared" si="1"/>
        <v>2.7429792792257263E-3</v>
      </c>
    </row>
    <row r="84" spans="1:8" ht="13.5" x14ac:dyDescent="0.25">
      <c r="A84" s="12"/>
      <c r="B84" s="11">
        <v>42122</v>
      </c>
      <c r="C84" s="2">
        <v>18.25</v>
      </c>
      <c r="D84" s="2">
        <v>8.4215</v>
      </c>
      <c r="E84" s="2">
        <v>10</v>
      </c>
      <c r="F84" s="2"/>
      <c r="G84" s="2"/>
      <c r="H84" s="17">
        <f t="shared" si="1"/>
        <v>-2.7354759254434144E-3</v>
      </c>
    </row>
    <row r="85" spans="1:8" ht="13.5" x14ac:dyDescent="0.25">
      <c r="A85" s="12"/>
      <c r="B85" s="11">
        <v>42123</v>
      </c>
      <c r="C85" s="2">
        <v>18.239999999999998</v>
      </c>
      <c r="D85" s="2">
        <v>8.4169</v>
      </c>
      <c r="E85" s="2">
        <v>110</v>
      </c>
      <c r="F85" s="2"/>
      <c r="G85" s="2"/>
      <c r="H85" s="17">
        <f t="shared" si="1"/>
        <v>-5.4622098201032325E-4</v>
      </c>
    </row>
    <row r="86" spans="1:8" ht="13.5" x14ac:dyDescent="0.25">
      <c r="A86" s="12"/>
      <c r="B86" s="11">
        <v>42124</v>
      </c>
      <c r="C86" s="2">
        <v>18.239999999999998</v>
      </c>
      <c r="D86" s="2">
        <v>8.4169</v>
      </c>
      <c r="E86" s="2">
        <v>0</v>
      </c>
      <c r="F86" s="2"/>
      <c r="G86" s="2"/>
      <c r="H86" s="17">
        <f t="shared" si="1"/>
        <v>0</v>
      </c>
    </row>
    <row r="87" spans="1:8" ht="13.5" x14ac:dyDescent="0.25">
      <c r="A87" s="12"/>
      <c r="B87" s="11">
        <v>42128</v>
      </c>
      <c r="C87" s="2">
        <v>18.239999999999998</v>
      </c>
      <c r="D87" s="2">
        <v>8.4169</v>
      </c>
      <c r="E87" s="2">
        <v>0</v>
      </c>
      <c r="F87" s="2"/>
      <c r="G87" s="2"/>
      <c r="H87" s="17">
        <f t="shared" si="1"/>
        <v>0</v>
      </c>
    </row>
    <row r="88" spans="1:8" ht="13.5" x14ac:dyDescent="0.25">
      <c r="A88" s="12"/>
      <c r="B88" s="11">
        <v>42129</v>
      </c>
      <c r="C88" s="2">
        <v>18.239999999999998</v>
      </c>
      <c r="D88" s="2">
        <v>8.4169</v>
      </c>
      <c r="E88" s="2">
        <v>0</v>
      </c>
      <c r="F88" s="2"/>
      <c r="G88" s="2"/>
      <c r="H88" s="17">
        <f t="shared" si="1"/>
        <v>0</v>
      </c>
    </row>
    <row r="89" spans="1:8" ht="13.5" x14ac:dyDescent="0.25">
      <c r="A89" s="12"/>
      <c r="B89" s="11">
        <v>42130</v>
      </c>
      <c r="C89" s="2">
        <v>18.239999999999998</v>
      </c>
      <c r="D89" s="2">
        <v>8.4169</v>
      </c>
      <c r="E89" s="2">
        <v>65</v>
      </c>
      <c r="F89" s="2"/>
      <c r="G89" s="2"/>
      <c r="H89" s="17">
        <f t="shared" si="1"/>
        <v>0</v>
      </c>
    </row>
    <row r="90" spans="1:8" ht="13.5" x14ac:dyDescent="0.25">
      <c r="A90" s="12"/>
      <c r="B90" s="11">
        <v>42131</v>
      </c>
      <c r="C90" s="2">
        <v>18.3</v>
      </c>
      <c r="D90" s="2">
        <v>8.4445999999999994</v>
      </c>
      <c r="E90" s="2">
        <v>1927</v>
      </c>
      <c r="F90" s="2"/>
      <c r="G90" s="2"/>
      <c r="H90" s="17">
        <f t="shared" si="1"/>
        <v>3.2909978733262116E-3</v>
      </c>
    </row>
    <row r="91" spans="1:8" ht="13.5" x14ac:dyDescent="0.25">
      <c r="A91" s="12"/>
      <c r="B91" s="11">
        <v>42132</v>
      </c>
      <c r="C91" s="2">
        <v>18.29</v>
      </c>
      <c r="D91" s="2">
        <v>8.4398999999999997</v>
      </c>
      <c r="E91" s="2">
        <v>25200</v>
      </c>
      <c r="F91" s="2"/>
      <c r="G91" s="2"/>
      <c r="H91" s="17">
        <f t="shared" si="1"/>
        <v>-5.5656869478716629E-4</v>
      </c>
    </row>
    <row r="92" spans="1:8" ht="13.5" x14ac:dyDescent="0.25">
      <c r="A92" s="12"/>
      <c r="B92" s="11">
        <v>42135</v>
      </c>
      <c r="C92" s="2">
        <v>18.29</v>
      </c>
      <c r="D92" s="2">
        <v>8.4398999999999997</v>
      </c>
      <c r="E92" s="2">
        <v>0</v>
      </c>
      <c r="F92" s="2"/>
      <c r="G92" s="2"/>
      <c r="H92" s="17">
        <f t="shared" si="1"/>
        <v>0</v>
      </c>
    </row>
    <row r="93" spans="1:8" ht="13.5" x14ac:dyDescent="0.25">
      <c r="A93" s="12"/>
      <c r="B93" s="11">
        <v>42136</v>
      </c>
      <c r="C93" s="2">
        <v>18.399999999999999</v>
      </c>
      <c r="D93" s="2">
        <v>8.4907000000000004</v>
      </c>
      <c r="E93" s="2">
        <v>4199</v>
      </c>
      <c r="F93" s="2"/>
      <c r="G93" s="2"/>
      <c r="H93" s="17">
        <f t="shared" si="1"/>
        <v>6.0190286614771058E-3</v>
      </c>
    </row>
    <row r="94" spans="1:8" ht="13.5" x14ac:dyDescent="0.25">
      <c r="A94" s="12"/>
      <c r="B94" s="11">
        <v>42137</v>
      </c>
      <c r="C94" s="2">
        <v>18.399999999999999</v>
      </c>
      <c r="D94" s="2">
        <v>8.4907000000000004</v>
      </c>
      <c r="E94" s="2">
        <v>0</v>
      </c>
      <c r="F94" s="2"/>
      <c r="G94" s="2"/>
      <c r="H94" s="17">
        <f t="shared" si="1"/>
        <v>0</v>
      </c>
    </row>
    <row r="95" spans="1:8" ht="13.5" x14ac:dyDescent="0.25">
      <c r="A95" s="12"/>
      <c r="B95" s="11">
        <v>42138</v>
      </c>
      <c r="C95" s="2">
        <v>18.399999999999999</v>
      </c>
      <c r="D95" s="2">
        <v>8.4907000000000004</v>
      </c>
      <c r="E95" s="2">
        <v>0</v>
      </c>
      <c r="F95" s="2"/>
      <c r="G95" s="2"/>
      <c r="H95" s="17">
        <f t="shared" si="1"/>
        <v>0</v>
      </c>
    </row>
    <row r="96" spans="1:8" ht="13.5" x14ac:dyDescent="0.25">
      <c r="A96" s="12"/>
      <c r="B96" s="11">
        <v>42139</v>
      </c>
      <c r="C96" s="2">
        <v>18.489999999999998</v>
      </c>
      <c r="D96" s="2">
        <v>8.5321999999999996</v>
      </c>
      <c r="E96" s="2">
        <v>26629</v>
      </c>
      <c r="F96" s="2"/>
      <c r="G96" s="2"/>
      <c r="H96" s="17">
        <f t="shared" si="1"/>
        <v>4.887700660722815E-3</v>
      </c>
    </row>
    <row r="97" spans="1:8" ht="13.5" x14ac:dyDescent="0.25">
      <c r="A97" s="12"/>
      <c r="B97" s="11">
        <v>42142</v>
      </c>
      <c r="C97" s="2">
        <v>18.489999999999998</v>
      </c>
      <c r="D97" s="2">
        <v>8.5321999999999996</v>
      </c>
      <c r="E97" s="2">
        <v>428</v>
      </c>
      <c r="F97" s="2"/>
      <c r="G97" s="2"/>
      <c r="H97" s="17">
        <f t="shared" si="1"/>
        <v>0</v>
      </c>
    </row>
    <row r="98" spans="1:8" ht="13.5" x14ac:dyDescent="0.25">
      <c r="A98" s="12"/>
      <c r="B98" s="11">
        <v>42143</v>
      </c>
      <c r="C98" s="2">
        <v>18.489999999999998</v>
      </c>
      <c r="D98" s="2">
        <v>8.5321999999999996</v>
      </c>
      <c r="E98" s="2">
        <v>0</v>
      </c>
      <c r="F98" s="2"/>
      <c r="G98" s="2"/>
      <c r="H98" s="17">
        <f t="shared" si="1"/>
        <v>0</v>
      </c>
    </row>
    <row r="99" spans="1:8" ht="13.5" x14ac:dyDescent="0.25">
      <c r="A99" s="12"/>
      <c r="B99" s="11">
        <v>42144</v>
      </c>
      <c r="C99" s="2">
        <v>18.489999999999998</v>
      </c>
      <c r="D99" s="2">
        <v>8.5321999999999996</v>
      </c>
      <c r="E99" s="2">
        <v>0</v>
      </c>
      <c r="F99" s="2"/>
      <c r="G99" s="2"/>
      <c r="H99" s="17">
        <f t="shared" si="1"/>
        <v>0</v>
      </c>
    </row>
    <row r="100" spans="1:8" ht="13.5" x14ac:dyDescent="0.25">
      <c r="A100" s="12"/>
      <c r="B100" s="11">
        <v>42145</v>
      </c>
      <c r="C100" s="2">
        <v>18.489999999999998</v>
      </c>
      <c r="D100" s="2">
        <v>8.5321999999999996</v>
      </c>
      <c r="E100" s="2">
        <v>0</v>
      </c>
      <c r="F100" s="2"/>
      <c r="G100" s="2"/>
      <c r="H100" s="17">
        <f t="shared" si="1"/>
        <v>0</v>
      </c>
    </row>
    <row r="101" spans="1:8" ht="13.5" x14ac:dyDescent="0.25">
      <c r="A101" s="12"/>
      <c r="B101" s="11">
        <v>42146</v>
      </c>
      <c r="C101" s="2">
        <v>18.489999999999998</v>
      </c>
      <c r="D101" s="2">
        <v>8.5321999999999996</v>
      </c>
      <c r="E101" s="2">
        <v>0</v>
      </c>
      <c r="F101" s="2"/>
      <c r="G101" s="2"/>
      <c r="H101" s="17">
        <f t="shared" si="1"/>
        <v>0</v>
      </c>
    </row>
    <row r="102" spans="1:8" ht="13.5" x14ac:dyDescent="0.25">
      <c r="A102" s="12"/>
      <c r="B102" s="11">
        <v>42149</v>
      </c>
      <c r="C102" s="2">
        <v>18.489999999999998</v>
      </c>
      <c r="D102" s="2">
        <v>8.5321999999999996</v>
      </c>
      <c r="E102" s="2">
        <v>0</v>
      </c>
      <c r="F102" s="2"/>
      <c r="G102" s="2"/>
      <c r="H102" s="17">
        <f t="shared" si="1"/>
        <v>0</v>
      </c>
    </row>
    <row r="103" spans="1:8" ht="13.5" x14ac:dyDescent="0.25">
      <c r="A103" s="12"/>
      <c r="B103" s="11">
        <v>42150</v>
      </c>
      <c r="C103" s="2">
        <v>18.489999999999998</v>
      </c>
      <c r="D103" s="2">
        <v>8.5321999999999996</v>
      </c>
      <c r="E103" s="2">
        <v>0</v>
      </c>
      <c r="F103" s="2"/>
      <c r="G103" s="2"/>
      <c r="H103" s="17">
        <f t="shared" si="1"/>
        <v>0</v>
      </c>
    </row>
    <row r="104" spans="1:8" ht="13.5" x14ac:dyDescent="0.25">
      <c r="A104" s="12"/>
      <c r="B104" s="11">
        <v>42151</v>
      </c>
      <c r="C104" s="2">
        <v>18.489999999999998</v>
      </c>
      <c r="D104" s="2">
        <v>8.5321999999999996</v>
      </c>
      <c r="E104" s="2">
        <v>0</v>
      </c>
      <c r="F104" s="2"/>
      <c r="G104" s="2"/>
      <c r="H104" s="17">
        <f t="shared" si="1"/>
        <v>0</v>
      </c>
    </row>
    <row r="105" spans="1:8" ht="13.5" x14ac:dyDescent="0.25">
      <c r="A105" s="12"/>
      <c r="B105" s="11">
        <v>42152</v>
      </c>
      <c r="C105" s="2">
        <v>18.350000000000001</v>
      </c>
      <c r="D105" s="2">
        <v>8.4675999999999991</v>
      </c>
      <c r="E105" s="2">
        <v>155</v>
      </c>
      <c r="F105" s="2"/>
      <c r="G105" s="2"/>
      <c r="H105" s="17">
        <f t="shared" si="1"/>
        <v>-7.5713180656806498E-3</v>
      </c>
    </row>
    <row r="106" spans="1:8" ht="13.5" x14ac:dyDescent="0.25">
      <c r="A106" s="12"/>
      <c r="B106" s="11">
        <v>42153</v>
      </c>
      <c r="C106" s="2">
        <v>18.350000000000001</v>
      </c>
      <c r="D106" s="2">
        <v>8.4675999999999991</v>
      </c>
      <c r="E106" s="2">
        <v>55</v>
      </c>
      <c r="F106" s="2"/>
      <c r="G106" s="2"/>
      <c r="H106" s="17">
        <f t="shared" si="1"/>
        <v>0</v>
      </c>
    </row>
    <row r="107" spans="1:8" ht="13.5" x14ac:dyDescent="0.25">
      <c r="A107" s="12"/>
      <c r="B107" s="11">
        <v>42156</v>
      </c>
      <c r="C107" s="2">
        <v>18.350000000000001</v>
      </c>
      <c r="D107" s="2">
        <v>8.4675999999999991</v>
      </c>
      <c r="E107" s="2">
        <v>0</v>
      </c>
      <c r="F107" s="2"/>
      <c r="G107" s="2"/>
      <c r="H107" s="17">
        <f t="shared" si="1"/>
        <v>0</v>
      </c>
    </row>
    <row r="108" spans="1:8" ht="13.5" x14ac:dyDescent="0.25">
      <c r="A108" s="12"/>
      <c r="B108" s="11">
        <v>42157</v>
      </c>
      <c r="C108" s="2">
        <v>18.350000000000001</v>
      </c>
      <c r="D108" s="2">
        <v>8.4675999999999991</v>
      </c>
      <c r="E108" s="2">
        <v>0</v>
      </c>
      <c r="F108" s="2"/>
      <c r="G108" s="2"/>
      <c r="H108" s="17">
        <f t="shared" si="1"/>
        <v>0</v>
      </c>
    </row>
    <row r="109" spans="1:8" ht="13.5" x14ac:dyDescent="0.25">
      <c r="A109" s="12"/>
      <c r="B109" s="11">
        <v>42158</v>
      </c>
      <c r="C109" s="2">
        <v>18.600000000000001</v>
      </c>
      <c r="D109" s="2">
        <v>8.5830000000000002</v>
      </c>
      <c r="E109" s="2">
        <v>5125</v>
      </c>
      <c r="F109" s="2"/>
      <c r="G109" s="2"/>
      <c r="H109" s="17">
        <f t="shared" si="1"/>
        <v>1.3628418914450501E-2</v>
      </c>
    </row>
    <row r="110" spans="1:8" ht="13.5" x14ac:dyDescent="0.25">
      <c r="A110" s="12"/>
      <c r="B110" s="11">
        <v>42159</v>
      </c>
      <c r="C110" s="2">
        <v>19.149999999999999</v>
      </c>
      <c r="D110" s="2">
        <v>8.8368000000000002</v>
      </c>
      <c r="E110" s="2">
        <v>907</v>
      </c>
      <c r="F110" s="2"/>
      <c r="G110" s="2"/>
      <c r="H110" s="17">
        <f t="shared" si="1"/>
        <v>2.9570080391471517E-2</v>
      </c>
    </row>
    <row r="111" spans="1:8" ht="13.5" x14ac:dyDescent="0.25">
      <c r="A111" s="12"/>
      <c r="B111" s="11">
        <v>42160</v>
      </c>
      <c r="C111" s="2">
        <v>18.8</v>
      </c>
      <c r="D111" s="2">
        <v>8.6753</v>
      </c>
      <c r="E111" s="2">
        <v>5200</v>
      </c>
      <c r="F111" s="2"/>
      <c r="G111" s="2"/>
      <c r="H111" s="17">
        <f t="shared" si="1"/>
        <v>-1.8275846460257129E-2</v>
      </c>
    </row>
    <row r="112" spans="1:8" ht="13.5" x14ac:dyDescent="0.25">
      <c r="A112" s="12"/>
      <c r="B112" s="11">
        <v>42163</v>
      </c>
      <c r="C112" s="2">
        <v>18.91</v>
      </c>
      <c r="D112" s="2">
        <v>8.7260000000000009</v>
      </c>
      <c r="E112" s="2">
        <v>80055</v>
      </c>
      <c r="F112" s="2"/>
      <c r="G112" s="2"/>
      <c r="H112" s="17">
        <f t="shared" si="1"/>
        <v>5.8441782993096329E-3</v>
      </c>
    </row>
    <row r="113" spans="1:8" ht="13.5" x14ac:dyDescent="0.25">
      <c r="A113" s="12"/>
      <c r="B113" s="11">
        <v>42164</v>
      </c>
      <c r="C113" s="2">
        <v>19.149999999999999</v>
      </c>
      <c r="D113" s="2">
        <v>8.8368000000000002</v>
      </c>
      <c r="E113" s="2">
        <v>4389</v>
      </c>
      <c r="F113" s="2"/>
      <c r="G113" s="2"/>
      <c r="H113" s="17">
        <f t="shared" si="1"/>
        <v>1.2697685079073956E-2</v>
      </c>
    </row>
    <row r="114" spans="1:8" ht="13.5" x14ac:dyDescent="0.25">
      <c r="A114" s="12"/>
      <c r="B114" s="11">
        <v>42165</v>
      </c>
      <c r="C114" s="2">
        <v>19.149999999999999</v>
      </c>
      <c r="D114" s="2">
        <v>8.8368000000000002</v>
      </c>
      <c r="E114" s="2">
        <v>6</v>
      </c>
      <c r="F114" s="2"/>
      <c r="G114" s="2"/>
      <c r="H114" s="17">
        <f t="shared" si="1"/>
        <v>0</v>
      </c>
    </row>
    <row r="115" spans="1:8" ht="13.5" x14ac:dyDescent="0.25">
      <c r="A115" s="12"/>
      <c r="B115" s="11">
        <v>42166</v>
      </c>
      <c r="C115" s="2">
        <v>19.149999999999999</v>
      </c>
      <c r="D115" s="2">
        <v>8.8368000000000002</v>
      </c>
      <c r="E115" s="2">
        <v>0</v>
      </c>
      <c r="F115" s="2"/>
      <c r="G115" s="2"/>
      <c r="H115" s="17">
        <f t="shared" si="1"/>
        <v>0</v>
      </c>
    </row>
    <row r="116" spans="1:8" ht="13.5" x14ac:dyDescent="0.25">
      <c r="A116" s="12"/>
      <c r="B116" s="11">
        <v>42167</v>
      </c>
      <c r="C116" s="2">
        <v>19.149999999999999</v>
      </c>
      <c r="D116" s="2">
        <v>8.8368000000000002</v>
      </c>
      <c r="E116" s="2">
        <v>0</v>
      </c>
      <c r="F116" s="2"/>
      <c r="G116" s="2"/>
      <c r="H116" s="17">
        <f t="shared" si="1"/>
        <v>0</v>
      </c>
    </row>
    <row r="117" spans="1:8" ht="13.5" x14ac:dyDescent="0.25">
      <c r="A117" s="12"/>
      <c r="B117" s="11">
        <v>42170</v>
      </c>
      <c r="C117" s="2">
        <v>19.149999999999999</v>
      </c>
      <c r="D117" s="2">
        <v>8.8368000000000002</v>
      </c>
      <c r="E117" s="2">
        <v>0</v>
      </c>
      <c r="F117" s="2"/>
      <c r="G117" s="2"/>
      <c r="H117" s="17">
        <f t="shared" si="1"/>
        <v>0</v>
      </c>
    </row>
    <row r="118" spans="1:8" ht="13.5" x14ac:dyDescent="0.25">
      <c r="A118" s="12"/>
      <c r="B118" s="11">
        <v>42171</v>
      </c>
      <c r="C118" s="2">
        <v>18.91</v>
      </c>
      <c r="D118" s="2">
        <v>8.7260000000000009</v>
      </c>
      <c r="E118" s="2">
        <v>70</v>
      </c>
      <c r="F118" s="2"/>
      <c r="G118" s="2"/>
      <c r="H118" s="17">
        <f t="shared" si="1"/>
        <v>-1.2538475466232046E-2</v>
      </c>
    </row>
    <row r="119" spans="1:8" ht="13.5" x14ac:dyDescent="0.25">
      <c r="A119" s="12"/>
      <c r="B119" s="11">
        <v>42172</v>
      </c>
      <c r="C119" s="2">
        <v>19</v>
      </c>
      <c r="D119" s="2">
        <v>8.7675999999999998</v>
      </c>
      <c r="E119" s="2">
        <v>936</v>
      </c>
      <c r="F119" s="2"/>
      <c r="G119" s="2"/>
      <c r="H119" s="17">
        <f t="shared" si="1"/>
        <v>4.7673619069446447E-3</v>
      </c>
    </row>
    <row r="120" spans="1:8" ht="13.5" x14ac:dyDescent="0.25">
      <c r="A120" s="12"/>
      <c r="B120" s="11">
        <v>42173</v>
      </c>
      <c r="C120" s="2">
        <v>19.149999999999999</v>
      </c>
      <c r="D120" s="2">
        <v>8.8368000000000002</v>
      </c>
      <c r="E120" s="2">
        <v>104</v>
      </c>
      <c r="F120" s="2"/>
      <c r="G120" s="2"/>
      <c r="H120" s="17">
        <f t="shared" si="1"/>
        <v>7.8926958346640323E-3</v>
      </c>
    </row>
    <row r="121" spans="1:8" ht="13.5" x14ac:dyDescent="0.25">
      <c r="A121" s="12"/>
      <c r="B121" s="11">
        <v>42174</v>
      </c>
      <c r="C121" s="2">
        <v>19.149999999999999</v>
      </c>
      <c r="D121" s="2">
        <v>8.8368000000000002</v>
      </c>
      <c r="E121" s="2">
        <v>0</v>
      </c>
      <c r="F121" s="2"/>
      <c r="G121" s="2"/>
      <c r="H121" s="17">
        <f t="shared" si="1"/>
        <v>0</v>
      </c>
    </row>
    <row r="122" spans="1:8" ht="13.5" x14ac:dyDescent="0.25">
      <c r="A122" s="12"/>
      <c r="B122" s="11">
        <v>42177</v>
      </c>
      <c r="C122" s="2">
        <v>19.149999999999999</v>
      </c>
      <c r="D122" s="2">
        <v>8.8368000000000002</v>
      </c>
      <c r="E122" s="2">
        <v>0</v>
      </c>
      <c r="F122" s="2"/>
      <c r="G122" s="2"/>
      <c r="H122" s="17">
        <f t="shared" si="1"/>
        <v>0</v>
      </c>
    </row>
    <row r="123" spans="1:8" ht="13.5" x14ac:dyDescent="0.25">
      <c r="A123" s="12"/>
      <c r="B123" s="11">
        <v>42178</v>
      </c>
      <c r="C123" s="2">
        <v>19.149999999999999</v>
      </c>
      <c r="D123" s="2">
        <v>8.8368000000000002</v>
      </c>
      <c r="E123" s="2">
        <v>0</v>
      </c>
      <c r="F123" s="2"/>
      <c r="G123" s="2"/>
      <c r="H123" s="17">
        <f t="shared" si="1"/>
        <v>0</v>
      </c>
    </row>
    <row r="124" spans="1:8" ht="13.5" x14ac:dyDescent="0.25">
      <c r="A124" s="12"/>
      <c r="B124" s="11">
        <v>42179</v>
      </c>
      <c r="C124" s="2">
        <v>19.2</v>
      </c>
      <c r="D124" s="2">
        <v>8.8598999999999997</v>
      </c>
      <c r="E124" s="2">
        <v>530</v>
      </c>
      <c r="F124" s="2"/>
      <c r="G124" s="2"/>
      <c r="H124" s="17">
        <f t="shared" si="1"/>
        <v>2.614068441064577E-3</v>
      </c>
    </row>
    <row r="125" spans="1:8" ht="13.5" x14ac:dyDescent="0.25">
      <c r="A125" s="12"/>
      <c r="B125" s="11">
        <v>42180</v>
      </c>
      <c r="C125" s="2">
        <v>19.2</v>
      </c>
      <c r="D125" s="2">
        <v>8.8598999999999997</v>
      </c>
      <c r="E125" s="2">
        <v>500</v>
      </c>
      <c r="F125" s="2"/>
      <c r="G125" s="2"/>
      <c r="H125" s="17">
        <f t="shared" si="1"/>
        <v>0</v>
      </c>
    </row>
    <row r="126" spans="1:8" ht="13.5" x14ac:dyDescent="0.25">
      <c r="A126" s="12"/>
      <c r="B126" s="11">
        <v>42181</v>
      </c>
      <c r="C126" s="2">
        <v>19.2</v>
      </c>
      <c r="D126" s="2">
        <v>8.8598999999999997</v>
      </c>
      <c r="E126" s="2">
        <v>0</v>
      </c>
      <c r="F126" s="2"/>
      <c r="G126" s="2"/>
      <c r="H126" s="17">
        <f t="shared" si="1"/>
        <v>0</v>
      </c>
    </row>
    <row r="127" spans="1:8" ht="13.5" x14ac:dyDescent="0.25">
      <c r="A127" s="12"/>
      <c r="B127" s="11">
        <v>42184</v>
      </c>
      <c r="C127" s="2">
        <v>19.399999999999999</v>
      </c>
      <c r="D127" s="2">
        <v>8.9521999999999995</v>
      </c>
      <c r="E127" s="2">
        <v>1375</v>
      </c>
      <c r="F127" s="2"/>
      <c r="G127" s="2"/>
      <c r="H127" s="17">
        <f t="shared" si="1"/>
        <v>1.0417724805020354E-2</v>
      </c>
    </row>
    <row r="128" spans="1:8" ht="13.5" x14ac:dyDescent="0.25">
      <c r="A128" s="12"/>
      <c r="B128" s="11">
        <v>42185</v>
      </c>
      <c r="C128" s="2">
        <v>19.399999999999999</v>
      </c>
      <c r="D128" s="2">
        <v>8.9521999999999995</v>
      </c>
      <c r="E128" s="2">
        <v>0</v>
      </c>
      <c r="F128" s="2"/>
      <c r="G128" s="2"/>
      <c r="H128" s="17">
        <f t="shared" si="1"/>
        <v>0</v>
      </c>
    </row>
    <row r="129" spans="1:8" ht="13.5" x14ac:dyDescent="0.25">
      <c r="A129" s="12"/>
      <c r="B129" s="11">
        <v>42186</v>
      </c>
      <c r="C129" s="2">
        <v>19.399999999999999</v>
      </c>
      <c r="D129" s="2">
        <v>8.9521999999999995</v>
      </c>
      <c r="E129" s="2">
        <v>0</v>
      </c>
      <c r="F129" s="2"/>
      <c r="G129" s="2"/>
      <c r="H129" s="17">
        <f t="shared" si="1"/>
        <v>0</v>
      </c>
    </row>
    <row r="130" spans="1:8" ht="13.5" x14ac:dyDescent="0.25">
      <c r="A130" s="12"/>
      <c r="B130" s="11">
        <v>42187</v>
      </c>
      <c r="C130" s="2">
        <v>19.399999999999999</v>
      </c>
      <c r="D130" s="2">
        <v>8.9521999999999995</v>
      </c>
      <c r="E130" s="2">
        <v>0</v>
      </c>
      <c r="F130" s="2"/>
      <c r="G130" s="2"/>
      <c r="H130" s="17">
        <f t="shared" si="1"/>
        <v>0</v>
      </c>
    </row>
    <row r="131" spans="1:8" ht="13.5" x14ac:dyDescent="0.25">
      <c r="A131" s="12"/>
      <c r="B131" s="11">
        <v>42188</v>
      </c>
      <c r="C131" s="2">
        <v>19.2</v>
      </c>
      <c r="D131" s="2">
        <v>8.8598999999999997</v>
      </c>
      <c r="E131" s="2">
        <v>1000</v>
      </c>
      <c r="F131" s="2"/>
      <c r="G131" s="2"/>
      <c r="H131" s="17">
        <f t="shared" si="1"/>
        <v>-1.0310314782958361E-2</v>
      </c>
    </row>
    <row r="132" spans="1:8" ht="13.5" x14ac:dyDescent="0.25">
      <c r="A132" s="12"/>
      <c r="B132" s="11">
        <v>42191</v>
      </c>
      <c r="C132" s="2">
        <v>19.2</v>
      </c>
      <c r="D132" s="2">
        <v>8.8598999999999997</v>
      </c>
      <c r="E132" s="2">
        <v>4150</v>
      </c>
      <c r="F132" s="2"/>
      <c r="G132" s="2"/>
      <c r="H132" s="17">
        <f t="shared" si="1"/>
        <v>0</v>
      </c>
    </row>
    <row r="133" spans="1:8" ht="13.5" x14ac:dyDescent="0.25">
      <c r="A133" s="12"/>
      <c r="B133" s="11">
        <v>42192</v>
      </c>
      <c r="C133" s="2">
        <v>19.2</v>
      </c>
      <c r="D133" s="2">
        <v>8.8598999999999997</v>
      </c>
      <c r="E133" s="2">
        <v>1254</v>
      </c>
      <c r="F133" s="2"/>
      <c r="G133" s="2"/>
      <c r="H133" s="17">
        <f t="shared" si="1"/>
        <v>0</v>
      </c>
    </row>
    <row r="134" spans="1:8" ht="13.5" x14ac:dyDescent="0.25">
      <c r="A134" s="12"/>
      <c r="B134" s="11">
        <v>42193</v>
      </c>
      <c r="C134" s="2">
        <v>19.2</v>
      </c>
      <c r="D134" s="2">
        <v>8.8598999999999997</v>
      </c>
      <c r="E134" s="2">
        <v>52500</v>
      </c>
      <c r="F134" s="2"/>
      <c r="G134" s="2"/>
      <c r="H134" s="17">
        <f t="shared" si="1"/>
        <v>0</v>
      </c>
    </row>
    <row r="135" spans="1:8" ht="13.5" x14ac:dyDescent="0.25">
      <c r="A135" s="12"/>
      <c r="B135" s="11">
        <v>42194</v>
      </c>
      <c r="C135" s="2">
        <v>19.2</v>
      </c>
      <c r="D135" s="2">
        <v>8.8598999999999997</v>
      </c>
      <c r="E135" s="2">
        <v>10881</v>
      </c>
      <c r="F135" s="2"/>
      <c r="G135" s="2"/>
      <c r="H135" s="17">
        <f t="shared" ref="H135:H198" si="2">(D135-D134)/D134</f>
        <v>0</v>
      </c>
    </row>
    <row r="136" spans="1:8" ht="13.5" x14ac:dyDescent="0.25">
      <c r="A136" s="12"/>
      <c r="B136" s="11">
        <v>42195</v>
      </c>
      <c r="C136" s="2">
        <v>19.2</v>
      </c>
      <c r="D136" s="2">
        <v>8.8598999999999997</v>
      </c>
      <c r="E136" s="2">
        <v>0</v>
      </c>
      <c r="F136" s="2"/>
      <c r="G136" s="2"/>
      <c r="H136" s="17">
        <f t="shared" si="2"/>
        <v>0</v>
      </c>
    </row>
    <row r="137" spans="1:8" ht="13.5" x14ac:dyDescent="0.25">
      <c r="A137" s="12"/>
      <c r="B137" s="11">
        <v>42198</v>
      </c>
      <c r="C137" s="2">
        <v>18.63</v>
      </c>
      <c r="D137" s="2">
        <v>8.5968</v>
      </c>
      <c r="E137" s="2">
        <v>10</v>
      </c>
      <c r="F137" s="2"/>
      <c r="G137" s="2"/>
      <c r="H137" s="17">
        <f t="shared" si="2"/>
        <v>-2.9695594758405816E-2</v>
      </c>
    </row>
    <row r="138" spans="1:8" ht="13.5" x14ac:dyDescent="0.25">
      <c r="A138" s="12"/>
      <c r="B138" s="11">
        <v>42199</v>
      </c>
      <c r="C138" s="2">
        <v>18.079999999999998</v>
      </c>
      <c r="D138" s="2">
        <v>8.343</v>
      </c>
      <c r="E138" s="2">
        <v>25010</v>
      </c>
      <c r="F138" s="2"/>
      <c r="G138" s="2"/>
      <c r="H138" s="17">
        <f t="shared" si="2"/>
        <v>-2.9522613065326636E-2</v>
      </c>
    </row>
    <row r="139" spans="1:8" ht="13.5" x14ac:dyDescent="0.25">
      <c r="A139" s="12"/>
      <c r="B139" s="11">
        <v>42200</v>
      </c>
      <c r="C139" s="2">
        <v>18.62</v>
      </c>
      <c r="D139" s="2">
        <v>8.5922000000000001</v>
      </c>
      <c r="E139" s="2">
        <v>10</v>
      </c>
      <c r="F139" s="2"/>
      <c r="G139" s="2"/>
      <c r="H139" s="17">
        <f t="shared" si="2"/>
        <v>2.9869351552199459E-2</v>
      </c>
    </row>
    <row r="140" spans="1:8" ht="13.5" x14ac:dyDescent="0.25">
      <c r="A140" s="12"/>
      <c r="B140" s="11">
        <v>42201</v>
      </c>
      <c r="C140" s="2">
        <v>18.62</v>
      </c>
      <c r="D140" s="2">
        <v>8.5922000000000001</v>
      </c>
      <c r="E140" s="2">
        <v>0</v>
      </c>
      <c r="F140" s="2"/>
      <c r="G140" s="2"/>
      <c r="H140" s="17">
        <f t="shared" si="2"/>
        <v>0</v>
      </c>
    </row>
    <row r="141" spans="1:8" ht="13.5" x14ac:dyDescent="0.25">
      <c r="A141" s="12"/>
      <c r="B141" s="11">
        <v>42205</v>
      </c>
      <c r="C141" s="2">
        <v>18.62</v>
      </c>
      <c r="D141" s="2">
        <v>8.5922000000000001</v>
      </c>
      <c r="E141" s="2">
        <v>0</v>
      </c>
      <c r="F141" s="2"/>
      <c r="G141" s="2"/>
      <c r="H141" s="17">
        <f t="shared" si="2"/>
        <v>0</v>
      </c>
    </row>
    <row r="142" spans="1:8" ht="13.5" x14ac:dyDescent="0.25">
      <c r="A142" s="12"/>
      <c r="B142" s="11">
        <v>42206</v>
      </c>
      <c r="C142" s="2">
        <v>18.62</v>
      </c>
      <c r="D142" s="2">
        <v>8.5922000000000001</v>
      </c>
      <c r="E142" s="2">
        <v>0</v>
      </c>
      <c r="F142" s="2"/>
      <c r="G142" s="2"/>
      <c r="H142" s="17">
        <f t="shared" si="2"/>
        <v>0</v>
      </c>
    </row>
    <row r="143" spans="1:8" ht="13.5" x14ac:dyDescent="0.25">
      <c r="A143" s="12"/>
      <c r="B143" s="11">
        <v>42207</v>
      </c>
      <c r="C143" s="2">
        <v>18.62</v>
      </c>
      <c r="D143" s="2">
        <v>8.5922000000000001</v>
      </c>
      <c r="E143" s="2">
        <v>0</v>
      </c>
      <c r="F143" s="2"/>
      <c r="G143" s="2"/>
      <c r="H143" s="17">
        <f t="shared" si="2"/>
        <v>0</v>
      </c>
    </row>
    <row r="144" spans="1:8" ht="13.5" x14ac:dyDescent="0.25">
      <c r="A144" s="12"/>
      <c r="B144" s="11">
        <v>42208</v>
      </c>
      <c r="C144" s="2">
        <v>18.62</v>
      </c>
      <c r="D144" s="2">
        <v>8.5922000000000001</v>
      </c>
      <c r="E144" s="2">
        <v>0</v>
      </c>
      <c r="F144" s="2"/>
      <c r="G144" s="2"/>
      <c r="H144" s="17">
        <f t="shared" si="2"/>
        <v>0</v>
      </c>
    </row>
    <row r="145" spans="1:8" ht="13.5" x14ac:dyDescent="0.25">
      <c r="A145" s="12"/>
      <c r="B145" s="11">
        <v>42209</v>
      </c>
      <c r="C145" s="2">
        <v>18.62</v>
      </c>
      <c r="D145" s="2">
        <v>8.5922000000000001</v>
      </c>
      <c r="E145" s="2">
        <v>0</v>
      </c>
      <c r="F145" s="2"/>
      <c r="G145" s="2"/>
      <c r="H145" s="17">
        <f t="shared" si="2"/>
        <v>0</v>
      </c>
    </row>
    <row r="146" spans="1:8" ht="13.5" x14ac:dyDescent="0.25">
      <c r="A146" s="12"/>
      <c r="B146" s="11">
        <v>42212</v>
      </c>
      <c r="C146" s="2">
        <v>18.62</v>
      </c>
      <c r="D146" s="2">
        <v>8.5922000000000001</v>
      </c>
      <c r="E146" s="2">
        <v>0</v>
      </c>
      <c r="F146" s="2"/>
      <c r="G146" s="2"/>
      <c r="H146" s="17">
        <f t="shared" si="2"/>
        <v>0</v>
      </c>
    </row>
    <row r="147" spans="1:8" ht="13.5" x14ac:dyDescent="0.25">
      <c r="A147" s="12"/>
      <c r="B147" s="11">
        <v>42213</v>
      </c>
      <c r="C147" s="2">
        <v>19.100000000000001</v>
      </c>
      <c r="D147" s="2">
        <v>8.8137000000000008</v>
      </c>
      <c r="E147" s="2">
        <v>23</v>
      </c>
      <c r="F147" s="2"/>
      <c r="G147" s="2"/>
      <c r="H147" s="17">
        <f t="shared" si="2"/>
        <v>2.5779195083913398E-2</v>
      </c>
    </row>
    <row r="148" spans="1:8" ht="13.5" x14ac:dyDescent="0.25">
      <c r="A148" s="12"/>
      <c r="B148" s="11">
        <v>42214</v>
      </c>
      <c r="C148" s="2">
        <v>19.2</v>
      </c>
      <c r="D148" s="2">
        <v>8.8598999999999997</v>
      </c>
      <c r="E148" s="2">
        <v>9967</v>
      </c>
      <c r="F148" s="2"/>
      <c r="G148" s="2"/>
      <c r="H148" s="17">
        <f t="shared" si="2"/>
        <v>5.2418394091016153E-3</v>
      </c>
    </row>
    <row r="149" spans="1:8" ht="13.5" x14ac:dyDescent="0.25">
      <c r="A149" s="12"/>
      <c r="B149" s="11">
        <v>42215</v>
      </c>
      <c r="C149" s="2">
        <v>19.2</v>
      </c>
      <c r="D149" s="2">
        <v>8.8598999999999997</v>
      </c>
      <c r="E149" s="2">
        <v>0</v>
      </c>
      <c r="F149" s="2"/>
      <c r="G149" s="2"/>
      <c r="H149" s="17">
        <f t="shared" si="2"/>
        <v>0</v>
      </c>
    </row>
    <row r="150" spans="1:8" ht="13.5" x14ac:dyDescent="0.25">
      <c r="A150" s="12"/>
      <c r="B150" s="11">
        <v>42216</v>
      </c>
      <c r="C150" s="2">
        <v>19.100000000000001</v>
      </c>
      <c r="D150" s="2">
        <v>9.1229999999999993</v>
      </c>
      <c r="E150" s="2">
        <v>10</v>
      </c>
      <c r="F150" s="2"/>
      <c r="G150" s="2"/>
      <c r="H150" s="17">
        <f t="shared" si="2"/>
        <v>2.9695594758405816E-2</v>
      </c>
    </row>
    <row r="151" spans="1:8" ht="13.5" x14ac:dyDescent="0.25">
      <c r="A151" s="12"/>
      <c r="B151" s="11">
        <v>42219</v>
      </c>
      <c r="C151" s="2">
        <v>19.100000000000001</v>
      </c>
      <c r="D151" s="2">
        <v>9.1229999999999993</v>
      </c>
      <c r="E151" s="2">
        <v>0</v>
      </c>
      <c r="F151" s="2"/>
      <c r="G151" s="2"/>
      <c r="H151" s="17">
        <f t="shared" si="2"/>
        <v>0</v>
      </c>
    </row>
    <row r="152" spans="1:8" ht="13.5" x14ac:dyDescent="0.25">
      <c r="A152" s="12"/>
      <c r="B152" s="11">
        <v>42220</v>
      </c>
      <c r="C152" s="2">
        <v>19.100000000000001</v>
      </c>
      <c r="D152" s="2">
        <v>9.1229999999999993</v>
      </c>
      <c r="E152" s="2">
        <v>0</v>
      </c>
      <c r="F152" s="2"/>
      <c r="G152" s="2"/>
      <c r="H152" s="17">
        <f t="shared" si="2"/>
        <v>0</v>
      </c>
    </row>
    <row r="153" spans="1:8" ht="13.5" x14ac:dyDescent="0.25">
      <c r="A153" s="12"/>
      <c r="B153" s="11">
        <v>42221</v>
      </c>
      <c r="C153" s="2">
        <v>19.100000000000001</v>
      </c>
      <c r="D153" s="2">
        <v>9.1229999999999993</v>
      </c>
      <c r="E153" s="2">
        <v>0</v>
      </c>
      <c r="F153" s="2"/>
      <c r="G153" s="2"/>
      <c r="H153" s="17">
        <f t="shared" si="2"/>
        <v>0</v>
      </c>
    </row>
    <row r="154" spans="1:8" ht="13.5" x14ac:dyDescent="0.25">
      <c r="A154" s="12"/>
      <c r="B154" s="11">
        <v>42222</v>
      </c>
      <c r="C154" s="2">
        <v>19.100000000000001</v>
      </c>
      <c r="D154" s="2">
        <v>9.1229999999999993</v>
      </c>
      <c r="E154" s="2">
        <v>0</v>
      </c>
      <c r="F154" s="2"/>
      <c r="G154" s="2"/>
      <c r="H154" s="17">
        <f t="shared" si="2"/>
        <v>0</v>
      </c>
    </row>
    <row r="155" spans="1:8" ht="13.5" x14ac:dyDescent="0.25">
      <c r="A155" s="12"/>
      <c r="B155" s="11">
        <v>42223</v>
      </c>
      <c r="C155" s="2">
        <v>19.100000000000001</v>
      </c>
      <c r="D155" s="2">
        <v>9.1229999999999993</v>
      </c>
      <c r="E155" s="2">
        <v>0</v>
      </c>
      <c r="F155" s="2"/>
      <c r="G155" s="2"/>
      <c r="H155" s="17">
        <f t="shared" si="2"/>
        <v>0</v>
      </c>
    </row>
    <row r="156" spans="1:8" ht="13.5" x14ac:dyDescent="0.25">
      <c r="A156" s="12"/>
      <c r="B156" s="11">
        <v>42226</v>
      </c>
      <c r="C156" s="2">
        <v>19.100000000000001</v>
      </c>
      <c r="D156" s="2">
        <v>9.1229999999999993</v>
      </c>
      <c r="E156" s="2">
        <v>0</v>
      </c>
      <c r="F156" s="2"/>
      <c r="G156" s="2"/>
      <c r="H156" s="17">
        <f t="shared" si="2"/>
        <v>0</v>
      </c>
    </row>
    <row r="157" spans="1:8" ht="13.5" x14ac:dyDescent="0.25">
      <c r="A157" s="12"/>
      <c r="B157" s="11">
        <v>42227</v>
      </c>
      <c r="C157" s="2">
        <v>19.100000000000001</v>
      </c>
      <c r="D157" s="2">
        <v>9.1229999999999993</v>
      </c>
      <c r="E157" s="2">
        <v>0</v>
      </c>
      <c r="F157" s="2"/>
      <c r="G157" s="2"/>
      <c r="H157" s="17">
        <f t="shared" si="2"/>
        <v>0</v>
      </c>
    </row>
    <row r="158" spans="1:8" ht="13.5" x14ac:dyDescent="0.25">
      <c r="A158" s="12"/>
      <c r="B158" s="11">
        <v>42228</v>
      </c>
      <c r="C158" s="2">
        <v>19.100000000000001</v>
      </c>
      <c r="D158" s="2">
        <v>9.1229999999999993</v>
      </c>
      <c r="E158" s="2">
        <v>0</v>
      </c>
      <c r="F158" s="2"/>
      <c r="G158" s="2"/>
      <c r="H158" s="17">
        <f t="shared" si="2"/>
        <v>0</v>
      </c>
    </row>
    <row r="159" spans="1:8" ht="13.5" x14ac:dyDescent="0.25">
      <c r="A159" s="12"/>
      <c r="B159" s="11">
        <v>42230</v>
      </c>
      <c r="C159" s="2">
        <v>19.100000000000001</v>
      </c>
      <c r="D159" s="2">
        <v>9.1229999999999993</v>
      </c>
      <c r="E159" s="2">
        <v>0</v>
      </c>
      <c r="F159" s="2"/>
      <c r="G159" s="2"/>
      <c r="H159" s="17">
        <f t="shared" si="2"/>
        <v>0</v>
      </c>
    </row>
    <row r="160" spans="1:8" ht="13.5" x14ac:dyDescent="0.25">
      <c r="A160" s="12"/>
      <c r="B160" s="11">
        <v>42233</v>
      </c>
      <c r="C160" s="2">
        <v>19.100000000000001</v>
      </c>
      <c r="D160" s="2">
        <v>9.1229999999999993</v>
      </c>
      <c r="E160" s="2">
        <v>0</v>
      </c>
      <c r="F160" s="2"/>
      <c r="G160" s="2"/>
      <c r="H160" s="17">
        <f t="shared" si="2"/>
        <v>0</v>
      </c>
    </row>
    <row r="161" spans="1:8" ht="13.5" x14ac:dyDescent="0.25">
      <c r="A161" s="12"/>
      <c r="B161" s="11">
        <v>42234</v>
      </c>
      <c r="C161" s="2">
        <v>19.100000000000001</v>
      </c>
      <c r="D161" s="2">
        <v>9.1229999999999993</v>
      </c>
      <c r="E161" s="2">
        <v>0</v>
      </c>
      <c r="F161" s="2"/>
      <c r="G161" s="2"/>
      <c r="H161" s="17">
        <f t="shared" si="2"/>
        <v>0</v>
      </c>
    </row>
    <row r="162" spans="1:8" ht="13.5" x14ac:dyDescent="0.25">
      <c r="A162" s="12"/>
      <c r="B162" s="11">
        <v>42235</v>
      </c>
      <c r="C162" s="2">
        <v>18.53</v>
      </c>
      <c r="D162" s="2">
        <v>8.8506999999999998</v>
      </c>
      <c r="E162" s="2">
        <v>90</v>
      </c>
      <c r="F162" s="2"/>
      <c r="G162" s="2"/>
      <c r="H162" s="17">
        <f t="shared" si="2"/>
        <v>-2.9847637838430294E-2</v>
      </c>
    </row>
    <row r="163" spans="1:8" ht="13.5" x14ac:dyDescent="0.25">
      <c r="A163" s="12"/>
      <c r="B163" s="11">
        <v>42236</v>
      </c>
      <c r="C163" s="2">
        <v>17.98</v>
      </c>
      <c r="D163" s="2">
        <v>8.5879999999999992</v>
      </c>
      <c r="E163" s="2">
        <v>50</v>
      </c>
      <c r="F163" s="2"/>
      <c r="G163" s="2"/>
      <c r="H163" s="17">
        <f t="shared" si="2"/>
        <v>-2.9681268148282126E-2</v>
      </c>
    </row>
    <row r="164" spans="1:8" ht="13.5" x14ac:dyDescent="0.25">
      <c r="A164" s="12"/>
      <c r="B164" s="11">
        <v>42237</v>
      </c>
      <c r="C164" s="2">
        <v>18.510000000000002</v>
      </c>
      <c r="D164" s="2">
        <v>8.8412000000000006</v>
      </c>
      <c r="E164" s="2">
        <v>350</v>
      </c>
      <c r="F164" s="2"/>
      <c r="G164" s="2"/>
      <c r="H164" s="17">
        <f t="shared" si="2"/>
        <v>2.9482999534233983E-2</v>
      </c>
    </row>
    <row r="165" spans="1:8" ht="13.5" x14ac:dyDescent="0.25">
      <c r="A165" s="12"/>
      <c r="B165" s="11">
        <v>42240</v>
      </c>
      <c r="C165" s="2">
        <v>18.510000000000002</v>
      </c>
      <c r="D165" s="2">
        <v>8.8412000000000006</v>
      </c>
      <c r="E165" s="2">
        <v>0</v>
      </c>
      <c r="F165" s="2"/>
      <c r="G165" s="2"/>
      <c r="H165" s="17">
        <f t="shared" si="2"/>
        <v>0</v>
      </c>
    </row>
    <row r="166" spans="1:8" ht="13.5" x14ac:dyDescent="0.25">
      <c r="A166" s="12"/>
      <c r="B166" s="11">
        <v>42241</v>
      </c>
      <c r="C166" s="2">
        <v>18.510000000000002</v>
      </c>
      <c r="D166" s="2">
        <v>8.8412000000000006</v>
      </c>
      <c r="E166" s="2">
        <v>0</v>
      </c>
      <c r="F166" s="2"/>
      <c r="G166" s="2"/>
      <c r="H166" s="17">
        <f t="shared" si="2"/>
        <v>0</v>
      </c>
    </row>
    <row r="167" spans="1:8" ht="13.5" x14ac:dyDescent="0.25">
      <c r="A167" s="12"/>
      <c r="B167" s="11">
        <v>42242</v>
      </c>
      <c r="C167" s="2">
        <v>19.059999999999999</v>
      </c>
      <c r="D167" s="2">
        <v>9.1038999999999994</v>
      </c>
      <c r="E167" s="2">
        <v>50</v>
      </c>
      <c r="F167" s="2"/>
      <c r="G167" s="2"/>
      <c r="H167" s="17">
        <f t="shared" si="2"/>
        <v>2.9713161109351537E-2</v>
      </c>
    </row>
    <row r="168" spans="1:8" ht="13.5" x14ac:dyDescent="0.25">
      <c r="A168" s="12"/>
      <c r="B168" s="11">
        <v>42243</v>
      </c>
      <c r="C168" s="2">
        <v>19.059999999999999</v>
      </c>
      <c r="D168" s="2">
        <v>9.1038999999999994</v>
      </c>
      <c r="E168" s="2">
        <v>0</v>
      </c>
      <c r="F168" s="2"/>
      <c r="G168" s="2"/>
      <c r="H168" s="17">
        <f t="shared" si="2"/>
        <v>0</v>
      </c>
    </row>
    <row r="169" spans="1:8" ht="13.5" x14ac:dyDescent="0.25">
      <c r="A169" s="12"/>
      <c r="B169" s="11">
        <v>42244</v>
      </c>
      <c r="C169" s="2">
        <v>19.63</v>
      </c>
      <c r="D169" s="2">
        <v>9.3760999999999992</v>
      </c>
      <c r="E169" s="2">
        <v>11873</v>
      </c>
      <c r="F169" s="2"/>
      <c r="G169" s="2"/>
      <c r="H169" s="17">
        <f t="shared" si="2"/>
        <v>2.9899273937543228E-2</v>
      </c>
    </row>
    <row r="170" spans="1:8" ht="13.5" x14ac:dyDescent="0.25">
      <c r="A170" s="12"/>
      <c r="B170" s="11">
        <v>42247</v>
      </c>
      <c r="C170" s="2">
        <v>19.63</v>
      </c>
      <c r="D170" s="2">
        <v>9.3760999999999992</v>
      </c>
      <c r="E170" s="2">
        <v>0</v>
      </c>
      <c r="F170" s="2"/>
      <c r="G170" s="2"/>
      <c r="H170" s="17">
        <f t="shared" si="2"/>
        <v>0</v>
      </c>
    </row>
    <row r="171" spans="1:8" ht="13.5" x14ac:dyDescent="0.25">
      <c r="A171" s="12"/>
      <c r="B171" s="11">
        <v>42248</v>
      </c>
      <c r="C171" s="2">
        <v>19.63</v>
      </c>
      <c r="D171" s="2">
        <v>9.3760999999999992</v>
      </c>
      <c r="E171" s="2">
        <v>0</v>
      </c>
      <c r="F171" s="2"/>
      <c r="G171" s="2"/>
      <c r="H171" s="17">
        <f t="shared" si="2"/>
        <v>0</v>
      </c>
    </row>
    <row r="172" spans="1:8" ht="13.5" x14ac:dyDescent="0.25">
      <c r="A172" s="12"/>
      <c r="B172" s="11">
        <v>42249</v>
      </c>
      <c r="C172" s="2">
        <v>19.05</v>
      </c>
      <c r="D172" s="2">
        <v>9.0991</v>
      </c>
      <c r="E172" s="2">
        <v>0</v>
      </c>
      <c r="F172" s="2"/>
      <c r="G172" s="2"/>
      <c r="H172" s="17">
        <f t="shared" si="2"/>
        <v>-2.9543200264502221E-2</v>
      </c>
    </row>
    <row r="173" spans="1:8" ht="13.5" x14ac:dyDescent="0.25">
      <c r="A173" s="12"/>
      <c r="B173" s="11">
        <v>42250</v>
      </c>
      <c r="C173" s="2">
        <v>18.02</v>
      </c>
      <c r="D173" s="2">
        <v>8.6071000000000009</v>
      </c>
      <c r="E173" s="2">
        <v>255</v>
      </c>
      <c r="F173" s="2"/>
      <c r="G173" s="2"/>
      <c r="H173" s="17">
        <f t="shared" si="2"/>
        <v>-5.4071281775120515E-2</v>
      </c>
    </row>
    <row r="174" spans="1:8" ht="13.5" x14ac:dyDescent="0.25">
      <c r="A174" s="12"/>
      <c r="B174" s="11">
        <v>42251</v>
      </c>
      <c r="C174" s="2">
        <v>18.02</v>
      </c>
      <c r="D174" s="2">
        <v>8.6071000000000009</v>
      </c>
      <c r="E174" s="2">
        <v>0</v>
      </c>
      <c r="F174" s="2"/>
      <c r="G174" s="2"/>
      <c r="H174" s="17">
        <f t="shared" si="2"/>
        <v>0</v>
      </c>
    </row>
    <row r="175" spans="1:8" ht="13.5" x14ac:dyDescent="0.25">
      <c r="A175" s="12"/>
      <c r="B175" s="11">
        <v>42254</v>
      </c>
      <c r="C175" s="2">
        <v>18.02</v>
      </c>
      <c r="D175" s="2">
        <v>8.6071000000000009</v>
      </c>
      <c r="E175" s="2">
        <v>0</v>
      </c>
      <c r="F175" s="2"/>
      <c r="G175" s="2"/>
      <c r="H175" s="17">
        <f t="shared" si="2"/>
        <v>0</v>
      </c>
    </row>
    <row r="176" spans="1:8" ht="13.5" x14ac:dyDescent="0.25">
      <c r="A176" s="12"/>
      <c r="B176" s="11">
        <v>42255</v>
      </c>
      <c r="C176" s="2">
        <v>18.559999999999999</v>
      </c>
      <c r="D176" s="2">
        <v>8.8651</v>
      </c>
      <c r="E176" s="2">
        <v>5</v>
      </c>
      <c r="F176" s="2"/>
      <c r="G176" s="2"/>
      <c r="H176" s="17">
        <f t="shared" si="2"/>
        <v>2.9975252988811457E-2</v>
      </c>
    </row>
    <row r="177" spans="1:8" ht="13.5" x14ac:dyDescent="0.25">
      <c r="A177" s="12"/>
      <c r="B177" s="11">
        <v>42256</v>
      </c>
      <c r="C177" s="2">
        <v>19.100000000000001</v>
      </c>
      <c r="D177" s="2">
        <v>9.1229999999999993</v>
      </c>
      <c r="E177" s="2">
        <v>5</v>
      </c>
      <c r="F177" s="2"/>
      <c r="G177" s="2"/>
      <c r="H177" s="17">
        <f t="shared" si="2"/>
        <v>2.9091606411659129E-2</v>
      </c>
    </row>
    <row r="178" spans="1:8" ht="13.5" x14ac:dyDescent="0.25">
      <c r="A178" s="12"/>
      <c r="B178" s="11">
        <v>42257</v>
      </c>
      <c r="C178" s="2">
        <v>19.100000000000001</v>
      </c>
      <c r="D178" s="2">
        <v>9.1229999999999993</v>
      </c>
      <c r="E178" s="2">
        <v>0</v>
      </c>
      <c r="F178" s="2"/>
      <c r="G178" s="2"/>
      <c r="H178" s="17">
        <f t="shared" si="2"/>
        <v>0</v>
      </c>
    </row>
    <row r="179" spans="1:8" ht="13.5" x14ac:dyDescent="0.25">
      <c r="A179" s="12"/>
      <c r="B179" s="11">
        <v>42258</v>
      </c>
      <c r="C179" s="2">
        <v>19.27</v>
      </c>
      <c r="D179" s="2">
        <v>9.2042000000000002</v>
      </c>
      <c r="E179" s="2">
        <v>196</v>
      </c>
      <c r="F179" s="2"/>
      <c r="G179" s="2"/>
      <c r="H179" s="17">
        <f t="shared" si="2"/>
        <v>8.9005809492492417E-3</v>
      </c>
    </row>
    <row r="180" spans="1:8" ht="13.5" x14ac:dyDescent="0.25">
      <c r="A180" s="12"/>
      <c r="B180" s="11">
        <v>42261</v>
      </c>
      <c r="C180" s="2">
        <v>19.27</v>
      </c>
      <c r="D180" s="2">
        <v>9.2042000000000002</v>
      </c>
      <c r="E180" s="2">
        <v>0</v>
      </c>
      <c r="F180" s="2"/>
      <c r="G180" s="2"/>
      <c r="H180" s="17">
        <f t="shared" si="2"/>
        <v>0</v>
      </c>
    </row>
    <row r="181" spans="1:8" ht="13.5" x14ac:dyDescent="0.25">
      <c r="A181" s="12"/>
      <c r="B181" s="11">
        <v>42262</v>
      </c>
      <c r="C181" s="2">
        <v>19.27</v>
      </c>
      <c r="D181" s="2">
        <v>9.2042000000000002</v>
      </c>
      <c r="E181" s="2">
        <v>0</v>
      </c>
      <c r="F181" s="2"/>
      <c r="G181" s="2"/>
      <c r="H181" s="17">
        <f t="shared" si="2"/>
        <v>0</v>
      </c>
    </row>
    <row r="182" spans="1:8" ht="13.5" x14ac:dyDescent="0.25">
      <c r="A182" s="12"/>
      <c r="B182" s="11">
        <v>42263</v>
      </c>
      <c r="C182" s="2">
        <v>18.45</v>
      </c>
      <c r="D182" s="2">
        <v>8.8125</v>
      </c>
      <c r="E182" s="2">
        <v>100</v>
      </c>
      <c r="F182" s="2"/>
      <c r="G182" s="2"/>
      <c r="H182" s="17">
        <f t="shared" si="2"/>
        <v>-4.2556658916581579E-2</v>
      </c>
    </row>
    <row r="183" spans="1:8" ht="13.5" x14ac:dyDescent="0.25">
      <c r="A183" s="12"/>
      <c r="B183" s="11">
        <v>42264</v>
      </c>
      <c r="C183" s="2">
        <v>18</v>
      </c>
      <c r="D183" s="2">
        <v>8.5975999999999999</v>
      </c>
      <c r="E183" s="2">
        <v>100</v>
      </c>
      <c r="F183" s="2"/>
      <c r="G183" s="2"/>
      <c r="H183" s="17">
        <f t="shared" si="2"/>
        <v>-2.438581560283689E-2</v>
      </c>
    </row>
    <row r="184" spans="1:8" ht="13.5" x14ac:dyDescent="0.25">
      <c r="A184" s="12"/>
      <c r="B184" s="11">
        <v>42265</v>
      </c>
      <c r="C184" s="2">
        <v>18</v>
      </c>
      <c r="D184" s="2">
        <v>8.5975999999999999</v>
      </c>
      <c r="E184" s="2">
        <v>0</v>
      </c>
      <c r="F184" s="2"/>
      <c r="G184" s="2"/>
      <c r="H184" s="17">
        <f t="shared" si="2"/>
        <v>0</v>
      </c>
    </row>
    <row r="185" spans="1:8" ht="13.5" x14ac:dyDescent="0.25">
      <c r="A185" s="12"/>
      <c r="B185" s="11">
        <v>42268</v>
      </c>
      <c r="C185" s="2">
        <v>18</v>
      </c>
      <c r="D185" s="2">
        <v>8.5975999999999999</v>
      </c>
      <c r="E185" s="2">
        <v>0</v>
      </c>
      <c r="F185" s="2"/>
      <c r="G185" s="2"/>
      <c r="H185" s="17">
        <f t="shared" si="2"/>
        <v>0</v>
      </c>
    </row>
    <row r="186" spans="1:8" ht="13.5" x14ac:dyDescent="0.25">
      <c r="A186" s="12"/>
      <c r="B186" s="11">
        <v>42269</v>
      </c>
      <c r="C186" s="2">
        <v>17.95</v>
      </c>
      <c r="D186" s="2">
        <v>8.5737000000000005</v>
      </c>
      <c r="E186" s="2">
        <v>76</v>
      </c>
      <c r="F186" s="2"/>
      <c r="G186" s="2"/>
      <c r="H186" s="17">
        <f t="shared" si="2"/>
        <v>-2.7798455382896815E-3</v>
      </c>
    </row>
    <row r="187" spans="1:8" ht="13.5" x14ac:dyDescent="0.25">
      <c r="A187" s="12"/>
      <c r="B187" s="11">
        <v>42270</v>
      </c>
      <c r="C187" s="2">
        <v>17.95</v>
      </c>
      <c r="D187" s="2">
        <v>8.5737000000000005</v>
      </c>
      <c r="E187" s="2">
        <v>0</v>
      </c>
      <c r="F187" s="2"/>
      <c r="G187" s="2"/>
      <c r="H187" s="17">
        <f t="shared" si="2"/>
        <v>0</v>
      </c>
    </row>
    <row r="188" spans="1:8" ht="13.5" x14ac:dyDescent="0.25">
      <c r="A188" s="12"/>
      <c r="B188" s="11">
        <v>42275</v>
      </c>
      <c r="C188" s="2">
        <v>17.95</v>
      </c>
      <c r="D188" s="2">
        <v>8.5737000000000005</v>
      </c>
      <c r="E188" s="2">
        <v>0</v>
      </c>
      <c r="F188" s="2"/>
      <c r="G188" s="2"/>
      <c r="H188" s="17">
        <f t="shared" si="2"/>
        <v>0</v>
      </c>
    </row>
    <row r="189" spans="1:8" ht="13.5" x14ac:dyDescent="0.25">
      <c r="A189" s="12"/>
      <c r="B189" s="11">
        <v>42276</v>
      </c>
      <c r="C189" s="2">
        <v>17.420000000000002</v>
      </c>
      <c r="D189" s="2">
        <v>8.3204999999999991</v>
      </c>
      <c r="E189" s="2">
        <v>50</v>
      </c>
      <c r="F189" s="2"/>
      <c r="G189" s="2"/>
      <c r="H189" s="17">
        <f t="shared" si="2"/>
        <v>-2.9532173973897083E-2</v>
      </c>
    </row>
    <row r="190" spans="1:8" ht="13.5" x14ac:dyDescent="0.25">
      <c r="A190" s="12"/>
      <c r="B190" s="11">
        <v>42277</v>
      </c>
      <c r="C190" s="2">
        <v>17.5</v>
      </c>
      <c r="D190" s="2">
        <v>8.3588000000000005</v>
      </c>
      <c r="E190" s="2">
        <v>2928</v>
      </c>
      <c r="F190" s="2"/>
      <c r="G190" s="2"/>
      <c r="H190" s="17">
        <f t="shared" si="2"/>
        <v>4.6030887566854565E-3</v>
      </c>
    </row>
    <row r="191" spans="1:8" ht="13.5" x14ac:dyDescent="0.25">
      <c r="A191" s="12"/>
      <c r="B191" s="11">
        <v>42278</v>
      </c>
      <c r="C191" s="2">
        <v>17.5</v>
      </c>
      <c r="D191" s="2">
        <v>8.3588000000000005</v>
      </c>
      <c r="E191" s="2">
        <v>100020</v>
      </c>
      <c r="F191" s="2"/>
      <c r="G191" s="2"/>
      <c r="H191" s="17">
        <f t="shared" si="2"/>
        <v>0</v>
      </c>
    </row>
    <row r="192" spans="1:8" ht="13.5" x14ac:dyDescent="0.25">
      <c r="A192" s="12"/>
      <c r="B192" s="11">
        <v>42279</v>
      </c>
      <c r="C192" s="2">
        <v>16.989999999999998</v>
      </c>
      <c r="D192" s="2">
        <v>8.1151999999999997</v>
      </c>
      <c r="E192" s="2">
        <v>114</v>
      </c>
      <c r="F192" s="2"/>
      <c r="G192" s="2"/>
      <c r="H192" s="17">
        <f t="shared" si="2"/>
        <v>-2.9142939177872505E-2</v>
      </c>
    </row>
    <row r="193" spans="1:8" ht="13.5" x14ac:dyDescent="0.25">
      <c r="A193" s="12"/>
      <c r="B193" s="11">
        <v>42282</v>
      </c>
      <c r="C193" s="2">
        <v>16.989999999999998</v>
      </c>
      <c r="D193" s="2">
        <v>8.1151999999999997</v>
      </c>
      <c r="E193" s="2">
        <v>0</v>
      </c>
      <c r="F193" s="2"/>
      <c r="G193" s="2"/>
      <c r="H193" s="17">
        <f t="shared" si="2"/>
        <v>0</v>
      </c>
    </row>
    <row r="194" spans="1:8" ht="13.5" x14ac:dyDescent="0.25">
      <c r="A194" s="12"/>
      <c r="B194" s="11">
        <v>42283</v>
      </c>
      <c r="C194" s="2">
        <v>17.489999999999998</v>
      </c>
      <c r="D194" s="2">
        <v>8.3539999999999992</v>
      </c>
      <c r="E194" s="2">
        <v>240</v>
      </c>
      <c r="F194" s="2"/>
      <c r="G194" s="2"/>
      <c r="H194" s="17">
        <f t="shared" si="2"/>
        <v>2.9426261829652932E-2</v>
      </c>
    </row>
    <row r="195" spans="1:8" ht="13.5" x14ac:dyDescent="0.25">
      <c r="A195" s="12"/>
      <c r="B195" s="11">
        <v>42284</v>
      </c>
      <c r="C195" s="2">
        <v>17.5</v>
      </c>
      <c r="D195" s="2">
        <v>8.3588000000000005</v>
      </c>
      <c r="E195" s="2">
        <v>336472</v>
      </c>
      <c r="F195" s="2"/>
      <c r="G195" s="2"/>
      <c r="H195" s="17">
        <f t="shared" si="2"/>
        <v>5.7457505386656076E-4</v>
      </c>
    </row>
    <row r="196" spans="1:8" ht="13.5" x14ac:dyDescent="0.25">
      <c r="A196" s="12"/>
      <c r="B196" s="11">
        <v>42285</v>
      </c>
      <c r="C196" s="2">
        <v>17.5</v>
      </c>
      <c r="D196" s="2">
        <v>8.3588000000000005</v>
      </c>
      <c r="E196" s="2">
        <v>17</v>
      </c>
      <c r="F196" s="2"/>
      <c r="G196" s="2"/>
      <c r="H196" s="17">
        <f t="shared" si="2"/>
        <v>0</v>
      </c>
    </row>
    <row r="197" spans="1:8" ht="13.5" x14ac:dyDescent="0.25">
      <c r="A197" s="12"/>
      <c r="B197" s="11">
        <v>42286</v>
      </c>
      <c r="C197" s="2">
        <v>17.899999999999999</v>
      </c>
      <c r="D197" s="2">
        <v>8.5497999999999994</v>
      </c>
      <c r="E197" s="2">
        <v>315</v>
      </c>
      <c r="F197" s="2"/>
      <c r="G197" s="2"/>
      <c r="H197" s="17">
        <f t="shared" si="2"/>
        <v>2.2850169880844012E-2</v>
      </c>
    </row>
    <row r="198" spans="1:8" ht="13.5" x14ac:dyDescent="0.25">
      <c r="A198" s="12"/>
      <c r="B198" s="11">
        <v>42289</v>
      </c>
      <c r="C198" s="2">
        <v>7.31</v>
      </c>
      <c r="D198" s="2">
        <v>7.31</v>
      </c>
      <c r="E198" s="2">
        <v>0</v>
      </c>
      <c r="F198" s="2"/>
      <c r="G198" s="2"/>
      <c r="H198" s="17">
        <f t="shared" si="2"/>
        <v>-0.14500923998222179</v>
      </c>
    </row>
    <row r="199" spans="1:8" ht="13.5" x14ac:dyDescent="0.25">
      <c r="A199" s="12"/>
      <c r="B199" s="11">
        <v>42290</v>
      </c>
      <c r="C199" s="2">
        <v>7.31</v>
      </c>
      <c r="D199" s="2">
        <v>7.31</v>
      </c>
      <c r="E199" s="2">
        <v>0</v>
      </c>
      <c r="F199" s="2"/>
      <c r="G199" s="2"/>
      <c r="H199" s="17">
        <f t="shared" ref="H199:H262" si="3">(D199-D198)/D198</f>
        <v>0</v>
      </c>
    </row>
    <row r="200" spans="1:8" ht="13.5" x14ac:dyDescent="0.25">
      <c r="A200" s="12"/>
      <c r="B200" s="11">
        <v>42293</v>
      </c>
      <c r="C200" s="2">
        <v>7.52</v>
      </c>
      <c r="D200" s="2">
        <v>7.52</v>
      </c>
      <c r="E200" s="2">
        <v>11</v>
      </c>
      <c r="F200" s="2"/>
      <c r="G200" s="2"/>
      <c r="H200" s="17">
        <f t="shared" si="3"/>
        <v>2.8727770177838573E-2</v>
      </c>
    </row>
    <row r="201" spans="1:8" ht="13.5" x14ac:dyDescent="0.25">
      <c r="A201" s="12"/>
      <c r="B201" s="11">
        <v>42296</v>
      </c>
      <c r="C201" s="2">
        <v>7.52</v>
      </c>
      <c r="D201" s="2">
        <v>7.52</v>
      </c>
      <c r="E201" s="2">
        <v>0</v>
      </c>
      <c r="F201" s="2"/>
      <c r="G201" s="2"/>
      <c r="H201" s="17">
        <f t="shared" si="3"/>
        <v>0</v>
      </c>
    </row>
    <row r="202" spans="1:8" ht="13.5" x14ac:dyDescent="0.25">
      <c r="A202" s="12"/>
      <c r="B202" s="11">
        <v>42297</v>
      </c>
      <c r="C202" s="2">
        <v>7.52</v>
      </c>
      <c r="D202" s="2">
        <v>7.52</v>
      </c>
      <c r="E202" s="2">
        <v>0</v>
      </c>
      <c r="F202" s="2"/>
      <c r="G202" s="2"/>
      <c r="H202" s="17">
        <f t="shared" si="3"/>
        <v>0</v>
      </c>
    </row>
    <row r="203" spans="1:8" ht="13.5" x14ac:dyDescent="0.25">
      <c r="A203" s="12"/>
      <c r="B203" s="11">
        <v>42298</v>
      </c>
      <c r="C203" s="2">
        <v>7.52</v>
      </c>
      <c r="D203" s="2">
        <v>7.52</v>
      </c>
      <c r="E203" s="2">
        <v>0</v>
      </c>
      <c r="F203" s="2"/>
      <c r="G203" s="2"/>
      <c r="H203" s="17">
        <f t="shared" si="3"/>
        <v>0</v>
      </c>
    </row>
    <row r="204" spans="1:8" ht="13.5" x14ac:dyDescent="0.25">
      <c r="A204" s="12"/>
      <c r="B204" s="11">
        <v>42299</v>
      </c>
      <c r="C204" s="2">
        <v>7.52</v>
      </c>
      <c r="D204" s="2">
        <v>7.52</v>
      </c>
      <c r="E204" s="2">
        <v>0</v>
      </c>
      <c r="F204" s="2"/>
      <c r="G204" s="2"/>
      <c r="H204" s="17">
        <f t="shared" si="3"/>
        <v>0</v>
      </c>
    </row>
    <row r="205" spans="1:8" ht="13.5" x14ac:dyDescent="0.25">
      <c r="A205" s="12"/>
      <c r="B205" s="11">
        <v>42300</v>
      </c>
      <c r="C205" s="2">
        <v>7.52</v>
      </c>
      <c r="D205" s="2">
        <v>7.52</v>
      </c>
      <c r="E205" s="2">
        <v>0</v>
      </c>
      <c r="F205" s="2"/>
      <c r="G205" s="2"/>
      <c r="H205" s="17">
        <f t="shared" si="3"/>
        <v>0</v>
      </c>
    </row>
    <row r="206" spans="1:8" ht="13.5" x14ac:dyDescent="0.25">
      <c r="A206" s="12"/>
      <c r="B206" s="11">
        <v>42303</v>
      </c>
      <c r="C206" s="2">
        <v>7.52</v>
      </c>
      <c r="D206" s="2">
        <v>7.52</v>
      </c>
      <c r="E206" s="2">
        <v>0</v>
      </c>
      <c r="F206" s="2"/>
      <c r="G206" s="2"/>
      <c r="H206" s="17">
        <f t="shared" si="3"/>
        <v>0</v>
      </c>
    </row>
    <row r="207" spans="1:8" ht="13.5" x14ac:dyDescent="0.25">
      <c r="A207" s="12"/>
      <c r="B207" s="11">
        <v>42304</v>
      </c>
      <c r="C207" s="2">
        <v>7.52</v>
      </c>
      <c r="D207" s="2">
        <v>7.52</v>
      </c>
      <c r="E207" s="2">
        <v>0</v>
      </c>
      <c r="F207" s="2"/>
      <c r="G207" s="2"/>
      <c r="H207" s="17">
        <f t="shared" si="3"/>
        <v>0</v>
      </c>
    </row>
    <row r="208" spans="1:8" ht="13.5" x14ac:dyDescent="0.25">
      <c r="A208" s="12"/>
      <c r="B208" s="11">
        <v>42305</v>
      </c>
      <c r="C208" s="2">
        <v>7.52</v>
      </c>
      <c r="D208" s="2">
        <v>7.52</v>
      </c>
      <c r="E208" s="2">
        <v>0</v>
      </c>
      <c r="F208" s="2"/>
      <c r="G208" s="2"/>
      <c r="H208" s="17">
        <f t="shared" si="3"/>
        <v>0</v>
      </c>
    </row>
    <row r="209" spans="1:8" ht="13.5" x14ac:dyDescent="0.25">
      <c r="A209" s="12"/>
      <c r="B209" s="11">
        <v>42306</v>
      </c>
      <c r="C209" s="2">
        <v>7.3</v>
      </c>
      <c r="D209" s="2">
        <v>7.3</v>
      </c>
      <c r="E209" s="2">
        <v>0</v>
      </c>
      <c r="F209" s="2"/>
      <c r="G209" s="2"/>
      <c r="H209" s="17">
        <f t="shared" si="3"/>
        <v>-2.925531914893614E-2</v>
      </c>
    </row>
    <row r="210" spans="1:8" ht="13.5" x14ac:dyDescent="0.25">
      <c r="A210" s="12"/>
      <c r="B210" s="11">
        <v>42307</v>
      </c>
      <c r="C210" s="2">
        <v>7.49</v>
      </c>
      <c r="D210" s="2">
        <v>7.49</v>
      </c>
      <c r="E210" s="2">
        <v>78</v>
      </c>
      <c r="F210" s="2"/>
      <c r="G210" s="2"/>
      <c r="H210" s="17">
        <f t="shared" si="3"/>
        <v>2.6027397260274025E-2</v>
      </c>
    </row>
    <row r="211" spans="1:8" ht="13.5" x14ac:dyDescent="0.25">
      <c r="A211" s="12"/>
      <c r="B211" s="11">
        <v>42310</v>
      </c>
      <c r="C211" s="2">
        <v>7.49</v>
      </c>
      <c r="D211" s="2">
        <v>7.49</v>
      </c>
      <c r="E211" s="2">
        <v>0</v>
      </c>
      <c r="F211" s="2"/>
      <c r="G211" s="2"/>
      <c r="H211" s="17">
        <f t="shared" si="3"/>
        <v>0</v>
      </c>
    </row>
    <row r="212" spans="1:8" ht="13.5" x14ac:dyDescent="0.25">
      <c r="A212" s="12"/>
      <c r="B212" s="11">
        <v>42311</v>
      </c>
      <c r="C212" s="2">
        <v>7.4</v>
      </c>
      <c r="D212" s="2">
        <v>7.4</v>
      </c>
      <c r="E212" s="2">
        <v>16</v>
      </c>
      <c r="F212" s="2"/>
      <c r="G212" s="2"/>
      <c r="H212" s="17">
        <f t="shared" si="3"/>
        <v>-1.2016021361815735E-2</v>
      </c>
    </row>
    <row r="213" spans="1:8" ht="13.5" x14ac:dyDescent="0.25">
      <c r="A213" s="12"/>
      <c r="B213" s="11">
        <v>42312</v>
      </c>
      <c r="C213" s="2">
        <v>7.4</v>
      </c>
      <c r="D213" s="2">
        <v>7.4</v>
      </c>
      <c r="E213" s="2">
        <v>0</v>
      </c>
      <c r="F213" s="2"/>
      <c r="G213" s="2"/>
      <c r="H213" s="17">
        <f t="shared" si="3"/>
        <v>0</v>
      </c>
    </row>
    <row r="214" spans="1:8" ht="13.5" x14ac:dyDescent="0.25">
      <c r="A214" s="12"/>
      <c r="B214" s="11">
        <v>42313</v>
      </c>
      <c r="C214" s="2">
        <v>7.18</v>
      </c>
      <c r="D214" s="2">
        <v>7.18</v>
      </c>
      <c r="E214" s="2">
        <v>201</v>
      </c>
      <c r="F214" s="2"/>
      <c r="G214" s="2"/>
      <c r="H214" s="17">
        <f t="shared" si="3"/>
        <v>-2.9729729729729815E-2</v>
      </c>
    </row>
    <row r="215" spans="1:8" ht="13.5" x14ac:dyDescent="0.25">
      <c r="A215" s="12"/>
      <c r="B215" s="11">
        <v>42314</v>
      </c>
      <c r="C215" s="2">
        <v>7.28</v>
      </c>
      <c r="D215" s="2">
        <v>7.28</v>
      </c>
      <c r="E215" s="2">
        <v>40</v>
      </c>
      <c r="F215" s="2"/>
      <c r="G215" s="2"/>
      <c r="H215" s="17">
        <f t="shared" si="3"/>
        <v>1.3927576601671383E-2</v>
      </c>
    </row>
    <row r="216" spans="1:8" ht="13.5" x14ac:dyDescent="0.25">
      <c r="A216" s="12"/>
      <c r="B216" s="11">
        <v>42317</v>
      </c>
      <c r="C216" s="2">
        <v>7.28</v>
      </c>
      <c r="D216" s="2">
        <v>7.28</v>
      </c>
      <c r="E216" s="2">
        <v>0</v>
      </c>
      <c r="F216" s="2"/>
      <c r="G216" s="2"/>
      <c r="H216" s="17">
        <f t="shared" si="3"/>
        <v>0</v>
      </c>
    </row>
    <row r="217" spans="1:8" ht="13.5" x14ac:dyDescent="0.25">
      <c r="A217" s="12"/>
      <c r="B217" s="11">
        <v>42318</v>
      </c>
      <c r="C217" s="2">
        <v>7.28</v>
      </c>
      <c r="D217" s="2">
        <v>7.28</v>
      </c>
      <c r="E217" s="2">
        <v>25</v>
      </c>
      <c r="F217" s="2"/>
      <c r="G217" s="2"/>
      <c r="H217" s="17">
        <f t="shared" si="3"/>
        <v>0</v>
      </c>
    </row>
    <row r="218" spans="1:8" ht="13.5" x14ac:dyDescent="0.25">
      <c r="A218" s="12"/>
      <c r="B218" s="11">
        <v>42319</v>
      </c>
      <c r="C218" s="2">
        <v>7.28</v>
      </c>
      <c r="D218" s="2">
        <v>7.28</v>
      </c>
      <c r="E218" s="2">
        <v>187</v>
      </c>
      <c r="F218" s="2"/>
      <c r="G218" s="2"/>
      <c r="H218" s="17">
        <f t="shared" si="3"/>
        <v>0</v>
      </c>
    </row>
    <row r="219" spans="1:8" ht="13.5" x14ac:dyDescent="0.25">
      <c r="A219" s="12"/>
      <c r="B219" s="11">
        <v>42320</v>
      </c>
      <c r="C219" s="2">
        <v>7.28</v>
      </c>
      <c r="D219" s="2">
        <v>7.28</v>
      </c>
      <c r="E219" s="2">
        <v>0</v>
      </c>
      <c r="F219" s="2"/>
      <c r="G219" s="2"/>
      <c r="H219" s="17">
        <f t="shared" si="3"/>
        <v>0</v>
      </c>
    </row>
    <row r="220" spans="1:8" ht="13.5" x14ac:dyDescent="0.25">
      <c r="A220" s="12"/>
      <c r="B220" s="11">
        <v>42321</v>
      </c>
      <c r="C220" s="2">
        <v>7.28</v>
      </c>
      <c r="D220" s="2">
        <v>7.28</v>
      </c>
      <c r="E220" s="2">
        <v>0</v>
      </c>
      <c r="F220" s="2"/>
      <c r="G220" s="2"/>
      <c r="H220" s="17">
        <f t="shared" si="3"/>
        <v>0</v>
      </c>
    </row>
    <row r="221" spans="1:8" ht="13.5" x14ac:dyDescent="0.25">
      <c r="A221" s="12"/>
      <c r="B221" s="11">
        <v>42324</v>
      </c>
      <c r="C221" s="2">
        <v>7.28</v>
      </c>
      <c r="D221" s="2">
        <v>7.28</v>
      </c>
      <c r="E221" s="2">
        <v>0</v>
      </c>
      <c r="F221" s="2"/>
      <c r="G221" s="2"/>
      <c r="H221" s="17">
        <f t="shared" si="3"/>
        <v>0</v>
      </c>
    </row>
    <row r="222" spans="1:8" ht="13.5" x14ac:dyDescent="0.25">
      <c r="A222" s="12"/>
      <c r="B222" s="11">
        <v>42325</v>
      </c>
      <c r="C222" s="2">
        <v>7.1</v>
      </c>
      <c r="D222" s="2">
        <v>7.1</v>
      </c>
      <c r="E222" s="2">
        <v>54222</v>
      </c>
      <c r="F222" s="2"/>
      <c r="G222" s="2"/>
      <c r="H222" s="17">
        <f t="shared" si="3"/>
        <v>-2.4725274725274807E-2</v>
      </c>
    </row>
    <row r="223" spans="1:8" ht="13.5" x14ac:dyDescent="0.25">
      <c r="A223" s="12"/>
      <c r="B223" s="11">
        <v>42326</v>
      </c>
      <c r="C223" s="2">
        <v>7.3</v>
      </c>
      <c r="D223" s="2">
        <v>7.3</v>
      </c>
      <c r="E223" s="2">
        <v>10</v>
      </c>
      <c r="F223" s="2"/>
      <c r="G223" s="2"/>
      <c r="H223" s="17">
        <f t="shared" si="3"/>
        <v>2.8169014084507067E-2</v>
      </c>
    </row>
    <row r="224" spans="1:8" ht="13.5" x14ac:dyDescent="0.25">
      <c r="A224" s="12"/>
      <c r="B224" s="11">
        <v>42327</v>
      </c>
      <c r="C224" s="2">
        <v>7.39</v>
      </c>
      <c r="D224" s="2">
        <v>7.39</v>
      </c>
      <c r="E224" s="2">
        <v>20</v>
      </c>
      <c r="F224" s="2"/>
      <c r="G224" s="2"/>
      <c r="H224" s="17">
        <f t="shared" si="3"/>
        <v>1.2328767123287652E-2</v>
      </c>
    </row>
    <row r="225" spans="1:8" ht="13.5" x14ac:dyDescent="0.25">
      <c r="A225" s="12"/>
      <c r="B225" s="11">
        <v>42328</v>
      </c>
      <c r="C225" s="2">
        <v>7.49</v>
      </c>
      <c r="D225" s="2">
        <v>7.49</v>
      </c>
      <c r="E225" s="2">
        <v>120</v>
      </c>
      <c r="F225" s="2"/>
      <c r="G225" s="2"/>
      <c r="H225" s="17">
        <f t="shared" si="3"/>
        <v>1.3531799729364078E-2</v>
      </c>
    </row>
    <row r="226" spans="1:8" ht="13.5" x14ac:dyDescent="0.25">
      <c r="A226" s="12"/>
      <c r="B226" s="11">
        <v>42331</v>
      </c>
      <c r="C226" s="2">
        <v>7.49</v>
      </c>
      <c r="D226" s="2">
        <v>7.49</v>
      </c>
      <c r="E226" s="2">
        <v>0</v>
      </c>
      <c r="F226" s="2"/>
      <c r="G226" s="2"/>
      <c r="H226" s="17">
        <f t="shared" si="3"/>
        <v>0</v>
      </c>
    </row>
    <row r="227" spans="1:8" ht="13.5" x14ac:dyDescent="0.25">
      <c r="A227" s="12"/>
      <c r="B227" s="11">
        <v>42332</v>
      </c>
      <c r="C227" s="2">
        <v>7.39</v>
      </c>
      <c r="D227" s="2">
        <v>7.39</v>
      </c>
      <c r="E227" s="2">
        <v>30</v>
      </c>
      <c r="F227" s="2"/>
      <c r="G227" s="2"/>
      <c r="H227" s="17">
        <f t="shared" si="3"/>
        <v>-1.3351134846462021E-2</v>
      </c>
    </row>
    <row r="228" spans="1:8" ht="13.5" x14ac:dyDescent="0.25">
      <c r="A228" s="12"/>
      <c r="B228" s="11">
        <v>42333</v>
      </c>
      <c r="C228" s="2">
        <v>7.39</v>
      </c>
      <c r="D228" s="2">
        <v>7.39</v>
      </c>
      <c r="E228" s="2">
        <v>0</v>
      </c>
      <c r="F228" s="2"/>
      <c r="G228" s="2"/>
      <c r="H228" s="17">
        <f t="shared" si="3"/>
        <v>0</v>
      </c>
    </row>
    <row r="229" spans="1:8" ht="13.5" x14ac:dyDescent="0.25">
      <c r="A229" s="12"/>
      <c r="B229" s="11">
        <v>42334</v>
      </c>
      <c r="C229" s="2">
        <v>7.39</v>
      </c>
      <c r="D229" s="2">
        <v>7.39</v>
      </c>
      <c r="E229" s="2">
        <v>0</v>
      </c>
      <c r="F229" s="2"/>
      <c r="G229" s="2"/>
      <c r="H229" s="17">
        <f t="shared" si="3"/>
        <v>0</v>
      </c>
    </row>
    <row r="230" spans="1:8" ht="13.5" x14ac:dyDescent="0.25">
      <c r="A230" s="12"/>
      <c r="B230" s="11">
        <v>42335</v>
      </c>
      <c r="C230" s="2">
        <v>7.39</v>
      </c>
      <c r="D230" s="2">
        <v>7.39</v>
      </c>
      <c r="E230" s="2">
        <v>0</v>
      </c>
      <c r="F230" s="2"/>
      <c r="G230" s="2"/>
      <c r="H230" s="17">
        <f t="shared" si="3"/>
        <v>0</v>
      </c>
    </row>
    <row r="231" spans="1:8" ht="13.5" x14ac:dyDescent="0.25">
      <c r="A231" s="12"/>
      <c r="B231" s="11">
        <v>42338</v>
      </c>
      <c r="C231" s="2">
        <v>7</v>
      </c>
      <c r="D231" s="2">
        <v>7</v>
      </c>
      <c r="E231" s="2">
        <v>5684</v>
      </c>
      <c r="F231" s="2"/>
      <c r="G231" s="2"/>
      <c r="H231" s="17">
        <f t="shared" si="3"/>
        <v>-5.277401894451958E-2</v>
      </c>
    </row>
    <row r="232" spans="1:8" ht="13.5" x14ac:dyDescent="0.25">
      <c r="A232" s="12"/>
      <c r="B232" s="11">
        <v>42339</v>
      </c>
      <c r="C232" s="2">
        <v>6.99</v>
      </c>
      <c r="D232" s="2">
        <v>6.99</v>
      </c>
      <c r="E232" s="2">
        <v>346010</v>
      </c>
      <c r="F232" s="2"/>
      <c r="G232" s="2"/>
      <c r="H232" s="17">
        <f t="shared" si="3"/>
        <v>-1.4285714285713982E-3</v>
      </c>
    </row>
    <row r="233" spans="1:8" ht="13.5" x14ac:dyDescent="0.25">
      <c r="A233" s="12"/>
      <c r="B233" s="11">
        <v>42340</v>
      </c>
      <c r="C233" s="2">
        <v>6.99</v>
      </c>
      <c r="D233" s="2">
        <v>6.99</v>
      </c>
      <c r="E233" s="2">
        <v>150799</v>
      </c>
      <c r="F233" s="2"/>
      <c r="G233" s="2"/>
      <c r="H233" s="17">
        <f t="shared" si="3"/>
        <v>0</v>
      </c>
    </row>
    <row r="234" spans="1:8" ht="13.5" x14ac:dyDescent="0.25">
      <c r="A234" s="12"/>
      <c r="B234" s="11">
        <v>42341</v>
      </c>
      <c r="C234" s="2">
        <v>6.99</v>
      </c>
      <c r="D234" s="2">
        <v>6.99</v>
      </c>
      <c r="E234" s="2">
        <v>13250</v>
      </c>
      <c r="F234" s="2"/>
      <c r="G234" s="2"/>
      <c r="H234" s="17">
        <f t="shared" si="3"/>
        <v>0</v>
      </c>
    </row>
    <row r="235" spans="1:8" ht="13.5" x14ac:dyDescent="0.25">
      <c r="A235" s="12"/>
      <c r="B235" s="11">
        <v>42342</v>
      </c>
      <c r="C235" s="2">
        <v>6.99</v>
      </c>
      <c r="D235" s="2">
        <v>6.99</v>
      </c>
      <c r="E235" s="2">
        <v>0</v>
      </c>
      <c r="F235" s="2"/>
      <c r="G235" s="2"/>
      <c r="H235" s="17">
        <f t="shared" si="3"/>
        <v>0</v>
      </c>
    </row>
    <row r="236" spans="1:8" ht="13.5" x14ac:dyDescent="0.25">
      <c r="A236" s="12"/>
      <c r="B236" s="11">
        <v>42345</v>
      </c>
      <c r="C236" s="2">
        <v>6.7</v>
      </c>
      <c r="D236" s="2">
        <v>6.7</v>
      </c>
      <c r="E236" s="2">
        <v>215</v>
      </c>
      <c r="F236" s="2"/>
      <c r="G236" s="2"/>
      <c r="H236" s="17">
        <f t="shared" si="3"/>
        <v>-4.1487839771101577E-2</v>
      </c>
    </row>
    <row r="237" spans="1:8" ht="13.5" x14ac:dyDescent="0.25">
      <c r="A237" s="12"/>
      <c r="B237" s="11">
        <v>42346</v>
      </c>
      <c r="C237" s="2">
        <v>6.97</v>
      </c>
      <c r="D237" s="2">
        <v>6.97</v>
      </c>
      <c r="E237" s="2">
        <v>15</v>
      </c>
      <c r="F237" s="2"/>
      <c r="G237" s="2"/>
      <c r="H237" s="17">
        <f t="shared" si="3"/>
        <v>4.0298507462686504E-2</v>
      </c>
    </row>
    <row r="238" spans="1:8" ht="13.5" x14ac:dyDescent="0.25">
      <c r="A238" s="12"/>
      <c r="B238" s="11">
        <v>42347</v>
      </c>
      <c r="C238" s="2">
        <v>7</v>
      </c>
      <c r="D238" s="2">
        <v>7</v>
      </c>
      <c r="E238" s="2">
        <v>219761</v>
      </c>
      <c r="F238" s="2"/>
      <c r="G238" s="2"/>
      <c r="H238" s="17">
        <f t="shared" si="3"/>
        <v>4.3041606886657464E-3</v>
      </c>
    </row>
    <row r="239" spans="1:8" ht="13.5" x14ac:dyDescent="0.25">
      <c r="A239" s="12"/>
      <c r="B239" s="11">
        <v>42348</v>
      </c>
      <c r="C239" s="2">
        <v>6.9</v>
      </c>
      <c r="D239" s="2">
        <v>6.9</v>
      </c>
      <c r="E239" s="2">
        <v>1000</v>
      </c>
      <c r="F239" s="2"/>
      <c r="G239" s="2"/>
      <c r="H239" s="17">
        <f t="shared" si="3"/>
        <v>-1.4285714285714235E-2</v>
      </c>
    </row>
    <row r="240" spans="1:8" ht="13.5" x14ac:dyDescent="0.25">
      <c r="A240" s="12"/>
      <c r="B240" s="11">
        <v>42349</v>
      </c>
      <c r="C240" s="2">
        <v>6.9</v>
      </c>
      <c r="D240" s="2">
        <v>6.9</v>
      </c>
      <c r="E240" s="2">
        <v>44</v>
      </c>
      <c r="F240" s="2"/>
      <c r="G240" s="2"/>
      <c r="H240" s="17">
        <f t="shared" si="3"/>
        <v>0</v>
      </c>
    </row>
    <row r="241" spans="1:8" ht="13.5" x14ac:dyDescent="0.25">
      <c r="A241" s="12"/>
      <c r="B241" s="11">
        <v>42352</v>
      </c>
      <c r="C241" s="2">
        <v>6.7</v>
      </c>
      <c r="D241" s="2">
        <v>6.7</v>
      </c>
      <c r="E241" s="2">
        <v>42</v>
      </c>
      <c r="F241" s="2"/>
      <c r="G241" s="2"/>
      <c r="H241" s="17">
        <f t="shared" si="3"/>
        <v>-2.8985507246376836E-2</v>
      </c>
    </row>
    <row r="242" spans="1:8" ht="13.5" x14ac:dyDescent="0.25">
      <c r="A242" s="12"/>
      <c r="B242" s="11">
        <v>42353</v>
      </c>
      <c r="C242" s="2">
        <v>6.4</v>
      </c>
      <c r="D242" s="2">
        <v>6.4</v>
      </c>
      <c r="E242" s="2">
        <v>5200</v>
      </c>
      <c r="F242" s="2"/>
      <c r="G242" s="2"/>
      <c r="H242" s="17">
        <f t="shared" si="3"/>
        <v>-4.4776119402985044E-2</v>
      </c>
    </row>
    <row r="243" spans="1:8" ht="13.5" x14ac:dyDescent="0.25">
      <c r="A243" s="12"/>
      <c r="B243" s="11">
        <v>42354</v>
      </c>
      <c r="C243" s="2">
        <v>6.58</v>
      </c>
      <c r="D243" s="2">
        <v>6.58</v>
      </c>
      <c r="E243" s="2">
        <v>53</v>
      </c>
      <c r="F243" s="2"/>
      <c r="G243" s="2"/>
      <c r="H243" s="17">
        <f t="shared" si="3"/>
        <v>2.8124999999999956E-2</v>
      </c>
    </row>
    <row r="244" spans="1:8" ht="13.5" x14ac:dyDescent="0.25">
      <c r="A244" s="12"/>
      <c r="B244" s="11">
        <v>42355</v>
      </c>
      <c r="C244" s="2">
        <v>6.76</v>
      </c>
      <c r="D244" s="2">
        <v>6.76</v>
      </c>
      <c r="E244" s="2">
        <v>20</v>
      </c>
      <c r="F244" s="2"/>
      <c r="G244" s="2"/>
      <c r="H244" s="17">
        <f t="shared" si="3"/>
        <v>2.7355623100303907E-2</v>
      </c>
    </row>
    <row r="245" spans="1:8" ht="13.5" x14ac:dyDescent="0.25">
      <c r="A245" s="12"/>
      <c r="B245" s="11">
        <v>42356</v>
      </c>
      <c r="C245" s="2">
        <v>6.5</v>
      </c>
      <c r="D245" s="2">
        <v>6.5</v>
      </c>
      <c r="E245" s="2">
        <v>159</v>
      </c>
      <c r="F245" s="2"/>
      <c r="G245" s="2"/>
      <c r="H245" s="17">
        <f t="shared" si="3"/>
        <v>-3.8461538461538429E-2</v>
      </c>
    </row>
    <row r="246" spans="1:8" ht="13.5" x14ac:dyDescent="0.25">
      <c r="A246" s="12"/>
      <c r="B246" s="11">
        <v>42359</v>
      </c>
      <c r="C246" s="2">
        <v>6.5</v>
      </c>
      <c r="D246" s="2">
        <v>6.5</v>
      </c>
      <c r="E246" s="2">
        <v>3115</v>
      </c>
      <c r="F246" s="2"/>
      <c r="G246" s="2"/>
      <c r="H246" s="17">
        <f t="shared" si="3"/>
        <v>0</v>
      </c>
    </row>
    <row r="247" spans="1:8" ht="13.5" x14ac:dyDescent="0.25">
      <c r="A247" s="12"/>
      <c r="B247" s="11">
        <v>42360</v>
      </c>
      <c r="C247" s="2">
        <v>6.79</v>
      </c>
      <c r="D247" s="2">
        <v>6.79</v>
      </c>
      <c r="E247" s="2">
        <v>3410</v>
      </c>
      <c r="F247" s="2"/>
      <c r="G247" s="2"/>
      <c r="H247" s="17">
        <f t="shared" si="3"/>
        <v>4.4615384615384619E-2</v>
      </c>
    </row>
    <row r="248" spans="1:8" ht="13.5" x14ac:dyDescent="0.25">
      <c r="A248" s="12"/>
      <c r="B248" s="11">
        <v>42361</v>
      </c>
      <c r="C248" s="2">
        <v>6.89</v>
      </c>
      <c r="D248" s="2">
        <v>6.89</v>
      </c>
      <c r="E248" s="2">
        <v>1498</v>
      </c>
      <c r="F248" s="2"/>
      <c r="G248" s="2"/>
      <c r="H248" s="17">
        <f t="shared" si="3"/>
        <v>1.4727540500736325E-2</v>
      </c>
    </row>
    <row r="249" spans="1:8" ht="13.5" x14ac:dyDescent="0.25">
      <c r="A249" s="12"/>
      <c r="B249" s="11">
        <v>42363</v>
      </c>
      <c r="C249" s="2">
        <v>7</v>
      </c>
      <c r="D249" s="2">
        <v>7</v>
      </c>
      <c r="E249" s="2">
        <v>801</v>
      </c>
      <c r="F249" s="2"/>
      <c r="G249" s="2"/>
      <c r="H249" s="17">
        <f t="shared" si="3"/>
        <v>1.5965166908563182E-2</v>
      </c>
    </row>
    <row r="250" spans="1:8" ht="13.5" x14ac:dyDescent="0.25">
      <c r="A250" s="12"/>
      <c r="B250" s="11">
        <v>42366</v>
      </c>
      <c r="C250" s="2">
        <v>7</v>
      </c>
      <c r="D250" s="2">
        <v>7</v>
      </c>
      <c r="E250" s="2">
        <v>1459</v>
      </c>
      <c r="F250" s="2"/>
      <c r="G250" s="2"/>
      <c r="H250" s="17">
        <f t="shared" si="3"/>
        <v>0</v>
      </c>
    </row>
    <row r="251" spans="1:8" ht="13.5" x14ac:dyDescent="0.25">
      <c r="A251" s="12"/>
      <c r="B251" s="11">
        <v>42367</v>
      </c>
      <c r="C251" s="2">
        <v>7</v>
      </c>
      <c r="D251" s="2">
        <v>7</v>
      </c>
      <c r="E251" s="2">
        <v>3141</v>
      </c>
      <c r="F251" s="2"/>
      <c r="G251" s="2"/>
      <c r="H251" s="17">
        <f t="shared" si="3"/>
        <v>0</v>
      </c>
    </row>
    <row r="252" spans="1:8" ht="13.5" x14ac:dyDescent="0.25">
      <c r="A252" s="12"/>
      <c r="B252" s="11">
        <v>42368</v>
      </c>
      <c r="C252" s="2">
        <v>7</v>
      </c>
      <c r="D252" s="2">
        <v>7</v>
      </c>
      <c r="E252" s="2">
        <v>917</v>
      </c>
      <c r="F252" s="2"/>
      <c r="G252" s="2"/>
      <c r="H252" s="17">
        <f t="shared" si="3"/>
        <v>0</v>
      </c>
    </row>
    <row r="253" spans="1:8" ht="13.5" x14ac:dyDescent="0.25">
      <c r="A253" s="12"/>
      <c r="B253" s="11">
        <v>42369</v>
      </c>
      <c r="C253" s="2">
        <v>7.1</v>
      </c>
      <c r="D253" s="2">
        <v>7.1</v>
      </c>
      <c r="E253" s="2">
        <v>6700</v>
      </c>
      <c r="F253" s="2"/>
      <c r="G253" s="2"/>
      <c r="H253" s="17">
        <f t="shared" si="3"/>
        <v>1.4285714285714235E-2</v>
      </c>
    </row>
    <row r="254" spans="1:8" ht="13.5" x14ac:dyDescent="0.25">
      <c r="A254" s="12"/>
      <c r="B254" s="11">
        <v>42373</v>
      </c>
      <c r="C254" s="2">
        <v>7.1</v>
      </c>
      <c r="D254" s="2">
        <v>7.1</v>
      </c>
      <c r="E254" s="2">
        <v>180</v>
      </c>
      <c r="F254" s="2"/>
      <c r="G254" s="2"/>
      <c r="H254" s="17">
        <f t="shared" si="3"/>
        <v>0</v>
      </c>
    </row>
    <row r="255" spans="1:8" ht="13.5" x14ac:dyDescent="0.25">
      <c r="A255" s="12"/>
      <c r="B255" s="11">
        <v>42374</v>
      </c>
      <c r="C255" s="2">
        <v>6.9</v>
      </c>
      <c r="D255" s="2">
        <v>6.9</v>
      </c>
      <c r="E255" s="2">
        <v>390</v>
      </c>
      <c r="F255" s="2"/>
      <c r="G255" s="2"/>
      <c r="H255" s="17">
        <f t="shared" si="3"/>
        <v>-2.8169014084506942E-2</v>
      </c>
    </row>
    <row r="256" spans="1:8" ht="13.5" x14ac:dyDescent="0.25">
      <c r="A256" s="12"/>
      <c r="B256" s="11">
        <v>42375</v>
      </c>
      <c r="C256" s="2">
        <v>6.9</v>
      </c>
      <c r="D256" s="2">
        <v>6.9</v>
      </c>
      <c r="E256" s="2">
        <v>355</v>
      </c>
      <c r="F256" s="2"/>
      <c r="G256" s="2"/>
      <c r="H256" s="17">
        <f t="shared" si="3"/>
        <v>0</v>
      </c>
    </row>
    <row r="257" spans="1:8" ht="13.5" x14ac:dyDescent="0.25">
      <c r="A257" s="12"/>
      <c r="B257" s="11">
        <v>42376</v>
      </c>
      <c r="C257" s="2">
        <v>6.9</v>
      </c>
      <c r="D257" s="2">
        <v>6.9</v>
      </c>
      <c r="E257" s="2">
        <v>159</v>
      </c>
      <c r="F257" s="2"/>
      <c r="G257" s="2"/>
      <c r="H257" s="17">
        <f t="shared" si="3"/>
        <v>0</v>
      </c>
    </row>
    <row r="258" spans="1:8" ht="13.5" x14ac:dyDescent="0.25">
      <c r="A258" s="12"/>
      <c r="B258" s="11">
        <v>42377</v>
      </c>
      <c r="C258" s="2">
        <v>6.9</v>
      </c>
      <c r="D258" s="2">
        <v>6.9</v>
      </c>
      <c r="E258" s="2">
        <v>71</v>
      </c>
      <c r="F258" s="2"/>
      <c r="G258" s="2"/>
      <c r="H258" s="17">
        <f t="shared" si="3"/>
        <v>0</v>
      </c>
    </row>
    <row r="259" spans="1:8" ht="13.5" x14ac:dyDescent="0.25">
      <c r="A259" s="12"/>
      <c r="B259" s="11">
        <v>42380</v>
      </c>
      <c r="C259" s="2">
        <v>7.24</v>
      </c>
      <c r="D259" s="2">
        <v>7.24</v>
      </c>
      <c r="E259" s="2">
        <v>38</v>
      </c>
      <c r="F259" s="2"/>
      <c r="G259" s="2"/>
      <c r="H259" s="17">
        <f t="shared" si="3"/>
        <v>4.9275362318840554E-2</v>
      </c>
    </row>
    <row r="260" spans="1:8" ht="13.5" x14ac:dyDescent="0.25">
      <c r="A260" s="12"/>
      <c r="B260" s="11">
        <v>42381</v>
      </c>
      <c r="C260" s="2">
        <v>7.24</v>
      </c>
      <c r="D260" s="2">
        <v>7.24</v>
      </c>
      <c r="E260" s="2">
        <v>80</v>
      </c>
      <c r="F260" s="2"/>
      <c r="G260" s="2"/>
      <c r="H260" s="17">
        <f t="shared" si="3"/>
        <v>0</v>
      </c>
    </row>
    <row r="261" spans="1:8" ht="13.5" x14ac:dyDescent="0.25">
      <c r="A261" s="12"/>
      <c r="B261" s="11">
        <v>42382</v>
      </c>
      <c r="C261" s="2">
        <v>7</v>
      </c>
      <c r="D261" s="2">
        <v>7</v>
      </c>
      <c r="E261" s="2">
        <v>1</v>
      </c>
      <c r="F261" s="2"/>
      <c r="G261" s="2"/>
      <c r="H261" s="17">
        <f t="shared" si="3"/>
        <v>-3.3149171270718258E-2</v>
      </c>
    </row>
    <row r="262" spans="1:8" ht="13.5" x14ac:dyDescent="0.25">
      <c r="A262" s="12"/>
      <c r="B262" s="11">
        <v>42384</v>
      </c>
      <c r="C262" s="2">
        <v>6.9</v>
      </c>
      <c r="D262" s="2">
        <v>6.9</v>
      </c>
      <c r="E262" s="2">
        <v>392</v>
      </c>
      <c r="F262" s="2"/>
      <c r="G262" s="2"/>
      <c r="H262" s="17">
        <f t="shared" si="3"/>
        <v>-1.4285714285714235E-2</v>
      </c>
    </row>
    <row r="263" spans="1:8" ht="13.5" x14ac:dyDescent="0.25">
      <c r="A263" s="12"/>
      <c r="B263" s="11">
        <v>42387</v>
      </c>
      <c r="C263" s="2">
        <v>6.9</v>
      </c>
      <c r="D263" s="2">
        <v>6.9</v>
      </c>
      <c r="E263" s="2">
        <v>204</v>
      </c>
      <c r="F263" s="2"/>
      <c r="G263" s="2"/>
      <c r="H263" s="17">
        <f t="shared" ref="H263:H326" si="4">(D263-D262)/D262</f>
        <v>0</v>
      </c>
    </row>
    <row r="264" spans="1:8" ht="13.5" x14ac:dyDescent="0.25">
      <c r="A264" s="12"/>
      <c r="B264" s="11">
        <v>42388</v>
      </c>
      <c r="C264" s="2">
        <v>6.9</v>
      </c>
      <c r="D264" s="2">
        <v>6.9</v>
      </c>
      <c r="E264" s="2">
        <v>2126</v>
      </c>
      <c r="F264" s="2"/>
      <c r="G264" s="2"/>
      <c r="H264" s="17">
        <f t="shared" si="4"/>
        <v>0</v>
      </c>
    </row>
    <row r="265" spans="1:8" ht="13.5" x14ac:dyDescent="0.25">
      <c r="A265" s="12"/>
      <c r="B265" s="11">
        <v>42389</v>
      </c>
      <c r="C265" s="2">
        <v>6.9</v>
      </c>
      <c r="D265" s="2">
        <v>6.9</v>
      </c>
      <c r="E265" s="2">
        <v>0</v>
      </c>
      <c r="F265" s="2"/>
      <c r="G265" s="2"/>
      <c r="H265" s="17">
        <f t="shared" si="4"/>
        <v>0</v>
      </c>
    </row>
    <row r="266" spans="1:8" ht="13.5" x14ac:dyDescent="0.25">
      <c r="A266" s="12"/>
      <c r="B266" s="11">
        <v>42390</v>
      </c>
      <c r="C266" s="2">
        <v>6.7</v>
      </c>
      <c r="D266" s="2">
        <v>6.7</v>
      </c>
      <c r="E266" s="2">
        <v>186</v>
      </c>
      <c r="F266" s="2"/>
      <c r="G266" s="2"/>
      <c r="H266" s="17">
        <f t="shared" si="4"/>
        <v>-2.8985507246376836E-2</v>
      </c>
    </row>
    <row r="267" spans="1:8" ht="13.5" x14ac:dyDescent="0.25">
      <c r="A267" s="12"/>
      <c r="B267" s="11">
        <v>42391</v>
      </c>
      <c r="C267" s="2">
        <v>6.7</v>
      </c>
      <c r="D267" s="2">
        <v>6.7</v>
      </c>
      <c r="E267" s="2">
        <v>204</v>
      </c>
      <c r="F267" s="2"/>
      <c r="G267" s="2"/>
      <c r="H267" s="17">
        <f t="shared" si="4"/>
        <v>0</v>
      </c>
    </row>
    <row r="268" spans="1:8" ht="13.5" x14ac:dyDescent="0.25">
      <c r="A268" s="12"/>
      <c r="B268" s="11">
        <v>42394</v>
      </c>
      <c r="C268" s="2">
        <v>6.9</v>
      </c>
      <c r="D268" s="2">
        <v>6.9</v>
      </c>
      <c r="E268" s="2">
        <v>10</v>
      </c>
      <c r="F268" s="2"/>
      <c r="G268" s="2"/>
      <c r="H268" s="17">
        <f t="shared" si="4"/>
        <v>2.9850746268656744E-2</v>
      </c>
    </row>
    <row r="269" spans="1:8" ht="13.5" x14ac:dyDescent="0.25">
      <c r="A269" s="12"/>
      <c r="B269" s="11">
        <v>42395</v>
      </c>
      <c r="C269" s="2">
        <v>6.7</v>
      </c>
      <c r="D269" s="2">
        <v>6.7</v>
      </c>
      <c r="E269" s="2">
        <v>20</v>
      </c>
      <c r="F269" s="2"/>
      <c r="G269" s="2"/>
      <c r="H269" s="17">
        <f t="shared" si="4"/>
        <v>-2.8985507246376836E-2</v>
      </c>
    </row>
    <row r="270" spans="1:8" ht="13.5" x14ac:dyDescent="0.25">
      <c r="A270" s="12"/>
      <c r="B270" s="11">
        <v>42396</v>
      </c>
      <c r="C270" s="2">
        <v>6.88</v>
      </c>
      <c r="D270" s="2">
        <v>6.88</v>
      </c>
      <c r="E270" s="2">
        <v>4248</v>
      </c>
      <c r="F270" s="2"/>
      <c r="G270" s="2"/>
      <c r="H270" s="17">
        <f t="shared" si="4"/>
        <v>2.6865671641791003E-2</v>
      </c>
    </row>
    <row r="271" spans="1:8" ht="13.5" x14ac:dyDescent="0.25">
      <c r="A271" s="12"/>
      <c r="B271" s="11">
        <v>42397</v>
      </c>
      <c r="C271" s="2">
        <v>6.89</v>
      </c>
      <c r="D271" s="2">
        <v>6.89</v>
      </c>
      <c r="E271" s="2">
        <v>313</v>
      </c>
      <c r="F271" s="2"/>
      <c r="G271" s="2"/>
      <c r="H271" s="17">
        <f t="shared" si="4"/>
        <v>1.4534883720929922E-3</v>
      </c>
    </row>
    <row r="272" spans="1:8" ht="13.5" x14ac:dyDescent="0.25">
      <c r="A272" s="12"/>
      <c r="B272" s="11">
        <v>42398</v>
      </c>
      <c r="C272" s="2">
        <v>6.89</v>
      </c>
      <c r="D272" s="2">
        <v>6.89</v>
      </c>
      <c r="E272" s="2">
        <v>0</v>
      </c>
      <c r="F272" s="2"/>
      <c r="G272" s="2"/>
      <c r="H272" s="17">
        <f t="shared" si="4"/>
        <v>0</v>
      </c>
    </row>
    <row r="273" spans="1:8" ht="13.5" x14ac:dyDescent="0.25">
      <c r="A273" s="12"/>
      <c r="B273" s="11">
        <v>42401</v>
      </c>
      <c r="C273" s="2">
        <v>6.79</v>
      </c>
      <c r="D273" s="2">
        <v>6.79</v>
      </c>
      <c r="E273" s="2">
        <v>35</v>
      </c>
      <c r="F273" s="2"/>
      <c r="G273" s="2"/>
      <c r="H273" s="17">
        <f t="shared" si="4"/>
        <v>-1.4513788098693707E-2</v>
      </c>
    </row>
    <row r="274" spans="1:8" ht="13.5" x14ac:dyDescent="0.25">
      <c r="A274" s="12"/>
      <c r="B274" s="11">
        <v>42402</v>
      </c>
      <c r="C274" s="2">
        <v>6.84</v>
      </c>
      <c r="D274" s="2">
        <v>6.84</v>
      </c>
      <c r="E274" s="2">
        <v>75497</v>
      </c>
      <c r="F274" s="2"/>
      <c r="G274" s="2"/>
      <c r="H274" s="17">
        <f t="shared" si="4"/>
        <v>7.3637702503681624E-3</v>
      </c>
    </row>
    <row r="275" spans="1:8" ht="13.5" x14ac:dyDescent="0.25">
      <c r="A275" s="12"/>
      <c r="B275" s="11">
        <v>42403</v>
      </c>
      <c r="C275" s="2">
        <v>6.87</v>
      </c>
      <c r="D275" s="2">
        <v>6.87</v>
      </c>
      <c r="E275" s="2">
        <v>165</v>
      </c>
      <c r="F275" s="2"/>
      <c r="G275" s="2"/>
      <c r="H275" s="17">
        <f t="shared" si="4"/>
        <v>4.3859649122807379E-3</v>
      </c>
    </row>
    <row r="276" spans="1:8" ht="13.5" x14ac:dyDescent="0.25">
      <c r="A276" s="12"/>
      <c r="B276" s="11">
        <v>42404</v>
      </c>
      <c r="C276" s="2">
        <v>6.89</v>
      </c>
      <c r="D276" s="2">
        <v>6.89</v>
      </c>
      <c r="E276" s="2">
        <v>89</v>
      </c>
      <c r="F276" s="2"/>
      <c r="G276" s="2"/>
      <c r="H276" s="17">
        <f t="shared" si="4"/>
        <v>2.9112081513827616E-3</v>
      </c>
    </row>
    <row r="277" spans="1:8" ht="13.5" x14ac:dyDescent="0.25">
      <c r="A277" s="12"/>
      <c r="B277" s="11">
        <v>42405</v>
      </c>
      <c r="C277" s="2">
        <v>6.89</v>
      </c>
      <c r="D277" s="2">
        <v>6.89</v>
      </c>
      <c r="E277" s="2">
        <v>2</v>
      </c>
      <c r="F277" s="2"/>
      <c r="G277" s="2"/>
      <c r="H277" s="17">
        <f t="shared" si="4"/>
        <v>0</v>
      </c>
    </row>
    <row r="278" spans="1:8" ht="13.5" x14ac:dyDescent="0.25">
      <c r="A278" s="12"/>
      <c r="B278" s="11">
        <v>42408</v>
      </c>
      <c r="C278" s="2">
        <v>6.89</v>
      </c>
      <c r="D278" s="2">
        <v>6.89</v>
      </c>
      <c r="E278" s="2">
        <v>50</v>
      </c>
      <c r="F278" s="2"/>
      <c r="G278" s="2"/>
      <c r="H278" s="17">
        <f t="shared" si="4"/>
        <v>0</v>
      </c>
    </row>
    <row r="279" spans="1:8" ht="13.5" x14ac:dyDescent="0.25">
      <c r="A279" s="12"/>
      <c r="B279" s="11">
        <v>42409</v>
      </c>
      <c r="C279" s="2">
        <v>6.89</v>
      </c>
      <c r="D279" s="2">
        <v>6.89</v>
      </c>
      <c r="E279" s="2">
        <v>102</v>
      </c>
      <c r="F279" s="2"/>
      <c r="G279" s="2"/>
      <c r="H279" s="17">
        <f t="shared" si="4"/>
        <v>0</v>
      </c>
    </row>
    <row r="280" spans="1:8" ht="13.5" x14ac:dyDescent="0.25">
      <c r="A280" s="12"/>
      <c r="B280" s="11">
        <v>42410</v>
      </c>
      <c r="C280" s="2">
        <v>6.89</v>
      </c>
      <c r="D280" s="2">
        <v>6.89</v>
      </c>
      <c r="E280" s="2">
        <v>0</v>
      </c>
      <c r="F280" s="2"/>
      <c r="G280" s="2"/>
      <c r="H280" s="17">
        <f t="shared" si="4"/>
        <v>0</v>
      </c>
    </row>
    <row r="281" spans="1:8" ht="13.5" x14ac:dyDescent="0.25">
      <c r="A281" s="12"/>
      <c r="B281" s="11">
        <v>42411</v>
      </c>
      <c r="C281" s="2">
        <v>6.89</v>
      </c>
      <c r="D281" s="2">
        <v>6.89</v>
      </c>
      <c r="E281" s="2">
        <v>0</v>
      </c>
      <c r="F281" s="2"/>
      <c r="G281" s="2"/>
      <c r="H281" s="17">
        <f t="shared" si="4"/>
        <v>0</v>
      </c>
    </row>
    <row r="282" spans="1:8" ht="13.5" x14ac:dyDescent="0.25">
      <c r="A282" s="12"/>
      <c r="B282" s="11">
        <v>42412</v>
      </c>
      <c r="C282" s="2">
        <v>6.86</v>
      </c>
      <c r="D282" s="2">
        <v>6.86</v>
      </c>
      <c r="E282" s="2">
        <v>560</v>
      </c>
      <c r="F282" s="2"/>
      <c r="G282" s="2"/>
      <c r="H282" s="17">
        <f t="shared" si="4"/>
        <v>-4.3541364296080347E-3</v>
      </c>
    </row>
    <row r="283" spans="1:8" ht="13.5" x14ac:dyDescent="0.25">
      <c r="A283" s="12"/>
      <c r="B283" s="11">
        <v>42415</v>
      </c>
      <c r="C283" s="2">
        <v>6.85</v>
      </c>
      <c r="D283" s="2">
        <v>6.85</v>
      </c>
      <c r="E283" s="2">
        <v>131</v>
      </c>
      <c r="F283" s="2"/>
      <c r="G283" s="2"/>
      <c r="H283" s="17">
        <f t="shared" si="4"/>
        <v>-1.4577259475219643E-3</v>
      </c>
    </row>
    <row r="284" spans="1:8" ht="13.5" x14ac:dyDescent="0.25">
      <c r="A284" s="12"/>
      <c r="B284" s="11">
        <v>42416</v>
      </c>
      <c r="C284" s="2">
        <v>6.8</v>
      </c>
      <c r="D284" s="2">
        <v>6.8</v>
      </c>
      <c r="E284" s="2">
        <v>510</v>
      </c>
      <c r="F284" s="2"/>
      <c r="G284" s="2"/>
      <c r="H284" s="17">
        <f t="shared" si="4"/>
        <v>-7.2992700729926753E-3</v>
      </c>
    </row>
    <row r="285" spans="1:8" ht="13.5" x14ac:dyDescent="0.25">
      <c r="A285" s="12"/>
      <c r="B285" s="11">
        <v>42417</v>
      </c>
      <c r="C285" s="2">
        <v>6.86</v>
      </c>
      <c r="D285" s="2">
        <v>6.86</v>
      </c>
      <c r="E285" s="2">
        <v>166</v>
      </c>
      <c r="F285" s="2"/>
      <c r="G285" s="2"/>
      <c r="H285" s="17">
        <f t="shared" si="4"/>
        <v>8.8235294117647786E-3</v>
      </c>
    </row>
    <row r="286" spans="1:8" ht="13.5" x14ac:dyDescent="0.25">
      <c r="A286" s="12"/>
      <c r="B286" s="11">
        <v>42418</v>
      </c>
      <c r="C286" s="2">
        <v>6.86</v>
      </c>
      <c r="D286" s="2">
        <v>6.86</v>
      </c>
      <c r="E286" s="2">
        <v>0</v>
      </c>
      <c r="F286" s="2"/>
      <c r="G286" s="2"/>
      <c r="H286" s="17">
        <f t="shared" si="4"/>
        <v>0</v>
      </c>
    </row>
    <row r="287" spans="1:8" ht="13.5" x14ac:dyDescent="0.25">
      <c r="A287" s="12"/>
      <c r="B287" s="11">
        <v>42419</v>
      </c>
      <c r="C287" s="2">
        <v>6.86</v>
      </c>
      <c r="D287" s="2">
        <v>6.86</v>
      </c>
      <c r="E287" s="2">
        <v>0</v>
      </c>
      <c r="F287" s="2"/>
      <c r="G287" s="2"/>
      <c r="H287" s="17">
        <f t="shared" si="4"/>
        <v>0</v>
      </c>
    </row>
    <row r="288" spans="1:8" ht="13.5" x14ac:dyDescent="0.25">
      <c r="A288" s="12"/>
      <c r="B288" s="11">
        <v>42422</v>
      </c>
      <c r="C288" s="2">
        <v>6.85</v>
      </c>
      <c r="D288" s="2">
        <v>6.85</v>
      </c>
      <c r="E288" s="2">
        <v>342</v>
      </c>
      <c r="F288" s="2"/>
      <c r="G288" s="2"/>
      <c r="H288" s="17">
        <f t="shared" si="4"/>
        <v>-1.4577259475219643E-3</v>
      </c>
    </row>
    <row r="289" spans="1:8" ht="13.5" x14ac:dyDescent="0.25">
      <c r="A289" s="12"/>
      <c r="B289" s="11">
        <v>42423</v>
      </c>
      <c r="C289" s="2">
        <v>6.84</v>
      </c>
      <c r="D289" s="2">
        <v>6.84</v>
      </c>
      <c r="E289" s="2">
        <v>1</v>
      </c>
      <c r="F289" s="2"/>
      <c r="G289" s="2"/>
      <c r="H289" s="17">
        <f t="shared" si="4"/>
        <v>-1.459854014598509E-3</v>
      </c>
    </row>
    <row r="290" spans="1:8" ht="13.5" x14ac:dyDescent="0.25">
      <c r="A290" s="12"/>
      <c r="B290" s="11">
        <v>42424</v>
      </c>
      <c r="C290" s="2">
        <v>6.84</v>
      </c>
      <c r="D290" s="2">
        <v>6.84</v>
      </c>
      <c r="E290" s="2">
        <v>200</v>
      </c>
      <c r="F290" s="2"/>
      <c r="G290" s="2"/>
      <c r="H290" s="17">
        <f t="shared" si="4"/>
        <v>0</v>
      </c>
    </row>
    <row r="291" spans="1:8" ht="13.5" x14ac:dyDescent="0.25">
      <c r="A291" s="12"/>
      <c r="B291" s="11">
        <v>42425</v>
      </c>
      <c r="C291" s="2">
        <v>6.84</v>
      </c>
      <c r="D291" s="2">
        <v>6.84</v>
      </c>
      <c r="E291" s="2">
        <v>0</v>
      </c>
      <c r="F291" s="2"/>
      <c r="G291" s="2"/>
      <c r="H291" s="17">
        <f t="shared" si="4"/>
        <v>0</v>
      </c>
    </row>
    <row r="292" spans="1:8" ht="13.5" x14ac:dyDescent="0.25">
      <c r="A292" s="12"/>
      <c r="B292" s="11">
        <v>42426</v>
      </c>
      <c r="C292" s="2">
        <v>6.83</v>
      </c>
      <c r="D292" s="2">
        <v>6.83</v>
      </c>
      <c r="E292" s="2">
        <v>5</v>
      </c>
      <c r="F292" s="2"/>
      <c r="G292" s="2"/>
      <c r="H292" s="17">
        <f t="shared" si="4"/>
        <v>-1.4619883040935362E-3</v>
      </c>
    </row>
    <row r="293" spans="1:8" ht="13.5" x14ac:dyDescent="0.25">
      <c r="A293" s="12"/>
      <c r="B293" s="11">
        <v>42429</v>
      </c>
      <c r="C293" s="2">
        <v>6.8</v>
      </c>
      <c r="D293" s="2">
        <v>6.8</v>
      </c>
      <c r="E293" s="2">
        <v>18</v>
      </c>
      <c r="F293" s="2"/>
      <c r="G293" s="2"/>
      <c r="H293" s="17">
        <f t="shared" si="4"/>
        <v>-4.3923865300146778E-3</v>
      </c>
    </row>
    <row r="294" spans="1:8" ht="13.5" x14ac:dyDescent="0.25">
      <c r="A294" s="12"/>
      <c r="B294" s="11">
        <v>42430</v>
      </c>
      <c r="C294" s="2">
        <v>6.82</v>
      </c>
      <c r="D294" s="2">
        <v>6.82</v>
      </c>
      <c r="E294" s="2">
        <v>4</v>
      </c>
      <c r="F294" s="2"/>
      <c r="G294" s="2"/>
      <c r="H294" s="17">
        <f t="shared" si="4"/>
        <v>2.9411764705883033E-3</v>
      </c>
    </row>
    <row r="295" spans="1:8" ht="13.5" x14ac:dyDescent="0.25">
      <c r="A295" s="12"/>
      <c r="B295" s="11">
        <v>42431</v>
      </c>
      <c r="C295" s="2">
        <v>6.82</v>
      </c>
      <c r="D295" s="2">
        <v>6.82</v>
      </c>
      <c r="E295" s="2">
        <v>0</v>
      </c>
      <c r="F295" s="2"/>
      <c r="G295" s="2"/>
      <c r="H295" s="17">
        <f t="shared" si="4"/>
        <v>0</v>
      </c>
    </row>
    <row r="296" spans="1:8" ht="13.5" x14ac:dyDescent="0.25">
      <c r="A296" s="12"/>
      <c r="B296" s="11">
        <v>42432</v>
      </c>
      <c r="C296" s="2">
        <v>6.79</v>
      </c>
      <c r="D296" s="2">
        <v>6.79</v>
      </c>
      <c r="E296" s="2">
        <v>330</v>
      </c>
      <c r="F296" s="2"/>
      <c r="G296" s="2"/>
      <c r="H296" s="17">
        <f t="shared" si="4"/>
        <v>-4.3988269794721768E-3</v>
      </c>
    </row>
    <row r="297" spans="1:8" ht="13.5" x14ac:dyDescent="0.25">
      <c r="A297" s="12"/>
      <c r="B297" s="11">
        <v>42433</v>
      </c>
      <c r="C297" s="2">
        <v>6.79</v>
      </c>
      <c r="D297" s="2">
        <v>6.79</v>
      </c>
      <c r="E297" s="2">
        <v>0</v>
      </c>
      <c r="F297" s="2"/>
      <c r="G297" s="2"/>
      <c r="H297" s="17">
        <f t="shared" si="4"/>
        <v>0</v>
      </c>
    </row>
    <row r="298" spans="1:8" ht="13.5" x14ac:dyDescent="0.25">
      <c r="A298" s="12"/>
      <c r="B298" s="11">
        <v>42436</v>
      </c>
      <c r="C298" s="2">
        <v>6.8</v>
      </c>
      <c r="D298" s="2">
        <v>6.8</v>
      </c>
      <c r="E298" s="2">
        <v>1</v>
      </c>
      <c r="F298" s="2"/>
      <c r="G298" s="2"/>
      <c r="H298" s="17">
        <f t="shared" si="4"/>
        <v>1.4727540500736062E-3</v>
      </c>
    </row>
    <row r="299" spans="1:8" ht="13.5" x14ac:dyDescent="0.25">
      <c r="A299" s="12"/>
      <c r="B299" s="11">
        <v>42437</v>
      </c>
      <c r="C299" s="2">
        <v>6.78</v>
      </c>
      <c r="D299" s="2">
        <v>6.78</v>
      </c>
      <c r="E299" s="2">
        <v>20</v>
      </c>
      <c r="F299" s="2"/>
      <c r="G299" s="2"/>
      <c r="H299" s="17">
        <f t="shared" si="4"/>
        <v>-2.9411764705881728E-3</v>
      </c>
    </row>
    <row r="300" spans="1:8" ht="13.5" x14ac:dyDescent="0.25">
      <c r="A300" s="12"/>
      <c r="B300" s="11">
        <v>42438</v>
      </c>
      <c r="C300" s="2">
        <v>6.78</v>
      </c>
      <c r="D300" s="2">
        <v>6.78</v>
      </c>
      <c r="E300" s="2">
        <v>200</v>
      </c>
      <c r="F300" s="2"/>
      <c r="G300" s="2"/>
      <c r="H300" s="17">
        <f t="shared" si="4"/>
        <v>0</v>
      </c>
    </row>
    <row r="301" spans="1:8" ht="13.5" x14ac:dyDescent="0.25">
      <c r="A301" s="12"/>
      <c r="B301" s="11">
        <v>42439</v>
      </c>
      <c r="C301" s="2">
        <v>6.78</v>
      </c>
      <c r="D301" s="2">
        <v>6.78</v>
      </c>
      <c r="E301" s="2">
        <v>150</v>
      </c>
      <c r="F301" s="2"/>
      <c r="G301" s="2"/>
      <c r="H301" s="17">
        <f t="shared" si="4"/>
        <v>0</v>
      </c>
    </row>
    <row r="302" spans="1:8" ht="13.5" x14ac:dyDescent="0.25">
      <c r="A302" s="12"/>
      <c r="B302" s="11">
        <v>42440</v>
      </c>
      <c r="C302" s="2">
        <v>6.78</v>
      </c>
      <c r="D302" s="2">
        <v>6.78</v>
      </c>
      <c r="E302" s="2">
        <v>0</v>
      </c>
      <c r="F302" s="2"/>
      <c r="G302" s="2"/>
      <c r="H302" s="17">
        <f t="shared" si="4"/>
        <v>0</v>
      </c>
    </row>
    <row r="303" spans="1:8" ht="13.5" x14ac:dyDescent="0.25">
      <c r="A303" s="12"/>
      <c r="B303" s="11">
        <v>42443</v>
      </c>
      <c r="C303" s="2">
        <v>6.78</v>
      </c>
      <c r="D303" s="2">
        <v>6.78</v>
      </c>
      <c r="E303" s="2">
        <v>265</v>
      </c>
      <c r="F303" s="2"/>
      <c r="G303" s="2"/>
      <c r="H303" s="17">
        <f t="shared" si="4"/>
        <v>0</v>
      </c>
    </row>
    <row r="304" spans="1:8" ht="13.5" x14ac:dyDescent="0.25">
      <c r="A304" s="12"/>
      <c r="B304" s="11">
        <v>42444</v>
      </c>
      <c r="C304" s="2">
        <v>6.78</v>
      </c>
      <c r="D304" s="2">
        <v>6.78</v>
      </c>
      <c r="E304" s="2">
        <v>0</v>
      </c>
      <c r="F304" s="2"/>
      <c r="G304" s="2"/>
      <c r="H304" s="17">
        <f t="shared" si="4"/>
        <v>0</v>
      </c>
    </row>
    <row r="305" spans="1:8" ht="13.5" x14ac:dyDescent="0.25">
      <c r="A305" s="12"/>
      <c r="B305" s="11">
        <v>42445</v>
      </c>
      <c r="C305" s="2">
        <v>6.77</v>
      </c>
      <c r="D305" s="2">
        <v>6.77</v>
      </c>
      <c r="E305" s="2">
        <v>1150</v>
      </c>
      <c r="F305" s="2"/>
      <c r="G305" s="2"/>
      <c r="H305" s="17">
        <f t="shared" si="4"/>
        <v>-1.4749262536874151E-3</v>
      </c>
    </row>
    <row r="306" spans="1:8" ht="13.5" x14ac:dyDescent="0.25">
      <c r="A306" s="12"/>
      <c r="B306" s="11">
        <v>42446</v>
      </c>
      <c r="C306" s="2">
        <v>6.77</v>
      </c>
      <c r="D306" s="2">
        <v>6.77</v>
      </c>
      <c r="E306" s="2">
        <v>0</v>
      </c>
      <c r="F306" s="2"/>
      <c r="G306" s="2"/>
      <c r="H306" s="17">
        <f t="shared" si="4"/>
        <v>0</v>
      </c>
    </row>
    <row r="307" spans="1:8" ht="13.5" x14ac:dyDescent="0.25">
      <c r="A307" s="12"/>
      <c r="B307" s="11">
        <v>42447</v>
      </c>
      <c r="C307" s="2">
        <v>6.77</v>
      </c>
      <c r="D307" s="2">
        <v>6.77</v>
      </c>
      <c r="E307" s="2">
        <v>285</v>
      </c>
      <c r="F307" s="2"/>
      <c r="G307" s="2"/>
      <c r="H307" s="17">
        <f t="shared" si="4"/>
        <v>0</v>
      </c>
    </row>
    <row r="308" spans="1:8" ht="13.5" x14ac:dyDescent="0.25">
      <c r="A308" s="12"/>
      <c r="B308" s="11">
        <v>42450</v>
      </c>
      <c r="C308" s="2">
        <v>6.49</v>
      </c>
      <c r="D308" s="2">
        <v>6.49</v>
      </c>
      <c r="E308" s="2">
        <v>4155</v>
      </c>
      <c r="F308" s="2"/>
      <c r="G308" s="2"/>
      <c r="H308" s="17">
        <f t="shared" si="4"/>
        <v>-4.1358936484490308E-2</v>
      </c>
    </row>
    <row r="309" spans="1:8" ht="13.5" x14ac:dyDescent="0.25">
      <c r="A309" s="12"/>
      <c r="B309" s="11">
        <v>42451</v>
      </c>
      <c r="C309" s="2">
        <v>6.65</v>
      </c>
      <c r="D309" s="2">
        <v>6.65</v>
      </c>
      <c r="E309" s="2">
        <v>1200</v>
      </c>
      <c r="F309" s="2"/>
      <c r="G309" s="2"/>
      <c r="H309" s="17">
        <f t="shared" si="4"/>
        <v>2.4653312788906031E-2</v>
      </c>
    </row>
    <row r="310" spans="1:8" ht="13.5" x14ac:dyDescent="0.25">
      <c r="A310" s="12"/>
      <c r="B310" s="11">
        <v>42452</v>
      </c>
      <c r="C310" s="2">
        <v>6.65</v>
      </c>
      <c r="D310" s="2">
        <v>6.65</v>
      </c>
      <c r="E310" s="2">
        <v>200</v>
      </c>
      <c r="F310" s="2"/>
      <c r="G310" s="2"/>
      <c r="H310" s="17">
        <f t="shared" si="4"/>
        <v>0</v>
      </c>
    </row>
    <row r="311" spans="1:8" ht="13.5" x14ac:dyDescent="0.25">
      <c r="A311" s="12"/>
      <c r="B311" s="11">
        <v>42453</v>
      </c>
      <c r="C311" s="2">
        <v>6.65</v>
      </c>
      <c r="D311" s="2">
        <v>6.65</v>
      </c>
      <c r="E311" s="2">
        <v>0</v>
      </c>
      <c r="F311" s="2"/>
      <c r="G311" s="2"/>
      <c r="H311" s="17">
        <f t="shared" si="4"/>
        <v>0</v>
      </c>
    </row>
    <row r="312" spans="1:8" ht="13.5" x14ac:dyDescent="0.25">
      <c r="A312" s="12"/>
      <c r="B312" s="11">
        <v>42454</v>
      </c>
      <c r="C312" s="2">
        <v>6.46</v>
      </c>
      <c r="D312" s="2">
        <v>6.46</v>
      </c>
      <c r="E312" s="2">
        <v>1936</v>
      </c>
      <c r="F312" s="2"/>
      <c r="G312" s="2"/>
      <c r="H312" s="17">
        <f t="shared" si="4"/>
        <v>-2.857142857142863E-2</v>
      </c>
    </row>
    <row r="313" spans="1:8" ht="13.5" x14ac:dyDescent="0.25">
      <c r="A313" s="12"/>
      <c r="B313" s="11">
        <v>42457</v>
      </c>
      <c r="C313" s="2">
        <v>6.46</v>
      </c>
      <c r="D313" s="2">
        <v>6.46</v>
      </c>
      <c r="E313" s="2">
        <v>0</v>
      </c>
      <c r="F313" s="2"/>
      <c r="G313" s="2"/>
      <c r="H313" s="17">
        <f t="shared" si="4"/>
        <v>0</v>
      </c>
    </row>
    <row r="314" spans="1:8" ht="13.5" x14ac:dyDescent="0.25">
      <c r="A314" s="12"/>
      <c r="B314" s="11">
        <v>42458</v>
      </c>
      <c r="C314" s="2">
        <v>6.65</v>
      </c>
      <c r="D314" s="2">
        <v>6.65</v>
      </c>
      <c r="E314" s="2">
        <v>400</v>
      </c>
      <c r="F314" s="2"/>
      <c r="G314" s="2"/>
      <c r="H314" s="17">
        <f t="shared" si="4"/>
        <v>2.9411764705882415E-2</v>
      </c>
    </row>
    <row r="315" spans="1:8" ht="13.5" x14ac:dyDescent="0.25">
      <c r="A315" s="12"/>
      <c r="B315" s="11">
        <v>42459</v>
      </c>
      <c r="C315" s="2">
        <v>6.8</v>
      </c>
      <c r="D315" s="2">
        <v>6.8</v>
      </c>
      <c r="E315" s="2">
        <v>100</v>
      </c>
      <c r="F315" s="2"/>
      <c r="G315" s="2"/>
      <c r="H315" s="17">
        <f t="shared" si="4"/>
        <v>2.2556390977443528E-2</v>
      </c>
    </row>
    <row r="316" spans="1:8" ht="13.5" x14ac:dyDescent="0.25">
      <c r="A316" s="12"/>
      <c r="B316" s="11">
        <v>42460</v>
      </c>
      <c r="C316" s="2">
        <v>6.79</v>
      </c>
      <c r="D316" s="2">
        <v>6.79</v>
      </c>
      <c r="E316" s="2">
        <v>250</v>
      </c>
      <c r="F316" s="2"/>
      <c r="G316" s="2"/>
      <c r="H316" s="17">
        <f t="shared" si="4"/>
        <v>-1.4705882352940864E-3</v>
      </c>
    </row>
    <row r="317" spans="1:8" ht="13.5" x14ac:dyDescent="0.25">
      <c r="A317" s="12"/>
      <c r="B317" s="11">
        <v>42461</v>
      </c>
      <c r="C317" s="2">
        <v>6.79</v>
      </c>
      <c r="D317" s="2">
        <v>6.79</v>
      </c>
      <c r="E317" s="2">
        <v>785</v>
      </c>
      <c r="F317" s="2"/>
      <c r="G317" s="2"/>
      <c r="H317" s="17">
        <f t="shared" si="4"/>
        <v>0</v>
      </c>
    </row>
    <row r="318" spans="1:8" ht="13.5" x14ac:dyDescent="0.25">
      <c r="A318" s="12"/>
      <c r="B318" s="11">
        <v>42464</v>
      </c>
      <c r="C318" s="2">
        <v>6.83</v>
      </c>
      <c r="D318" s="2">
        <v>6.83</v>
      </c>
      <c r="E318" s="2">
        <v>20</v>
      </c>
      <c r="F318" s="2"/>
      <c r="G318" s="2"/>
      <c r="H318" s="17">
        <f t="shared" si="4"/>
        <v>5.8910162002945559E-3</v>
      </c>
    </row>
    <row r="319" spans="1:8" ht="13.5" x14ac:dyDescent="0.25">
      <c r="A319" s="12"/>
      <c r="B319" s="11">
        <v>42465</v>
      </c>
      <c r="C319" s="2">
        <v>6.83</v>
      </c>
      <c r="D319" s="2">
        <v>6.83</v>
      </c>
      <c r="E319" s="2">
        <v>0</v>
      </c>
      <c r="F319" s="2"/>
      <c r="G319" s="2"/>
      <c r="H319" s="17">
        <f t="shared" si="4"/>
        <v>0</v>
      </c>
    </row>
    <row r="320" spans="1:8" ht="13.5" x14ac:dyDescent="0.25">
      <c r="A320" s="12"/>
      <c r="B320" s="11">
        <v>42466</v>
      </c>
      <c r="C320" s="2">
        <v>6.44</v>
      </c>
      <c r="D320" s="2">
        <v>6.44</v>
      </c>
      <c r="E320" s="2">
        <v>19138</v>
      </c>
      <c r="F320" s="2"/>
      <c r="G320" s="2"/>
      <c r="H320" s="17">
        <f t="shared" si="4"/>
        <v>-5.710102489019029E-2</v>
      </c>
    </row>
    <row r="321" spans="1:8" ht="13.5" x14ac:dyDescent="0.25">
      <c r="A321" s="12"/>
      <c r="B321" s="11">
        <v>42467</v>
      </c>
      <c r="C321" s="2">
        <v>6.21</v>
      </c>
      <c r="D321" s="2">
        <v>6.21</v>
      </c>
      <c r="E321" s="2">
        <v>1255</v>
      </c>
      <c r="F321" s="2"/>
      <c r="G321" s="2"/>
      <c r="H321" s="17">
        <f t="shared" si="4"/>
        <v>-3.5714285714285782E-2</v>
      </c>
    </row>
    <row r="322" spans="1:8" ht="13.5" x14ac:dyDescent="0.25">
      <c r="A322" s="12"/>
      <c r="B322" s="11">
        <v>42468</v>
      </c>
      <c r="C322" s="2">
        <v>6.03</v>
      </c>
      <c r="D322" s="2">
        <v>6.03</v>
      </c>
      <c r="E322" s="2">
        <v>3200</v>
      </c>
      <c r="F322" s="2"/>
      <c r="G322" s="2"/>
      <c r="H322" s="17">
        <f t="shared" si="4"/>
        <v>-2.8985507246376767E-2</v>
      </c>
    </row>
    <row r="323" spans="1:8" ht="13.5" x14ac:dyDescent="0.25">
      <c r="A323" s="12"/>
      <c r="B323" s="11">
        <v>42471</v>
      </c>
      <c r="C323" s="2">
        <v>6</v>
      </c>
      <c r="D323" s="2">
        <v>6</v>
      </c>
      <c r="E323" s="2">
        <v>4225</v>
      </c>
      <c r="F323" s="2"/>
      <c r="G323" s="2"/>
      <c r="H323" s="17">
        <f t="shared" si="4"/>
        <v>-4.9751243781094934E-3</v>
      </c>
    </row>
    <row r="324" spans="1:8" ht="13.5" x14ac:dyDescent="0.25">
      <c r="A324" s="12"/>
      <c r="B324" s="11">
        <v>42472</v>
      </c>
      <c r="C324" s="2">
        <v>5.82</v>
      </c>
      <c r="D324" s="2">
        <v>5.82</v>
      </c>
      <c r="E324" s="2">
        <v>3335</v>
      </c>
      <c r="F324" s="2"/>
      <c r="G324" s="2"/>
      <c r="H324" s="17">
        <f t="shared" si="4"/>
        <v>-2.9999999999999954E-2</v>
      </c>
    </row>
    <row r="325" spans="1:8" ht="13.5" x14ac:dyDescent="0.25">
      <c r="A325" s="12"/>
      <c r="B325" s="11">
        <v>42473</v>
      </c>
      <c r="C325" s="2">
        <v>5.76</v>
      </c>
      <c r="D325" s="2">
        <v>5.76</v>
      </c>
      <c r="E325" s="2">
        <v>785</v>
      </c>
      <c r="F325" s="2"/>
      <c r="G325" s="2"/>
      <c r="H325" s="17">
        <f t="shared" si="4"/>
        <v>-1.0309278350515549E-2</v>
      </c>
    </row>
    <row r="326" spans="1:8" ht="13.5" x14ac:dyDescent="0.25">
      <c r="A326" s="12"/>
      <c r="B326" s="11">
        <v>42474</v>
      </c>
      <c r="C326" s="2">
        <v>5.59</v>
      </c>
      <c r="D326" s="2">
        <v>5.59</v>
      </c>
      <c r="E326" s="2">
        <v>13011</v>
      </c>
      <c r="F326" s="2"/>
      <c r="G326" s="2"/>
      <c r="H326" s="17">
        <f t="shared" si="4"/>
        <v>-2.9513888888888878E-2</v>
      </c>
    </row>
    <row r="327" spans="1:8" ht="13.5" x14ac:dyDescent="0.25">
      <c r="A327" s="12"/>
      <c r="B327" s="11">
        <v>42475</v>
      </c>
      <c r="C327" s="2">
        <v>5.44</v>
      </c>
      <c r="D327" s="2">
        <v>5.44</v>
      </c>
      <c r="E327" s="2">
        <v>16150</v>
      </c>
      <c r="F327" s="2"/>
      <c r="G327" s="2"/>
      <c r="H327" s="17">
        <f t="shared" ref="H327:H390" si="5">(D327-D326)/D326</f>
        <v>-2.6833631484794181E-2</v>
      </c>
    </row>
    <row r="328" spans="1:8" ht="13.5" x14ac:dyDescent="0.25">
      <c r="A328" s="12"/>
      <c r="B328" s="11">
        <v>42478</v>
      </c>
      <c r="C328" s="2">
        <v>5.28</v>
      </c>
      <c r="D328" s="2">
        <v>5.28</v>
      </c>
      <c r="E328" s="2">
        <v>33541</v>
      </c>
      <c r="F328" s="2"/>
      <c r="G328" s="2"/>
      <c r="H328" s="17">
        <f t="shared" si="5"/>
        <v>-2.9411764705882377E-2</v>
      </c>
    </row>
    <row r="329" spans="1:8" ht="13.5" x14ac:dyDescent="0.25">
      <c r="A329" s="12"/>
      <c r="B329" s="11">
        <v>42479</v>
      </c>
      <c r="C329" s="2">
        <v>5.43</v>
      </c>
      <c r="D329" s="2">
        <v>5.43</v>
      </c>
      <c r="E329" s="2">
        <v>399</v>
      </c>
      <c r="F329" s="2"/>
      <c r="G329" s="2"/>
      <c r="H329" s="17">
        <f t="shared" si="5"/>
        <v>2.8409090909090808E-2</v>
      </c>
    </row>
    <row r="330" spans="1:8" ht="13.5" x14ac:dyDescent="0.25">
      <c r="A330" s="12"/>
      <c r="B330" s="11">
        <v>42480</v>
      </c>
      <c r="C330" s="2">
        <v>5.59</v>
      </c>
      <c r="D330" s="2">
        <v>5.59</v>
      </c>
      <c r="E330" s="2">
        <v>141</v>
      </c>
      <c r="F330" s="2"/>
      <c r="G330" s="2"/>
      <c r="H330" s="17">
        <f t="shared" si="5"/>
        <v>2.9465930018416235E-2</v>
      </c>
    </row>
    <row r="331" spans="1:8" ht="13.5" x14ac:dyDescent="0.25">
      <c r="A331" s="12"/>
      <c r="B331" s="11">
        <v>42481</v>
      </c>
      <c r="C331" s="2">
        <v>5.75</v>
      </c>
      <c r="D331" s="2">
        <v>5.75</v>
      </c>
      <c r="E331" s="2">
        <v>216</v>
      </c>
      <c r="F331" s="2"/>
      <c r="G331" s="2"/>
      <c r="H331" s="17">
        <f t="shared" si="5"/>
        <v>2.8622540250447252E-2</v>
      </c>
    </row>
    <row r="332" spans="1:8" ht="13.5" x14ac:dyDescent="0.25">
      <c r="A332" s="12"/>
      <c r="B332" s="11">
        <v>42482</v>
      </c>
      <c r="C332" s="2">
        <v>5.9</v>
      </c>
      <c r="D332" s="2">
        <v>5.9</v>
      </c>
      <c r="E332" s="2">
        <v>4</v>
      </c>
      <c r="F332" s="2"/>
      <c r="G332" s="2"/>
      <c r="H332" s="17">
        <f t="shared" si="5"/>
        <v>2.6086956521739191E-2</v>
      </c>
    </row>
    <row r="333" spans="1:8" ht="13.5" x14ac:dyDescent="0.25">
      <c r="A333" s="12"/>
      <c r="B333" s="11">
        <v>42485</v>
      </c>
      <c r="C333" s="2">
        <v>6.07</v>
      </c>
      <c r="D333" s="2">
        <v>6.07</v>
      </c>
      <c r="E333" s="2">
        <v>445</v>
      </c>
      <c r="F333" s="2"/>
      <c r="G333" s="2"/>
      <c r="H333" s="17">
        <f t="shared" si="5"/>
        <v>2.8813559322033885E-2</v>
      </c>
    </row>
    <row r="334" spans="1:8" ht="13.5" x14ac:dyDescent="0.25">
      <c r="A334" s="12"/>
      <c r="B334" s="11">
        <v>42486</v>
      </c>
      <c r="C334" s="2">
        <v>5.89</v>
      </c>
      <c r="D334" s="2">
        <v>5.89</v>
      </c>
      <c r="E334" s="2">
        <v>182</v>
      </c>
      <c r="F334" s="2"/>
      <c r="G334" s="2"/>
      <c r="H334" s="17">
        <f t="shared" si="5"/>
        <v>-2.9654036243822172E-2</v>
      </c>
    </row>
    <row r="335" spans="1:8" ht="13.5" x14ac:dyDescent="0.25">
      <c r="A335" s="12"/>
      <c r="B335" s="11">
        <v>42487</v>
      </c>
      <c r="C335" s="2">
        <v>5.72</v>
      </c>
      <c r="D335" s="2">
        <v>5.72</v>
      </c>
      <c r="E335" s="2">
        <v>150</v>
      </c>
      <c r="F335" s="2"/>
      <c r="G335" s="2"/>
      <c r="H335" s="17">
        <f t="shared" si="5"/>
        <v>-2.8862478777589122E-2</v>
      </c>
    </row>
    <row r="336" spans="1:8" ht="13.5" x14ac:dyDescent="0.25">
      <c r="A336" s="12"/>
      <c r="B336" s="11">
        <v>42488</v>
      </c>
      <c r="C336" s="2">
        <v>5.89</v>
      </c>
      <c r="D336" s="2">
        <v>5.89</v>
      </c>
      <c r="E336" s="2">
        <v>2</v>
      </c>
      <c r="F336" s="2"/>
      <c r="G336" s="2"/>
      <c r="H336" s="17">
        <f t="shared" si="5"/>
        <v>2.972027972027971E-2</v>
      </c>
    </row>
    <row r="337" spans="1:8" ht="13.5" x14ac:dyDescent="0.25">
      <c r="A337" s="12"/>
      <c r="B337" s="11">
        <v>42489</v>
      </c>
      <c r="C337" s="2">
        <v>5.9</v>
      </c>
      <c r="D337" s="2">
        <v>5.9</v>
      </c>
      <c r="E337" s="2">
        <v>104</v>
      </c>
      <c r="F337" s="2"/>
      <c r="G337" s="2"/>
      <c r="H337" s="17">
        <f t="shared" si="5"/>
        <v>1.6977928692700638E-3</v>
      </c>
    </row>
    <row r="338" spans="1:8" ht="13.5" x14ac:dyDescent="0.25">
      <c r="A338" s="12"/>
      <c r="B338" s="11">
        <v>42492</v>
      </c>
      <c r="C338" s="2">
        <v>5.73</v>
      </c>
      <c r="D338" s="2">
        <v>5.73</v>
      </c>
      <c r="E338" s="2">
        <v>100</v>
      </c>
      <c r="F338" s="2"/>
      <c r="G338" s="2"/>
      <c r="H338" s="17">
        <f t="shared" si="5"/>
        <v>-2.8813559322033885E-2</v>
      </c>
    </row>
    <row r="339" spans="1:8" ht="13.5" x14ac:dyDescent="0.25">
      <c r="A339" s="12"/>
      <c r="B339" s="11">
        <v>42493</v>
      </c>
      <c r="C339" s="2">
        <v>5.73</v>
      </c>
      <c r="D339" s="2">
        <v>5.73</v>
      </c>
      <c r="E339" s="2">
        <v>0</v>
      </c>
      <c r="F339" s="2"/>
      <c r="G339" s="2"/>
      <c r="H339" s="17">
        <f t="shared" si="5"/>
        <v>0</v>
      </c>
    </row>
    <row r="340" spans="1:8" ht="13.5" x14ac:dyDescent="0.25">
      <c r="A340" s="12"/>
      <c r="B340" s="11">
        <v>42494</v>
      </c>
      <c r="C340" s="2">
        <v>5.73</v>
      </c>
      <c r="D340" s="2">
        <v>5.73</v>
      </c>
      <c r="E340" s="2">
        <v>0</v>
      </c>
      <c r="F340" s="2"/>
      <c r="G340" s="2"/>
      <c r="H340" s="17">
        <f t="shared" si="5"/>
        <v>0</v>
      </c>
    </row>
    <row r="341" spans="1:8" ht="13.5" x14ac:dyDescent="0.25">
      <c r="A341" s="12"/>
      <c r="B341" s="11">
        <v>42495</v>
      </c>
      <c r="C341" s="2">
        <v>5.5</v>
      </c>
      <c r="D341" s="2">
        <v>5.5</v>
      </c>
      <c r="E341" s="2">
        <v>10360</v>
      </c>
      <c r="F341" s="2"/>
      <c r="G341" s="2"/>
      <c r="H341" s="17">
        <f t="shared" si="5"/>
        <v>-4.0139616055846497E-2</v>
      </c>
    </row>
    <row r="342" spans="1:8" ht="13.5" x14ac:dyDescent="0.25">
      <c r="A342" s="12"/>
      <c r="B342" s="11">
        <v>42496</v>
      </c>
      <c r="C342" s="2">
        <v>5.5</v>
      </c>
      <c r="D342" s="2">
        <v>5.5</v>
      </c>
      <c r="E342" s="2">
        <v>616</v>
      </c>
      <c r="F342" s="2"/>
      <c r="G342" s="2"/>
      <c r="H342" s="17">
        <f t="shared" si="5"/>
        <v>0</v>
      </c>
    </row>
    <row r="343" spans="1:8" ht="13.5" x14ac:dyDescent="0.25">
      <c r="A343" s="12"/>
      <c r="B343" s="11">
        <v>42499</v>
      </c>
      <c r="C343" s="2">
        <v>5.5</v>
      </c>
      <c r="D343" s="2">
        <v>5.5</v>
      </c>
      <c r="E343" s="2">
        <v>30</v>
      </c>
      <c r="F343" s="2"/>
      <c r="G343" s="2"/>
      <c r="H343" s="17">
        <f t="shared" si="5"/>
        <v>0</v>
      </c>
    </row>
    <row r="344" spans="1:8" ht="13.5" x14ac:dyDescent="0.25">
      <c r="A344" s="12"/>
      <c r="B344" s="11">
        <v>42500</v>
      </c>
      <c r="C344" s="2">
        <v>5.46</v>
      </c>
      <c r="D344" s="2">
        <v>5.46</v>
      </c>
      <c r="E344" s="2">
        <v>41</v>
      </c>
      <c r="F344" s="2"/>
      <c r="G344" s="2"/>
      <c r="H344" s="17">
        <f t="shared" si="5"/>
        <v>-7.2727272727272788E-3</v>
      </c>
    </row>
    <row r="345" spans="1:8" ht="13.5" x14ac:dyDescent="0.25">
      <c r="A345" s="12"/>
      <c r="B345" s="11">
        <v>42501</v>
      </c>
      <c r="C345" s="2">
        <v>5.56</v>
      </c>
      <c r="D345" s="2">
        <v>5.56</v>
      </c>
      <c r="E345" s="2">
        <v>417</v>
      </c>
      <c r="F345" s="2"/>
      <c r="G345" s="2"/>
      <c r="H345" s="17">
        <f t="shared" si="5"/>
        <v>1.831501831501825E-2</v>
      </c>
    </row>
    <row r="346" spans="1:8" ht="13.5" x14ac:dyDescent="0.25">
      <c r="A346" s="12"/>
      <c r="B346" s="11">
        <v>42502</v>
      </c>
      <c r="C346" s="2">
        <v>5.81</v>
      </c>
      <c r="D346" s="2">
        <v>5.81</v>
      </c>
      <c r="E346" s="2">
        <v>4017</v>
      </c>
      <c r="F346" s="2"/>
      <c r="G346" s="2"/>
      <c r="H346" s="17">
        <f t="shared" si="5"/>
        <v>4.4964028776978422E-2</v>
      </c>
    </row>
    <row r="347" spans="1:8" ht="13.5" x14ac:dyDescent="0.25">
      <c r="A347" s="12"/>
      <c r="B347" s="11">
        <v>42503</v>
      </c>
      <c r="C347" s="2">
        <v>5.98</v>
      </c>
      <c r="D347" s="2">
        <v>5.98</v>
      </c>
      <c r="E347" s="2">
        <v>1612</v>
      </c>
      <c r="F347" s="2"/>
      <c r="G347" s="2"/>
      <c r="H347" s="17">
        <f t="shared" si="5"/>
        <v>2.9259896729776389E-2</v>
      </c>
    </row>
    <row r="348" spans="1:8" ht="13.5" x14ac:dyDescent="0.25">
      <c r="A348" s="12"/>
      <c r="B348" s="11">
        <v>42506</v>
      </c>
      <c r="C348" s="2">
        <v>5.97</v>
      </c>
      <c r="D348" s="2">
        <v>5.97</v>
      </c>
      <c r="E348" s="2">
        <v>700</v>
      </c>
      <c r="F348" s="2"/>
      <c r="G348" s="2"/>
      <c r="H348" s="17">
        <f t="shared" si="5"/>
        <v>-1.672240802675698E-3</v>
      </c>
    </row>
    <row r="349" spans="1:8" ht="13.5" x14ac:dyDescent="0.25">
      <c r="A349" s="12"/>
      <c r="B349" s="11">
        <v>42507</v>
      </c>
      <c r="C349" s="2">
        <v>5.97</v>
      </c>
      <c r="D349" s="2">
        <v>5.97</v>
      </c>
      <c r="E349" s="2">
        <v>0</v>
      </c>
      <c r="F349" s="2"/>
      <c r="G349" s="2"/>
      <c r="H349" s="17">
        <f t="shared" si="5"/>
        <v>0</v>
      </c>
    </row>
    <row r="350" spans="1:8" ht="13.5" x14ac:dyDescent="0.25">
      <c r="A350" s="12"/>
      <c r="B350" s="11">
        <v>42508</v>
      </c>
      <c r="C350" s="2">
        <v>5.8</v>
      </c>
      <c r="D350" s="2">
        <v>5.8</v>
      </c>
      <c r="E350" s="2">
        <v>150</v>
      </c>
      <c r="F350" s="2"/>
      <c r="G350" s="2"/>
      <c r="H350" s="17">
        <f t="shared" si="5"/>
        <v>-2.8475711892797309E-2</v>
      </c>
    </row>
    <row r="351" spans="1:8" ht="13.5" x14ac:dyDescent="0.25">
      <c r="A351" s="12"/>
      <c r="B351" s="11">
        <v>42509</v>
      </c>
      <c r="C351" s="2">
        <v>5.97</v>
      </c>
      <c r="D351" s="2">
        <v>5.97</v>
      </c>
      <c r="E351" s="2">
        <v>542</v>
      </c>
      <c r="F351" s="2"/>
      <c r="G351" s="2"/>
      <c r="H351" s="17">
        <f t="shared" si="5"/>
        <v>2.9310344827586196E-2</v>
      </c>
    </row>
    <row r="352" spans="1:8" ht="13.5" x14ac:dyDescent="0.25">
      <c r="A352" s="12"/>
      <c r="B352" s="11">
        <v>42510</v>
      </c>
      <c r="C352" s="2">
        <v>5.97</v>
      </c>
      <c r="D352" s="2">
        <v>5.97</v>
      </c>
      <c r="E352" s="2">
        <v>24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42513</v>
      </c>
      <c r="C353" s="2">
        <v>5.92</v>
      </c>
      <c r="D353" s="2">
        <v>5.92</v>
      </c>
      <c r="E353" s="2">
        <v>100</v>
      </c>
      <c r="F353" s="2"/>
      <c r="G353" s="2"/>
      <c r="H353" s="17">
        <f t="shared" si="5"/>
        <v>-8.3752093802344756E-3</v>
      </c>
    </row>
    <row r="354" spans="1:8" ht="13.5" x14ac:dyDescent="0.25">
      <c r="A354" s="12"/>
      <c r="B354" s="11">
        <v>42514</v>
      </c>
      <c r="C354" s="2">
        <v>5.9</v>
      </c>
      <c r="D354" s="2">
        <v>5.9</v>
      </c>
      <c r="E354" s="2">
        <v>126</v>
      </c>
      <c r="F354" s="2"/>
      <c r="G354" s="2"/>
      <c r="H354" s="17">
        <f t="shared" si="5"/>
        <v>-3.3783783783783066E-3</v>
      </c>
    </row>
    <row r="355" spans="1:8" ht="13.5" x14ac:dyDescent="0.25">
      <c r="A355" s="12"/>
      <c r="B355" s="11">
        <v>42515</v>
      </c>
      <c r="C355" s="2">
        <v>5.9</v>
      </c>
      <c r="D355" s="2">
        <v>5.9</v>
      </c>
      <c r="E355" s="2">
        <v>155</v>
      </c>
      <c r="F355" s="2"/>
      <c r="G355" s="2"/>
      <c r="H355" s="17">
        <f t="shared" si="5"/>
        <v>0</v>
      </c>
    </row>
    <row r="356" spans="1:8" ht="13.5" x14ac:dyDescent="0.25">
      <c r="A356" s="12"/>
      <c r="B356" s="11">
        <v>42516</v>
      </c>
      <c r="C356" s="2">
        <v>5.8</v>
      </c>
      <c r="D356" s="2">
        <v>5.8</v>
      </c>
      <c r="E356" s="2">
        <v>335</v>
      </c>
      <c r="F356" s="2"/>
      <c r="G356" s="2"/>
      <c r="H356" s="17">
        <f t="shared" si="5"/>
        <v>-1.6949152542372972E-2</v>
      </c>
    </row>
    <row r="357" spans="1:8" ht="13.5" x14ac:dyDescent="0.25">
      <c r="A357" s="12"/>
      <c r="B357" s="11">
        <v>42517</v>
      </c>
      <c r="C357" s="2">
        <v>5.8</v>
      </c>
      <c r="D357" s="2">
        <v>5.8</v>
      </c>
      <c r="E357" s="2">
        <v>135</v>
      </c>
      <c r="F357" s="2"/>
      <c r="G357" s="2"/>
      <c r="H357" s="17">
        <f t="shared" si="5"/>
        <v>0</v>
      </c>
    </row>
    <row r="358" spans="1:8" ht="13.5" x14ac:dyDescent="0.25">
      <c r="A358" s="12"/>
      <c r="B358" s="11">
        <v>42520</v>
      </c>
      <c r="C358" s="2">
        <v>5.7</v>
      </c>
      <c r="D358" s="2">
        <v>5.7</v>
      </c>
      <c r="E358" s="2">
        <v>70</v>
      </c>
      <c r="F358" s="2"/>
      <c r="G358" s="2"/>
      <c r="H358" s="17">
        <f t="shared" si="5"/>
        <v>-1.7241379310344768E-2</v>
      </c>
    </row>
    <row r="359" spans="1:8" ht="13.5" x14ac:dyDescent="0.25">
      <c r="A359" s="12"/>
      <c r="B359" s="11">
        <v>42521</v>
      </c>
      <c r="C359" s="2">
        <v>5.7</v>
      </c>
      <c r="D359" s="2">
        <v>5.7</v>
      </c>
      <c r="E359" s="2">
        <v>0</v>
      </c>
      <c r="F359" s="2"/>
      <c r="G359" s="2"/>
      <c r="H359" s="17">
        <f t="shared" si="5"/>
        <v>0</v>
      </c>
    </row>
    <row r="360" spans="1:8" ht="13.5" x14ac:dyDescent="0.25">
      <c r="A360" s="12"/>
      <c r="B360" s="11">
        <v>42522</v>
      </c>
      <c r="C360" s="2">
        <v>5.7</v>
      </c>
      <c r="D360" s="2">
        <v>5.7</v>
      </c>
      <c r="E360" s="2">
        <v>0</v>
      </c>
      <c r="F360" s="2"/>
      <c r="G360" s="2"/>
      <c r="H360" s="17">
        <f t="shared" si="5"/>
        <v>0</v>
      </c>
    </row>
    <row r="361" spans="1:8" ht="13.5" x14ac:dyDescent="0.25">
      <c r="A361" s="12"/>
      <c r="B361" s="11">
        <v>42523</v>
      </c>
      <c r="C361" s="2">
        <v>5.7</v>
      </c>
      <c r="D361" s="2">
        <v>5.7</v>
      </c>
      <c r="E361" s="2">
        <v>4</v>
      </c>
      <c r="F361" s="2"/>
      <c r="G361" s="2"/>
      <c r="H361" s="17">
        <f t="shared" si="5"/>
        <v>0</v>
      </c>
    </row>
    <row r="362" spans="1:8" ht="13.5" x14ac:dyDescent="0.25">
      <c r="A362" s="12"/>
      <c r="B362" s="11">
        <v>42524</v>
      </c>
      <c r="C362" s="2">
        <v>5.6</v>
      </c>
      <c r="D362" s="2">
        <v>5.6</v>
      </c>
      <c r="E362" s="2">
        <v>90</v>
      </c>
      <c r="F362" s="2"/>
      <c r="G362" s="2"/>
      <c r="H362" s="17">
        <f t="shared" si="5"/>
        <v>-1.75438596491229E-2</v>
      </c>
    </row>
    <row r="363" spans="1:8" ht="13.5" x14ac:dyDescent="0.25">
      <c r="A363" s="12"/>
      <c r="B363" s="11">
        <v>42527</v>
      </c>
      <c r="C363" s="2">
        <v>5.6</v>
      </c>
      <c r="D363" s="2">
        <v>5.6</v>
      </c>
      <c r="E363" s="2">
        <v>0</v>
      </c>
      <c r="F363" s="2"/>
      <c r="G363" s="2"/>
      <c r="H363" s="17">
        <f t="shared" si="5"/>
        <v>0</v>
      </c>
    </row>
    <row r="364" spans="1:8" ht="13.5" x14ac:dyDescent="0.25">
      <c r="A364" s="12"/>
      <c r="B364" s="11">
        <v>42528</v>
      </c>
      <c r="C364" s="2">
        <v>5.75</v>
      </c>
      <c r="D364" s="2">
        <v>5.75</v>
      </c>
      <c r="E364" s="2">
        <v>121</v>
      </c>
      <c r="F364" s="2"/>
      <c r="G364" s="2"/>
      <c r="H364" s="17">
        <f t="shared" si="5"/>
        <v>2.678571428571435E-2</v>
      </c>
    </row>
    <row r="365" spans="1:8" ht="13.5" x14ac:dyDescent="0.25">
      <c r="A365" s="12"/>
      <c r="B365" s="11">
        <v>42529</v>
      </c>
      <c r="C365" s="2">
        <v>5.73</v>
      </c>
      <c r="D365" s="2">
        <v>5.73</v>
      </c>
      <c r="E365" s="2">
        <v>15</v>
      </c>
      <c r="F365" s="2"/>
      <c r="G365" s="2"/>
      <c r="H365" s="17">
        <f t="shared" si="5"/>
        <v>-3.4782608695651434E-3</v>
      </c>
    </row>
    <row r="366" spans="1:8" ht="13.5" x14ac:dyDescent="0.25">
      <c r="A366" s="12"/>
      <c r="B366" s="11">
        <v>42530</v>
      </c>
      <c r="C366" s="2">
        <v>5.74</v>
      </c>
      <c r="D366" s="2">
        <v>5.74</v>
      </c>
      <c r="E366" s="2">
        <v>30</v>
      </c>
      <c r="F366" s="2"/>
      <c r="G366" s="2"/>
      <c r="H366" s="17">
        <f t="shared" si="5"/>
        <v>1.745200698080242E-3</v>
      </c>
    </row>
    <row r="367" spans="1:8" ht="13.5" x14ac:dyDescent="0.25">
      <c r="A367" s="12"/>
      <c r="B367" s="11">
        <v>42531</v>
      </c>
      <c r="C367" s="2">
        <v>5.74</v>
      </c>
      <c r="D367" s="2">
        <v>5.74</v>
      </c>
      <c r="E367" s="2">
        <v>0</v>
      </c>
      <c r="F367" s="2"/>
      <c r="G367" s="2"/>
      <c r="H367" s="17">
        <f t="shared" si="5"/>
        <v>0</v>
      </c>
    </row>
    <row r="368" spans="1:8" ht="13.5" x14ac:dyDescent="0.25">
      <c r="A368" s="12"/>
      <c r="B368" s="11">
        <v>42534</v>
      </c>
      <c r="C368" s="2">
        <v>5.74</v>
      </c>
      <c r="D368" s="2">
        <v>5.74</v>
      </c>
      <c r="E368" s="2">
        <v>0</v>
      </c>
      <c r="F368" s="2"/>
      <c r="G368" s="2"/>
      <c r="H368" s="17">
        <f t="shared" si="5"/>
        <v>0</v>
      </c>
    </row>
    <row r="369" spans="1:8" ht="13.5" x14ac:dyDescent="0.25">
      <c r="A369" s="12"/>
      <c r="B369" s="11">
        <v>42535</v>
      </c>
      <c r="C369" s="2">
        <v>5.57</v>
      </c>
      <c r="D369" s="2">
        <v>5.57</v>
      </c>
      <c r="E369" s="2">
        <v>0</v>
      </c>
      <c r="F369" s="2"/>
      <c r="G369" s="2"/>
      <c r="H369" s="17">
        <f t="shared" si="5"/>
        <v>-2.9616724738675944E-2</v>
      </c>
    </row>
    <row r="370" spans="1:8" ht="13.5" x14ac:dyDescent="0.25">
      <c r="A370" s="12"/>
      <c r="B370" s="11">
        <v>42536</v>
      </c>
      <c r="C370" s="2">
        <v>5.73</v>
      </c>
      <c r="D370" s="2">
        <v>5.73</v>
      </c>
      <c r="E370" s="2">
        <v>125</v>
      </c>
      <c r="F370" s="2"/>
      <c r="G370" s="2"/>
      <c r="H370" s="17">
        <f t="shared" si="5"/>
        <v>2.8725314183123903E-2</v>
      </c>
    </row>
    <row r="371" spans="1:8" ht="13.5" x14ac:dyDescent="0.25">
      <c r="A371" s="12"/>
      <c r="B371" s="11">
        <v>42537</v>
      </c>
      <c r="C371" s="2">
        <v>5.73</v>
      </c>
      <c r="D371" s="2">
        <v>5.73</v>
      </c>
      <c r="E371" s="2">
        <v>0</v>
      </c>
      <c r="F371" s="2"/>
      <c r="G371" s="2"/>
      <c r="H371" s="17">
        <f t="shared" si="5"/>
        <v>0</v>
      </c>
    </row>
    <row r="372" spans="1:8" ht="13.5" x14ac:dyDescent="0.25">
      <c r="A372" s="12"/>
      <c r="B372" s="11">
        <v>42538</v>
      </c>
      <c r="C372" s="2">
        <v>5.73</v>
      </c>
      <c r="D372" s="2">
        <v>5.73</v>
      </c>
      <c r="E372" s="2">
        <v>75</v>
      </c>
      <c r="F372" s="2"/>
      <c r="G372" s="2"/>
      <c r="H372" s="17">
        <f t="shared" si="5"/>
        <v>0</v>
      </c>
    </row>
    <row r="373" spans="1:8" ht="13.5" x14ac:dyDescent="0.25">
      <c r="A373" s="12"/>
      <c r="B373" s="11">
        <v>42541</v>
      </c>
      <c r="C373" s="2">
        <v>5.48</v>
      </c>
      <c r="D373" s="2">
        <v>5.48</v>
      </c>
      <c r="E373" s="2">
        <v>1305</v>
      </c>
      <c r="F373" s="2"/>
      <c r="G373" s="2"/>
      <c r="H373" s="17">
        <f t="shared" si="5"/>
        <v>-4.3630017452006981E-2</v>
      </c>
    </row>
    <row r="374" spans="1:8" ht="13.5" x14ac:dyDescent="0.25">
      <c r="A374" s="12"/>
      <c r="B374" s="11">
        <v>42542</v>
      </c>
      <c r="C374" s="2">
        <v>5.5</v>
      </c>
      <c r="D374" s="2">
        <v>5.5</v>
      </c>
      <c r="E374" s="2">
        <v>4750</v>
      </c>
      <c r="F374" s="2"/>
      <c r="G374" s="2"/>
      <c r="H374" s="17">
        <f t="shared" si="5"/>
        <v>3.6496350364962722E-3</v>
      </c>
    </row>
    <row r="375" spans="1:8" ht="13.5" x14ac:dyDescent="0.25">
      <c r="A375" s="12"/>
      <c r="B375" s="11">
        <v>42543</v>
      </c>
      <c r="C375" s="2">
        <v>5.5</v>
      </c>
      <c r="D375" s="2">
        <v>5.5</v>
      </c>
      <c r="E375" s="2">
        <v>4750</v>
      </c>
      <c r="F375" s="2"/>
      <c r="G375" s="2"/>
      <c r="H375" s="17">
        <f t="shared" si="5"/>
        <v>0</v>
      </c>
    </row>
    <row r="376" spans="1:8" ht="13.5" x14ac:dyDescent="0.25">
      <c r="A376" s="12"/>
      <c r="B376" s="11">
        <v>42544</v>
      </c>
      <c r="C376" s="2">
        <v>5.5</v>
      </c>
      <c r="D376" s="2">
        <v>5.5</v>
      </c>
      <c r="E376" s="2">
        <v>4750</v>
      </c>
      <c r="F376" s="2"/>
      <c r="G376" s="2"/>
      <c r="H376" s="17">
        <f t="shared" si="5"/>
        <v>0</v>
      </c>
    </row>
    <row r="377" spans="1:8" ht="13.5" x14ac:dyDescent="0.25">
      <c r="A377" s="12"/>
      <c r="B377" s="11">
        <v>42545</v>
      </c>
      <c r="C377" s="2">
        <v>5.4</v>
      </c>
      <c r="D377" s="2">
        <v>5.4</v>
      </c>
      <c r="E377" s="2">
        <v>0</v>
      </c>
      <c r="F377" s="2"/>
      <c r="G377" s="2"/>
      <c r="H377" s="17">
        <f t="shared" si="5"/>
        <v>-1.8181818181818118E-2</v>
      </c>
    </row>
    <row r="378" spans="1:8" ht="13.5" x14ac:dyDescent="0.25">
      <c r="A378" s="12"/>
      <c r="B378" s="11">
        <v>42548</v>
      </c>
      <c r="C378" s="2">
        <v>5.54</v>
      </c>
      <c r="D378" s="2">
        <v>5.54</v>
      </c>
      <c r="E378" s="2">
        <v>120</v>
      </c>
      <c r="F378" s="2"/>
      <c r="G378" s="2"/>
      <c r="H378" s="17">
        <f t="shared" si="5"/>
        <v>2.5925925925925866E-2</v>
      </c>
    </row>
    <row r="379" spans="1:8" ht="13.5" x14ac:dyDescent="0.25">
      <c r="A379" s="12"/>
      <c r="B379" s="11">
        <v>42549</v>
      </c>
      <c r="C379" s="2">
        <v>5.7</v>
      </c>
      <c r="D379" s="2">
        <v>5.7</v>
      </c>
      <c r="E379" s="2">
        <v>30</v>
      </c>
      <c r="F379" s="2"/>
      <c r="G379" s="2"/>
      <c r="H379" s="17">
        <f t="shared" si="5"/>
        <v>2.8880866425992805E-2</v>
      </c>
    </row>
    <row r="380" spans="1:8" ht="13.5" x14ac:dyDescent="0.25">
      <c r="A380" s="12"/>
      <c r="B380" s="11">
        <v>42550</v>
      </c>
      <c r="C380" s="2">
        <v>5.8</v>
      </c>
      <c r="D380" s="2">
        <v>5.8</v>
      </c>
      <c r="E380" s="2">
        <v>25</v>
      </c>
      <c r="F380" s="2"/>
      <c r="G380" s="2"/>
      <c r="H380" s="17">
        <f t="shared" si="5"/>
        <v>1.7543859649122744E-2</v>
      </c>
    </row>
    <row r="381" spans="1:8" ht="13.5" x14ac:dyDescent="0.25">
      <c r="A381" s="12"/>
      <c r="B381" s="11">
        <v>42551</v>
      </c>
      <c r="C381" s="2">
        <v>5.7</v>
      </c>
      <c r="D381" s="2">
        <v>5.7</v>
      </c>
      <c r="E381" s="2">
        <v>2508</v>
      </c>
      <c r="F381" s="2"/>
      <c r="G381" s="2"/>
      <c r="H381" s="17">
        <f t="shared" si="5"/>
        <v>-1.7241379310344768E-2</v>
      </c>
    </row>
    <row r="382" spans="1:8" ht="13.5" x14ac:dyDescent="0.25">
      <c r="A382" s="12"/>
      <c r="B382" s="11">
        <v>42552</v>
      </c>
      <c r="C382" s="2">
        <v>5.7</v>
      </c>
      <c r="D382" s="2">
        <v>5.7</v>
      </c>
      <c r="E382" s="2">
        <v>2500</v>
      </c>
      <c r="F382" s="2"/>
      <c r="G382" s="2"/>
      <c r="H382" s="17">
        <f t="shared" si="5"/>
        <v>0</v>
      </c>
    </row>
    <row r="383" spans="1:8" ht="13.5" x14ac:dyDescent="0.25">
      <c r="A383" s="12"/>
      <c r="B383" s="11">
        <v>42555</v>
      </c>
      <c r="C383" s="2">
        <v>5.8</v>
      </c>
      <c r="D383" s="2">
        <v>5.8</v>
      </c>
      <c r="E383" s="2">
        <v>107</v>
      </c>
      <c r="F383" s="2"/>
      <c r="G383" s="2"/>
      <c r="H383" s="17">
        <f t="shared" si="5"/>
        <v>1.7543859649122744E-2</v>
      </c>
    </row>
    <row r="384" spans="1:8" ht="13.5" x14ac:dyDescent="0.25">
      <c r="A384" s="12"/>
      <c r="B384" s="11">
        <v>42559</v>
      </c>
      <c r="C384" s="2">
        <v>5.8</v>
      </c>
      <c r="D384" s="2">
        <v>5.8</v>
      </c>
      <c r="E384" s="2">
        <v>0</v>
      </c>
      <c r="F384" s="2"/>
      <c r="G384" s="2"/>
      <c r="H384" s="17">
        <f t="shared" si="5"/>
        <v>0</v>
      </c>
    </row>
    <row r="385" spans="1:8" ht="13.5" x14ac:dyDescent="0.25">
      <c r="A385" s="12"/>
      <c r="B385" s="11">
        <v>42562</v>
      </c>
      <c r="C385" s="2">
        <v>5.8</v>
      </c>
      <c r="D385" s="2">
        <v>5.8</v>
      </c>
      <c r="E385" s="2">
        <v>11</v>
      </c>
      <c r="F385" s="2"/>
      <c r="G385" s="2"/>
      <c r="H385" s="17">
        <f t="shared" si="5"/>
        <v>0</v>
      </c>
    </row>
    <row r="386" spans="1:8" ht="13.5" x14ac:dyDescent="0.25">
      <c r="A386" s="12"/>
      <c r="B386" s="11">
        <v>42563</v>
      </c>
      <c r="C386" s="2">
        <v>5.8</v>
      </c>
      <c r="D386" s="2">
        <v>5.8</v>
      </c>
      <c r="E386" s="2">
        <v>0</v>
      </c>
      <c r="F386" s="2"/>
      <c r="G386" s="2"/>
      <c r="H386" s="17">
        <f t="shared" si="5"/>
        <v>0</v>
      </c>
    </row>
    <row r="387" spans="1:8" ht="13.5" x14ac:dyDescent="0.25">
      <c r="A387" s="12"/>
      <c r="B387" s="11">
        <v>42564</v>
      </c>
      <c r="C387" s="2">
        <v>5.79</v>
      </c>
      <c r="D387" s="2">
        <v>5.79</v>
      </c>
      <c r="E387" s="2">
        <v>4</v>
      </c>
      <c r="F387" s="2"/>
      <c r="G387" s="2"/>
      <c r="H387" s="17">
        <f t="shared" si="5"/>
        <v>-1.7241379310344461E-3</v>
      </c>
    </row>
    <row r="388" spans="1:8" ht="13.5" x14ac:dyDescent="0.25">
      <c r="A388" s="12"/>
      <c r="B388" s="11">
        <v>42565</v>
      </c>
      <c r="C388" s="2">
        <v>5.79</v>
      </c>
      <c r="D388" s="2">
        <v>5.79</v>
      </c>
      <c r="E388" s="2">
        <v>0</v>
      </c>
      <c r="F388" s="2"/>
      <c r="G388" s="2"/>
      <c r="H388" s="17">
        <f t="shared" si="5"/>
        <v>0</v>
      </c>
    </row>
    <row r="389" spans="1:8" ht="13.5" x14ac:dyDescent="0.25">
      <c r="A389" s="12"/>
      <c r="B389" s="11">
        <v>42566</v>
      </c>
      <c r="C389" s="2">
        <v>5.79</v>
      </c>
      <c r="D389" s="2">
        <v>5.79</v>
      </c>
      <c r="E389" s="2">
        <v>0</v>
      </c>
      <c r="F389" s="2"/>
      <c r="G389" s="2"/>
      <c r="H389" s="17">
        <f t="shared" si="5"/>
        <v>0</v>
      </c>
    </row>
    <row r="390" spans="1:8" ht="13.5" x14ac:dyDescent="0.25">
      <c r="A390" s="12"/>
      <c r="B390" s="11">
        <v>42569</v>
      </c>
      <c r="C390" s="2">
        <v>5.79</v>
      </c>
      <c r="D390" s="2">
        <v>5.79</v>
      </c>
      <c r="E390" s="2">
        <v>0</v>
      </c>
      <c r="F390" s="2"/>
      <c r="G390" s="2"/>
      <c r="H390" s="17">
        <f t="shared" si="5"/>
        <v>0</v>
      </c>
    </row>
    <row r="391" spans="1:8" ht="13.5" x14ac:dyDescent="0.25">
      <c r="A391" s="12"/>
      <c r="B391" s="11">
        <v>42570</v>
      </c>
      <c r="C391" s="2">
        <v>5.79</v>
      </c>
      <c r="D391" s="2">
        <v>5.79</v>
      </c>
      <c r="E391" s="2">
        <v>0</v>
      </c>
      <c r="F391" s="2"/>
      <c r="G391" s="2"/>
      <c r="H391" s="17">
        <f t="shared" ref="H391:H454" si="6">(D391-D390)/D390</f>
        <v>0</v>
      </c>
    </row>
    <row r="392" spans="1:8" ht="13.5" x14ac:dyDescent="0.25">
      <c r="A392" s="12"/>
      <c r="B392" s="11">
        <v>42571</v>
      </c>
      <c r="C392" s="2">
        <v>5.79</v>
      </c>
      <c r="D392" s="2">
        <v>5.79</v>
      </c>
      <c r="E392" s="2">
        <v>0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42572</v>
      </c>
      <c r="C393" s="2">
        <v>5.79</v>
      </c>
      <c r="D393" s="2">
        <v>5.79</v>
      </c>
      <c r="E393" s="2">
        <v>0</v>
      </c>
      <c r="F393" s="2"/>
      <c r="G393" s="2"/>
      <c r="H393" s="17">
        <f t="shared" si="6"/>
        <v>0</v>
      </c>
    </row>
    <row r="394" spans="1:8" ht="13.5" x14ac:dyDescent="0.25">
      <c r="A394" s="12"/>
      <c r="B394" s="11">
        <v>42573</v>
      </c>
      <c r="C394" s="2">
        <v>5.6</v>
      </c>
      <c r="D394" s="2">
        <v>5.6</v>
      </c>
      <c r="E394" s="2">
        <v>17619</v>
      </c>
      <c r="F394" s="2"/>
      <c r="G394" s="2"/>
      <c r="H394" s="17">
        <f t="shared" si="6"/>
        <v>-3.2815198618307492E-2</v>
      </c>
    </row>
    <row r="395" spans="1:8" ht="13.5" x14ac:dyDescent="0.25">
      <c r="A395" s="12"/>
      <c r="B395" s="11">
        <v>42577</v>
      </c>
      <c r="C395" s="2">
        <v>5.5</v>
      </c>
      <c r="D395" s="2">
        <v>5.5</v>
      </c>
      <c r="E395" s="2">
        <v>10543</v>
      </c>
      <c r="F395" s="2"/>
      <c r="G395" s="2"/>
      <c r="H395" s="17">
        <f t="shared" si="6"/>
        <v>-1.7857142857142794E-2</v>
      </c>
    </row>
    <row r="396" spans="1:8" ht="13.5" x14ac:dyDescent="0.25">
      <c r="A396" s="12"/>
      <c r="B396" s="11">
        <v>42578</v>
      </c>
      <c r="C396" s="2">
        <v>5.73</v>
      </c>
      <c r="D396" s="2">
        <v>5.73</v>
      </c>
      <c r="E396" s="2">
        <v>5</v>
      </c>
      <c r="F396" s="2"/>
      <c r="G396" s="2"/>
      <c r="H396" s="17">
        <f t="shared" si="6"/>
        <v>4.1818181818181893E-2</v>
      </c>
    </row>
    <row r="397" spans="1:8" ht="13.5" x14ac:dyDescent="0.25">
      <c r="A397" s="12"/>
      <c r="B397" s="11">
        <v>42579</v>
      </c>
      <c r="C397" s="2">
        <v>5.73</v>
      </c>
      <c r="D397" s="2">
        <v>5.73</v>
      </c>
      <c r="E397" s="2">
        <v>0</v>
      </c>
      <c r="F397" s="2"/>
      <c r="G397" s="2"/>
      <c r="H397" s="17">
        <f t="shared" si="6"/>
        <v>0</v>
      </c>
    </row>
    <row r="398" spans="1:8" ht="13.5" x14ac:dyDescent="0.25">
      <c r="A398" s="12"/>
      <c r="B398" s="11">
        <v>42580</v>
      </c>
      <c r="C398" s="2">
        <v>5.73</v>
      </c>
      <c r="D398" s="2">
        <v>5.73</v>
      </c>
      <c r="E398" s="2">
        <v>0</v>
      </c>
      <c r="F398" s="2"/>
      <c r="G398" s="2"/>
      <c r="H398" s="17">
        <f t="shared" si="6"/>
        <v>0</v>
      </c>
    </row>
    <row r="399" spans="1:8" ht="13.5" x14ac:dyDescent="0.25">
      <c r="A399" s="12"/>
      <c r="B399" s="11">
        <v>42583</v>
      </c>
      <c r="C399" s="2">
        <v>5.73</v>
      </c>
      <c r="D399" s="2">
        <v>5.73</v>
      </c>
      <c r="E399" s="2">
        <v>0</v>
      </c>
      <c r="F399" s="2"/>
      <c r="G399" s="2"/>
      <c r="H399" s="17">
        <f t="shared" si="6"/>
        <v>0</v>
      </c>
    </row>
    <row r="400" spans="1:8" ht="13.5" x14ac:dyDescent="0.25">
      <c r="A400" s="12"/>
      <c r="B400" s="11">
        <v>42584</v>
      </c>
      <c r="C400" s="2">
        <v>5.74</v>
      </c>
      <c r="D400" s="2">
        <v>5.74</v>
      </c>
      <c r="E400" s="2">
        <v>266</v>
      </c>
      <c r="F400" s="2"/>
      <c r="G400" s="2"/>
      <c r="H400" s="17">
        <f t="shared" si="6"/>
        <v>1.745200698080242E-3</v>
      </c>
    </row>
    <row r="401" spans="1:8" ht="13.5" x14ac:dyDescent="0.25">
      <c r="A401" s="12"/>
      <c r="B401" s="11">
        <v>42585</v>
      </c>
      <c r="C401" s="2">
        <v>5.74</v>
      </c>
      <c r="D401" s="2">
        <v>5.74</v>
      </c>
      <c r="E401" s="2">
        <v>0</v>
      </c>
      <c r="F401" s="2"/>
      <c r="G401" s="2"/>
      <c r="H401" s="17">
        <f t="shared" si="6"/>
        <v>0</v>
      </c>
    </row>
    <row r="402" spans="1:8" ht="13.5" x14ac:dyDescent="0.25">
      <c r="A402" s="12"/>
      <c r="B402" s="11">
        <v>42586</v>
      </c>
      <c r="C402" s="2">
        <v>5.6</v>
      </c>
      <c r="D402" s="2">
        <v>5.6</v>
      </c>
      <c r="E402" s="2">
        <v>625</v>
      </c>
      <c r="F402" s="2"/>
      <c r="G402" s="2"/>
      <c r="H402" s="17">
        <f t="shared" si="6"/>
        <v>-2.4390243902439122E-2</v>
      </c>
    </row>
    <row r="403" spans="1:8" ht="13.5" x14ac:dyDescent="0.25">
      <c r="A403" s="12"/>
      <c r="B403" s="11">
        <v>42587</v>
      </c>
      <c r="C403" s="2">
        <v>5.5</v>
      </c>
      <c r="D403" s="2">
        <v>5.5</v>
      </c>
      <c r="E403" s="2">
        <v>10635</v>
      </c>
      <c r="F403" s="2"/>
      <c r="G403" s="2"/>
      <c r="H403" s="17">
        <f t="shared" si="6"/>
        <v>-1.7857142857142794E-2</v>
      </c>
    </row>
    <row r="404" spans="1:8" ht="13.5" x14ac:dyDescent="0.25">
      <c r="A404" s="12"/>
      <c r="B404" s="11">
        <v>42590</v>
      </c>
      <c r="C404" s="2">
        <v>5.5</v>
      </c>
      <c r="D404" s="2">
        <v>5.5</v>
      </c>
      <c r="E404" s="2">
        <v>10445</v>
      </c>
      <c r="F404" s="2"/>
      <c r="G404" s="2"/>
      <c r="H404" s="17">
        <f t="shared" si="6"/>
        <v>0</v>
      </c>
    </row>
    <row r="405" spans="1:8" ht="13.5" x14ac:dyDescent="0.25">
      <c r="A405" s="12"/>
      <c r="B405" s="11">
        <v>42591</v>
      </c>
      <c r="C405" s="2">
        <v>5.5</v>
      </c>
      <c r="D405" s="2">
        <v>5.5</v>
      </c>
      <c r="E405" s="2">
        <v>275</v>
      </c>
      <c r="F405" s="2"/>
      <c r="G405" s="2"/>
      <c r="H405" s="17">
        <f t="shared" si="6"/>
        <v>0</v>
      </c>
    </row>
    <row r="406" spans="1:8" ht="13.5" x14ac:dyDescent="0.25">
      <c r="A406" s="12"/>
      <c r="B406" s="11">
        <v>42592</v>
      </c>
      <c r="C406" s="2">
        <v>5.5</v>
      </c>
      <c r="D406" s="2">
        <v>5.5</v>
      </c>
      <c r="E406" s="2">
        <v>110</v>
      </c>
      <c r="F406" s="2"/>
      <c r="G406" s="2"/>
      <c r="H406" s="17">
        <f t="shared" si="6"/>
        <v>0</v>
      </c>
    </row>
    <row r="407" spans="1:8" ht="13.5" x14ac:dyDescent="0.25">
      <c r="A407" s="12"/>
      <c r="B407" s="11">
        <v>42593</v>
      </c>
      <c r="C407" s="2">
        <v>5.5</v>
      </c>
      <c r="D407" s="2">
        <v>5.5</v>
      </c>
      <c r="E407" s="2">
        <v>45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42594</v>
      </c>
      <c r="C408" s="2">
        <v>5.49</v>
      </c>
      <c r="D408" s="2">
        <v>5.49</v>
      </c>
      <c r="E408" s="2">
        <v>59</v>
      </c>
      <c r="F408" s="2"/>
      <c r="G408" s="2"/>
      <c r="H408" s="17">
        <f t="shared" si="6"/>
        <v>-1.8181818181817794E-3</v>
      </c>
    </row>
    <row r="409" spans="1:8" ht="13.5" x14ac:dyDescent="0.25">
      <c r="A409" s="12"/>
      <c r="B409" s="11">
        <v>42597</v>
      </c>
      <c r="C409" s="2">
        <v>5.49</v>
      </c>
      <c r="D409" s="2">
        <v>5.49</v>
      </c>
      <c r="E409" s="2">
        <v>131</v>
      </c>
      <c r="F409" s="2"/>
      <c r="G409" s="2"/>
      <c r="H409" s="17">
        <f t="shared" si="6"/>
        <v>0</v>
      </c>
    </row>
    <row r="410" spans="1:8" ht="13.5" x14ac:dyDescent="0.25">
      <c r="A410" s="12"/>
      <c r="B410" s="11">
        <v>42598</v>
      </c>
      <c r="C410" s="2">
        <v>5.49</v>
      </c>
      <c r="D410" s="2">
        <v>5.49</v>
      </c>
      <c r="E410" s="2">
        <v>66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42599</v>
      </c>
      <c r="C411" s="2">
        <v>5.49</v>
      </c>
      <c r="D411" s="2">
        <v>5.49</v>
      </c>
      <c r="E411" s="2">
        <v>0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42600</v>
      </c>
      <c r="C412" s="2">
        <v>5.49</v>
      </c>
      <c r="D412" s="2">
        <v>5.49</v>
      </c>
      <c r="E412" s="2">
        <v>0</v>
      </c>
      <c r="F412" s="2"/>
      <c r="G412" s="2"/>
      <c r="H412" s="17">
        <f t="shared" si="6"/>
        <v>0</v>
      </c>
    </row>
    <row r="413" spans="1:8" ht="13.5" x14ac:dyDescent="0.25">
      <c r="A413" s="12"/>
      <c r="B413" s="11">
        <v>42601</v>
      </c>
      <c r="C413" s="2">
        <v>5.49</v>
      </c>
      <c r="D413" s="2">
        <v>5.49</v>
      </c>
      <c r="E413" s="2">
        <v>0</v>
      </c>
      <c r="F413" s="2"/>
      <c r="G413" s="2"/>
      <c r="H413" s="17">
        <f t="shared" si="6"/>
        <v>0</v>
      </c>
    </row>
    <row r="414" spans="1:8" ht="13.5" x14ac:dyDescent="0.25">
      <c r="A414" s="12"/>
      <c r="B414" s="11">
        <v>42604</v>
      </c>
      <c r="C414" s="2">
        <v>5.45</v>
      </c>
      <c r="D414" s="2">
        <v>5.45</v>
      </c>
      <c r="E414" s="2">
        <v>95</v>
      </c>
      <c r="F414" s="2"/>
      <c r="G414" s="2"/>
      <c r="H414" s="17">
        <f t="shared" si="6"/>
        <v>-7.2859744990892593E-3</v>
      </c>
    </row>
    <row r="415" spans="1:8" ht="13.5" x14ac:dyDescent="0.25">
      <c r="A415" s="12"/>
      <c r="B415" s="11">
        <v>42605</v>
      </c>
      <c r="C415" s="2">
        <v>5.4</v>
      </c>
      <c r="D415" s="2">
        <v>5.4</v>
      </c>
      <c r="E415" s="2">
        <v>125</v>
      </c>
      <c r="F415" s="2"/>
      <c r="G415" s="2"/>
      <c r="H415" s="17">
        <f t="shared" si="6"/>
        <v>-9.1743119266054721E-3</v>
      </c>
    </row>
    <row r="416" spans="1:8" ht="13.5" x14ac:dyDescent="0.25">
      <c r="A416" s="12"/>
      <c r="B416" s="11">
        <v>42606</v>
      </c>
      <c r="C416" s="2">
        <v>5.4</v>
      </c>
      <c r="D416" s="2">
        <v>5.4</v>
      </c>
      <c r="E416" s="2">
        <v>11821</v>
      </c>
      <c r="F416" s="2"/>
      <c r="G416" s="2"/>
      <c r="H416" s="17">
        <f t="shared" si="6"/>
        <v>0</v>
      </c>
    </row>
    <row r="417" spans="1:8" ht="13.5" x14ac:dyDescent="0.25">
      <c r="A417" s="12"/>
      <c r="B417" s="11">
        <v>42607</v>
      </c>
      <c r="C417" s="2">
        <v>5.4</v>
      </c>
      <c r="D417" s="2">
        <v>5.4</v>
      </c>
      <c r="E417" s="2">
        <v>808</v>
      </c>
      <c r="F417" s="2"/>
      <c r="G417" s="2"/>
      <c r="H417" s="17">
        <f t="shared" si="6"/>
        <v>0</v>
      </c>
    </row>
    <row r="418" spans="1:8" ht="13.5" x14ac:dyDescent="0.25">
      <c r="A418" s="12"/>
      <c r="B418" s="11">
        <v>42608</v>
      </c>
      <c r="C418" s="2">
        <v>5.33</v>
      </c>
      <c r="D418" s="2">
        <v>5.33</v>
      </c>
      <c r="E418" s="2">
        <v>1</v>
      </c>
      <c r="F418" s="2"/>
      <c r="G418" s="2"/>
      <c r="H418" s="17">
        <f t="shared" si="6"/>
        <v>-1.2962962962963015E-2</v>
      </c>
    </row>
    <row r="419" spans="1:8" ht="13.5" x14ac:dyDescent="0.25">
      <c r="A419" s="12"/>
      <c r="B419" s="11">
        <v>42611</v>
      </c>
      <c r="C419" s="2">
        <v>5.43</v>
      </c>
      <c r="D419" s="2">
        <v>5.43</v>
      </c>
      <c r="E419" s="2">
        <v>40</v>
      </c>
      <c r="F419" s="2"/>
      <c r="G419" s="2"/>
      <c r="H419" s="17">
        <f t="shared" si="6"/>
        <v>1.8761726078799182E-2</v>
      </c>
    </row>
    <row r="420" spans="1:8" ht="13.5" x14ac:dyDescent="0.25">
      <c r="A420" s="12"/>
      <c r="B420" s="11">
        <v>42612</v>
      </c>
      <c r="C420" s="2">
        <v>5.43</v>
      </c>
      <c r="D420" s="2">
        <v>5.43</v>
      </c>
      <c r="E420" s="2">
        <v>0</v>
      </c>
      <c r="F420" s="2"/>
      <c r="G420" s="2"/>
      <c r="H420" s="17">
        <f t="shared" si="6"/>
        <v>0</v>
      </c>
    </row>
    <row r="421" spans="1:8" ht="13.5" x14ac:dyDescent="0.25">
      <c r="A421" s="12"/>
      <c r="B421" s="11">
        <v>42613</v>
      </c>
      <c r="C421" s="2">
        <v>5.75</v>
      </c>
      <c r="D421" s="2">
        <v>5.75</v>
      </c>
      <c r="E421" s="2">
        <v>768</v>
      </c>
      <c r="F421" s="2"/>
      <c r="G421" s="2"/>
      <c r="H421" s="17">
        <f t="shared" si="6"/>
        <v>5.893186003683247E-2</v>
      </c>
    </row>
    <row r="422" spans="1:8" ht="13.5" x14ac:dyDescent="0.25">
      <c r="A422" s="12"/>
      <c r="B422" s="11">
        <v>42614</v>
      </c>
      <c r="C422" s="2">
        <v>5.74</v>
      </c>
      <c r="D422" s="2">
        <v>5.74</v>
      </c>
      <c r="E422" s="2">
        <v>239</v>
      </c>
      <c r="F422" s="2"/>
      <c r="G422" s="2"/>
      <c r="H422" s="17">
        <f t="shared" si="6"/>
        <v>-1.7391304347825717E-3</v>
      </c>
    </row>
    <row r="423" spans="1:8" ht="13.5" x14ac:dyDescent="0.25">
      <c r="A423" s="12"/>
      <c r="B423" s="11">
        <v>42615</v>
      </c>
      <c r="C423" s="2">
        <v>5.74</v>
      </c>
      <c r="D423" s="2">
        <v>5.74</v>
      </c>
      <c r="E423" s="2">
        <v>113</v>
      </c>
      <c r="F423" s="2"/>
      <c r="G423" s="2"/>
      <c r="H423" s="17">
        <f t="shared" si="6"/>
        <v>0</v>
      </c>
    </row>
    <row r="424" spans="1:8" ht="13.5" x14ac:dyDescent="0.25">
      <c r="A424" s="12"/>
      <c r="B424" s="11">
        <v>42618</v>
      </c>
      <c r="C424" s="2">
        <v>5.73</v>
      </c>
      <c r="D424" s="2">
        <v>5.73</v>
      </c>
      <c r="E424" s="2">
        <v>15</v>
      </c>
      <c r="F424" s="2"/>
      <c r="G424" s="2"/>
      <c r="H424" s="17">
        <f t="shared" si="6"/>
        <v>-1.7421602787456073E-3</v>
      </c>
    </row>
    <row r="425" spans="1:8" ht="13.5" x14ac:dyDescent="0.25">
      <c r="A425" s="12"/>
      <c r="B425" s="11">
        <v>42619</v>
      </c>
      <c r="C425" s="2">
        <v>5.74</v>
      </c>
      <c r="D425" s="2">
        <v>5.74</v>
      </c>
      <c r="E425" s="2">
        <v>739</v>
      </c>
      <c r="F425" s="2"/>
      <c r="G425" s="2"/>
      <c r="H425" s="17">
        <f t="shared" si="6"/>
        <v>1.745200698080242E-3</v>
      </c>
    </row>
    <row r="426" spans="1:8" ht="13.5" x14ac:dyDescent="0.25">
      <c r="A426" s="12"/>
      <c r="B426" s="11">
        <v>42620</v>
      </c>
      <c r="C426" s="2">
        <v>5.74</v>
      </c>
      <c r="D426" s="2">
        <v>5.74</v>
      </c>
      <c r="E426" s="2">
        <v>5</v>
      </c>
      <c r="F426" s="2"/>
      <c r="G426" s="2"/>
      <c r="H426" s="17">
        <f t="shared" si="6"/>
        <v>0</v>
      </c>
    </row>
    <row r="427" spans="1:8" ht="13.5" x14ac:dyDescent="0.25">
      <c r="A427" s="12"/>
      <c r="B427" s="11">
        <v>42621</v>
      </c>
      <c r="C427" s="2">
        <v>5.71</v>
      </c>
      <c r="D427" s="2">
        <v>5.71</v>
      </c>
      <c r="E427" s="2">
        <v>111</v>
      </c>
      <c r="F427" s="2"/>
      <c r="G427" s="2"/>
      <c r="H427" s="17">
        <f t="shared" si="6"/>
        <v>-5.2264808362369767E-3</v>
      </c>
    </row>
    <row r="428" spans="1:8" ht="13.5" x14ac:dyDescent="0.25">
      <c r="A428" s="12"/>
      <c r="B428" s="11">
        <v>42622</v>
      </c>
      <c r="C428" s="2">
        <v>5.71</v>
      </c>
      <c r="D428" s="2">
        <v>5.71</v>
      </c>
      <c r="E428" s="2">
        <v>0</v>
      </c>
      <c r="F428" s="2"/>
      <c r="G428" s="2"/>
      <c r="H428" s="17">
        <f t="shared" si="6"/>
        <v>0</v>
      </c>
    </row>
    <row r="429" spans="1:8" ht="13.5" x14ac:dyDescent="0.25">
      <c r="A429" s="12"/>
      <c r="B429" s="11">
        <v>42627</v>
      </c>
      <c r="C429" s="2">
        <v>5.74</v>
      </c>
      <c r="D429" s="2">
        <v>5.74</v>
      </c>
      <c r="E429" s="2">
        <v>100</v>
      </c>
      <c r="F429" s="2"/>
      <c r="G429" s="2"/>
      <c r="H429" s="17">
        <f t="shared" si="6"/>
        <v>5.2539404553415495E-3</v>
      </c>
    </row>
    <row r="430" spans="1:8" ht="13.5" x14ac:dyDescent="0.25">
      <c r="A430" s="12"/>
      <c r="B430" s="11">
        <v>42628</v>
      </c>
      <c r="C430" s="2">
        <v>5.71</v>
      </c>
      <c r="D430" s="2">
        <v>5.71</v>
      </c>
      <c r="E430" s="2">
        <v>0</v>
      </c>
      <c r="F430" s="2"/>
      <c r="G430" s="2"/>
      <c r="H430" s="17">
        <f t="shared" si="6"/>
        <v>-5.2264808362369767E-3</v>
      </c>
    </row>
    <row r="431" spans="1:8" ht="13.5" x14ac:dyDescent="0.25">
      <c r="A431" s="12"/>
      <c r="B431" s="11">
        <v>42629</v>
      </c>
      <c r="C431" s="2">
        <v>5.69</v>
      </c>
      <c r="D431" s="2">
        <v>5.69</v>
      </c>
      <c r="E431" s="2">
        <v>628</v>
      </c>
      <c r="F431" s="2"/>
      <c r="G431" s="2"/>
      <c r="H431" s="17">
        <f t="shared" si="6"/>
        <v>-3.5026269702275962E-3</v>
      </c>
    </row>
    <row r="432" spans="1:8" ht="13.5" x14ac:dyDescent="0.25">
      <c r="A432" s="12"/>
      <c r="B432" s="11">
        <v>42632</v>
      </c>
      <c r="C432" s="2">
        <v>5.69</v>
      </c>
      <c r="D432" s="2">
        <v>5.69</v>
      </c>
      <c r="E432" s="2">
        <v>13</v>
      </c>
      <c r="F432" s="2"/>
      <c r="G432" s="2"/>
      <c r="H432" s="17">
        <f t="shared" si="6"/>
        <v>0</v>
      </c>
    </row>
    <row r="433" spans="1:8" ht="13.5" x14ac:dyDescent="0.25">
      <c r="A433" s="12"/>
      <c r="B433" s="11">
        <v>42633</v>
      </c>
      <c r="C433" s="2">
        <v>5.69</v>
      </c>
      <c r="D433" s="2">
        <v>5.69</v>
      </c>
      <c r="E433" s="2">
        <v>898</v>
      </c>
      <c r="F433" s="2"/>
      <c r="G433" s="2"/>
      <c r="H433" s="17">
        <f t="shared" si="6"/>
        <v>0</v>
      </c>
    </row>
    <row r="434" spans="1:8" ht="13.5" x14ac:dyDescent="0.25">
      <c r="A434" s="12"/>
      <c r="B434" s="11">
        <v>42634</v>
      </c>
      <c r="C434" s="2">
        <v>5.69</v>
      </c>
      <c r="D434" s="2">
        <v>5.69</v>
      </c>
      <c r="E434" s="2">
        <v>0</v>
      </c>
      <c r="F434" s="2"/>
      <c r="G434" s="2"/>
      <c r="H434" s="17">
        <f t="shared" si="6"/>
        <v>0</v>
      </c>
    </row>
    <row r="435" spans="1:8" ht="13.5" x14ac:dyDescent="0.25">
      <c r="A435" s="12"/>
      <c r="B435" s="11">
        <v>42635</v>
      </c>
      <c r="C435" s="2">
        <v>5.69</v>
      </c>
      <c r="D435" s="2">
        <v>5.69</v>
      </c>
      <c r="E435" s="2">
        <v>0</v>
      </c>
      <c r="F435" s="2"/>
      <c r="G435" s="2"/>
      <c r="H435" s="17">
        <f t="shared" si="6"/>
        <v>0</v>
      </c>
    </row>
    <row r="436" spans="1:8" ht="13.5" x14ac:dyDescent="0.25">
      <c r="A436" s="12"/>
      <c r="B436" s="11">
        <v>42636</v>
      </c>
      <c r="C436" s="2">
        <v>5.65</v>
      </c>
      <c r="D436" s="2">
        <v>5.65</v>
      </c>
      <c r="E436" s="2">
        <v>260</v>
      </c>
      <c r="F436" s="2"/>
      <c r="G436" s="2"/>
      <c r="H436" s="17">
        <f t="shared" si="6"/>
        <v>-7.0298769771529055E-3</v>
      </c>
    </row>
    <row r="437" spans="1:8" ht="13.5" x14ac:dyDescent="0.25">
      <c r="A437" s="12"/>
      <c r="B437" s="11">
        <v>42639</v>
      </c>
      <c r="C437" s="2">
        <v>5.6</v>
      </c>
      <c r="D437" s="2">
        <v>5.6</v>
      </c>
      <c r="E437" s="2">
        <v>236</v>
      </c>
      <c r="F437" s="2"/>
      <c r="G437" s="2"/>
      <c r="H437" s="17">
        <f t="shared" si="6"/>
        <v>-8.8495575221240186E-3</v>
      </c>
    </row>
    <row r="438" spans="1:8" ht="13.5" x14ac:dyDescent="0.25">
      <c r="A438" s="12"/>
      <c r="B438" s="11">
        <v>42640</v>
      </c>
      <c r="C438" s="2">
        <v>5.64</v>
      </c>
      <c r="D438" s="2">
        <v>5.64</v>
      </c>
      <c r="E438" s="2">
        <v>637</v>
      </c>
      <c r="F438" s="2"/>
      <c r="G438" s="2"/>
      <c r="H438" s="17">
        <f t="shared" si="6"/>
        <v>7.1428571428571496E-3</v>
      </c>
    </row>
    <row r="439" spans="1:8" ht="13.5" x14ac:dyDescent="0.25">
      <c r="A439" s="12"/>
      <c r="B439" s="11">
        <v>42641</v>
      </c>
      <c r="C439" s="2">
        <v>5.64</v>
      </c>
      <c r="D439" s="2">
        <v>5.64</v>
      </c>
      <c r="E439" s="2">
        <v>0</v>
      </c>
      <c r="F439" s="2"/>
      <c r="G439" s="2"/>
      <c r="H439" s="17">
        <f t="shared" si="6"/>
        <v>0</v>
      </c>
    </row>
    <row r="440" spans="1:8" ht="13.5" x14ac:dyDescent="0.25">
      <c r="A440" s="12"/>
      <c r="B440" s="11">
        <v>42642</v>
      </c>
      <c r="C440" s="2">
        <v>5.62</v>
      </c>
      <c r="D440" s="2">
        <v>5.62</v>
      </c>
      <c r="E440" s="2">
        <v>215</v>
      </c>
      <c r="F440" s="2"/>
      <c r="G440" s="2"/>
      <c r="H440" s="17">
        <f t="shared" si="6"/>
        <v>-3.5460992907800663E-3</v>
      </c>
    </row>
    <row r="441" spans="1:8" ht="13.5" x14ac:dyDescent="0.25">
      <c r="A441" s="12"/>
      <c r="B441" s="11">
        <v>42643</v>
      </c>
      <c r="C441" s="2">
        <v>5.68</v>
      </c>
      <c r="D441" s="2">
        <v>5.68</v>
      </c>
      <c r="E441" s="2">
        <v>56</v>
      </c>
      <c r="F441" s="2"/>
      <c r="G441" s="2"/>
      <c r="H441" s="17">
        <f t="shared" si="6"/>
        <v>1.0676156583629824E-2</v>
      </c>
    </row>
    <row r="442" spans="1:8" ht="13.5" x14ac:dyDescent="0.25">
      <c r="A442" s="12"/>
      <c r="B442" s="11">
        <v>42647</v>
      </c>
      <c r="C442" s="2">
        <v>5.7</v>
      </c>
      <c r="D442" s="2">
        <v>5.7</v>
      </c>
      <c r="E442" s="2">
        <v>1227</v>
      </c>
      <c r="F442" s="2"/>
      <c r="G442" s="2"/>
      <c r="H442" s="17">
        <f t="shared" si="6"/>
        <v>3.5211267605634619E-3</v>
      </c>
    </row>
    <row r="443" spans="1:8" ht="13.5" x14ac:dyDescent="0.25">
      <c r="A443" s="12"/>
      <c r="B443" s="11">
        <v>42648</v>
      </c>
      <c r="C443" s="2">
        <v>5.7</v>
      </c>
      <c r="D443" s="2">
        <v>5.7</v>
      </c>
      <c r="E443" s="2">
        <v>244</v>
      </c>
      <c r="F443" s="2"/>
      <c r="G443" s="2"/>
      <c r="H443" s="17">
        <f t="shared" si="6"/>
        <v>0</v>
      </c>
    </row>
    <row r="444" spans="1:8" ht="13.5" x14ac:dyDescent="0.25">
      <c r="A444" s="12"/>
      <c r="B444" s="11">
        <v>42649</v>
      </c>
      <c r="C444" s="2">
        <v>5.7</v>
      </c>
      <c r="D444" s="2">
        <v>5.7</v>
      </c>
      <c r="E444" s="2">
        <v>180</v>
      </c>
      <c r="F444" s="2"/>
      <c r="G444" s="2"/>
      <c r="H444" s="17">
        <f t="shared" si="6"/>
        <v>0</v>
      </c>
    </row>
    <row r="445" spans="1:8" ht="13.5" x14ac:dyDescent="0.25">
      <c r="A445" s="12"/>
      <c r="B445" s="11">
        <v>42650</v>
      </c>
      <c r="C445" s="2">
        <v>5.7</v>
      </c>
      <c r="D445" s="2">
        <v>5.7</v>
      </c>
      <c r="E445" s="2">
        <v>0</v>
      </c>
      <c r="F445" s="2"/>
      <c r="G445" s="2"/>
      <c r="H445" s="17">
        <f t="shared" si="6"/>
        <v>0</v>
      </c>
    </row>
    <row r="446" spans="1:8" ht="13.5" x14ac:dyDescent="0.25">
      <c r="A446" s="12"/>
      <c r="B446" s="11">
        <v>42653</v>
      </c>
      <c r="C446" s="2">
        <v>5.7</v>
      </c>
      <c r="D446" s="2">
        <v>5.7</v>
      </c>
      <c r="E446" s="2">
        <v>0</v>
      </c>
      <c r="F446" s="2"/>
      <c r="G446" s="2"/>
      <c r="H446" s="17">
        <f t="shared" si="6"/>
        <v>0</v>
      </c>
    </row>
    <row r="447" spans="1:8" ht="13.5" x14ac:dyDescent="0.25">
      <c r="A447" s="12"/>
      <c r="B447" s="11">
        <v>42654</v>
      </c>
      <c r="C447" s="2">
        <v>5.7</v>
      </c>
      <c r="D447" s="2">
        <v>5.7</v>
      </c>
      <c r="E447" s="2">
        <v>0</v>
      </c>
      <c r="F447" s="2"/>
      <c r="G447" s="2"/>
      <c r="H447" s="17">
        <f t="shared" si="6"/>
        <v>0</v>
      </c>
    </row>
    <row r="448" spans="1:8" ht="13.5" x14ac:dyDescent="0.25">
      <c r="A448" s="12"/>
      <c r="B448" s="11">
        <v>42655</v>
      </c>
      <c r="C448" s="2">
        <v>5.7</v>
      </c>
      <c r="D448" s="2">
        <v>5.7</v>
      </c>
      <c r="E448" s="2">
        <v>0</v>
      </c>
      <c r="F448" s="2"/>
      <c r="G448" s="2"/>
      <c r="H448" s="17">
        <f t="shared" si="6"/>
        <v>0</v>
      </c>
    </row>
    <row r="449" spans="1:8" ht="13.5" x14ac:dyDescent="0.25">
      <c r="A449" s="12"/>
      <c r="B449" s="11">
        <v>42656</v>
      </c>
      <c r="C449" s="2">
        <v>5.7</v>
      </c>
      <c r="D449" s="2">
        <v>5.7</v>
      </c>
      <c r="E449" s="2">
        <v>0</v>
      </c>
      <c r="F449" s="2"/>
      <c r="G449" s="2"/>
      <c r="H449" s="17">
        <f t="shared" si="6"/>
        <v>0</v>
      </c>
    </row>
    <row r="450" spans="1:8" ht="13.5" x14ac:dyDescent="0.25">
      <c r="A450" s="12"/>
      <c r="B450" s="11">
        <v>42657</v>
      </c>
      <c r="C450" s="2">
        <v>5.67</v>
      </c>
      <c r="D450" s="2">
        <v>5.67</v>
      </c>
      <c r="E450" s="2">
        <v>101</v>
      </c>
      <c r="F450" s="2"/>
      <c r="G450" s="2"/>
      <c r="H450" s="17">
        <f t="shared" si="6"/>
        <v>-5.2631578947368854E-3</v>
      </c>
    </row>
    <row r="451" spans="1:8" ht="13.5" x14ac:dyDescent="0.25">
      <c r="A451" s="12"/>
      <c r="B451" s="11">
        <v>42660</v>
      </c>
      <c r="C451" s="2">
        <v>5.67</v>
      </c>
      <c r="D451" s="2">
        <v>5.67</v>
      </c>
      <c r="E451" s="2">
        <v>0</v>
      </c>
      <c r="F451" s="2"/>
      <c r="G451" s="2"/>
      <c r="H451" s="17">
        <f t="shared" si="6"/>
        <v>0</v>
      </c>
    </row>
    <row r="452" spans="1:8" ht="13.5" x14ac:dyDescent="0.25">
      <c r="A452" s="12"/>
      <c r="B452" s="11">
        <v>42661</v>
      </c>
      <c r="C452" s="2">
        <v>5.67</v>
      </c>
      <c r="D452" s="2">
        <v>5.67</v>
      </c>
      <c r="E452" s="2">
        <v>0</v>
      </c>
      <c r="F452" s="2"/>
      <c r="G452" s="2"/>
      <c r="H452" s="17">
        <f t="shared" si="6"/>
        <v>0</v>
      </c>
    </row>
    <row r="453" spans="1:8" ht="13.5" x14ac:dyDescent="0.25">
      <c r="A453" s="12"/>
      <c r="B453" s="11">
        <v>42662</v>
      </c>
      <c r="C453" s="2">
        <v>5.67</v>
      </c>
      <c r="D453" s="2">
        <v>5.67</v>
      </c>
      <c r="E453" s="2">
        <v>0</v>
      </c>
      <c r="F453" s="2"/>
      <c r="G453" s="2"/>
      <c r="H453" s="17">
        <f t="shared" si="6"/>
        <v>0</v>
      </c>
    </row>
    <row r="454" spans="1:8" ht="13.5" x14ac:dyDescent="0.25">
      <c r="A454" s="12"/>
      <c r="B454" s="11">
        <v>42663</v>
      </c>
      <c r="C454" s="2">
        <v>5.67</v>
      </c>
      <c r="D454" s="2">
        <v>5.67</v>
      </c>
      <c r="E454" s="2">
        <v>0</v>
      </c>
      <c r="F454" s="2"/>
      <c r="G454" s="2"/>
      <c r="H454" s="17">
        <f t="shared" si="6"/>
        <v>0</v>
      </c>
    </row>
    <row r="455" spans="1:8" ht="13.5" x14ac:dyDescent="0.25">
      <c r="A455" s="12"/>
      <c r="B455" s="11">
        <v>42664</v>
      </c>
      <c r="C455" s="2">
        <v>5.68</v>
      </c>
      <c r="D455" s="2">
        <v>5.68</v>
      </c>
      <c r="E455" s="2">
        <v>1064</v>
      </c>
      <c r="F455" s="2"/>
      <c r="G455" s="2"/>
      <c r="H455" s="17">
        <f t="shared" ref="H455:H518" si="7">(D455-D454)/D454</f>
        <v>1.7636684303350594E-3</v>
      </c>
    </row>
    <row r="456" spans="1:8" ht="13.5" x14ac:dyDescent="0.25">
      <c r="A456" s="12"/>
      <c r="B456" s="11">
        <v>42667</v>
      </c>
      <c r="C456" s="2">
        <v>5.68</v>
      </c>
      <c r="D456" s="2">
        <v>5.68</v>
      </c>
      <c r="E456" s="2">
        <v>0</v>
      </c>
      <c r="F456" s="2"/>
      <c r="G456" s="2"/>
      <c r="H456" s="17">
        <f t="shared" si="7"/>
        <v>0</v>
      </c>
    </row>
    <row r="457" spans="1:8" ht="13.5" x14ac:dyDescent="0.25">
      <c r="A457" s="12"/>
      <c r="B457" s="11">
        <v>42668</v>
      </c>
      <c r="C457" s="2">
        <v>5.68</v>
      </c>
      <c r="D457" s="2">
        <v>5.68</v>
      </c>
      <c r="E457" s="2">
        <v>0</v>
      </c>
      <c r="F457" s="2"/>
      <c r="G457" s="2"/>
      <c r="H457" s="17">
        <f t="shared" si="7"/>
        <v>0</v>
      </c>
    </row>
    <row r="458" spans="1:8" ht="13.5" x14ac:dyDescent="0.25">
      <c r="A458" s="12"/>
      <c r="B458" s="11">
        <v>42669</v>
      </c>
      <c r="C458" s="2">
        <v>5.68</v>
      </c>
      <c r="D458" s="2">
        <v>5.68</v>
      </c>
      <c r="E458" s="2">
        <v>0</v>
      </c>
      <c r="F458" s="2"/>
      <c r="G458" s="2"/>
      <c r="H458" s="17">
        <f t="shared" si="7"/>
        <v>0</v>
      </c>
    </row>
    <row r="459" spans="1:8" ht="13.5" x14ac:dyDescent="0.25">
      <c r="A459" s="12"/>
      <c r="B459" s="11">
        <v>42670</v>
      </c>
      <c r="C459" s="2">
        <v>5.68</v>
      </c>
      <c r="D459" s="2">
        <v>5.68</v>
      </c>
      <c r="E459" s="2">
        <v>0</v>
      </c>
      <c r="F459" s="2"/>
      <c r="G459" s="2"/>
      <c r="H459" s="17">
        <f t="shared" si="7"/>
        <v>0</v>
      </c>
    </row>
    <row r="460" spans="1:8" ht="13.5" x14ac:dyDescent="0.25">
      <c r="A460" s="12"/>
      <c r="B460" s="11">
        <v>42671</v>
      </c>
      <c r="C460" s="2">
        <v>5.68</v>
      </c>
      <c r="D460" s="2">
        <v>5.68</v>
      </c>
      <c r="E460" s="2">
        <v>0</v>
      </c>
      <c r="F460" s="2"/>
      <c r="G460" s="2"/>
      <c r="H460" s="17">
        <f t="shared" si="7"/>
        <v>0</v>
      </c>
    </row>
    <row r="461" spans="1:8" ht="13.5" x14ac:dyDescent="0.25">
      <c r="A461" s="12"/>
      <c r="B461" s="11">
        <v>42674</v>
      </c>
      <c r="C461" s="2">
        <v>5.68</v>
      </c>
      <c r="D461" s="2">
        <v>5.68</v>
      </c>
      <c r="E461" s="2">
        <v>540</v>
      </c>
      <c r="F461" s="2"/>
      <c r="G461" s="2"/>
      <c r="H461" s="17">
        <f t="shared" si="7"/>
        <v>0</v>
      </c>
    </row>
    <row r="462" spans="1:8" ht="13.5" x14ac:dyDescent="0.25">
      <c r="A462" s="12"/>
      <c r="B462" s="11">
        <v>42675</v>
      </c>
      <c r="C462" s="2">
        <v>5.68</v>
      </c>
      <c r="D462" s="2">
        <v>5.68</v>
      </c>
      <c r="E462" s="2">
        <v>20</v>
      </c>
      <c r="F462" s="2"/>
      <c r="G462" s="2"/>
      <c r="H462" s="17">
        <f t="shared" si="7"/>
        <v>0</v>
      </c>
    </row>
    <row r="463" spans="1:8" ht="13.5" x14ac:dyDescent="0.25">
      <c r="A463" s="12"/>
      <c r="B463" s="11">
        <v>42676</v>
      </c>
      <c r="C463" s="2">
        <v>5.68</v>
      </c>
      <c r="D463" s="2">
        <v>5.68</v>
      </c>
      <c r="E463" s="2">
        <v>202</v>
      </c>
      <c r="F463" s="2"/>
      <c r="G463" s="2"/>
      <c r="H463" s="17">
        <f t="shared" si="7"/>
        <v>0</v>
      </c>
    </row>
    <row r="464" spans="1:8" ht="13.5" x14ac:dyDescent="0.25">
      <c r="A464" s="12"/>
      <c r="B464" s="11">
        <v>42677</v>
      </c>
      <c r="C464" s="2">
        <v>5.67</v>
      </c>
      <c r="D464" s="2">
        <v>5.67</v>
      </c>
      <c r="E464" s="2">
        <v>228</v>
      </c>
      <c r="F464" s="2"/>
      <c r="G464" s="2"/>
      <c r="H464" s="17">
        <f t="shared" si="7"/>
        <v>-1.7605633802816527E-3</v>
      </c>
    </row>
    <row r="465" spans="1:8" ht="13.5" x14ac:dyDescent="0.25">
      <c r="A465" s="12"/>
      <c r="B465" s="11">
        <v>42678</v>
      </c>
      <c r="C465" s="2">
        <v>5.67</v>
      </c>
      <c r="D465" s="2">
        <v>5.67</v>
      </c>
      <c r="E465" s="2">
        <v>227</v>
      </c>
      <c r="F465" s="2"/>
      <c r="G465" s="2"/>
      <c r="H465" s="17">
        <f t="shared" si="7"/>
        <v>0</v>
      </c>
    </row>
    <row r="466" spans="1:8" ht="13.5" x14ac:dyDescent="0.25">
      <c r="A466" s="12"/>
      <c r="B466" s="11">
        <v>42681</v>
      </c>
      <c r="C466" s="2">
        <v>5.79</v>
      </c>
      <c r="D466" s="2">
        <v>5.79</v>
      </c>
      <c r="E466" s="2">
        <v>200</v>
      </c>
      <c r="F466" s="2"/>
      <c r="G466" s="2"/>
      <c r="H466" s="17">
        <f t="shared" si="7"/>
        <v>2.1164021164021184E-2</v>
      </c>
    </row>
    <row r="467" spans="1:8" ht="13.5" x14ac:dyDescent="0.25">
      <c r="A467" s="12"/>
      <c r="B467" s="11">
        <v>42682</v>
      </c>
      <c r="C467" s="2">
        <v>5.79</v>
      </c>
      <c r="D467" s="2">
        <v>5.79</v>
      </c>
      <c r="E467" s="2">
        <v>220</v>
      </c>
      <c r="F467" s="2"/>
      <c r="G467" s="2"/>
      <c r="H467" s="17">
        <f t="shared" si="7"/>
        <v>0</v>
      </c>
    </row>
    <row r="468" spans="1:8" ht="13.5" x14ac:dyDescent="0.25">
      <c r="A468" s="12"/>
      <c r="B468" s="11">
        <v>42683</v>
      </c>
      <c r="C468" s="2">
        <v>5.78</v>
      </c>
      <c r="D468" s="2">
        <v>5.78</v>
      </c>
      <c r="E468" s="2">
        <v>375</v>
      </c>
      <c r="F468" s="2"/>
      <c r="G468" s="2"/>
      <c r="H468" s="17">
        <f t="shared" si="7"/>
        <v>-1.7271157167529857E-3</v>
      </c>
    </row>
    <row r="469" spans="1:8" ht="13.5" x14ac:dyDescent="0.25">
      <c r="A469" s="12"/>
      <c r="B469" s="11">
        <v>42684</v>
      </c>
      <c r="C469" s="2">
        <v>5.77</v>
      </c>
      <c r="D469" s="2">
        <v>5.77</v>
      </c>
      <c r="E469" s="2">
        <v>200</v>
      </c>
      <c r="F469" s="2"/>
      <c r="G469" s="2"/>
      <c r="H469" s="17">
        <f t="shared" si="7"/>
        <v>-1.7301038062284904E-3</v>
      </c>
    </row>
    <row r="470" spans="1:8" ht="13.5" x14ac:dyDescent="0.25">
      <c r="A470" s="12"/>
      <c r="B470" s="11">
        <v>42685</v>
      </c>
      <c r="C470" s="2">
        <v>5.76</v>
      </c>
      <c r="D470" s="2">
        <v>5.76</v>
      </c>
      <c r="E470" s="2">
        <v>900</v>
      </c>
      <c r="F470" s="2"/>
      <c r="G470" s="2"/>
      <c r="H470" s="17">
        <f t="shared" si="7"/>
        <v>-1.7331022530328922E-3</v>
      </c>
    </row>
    <row r="471" spans="1:8" ht="13.5" x14ac:dyDescent="0.25">
      <c r="A471" s="12"/>
      <c r="B471" s="11">
        <v>42688</v>
      </c>
      <c r="C471" s="2">
        <v>5.76</v>
      </c>
      <c r="D471" s="2">
        <v>5.76</v>
      </c>
      <c r="E471" s="2">
        <v>190</v>
      </c>
      <c r="F471" s="2"/>
      <c r="G471" s="2"/>
      <c r="H471" s="17">
        <f t="shared" si="7"/>
        <v>0</v>
      </c>
    </row>
    <row r="472" spans="1:8" ht="13.5" x14ac:dyDescent="0.25">
      <c r="A472" s="12"/>
      <c r="B472" s="11">
        <v>42689</v>
      </c>
      <c r="C472" s="2">
        <v>5.77</v>
      </c>
      <c r="D472" s="2">
        <v>5.77</v>
      </c>
      <c r="E472" s="2">
        <v>2382</v>
      </c>
      <c r="F472" s="2"/>
      <c r="G472" s="2"/>
      <c r="H472" s="17">
        <f t="shared" si="7"/>
        <v>1.7361111111110742E-3</v>
      </c>
    </row>
    <row r="473" spans="1:8" ht="13.5" x14ac:dyDescent="0.25">
      <c r="A473" s="12"/>
      <c r="B473" s="11">
        <v>42690</v>
      </c>
      <c r="C473" s="2">
        <v>5.77</v>
      </c>
      <c r="D473" s="2">
        <v>5.77</v>
      </c>
      <c r="E473" s="2">
        <v>107</v>
      </c>
      <c r="F473" s="2"/>
      <c r="G473" s="2"/>
      <c r="H473" s="17">
        <f t="shared" si="7"/>
        <v>0</v>
      </c>
    </row>
    <row r="474" spans="1:8" ht="13.5" x14ac:dyDescent="0.25">
      <c r="A474" s="12"/>
      <c r="B474" s="11">
        <v>42691</v>
      </c>
      <c r="C474" s="2">
        <v>5.75</v>
      </c>
      <c r="D474" s="2">
        <v>5.75</v>
      </c>
      <c r="E474" s="2">
        <v>471</v>
      </c>
      <c r="F474" s="2"/>
      <c r="G474" s="2"/>
      <c r="H474" s="17">
        <f t="shared" si="7"/>
        <v>-3.4662045060657844E-3</v>
      </c>
    </row>
    <row r="475" spans="1:8" ht="13.5" x14ac:dyDescent="0.25">
      <c r="A475" s="12"/>
      <c r="B475" s="11">
        <v>42692</v>
      </c>
      <c r="C475" s="2">
        <v>5.75</v>
      </c>
      <c r="D475" s="2">
        <v>5.75</v>
      </c>
      <c r="E475" s="2">
        <v>1529</v>
      </c>
      <c r="F475" s="2"/>
      <c r="G475" s="2"/>
      <c r="H475" s="17">
        <f t="shared" si="7"/>
        <v>0</v>
      </c>
    </row>
    <row r="476" spans="1:8" ht="13.5" x14ac:dyDescent="0.25">
      <c r="A476" s="12"/>
      <c r="B476" s="11">
        <v>42695</v>
      </c>
      <c r="C476" s="2">
        <v>5.77</v>
      </c>
      <c r="D476" s="2">
        <v>5.77</v>
      </c>
      <c r="E476" s="2">
        <v>4167</v>
      </c>
      <c r="F476" s="2"/>
      <c r="G476" s="2"/>
      <c r="H476" s="17">
        <f t="shared" si="7"/>
        <v>3.4782608695651434E-3</v>
      </c>
    </row>
    <row r="477" spans="1:8" ht="13.5" x14ac:dyDescent="0.25">
      <c r="A477" s="12"/>
      <c r="B477" s="11">
        <v>42696</v>
      </c>
      <c r="C477" s="2">
        <v>5.77</v>
      </c>
      <c r="D477" s="2">
        <v>5.77</v>
      </c>
      <c r="E477" s="2">
        <v>0</v>
      </c>
      <c r="F477" s="2"/>
      <c r="G477" s="2"/>
      <c r="H477" s="17">
        <f t="shared" si="7"/>
        <v>0</v>
      </c>
    </row>
    <row r="478" spans="1:8" ht="13.5" x14ac:dyDescent="0.25">
      <c r="A478" s="12"/>
      <c r="B478" s="11">
        <v>42697</v>
      </c>
      <c r="C478" s="2">
        <v>5.76</v>
      </c>
      <c r="D478" s="2">
        <v>5.76</v>
      </c>
      <c r="E478" s="2">
        <v>201</v>
      </c>
      <c r="F478" s="2"/>
      <c r="G478" s="2"/>
      <c r="H478" s="17">
        <f t="shared" si="7"/>
        <v>-1.7331022530328922E-3</v>
      </c>
    </row>
    <row r="479" spans="1:8" ht="13.5" x14ac:dyDescent="0.25">
      <c r="A479" s="12"/>
      <c r="B479" s="11">
        <v>42698</v>
      </c>
      <c r="C479" s="2">
        <v>5.78</v>
      </c>
      <c r="D479" s="2">
        <v>5.78</v>
      </c>
      <c r="E479" s="2">
        <v>200</v>
      </c>
      <c r="F479" s="2"/>
      <c r="G479" s="2"/>
      <c r="H479" s="17">
        <f t="shared" si="7"/>
        <v>3.4722222222223027E-3</v>
      </c>
    </row>
    <row r="480" spans="1:8" ht="13.5" x14ac:dyDescent="0.25">
      <c r="A480" s="12"/>
      <c r="B480" s="11">
        <v>42699</v>
      </c>
      <c r="C480" s="2">
        <v>5.78</v>
      </c>
      <c r="D480" s="2">
        <v>5.78</v>
      </c>
      <c r="E480" s="2">
        <v>200</v>
      </c>
      <c r="F480" s="2"/>
      <c r="G480" s="2"/>
      <c r="H480" s="17">
        <f t="shared" si="7"/>
        <v>0</v>
      </c>
    </row>
    <row r="481" spans="1:8" ht="13.5" x14ac:dyDescent="0.25">
      <c r="A481" s="12"/>
      <c r="B481" s="11">
        <v>42702</v>
      </c>
      <c r="C481" s="2">
        <v>5.77</v>
      </c>
      <c r="D481" s="2">
        <v>5.77</v>
      </c>
      <c r="E481" s="2">
        <v>200</v>
      </c>
      <c r="F481" s="2"/>
      <c r="G481" s="2"/>
      <c r="H481" s="17">
        <f t="shared" si="7"/>
        <v>-1.7301038062284904E-3</v>
      </c>
    </row>
    <row r="482" spans="1:8" ht="13.5" x14ac:dyDescent="0.25">
      <c r="A482" s="12"/>
      <c r="B482" s="11">
        <v>42703</v>
      </c>
      <c r="C482" s="2">
        <v>5.77</v>
      </c>
      <c r="D482" s="2">
        <v>5.77</v>
      </c>
      <c r="E482" s="2">
        <v>175</v>
      </c>
      <c r="F482" s="2"/>
      <c r="G482" s="2"/>
      <c r="H482" s="17">
        <f t="shared" si="7"/>
        <v>0</v>
      </c>
    </row>
    <row r="483" spans="1:8" ht="13.5" x14ac:dyDescent="0.25">
      <c r="A483" s="12"/>
      <c r="B483" s="11">
        <v>42704</v>
      </c>
      <c r="C483" s="2">
        <v>5.77</v>
      </c>
      <c r="D483" s="2">
        <v>5.77</v>
      </c>
      <c r="E483" s="2">
        <v>1400</v>
      </c>
      <c r="F483" s="2"/>
      <c r="G483" s="2"/>
      <c r="H483" s="17">
        <f t="shared" si="7"/>
        <v>0</v>
      </c>
    </row>
    <row r="484" spans="1:8" ht="13.5" x14ac:dyDescent="0.25">
      <c r="A484" s="12"/>
      <c r="B484" s="11">
        <v>42705</v>
      </c>
      <c r="C484" s="2">
        <v>5.78</v>
      </c>
      <c r="D484" s="2">
        <v>5.78</v>
      </c>
      <c r="E484" s="2">
        <v>1625</v>
      </c>
      <c r="F484" s="2"/>
      <c r="G484" s="2"/>
      <c r="H484" s="17">
        <f t="shared" si="7"/>
        <v>1.7331022530330462E-3</v>
      </c>
    </row>
    <row r="485" spans="1:8" ht="13.5" x14ac:dyDescent="0.25">
      <c r="A485" s="12"/>
      <c r="B485" s="11">
        <v>42706</v>
      </c>
      <c r="C485" s="2">
        <v>5.78</v>
      </c>
      <c r="D485" s="2">
        <v>5.78</v>
      </c>
      <c r="E485" s="2">
        <v>295</v>
      </c>
      <c r="F485" s="2"/>
      <c r="G485" s="2"/>
      <c r="H485" s="17">
        <f t="shared" si="7"/>
        <v>0</v>
      </c>
    </row>
    <row r="486" spans="1:8" ht="13.5" x14ac:dyDescent="0.25">
      <c r="A486" s="12"/>
      <c r="B486" s="11">
        <v>42709</v>
      </c>
      <c r="C486" s="2">
        <v>5.77</v>
      </c>
      <c r="D486" s="2">
        <v>5.77</v>
      </c>
      <c r="E486" s="2">
        <v>406</v>
      </c>
      <c r="F486" s="2"/>
      <c r="G486" s="2"/>
      <c r="H486" s="17">
        <f t="shared" si="7"/>
        <v>-1.7301038062284904E-3</v>
      </c>
    </row>
    <row r="487" spans="1:8" ht="13.5" x14ac:dyDescent="0.25">
      <c r="A487" s="12"/>
      <c r="B487" s="11">
        <v>42710</v>
      </c>
      <c r="C487" s="2">
        <v>5.78</v>
      </c>
      <c r="D487" s="2">
        <v>5.78</v>
      </c>
      <c r="E487" s="2">
        <v>1350</v>
      </c>
      <c r="F487" s="2"/>
      <c r="G487" s="2"/>
      <c r="H487" s="17">
        <f t="shared" si="7"/>
        <v>1.7331022530330462E-3</v>
      </c>
    </row>
    <row r="488" spans="1:8" ht="13.5" x14ac:dyDescent="0.25">
      <c r="A488" s="12"/>
      <c r="B488" s="11">
        <v>42711</v>
      </c>
      <c r="C488" s="2">
        <v>5.93</v>
      </c>
      <c r="D488" s="2">
        <v>5.93</v>
      </c>
      <c r="E488" s="2">
        <v>610</v>
      </c>
      <c r="F488" s="2"/>
      <c r="G488" s="2"/>
      <c r="H488" s="17">
        <f t="shared" si="7"/>
        <v>2.5951557093425514E-2</v>
      </c>
    </row>
    <row r="489" spans="1:8" ht="13.5" x14ac:dyDescent="0.25">
      <c r="A489" s="12"/>
      <c r="B489" s="11">
        <v>42712</v>
      </c>
      <c r="C489" s="2">
        <v>6</v>
      </c>
      <c r="D489" s="2">
        <v>6</v>
      </c>
      <c r="E489" s="2">
        <v>888</v>
      </c>
      <c r="F489" s="2"/>
      <c r="G489" s="2"/>
      <c r="H489" s="17">
        <f t="shared" si="7"/>
        <v>1.1804384485666152E-2</v>
      </c>
    </row>
    <row r="490" spans="1:8" ht="13.5" x14ac:dyDescent="0.25">
      <c r="A490" s="12"/>
      <c r="B490" s="11">
        <v>42713</v>
      </c>
      <c r="C490" s="2">
        <v>6.16</v>
      </c>
      <c r="D490" s="2">
        <v>6.16</v>
      </c>
      <c r="E490" s="2">
        <v>1595</v>
      </c>
      <c r="F490" s="2"/>
      <c r="G490" s="2"/>
      <c r="H490" s="17">
        <f t="shared" si="7"/>
        <v>2.6666666666666689E-2</v>
      </c>
    </row>
    <row r="491" spans="1:8" ht="13.5" x14ac:dyDescent="0.25">
      <c r="A491" s="12"/>
      <c r="B491" s="11">
        <v>42717</v>
      </c>
      <c r="C491" s="2">
        <v>6.3</v>
      </c>
      <c r="D491" s="2">
        <v>6.3</v>
      </c>
      <c r="E491" s="2">
        <v>95</v>
      </c>
      <c r="F491" s="2"/>
      <c r="G491" s="2"/>
      <c r="H491" s="17">
        <f t="shared" si="7"/>
        <v>2.2727272727272676E-2</v>
      </c>
    </row>
    <row r="492" spans="1:8" ht="13.5" x14ac:dyDescent="0.25">
      <c r="A492" s="12"/>
      <c r="B492" s="11">
        <v>42718</v>
      </c>
      <c r="C492" s="2">
        <v>6.3</v>
      </c>
      <c r="D492" s="2">
        <v>6.3</v>
      </c>
      <c r="E492" s="2">
        <v>1325</v>
      </c>
      <c r="F492" s="2"/>
      <c r="G492" s="2"/>
      <c r="H492" s="17">
        <f t="shared" si="7"/>
        <v>0</v>
      </c>
    </row>
    <row r="493" spans="1:8" ht="13.5" x14ac:dyDescent="0.25">
      <c r="A493" s="12"/>
      <c r="B493" s="11">
        <v>42719</v>
      </c>
      <c r="C493" s="2">
        <v>6.3</v>
      </c>
      <c r="D493" s="2">
        <v>6.3</v>
      </c>
      <c r="E493" s="2">
        <v>1380</v>
      </c>
      <c r="F493" s="2"/>
      <c r="G493" s="2"/>
      <c r="H493" s="17">
        <f t="shared" si="7"/>
        <v>0</v>
      </c>
    </row>
    <row r="494" spans="1:8" ht="13.5" x14ac:dyDescent="0.25">
      <c r="A494" s="12"/>
      <c r="B494" s="11">
        <v>42720</v>
      </c>
      <c r="C494" s="2">
        <v>6.25</v>
      </c>
      <c r="D494" s="2">
        <v>6.25</v>
      </c>
      <c r="E494" s="2">
        <v>122</v>
      </c>
      <c r="F494" s="2"/>
      <c r="G494" s="2"/>
      <c r="H494" s="17">
        <f t="shared" si="7"/>
        <v>-7.9365079365079083E-3</v>
      </c>
    </row>
    <row r="495" spans="1:8" ht="13.5" x14ac:dyDescent="0.25">
      <c r="A495" s="12"/>
      <c r="B495" s="11">
        <v>42723</v>
      </c>
      <c r="C495" s="2">
        <v>6.3</v>
      </c>
      <c r="D495" s="2">
        <v>6.3</v>
      </c>
      <c r="E495" s="2">
        <v>2870</v>
      </c>
      <c r="F495" s="2"/>
      <c r="G495" s="2"/>
      <c r="H495" s="17">
        <f t="shared" si="7"/>
        <v>7.9999999999999724E-3</v>
      </c>
    </row>
    <row r="496" spans="1:8" ht="13.5" x14ac:dyDescent="0.25">
      <c r="A496" s="12"/>
      <c r="B496" s="11">
        <v>42724</v>
      </c>
      <c r="C496" s="2">
        <v>6.25</v>
      </c>
      <c r="D496" s="2">
        <v>6.25</v>
      </c>
      <c r="E496" s="2">
        <v>174</v>
      </c>
      <c r="F496" s="2"/>
      <c r="G496" s="2"/>
      <c r="H496" s="17">
        <f t="shared" si="7"/>
        <v>-7.9365079365079083E-3</v>
      </c>
    </row>
    <row r="497" spans="1:8" ht="13.5" x14ac:dyDescent="0.25">
      <c r="A497" s="12"/>
      <c r="B497" s="11">
        <v>42725</v>
      </c>
      <c r="C497" s="2">
        <v>6.3</v>
      </c>
      <c r="D497" s="2">
        <v>6.3</v>
      </c>
      <c r="E497" s="2">
        <v>25</v>
      </c>
      <c r="F497" s="2"/>
      <c r="G497" s="2"/>
      <c r="H497" s="17">
        <f t="shared" si="7"/>
        <v>7.9999999999999724E-3</v>
      </c>
    </row>
    <row r="498" spans="1:8" ht="13.5" x14ac:dyDescent="0.25">
      <c r="A498" s="12"/>
      <c r="B498" s="11">
        <v>42726</v>
      </c>
      <c r="C498" s="2">
        <v>6.3</v>
      </c>
      <c r="D498" s="2">
        <v>6.3</v>
      </c>
      <c r="E498" s="2">
        <v>320</v>
      </c>
      <c r="F498" s="2"/>
      <c r="G498" s="2"/>
      <c r="H498" s="17">
        <f t="shared" si="7"/>
        <v>0</v>
      </c>
    </row>
    <row r="499" spans="1:8" ht="13.5" x14ac:dyDescent="0.25">
      <c r="A499" s="12"/>
      <c r="B499" s="11">
        <v>42727</v>
      </c>
      <c r="C499" s="2">
        <v>6.58</v>
      </c>
      <c r="D499" s="2">
        <v>6.58</v>
      </c>
      <c r="E499" s="2">
        <v>8122</v>
      </c>
      <c r="F499" s="2"/>
      <c r="G499" s="2"/>
      <c r="H499" s="17">
        <f t="shared" si="7"/>
        <v>4.4444444444444488E-2</v>
      </c>
    </row>
    <row r="500" spans="1:8" ht="13.5" x14ac:dyDescent="0.25">
      <c r="A500" s="12"/>
      <c r="B500" s="11">
        <v>42730</v>
      </c>
      <c r="C500" s="2">
        <v>6.98</v>
      </c>
      <c r="D500" s="2">
        <v>6.98</v>
      </c>
      <c r="E500" s="2">
        <v>13946</v>
      </c>
      <c r="F500" s="2"/>
      <c r="G500" s="2"/>
      <c r="H500" s="17">
        <f t="shared" si="7"/>
        <v>6.0790273556231053E-2</v>
      </c>
    </row>
    <row r="501" spans="1:8" ht="13.5" x14ac:dyDescent="0.25">
      <c r="A501" s="12"/>
      <c r="B501" s="11">
        <v>42731</v>
      </c>
      <c r="C501" s="2">
        <v>7.19</v>
      </c>
      <c r="D501" s="2">
        <v>7.19</v>
      </c>
      <c r="E501" s="2">
        <v>9226</v>
      </c>
      <c r="F501" s="2"/>
      <c r="G501" s="2"/>
      <c r="H501" s="17">
        <f t="shared" si="7"/>
        <v>3.0085959885386811E-2</v>
      </c>
    </row>
    <row r="502" spans="1:8" ht="13.5" x14ac:dyDescent="0.25">
      <c r="A502" s="12"/>
      <c r="B502" s="11">
        <v>42732</v>
      </c>
      <c r="C502" s="2">
        <v>7.19</v>
      </c>
      <c r="D502" s="2">
        <v>7.19</v>
      </c>
      <c r="E502" s="2">
        <v>9400</v>
      </c>
      <c r="F502" s="2"/>
      <c r="G502" s="2"/>
      <c r="H502" s="17">
        <f t="shared" si="7"/>
        <v>0</v>
      </c>
    </row>
    <row r="503" spans="1:8" ht="13.5" x14ac:dyDescent="0.25">
      <c r="A503" s="12"/>
      <c r="B503" s="11">
        <v>42733</v>
      </c>
      <c r="C503" s="2">
        <v>7.18</v>
      </c>
      <c r="D503" s="2">
        <v>7.18</v>
      </c>
      <c r="E503" s="2">
        <v>31735</v>
      </c>
      <c r="F503" s="2"/>
      <c r="G503" s="2"/>
      <c r="H503" s="17">
        <f t="shared" si="7"/>
        <v>-1.3908205841447392E-3</v>
      </c>
    </row>
    <row r="504" spans="1:8" ht="13.5" x14ac:dyDescent="0.25">
      <c r="A504" s="12"/>
      <c r="B504" s="11">
        <v>42734</v>
      </c>
      <c r="C504" s="2">
        <v>7.6</v>
      </c>
      <c r="D504" s="2">
        <v>7.6</v>
      </c>
      <c r="E504" s="2">
        <v>78261</v>
      </c>
      <c r="F504" s="2"/>
      <c r="G504" s="2"/>
      <c r="H504" s="17">
        <f t="shared" si="7"/>
        <v>5.849582172701949E-2</v>
      </c>
    </row>
    <row r="505" spans="1:8" ht="13.5" x14ac:dyDescent="0.25">
      <c r="A505" s="12"/>
      <c r="B505" s="11">
        <v>42737</v>
      </c>
      <c r="C505" s="2">
        <v>7.59</v>
      </c>
      <c r="D505" s="2">
        <v>7.59</v>
      </c>
      <c r="E505" s="2">
        <v>1088</v>
      </c>
      <c r="F505" s="2"/>
      <c r="G505" s="2"/>
      <c r="H505" s="17">
        <f t="shared" si="7"/>
        <v>-1.3157894736841825E-3</v>
      </c>
    </row>
    <row r="506" spans="1:8" ht="13.5" x14ac:dyDescent="0.25">
      <c r="A506" s="12"/>
      <c r="B506" s="11">
        <v>42738</v>
      </c>
      <c r="C506" s="2">
        <v>7.59</v>
      </c>
      <c r="D506" s="2">
        <v>7.59</v>
      </c>
      <c r="E506" s="2">
        <v>0</v>
      </c>
      <c r="F506" s="2"/>
      <c r="G506" s="2"/>
      <c r="H506" s="17">
        <f t="shared" si="7"/>
        <v>0</v>
      </c>
    </row>
    <row r="507" spans="1:8" ht="13.5" x14ac:dyDescent="0.25">
      <c r="A507" s="12"/>
      <c r="B507" s="11">
        <v>42739</v>
      </c>
      <c r="C507" s="2">
        <v>7.58</v>
      </c>
      <c r="D507" s="2">
        <v>7.58</v>
      </c>
      <c r="E507" s="2">
        <v>89</v>
      </c>
      <c r="F507" s="2"/>
      <c r="G507" s="2"/>
      <c r="H507" s="17">
        <f t="shared" si="7"/>
        <v>-1.3175230566534633E-3</v>
      </c>
    </row>
    <row r="508" spans="1:8" ht="13.5" x14ac:dyDescent="0.25">
      <c r="A508" s="12"/>
      <c r="B508" s="11">
        <v>42740</v>
      </c>
      <c r="C508" s="2">
        <v>7.51</v>
      </c>
      <c r="D508" s="2">
        <v>7.51</v>
      </c>
      <c r="E508" s="2">
        <v>780</v>
      </c>
      <c r="F508" s="2"/>
      <c r="G508" s="2"/>
      <c r="H508" s="17">
        <f t="shared" si="7"/>
        <v>-9.2348284960422546E-3</v>
      </c>
    </row>
    <row r="509" spans="1:8" ht="13.5" x14ac:dyDescent="0.25">
      <c r="A509" s="12"/>
      <c r="B509" s="11">
        <v>42741</v>
      </c>
      <c r="C509" s="2">
        <v>7.54</v>
      </c>
      <c r="D509" s="2">
        <v>7.54</v>
      </c>
      <c r="E509" s="2">
        <v>1911</v>
      </c>
      <c r="F509" s="2"/>
      <c r="G509" s="2"/>
      <c r="H509" s="17">
        <f t="shared" si="7"/>
        <v>3.9946737683089545E-3</v>
      </c>
    </row>
    <row r="510" spans="1:8" ht="13.5" x14ac:dyDescent="0.25">
      <c r="A510" s="12"/>
      <c r="B510" s="11">
        <v>42744</v>
      </c>
      <c r="C510" s="2">
        <v>7.35</v>
      </c>
      <c r="D510" s="2">
        <v>7.35</v>
      </c>
      <c r="E510" s="2">
        <v>1469</v>
      </c>
      <c r="F510" s="2"/>
      <c r="G510" s="2"/>
      <c r="H510" s="17">
        <f t="shared" si="7"/>
        <v>-2.519893899204249E-2</v>
      </c>
    </row>
    <row r="511" spans="1:8" ht="13.5" x14ac:dyDescent="0.25">
      <c r="A511" s="12"/>
      <c r="B511" s="11">
        <v>42745</v>
      </c>
      <c r="C511" s="2">
        <v>7.35</v>
      </c>
      <c r="D511" s="2">
        <v>7.35</v>
      </c>
      <c r="E511" s="2">
        <v>504</v>
      </c>
      <c r="F511" s="2"/>
      <c r="G511" s="2"/>
      <c r="H511" s="17">
        <f t="shared" si="7"/>
        <v>0</v>
      </c>
    </row>
    <row r="512" spans="1:8" ht="13.5" x14ac:dyDescent="0.25">
      <c r="A512" s="12"/>
      <c r="B512" s="11">
        <v>42746</v>
      </c>
      <c r="C512" s="2">
        <v>7.35</v>
      </c>
      <c r="D512" s="2">
        <v>7.35</v>
      </c>
      <c r="E512" s="2">
        <v>104</v>
      </c>
      <c r="F512" s="2"/>
      <c r="G512" s="2"/>
      <c r="H512" s="17">
        <f t="shared" si="7"/>
        <v>0</v>
      </c>
    </row>
    <row r="513" spans="1:8" ht="13.5" x14ac:dyDescent="0.25">
      <c r="A513" s="12"/>
      <c r="B513" s="11">
        <v>42747</v>
      </c>
      <c r="C513" s="2">
        <v>7.35</v>
      </c>
      <c r="D513" s="2">
        <v>7.35</v>
      </c>
      <c r="E513" s="2">
        <v>0</v>
      </c>
      <c r="F513" s="2"/>
      <c r="G513" s="2"/>
      <c r="H513" s="17">
        <f t="shared" si="7"/>
        <v>0</v>
      </c>
    </row>
    <row r="514" spans="1:8" ht="13.5" x14ac:dyDescent="0.25">
      <c r="A514" s="12"/>
      <c r="B514" s="11">
        <v>42748</v>
      </c>
      <c r="C514" s="2">
        <v>7.3</v>
      </c>
      <c r="D514" s="2">
        <v>7.3</v>
      </c>
      <c r="E514" s="2">
        <v>895</v>
      </c>
      <c r="F514" s="2"/>
      <c r="G514" s="2"/>
      <c r="H514" s="17">
        <f t="shared" si="7"/>
        <v>-6.8027210884353505E-3</v>
      </c>
    </row>
    <row r="515" spans="1:8" ht="13.5" x14ac:dyDescent="0.25">
      <c r="A515" s="12"/>
      <c r="B515" s="11">
        <v>42751</v>
      </c>
      <c r="C515" s="2">
        <v>7.29</v>
      </c>
      <c r="D515" s="2">
        <v>7.29</v>
      </c>
      <c r="E515" s="2">
        <v>35</v>
      </c>
      <c r="F515" s="2"/>
      <c r="G515" s="2"/>
      <c r="H515" s="17">
        <f t="shared" si="7"/>
        <v>-1.3698630136986009E-3</v>
      </c>
    </row>
    <row r="516" spans="1:8" ht="13.5" x14ac:dyDescent="0.25">
      <c r="A516" s="12"/>
      <c r="B516" s="11">
        <v>42752</v>
      </c>
      <c r="C516" s="2">
        <v>7.29</v>
      </c>
      <c r="D516" s="2">
        <v>7.29</v>
      </c>
      <c r="E516" s="2">
        <v>310</v>
      </c>
      <c r="F516" s="2"/>
      <c r="G516" s="2"/>
      <c r="H516" s="17">
        <f t="shared" si="7"/>
        <v>0</v>
      </c>
    </row>
    <row r="517" spans="1:8" ht="13.5" x14ac:dyDescent="0.25">
      <c r="A517" s="12"/>
      <c r="B517" s="11">
        <v>42753</v>
      </c>
      <c r="C517" s="2">
        <v>7.25</v>
      </c>
      <c r="D517" s="2">
        <v>7.25</v>
      </c>
      <c r="E517" s="2">
        <v>130</v>
      </c>
      <c r="F517" s="2"/>
      <c r="G517" s="2"/>
      <c r="H517" s="17">
        <f t="shared" si="7"/>
        <v>-5.4869684499314177E-3</v>
      </c>
    </row>
    <row r="518" spans="1:8" ht="13.5" x14ac:dyDescent="0.25">
      <c r="A518" s="12"/>
      <c r="B518" s="11">
        <v>42754</v>
      </c>
      <c r="C518" s="2">
        <v>7.25</v>
      </c>
      <c r="D518" s="2">
        <v>7.25</v>
      </c>
      <c r="E518" s="2">
        <v>0</v>
      </c>
      <c r="F518" s="2"/>
      <c r="G518" s="2"/>
      <c r="H518" s="17">
        <f t="shared" si="7"/>
        <v>0</v>
      </c>
    </row>
    <row r="519" spans="1:8" ht="13.5" x14ac:dyDescent="0.25">
      <c r="A519" s="12"/>
      <c r="B519" s="11">
        <v>42755</v>
      </c>
      <c r="C519" s="2">
        <v>7.24</v>
      </c>
      <c r="D519" s="2">
        <v>7.24</v>
      </c>
      <c r="E519" s="2">
        <v>705</v>
      </c>
      <c r="F519" s="2"/>
      <c r="G519" s="2"/>
      <c r="H519" s="17">
        <f t="shared" ref="H519:H582" si="8">(D519-D518)/D518</f>
        <v>-1.3793103448275568E-3</v>
      </c>
    </row>
    <row r="520" spans="1:8" ht="13.5" x14ac:dyDescent="0.25">
      <c r="A520" s="12"/>
      <c r="B520" s="11">
        <v>42758</v>
      </c>
      <c r="C520" s="2">
        <v>7.2</v>
      </c>
      <c r="D520" s="2">
        <v>7.2</v>
      </c>
      <c r="E520" s="2">
        <v>205</v>
      </c>
      <c r="F520" s="2"/>
      <c r="G520" s="2"/>
      <c r="H520" s="17">
        <f t="shared" si="8"/>
        <v>-5.5248618784530436E-3</v>
      </c>
    </row>
    <row r="521" spans="1:8" ht="13.5" x14ac:dyDescent="0.25">
      <c r="A521" s="12"/>
      <c r="B521" s="11">
        <v>42759</v>
      </c>
      <c r="C521" s="2">
        <v>7.41</v>
      </c>
      <c r="D521" s="2">
        <v>7.41</v>
      </c>
      <c r="E521" s="2">
        <v>510</v>
      </c>
      <c r="F521" s="2"/>
      <c r="G521" s="2"/>
      <c r="H521" s="17">
        <f t="shared" si="8"/>
        <v>2.916666666666666E-2</v>
      </c>
    </row>
    <row r="522" spans="1:8" ht="13.5" x14ac:dyDescent="0.25">
      <c r="A522" s="12"/>
      <c r="B522" s="11">
        <v>42760</v>
      </c>
      <c r="C522" s="2">
        <v>7.49</v>
      </c>
      <c r="D522" s="2">
        <v>7.49</v>
      </c>
      <c r="E522" s="2">
        <v>655</v>
      </c>
      <c r="F522" s="2"/>
      <c r="G522" s="2"/>
      <c r="H522" s="17">
        <f t="shared" si="8"/>
        <v>1.0796221322537122E-2</v>
      </c>
    </row>
    <row r="523" spans="1:8" ht="13.5" x14ac:dyDescent="0.25">
      <c r="A523" s="12"/>
      <c r="B523" s="11">
        <v>42761</v>
      </c>
      <c r="C523" s="2">
        <v>7.49</v>
      </c>
      <c r="D523" s="2">
        <v>7.49</v>
      </c>
      <c r="E523" s="2">
        <v>0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42762</v>
      </c>
      <c r="C524" s="2">
        <v>7.44</v>
      </c>
      <c r="D524" s="2">
        <v>7.44</v>
      </c>
      <c r="E524" s="2">
        <v>130</v>
      </c>
      <c r="F524" s="2"/>
      <c r="G524" s="2"/>
      <c r="H524" s="17">
        <f t="shared" si="8"/>
        <v>-6.6755674232309506E-3</v>
      </c>
    </row>
    <row r="525" spans="1:8" ht="13.5" x14ac:dyDescent="0.25">
      <c r="A525" s="12"/>
      <c r="B525" s="11">
        <v>42765</v>
      </c>
      <c r="C525" s="2">
        <v>7.44</v>
      </c>
      <c r="D525" s="2">
        <v>7.44</v>
      </c>
      <c r="E525" s="2">
        <v>0</v>
      </c>
      <c r="F525" s="2"/>
      <c r="G525" s="2"/>
      <c r="H525" s="17">
        <f t="shared" si="8"/>
        <v>0</v>
      </c>
    </row>
    <row r="526" spans="1:8" ht="13.5" x14ac:dyDescent="0.25">
      <c r="A526" s="12"/>
      <c r="B526" s="11">
        <v>42766</v>
      </c>
      <c r="C526" s="2">
        <v>7.34</v>
      </c>
      <c r="D526" s="2">
        <v>7.34</v>
      </c>
      <c r="E526" s="2">
        <v>2075</v>
      </c>
      <c r="F526" s="2"/>
      <c r="G526" s="2"/>
      <c r="H526" s="17">
        <f t="shared" si="8"/>
        <v>-1.3440860215053835E-2</v>
      </c>
    </row>
    <row r="527" spans="1:8" ht="13.5" x14ac:dyDescent="0.25">
      <c r="A527" s="12"/>
      <c r="B527" s="11">
        <v>42767</v>
      </c>
      <c r="C527" s="2">
        <v>7.34</v>
      </c>
      <c r="D527" s="2">
        <v>7.34</v>
      </c>
      <c r="E527" s="2">
        <v>0</v>
      </c>
      <c r="F527" s="2"/>
      <c r="G527" s="2"/>
      <c r="H527" s="17">
        <f t="shared" si="8"/>
        <v>0</v>
      </c>
    </row>
    <row r="528" spans="1:8" ht="13.5" x14ac:dyDescent="0.25">
      <c r="A528" s="12"/>
      <c r="B528" s="11">
        <v>42768</v>
      </c>
      <c r="C528" s="2">
        <v>7.3</v>
      </c>
      <c r="D528" s="2">
        <v>7.3</v>
      </c>
      <c r="E528" s="2">
        <v>996</v>
      </c>
      <c r="F528" s="2"/>
      <c r="G528" s="2"/>
      <c r="H528" s="17">
        <f t="shared" si="8"/>
        <v>-5.449591280653956E-3</v>
      </c>
    </row>
    <row r="529" spans="1:8" ht="13.5" x14ac:dyDescent="0.25">
      <c r="A529" s="12"/>
      <c r="B529" s="11">
        <v>42769</v>
      </c>
      <c r="C529" s="2">
        <v>7.3</v>
      </c>
      <c r="D529" s="2">
        <v>7.3</v>
      </c>
      <c r="E529" s="2">
        <v>100</v>
      </c>
      <c r="F529" s="2"/>
      <c r="G529" s="2"/>
      <c r="H529" s="17">
        <f t="shared" si="8"/>
        <v>0</v>
      </c>
    </row>
    <row r="530" spans="1:8" ht="13.5" x14ac:dyDescent="0.25">
      <c r="A530" s="12"/>
      <c r="B530" s="11">
        <v>42772</v>
      </c>
      <c r="C530" s="2">
        <v>7.4</v>
      </c>
      <c r="D530" s="2">
        <v>7.4</v>
      </c>
      <c r="E530" s="2">
        <v>49735</v>
      </c>
      <c r="F530" s="2"/>
      <c r="G530" s="2"/>
      <c r="H530" s="17">
        <f t="shared" si="8"/>
        <v>1.3698630136986375E-2</v>
      </c>
    </row>
    <row r="531" spans="1:8" ht="13.5" x14ac:dyDescent="0.25">
      <c r="A531" s="12"/>
      <c r="B531" s="11">
        <v>42773</v>
      </c>
      <c r="C531" s="2">
        <v>7.4</v>
      </c>
      <c r="D531" s="2">
        <v>7.4</v>
      </c>
      <c r="E531" s="2">
        <v>0</v>
      </c>
      <c r="F531" s="2"/>
      <c r="G531" s="2"/>
      <c r="H531" s="17">
        <f t="shared" si="8"/>
        <v>0</v>
      </c>
    </row>
    <row r="532" spans="1:8" ht="13.5" x14ac:dyDescent="0.25">
      <c r="A532" s="12"/>
      <c r="B532" s="11">
        <v>42774</v>
      </c>
      <c r="C532" s="2">
        <v>7.4</v>
      </c>
      <c r="D532" s="2">
        <v>7.4</v>
      </c>
      <c r="E532" s="2">
        <v>0</v>
      </c>
      <c r="F532" s="2"/>
      <c r="G532" s="2"/>
      <c r="H532" s="17">
        <f t="shared" si="8"/>
        <v>0</v>
      </c>
    </row>
    <row r="533" spans="1:8" ht="13.5" x14ac:dyDescent="0.25">
      <c r="A533" s="12"/>
      <c r="B533" s="11">
        <v>42775</v>
      </c>
      <c r="C533" s="2">
        <v>7.39</v>
      </c>
      <c r="D533" s="2">
        <v>7.39</v>
      </c>
      <c r="E533" s="2">
        <v>1030</v>
      </c>
      <c r="F533" s="2"/>
      <c r="G533" s="2"/>
      <c r="H533" s="17">
        <f t="shared" si="8"/>
        <v>-1.3513513513514425E-3</v>
      </c>
    </row>
    <row r="534" spans="1:8" ht="13.5" x14ac:dyDescent="0.25">
      <c r="A534" s="12"/>
      <c r="B534" s="11">
        <v>42776</v>
      </c>
      <c r="C534" s="2">
        <v>7.39</v>
      </c>
      <c r="D534" s="2">
        <v>7.39</v>
      </c>
      <c r="E534" s="2">
        <v>0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42779</v>
      </c>
      <c r="C535" s="2">
        <v>7.39</v>
      </c>
      <c r="D535" s="2">
        <v>7.39</v>
      </c>
      <c r="E535" s="2">
        <v>0</v>
      </c>
      <c r="F535" s="2"/>
      <c r="G535" s="2"/>
      <c r="H535" s="17">
        <f t="shared" si="8"/>
        <v>0</v>
      </c>
    </row>
    <row r="536" spans="1:8" ht="13.5" x14ac:dyDescent="0.25">
      <c r="A536" s="12"/>
      <c r="B536" s="11">
        <v>42780</v>
      </c>
      <c r="C536" s="2">
        <v>7.39</v>
      </c>
      <c r="D536" s="2">
        <v>7.39</v>
      </c>
      <c r="E536" s="2">
        <v>0</v>
      </c>
      <c r="F536" s="2"/>
      <c r="G536" s="2"/>
      <c r="H536" s="17">
        <f t="shared" si="8"/>
        <v>0</v>
      </c>
    </row>
    <row r="537" spans="1:8" ht="13.5" x14ac:dyDescent="0.25">
      <c r="A537" s="12"/>
      <c r="B537" s="11">
        <v>42781</v>
      </c>
      <c r="C537" s="2">
        <v>7.33</v>
      </c>
      <c r="D537" s="2">
        <v>7.33</v>
      </c>
      <c r="E537" s="2">
        <v>485</v>
      </c>
      <c r="F537" s="2"/>
      <c r="G537" s="2"/>
      <c r="H537" s="17">
        <f t="shared" si="8"/>
        <v>-8.1190798376183509E-3</v>
      </c>
    </row>
    <row r="538" spans="1:8" ht="13.5" x14ac:dyDescent="0.25">
      <c r="A538" s="12"/>
      <c r="B538" s="11">
        <v>42782</v>
      </c>
      <c r="C538" s="2">
        <v>7.33</v>
      </c>
      <c r="D538" s="2">
        <v>7.33</v>
      </c>
      <c r="E538" s="2">
        <v>0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42783</v>
      </c>
      <c r="C539" s="2">
        <v>7.33</v>
      </c>
      <c r="D539" s="2">
        <v>7.33</v>
      </c>
      <c r="E539" s="2">
        <v>0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42786</v>
      </c>
      <c r="C540" s="2">
        <v>7.33</v>
      </c>
      <c r="D540" s="2">
        <v>7.33</v>
      </c>
      <c r="E540" s="2">
        <v>6625</v>
      </c>
      <c r="F540" s="2"/>
      <c r="G540" s="2"/>
      <c r="H540" s="17">
        <f t="shared" si="8"/>
        <v>0</v>
      </c>
    </row>
    <row r="541" spans="1:8" ht="13.5" x14ac:dyDescent="0.25">
      <c r="A541" s="12"/>
      <c r="B541" s="11">
        <v>42787</v>
      </c>
      <c r="C541" s="2">
        <v>7.33</v>
      </c>
      <c r="D541" s="2">
        <v>7.33</v>
      </c>
      <c r="E541" s="2">
        <v>0</v>
      </c>
      <c r="F541" s="2"/>
      <c r="G541" s="2"/>
      <c r="H541" s="17">
        <f t="shared" si="8"/>
        <v>0</v>
      </c>
    </row>
    <row r="542" spans="1:8" ht="13.5" x14ac:dyDescent="0.25">
      <c r="A542" s="12"/>
      <c r="B542" s="11">
        <v>42788</v>
      </c>
      <c r="C542" s="2">
        <v>7.33</v>
      </c>
      <c r="D542" s="2">
        <v>7.33</v>
      </c>
      <c r="E542" s="2">
        <v>35</v>
      </c>
      <c r="F542" s="2"/>
      <c r="G542" s="2"/>
      <c r="H542" s="17">
        <f t="shared" si="8"/>
        <v>0</v>
      </c>
    </row>
    <row r="543" spans="1:8" ht="13.5" x14ac:dyDescent="0.25">
      <c r="A543" s="12"/>
      <c r="B543" s="11">
        <v>42789</v>
      </c>
      <c r="C543" s="2">
        <v>7.33</v>
      </c>
      <c r="D543" s="2">
        <v>7.33</v>
      </c>
      <c r="E543" s="2">
        <v>0</v>
      </c>
      <c r="F543" s="2"/>
      <c r="G543" s="2"/>
      <c r="H543" s="17">
        <f t="shared" si="8"/>
        <v>0</v>
      </c>
    </row>
    <row r="544" spans="1:8" ht="13.5" x14ac:dyDescent="0.25">
      <c r="A544" s="12"/>
      <c r="B544" s="11">
        <v>42790</v>
      </c>
      <c r="C544" s="2">
        <v>7.33</v>
      </c>
      <c r="D544" s="2">
        <v>7.33</v>
      </c>
      <c r="E544" s="2">
        <v>0</v>
      </c>
      <c r="F544" s="2"/>
      <c r="G544" s="2"/>
      <c r="H544" s="17">
        <f t="shared" si="8"/>
        <v>0</v>
      </c>
    </row>
    <row r="545" spans="1:8" ht="13.5" x14ac:dyDescent="0.25">
      <c r="A545" s="12"/>
      <c r="B545" s="11">
        <v>42793</v>
      </c>
      <c r="C545" s="2">
        <v>7.33</v>
      </c>
      <c r="D545" s="2">
        <v>7.33</v>
      </c>
      <c r="E545" s="2">
        <v>0</v>
      </c>
      <c r="F545" s="2"/>
      <c r="G545" s="2"/>
      <c r="H545" s="17">
        <f t="shared" si="8"/>
        <v>0</v>
      </c>
    </row>
    <row r="546" spans="1:8" ht="13.5" x14ac:dyDescent="0.25">
      <c r="A546" s="12"/>
      <c r="B546" s="11">
        <v>42794</v>
      </c>
      <c r="C546" s="2">
        <v>7.33</v>
      </c>
      <c r="D546" s="2">
        <v>7.33</v>
      </c>
      <c r="E546" s="2">
        <v>0</v>
      </c>
      <c r="F546" s="2"/>
      <c r="G546" s="2"/>
      <c r="H546" s="17">
        <f t="shared" si="8"/>
        <v>0</v>
      </c>
    </row>
    <row r="547" spans="1:8" ht="13.5" x14ac:dyDescent="0.25">
      <c r="A547" s="12"/>
      <c r="B547" s="11">
        <v>42795</v>
      </c>
      <c r="C547" s="2">
        <v>7.28</v>
      </c>
      <c r="D547" s="2">
        <v>7.28</v>
      </c>
      <c r="E547" s="2">
        <v>35</v>
      </c>
      <c r="F547" s="2"/>
      <c r="G547" s="2"/>
      <c r="H547" s="17">
        <f t="shared" si="8"/>
        <v>-6.8212824010913812E-3</v>
      </c>
    </row>
    <row r="548" spans="1:8" ht="13.5" x14ac:dyDescent="0.25">
      <c r="A548" s="12"/>
      <c r="B548" s="11">
        <v>42796</v>
      </c>
      <c r="C548" s="2">
        <v>7.28</v>
      </c>
      <c r="D548" s="2">
        <v>7.28</v>
      </c>
      <c r="E548" s="2">
        <v>170</v>
      </c>
      <c r="F548" s="2"/>
      <c r="G548" s="2"/>
      <c r="H548" s="17">
        <f t="shared" si="8"/>
        <v>0</v>
      </c>
    </row>
    <row r="549" spans="1:8" ht="13.5" x14ac:dyDescent="0.25">
      <c r="A549" s="12"/>
      <c r="B549" s="11">
        <v>42797</v>
      </c>
      <c r="C549" s="2">
        <v>7.27</v>
      </c>
      <c r="D549" s="2">
        <v>7.27</v>
      </c>
      <c r="E549" s="2">
        <v>299</v>
      </c>
      <c r="F549" s="2"/>
      <c r="G549" s="2"/>
      <c r="H549" s="17">
        <f t="shared" si="8"/>
        <v>-1.3736263736264663E-3</v>
      </c>
    </row>
    <row r="550" spans="1:8" ht="13.5" x14ac:dyDescent="0.25">
      <c r="A550" s="12"/>
      <c r="B550" s="11">
        <v>42800</v>
      </c>
      <c r="C550" s="2">
        <v>7.27</v>
      </c>
      <c r="D550" s="2">
        <v>7.27</v>
      </c>
      <c r="E550" s="2">
        <v>0</v>
      </c>
      <c r="F550" s="2"/>
      <c r="G550" s="2"/>
      <c r="H550" s="17">
        <f t="shared" si="8"/>
        <v>0</v>
      </c>
    </row>
    <row r="551" spans="1:8" ht="13.5" x14ac:dyDescent="0.25">
      <c r="A551" s="12"/>
      <c r="B551" s="11">
        <v>42801</v>
      </c>
      <c r="C551" s="2">
        <v>7.27</v>
      </c>
      <c r="D551" s="2">
        <v>7.27</v>
      </c>
      <c r="E551" s="2">
        <v>0</v>
      </c>
      <c r="F551" s="2"/>
      <c r="G551" s="2"/>
      <c r="H551" s="17">
        <f t="shared" si="8"/>
        <v>0</v>
      </c>
    </row>
    <row r="552" spans="1:8" ht="13.5" x14ac:dyDescent="0.25">
      <c r="A552" s="12"/>
      <c r="B552" s="11">
        <v>42802</v>
      </c>
      <c r="C552" s="2">
        <v>7.26</v>
      </c>
      <c r="D552" s="2">
        <v>7.26</v>
      </c>
      <c r="E552" s="2">
        <v>415</v>
      </c>
      <c r="F552" s="2"/>
      <c r="G552" s="2"/>
      <c r="H552" s="17">
        <f t="shared" si="8"/>
        <v>-1.3755158184318827E-3</v>
      </c>
    </row>
    <row r="553" spans="1:8" ht="13.5" x14ac:dyDescent="0.25">
      <c r="A553" s="12"/>
      <c r="B553" s="11">
        <v>42803</v>
      </c>
      <c r="C553" s="2">
        <v>7.26</v>
      </c>
      <c r="D553" s="2">
        <v>7.26</v>
      </c>
      <c r="E553" s="2">
        <v>0</v>
      </c>
      <c r="F553" s="2"/>
      <c r="G553" s="2"/>
      <c r="H553" s="17">
        <f t="shared" si="8"/>
        <v>0</v>
      </c>
    </row>
    <row r="554" spans="1:8" ht="13.5" x14ac:dyDescent="0.25">
      <c r="A554" s="12"/>
      <c r="B554" s="11">
        <v>42804</v>
      </c>
      <c r="C554" s="2">
        <v>7.26</v>
      </c>
      <c r="D554" s="2">
        <v>7.26</v>
      </c>
      <c r="E554" s="2">
        <v>0</v>
      </c>
      <c r="F554" s="2"/>
      <c r="G554" s="2"/>
      <c r="H554" s="17">
        <f t="shared" si="8"/>
        <v>0</v>
      </c>
    </row>
    <row r="555" spans="1:8" ht="13.5" x14ac:dyDescent="0.25">
      <c r="A555" s="12"/>
      <c r="B555" s="11">
        <v>42807</v>
      </c>
      <c r="C555" s="2">
        <v>7.25</v>
      </c>
      <c r="D555" s="2">
        <v>7.25</v>
      </c>
      <c r="E555" s="2">
        <v>90</v>
      </c>
      <c r="F555" s="2"/>
      <c r="G555" s="2"/>
      <c r="H555" s="17">
        <f t="shared" si="8"/>
        <v>-1.37741046831953E-3</v>
      </c>
    </row>
    <row r="556" spans="1:8" ht="13.5" x14ac:dyDescent="0.25">
      <c r="A556" s="12"/>
      <c r="B556" s="11">
        <v>42808</v>
      </c>
      <c r="C556" s="2">
        <v>7.25</v>
      </c>
      <c r="D556" s="2">
        <v>7.25</v>
      </c>
      <c r="E556" s="2">
        <v>0</v>
      </c>
      <c r="F556" s="2"/>
      <c r="G556" s="2"/>
      <c r="H556" s="17">
        <f t="shared" si="8"/>
        <v>0</v>
      </c>
    </row>
    <row r="557" spans="1:8" ht="13.5" x14ac:dyDescent="0.25">
      <c r="A557" s="12"/>
      <c r="B557" s="11">
        <v>42809</v>
      </c>
      <c r="C557" s="2">
        <v>7.25</v>
      </c>
      <c r="D557" s="2">
        <v>7.25</v>
      </c>
      <c r="E557" s="2">
        <v>0</v>
      </c>
      <c r="F557" s="2"/>
      <c r="G557" s="2"/>
      <c r="H557" s="17">
        <f t="shared" si="8"/>
        <v>0</v>
      </c>
    </row>
    <row r="558" spans="1:8" ht="13.5" x14ac:dyDescent="0.25">
      <c r="A558" s="12"/>
      <c r="B558" s="11">
        <v>42810</v>
      </c>
      <c r="C558" s="2">
        <v>7.24</v>
      </c>
      <c r="D558" s="2">
        <v>7.24</v>
      </c>
      <c r="E558" s="2">
        <v>430</v>
      </c>
      <c r="F558" s="2"/>
      <c r="G558" s="2"/>
      <c r="H558" s="17">
        <f t="shared" si="8"/>
        <v>-1.3793103448275568E-3</v>
      </c>
    </row>
    <row r="559" spans="1:8" ht="13.5" x14ac:dyDescent="0.25">
      <c r="A559" s="12"/>
      <c r="B559" s="11">
        <v>42811</v>
      </c>
      <c r="C559" s="2">
        <v>7.24</v>
      </c>
      <c r="D559" s="2">
        <v>7.24</v>
      </c>
      <c r="E559" s="2">
        <v>0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42815</v>
      </c>
      <c r="C560" s="2">
        <v>7.24</v>
      </c>
      <c r="D560" s="2">
        <v>7.24</v>
      </c>
      <c r="E560" s="2">
        <v>0</v>
      </c>
      <c r="F560" s="2"/>
      <c r="G560" s="2"/>
      <c r="H560" s="17">
        <f t="shared" si="8"/>
        <v>0</v>
      </c>
    </row>
    <row r="561" spans="1:8" ht="13.5" x14ac:dyDescent="0.25">
      <c r="A561" s="12"/>
      <c r="B561" s="11">
        <v>42816</v>
      </c>
      <c r="C561" s="2">
        <v>7.24</v>
      </c>
      <c r="D561" s="2">
        <v>7.24</v>
      </c>
      <c r="E561" s="2">
        <v>0</v>
      </c>
      <c r="F561" s="2"/>
      <c r="G561" s="2"/>
      <c r="H561" s="17">
        <f t="shared" si="8"/>
        <v>0</v>
      </c>
    </row>
    <row r="562" spans="1:8" ht="13.5" x14ac:dyDescent="0.25">
      <c r="A562" s="12"/>
      <c r="B562" s="11">
        <v>42817</v>
      </c>
      <c r="C562" s="2">
        <v>7.24</v>
      </c>
      <c r="D562" s="2">
        <v>7.24</v>
      </c>
      <c r="E562" s="2">
        <v>0</v>
      </c>
      <c r="F562" s="2"/>
      <c r="G562" s="2"/>
      <c r="H562" s="17">
        <f t="shared" si="8"/>
        <v>0</v>
      </c>
    </row>
    <row r="563" spans="1:8" ht="13.5" x14ac:dyDescent="0.25">
      <c r="A563" s="12"/>
      <c r="B563" s="11">
        <v>42818</v>
      </c>
      <c r="C563" s="2">
        <v>7.23</v>
      </c>
      <c r="D563" s="2">
        <v>7.23</v>
      </c>
      <c r="E563" s="2">
        <v>365</v>
      </c>
      <c r="F563" s="2"/>
      <c r="G563" s="2"/>
      <c r="H563" s="17">
        <f t="shared" si="8"/>
        <v>-1.3812154696132301E-3</v>
      </c>
    </row>
    <row r="564" spans="1:8" ht="13.5" x14ac:dyDescent="0.25">
      <c r="A564" s="12"/>
      <c r="B564" s="11">
        <v>42821</v>
      </c>
      <c r="C564" s="2">
        <v>7.22</v>
      </c>
      <c r="D564" s="2">
        <v>7.22</v>
      </c>
      <c r="E564" s="2">
        <v>490</v>
      </c>
      <c r="F564" s="2"/>
      <c r="G564" s="2"/>
      <c r="H564" s="17">
        <f t="shared" si="8"/>
        <v>-1.3831258644537586E-3</v>
      </c>
    </row>
    <row r="565" spans="1:8" ht="13.5" x14ac:dyDescent="0.25">
      <c r="A565" s="12"/>
      <c r="B565" s="11">
        <v>42822</v>
      </c>
      <c r="C565" s="2">
        <v>7.22</v>
      </c>
      <c r="D565" s="2">
        <v>7.22</v>
      </c>
      <c r="E565" s="2">
        <v>0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42823</v>
      </c>
      <c r="C566" s="2">
        <v>7.22</v>
      </c>
      <c r="D566" s="2">
        <v>7.22</v>
      </c>
      <c r="E566" s="2">
        <v>0</v>
      </c>
      <c r="F566" s="2"/>
      <c r="G566" s="2"/>
      <c r="H566" s="17">
        <f t="shared" si="8"/>
        <v>0</v>
      </c>
    </row>
    <row r="567" spans="1:8" ht="13.5" x14ac:dyDescent="0.25">
      <c r="A567" s="12"/>
      <c r="B567" s="11">
        <v>42824</v>
      </c>
      <c r="C567" s="2">
        <v>7.22</v>
      </c>
      <c r="D567" s="2">
        <v>7.22</v>
      </c>
      <c r="E567" s="2">
        <v>0</v>
      </c>
      <c r="F567" s="2"/>
      <c r="G567" s="2"/>
      <c r="H567" s="17">
        <f t="shared" si="8"/>
        <v>0</v>
      </c>
    </row>
    <row r="568" spans="1:8" ht="13.5" x14ac:dyDescent="0.25">
      <c r="A568" s="12"/>
      <c r="B568" s="11">
        <v>42825</v>
      </c>
      <c r="C568" s="2">
        <v>7.18</v>
      </c>
      <c r="D568" s="2">
        <v>7.18</v>
      </c>
      <c r="E568" s="2">
        <v>55</v>
      </c>
      <c r="F568" s="2"/>
      <c r="G568" s="2"/>
      <c r="H568" s="17">
        <f t="shared" si="8"/>
        <v>-5.5401662049861548E-3</v>
      </c>
    </row>
    <row r="569" spans="1:8" ht="13.5" x14ac:dyDescent="0.25">
      <c r="A569" s="12"/>
      <c r="B569" s="11">
        <v>42828</v>
      </c>
      <c r="C569" s="2">
        <v>7.19</v>
      </c>
      <c r="D569" s="2">
        <v>7.19</v>
      </c>
      <c r="E569" s="2">
        <v>518</v>
      </c>
      <c r="F569" s="2"/>
      <c r="G569" s="2"/>
      <c r="H569" s="17">
        <f t="shared" si="8"/>
        <v>1.392757660167225E-3</v>
      </c>
    </row>
    <row r="570" spans="1:8" ht="13.5" x14ac:dyDescent="0.25">
      <c r="A570" s="12"/>
      <c r="B570" s="11">
        <v>42829</v>
      </c>
      <c r="C570" s="2">
        <v>7.19</v>
      </c>
      <c r="D570" s="2">
        <v>7.19</v>
      </c>
      <c r="E570" s="2">
        <v>0</v>
      </c>
      <c r="F570" s="2"/>
      <c r="G570" s="2"/>
      <c r="H570" s="17">
        <f t="shared" si="8"/>
        <v>0</v>
      </c>
    </row>
    <row r="571" spans="1:8" ht="13.5" x14ac:dyDescent="0.25">
      <c r="A571" s="12"/>
      <c r="B571" s="11">
        <v>42830</v>
      </c>
      <c r="C571" s="2">
        <v>7.19</v>
      </c>
      <c r="D571" s="2">
        <v>7.19</v>
      </c>
      <c r="E571" s="2">
        <v>0</v>
      </c>
      <c r="F571" s="2"/>
      <c r="G571" s="2"/>
      <c r="H571" s="17">
        <f t="shared" si="8"/>
        <v>0</v>
      </c>
    </row>
    <row r="572" spans="1:8" ht="13.5" x14ac:dyDescent="0.25">
      <c r="A572" s="12"/>
      <c r="B572" s="11">
        <v>42831</v>
      </c>
      <c r="C572" s="2">
        <v>7.17</v>
      </c>
      <c r="D572" s="2">
        <v>7.17</v>
      </c>
      <c r="E572" s="2">
        <v>200</v>
      </c>
      <c r="F572" s="2"/>
      <c r="G572" s="2"/>
      <c r="H572" s="17">
        <f t="shared" si="8"/>
        <v>-2.7816411682893547E-3</v>
      </c>
    </row>
    <row r="573" spans="1:8" ht="13.5" x14ac:dyDescent="0.25">
      <c r="A573" s="12"/>
      <c r="B573" s="11">
        <v>42832</v>
      </c>
      <c r="C573" s="2">
        <v>7.16</v>
      </c>
      <c r="D573" s="2">
        <v>7.16</v>
      </c>
      <c r="E573" s="2">
        <v>1</v>
      </c>
      <c r="F573" s="2"/>
      <c r="G573" s="2"/>
      <c r="H573" s="17">
        <f t="shared" si="8"/>
        <v>-1.3947001394699842E-3</v>
      </c>
    </row>
    <row r="574" spans="1:8" ht="13.5" x14ac:dyDescent="0.25">
      <c r="A574" s="12"/>
      <c r="B574" s="11">
        <v>42835</v>
      </c>
      <c r="C574" s="2">
        <v>7.16</v>
      </c>
      <c r="D574" s="2">
        <v>7.16</v>
      </c>
      <c r="E574" s="2">
        <v>0</v>
      </c>
      <c r="F574" s="2"/>
      <c r="G574" s="2"/>
      <c r="H574" s="17">
        <f t="shared" si="8"/>
        <v>0</v>
      </c>
    </row>
    <row r="575" spans="1:8" ht="13.5" x14ac:dyDescent="0.25">
      <c r="A575" s="12"/>
      <c r="B575" s="11">
        <v>42836</v>
      </c>
      <c r="C575" s="2">
        <v>7.14</v>
      </c>
      <c r="D575" s="2">
        <v>7.14</v>
      </c>
      <c r="E575" s="2">
        <v>540</v>
      </c>
      <c r="F575" s="2"/>
      <c r="G575" s="2"/>
      <c r="H575" s="17">
        <f t="shared" si="8"/>
        <v>-2.7932960893855391E-3</v>
      </c>
    </row>
    <row r="576" spans="1:8" ht="13.5" x14ac:dyDescent="0.25">
      <c r="A576" s="12"/>
      <c r="B576" s="11">
        <v>42837</v>
      </c>
      <c r="C576" s="2">
        <v>7.14</v>
      </c>
      <c r="D576" s="2">
        <v>7.14</v>
      </c>
      <c r="E576" s="2">
        <v>0</v>
      </c>
      <c r="F576" s="2"/>
      <c r="G576" s="2"/>
      <c r="H576" s="17">
        <f t="shared" si="8"/>
        <v>0</v>
      </c>
    </row>
    <row r="577" spans="1:8" ht="13.5" x14ac:dyDescent="0.25">
      <c r="A577" s="12"/>
      <c r="B577" s="11">
        <v>42838</v>
      </c>
      <c r="C577" s="2">
        <v>7.14</v>
      </c>
      <c r="D577" s="2">
        <v>7.14</v>
      </c>
      <c r="E577" s="2">
        <v>0</v>
      </c>
      <c r="F577" s="2"/>
      <c r="G577" s="2"/>
      <c r="H577" s="17">
        <f t="shared" si="8"/>
        <v>0</v>
      </c>
    </row>
    <row r="578" spans="1:8" ht="13.5" x14ac:dyDescent="0.25">
      <c r="A578" s="12"/>
      <c r="B578" s="11">
        <v>42839</v>
      </c>
      <c r="C578" s="2">
        <v>7.14</v>
      </c>
      <c r="D578" s="2">
        <v>7.14</v>
      </c>
      <c r="E578" s="2">
        <v>0</v>
      </c>
      <c r="F578" s="2"/>
      <c r="G578" s="2"/>
      <c r="H578" s="17">
        <f t="shared" si="8"/>
        <v>0</v>
      </c>
    </row>
    <row r="579" spans="1:8" ht="13.5" x14ac:dyDescent="0.25">
      <c r="A579" s="12"/>
      <c r="B579" s="11">
        <v>42842</v>
      </c>
      <c r="C579" s="2">
        <v>7.13</v>
      </c>
      <c r="D579" s="2">
        <v>7.13</v>
      </c>
      <c r="E579" s="2">
        <v>665</v>
      </c>
      <c r="F579" s="2"/>
      <c r="G579" s="2"/>
      <c r="H579" s="17">
        <f t="shared" si="8"/>
        <v>-1.4005602240896062E-3</v>
      </c>
    </row>
    <row r="580" spans="1:8" ht="13.5" x14ac:dyDescent="0.25">
      <c r="A580" s="12"/>
      <c r="B580" s="11">
        <v>42843</v>
      </c>
      <c r="C580" s="2">
        <v>7.13</v>
      </c>
      <c r="D580" s="2">
        <v>7.13</v>
      </c>
      <c r="E580" s="2">
        <v>1005</v>
      </c>
      <c r="F580" s="2"/>
      <c r="G580" s="2"/>
      <c r="H580" s="17">
        <f t="shared" si="8"/>
        <v>0</v>
      </c>
    </row>
    <row r="581" spans="1:8" ht="13.5" x14ac:dyDescent="0.25">
      <c r="A581" s="12"/>
      <c r="B581" s="11">
        <v>42844</v>
      </c>
      <c r="C581" s="2">
        <v>7.13</v>
      </c>
      <c r="D581" s="2">
        <v>7.13</v>
      </c>
      <c r="E581" s="2">
        <v>0</v>
      </c>
      <c r="F581" s="2"/>
      <c r="G581" s="2"/>
      <c r="H581" s="17">
        <f t="shared" si="8"/>
        <v>0</v>
      </c>
    </row>
    <row r="582" spans="1:8" ht="13.5" x14ac:dyDescent="0.25">
      <c r="A582" s="12"/>
      <c r="B582" s="11">
        <v>42845</v>
      </c>
      <c r="C582" s="2">
        <v>7.13</v>
      </c>
      <c r="D582" s="2">
        <v>7.13</v>
      </c>
      <c r="E582" s="2">
        <v>0</v>
      </c>
      <c r="F582" s="2"/>
      <c r="G582" s="2"/>
      <c r="H582" s="17">
        <f t="shared" si="8"/>
        <v>0</v>
      </c>
    </row>
    <row r="583" spans="1:8" ht="13.5" x14ac:dyDescent="0.25">
      <c r="A583" s="12"/>
      <c r="B583" s="11">
        <v>42846</v>
      </c>
      <c r="C583" s="2">
        <v>7.13</v>
      </c>
      <c r="D583" s="2">
        <v>7.13</v>
      </c>
      <c r="E583" s="2">
        <v>0</v>
      </c>
      <c r="F583" s="2"/>
      <c r="G583" s="2"/>
      <c r="H583" s="17">
        <f t="shared" ref="H583:H646" si="9">(D583-D582)/D582</f>
        <v>0</v>
      </c>
    </row>
    <row r="584" spans="1:8" ht="13.5" x14ac:dyDescent="0.25">
      <c r="A584" s="12"/>
      <c r="B584" s="11">
        <v>42849</v>
      </c>
      <c r="C584" s="2">
        <v>7.11</v>
      </c>
      <c r="D584" s="2">
        <v>7.11</v>
      </c>
      <c r="E584" s="2">
        <v>199</v>
      </c>
      <c r="F584" s="2"/>
      <c r="G584" s="2"/>
      <c r="H584" s="17">
        <f t="shared" si="9"/>
        <v>-2.8050490883589864E-3</v>
      </c>
    </row>
    <row r="585" spans="1:8" ht="13.5" x14ac:dyDescent="0.25">
      <c r="A585" s="12"/>
      <c r="B585" s="11">
        <v>42850</v>
      </c>
      <c r="C585" s="2">
        <v>7.09</v>
      </c>
      <c r="D585" s="2">
        <v>7.09</v>
      </c>
      <c r="E585" s="2">
        <v>3930</v>
      </c>
      <c r="F585" s="2"/>
      <c r="G585" s="2"/>
      <c r="H585" s="17">
        <f t="shared" si="9"/>
        <v>-2.812939521800346E-3</v>
      </c>
    </row>
    <row r="586" spans="1:8" ht="13.5" x14ac:dyDescent="0.25">
      <c r="A586" s="12"/>
      <c r="B586" s="11">
        <v>42851</v>
      </c>
      <c r="C586" s="2">
        <v>7.09</v>
      </c>
      <c r="D586" s="2">
        <v>7.09</v>
      </c>
      <c r="E586" s="2">
        <v>200</v>
      </c>
      <c r="F586" s="2"/>
      <c r="G586" s="2"/>
      <c r="H586" s="17">
        <f t="shared" si="9"/>
        <v>0</v>
      </c>
    </row>
    <row r="587" spans="1:8" ht="13.5" x14ac:dyDescent="0.25">
      <c r="A587" s="12"/>
      <c r="B587" s="11">
        <v>42852</v>
      </c>
      <c r="C587" s="2">
        <v>7.06</v>
      </c>
      <c r="D587" s="2">
        <v>7.06</v>
      </c>
      <c r="E587" s="2">
        <v>125</v>
      </c>
      <c r="F587" s="2"/>
      <c r="G587" s="2"/>
      <c r="H587" s="17">
        <f t="shared" si="9"/>
        <v>-4.2313117066290901E-3</v>
      </c>
    </row>
    <row r="588" spans="1:8" ht="13.5" x14ac:dyDescent="0.25">
      <c r="A588" s="12"/>
      <c r="B588" s="11">
        <v>42853</v>
      </c>
      <c r="C588" s="2">
        <v>7.06</v>
      </c>
      <c r="D588" s="2">
        <v>7.06</v>
      </c>
      <c r="E588" s="2">
        <v>0</v>
      </c>
      <c r="F588" s="2"/>
      <c r="G588" s="2"/>
      <c r="H588" s="17">
        <f t="shared" si="9"/>
        <v>0</v>
      </c>
    </row>
    <row r="589" spans="1:8" ht="13.5" x14ac:dyDescent="0.25">
      <c r="A589" s="12"/>
      <c r="B589" s="11">
        <v>42857</v>
      </c>
      <c r="C589" s="2">
        <v>7.05</v>
      </c>
      <c r="D589" s="2">
        <v>7.05</v>
      </c>
      <c r="E589" s="2">
        <v>38</v>
      </c>
      <c r="F589" s="2"/>
      <c r="G589" s="2"/>
      <c r="H589" s="17">
        <f t="shared" si="9"/>
        <v>-1.4164305949008198E-3</v>
      </c>
    </row>
    <row r="590" spans="1:8" ht="13.5" x14ac:dyDescent="0.25">
      <c r="A590" s="12"/>
      <c r="B590" s="11">
        <v>42858</v>
      </c>
      <c r="C590" s="2">
        <v>7.04</v>
      </c>
      <c r="D590" s="2">
        <v>7.04</v>
      </c>
      <c r="E590" s="2">
        <v>3290</v>
      </c>
      <c r="F590" s="2"/>
      <c r="G590" s="2"/>
      <c r="H590" s="17">
        <f t="shared" si="9"/>
        <v>-1.4184397163120265E-3</v>
      </c>
    </row>
    <row r="591" spans="1:8" ht="13.5" x14ac:dyDescent="0.25">
      <c r="A591" s="12"/>
      <c r="B591" s="11">
        <v>42859</v>
      </c>
      <c r="C591" s="2">
        <v>7.02</v>
      </c>
      <c r="D591" s="2">
        <v>7.02</v>
      </c>
      <c r="E591" s="2">
        <v>300</v>
      </c>
      <c r="F591" s="2"/>
      <c r="G591" s="2"/>
      <c r="H591" s="17">
        <f t="shared" si="9"/>
        <v>-2.8409090909091565E-3</v>
      </c>
    </row>
    <row r="592" spans="1:8" ht="13.5" x14ac:dyDescent="0.25">
      <c r="A592" s="12"/>
      <c r="B592" s="11">
        <v>42860</v>
      </c>
      <c r="C592" s="2">
        <v>7.01</v>
      </c>
      <c r="D592" s="2">
        <v>7.01</v>
      </c>
      <c r="E592" s="2">
        <v>2525</v>
      </c>
      <c r="F592" s="2"/>
      <c r="G592" s="2"/>
      <c r="H592" s="17">
        <f t="shared" si="9"/>
        <v>-1.4245014245013942E-3</v>
      </c>
    </row>
    <row r="593" spans="1:8" ht="13.5" x14ac:dyDescent="0.25">
      <c r="A593" s="12"/>
      <c r="B593" s="11">
        <v>42863</v>
      </c>
      <c r="C593" s="2">
        <v>7</v>
      </c>
      <c r="D593" s="2">
        <v>7</v>
      </c>
      <c r="E593" s="2">
        <v>9498</v>
      </c>
      <c r="F593" s="2"/>
      <c r="G593" s="2"/>
      <c r="H593" s="17">
        <f t="shared" si="9"/>
        <v>-1.4265335235377728E-3</v>
      </c>
    </row>
    <row r="594" spans="1:8" ht="13.5" x14ac:dyDescent="0.25">
      <c r="A594" s="12"/>
      <c r="B594" s="11">
        <v>42864</v>
      </c>
      <c r="C594" s="2">
        <v>7.01</v>
      </c>
      <c r="D594" s="2">
        <v>7.01</v>
      </c>
      <c r="E594" s="2">
        <v>85</v>
      </c>
      <c r="F594" s="2"/>
      <c r="G594" s="2"/>
      <c r="H594" s="17">
        <f t="shared" si="9"/>
        <v>1.4285714285713982E-3</v>
      </c>
    </row>
    <row r="595" spans="1:8" ht="13.5" x14ac:dyDescent="0.25">
      <c r="A595" s="12"/>
      <c r="B595" s="11">
        <v>42865</v>
      </c>
      <c r="C595" s="2">
        <v>7.01</v>
      </c>
      <c r="D595" s="2">
        <v>7.01</v>
      </c>
      <c r="E595" s="2">
        <v>260</v>
      </c>
      <c r="F595" s="2"/>
      <c r="G595" s="2"/>
      <c r="H595" s="17">
        <f t="shared" si="9"/>
        <v>0</v>
      </c>
    </row>
    <row r="596" spans="1:8" ht="13.5" x14ac:dyDescent="0.25">
      <c r="A596" s="12"/>
      <c r="B596" s="11">
        <v>42866</v>
      </c>
      <c r="C596" s="2">
        <v>7.01</v>
      </c>
      <c r="D596" s="2">
        <v>7.01</v>
      </c>
      <c r="E596" s="2">
        <v>0</v>
      </c>
      <c r="F596" s="2"/>
      <c r="G596" s="2"/>
      <c r="H596" s="17">
        <f t="shared" si="9"/>
        <v>0</v>
      </c>
    </row>
    <row r="597" spans="1:8" ht="13.5" x14ac:dyDescent="0.25">
      <c r="A597" s="12"/>
      <c r="B597" s="11">
        <v>42867</v>
      </c>
      <c r="C597" s="2">
        <v>7.01</v>
      </c>
      <c r="D597" s="2">
        <v>7.01</v>
      </c>
      <c r="E597" s="2">
        <v>165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42870</v>
      </c>
      <c r="C598" s="2">
        <v>7.01</v>
      </c>
      <c r="D598" s="2">
        <v>7.01</v>
      </c>
      <c r="E598" s="2">
        <v>0</v>
      </c>
      <c r="F598" s="2"/>
      <c r="G598" s="2"/>
      <c r="H598" s="17">
        <f t="shared" si="9"/>
        <v>0</v>
      </c>
    </row>
    <row r="599" spans="1:8" ht="13.5" x14ac:dyDescent="0.25">
      <c r="A599" s="12"/>
      <c r="B599" s="11">
        <v>42871</v>
      </c>
      <c r="C599" s="2">
        <v>7.01</v>
      </c>
      <c r="D599" s="2">
        <v>7.01</v>
      </c>
      <c r="E599" s="2">
        <v>355</v>
      </c>
      <c r="F599" s="2"/>
      <c r="G599" s="2"/>
      <c r="H599" s="17">
        <f t="shared" si="9"/>
        <v>0</v>
      </c>
    </row>
    <row r="600" spans="1:8" ht="13.5" x14ac:dyDescent="0.25">
      <c r="A600" s="12"/>
      <c r="B600" s="11">
        <v>42872</v>
      </c>
      <c r="C600" s="2">
        <v>7.01</v>
      </c>
      <c r="D600" s="2">
        <v>7.01</v>
      </c>
      <c r="E600" s="2">
        <v>452</v>
      </c>
      <c r="F600" s="2"/>
      <c r="G600" s="2"/>
      <c r="H600" s="17">
        <f t="shared" si="9"/>
        <v>0</v>
      </c>
    </row>
    <row r="601" spans="1:8" ht="13.5" x14ac:dyDescent="0.25">
      <c r="A601" s="12"/>
      <c r="B601" s="11">
        <v>42873</v>
      </c>
      <c r="C601" s="2">
        <v>7.01</v>
      </c>
      <c r="D601" s="2">
        <v>7.01</v>
      </c>
      <c r="E601" s="2">
        <v>0</v>
      </c>
      <c r="F601" s="2"/>
      <c r="G601" s="2"/>
      <c r="H601" s="17">
        <f t="shared" si="9"/>
        <v>0</v>
      </c>
    </row>
    <row r="602" spans="1:8" ht="13.5" x14ac:dyDescent="0.25">
      <c r="A602" s="12"/>
      <c r="B602" s="11">
        <v>42874</v>
      </c>
      <c r="C602" s="2">
        <v>7.01</v>
      </c>
      <c r="D602" s="2">
        <v>7.01</v>
      </c>
      <c r="E602" s="2">
        <v>100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42877</v>
      </c>
      <c r="C603" s="2">
        <v>7</v>
      </c>
      <c r="D603" s="2">
        <v>7</v>
      </c>
      <c r="E603" s="2">
        <v>5000</v>
      </c>
      <c r="F603" s="2"/>
      <c r="G603" s="2"/>
      <c r="H603" s="17">
        <f t="shared" si="9"/>
        <v>-1.4265335235377728E-3</v>
      </c>
    </row>
    <row r="604" spans="1:8" ht="13.5" x14ac:dyDescent="0.25">
      <c r="A604" s="12"/>
      <c r="B604" s="11">
        <v>42878</v>
      </c>
      <c r="C604" s="2">
        <v>7</v>
      </c>
      <c r="D604" s="2">
        <v>7</v>
      </c>
      <c r="E604" s="2">
        <v>225</v>
      </c>
      <c r="F604" s="2"/>
      <c r="G604" s="2"/>
      <c r="H604" s="17">
        <f t="shared" si="9"/>
        <v>0</v>
      </c>
    </row>
    <row r="605" spans="1:8" ht="13.5" x14ac:dyDescent="0.25">
      <c r="A605" s="12"/>
      <c r="B605" s="11">
        <v>42879</v>
      </c>
      <c r="C605" s="2">
        <v>7</v>
      </c>
      <c r="D605" s="2">
        <v>7</v>
      </c>
      <c r="E605" s="2">
        <v>0</v>
      </c>
      <c r="F605" s="2"/>
      <c r="G605" s="2"/>
      <c r="H605" s="17">
        <f t="shared" si="9"/>
        <v>0</v>
      </c>
    </row>
    <row r="606" spans="1:8" ht="13.5" x14ac:dyDescent="0.25">
      <c r="A606" s="12"/>
      <c r="B606" s="11">
        <v>42880</v>
      </c>
      <c r="C606" s="2">
        <v>7</v>
      </c>
      <c r="D606" s="2">
        <v>7</v>
      </c>
      <c r="E606" s="2">
        <v>0</v>
      </c>
      <c r="F606" s="2"/>
      <c r="G606" s="2"/>
      <c r="H606" s="17">
        <f t="shared" si="9"/>
        <v>0</v>
      </c>
    </row>
    <row r="607" spans="1:8" ht="13.5" x14ac:dyDescent="0.25">
      <c r="A607" s="12"/>
      <c r="B607" s="11">
        <v>42881</v>
      </c>
      <c r="C607" s="2">
        <v>7</v>
      </c>
      <c r="D607" s="2">
        <v>7</v>
      </c>
      <c r="E607" s="2">
        <v>1000</v>
      </c>
      <c r="F607" s="2"/>
      <c r="G607" s="2"/>
      <c r="H607" s="17">
        <f t="shared" si="9"/>
        <v>0</v>
      </c>
    </row>
    <row r="608" spans="1:8" ht="13.5" x14ac:dyDescent="0.25">
      <c r="A608" s="12"/>
      <c r="B608" s="11">
        <v>42884</v>
      </c>
      <c r="C608" s="2">
        <v>7.19</v>
      </c>
      <c r="D608" s="2">
        <v>7.19</v>
      </c>
      <c r="E608" s="2">
        <v>15</v>
      </c>
      <c r="F608" s="2"/>
      <c r="G608" s="2"/>
      <c r="H608" s="17">
        <f t="shared" si="9"/>
        <v>2.7142857142857198E-2</v>
      </c>
    </row>
    <row r="609" spans="1:8" ht="13.5" x14ac:dyDescent="0.25">
      <c r="A609" s="12"/>
      <c r="B609" s="11">
        <v>42885</v>
      </c>
      <c r="C609" s="2">
        <v>7.19</v>
      </c>
      <c r="D609" s="2">
        <v>7.19</v>
      </c>
      <c r="E609" s="2">
        <v>25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42886</v>
      </c>
      <c r="C610" s="2">
        <v>7.19</v>
      </c>
      <c r="D610" s="2">
        <v>7.19</v>
      </c>
      <c r="E610" s="2">
        <v>0</v>
      </c>
      <c r="F610" s="2"/>
      <c r="G610" s="2"/>
      <c r="H610" s="17">
        <f t="shared" si="9"/>
        <v>0</v>
      </c>
    </row>
    <row r="611" spans="1:8" ht="13.5" x14ac:dyDescent="0.25">
      <c r="A611" s="12"/>
      <c r="B611" s="11">
        <v>42887</v>
      </c>
      <c r="C611" s="2">
        <v>7.19</v>
      </c>
      <c r="D611" s="2">
        <v>7.19</v>
      </c>
      <c r="E611" s="2">
        <v>0</v>
      </c>
      <c r="F611" s="2"/>
      <c r="G611" s="2"/>
      <c r="H611" s="17">
        <f t="shared" si="9"/>
        <v>0</v>
      </c>
    </row>
    <row r="612" spans="1:8" ht="13.5" x14ac:dyDescent="0.25">
      <c r="A612" s="12"/>
      <c r="B612" s="11">
        <v>42888</v>
      </c>
      <c r="C612" s="2">
        <v>7.1</v>
      </c>
      <c r="D612" s="2">
        <v>7.1</v>
      </c>
      <c r="E612" s="2">
        <v>125</v>
      </c>
      <c r="F612" s="2"/>
      <c r="G612" s="2"/>
      <c r="H612" s="17">
        <f t="shared" si="9"/>
        <v>-1.2517385257301911E-2</v>
      </c>
    </row>
    <row r="613" spans="1:8" ht="13.5" x14ac:dyDescent="0.25">
      <c r="A613" s="12"/>
      <c r="B613" s="11">
        <v>42891</v>
      </c>
      <c r="C613" s="2">
        <v>7.1</v>
      </c>
      <c r="D613" s="2">
        <v>7.1</v>
      </c>
      <c r="E613" s="2">
        <v>0</v>
      </c>
      <c r="F613" s="2"/>
      <c r="G613" s="2"/>
      <c r="H613" s="17">
        <f t="shared" si="9"/>
        <v>0</v>
      </c>
    </row>
    <row r="614" spans="1:8" ht="13.5" x14ac:dyDescent="0.25">
      <c r="A614" s="12"/>
      <c r="B614" s="11">
        <v>42892</v>
      </c>
      <c r="C614" s="2">
        <v>7.1</v>
      </c>
      <c r="D614" s="2">
        <v>7.1</v>
      </c>
      <c r="E614" s="2">
        <v>0</v>
      </c>
      <c r="F614" s="2"/>
      <c r="G614" s="2"/>
      <c r="H614" s="17">
        <f t="shared" si="9"/>
        <v>0</v>
      </c>
    </row>
    <row r="615" spans="1:8" ht="13.5" x14ac:dyDescent="0.25">
      <c r="A615" s="12"/>
      <c r="B615" s="11">
        <v>42893</v>
      </c>
      <c r="C615" s="2">
        <v>7.1</v>
      </c>
      <c r="D615" s="2">
        <v>7.1</v>
      </c>
      <c r="E615" s="2">
        <v>0</v>
      </c>
      <c r="F615" s="2"/>
      <c r="G615" s="2"/>
      <c r="H615" s="17">
        <f t="shared" si="9"/>
        <v>0</v>
      </c>
    </row>
    <row r="616" spans="1:8" ht="13.5" x14ac:dyDescent="0.25">
      <c r="A616" s="12"/>
      <c r="B616" s="11">
        <v>42894</v>
      </c>
      <c r="C616" s="2">
        <v>7.1</v>
      </c>
      <c r="D616" s="2">
        <v>7.1</v>
      </c>
      <c r="E616" s="2">
        <v>0</v>
      </c>
      <c r="F616" s="2"/>
      <c r="G616" s="2"/>
      <c r="H616" s="17">
        <f t="shared" si="9"/>
        <v>0</v>
      </c>
    </row>
    <row r="617" spans="1:8" ht="13.5" x14ac:dyDescent="0.25">
      <c r="A617" s="12"/>
      <c r="B617" s="11">
        <v>42895</v>
      </c>
      <c r="C617" s="2">
        <v>7.1</v>
      </c>
      <c r="D617" s="2">
        <v>7.1</v>
      </c>
      <c r="E617" s="2">
        <v>205</v>
      </c>
      <c r="F617" s="2"/>
      <c r="G617" s="2"/>
      <c r="H617" s="17">
        <f t="shared" si="9"/>
        <v>0</v>
      </c>
    </row>
    <row r="618" spans="1:8" ht="13.5" x14ac:dyDescent="0.25">
      <c r="A618" s="12"/>
      <c r="B618" s="11">
        <v>42898</v>
      </c>
      <c r="C618" s="2">
        <v>7</v>
      </c>
      <c r="D618" s="2">
        <v>7</v>
      </c>
      <c r="E618" s="2">
        <v>305</v>
      </c>
      <c r="F618" s="2"/>
      <c r="G618" s="2"/>
      <c r="H618" s="17">
        <f t="shared" si="9"/>
        <v>-1.4084507042253471E-2</v>
      </c>
    </row>
    <row r="619" spans="1:8" ht="13.5" x14ac:dyDescent="0.25">
      <c r="A619" s="12"/>
      <c r="B619" s="11">
        <v>42899</v>
      </c>
      <c r="C619" s="2">
        <v>7.1</v>
      </c>
      <c r="D619" s="2">
        <v>7.1</v>
      </c>
      <c r="E619" s="2">
        <v>25</v>
      </c>
      <c r="F619" s="2"/>
      <c r="G619" s="2"/>
      <c r="H619" s="17">
        <f t="shared" si="9"/>
        <v>1.4285714285714235E-2</v>
      </c>
    </row>
    <row r="620" spans="1:8" ht="13.5" x14ac:dyDescent="0.25">
      <c r="A620" s="12"/>
      <c r="B620" s="11">
        <v>42900</v>
      </c>
      <c r="C620" s="2">
        <v>7</v>
      </c>
      <c r="D620" s="2">
        <v>7</v>
      </c>
      <c r="E620" s="2">
        <v>190</v>
      </c>
      <c r="F620" s="2"/>
      <c r="G620" s="2"/>
      <c r="H620" s="17">
        <f t="shared" si="9"/>
        <v>-1.4084507042253471E-2</v>
      </c>
    </row>
    <row r="621" spans="1:8" ht="13.5" x14ac:dyDescent="0.25">
      <c r="A621" s="12"/>
      <c r="B621" s="11">
        <v>42901</v>
      </c>
      <c r="C621" s="2">
        <v>7</v>
      </c>
      <c r="D621" s="2">
        <v>7</v>
      </c>
      <c r="E621" s="2">
        <v>155</v>
      </c>
      <c r="F621" s="2"/>
      <c r="G621" s="2"/>
      <c r="H621" s="17">
        <f t="shared" si="9"/>
        <v>0</v>
      </c>
    </row>
    <row r="622" spans="1:8" ht="13.5" x14ac:dyDescent="0.25">
      <c r="A622" s="12"/>
      <c r="B622" s="11">
        <v>42902</v>
      </c>
      <c r="C622" s="2">
        <v>7</v>
      </c>
      <c r="D622" s="2">
        <v>7</v>
      </c>
      <c r="E622" s="2">
        <v>10310</v>
      </c>
      <c r="F622" s="2"/>
      <c r="G622" s="2"/>
      <c r="H622" s="17">
        <f t="shared" si="9"/>
        <v>0</v>
      </c>
    </row>
    <row r="623" spans="1:8" ht="13.5" x14ac:dyDescent="0.25">
      <c r="A623" s="12"/>
      <c r="B623" s="11">
        <v>42905</v>
      </c>
      <c r="C623" s="2">
        <v>7</v>
      </c>
      <c r="D623" s="2">
        <v>7</v>
      </c>
      <c r="E623" s="2">
        <v>14</v>
      </c>
      <c r="F623" s="2"/>
      <c r="G623" s="2"/>
      <c r="H623" s="17">
        <f t="shared" si="9"/>
        <v>0</v>
      </c>
    </row>
    <row r="624" spans="1:8" ht="13.5" x14ac:dyDescent="0.25">
      <c r="A624" s="12"/>
      <c r="B624" s="11">
        <v>42906</v>
      </c>
      <c r="C624" s="2">
        <v>7</v>
      </c>
      <c r="D624" s="2">
        <v>7</v>
      </c>
      <c r="E624" s="2">
        <v>101</v>
      </c>
      <c r="F624" s="2"/>
      <c r="G624" s="2"/>
      <c r="H624" s="17">
        <f t="shared" si="9"/>
        <v>0</v>
      </c>
    </row>
    <row r="625" spans="1:8" ht="13.5" x14ac:dyDescent="0.25">
      <c r="A625" s="12"/>
      <c r="B625" s="11">
        <v>42907</v>
      </c>
      <c r="C625" s="2">
        <v>7</v>
      </c>
      <c r="D625" s="2">
        <v>7</v>
      </c>
      <c r="E625" s="2">
        <v>0</v>
      </c>
      <c r="F625" s="2"/>
      <c r="G625" s="2"/>
      <c r="H625" s="17">
        <f t="shared" si="9"/>
        <v>0</v>
      </c>
    </row>
    <row r="626" spans="1:8" ht="13.5" x14ac:dyDescent="0.25">
      <c r="A626" s="12"/>
      <c r="B626" s="11">
        <v>42908</v>
      </c>
      <c r="C626" s="2">
        <v>7</v>
      </c>
      <c r="D626" s="2">
        <v>7</v>
      </c>
      <c r="E626" s="2">
        <v>985</v>
      </c>
      <c r="F626" s="2"/>
      <c r="G626" s="2"/>
      <c r="H626" s="17">
        <f t="shared" si="9"/>
        <v>0</v>
      </c>
    </row>
    <row r="627" spans="1:8" ht="13.5" x14ac:dyDescent="0.25">
      <c r="A627" s="12"/>
      <c r="B627" s="11">
        <v>42909</v>
      </c>
      <c r="C627" s="2">
        <v>7</v>
      </c>
      <c r="D627" s="2">
        <v>7</v>
      </c>
      <c r="E627" s="2">
        <v>0</v>
      </c>
      <c r="F627" s="2"/>
      <c r="G627" s="2"/>
      <c r="H627" s="17">
        <f t="shared" si="9"/>
        <v>0</v>
      </c>
    </row>
    <row r="628" spans="1:8" ht="13.5" x14ac:dyDescent="0.25">
      <c r="A628" s="12"/>
      <c r="B628" s="11">
        <v>42914</v>
      </c>
      <c r="C628" s="2">
        <v>7</v>
      </c>
      <c r="D628" s="2">
        <v>7</v>
      </c>
      <c r="E628" s="2">
        <v>3</v>
      </c>
      <c r="F628" s="2"/>
      <c r="G628" s="2"/>
      <c r="H628" s="17">
        <f t="shared" si="9"/>
        <v>0</v>
      </c>
    </row>
    <row r="629" spans="1:8" ht="13.5" x14ac:dyDescent="0.25">
      <c r="A629" s="12"/>
      <c r="B629" s="11">
        <v>42915</v>
      </c>
      <c r="C629" s="2">
        <v>7</v>
      </c>
      <c r="D629" s="2">
        <v>7</v>
      </c>
      <c r="E629" s="2">
        <v>0</v>
      </c>
      <c r="F629" s="2"/>
      <c r="G629" s="2"/>
      <c r="H629" s="17">
        <f t="shared" si="9"/>
        <v>0</v>
      </c>
    </row>
    <row r="630" spans="1:8" ht="13.5" x14ac:dyDescent="0.25">
      <c r="A630" s="12"/>
      <c r="B630" s="11">
        <v>42916</v>
      </c>
      <c r="C630" s="2">
        <v>7</v>
      </c>
      <c r="D630" s="2">
        <v>7</v>
      </c>
      <c r="E630" s="2">
        <v>325</v>
      </c>
      <c r="F630" s="2"/>
      <c r="G630" s="2"/>
      <c r="H630" s="17">
        <f t="shared" si="9"/>
        <v>0</v>
      </c>
    </row>
    <row r="631" spans="1:8" ht="13.5" x14ac:dyDescent="0.25">
      <c r="A631" s="12"/>
      <c r="B631" s="11">
        <v>42919</v>
      </c>
      <c r="C631" s="2">
        <v>7</v>
      </c>
      <c r="D631" s="2">
        <v>7</v>
      </c>
      <c r="E631" s="2">
        <v>0</v>
      </c>
      <c r="F631" s="2"/>
      <c r="G631" s="2"/>
      <c r="H631" s="17">
        <f t="shared" si="9"/>
        <v>0</v>
      </c>
    </row>
    <row r="632" spans="1:8" ht="13.5" x14ac:dyDescent="0.25">
      <c r="A632" s="12"/>
      <c r="B632" s="11">
        <v>42920</v>
      </c>
      <c r="C632" s="2">
        <v>7</v>
      </c>
      <c r="D632" s="2">
        <v>7</v>
      </c>
      <c r="E632" s="2">
        <v>0</v>
      </c>
      <c r="F632" s="2"/>
      <c r="G632" s="2"/>
      <c r="H632" s="17">
        <f t="shared" si="9"/>
        <v>0</v>
      </c>
    </row>
    <row r="633" spans="1:8" ht="13.5" x14ac:dyDescent="0.25">
      <c r="A633" s="12"/>
      <c r="B633" s="11">
        <v>42921</v>
      </c>
      <c r="C633" s="2">
        <v>7</v>
      </c>
      <c r="D633" s="2">
        <v>7</v>
      </c>
      <c r="E633" s="2">
        <v>0</v>
      </c>
      <c r="F633" s="2"/>
      <c r="G633" s="2"/>
      <c r="H633" s="17">
        <f t="shared" si="9"/>
        <v>0</v>
      </c>
    </row>
    <row r="634" spans="1:8" ht="13.5" x14ac:dyDescent="0.25">
      <c r="A634" s="12"/>
      <c r="B634" s="11">
        <v>42922</v>
      </c>
      <c r="C634" s="2">
        <v>6.95</v>
      </c>
      <c r="D634" s="2">
        <v>6.95</v>
      </c>
      <c r="E634" s="2">
        <v>520</v>
      </c>
      <c r="F634" s="2"/>
      <c r="G634" s="2"/>
      <c r="H634" s="17">
        <f t="shared" si="9"/>
        <v>-7.1428571428571175E-3</v>
      </c>
    </row>
    <row r="635" spans="1:8" ht="13.5" x14ac:dyDescent="0.25">
      <c r="A635" s="12"/>
      <c r="B635" s="11">
        <v>42923</v>
      </c>
      <c r="C635" s="2">
        <v>6.9</v>
      </c>
      <c r="D635" s="2">
        <v>6.9</v>
      </c>
      <c r="E635" s="2">
        <v>200</v>
      </c>
      <c r="F635" s="2"/>
      <c r="G635" s="2"/>
      <c r="H635" s="17">
        <f t="shared" si="9"/>
        <v>-7.1942446043165211E-3</v>
      </c>
    </row>
    <row r="636" spans="1:8" ht="13.5" x14ac:dyDescent="0.25">
      <c r="A636" s="12"/>
      <c r="B636" s="11">
        <v>42926</v>
      </c>
      <c r="C636" s="2">
        <v>6.9</v>
      </c>
      <c r="D636" s="2">
        <v>6.9</v>
      </c>
      <c r="E636" s="2">
        <v>0</v>
      </c>
      <c r="F636" s="2"/>
      <c r="G636" s="2"/>
      <c r="H636" s="17">
        <f t="shared" si="9"/>
        <v>0</v>
      </c>
    </row>
    <row r="637" spans="1:8" ht="13.5" x14ac:dyDescent="0.25">
      <c r="A637" s="12"/>
      <c r="B637" s="11">
        <v>42927</v>
      </c>
      <c r="C637" s="2">
        <v>6.9</v>
      </c>
      <c r="D637" s="2">
        <v>6.9</v>
      </c>
      <c r="E637" s="2">
        <v>0</v>
      </c>
      <c r="F637" s="2"/>
      <c r="G637" s="2"/>
      <c r="H637" s="17">
        <f t="shared" si="9"/>
        <v>0</v>
      </c>
    </row>
    <row r="638" spans="1:8" ht="13.5" x14ac:dyDescent="0.25">
      <c r="A638" s="12"/>
      <c r="B638" s="11">
        <v>42928</v>
      </c>
      <c r="C638" s="2">
        <v>6.9</v>
      </c>
      <c r="D638" s="2">
        <v>6.9</v>
      </c>
      <c r="E638" s="2">
        <v>141</v>
      </c>
      <c r="F638" s="2"/>
      <c r="G638" s="2"/>
      <c r="H638" s="17">
        <f t="shared" si="9"/>
        <v>0</v>
      </c>
    </row>
    <row r="639" spans="1:8" ht="13.5" x14ac:dyDescent="0.25">
      <c r="A639" s="12"/>
      <c r="B639" s="11">
        <v>42929</v>
      </c>
      <c r="C639" s="2">
        <v>6.9</v>
      </c>
      <c r="D639" s="2">
        <v>6.9</v>
      </c>
      <c r="E639" s="2">
        <v>0</v>
      </c>
      <c r="F639" s="2"/>
      <c r="G639" s="2"/>
      <c r="H639" s="17">
        <f t="shared" si="9"/>
        <v>0</v>
      </c>
    </row>
    <row r="640" spans="1:8" ht="13.5" x14ac:dyDescent="0.25">
      <c r="A640" s="12"/>
      <c r="B640" s="11">
        <v>42930</v>
      </c>
      <c r="C640" s="2">
        <v>6.89</v>
      </c>
      <c r="D640" s="2">
        <v>6.89</v>
      </c>
      <c r="E640" s="2">
        <v>675</v>
      </c>
      <c r="F640" s="2"/>
      <c r="G640" s="2"/>
      <c r="H640" s="17">
        <f t="shared" si="9"/>
        <v>-1.4492753623189384E-3</v>
      </c>
    </row>
    <row r="641" spans="1:8" ht="13.5" x14ac:dyDescent="0.25">
      <c r="A641" s="12"/>
      <c r="B641" s="11">
        <v>42933</v>
      </c>
      <c r="C641" s="2">
        <v>6.9</v>
      </c>
      <c r="D641" s="2">
        <v>6.9</v>
      </c>
      <c r="E641" s="2">
        <v>125</v>
      </c>
      <c r="F641" s="2"/>
      <c r="G641" s="2"/>
      <c r="H641" s="17">
        <f t="shared" si="9"/>
        <v>1.4513788098694739E-3</v>
      </c>
    </row>
    <row r="642" spans="1:8" ht="13.5" x14ac:dyDescent="0.25">
      <c r="A642" s="12"/>
      <c r="B642" s="11">
        <v>42934</v>
      </c>
      <c r="C642" s="2">
        <v>6.9</v>
      </c>
      <c r="D642" s="2">
        <v>6.9</v>
      </c>
      <c r="E642" s="2">
        <v>0</v>
      </c>
      <c r="F642" s="2"/>
      <c r="G642" s="2"/>
      <c r="H642" s="17">
        <f t="shared" si="9"/>
        <v>0</v>
      </c>
    </row>
    <row r="643" spans="1:8" ht="13.5" x14ac:dyDescent="0.25">
      <c r="A643" s="12"/>
      <c r="B643" s="11">
        <v>42935</v>
      </c>
      <c r="C643" s="2">
        <v>6.9</v>
      </c>
      <c r="D643" s="2">
        <v>6.9</v>
      </c>
      <c r="E643" s="2">
        <v>0</v>
      </c>
      <c r="F643" s="2"/>
      <c r="G643" s="2"/>
      <c r="H643" s="17">
        <f t="shared" si="9"/>
        <v>0</v>
      </c>
    </row>
    <row r="644" spans="1:8" ht="13.5" x14ac:dyDescent="0.25">
      <c r="A644" s="12"/>
      <c r="B644" s="11">
        <v>42936</v>
      </c>
      <c r="C644" s="2">
        <v>6.9</v>
      </c>
      <c r="D644" s="2">
        <v>6.9</v>
      </c>
      <c r="E644" s="2">
        <v>0</v>
      </c>
      <c r="F644" s="2"/>
      <c r="G644" s="2"/>
      <c r="H644" s="17">
        <f t="shared" si="9"/>
        <v>0</v>
      </c>
    </row>
    <row r="645" spans="1:8" ht="13.5" x14ac:dyDescent="0.25">
      <c r="A645" s="12"/>
      <c r="B645" s="11">
        <v>42937</v>
      </c>
      <c r="C645" s="2">
        <v>6.7</v>
      </c>
      <c r="D645" s="2">
        <v>6.7</v>
      </c>
      <c r="E645" s="2">
        <v>939</v>
      </c>
      <c r="F645" s="2"/>
      <c r="G645" s="2"/>
      <c r="H645" s="17">
        <f t="shared" si="9"/>
        <v>-2.8985507246376836E-2</v>
      </c>
    </row>
    <row r="646" spans="1:8" ht="13.5" x14ac:dyDescent="0.25">
      <c r="A646" s="12"/>
      <c r="B646" s="11">
        <v>42940</v>
      </c>
      <c r="C646" s="2">
        <v>6.5</v>
      </c>
      <c r="D646" s="2">
        <v>6.5</v>
      </c>
      <c r="E646" s="2">
        <v>475</v>
      </c>
      <c r="F646" s="2"/>
      <c r="G646" s="2"/>
      <c r="H646" s="17">
        <f t="shared" si="9"/>
        <v>-2.9850746268656744E-2</v>
      </c>
    </row>
    <row r="647" spans="1:8" ht="13.5" x14ac:dyDescent="0.25">
      <c r="A647" s="12"/>
      <c r="B647" s="11">
        <v>42942</v>
      </c>
      <c r="C647" s="2">
        <v>6.4</v>
      </c>
      <c r="D647" s="2">
        <v>6.4</v>
      </c>
      <c r="E647" s="2">
        <v>168</v>
      </c>
      <c r="F647" s="2"/>
      <c r="G647" s="2"/>
      <c r="H647" s="17">
        <f t="shared" ref="H647:H710" si="10">(D647-D646)/D646</f>
        <v>-1.538461538461533E-2</v>
      </c>
    </row>
    <row r="648" spans="1:8" ht="13.5" x14ac:dyDescent="0.25">
      <c r="A648" s="12"/>
      <c r="B648" s="11">
        <v>42943</v>
      </c>
      <c r="C648" s="2">
        <v>6.5</v>
      </c>
      <c r="D648" s="2">
        <v>6.5</v>
      </c>
      <c r="E648" s="2">
        <v>100</v>
      </c>
      <c r="F648" s="2"/>
      <c r="G648" s="2"/>
      <c r="H648" s="17">
        <f t="shared" si="10"/>
        <v>1.5624999999999944E-2</v>
      </c>
    </row>
    <row r="649" spans="1:8" ht="13.5" x14ac:dyDescent="0.25">
      <c r="A649" s="12"/>
      <c r="B649" s="11">
        <v>42944</v>
      </c>
      <c r="C649" s="2">
        <v>6.5</v>
      </c>
      <c r="D649" s="2">
        <v>6.5</v>
      </c>
      <c r="E649" s="2">
        <v>929</v>
      </c>
      <c r="F649" s="2"/>
      <c r="G649" s="2"/>
      <c r="H649" s="17">
        <f t="shared" si="10"/>
        <v>0</v>
      </c>
    </row>
    <row r="650" spans="1:8" ht="13.5" x14ac:dyDescent="0.25">
      <c r="A650" s="12"/>
      <c r="B650" s="11">
        <v>42947</v>
      </c>
      <c r="C650" s="2">
        <v>6.78</v>
      </c>
      <c r="D650" s="2">
        <v>6.78</v>
      </c>
      <c r="E650" s="2">
        <v>701</v>
      </c>
      <c r="F650" s="2"/>
      <c r="G650" s="2"/>
      <c r="H650" s="17">
        <f t="shared" si="10"/>
        <v>4.3076923076923117E-2</v>
      </c>
    </row>
    <row r="651" spans="1:8" ht="13.5" x14ac:dyDescent="0.25">
      <c r="A651" s="12"/>
      <c r="B651" s="11">
        <v>42948</v>
      </c>
      <c r="C651" s="2">
        <v>7</v>
      </c>
      <c r="D651" s="2">
        <v>7</v>
      </c>
      <c r="E651" s="2">
        <v>400</v>
      </c>
      <c r="F651" s="2"/>
      <c r="G651" s="2"/>
      <c r="H651" s="17">
        <f t="shared" si="10"/>
        <v>3.2448377581120909E-2</v>
      </c>
    </row>
    <row r="652" spans="1:8" ht="13.5" x14ac:dyDescent="0.25">
      <c r="A652" s="12"/>
      <c r="B652" s="11">
        <v>42949</v>
      </c>
      <c r="C652" s="2">
        <v>7</v>
      </c>
      <c r="D652" s="2">
        <v>7</v>
      </c>
      <c r="E652" s="2">
        <v>0</v>
      </c>
      <c r="F652" s="2"/>
      <c r="G652" s="2"/>
      <c r="H652" s="17">
        <f t="shared" si="10"/>
        <v>0</v>
      </c>
    </row>
    <row r="653" spans="1:8" ht="13.5" x14ac:dyDescent="0.25">
      <c r="A653" s="12"/>
      <c r="B653" s="11">
        <v>42950</v>
      </c>
      <c r="C653" s="2">
        <v>7</v>
      </c>
      <c r="D653" s="2">
        <v>7</v>
      </c>
      <c r="E653" s="2">
        <v>233</v>
      </c>
      <c r="F653" s="2"/>
      <c r="G653" s="2"/>
      <c r="H653" s="17">
        <f t="shared" si="10"/>
        <v>0</v>
      </c>
    </row>
    <row r="654" spans="1:8" ht="13.5" x14ac:dyDescent="0.25">
      <c r="A654" s="12"/>
      <c r="B654" s="11">
        <v>42951</v>
      </c>
      <c r="C654" s="2">
        <v>6.99</v>
      </c>
      <c r="D654" s="2">
        <v>6.99</v>
      </c>
      <c r="E654" s="2">
        <v>40</v>
      </c>
      <c r="F654" s="2"/>
      <c r="G654" s="2"/>
      <c r="H654" s="17">
        <f t="shared" si="10"/>
        <v>-1.4285714285713982E-3</v>
      </c>
    </row>
    <row r="655" spans="1:8" ht="13.5" x14ac:dyDescent="0.25">
      <c r="A655" s="12"/>
      <c r="B655" s="11">
        <v>42954</v>
      </c>
      <c r="C655" s="2">
        <v>6.98</v>
      </c>
      <c r="D655" s="2">
        <v>6.98</v>
      </c>
      <c r="E655" s="2">
        <v>320</v>
      </c>
      <c r="F655" s="2"/>
      <c r="G655" s="2"/>
      <c r="H655" s="17">
        <f t="shared" si="10"/>
        <v>-1.4306151645207133E-3</v>
      </c>
    </row>
    <row r="656" spans="1:8" ht="13.5" x14ac:dyDescent="0.25">
      <c r="A656" s="12"/>
      <c r="B656" s="11">
        <v>42955</v>
      </c>
      <c r="C656" s="2">
        <v>7</v>
      </c>
      <c r="D656" s="2">
        <v>7</v>
      </c>
      <c r="E656" s="2">
        <v>75</v>
      </c>
      <c r="F656" s="2"/>
      <c r="G656" s="2"/>
      <c r="H656" s="17">
        <f t="shared" si="10"/>
        <v>2.8653295128939216E-3</v>
      </c>
    </row>
    <row r="657" spans="1:8" ht="13.5" x14ac:dyDescent="0.25">
      <c r="A657" s="12"/>
      <c r="B657" s="11">
        <v>42956</v>
      </c>
      <c r="C657" s="2">
        <v>7</v>
      </c>
      <c r="D657" s="2">
        <v>7</v>
      </c>
      <c r="E657" s="2">
        <v>0</v>
      </c>
      <c r="F657" s="2"/>
      <c r="G657" s="2"/>
      <c r="H657" s="17">
        <f t="shared" si="10"/>
        <v>0</v>
      </c>
    </row>
    <row r="658" spans="1:8" ht="13.5" x14ac:dyDescent="0.25">
      <c r="A658" s="12"/>
      <c r="B658" s="11">
        <v>42957</v>
      </c>
      <c r="C658" s="2">
        <v>6.98</v>
      </c>
      <c r="D658" s="2">
        <v>6.98</v>
      </c>
      <c r="E658" s="2">
        <v>15</v>
      </c>
      <c r="F658" s="2"/>
      <c r="G658" s="2"/>
      <c r="H658" s="17">
        <f t="shared" si="10"/>
        <v>-2.8571428571427964E-3</v>
      </c>
    </row>
    <row r="659" spans="1:8" ht="13.5" x14ac:dyDescent="0.25">
      <c r="A659" s="12"/>
      <c r="B659" s="11">
        <v>42958</v>
      </c>
      <c r="C659" s="2">
        <v>7</v>
      </c>
      <c r="D659" s="2">
        <v>7</v>
      </c>
      <c r="E659" s="2">
        <v>1470</v>
      </c>
      <c r="F659" s="2"/>
      <c r="G659" s="2"/>
      <c r="H659" s="17">
        <f t="shared" si="10"/>
        <v>2.8653295128939216E-3</v>
      </c>
    </row>
    <row r="660" spans="1:8" ht="13.5" x14ac:dyDescent="0.25">
      <c r="A660" s="12"/>
      <c r="B660" s="11">
        <v>42961</v>
      </c>
      <c r="C660" s="2">
        <v>7</v>
      </c>
      <c r="D660" s="2">
        <v>7</v>
      </c>
      <c r="E660" s="2">
        <v>0</v>
      </c>
      <c r="F660" s="2"/>
      <c r="G660" s="2"/>
      <c r="H660" s="17">
        <f t="shared" si="10"/>
        <v>0</v>
      </c>
    </row>
    <row r="661" spans="1:8" ht="13.5" x14ac:dyDescent="0.25">
      <c r="A661" s="12"/>
      <c r="B661" s="11">
        <v>42962</v>
      </c>
      <c r="C661" s="2">
        <v>7</v>
      </c>
      <c r="D661" s="2">
        <v>7</v>
      </c>
      <c r="E661" s="2">
        <v>0</v>
      </c>
      <c r="F661" s="2"/>
      <c r="G661" s="2"/>
      <c r="H661" s="17">
        <f t="shared" si="10"/>
        <v>0</v>
      </c>
    </row>
    <row r="662" spans="1:8" ht="13.5" x14ac:dyDescent="0.25">
      <c r="A662" s="12"/>
      <c r="B662" s="11">
        <v>42963</v>
      </c>
      <c r="C662" s="2">
        <v>6.99</v>
      </c>
      <c r="D662" s="2">
        <v>6.99</v>
      </c>
      <c r="E662" s="2">
        <v>786</v>
      </c>
      <c r="F662" s="2"/>
      <c r="G662" s="2"/>
      <c r="H662" s="17">
        <f t="shared" si="10"/>
        <v>-1.4285714285713982E-3</v>
      </c>
    </row>
    <row r="663" spans="1:8" ht="13.5" x14ac:dyDescent="0.25">
      <c r="A663" s="12"/>
      <c r="B663" s="11">
        <v>42964</v>
      </c>
      <c r="C663" s="2">
        <v>6.99</v>
      </c>
      <c r="D663" s="2">
        <v>6.99</v>
      </c>
      <c r="E663" s="2">
        <v>1214</v>
      </c>
      <c r="F663" s="2"/>
      <c r="G663" s="2"/>
      <c r="H663" s="17">
        <f t="shared" si="10"/>
        <v>0</v>
      </c>
    </row>
    <row r="664" spans="1:8" ht="13.5" x14ac:dyDescent="0.25">
      <c r="A664" s="12"/>
      <c r="B664" s="11">
        <v>42965</v>
      </c>
      <c r="C664" s="2">
        <v>6.99</v>
      </c>
      <c r="D664" s="2">
        <v>6.99</v>
      </c>
      <c r="E664" s="2">
        <v>0</v>
      </c>
      <c r="F664" s="2"/>
      <c r="G664" s="2"/>
      <c r="H664" s="17">
        <f t="shared" si="10"/>
        <v>0</v>
      </c>
    </row>
    <row r="665" spans="1:8" ht="13.5" x14ac:dyDescent="0.25">
      <c r="A665" s="12"/>
      <c r="B665" s="11">
        <v>42968</v>
      </c>
      <c r="C665" s="2">
        <v>6.9</v>
      </c>
      <c r="D665" s="2">
        <v>6.9</v>
      </c>
      <c r="E665" s="2">
        <v>2265</v>
      </c>
      <c r="F665" s="2"/>
      <c r="G665" s="2"/>
      <c r="H665" s="17">
        <f t="shared" si="10"/>
        <v>-1.2875536480686674E-2</v>
      </c>
    </row>
    <row r="666" spans="1:8" ht="13.5" x14ac:dyDescent="0.25">
      <c r="A666" s="12"/>
      <c r="B666" s="11">
        <v>42969</v>
      </c>
      <c r="C666" s="2">
        <v>7</v>
      </c>
      <c r="D666" s="2">
        <v>7</v>
      </c>
      <c r="E666" s="2">
        <v>1058</v>
      </c>
      <c r="F666" s="2"/>
      <c r="G666" s="2"/>
      <c r="H666" s="17">
        <f t="shared" si="10"/>
        <v>1.4492753623188354E-2</v>
      </c>
    </row>
    <row r="667" spans="1:8" ht="13.5" x14ac:dyDescent="0.25">
      <c r="A667" s="12"/>
      <c r="B667" s="11">
        <v>42970</v>
      </c>
      <c r="C667" s="2">
        <v>7</v>
      </c>
      <c r="D667" s="2">
        <v>7</v>
      </c>
      <c r="E667" s="2">
        <v>0</v>
      </c>
      <c r="F667" s="2"/>
      <c r="G667" s="2"/>
      <c r="H667" s="17">
        <f t="shared" si="10"/>
        <v>0</v>
      </c>
    </row>
    <row r="668" spans="1:8" ht="13.5" x14ac:dyDescent="0.25">
      <c r="A668" s="12"/>
      <c r="B668" s="11">
        <v>42971</v>
      </c>
      <c r="C668" s="2">
        <v>7</v>
      </c>
      <c r="D668" s="2">
        <v>7</v>
      </c>
      <c r="E668" s="2">
        <v>0</v>
      </c>
      <c r="F668" s="2"/>
      <c r="G668" s="2"/>
      <c r="H668" s="17">
        <f t="shared" si="10"/>
        <v>0</v>
      </c>
    </row>
    <row r="669" spans="1:8" ht="13.5" x14ac:dyDescent="0.25">
      <c r="A669" s="12"/>
      <c r="B669" s="11">
        <v>42972</v>
      </c>
      <c r="C669" s="2">
        <v>7</v>
      </c>
      <c r="D669" s="2">
        <v>7</v>
      </c>
      <c r="E669" s="2">
        <v>0</v>
      </c>
      <c r="F669" s="2"/>
      <c r="G669" s="2"/>
      <c r="H669" s="17">
        <f t="shared" si="10"/>
        <v>0</v>
      </c>
    </row>
    <row r="670" spans="1:8" ht="13.5" x14ac:dyDescent="0.25">
      <c r="A670" s="12"/>
      <c r="B670" s="11">
        <v>42975</v>
      </c>
      <c r="C670" s="2">
        <v>7</v>
      </c>
      <c r="D670" s="2">
        <v>7</v>
      </c>
      <c r="E670" s="2">
        <v>0</v>
      </c>
      <c r="F670" s="2"/>
      <c r="G670" s="2"/>
      <c r="H670" s="17">
        <f t="shared" si="10"/>
        <v>0</v>
      </c>
    </row>
    <row r="671" spans="1:8" ht="13.5" x14ac:dyDescent="0.25">
      <c r="A671" s="12"/>
      <c r="B671" s="11">
        <v>42976</v>
      </c>
      <c r="C671" s="2">
        <v>7</v>
      </c>
      <c r="D671" s="2">
        <v>7</v>
      </c>
      <c r="E671" s="2">
        <v>922</v>
      </c>
      <c r="F671" s="2"/>
      <c r="G671" s="2"/>
      <c r="H671" s="17">
        <f t="shared" si="10"/>
        <v>0</v>
      </c>
    </row>
    <row r="672" spans="1:8" ht="13.5" x14ac:dyDescent="0.25">
      <c r="A672" s="12"/>
      <c r="B672" s="11">
        <v>42977</v>
      </c>
      <c r="C672" s="2">
        <v>7.2</v>
      </c>
      <c r="D672" s="2">
        <v>7.2</v>
      </c>
      <c r="E672" s="2">
        <v>1350</v>
      </c>
      <c r="F672" s="2"/>
      <c r="G672" s="2"/>
      <c r="H672" s="17">
        <f t="shared" si="10"/>
        <v>2.8571428571428598E-2</v>
      </c>
    </row>
    <row r="673" spans="1:8" ht="13.5" x14ac:dyDescent="0.25">
      <c r="A673" s="12"/>
      <c r="B673" s="11">
        <v>42978</v>
      </c>
      <c r="C673" s="2">
        <v>7.2</v>
      </c>
      <c r="D673" s="2">
        <v>7.2</v>
      </c>
      <c r="E673" s="2">
        <v>0</v>
      </c>
      <c r="F673" s="2"/>
      <c r="G673" s="2"/>
      <c r="H673" s="17">
        <f t="shared" si="10"/>
        <v>0</v>
      </c>
    </row>
    <row r="674" spans="1:8" ht="13.5" x14ac:dyDescent="0.25">
      <c r="A674" s="12"/>
      <c r="B674" s="11">
        <v>42982</v>
      </c>
      <c r="C674" s="2">
        <v>7.2</v>
      </c>
      <c r="D674" s="2">
        <v>7.2</v>
      </c>
      <c r="E674" s="2">
        <v>0</v>
      </c>
      <c r="F674" s="2"/>
      <c r="G674" s="2"/>
      <c r="H674" s="17">
        <f t="shared" si="10"/>
        <v>0</v>
      </c>
    </row>
    <row r="675" spans="1:8" ht="13.5" x14ac:dyDescent="0.25">
      <c r="A675" s="12"/>
      <c r="B675" s="11">
        <v>42983</v>
      </c>
      <c r="C675" s="2">
        <v>7.2</v>
      </c>
      <c r="D675" s="2">
        <v>7.2</v>
      </c>
      <c r="E675" s="2">
        <v>0</v>
      </c>
      <c r="F675" s="2"/>
      <c r="G675" s="2"/>
      <c r="H675" s="17">
        <f t="shared" si="10"/>
        <v>0</v>
      </c>
    </row>
    <row r="676" spans="1:8" ht="13.5" x14ac:dyDescent="0.25">
      <c r="A676" s="12"/>
      <c r="B676" s="11">
        <v>42984</v>
      </c>
      <c r="C676" s="2">
        <v>7.2</v>
      </c>
      <c r="D676" s="2">
        <v>7.2</v>
      </c>
      <c r="E676" s="2">
        <v>0</v>
      </c>
      <c r="F676" s="2"/>
      <c r="G676" s="2"/>
      <c r="H676" s="17">
        <f t="shared" si="10"/>
        <v>0</v>
      </c>
    </row>
    <row r="677" spans="1:8" ht="13.5" x14ac:dyDescent="0.25">
      <c r="A677" s="12"/>
      <c r="B677" s="11">
        <v>42985</v>
      </c>
      <c r="C677" s="2">
        <v>6.9</v>
      </c>
      <c r="D677" s="2">
        <v>6.9</v>
      </c>
      <c r="E677" s="2">
        <v>2366</v>
      </c>
      <c r="F677" s="2"/>
      <c r="G677" s="2"/>
      <c r="H677" s="17">
        <f t="shared" si="10"/>
        <v>-4.1666666666666644E-2</v>
      </c>
    </row>
    <row r="678" spans="1:8" ht="13.5" x14ac:dyDescent="0.25">
      <c r="A678" s="12"/>
      <c r="B678" s="11">
        <v>42986</v>
      </c>
      <c r="C678" s="2">
        <v>6.99</v>
      </c>
      <c r="D678" s="2">
        <v>6.99</v>
      </c>
      <c r="E678" s="2">
        <v>88</v>
      </c>
      <c r="F678" s="2"/>
      <c r="G678" s="2"/>
      <c r="H678" s="17">
        <f t="shared" si="10"/>
        <v>1.3043478260869544E-2</v>
      </c>
    </row>
    <row r="679" spans="1:8" ht="13.5" x14ac:dyDescent="0.25">
      <c r="A679" s="12"/>
      <c r="B679" s="11">
        <v>42989</v>
      </c>
      <c r="C679" s="2">
        <v>7</v>
      </c>
      <c r="D679" s="2">
        <v>7</v>
      </c>
      <c r="E679" s="2">
        <v>25</v>
      </c>
      <c r="F679" s="2"/>
      <c r="G679" s="2"/>
      <c r="H679" s="17">
        <f t="shared" si="10"/>
        <v>1.4306151645207133E-3</v>
      </c>
    </row>
    <row r="680" spans="1:8" ht="13.5" x14ac:dyDescent="0.25">
      <c r="A680" s="12"/>
      <c r="B680" s="11">
        <v>42990</v>
      </c>
      <c r="C680" s="2">
        <v>7</v>
      </c>
      <c r="D680" s="2">
        <v>7</v>
      </c>
      <c r="E680" s="2">
        <v>0</v>
      </c>
      <c r="F680" s="2"/>
      <c r="G680" s="2"/>
      <c r="H680" s="17">
        <f t="shared" si="10"/>
        <v>0</v>
      </c>
    </row>
    <row r="681" spans="1:8" ht="13.5" x14ac:dyDescent="0.25">
      <c r="A681" s="12"/>
      <c r="B681" s="11">
        <v>42991</v>
      </c>
      <c r="C681" s="2">
        <v>7</v>
      </c>
      <c r="D681" s="2">
        <v>7</v>
      </c>
      <c r="E681" s="2">
        <v>0</v>
      </c>
      <c r="F681" s="2"/>
      <c r="G681" s="2"/>
      <c r="H681" s="17">
        <f t="shared" si="10"/>
        <v>0</v>
      </c>
    </row>
    <row r="682" spans="1:8" ht="13.5" x14ac:dyDescent="0.25">
      <c r="A682" s="12"/>
      <c r="B682" s="11">
        <v>42992</v>
      </c>
      <c r="C682" s="2">
        <v>6.99</v>
      </c>
      <c r="D682" s="2">
        <v>6.99</v>
      </c>
      <c r="E682" s="2">
        <v>135</v>
      </c>
      <c r="F682" s="2"/>
      <c r="G682" s="2"/>
      <c r="H682" s="17">
        <f t="shared" si="10"/>
        <v>-1.4285714285713982E-3</v>
      </c>
    </row>
    <row r="683" spans="1:8" ht="13.5" x14ac:dyDescent="0.25">
      <c r="A683" s="12"/>
      <c r="B683" s="11">
        <v>42993</v>
      </c>
      <c r="C683" s="2">
        <v>6.99</v>
      </c>
      <c r="D683" s="2">
        <v>6.99</v>
      </c>
      <c r="E683" s="2">
        <v>0</v>
      </c>
      <c r="F683" s="2"/>
      <c r="G683" s="2"/>
      <c r="H683" s="17">
        <f t="shared" si="10"/>
        <v>0</v>
      </c>
    </row>
    <row r="684" spans="1:8" ht="13.5" x14ac:dyDescent="0.25">
      <c r="A684" s="12"/>
      <c r="B684" s="11">
        <v>42996</v>
      </c>
      <c r="C684" s="2">
        <v>6.99</v>
      </c>
      <c r="D684" s="2">
        <v>6.99</v>
      </c>
      <c r="E684" s="2">
        <v>0</v>
      </c>
      <c r="F684" s="2"/>
      <c r="G684" s="2"/>
      <c r="H684" s="17">
        <f t="shared" si="10"/>
        <v>0</v>
      </c>
    </row>
    <row r="685" spans="1:8" ht="13.5" x14ac:dyDescent="0.25">
      <c r="A685" s="12"/>
      <c r="B685" s="11">
        <v>42997</v>
      </c>
      <c r="C685" s="2">
        <v>6.99</v>
      </c>
      <c r="D685" s="2">
        <v>6.99</v>
      </c>
      <c r="E685" s="2">
        <v>0</v>
      </c>
      <c r="F685" s="2"/>
      <c r="G685" s="2"/>
      <c r="H685" s="17">
        <f t="shared" si="10"/>
        <v>0</v>
      </c>
    </row>
    <row r="686" spans="1:8" ht="13.5" x14ac:dyDescent="0.25">
      <c r="A686" s="12"/>
      <c r="B686" s="11">
        <v>42998</v>
      </c>
      <c r="C686" s="2">
        <v>6.99</v>
      </c>
      <c r="D686" s="2">
        <v>6.99</v>
      </c>
      <c r="E686" s="2">
        <v>0</v>
      </c>
      <c r="F686" s="2"/>
      <c r="G686" s="2"/>
      <c r="H686" s="17">
        <f t="shared" si="10"/>
        <v>0</v>
      </c>
    </row>
    <row r="687" spans="1:8" ht="13.5" x14ac:dyDescent="0.25">
      <c r="A687" s="12"/>
      <c r="B687" s="11">
        <v>43000</v>
      </c>
      <c r="C687" s="2">
        <v>6.99</v>
      </c>
      <c r="D687" s="2">
        <v>6.99</v>
      </c>
      <c r="E687" s="2">
        <v>0</v>
      </c>
      <c r="F687" s="2"/>
      <c r="G687" s="2"/>
      <c r="H687" s="17">
        <f t="shared" si="10"/>
        <v>0</v>
      </c>
    </row>
    <row r="688" spans="1:8" ht="13.5" x14ac:dyDescent="0.25">
      <c r="A688" s="12"/>
      <c r="B688" s="11">
        <v>43003</v>
      </c>
      <c r="C688" s="2">
        <v>6.99</v>
      </c>
      <c r="D688" s="2">
        <v>6.99</v>
      </c>
      <c r="E688" s="2">
        <v>0</v>
      </c>
      <c r="F688" s="2"/>
      <c r="G688" s="2"/>
      <c r="H688" s="17">
        <f t="shared" si="10"/>
        <v>0</v>
      </c>
    </row>
    <row r="689" spans="1:8" ht="13.5" x14ac:dyDescent="0.25">
      <c r="A689" s="12"/>
      <c r="B689" s="11">
        <v>43004</v>
      </c>
      <c r="C689" s="2">
        <v>6.99</v>
      </c>
      <c r="D689" s="2">
        <v>6.99</v>
      </c>
      <c r="E689" s="2">
        <v>250</v>
      </c>
      <c r="F689" s="2"/>
      <c r="G689" s="2"/>
      <c r="H689" s="17">
        <f t="shared" si="10"/>
        <v>0</v>
      </c>
    </row>
    <row r="690" spans="1:8" ht="13.5" x14ac:dyDescent="0.25">
      <c r="A690" s="12"/>
      <c r="B690" s="11">
        <v>43005</v>
      </c>
      <c r="C690" s="2">
        <v>6.99</v>
      </c>
      <c r="D690" s="2">
        <v>6.99</v>
      </c>
      <c r="E690" s="2">
        <v>0</v>
      </c>
      <c r="F690" s="2"/>
      <c r="G690" s="2"/>
      <c r="H690" s="17">
        <f t="shared" si="10"/>
        <v>0</v>
      </c>
    </row>
    <row r="691" spans="1:8" ht="13.5" x14ac:dyDescent="0.25">
      <c r="A691" s="12"/>
      <c r="B691" s="11">
        <v>43006</v>
      </c>
      <c r="C691" s="2">
        <v>6.99</v>
      </c>
      <c r="D691" s="2">
        <v>6.99</v>
      </c>
      <c r="E691" s="2">
        <v>0</v>
      </c>
      <c r="F691" s="2"/>
      <c r="G691" s="2"/>
      <c r="H691" s="17">
        <f t="shared" si="10"/>
        <v>0</v>
      </c>
    </row>
    <row r="692" spans="1:8" ht="13.5" x14ac:dyDescent="0.25">
      <c r="A692" s="12"/>
      <c r="B692" s="11">
        <v>43007</v>
      </c>
      <c r="C692" s="2">
        <v>6.99</v>
      </c>
      <c r="D692" s="2">
        <v>6.99</v>
      </c>
      <c r="E692" s="2">
        <v>0</v>
      </c>
      <c r="F692" s="2"/>
      <c r="G692" s="2"/>
      <c r="H692" s="17">
        <f t="shared" si="10"/>
        <v>0</v>
      </c>
    </row>
    <row r="693" spans="1:8" ht="13.5" x14ac:dyDescent="0.25">
      <c r="A693" s="12"/>
      <c r="B693" s="11">
        <v>43010</v>
      </c>
      <c r="C693" s="2">
        <v>6.99</v>
      </c>
      <c r="D693" s="2">
        <v>6.99</v>
      </c>
      <c r="E693" s="2">
        <v>0</v>
      </c>
      <c r="F693" s="2"/>
      <c r="G693" s="2"/>
      <c r="H693" s="17">
        <f t="shared" si="10"/>
        <v>0</v>
      </c>
    </row>
    <row r="694" spans="1:8" ht="13.5" x14ac:dyDescent="0.25">
      <c r="A694" s="12"/>
      <c r="B694" s="11">
        <v>43011</v>
      </c>
      <c r="C694" s="2">
        <v>6.99</v>
      </c>
      <c r="D694" s="2">
        <v>6.99</v>
      </c>
      <c r="E694" s="2">
        <v>0</v>
      </c>
      <c r="F694" s="2"/>
      <c r="G694" s="2"/>
      <c r="H694" s="17">
        <f t="shared" si="10"/>
        <v>0</v>
      </c>
    </row>
    <row r="695" spans="1:8" ht="13.5" x14ac:dyDescent="0.25">
      <c r="A695" s="12"/>
      <c r="B695" s="11">
        <v>43012</v>
      </c>
      <c r="C695" s="2">
        <v>6.99</v>
      </c>
      <c r="D695" s="2">
        <v>6.99</v>
      </c>
      <c r="E695" s="2">
        <v>0</v>
      </c>
      <c r="F695" s="2"/>
      <c r="G695" s="2"/>
      <c r="H695" s="17">
        <f t="shared" si="10"/>
        <v>0</v>
      </c>
    </row>
    <row r="696" spans="1:8" ht="13.5" x14ac:dyDescent="0.25">
      <c r="A696" s="12"/>
      <c r="B696" s="11">
        <v>43013</v>
      </c>
      <c r="C696" s="2">
        <v>6.8</v>
      </c>
      <c r="D696" s="2">
        <v>6.8</v>
      </c>
      <c r="E696" s="2">
        <v>100</v>
      </c>
      <c r="F696" s="2"/>
      <c r="G696" s="2"/>
      <c r="H696" s="17">
        <f t="shared" si="10"/>
        <v>-2.718168812589419E-2</v>
      </c>
    </row>
    <row r="697" spans="1:8" ht="13.5" x14ac:dyDescent="0.25">
      <c r="A697" s="12"/>
      <c r="B697" s="11">
        <v>43014</v>
      </c>
      <c r="C697" s="2">
        <v>6.9</v>
      </c>
      <c r="D697" s="2">
        <v>6.9</v>
      </c>
      <c r="E697" s="2">
        <v>655</v>
      </c>
      <c r="F697" s="2"/>
      <c r="G697" s="2"/>
      <c r="H697" s="17">
        <f t="shared" si="10"/>
        <v>1.4705882352941256E-2</v>
      </c>
    </row>
    <row r="698" spans="1:8" ht="13.5" x14ac:dyDescent="0.25">
      <c r="A698" s="12"/>
      <c r="B698" s="11">
        <v>43017</v>
      </c>
      <c r="C698" s="2">
        <v>6.88</v>
      </c>
      <c r="D698" s="2">
        <v>6.88</v>
      </c>
      <c r="E698" s="2">
        <v>68</v>
      </c>
      <c r="F698" s="2"/>
      <c r="G698" s="2"/>
      <c r="H698" s="17">
        <f t="shared" si="10"/>
        <v>-2.898550724637748E-3</v>
      </c>
    </row>
    <row r="699" spans="1:8" ht="13.5" x14ac:dyDescent="0.25">
      <c r="A699" s="12"/>
      <c r="B699" s="11">
        <v>43018</v>
      </c>
      <c r="C699" s="2">
        <v>6.9</v>
      </c>
      <c r="D699" s="2">
        <v>6.9</v>
      </c>
      <c r="E699" s="2">
        <v>650</v>
      </c>
      <c r="F699" s="2"/>
      <c r="G699" s="2"/>
      <c r="H699" s="17">
        <f t="shared" si="10"/>
        <v>2.9069767441861137E-3</v>
      </c>
    </row>
    <row r="700" spans="1:8" ht="13.5" x14ac:dyDescent="0.25">
      <c r="A700" s="12"/>
      <c r="B700" s="11">
        <v>43019</v>
      </c>
      <c r="C700" s="2">
        <v>6.85</v>
      </c>
      <c r="D700" s="2">
        <v>6.85</v>
      </c>
      <c r="E700" s="2">
        <v>220</v>
      </c>
      <c r="F700" s="2"/>
      <c r="G700" s="2"/>
      <c r="H700" s="17">
        <f t="shared" si="10"/>
        <v>-7.2463768115943053E-3</v>
      </c>
    </row>
    <row r="701" spans="1:8" ht="13.5" x14ac:dyDescent="0.25">
      <c r="A701" s="12"/>
      <c r="B701" s="11">
        <v>43020</v>
      </c>
      <c r="C701" s="2">
        <v>6.85</v>
      </c>
      <c r="D701" s="2">
        <v>6.85</v>
      </c>
      <c r="E701" s="2">
        <v>0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43021</v>
      </c>
      <c r="C702" s="2">
        <v>6.85</v>
      </c>
      <c r="D702" s="2">
        <v>6.85</v>
      </c>
      <c r="E702" s="2">
        <v>0</v>
      </c>
      <c r="F702" s="2"/>
      <c r="G702" s="2"/>
      <c r="H702" s="17">
        <f t="shared" si="10"/>
        <v>0</v>
      </c>
    </row>
    <row r="703" spans="1:8" ht="13.5" x14ac:dyDescent="0.25">
      <c r="A703" s="12"/>
      <c r="B703" s="11">
        <v>43024</v>
      </c>
      <c r="C703" s="2">
        <v>6.9</v>
      </c>
      <c r="D703" s="2">
        <v>6.9</v>
      </c>
      <c r="E703" s="2">
        <v>10</v>
      </c>
      <c r="F703" s="2"/>
      <c r="G703" s="2"/>
      <c r="H703" s="17">
        <f t="shared" si="10"/>
        <v>7.2992700729928046E-3</v>
      </c>
    </row>
    <row r="704" spans="1:8" ht="13.5" x14ac:dyDescent="0.25">
      <c r="A704" s="12"/>
      <c r="B704" s="11">
        <v>43025</v>
      </c>
      <c r="C704" s="2">
        <v>6.86</v>
      </c>
      <c r="D704" s="2">
        <v>6.86</v>
      </c>
      <c r="E704" s="2">
        <v>31</v>
      </c>
      <c r="F704" s="2"/>
      <c r="G704" s="2"/>
      <c r="H704" s="17">
        <f t="shared" si="10"/>
        <v>-5.7971014492753676E-3</v>
      </c>
    </row>
    <row r="705" spans="1:8" ht="13.5" x14ac:dyDescent="0.25">
      <c r="A705" s="12"/>
      <c r="B705" s="11">
        <v>43026</v>
      </c>
      <c r="C705" s="2">
        <v>6.86</v>
      </c>
      <c r="D705" s="2">
        <v>6.86</v>
      </c>
      <c r="E705" s="2">
        <v>0</v>
      </c>
      <c r="F705" s="2"/>
      <c r="G705" s="2"/>
      <c r="H705" s="17">
        <f t="shared" si="10"/>
        <v>0</v>
      </c>
    </row>
    <row r="706" spans="1:8" ht="13.5" x14ac:dyDescent="0.25">
      <c r="A706" s="12"/>
      <c r="B706" s="11">
        <v>43027</v>
      </c>
      <c r="C706" s="2">
        <v>6.86</v>
      </c>
      <c r="D706" s="2">
        <v>6.86</v>
      </c>
      <c r="E706" s="2">
        <v>0</v>
      </c>
      <c r="F706" s="2"/>
      <c r="G706" s="2"/>
      <c r="H706" s="17">
        <f t="shared" si="10"/>
        <v>0</v>
      </c>
    </row>
    <row r="707" spans="1:8" ht="13.5" x14ac:dyDescent="0.25">
      <c r="A707" s="12"/>
      <c r="B707" s="11">
        <v>43028</v>
      </c>
      <c r="C707" s="2">
        <v>6.86</v>
      </c>
      <c r="D707" s="2">
        <v>6.86</v>
      </c>
      <c r="E707" s="2">
        <v>0</v>
      </c>
      <c r="F707" s="2"/>
      <c r="G707" s="2"/>
      <c r="H707" s="17">
        <f t="shared" si="10"/>
        <v>0</v>
      </c>
    </row>
    <row r="708" spans="1:8" ht="13.5" x14ac:dyDescent="0.25">
      <c r="A708" s="12"/>
      <c r="B708" s="11">
        <v>43031</v>
      </c>
      <c r="C708" s="2">
        <v>6.84</v>
      </c>
      <c r="D708" s="2">
        <v>6.84</v>
      </c>
      <c r="E708" s="2">
        <v>170</v>
      </c>
      <c r="F708" s="2"/>
      <c r="G708" s="2"/>
      <c r="H708" s="17">
        <f t="shared" si="10"/>
        <v>-2.915451895043799E-3</v>
      </c>
    </row>
    <row r="709" spans="1:8" ht="13.5" x14ac:dyDescent="0.25">
      <c r="A709" s="12"/>
      <c r="B709" s="11">
        <v>43032</v>
      </c>
      <c r="C709" s="2">
        <v>6.9</v>
      </c>
      <c r="D709" s="2">
        <v>6.9</v>
      </c>
      <c r="E709" s="2">
        <v>90</v>
      </c>
      <c r="F709" s="2"/>
      <c r="G709" s="2"/>
      <c r="H709" s="17">
        <f t="shared" si="10"/>
        <v>8.7719298245614759E-3</v>
      </c>
    </row>
    <row r="710" spans="1:8" ht="13.5" x14ac:dyDescent="0.25">
      <c r="A710" s="12"/>
      <c r="B710" s="11">
        <v>43033</v>
      </c>
      <c r="C710" s="2">
        <v>6.9</v>
      </c>
      <c r="D710" s="2">
        <v>6.9</v>
      </c>
      <c r="E710" s="2">
        <v>0</v>
      </c>
      <c r="F710" s="2"/>
      <c r="G710" s="2"/>
      <c r="H710" s="17">
        <f t="shared" si="10"/>
        <v>0</v>
      </c>
    </row>
    <row r="711" spans="1:8" ht="13.5" x14ac:dyDescent="0.25">
      <c r="A711" s="12"/>
      <c r="B711" s="11">
        <v>43034</v>
      </c>
      <c r="C711" s="2">
        <v>6.9</v>
      </c>
      <c r="D711" s="2">
        <v>6.9</v>
      </c>
      <c r="E711" s="2">
        <v>0</v>
      </c>
      <c r="F711" s="2"/>
      <c r="G711" s="2"/>
      <c r="H711" s="17">
        <f t="shared" ref="H711:H774" si="11">(D711-D710)/D710</f>
        <v>0</v>
      </c>
    </row>
    <row r="712" spans="1:8" ht="13.5" x14ac:dyDescent="0.25">
      <c r="A712" s="12"/>
      <c r="B712" s="11">
        <v>43035</v>
      </c>
      <c r="C712" s="2">
        <v>6.9</v>
      </c>
      <c r="D712" s="2">
        <v>6.9</v>
      </c>
      <c r="E712" s="2">
        <v>0</v>
      </c>
      <c r="F712" s="2"/>
      <c r="G712" s="2"/>
      <c r="H712" s="17">
        <f t="shared" si="11"/>
        <v>0</v>
      </c>
    </row>
    <row r="713" spans="1:8" ht="13.5" x14ac:dyDescent="0.25">
      <c r="A713" s="12"/>
      <c r="B713" s="11">
        <v>43038</v>
      </c>
      <c r="C713" s="2">
        <v>6.9</v>
      </c>
      <c r="D713" s="2">
        <v>6.9</v>
      </c>
      <c r="E713" s="2">
        <v>0</v>
      </c>
      <c r="F713" s="2"/>
      <c r="G713" s="2"/>
      <c r="H713" s="17">
        <f t="shared" si="11"/>
        <v>0</v>
      </c>
    </row>
    <row r="714" spans="1:8" ht="13.5" x14ac:dyDescent="0.25">
      <c r="A714" s="12"/>
      <c r="B714" s="11">
        <v>43039</v>
      </c>
      <c r="C714" s="2">
        <v>6.9</v>
      </c>
      <c r="D714" s="2">
        <v>6.9</v>
      </c>
      <c r="E714" s="2">
        <v>0</v>
      </c>
      <c r="F714" s="2"/>
      <c r="G714" s="2"/>
      <c r="H714" s="17">
        <f t="shared" si="11"/>
        <v>0</v>
      </c>
    </row>
    <row r="715" spans="1:8" ht="13.5" x14ac:dyDescent="0.25">
      <c r="A715" s="12"/>
      <c r="B715" s="11">
        <v>43040</v>
      </c>
      <c r="C715" s="2">
        <v>6.9</v>
      </c>
      <c r="D715" s="2">
        <v>6.9</v>
      </c>
      <c r="E715" s="2">
        <v>160</v>
      </c>
      <c r="F715" s="2"/>
      <c r="G715" s="2"/>
      <c r="H715" s="17">
        <f t="shared" si="11"/>
        <v>0</v>
      </c>
    </row>
    <row r="716" spans="1:8" ht="13.5" x14ac:dyDescent="0.25">
      <c r="A716" s="12"/>
      <c r="B716" s="11">
        <v>43041</v>
      </c>
      <c r="C716" s="2">
        <v>6.9</v>
      </c>
      <c r="D716" s="2">
        <v>6.9</v>
      </c>
      <c r="E716" s="2">
        <v>0</v>
      </c>
      <c r="F716" s="2"/>
      <c r="G716" s="2"/>
      <c r="H716" s="17">
        <f t="shared" si="11"/>
        <v>0</v>
      </c>
    </row>
    <row r="717" spans="1:8" ht="13.5" x14ac:dyDescent="0.25">
      <c r="A717" s="12"/>
      <c r="B717" s="11">
        <v>43042</v>
      </c>
      <c r="C717" s="2">
        <v>6.9</v>
      </c>
      <c r="D717" s="2">
        <v>6.9</v>
      </c>
      <c r="E717" s="2">
        <v>0</v>
      </c>
      <c r="F717" s="2"/>
      <c r="G717" s="2"/>
      <c r="H717" s="17">
        <f t="shared" si="11"/>
        <v>0</v>
      </c>
    </row>
    <row r="718" spans="1:8" ht="13.5" x14ac:dyDescent="0.25">
      <c r="A718" s="12"/>
      <c r="B718" s="11">
        <v>43045</v>
      </c>
      <c r="C718" s="2">
        <v>6.9</v>
      </c>
      <c r="D718" s="2">
        <v>6.9</v>
      </c>
      <c r="E718" s="2">
        <v>525</v>
      </c>
      <c r="F718" s="2"/>
      <c r="G718" s="2"/>
      <c r="H718" s="17">
        <f t="shared" si="11"/>
        <v>0</v>
      </c>
    </row>
    <row r="719" spans="1:8" ht="13.5" x14ac:dyDescent="0.25">
      <c r="A719" s="12"/>
      <c r="B719" s="11">
        <v>43046</v>
      </c>
      <c r="C719" s="2">
        <v>6.88</v>
      </c>
      <c r="D719" s="2">
        <v>6.88</v>
      </c>
      <c r="E719" s="2">
        <v>115</v>
      </c>
      <c r="F719" s="2"/>
      <c r="G719" s="2"/>
      <c r="H719" s="17">
        <f t="shared" si="11"/>
        <v>-2.898550724637748E-3</v>
      </c>
    </row>
    <row r="720" spans="1:8" ht="13.5" x14ac:dyDescent="0.25">
      <c r="A720" s="12"/>
      <c r="B720" s="11">
        <v>43047</v>
      </c>
      <c r="C720" s="2">
        <v>6.88</v>
      </c>
      <c r="D720" s="2">
        <v>6.88</v>
      </c>
      <c r="E720" s="2">
        <v>0</v>
      </c>
      <c r="F720" s="2"/>
      <c r="G720" s="2"/>
      <c r="H720" s="17">
        <f t="shared" si="11"/>
        <v>0</v>
      </c>
    </row>
    <row r="721" spans="1:8" ht="13.5" x14ac:dyDescent="0.25">
      <c r="A721" s="12"/>
      <c r="B721" s="11">
        <v>43048</v>
      </c>
      <c r="C721" s="2">
        <v>6.88</v>
      </c>
      <c r="D721" s="2">
        <v>6.88</v>
      </c>
      <c r="E721" s="2">
        <v>0</v>
      </c>
      <c r="F721" s="2"/>
      <c r="G721" s="2"/>
      <c r="H721" s="17">
        <f t="shared" si="11"/>
        <v>0</v>
      </c>
    </row>
    <row r="722" spans="1:8" ht="13.5" x14ac:dyDescent="0.25">
      <c r="A722" s="12"/>
      <c r="B722" s="11">
        <v>43049</v>
      </c>
      <c r="C722" s="2">
        <v>6.88</v>
      </c>
      <c r="D722" s="2">
        <v>6.88</v>
      </c>
      <c r="E722" s="2">
        <v>0</v>
      </c>
      <c r="F722" s="2"/>
      <c r="G722" s="2"/>
      <c r="H722" s="17">
        <f t="shared" si="11"/>
        <v>0</v>
      </c>
    </row>
    <row r="723" spans="1:8" ht="13.5" x14ac:dyDescent="0.25">
      <c r="A723" s="12"/>
      <c r="B723" s="11">
        <v>43052</v>
      </c>
      <c r="C723" s="2">
        <v>6.88</v>
      </c>
      <c r="D723" s="2">
        <v>6.88</v>
      </c>
      <c r="E723" s="2">
        <v>0</v>
      </c>
      <c r="F723" s="2"/>
      <c r="G723" s="2"/>
      <c r="H723" s="17">
        <f t="shared" si="11"/>
        <v>0</v>
      </c>
    </row>
    <row r="724" spans="1:8" ht="13.5" x14ac:dyDescent="0.25">
      <c r="A724" s="12"/>
      <c r="B724" s="11">
        <v>43053</v>
      </c>
      <c r="C724" s="2">
        <v>6.88</v>
      </c>
      <c r="D724" s="2">
        <v>6.88</v>
      </c>
      <c r="E724" s="2">
        <v>0</v>
      </c>
      <c r="F724" s="2"/>
      <c r="G724" s="2"/>
      <c r="H724" s="17">
        <f t="shared" si="11"/>
        <v>0</v>
      </c>
    </row>
    <row r="725" spans="1:8" ht="13.5" x14ac:dyDescent="0.25">
      <c r="A725" s="12"/>
      <c r="B725" s="11">
        <v>43054</v>
      </c>
      <c r="C725" s="2">
        <v>6.88</v>
      </c>
      <c r="D725" s="2">
        <v>6.88</v>
      </c>
      <c r="E725" s="2">
        <v>0</v>
      </c>
      <c r="F725" s="2"/>
      <c r="G725" s="2"/>
      <c r="H725" s="17">
        <f t="shared" si="11"/>
        <v>0</v>
      </c>
    </row>
    <row r="726" spans="1:8" ht="13.5" x14ac:dyDescent="0.25">
      <c r="A726" s="12"/>
      <c r="B726" s="11">
        <v>43055</v>
      </c>
      <c r="C726" s="2">
        <v>6.88</v>
      </c>
      <c r="D726" s="2">
        <v>6.88</v>
      </c>
      <c r="E726" s="2">
        <v>0</v>
      </c>
      <c r="F726" s="2"/>
      <c r="G726" s="2"/>
      <c r="H726" s="17">
        <f t="shared" si="11"/>
        <v>0</v>
      </c>
    </row>
    <row r="727" spans="1:8" ht="13.5" x14ac:dyDescent="0.25">
      <c r="A727" s="12"/>
      <c r="B727" s="11">
        <v>43056</v>
      </c>
      <c r="C727" s="2">
        <v>6.88</v>
      </c>
      <c r="D727" s="2">
        <v>6.88</v>
      </c>
      <c r="E727" s="2">
        <v>0</v>
      </c>
      <c r="F727" s="2"/>
      <c r="G727" s="2"/>
      <c r="H727" s="17">
        <f t="shared" si="11"/>
        <v>0</v>
      </c>
    </row>
    <row r="728" spans="1:8" ht="13.5" x14ac:dyDescent="0.25">
      <c r="A728" s="12"/>
      <c r="B728" s="11">
        <v>43059</v>
      </c>
      <c r="C728" s="2">
        <v>6.88</v>
      </c>
      <c r="D728" s="2">
        <v>6.88</v>
      </c>
      <c r="E728" s="2">
        <v>10</v>
      </c>
      <c r="F728" s="2"/>
      <c r="G728" s="2"/>
      <c r="H728" s="17">
        <f t="shared" si="11"/>
        <v>0</v>
      </c>
    </row>
    <row r="729" spans="1:8" ht="13.5" x14ac:dyDescent="0.25">
      <c r="A729" s="12"/>
      <c r="B729" s="11">
        <v>43060</v>
      </c>
      <c r="C729" s="2">
        <v>6.88</v>
      </c>
      <c r="D729" s="2">
        <v>6.88</v>
      </c>
      <c r="E729" s="2">
        <v>0</v>
      </c>
      <c r="F729" s="2"/>
      <c r="G729" s="2"/>
      <c r="H729" s="17">
        <f t="shared" si="11"/>
        <v>0</v>
      </c>
    </row>
    <row r="730" spans="1:8" ht="13.5" x14ac:dyDescent="0.25">
      <c r="A730" s="12"/>
      <c r="B730" s="11">
        <v>43061</v>
      </c>
      <c r="C730" s="2">
        <v>6.88</v>
      </c>
      <c r="D730" s="2">
        <v>6.88</v>
      </c>
      <c r="E730" s="2">
        <v>0</v>
      </c>
      <c r="F730" s="2"/>
      <c r="G730" s="2"/>
      <c r="H730" s="17">
        <f t="shared" si="11"/>
        <v>0</v>
      </c>
    </row>
    <row r="731" spans="1:8" ht="13.5" x14ac:dyDescent="0.25">
      <c r="A731" s="12"/>
      <c r="B731" s="11">
        <v>43062</v>
      </c>
      <c r="C731" s="2">
        <v>6.88</v>
      </c>
      <c r="D731" s="2">
        <v>6.88</v>
      </c>
      <c r="E731" s="2">
        <v>0</v>
      </c>
      <c r="F731" s="2"/>
      <c r="G731" s="2"/>
      <c r="H731" s="17">
        <f t="shared" si="11"/>
        <v>0</v>
      </c>
    </row>
    <row r="732" spans="1:8" ht="13.5" x14ac:dyDescent="0.25">
      <c r="A732" s="12"/>
      <c r="B732" s="11">
        <v>43063</v>
      </c>
      <c r="C732" s="2">
        <v>6.82</v>
      </c>
      <c r="D732" s="2">
        <v>6.82</v>
      </c>
      <c r="E732" s="2">
        <v>100</v>
      </c>
      <c r="F732" s="2"/>
      <c r="G732" s="2"/>
      <c r="H732" s="17">
        <f t="shared" si="11"/>
        <v>-8.7209302325580822E-3</v>
      </c>
    </row>
    <row r="733" spans="1:8" ht="13.5" x14ac:dyDescent="0.25">
      <c r="A733" s="12"/>
      <c r="B733" s="11">
        <v>43066</v>
      </c>
      <c r="C733" s="2">
        <v>6.82</v>
      </c>
      <c r="D733" s="2">
        <v>6.82</v>
      </c>
      <c r="E733" s="2">
        <v>0</v>
      </c>
      <c r="F733" s="2"/>
      <c r="G733" s="2"/>
      <c r="H733" s="17">
        <f t="shared" si="11"/>
        <v>0</v>
      </c>
    </row>
    <row r="734" spans="1:8" ht="13.5" x14ac:dyDescent="0.25">
      <c r="A734" s="12"/>
      <c r="B734" s="11">
        <v>43067</v>
      </c>
      <c r="C734" s="2">
        <v>6.82</v>
      </c>
      <c r="D734" s="2">
        <v>6.82</v>
      </c>
      <c r="E734" s="2">
        <v>110</v>
      </c>
      <c r="F734" s="2"/>
      <c r="G734" s="2"/>
      <c r="H734" s="17">
        <f t="shared" si="11"/>
        <v>0</v>
      </c>
    </row>
    <row r="735" spans="1:8" ht="13.5" x14ac:dyDescent="0.25">
      <c r="A735" s="12"/>
      <c r="B735" s="11">
        <v>43068</v>
      </c>
      <c r="C735" s="2">
        <v>6.82</v>
      </c>
      <c r="D735" s="2">
        <v>6.82</v>
      </c>
      <c r="E735" s="2">
        <v>0</v>
      </c>
      <c r="F735" s="2"/>
      <c r="G735" s="2"/>
      <c r="H735" s="17">
        <f t="shared" si="11"/>
        <v>0</v>
      </c>
    </row>
    <row r="736" spans="1:8" ht="13.5" x14ac:dyDescent="0.25">
      <c r="A736" s="12"/>
      <c r="B736" s="11">
        <v>43069</v>
      </c>
      <c r="C736" s="2">
        <v>6.82</v>
      </c>
      <c r="D736" s="2">
        <v>6.82</v>
      </c>
      <c r="E736" s="2">
        <v>0</v>
      </c>
      <c r="F736" s="2"/>
      <c r="G736" s="2"/>
      <c r="H736" s="17">
        <f t="shared" si="11"/>
        <v>0</v>
      </c>
    </row>
    <row r="737" spans="1:8" ht="13.5" x14ac:dyDescent="0.25">
      <c r="A737" s="12"/>
      <c r="B737" s="11">
        <v>43073</v>
      </c>
      <c r="C737" s="2">
        <v>6.68</v>
      </c>
      <c r="D737" s="2">
        <v>6.68</v>
      </c>
      <c r="E737" s="2">
        <v>10</v>
      </c>
      <c r="F737" s="2"/>
      <c r="G737" s="2"/>
      <c r="H737" s="17">
        <f t="shared" si="11"/>
        <v>-2.0527859237536739E-2</v>
      </c>
    </row>
    <row r="738" spans="1:8" ht="13.5" x14ac:dyDescent="0.25">
      <c r="A738" s="12"/>
      <c r="B738" s="11">
        <v>43074</v>
      </c>
      <c r="C738" s="2">
        <v>6.9</v>
      </c>
      <c r="D738" s="2">
        <v>6.9</v>
      </c>
      <c r="E738" s="2">
        <v>275</v>
      </c>
      <c r="F738" s="2"/>
      <c r="G738" s="2"/>
      <c r="H738" s="17">
        <f t="shared" si="11"/>
        <v>3.2934131736527046E-2</v>
      </c>
    </row>
    <row r="739" spans="1:8" ht="13.5" x14ac:dyDescent="0.25">
      <c r="A739" s="12"/>
      <c r="B739" s="11">
        <v>43075</v>
      </c>
      <c r="C739" s="2">
        <v>6.9</v>
      </c>
      <c r="D739" s="2">
        <v>6.9</v>
      </c>
      <c r="E739" s="2">
        <v>0</v>
      </c>
      <c r="F739" s="2"/>
      <c r="G739" s="2"/>
      <c r="H739" s="17">
        <f t="shared" si="11"/>
        <v>0</v>
      </c>
    </row>
    <row r="740" spans="1:8" ht="13.5" x14ac:dyDescent="0.25">
      <c r="A740" s="12"/>
      <c r="B740" s="11">
        <v>43076</v>
      </c>
      <c r="C740" s="2">
        <v>6.9</v>
      </c>
      <c r="D740" s="2">
        <v>6.9</v>
      </c>
      <c r="E740" s="2">
        <v>0</v>
      </c>
      <c r="F740" s="2"/>
      <c r="G740" s="2"/>
      <c r="H740" s="17">
        <f t="shared" si="11"/>
        <v>0</v>
      </c>
    </row>
    <row r="741" spans="1:8" ht="13.5" x14ac:dyDescent="0.25">
      <c r="A741" s="12"/>
      <c r="B741" s="11">
        <v>43077</v>
      </c>
      <c r="C741" s="2">
        <v>6.9</v>
      </c>
      <c r="D741" s="2">
        <v>6.9</v>
      </c>
      <c r="E741" s="2">
        <v>0</v>
      </c>
      <c r="F741" s="2"/>
      <c r="G741" s="2"/>
      <c r="H741" s="17">
        <f t="shared" si="11"/>
        <v>0</v>
      </c>
    </row>
    <row r="742" spans="1:8" ht="13.5" x14ac:dyDescent="0.25">
      <c r="A742" s="12"/>
      <c r="B742" s="11">
        <v>43080</v>
      </c>
      <c r="C742" s="2">
        <v>6.9</v>
      </c>
      <c r="D742" s="2">
        <v>6.9</v>
      </c>
      <c r="E742" s="2">
        <v>0</v>
      </c>
      <c r="F742" s="2"/>
      <c r="G742" s="2"/>
      <c r="H742" s="17">
        <f t="shared" si="11"/>
        <v>0</v>
      </c>
    </row>
    <row r="743" spans="1:8" ht="13.5" x14ac:dyDescent="0.25">
      <c r="A743" s="12"/>
      <c r="B743" s="11">
        <v>43081</v>
      </c>
      <c r="C743" s="2">
        <v>6.9</v>
      </c>
      <c r="D743" s="2">
        <v>6.9</v>
      </c>
      <c r="E743" s="2">
        <v>0</v>
      </c>
      <c r="F743" s="2"/>
      <c r="G743" s="2"/>
      <c r="H743" s="17">
        <f t="shared" si="11"/>
        <v>0</v>
      </c>
    </row>
    <row r="744" spans="1:8" ht="13.5" x14ac:dyDescent="0.25">
      <c r="A744" s="12"/>
      <c r="B744" s="11">
        <v>43082</v>
      </c>
      <c r="C744" s="2">
        <v>6.9</v>
      </c>
      <c r="D744" s="2">
        <v>6.9</v>
      </c>
      <c r="E744" s="2">
        <v>0</v>
      </c>
      <c r="F744" s="2"/>
      <c r="G744" s="2"/>
      <c r="H744" s="17">
        <f t="shared" si="11"/>
        <v>0</v>
      </c>
    </row>
    <row r="745" spans="1:8" ht="13.5" x14ac:dyDescent="0.25">
      <c r="A745" s="12"/>
      <c r="B745" s="11">
        <v>43083</v>
      </c>
      <c r="C745" s="2">
        <v>6.9</v>
      </c>
      <c r="D745" s="2">
        <v>6.9</v>
      </c>
      <c r="E745" s="2">
        <v>0</v>
      </c>
      <c r="F745" s="2"/>
      <c r="G745" s="2"/>
      <c r="H745" s="17">
        <f t="shared" si="11"/>
        <v>0</v>
      </c>
    </row>
    <row r="746" spans="1:8" ht="13.5" x14ac:dyDescent="0.25">
      <c r="A746" s="12"/>
      <c r="B746" s="11">
        <v>43084</v>
      </c>
      <c r="C746" s="2">
        <v>7</v>
      </c>
      <c r="D746" s="2">
        <v>7</v>
      </c>
      <c r="E746" s="2">
        <v>817</v>
      </c>
      <c r="F746" s="2"/>
      <c r="G746" s="2"/>
      <c r="H746" s="17">
        <f t="shared" si="11"/>
        <v>1.4492753623188354E-2</v>
      </c>
    </row>
    <row r="747" spans="1:8" ht="13.5" x14ac:dyDescent="0.25">
      <c r="A747" s="12"/>
      <c r="B747" s="11">
        <v>43087</v>
      </c>
      <c r="C747" s="2">
        <v>6.98</v>
      </c>
      <c r="D747" s="2">
        <v>6.98</v>
      </c>
      <c r="E747" s="2">
        <v>10</v>
      </c>
      <c r="F747" s="2"/>
      <c r="G747" s="2"/>
      <c r="H747" s="17">
        <f t="shared" si="11"/>
        <v>-2.8571428571427964E-3</v>
      </c>
    </row>
    <row r="748" spans="1:8" ht="13.5" x14ac:dyDescent="0.25">
      <c r="A748" s="12"/>
      <c r="B748" s="11">
        <v>43088</v>
      </c>
      <c r="C748" s="2">
        <v>6.98</v>
      </c>
      <c r="D748" s="2">
        <v>6.98</v>
      </c>
      <c r="E748" s="2">
        <v>0</v>
      </c>
      <c r="F748" s="2"/>
      <c r="G748" s="2"/>
      <c r="H748" s="17">
        <f t="shared" si="11"/>
        <v>0</v>
      </c>
    </row>
    <row r="749" spans="1:8" ht="13.5" x14ac:dyDescent="0.25">
      <c r="A749" s="12"/>
      <c r="B749" s="11">
        <v>43089</v>
      </c>
      <c r="C749" s="2">
        <v>6.98</v>
      </c>
      <c r="D749" s="2">
        <v>6.98</v>
      </c>
      <c r="E749" s="2">
        <v>0</v>
      </c>
      <c r="F749" s="2"/>
      <c r="G749" s="2"/>
      <c r="H749" s="17">
        <f t="shared" si="11"/>
        <v>0</v>
      </c>
    </row>
    <row r="750" spans="1:8" ht="13.5" x14ac:dyDescent="0.25">
      <c r="A750" s="12"/>
      <c r="B750" s="11">
        <v>43090</v>
      </c>
      <c r="C750" s="2">
        <v>6.99</v>
      </c>
      <c r="D750" s="2">
        <v>6.99</v>
      </c>
      <c r="E750" s="2">
        <v>5754</v>
      </c>
      <c r="F750" s="2"/>
      <c r="G750" s="2"/>
      <c r="H750" s="17">
        <f t="shared" si="11"/>
        <v>1.4326647564469608E-3</v>
      </c>
    </row>
    <row r="751" spans="1:8" ht="13.5" x14ac:dyDescent="0.25">
      <c r="A751" s="12"/>
      <c r="B751" s="11">
        <v>43091</v>
      </c>
      <c r="C751" s="2">
        <v>6.98</v>
      </c>
      <c r="D751" s="2">
        <v>6.98</v>
      </c>
      <c r="E751" s="2">
        <v>1054</v>
      </c>
      <c r="F751" s="2"/>
      <c r="G751" s="2"/>
      <c r="H751" s="17">
        <f t="shared" si="11"/>
        <v>-1.4306151645207133E-3</v>
      </c>
    </row>
    <row r="752" spans="1:8" ht="13.5" x14ac:dyDescent="0.25">
      <c r="A752" s="12"/>
      <c r="B752" s="11">
        <v>43094</v>
      </c>
      <c r="C752" s="2">
        <v>7.08</v>
      </c>
      <c r="D752" s="2">
        <v>7.08</v>
      </c>
      <c r="E752" s="2">
        <v>9655</v>
      </c>
      <c r="F752" s="2"/>
      <c r="G752" s="2"/>
      <c r="H752" s="17">
        <f t="shared" si="11"/>
        <v>1.4326647564469863E-2</v>
      </c>
    </row>
    <row r="753" spans="1:8" ht="13.5" x14ac:dyDescent="0.25">
      <c r="A753" s="12"/>
      <c r="B753" s="11">
        <v>43095</v>
      </c>
      <c r="C753" s="2">
        <v>7</v>
      </c>
      <c r="D753" s="2">
        <v>7</v>
      </c>
      <c r="E753" s="2">
        <v>2489</v>
      </c>
      <c r="F753" s="2"/>
      <c r="G753" s="2"/>
      <c r="H753" s="17">
        <f t="shared" si="11"/>
        <v>-1.1299435028248598E-2</v>
      </c>
    </row>
    <row r="754" spans="1:8" ht="13.5" x14ac:dyDescent="0.25">
      <c r="A754" s="12"/>
      <c r="B754" s="11">
        <v>43096</v>
      </c>
      <c r="C754" s="2">
        <v>7.16</v>
      </c>
      <c r="D754" s="2">
        <v>7.16</v>
      </c>
      <c r="E754" s="2">
        <v>37044</v>
      </c>
      <c r="F754" s="2"/>
      <c r="G754" s="2"/>
      <c r="H754" s="17">
        <f t="shared" si="11"/>
        <v>2.2857142857142878E-2</v>
      </c>
    </row>
    <row r="755" spans="1:8" ht="13.5" x14ac:dyDescent="0.25">
      <c r="A755" s="12"/>
      <c r="B755" s="11">
        <v>43097</v>
      </c>
      <c r="C755" s="2">
        <v>7.12</v>
      </c>
      <c r="D755" s="2">
        <v>7.12</v>
      </c>
      <c r="E755" s="2">
        <v>32024</v>
      </c>
      <c r="F755" s="2"/>
      <c r="G755" s="2"/>
      <c r="H755" s="17">
        <f t="shared" si="11"/>
        <v>-5.5865921787709542E-3</v>
      </c>
    </row>
    <row r="756" spans="1:8" ht="13.5" x14ac:dyDescent="0.25">
      <c r="A756" s="12"/>
      <c r="B756" s="11">
        <v>43098</v>
      </c>
      <c r="C756" s="2">
        <v>7.33</v>
      </c>
      <c r="D756" s="2">
        <v>7.33</v>
      </c>
      <c r="E756" s="2">
        <v>3202</v>
      </c>
      <c r="F756" s="2"/>
      <c r="G756" s="2"/>
      <c r="H756" s="17">
        <f t="shared" si="11"/>
        <v>2.9494382022471906E-2</v>
      </c>
    </row>
    <row r="757" spans="1:8" ht="13.5" x14ac:dyDescent="0.25">
      <c r="A757" s="12"/>
      <c r="B757" s="11">
        <v>43102</v>
      </c>
      <c r="C757" s="2">
        <v>7.43</v>
      </c>
      <c r="D757" s="2">
        <v>7.43</v>
      </c>
      <c r="E757" s="2">
        <v>1251</v>
      </c>
      <c r="F757" s="2"/>
      <c r="G757" s="2"/>
      <c r="H757" s="17">
        <f t="shared" si="11"/>
        <v>1.3642564802182762E-2</v>
      </c>
    </row>
    <row r="758" spans="1:8" ht="13.5" x14ac:dyDescent="0.25">
      <c r="A758" s="12"/>
      <c r="B758" s="11">
        <v>43103</v>
      </c>
      <c r="C758" s="2">
        <v>7.41</v>
      </c>
      <c r="D758" s="2">
        <v>7.41</v>
      </c>
      <c r="E758" s="2">
        <v>782</v>
      </c>
      <c r="F758" s="2"/>
      <c r="G758" s="2"/>
      <c r="H758" s="17">
        <f t="shared" si="11"/>
        <v>-2.6917900403767934E-3</v>
      </c>
    </row>
    <row r="759" spans="1:8" ht="13.5" x14ac:dyDescent="0.25">
      <c r="A759" s="12"/>
      <c r="B759" s="11">
        <v>43104</v>
      </c>
      <c r="C759" s="2">
        <v>7.19</v>
      </c>
      <c r="D759" s="2">
        <v>7.19</v>
      </c>
      <c r="E759" s="2">
        <v>793</v>
      </c>
      <c r="F759" s="2"/>
      <c r="G759" s="2"/>
      <c r="H759" s="17">
        <f t="shared" si="11"/>
        <v>-2.9689608636977022E-2</v>
      </c>
    </row>
    <row r="760" spans="1:8" ht="13.5" x14ac:dyDescent="0.25">
      <c r="A760" s="12"/>
      <c r="B760" s="11">
        <v>43105</v>
      </c>
      <c r="C760" s="2">
        <v>7.18</v>
      </c>
      <c r="D760" s="2">
        <v>7.18</v>
      </c>
      <c r="E760" s="2">
        <v>1185</v>
      </c>
      <c r="F760" s="2"/>
      <c r="G760" s="2"/>
      <c r="H760" s="17">
        <f t="shared" si="11"/>
        <v>-1.3908205841447392E-3</v>
      </c>
    </row>
    <row r="761" spans="1:8" ht="13.5" x14ac:dyDescent="0.25">
      <c r="A761" s="12"/>
      <c r="B761" s="11">
        <v>43108</v>
      </c>
      <c r="C761" s="2">
        <v>7.39</v>
      </c>
      <c r="D761" s="2">
        <v>7.39</v>
      </c>
      <c r="E761" s="2">
        <v>795</v>
      </c>
      <c r="F761" s="2"/>
      <c r="G761" s="2"/>
      <c r="H761" s="17">
        <f t="shared" si="11"/>
        <v>2.9247910863509745E-2</v>
      </c>
    </row>
    <row r="762" spans="1:8" ht="13.5" x14ac:dyDescent="0.25">
      <c r="A762" s="12"/>
      <c r="B762" s="11">
        <v>43109</v>
      </c>
      <c r="C762" s="2">
        <v>7.32</v>
      </c>
      <c r="D762" s="2">
        <v>7.32</v>
      </c>
      <c r="E762" s="2">
        <v>1056</v>
      </c>
      <c r="F762" s="2"/>
      <c r="G762" s="2"/>
      <c r="H762" s="17">
        <f t="shared" si="11"/>
        <v>-9.4722598105547225E-3</v>
      </c>
    </row>
    <row r="763" spans="1:8" ht="13.5" x14ac:dyDescent="0.25">
      <c r="A763" s="12"/>
      <c r="B763" s="11">
        <v>43110</v>
      </c>
      <c r="C763" s="2">
        <v>7.29</v>
      </c>
      <c r="D763" s="2">
        <v>7.29</v>
      </c>
      <c r="E763" s="2">
        <v>819</v>
      </c>
      <c r="F763" s="2"/>
      <c r="G763" s="2"/>
      <c r="H763" s="17">
        <f t="shared" si="11"/>
        <v>-4.098360655737739E-3</v>
      </c>
    </row>
    <row r="764" spans="1:8" ht="13.5" x14ac:dyDescent="0.25">
      <c r="A764" s="12"/>
      <c r="B764" s="11">
        <v>43111</v>
      </c>
      <c r="C764" s="2">
        <v>7.25</v>
      </c>
      <c r="D764" s="2">
        <v>7.25</v>
      </c>
      <c r="E764" s="2">
        <v>826</v>
      </c>
      <c r="F764" s="2"/>
      <c r="G764" s="2"/>
      <c r="H764" s="17">
        <f t="shared" si="11"/>
        <v>-5.4869684499314177E-3</v>
      </c>
    </row>
    <row r="765" spans="1:8" ht="13.5" x14ac:dyDescent="0.25">
      <c r="A765" s="12"/>
      <c r="B765" s="11">
        <v>43112</v>
      </c>
      <c r="C765" s="2">
        <v>7.19</v>
      </c>
      <c r="D765" s="2">
        <v>7.19</v>
      </c>
      <c r="E765" s="2">
        <v>1107</v>
      </c>
      <c r="F765" s="2"/>
      <c r="G765" s="2"/>
      <c r="H765" s="17">
        <f t="shared" si="11"/>
        <v>-8.2758620689654637E-3</v>
      </c>
    </row>
    <row r="766" spans="1:8" ht="13.5" x14ac:dyDescent="0.25">
      <c r="A766" s="12"/>
      <c r="B766" s="11">
        <v>43115</v>
      </c>
      <c r="C766" s="2">
        <v>7.15</v>
      </c>
      <c r="D766" s="2">
        <v>7.15</v>
      </c>
      <c r="E766" s="2">
        <v>942</v>
      </c>
      <c r="F766" s="2"/>
      <c r="G766" s="2"/>
      <c r="H766" s="17">
        <f t="shared" si="11"/>
        <v>-5.5632823365785863E-3</v>
      </c>
    </row>
    <row r="767" spans="1:8" ht="13.5" x14ac:dyDescent="0.25">
      <c r="A767" s="12"/>
      <c r="B767" s="11">
        <v>43116</v>
      </c>
      <c r="C767" s="2">
        <v>7.14</v>
      </c>
      <c r="D767" s="2">
        <v>7.14</v>
      </c>
      <c r="E767" s="2">
        <v>832</v>
      </c>
      <c r="F767" s="2"/>
      <c r="G767" s="2"/>
      <c r="H767" s="17">
        <f t="shared" si="11"/>
        <v>-1.3986013986014929E-3</v>
      </c>
    </row>
    <row r="768" spans="1:8" ht="13.5" x14ac:dyDescent="0.25">
      <c r="A768" s="12"/>
      <c r="B768" s="11">
        <v>43117</v>
      </c>
      <c r="C768" s="2">
        <v>7.16</v>
      </c>
      <c r="D768" s="2">
        <v>7.16</v>
      </c>
      <c r="E768" s="2">
        <v>847</v>
      </c>
      <c r="F768" s="2"/>
      <c r="G768" s="2"/>
      <c r="H768" s="17">
        <f t="shared" si="11"/>
        <v>2.8011204481793364E-3</v>
      </c>
    </row>
    <row r="769" spans="1:8" ht="13.5" x14ac:dyDescent="0.25">
      <c r="A769" s="12"/>
      <c r="B769" s="11">
        <v>43118</v>
      </c>
      <c r="C769" s="2">
        <v>7.16</v>
      </c>
      <c r="D769" s="2">
        <v>7.16</v>
      </c>
      <c r="E769" s="2">
        <v>854</v>
      </c>
      <c r="F769" s="2"/>
      <c r="G769" s="2"/>
      <c r="H769" s="17">
        <f t="shared" si="11"/>
        <v>0</v>
      </c>
    </row>
    <row r="770" spans="1:8" ht="13.5" x14ac:dyDescent="0.25">
      <c r="A770" s="12"/>
      <c r="B770" s="11">
        <v>43119</v>
      </c>
      <c r="C770" s="2">
        <v>7.15</v>
      </c>
      <c r="D770" s="2">
        <v>7.15</v>
      </c>
      <c r="E770" s="2">
        <v>859</v>
      </c>
      <c r="F770" s="2"/>
      <c r="G770" s="2"/>
      <c r="H770" s="17">
        <f t="shared" si="11"/>
        <v>-1.3966480446927076E-3</v>
      </c>
    </row>
    <row r="771" spans="1:8" ht="13.5" x14ac:dyDescent="0.25">
      <c r="A771" s="12"/>
      <c r="B771" s="11">
        <v>43122</v>
      </c>
      <c r="C771" s="2">
        <v>7.09</v>
      </c>
      <c r="D771" s="2">
        <v>7.09</v>
      </c>
      <c r="E771" s="2">
        <v>936</v>
      </c>
      <c r="F771" s="2"/>
      <c r="G771" s="2"/>
      <c r="H771" s="17">
        <f t="shared" si="11"/>
        <v>-8.391608391608461E-3</v>
      </c>
    </row>
    <row r="772" spans="1:8" ht="13.5" x14ac:dyDescent="0.25">
      <c r="A772" s="12"/>
      <c r="B772" s="11">
        <v>43123</v>
      </c>
      <c r="C772" s="2">
        <v>7.05</v>
      </c>
      <c r="D772" s="2">
        <v>7.05</v>
      </c>
      <c r="E772" s="2">
        <v>984</v>
      </c>
      <c r="F772" s="2"/>
      <c r="G772" s="2"/>
      <c r="H772" s="17">
        <f t="shared" si="11"/>
        <v>-5.6417489421720785E-3</v>
      </c>
    </row>
    <row r="773" spans="1:8" ht="13.5" x14ac:dyDescent="0.25">
      <c r="A773" s="12"/>
      <c r="B773" s="11">
        <v>43124</v>
      </c>
      <c r="C773" s="2">
        <v>7.08</v>
      </c>
      <c r="D773" s="2">
        <v>7.08</v>
      </c>
      <c r="E773" s="2">
        <v>909</v>
      </c>
      <c r="F773" s="2"/>
      <c r="G773" s="2"/>
      <c r="H773" s="17">
        <f t="shared" si="11"/>
        <v>4.2553191489362058E-3</v>
      </c>
    </row>
    <row r="774" spans="1:8" ht="13.5" x14ac:dyDescent="0.25">
      <c r="A774" s="12"/>
      <c r="B774" s="11">
        <v>43125</v>
      </c>
      <c r="C774" s="2">
        <v>7.07</v>
      </c>
      <c r="D774" s="2">
        <v>7.07</v>
      </c>
      <c r="E774" s="2">
        <v>889</v>
      </c>
      <c r="F774" s="2"/>
      <c r="G774" s="2"/>
      <c r="H774" s="17">
        <f t="shared" si="11"/>
        <v>-1.4124293785310433E-3</v>
      </c>
    </row>
    <row r="775" spans="1:8" ht="13.5" x14ac:dyDescent="0.25">
      <c r="A775" s="12"/>
      <c r="B775" s="11">
        <v>43126</v>
      </c>
      <c r="C775" s="2">
        <v>7.05</v>
      </c>
      <c r="D775" s="2">
        <v>7.05</v>
      </c>
      <c r="E775" s="2">
        <v>897</v>
      </c>
      <c r="F775" s="2"/>
      <c r="G775" s="2"/>
      <c r="H775" s="17">
        <f t="shared" ref="H775:H838" si="12">(D775-D774)/D774</f>
        <v>-2.828854314002894E-3</v>
      </c>
    </row>
    <row r="776" spans="1:8" ht="13.5" x14ac:dyDescent="0.25">
      <c r="A776" s="12"/>
      <c r="B776" s="11">
        <v>43129</v>
      </c>
      <c r="C776" s="2">
        <v>7.14</v>
      </c>
      <c r="D776" s="2">
        <v>7.14</v>
      </c>
      <c r="E776" s="2">
        <v>904</v>
      </c>
      <c r="F776" s="2"/>
      <c r="G776" s="2"/>
      <c r="H776" s="17">
        <f t="shared" si="12"/>
        <v>1.2765957446808491E-2</v>
      </c>
    </row>
    <row r="777" spans="1:8" ht="13.5" x14ac:dyDescent="0.25">
      <c r="A777" s="12"/>
      <c r="B777" s="11">
        <v>43130</v>
      </c>
      <c r="C777" s="2">
        <v>7</v>
      </c>
      <c r="D777" s="2">
        <v>7</v>
      </c>
      <c r="E777" s="2">
        <v>1059</v>
      </c>
      <c r="F777" s="2"/>
      <c r="G777" s="2"/>
      <c r="H777" s="17">
        <f t="shared" si="12"/>
        <v>-1.9607843137254857E-2</v>
      </c>
    </row>
    <row r="778" spans="1:8" ht="13.5" x14ac:dyDescent="0.25">
      <c r="A778" s="12"/>
      <c r="B778" s="11">
        <v>43131</v>
      </c>
      <c r="C778" s="2">
        <v>7.13</v>
      </c>
      <c r="D778" s="2">
        <v>7.13</v>
      </c>
      <c r="E778" s="2">
        <v>900</v>
      </c>
      <c r="F778" s="2"/>
      <c r="G778" s="2"/>
      <c r="H778" s="17">
        <f t="shared" si="12"/>
        <v>1.8571428571428555E-2</v>
      </c>
    </row>
    <row r="779" spans="1:8" ht="13.5" x14ac:dyDescent="0.25">
      <c r="A779" s="12"/>
      <c r="B779" s="11">
        <v>43132</v>
      </c>
      <c r="C779" s="2">
        <v>7</v>
      </c>
      <c r="D779" s="2">
        <v>7</v>
      </c>
      <c r="E779" s="2">
        <v>1921</v>
      </c>
      <c r="F779" s="2"/>
      <c r="G779" s="2"/>
      <c r="H779" s="17">
        <f t="shared" si="12"/>
        <v>-1.8232819074333786E-2</v>
      </c>
    </row>
    <row r="780" spans="1:8" ht="13.5" x14ac:dyDescent="0.25">
      <c r="A780" s="12"/>
      <c r="B780" s="11">
        <v>43133</v>
      </c>
      <c r="C780" s="2">
        <v>6.99</v>
      </c>
      <c r="D780" s="2">
        <v>6.99</v>
      </c>
      <c r="E780" s="2">
        <v>987</v>
      </c>
      <c r="F780" s="2"/>
      <c r="G780" s="2"/>
      <c r="H780" s="17">
        <f t="shared" si="12"/>
        <v>-1.4285714285713982E-3</v>
      </c>
    </row>
    <row r="781" spans="1:8" ht="13.5" x14ac:dyDescent="0.25">
      <c r="A781" s="12"/>
      <c r="B781" s="11">
        <v>43136</v>
      </c>
      <c r="C781" s="2">
        <v>7</v>
      </c>
      <c r="D781" s="2">
        <v>7</v>
      </c>
      <c r="E781" s="2">
        <v>960</v>
      </c>
      <c r="F781" s="2"/>
      <c r="G781" s="2"/>
      <c r="H781" s="17">
        <f t="shared" si="12"/>
        <v>1.4306151645207133E-3</v>
      </c>
    </row>
    <row r="782" spans="1:8" ht="13.5" x14ac:dyDescent="0.25">
      <c r="A782" s="12"/>
      <c r="B782" s="11">
        <v>43137</v>
      </c>
      <c r="C782" s="2">
        <v>7</v>
      </c>
      <c r="D782" s="2">
        <v>7</v>
      </c>
      <c r="E782" s="2">
        <v>1975</v>
      </c>
      <c r="F782" s="2"/>
      <c r="G782" s="2"/>
      <c r="H782" s="17">
        <f t="shared" si="12"/>
        <v>0</v>
      </c>
    </row>
    <row r="783" spans="1:8" ht="13.5" x14ac:dyDescent="0.25">
      <c r="A783" s="12"/>
      <c r="B783" s="11">
        <v>43138</v>
      </c>
      <c r="C783" s="2">
        <v>6.8</v>
      </c>
      <c r="D783" s="2">
        <v>6.8</v>
      </c>
      <c r="E783" s="2">
        <v>1948</v>
      </c>
      <c r="F783" s="2"/>
      <c r="G783" s="2"/>
      <c r="H783" s="17">
        <f t="shared" si="12"/>
        <v>-2.8571428571428598E-2</v>
      </c>
    </row>
    <row r="784" spans="1:8" ht="13.5" x14ac:dyDescent="0.25">
      <c r="A784" s="12"/>
      <c r="B784" s="11">
        <v>43139</v>
      </c>
      <c r="C784" s="2">
        <v>6.78</v>
      </c>
      <c r="D784" s="2">
        <v>6.78</v>
      </c>
      <c r="E784" s="2">
        <v>918</v>
      </c>
      <c r="F784" s="2"/>
      <c r="G784" s="2"/>
      <c r="H784" s="17">
        <f t="shared" si="12"/>
        <v>-2.9411764705881728E-3</v>
      </c>
    </row>
    <row r="785" spans="1:8" ht="13.5" x14ac:dyDescent="0.25">
      <c r="A785" s="12"/>
      <c r="B785" s="11">
        <v>43140</v>
      </c>
      <c r="C785" s="2">
        <v>6.7</v>
      </c>
      <c r="D785" s="2">
        <v>6.7</v>
      </c>
      <c r="E785" s="2">
        <v>971</v>
      </c>
      <c r="F785" s="2"/>
      <c r="G785" s="2"/>
      <c r="H785" s="17">
        <f t="shared" si="12"/>
        <v>-1.1799410029498535E-2</v>
      </c>
    </row>
    <row r="786" spans="1:8" ht="13.5" x14ac:dyDescent="0.25">
      <c r="A786" s="12"/>
      <c r="B786" s="11">
        <v>43143</v>
      </c>
      <c r="C786" s="2">
        <v>6.7</v>
      </c>
      <c r="D786" s="2">
        <v>6.7</v>
      </c>
      <c r="E786" s="2">
        <v>635</v>
      </c>
      <c r="F786" s="2"/>
      <c r="G786" s="2"/>
      <c r="H786" s="17">
        <f t="shared" si="12"/>
        <v>0</v>
      </c>
    </row>
    <row r="787" spans="1:8" ht="13.5" x14ac:dyDescent="0.25">
      <c r="A787" s="12"/>
      <c r="B787" s="11">
        <v>43144</v>
      </c>
      <c r="C787" s="2">
        <v>6.69</v>
      </c>
      <c r="D787" s="2">
        <v>6.69</v>
      </c>
      <c r="E787" s="2">
        <v>331</v>
      </c>
      <c r="F787" s="2"/>
      <c r="G787" s="2"/>
      <c r="H787" s="17">
        <f t="shared" si="12"/>
        <v>-1.492537313432804E-3</v>
      </c>
    </row>
    <row r="788" spans="1:8" ht="13.5" x14ac:dyDescent="0.25">
      <c r="A788" s="12"/>
      <c r="B788" s="11">
        <v>43145</v>
      </c>
      <c r="C788" s="2">
        <v>6.69</v>
      </c>
      <c r="D788" s="2">
        <v>6.69</v>
      </c>
      <c r="E788" s="2">
        <v>250</v>
      </c>
      <c r="F788" s="2"/>
      <c r="G788" s="2"/>
      <c r="H788" s="17">
        <f t="shared" si="12"/>
        <v>0</v>
      </c>
    </row>
    <row r="789" spans="1:8" ht="13.5" x14ac:dyDescent="0.25">
      <c r="A789" s="12"/>
      <c r="B789" s="11">
        <v>43146</v>
      </c>
      <c r="C789" s="2">
        <v>6.66</v>
      </c>
      <c r="D789" s="2">
        <v>6.66</v>
      </c>
      <c r="E789" s="2">
        <v>396</v>
      </c>
      <c r="F789" s="2"/>
      <c r="G789" s="2"/>
      <c r="H789" s="17">
        <f t="shared" si="12"/>
        <v>-4.4843049327354632E-3</v>
      </c>
    </row>
    <row r="790" spans="1:8" ht="13.5" x14ac:dyDescent="0.25">
      <c r="A790" s="12"/>
      <c r="B790" s="11">
        <v>43147</v>
      </c>
      <c r="C790" s="2">
        <v>6.68</v>
      </c>
      <c r="D790" s="2">
        <v>6.68</v>
      </c>
      <c r="E790" s="2">
        <v>548</v>
      </c>
      <c r="F790" s="2"/>
      <c r="G790" s="2"/>
      <c r="H790" s="17">
        <f t="shared" si="12"/>
        <v>3.0030030030029388E-3</v>
      </c>
    </row>
    <row r="791" spans="1:8" ht="13.5" x14ac:dyDescent="0.25">
      <c r="A791" s="12"/>
      <c r="B791" s="11">
        <v>43150</v>
      </c>
      <c r="C791" s="2">
        <v>6.68</v>
      </c>
      <c r="D791" s="2">
        <v>6.68</v>
      </c>
      <c r="E791" s="2">
        <v>246</v>
      </c>
      <c r="F791" s="2"/>
      <c r="G791" s="2"/>
      <c r="H791" s="17">
        <f t="shared" si="12"/>
        <v>0</v>
      </c>
    </row>
    <row r="792" spans="1:8" ht="13.5" x14ac:dyDescent="0.25">
      <c r="A792" s="12"/>
      <c r="B792" s="11">
        <v>43151</v>
      </c>
      <c r="C792" s="2">
        <v>6.68</v>
      </c>
      <c r="D792" s="2">
        <v>6.68</v>
      </c>
      <c r="E792" s="2">
        <v>358</v>
      </c>
      <c r="F792" s="2"/>
      <c r="G792" s="2"/>
      <c r="H792" s="17">
        <f t="shared" si="12"/>
        <v>0</v>
      </c>
    </row>
    <row r="793" spans="1:8" ht="13.5" x14ac:dyDescent="0.25">
      <c r="A793" s="12"/>
      <c r="B793" s="11">
        <v>43152</v>
      </c>
      <c r="C793" s="2">
        <v>6.68</v>
      </c>
      <c r="D793" s="2">
        <v>6.68</v>
      </c>
      <c r="E793" s="2">
        <v>1447</v>
      </c>
      <c r="F793" s="2"/>
      <c r="G793" s="2"/>
      <c r="H793" s="17">
        <f t="shared" si="12"/>
        <v>0</v>
      </c>
    </row>
    <row r="794" spans="1:8" ht="13.5" x14ac:dyDescent="0.25">
      <c r="A794" s="12"/>
      <c r="B794" s="11">
        <v>43153</v>
      </c>
      <c r="C794" s="2">
        <v>6.69</v>
      </c>
      <c r="D794" s="2">
        <v>6.69</v>
      </c>
      <c r="E794" s="2">
        <v>658</v>
      </c>
      <c r="F794" s="2"/>
      <c r="G794" s="2"/>
      <c r="H794" s="17">
        <f t="shared" si="12"/>
        <v>1.4970059880240532E-3</v>
      </c>
    </row>
    <row r="795" spans="1:8" ht="13.5" x14ac:dyDescent="0.25">
      <c r="A795" s="12"/>
      <c r="B795" s="11">
        <v>43154</v>
      </c>
      <c r="C795" s="2">
        <v>6.69</v>
      </c>
      <c r="D795" s="2">
        <v>6.69</v>
      </c>
      <c r="E795" s="2">
        <v>237</v>
      </c>
      <c r="F795" s="2"/>
      <c r="G795" s="2"/>
      <c r="H795" s="17">
        <f t="shared" si="12"/>
        <v>0</v>
      </c>
    </row>
    <row r="796" spans="1:8" ht="13.5" x14ac:dyDescent="0.25">
      <c r="A796" s="12"/>
      <c r="B796" s="11">
        <v>43157</v>
      </c>
      <c r="C796" s="2">
        <v>6.69</v>
      </c>
      <c r="D796" s="2">
        <v>6.69</v>
      </c>
      <c r="E796" s="2">
        <v>232</v>
      </c>
      <c r="F796" s="2"/>
      <c r="G796" s="2"/>
      <c r="H796" s="17">
        <f t="shared" si="12"/>
        <v>0</v>
      </c>
    </row>
    <row r="797" spans="1:8" ht="13.5" x14ac:dyDescent="0.25">
      <c r="A797" s="12"/>
      <c r="B797" s="11">
        <v>43158</v>
      </c>
      <c r="C797" s="2">
        <v>6.6</v>
      </c>
      <c r="D797" s="2">
        <v>6.6</v>
      </c>
      <c r="E797" s="2">
        <v>326</v>
      </c>
      <c r="F797" s="2"/>
      <c r="G797" s="2"/>
      <c r="H797" s="17">
        <f t="shared" si="12"/>
        <v>-1.3452914798206388E-2</v>
      </c>
    </row>
    <row r="798" spans="1:8" ht="13.5" x14ac:dyDescent="0.25">
      <c r="A798" s="12"/>
      <c r="B798" s="11">
        <v>43159</v>
      </c>
      <c r="C798" s="2">
        <v>6.67</v>
      </c>
      <c r="D798" s="2">
        <v>6.67</v>
      </c>
      <c r="E798" s="2">
        <v>1112</v>
      </c>
      <c r="F798" s="2"/>
      <c r="G798" s="2"/>
      <c r="H798" s="17">
        <f t="shared" si="12"/>
        <v>1.060606060606065E-2</v>
      </c>
    </row>
    <row r="799" spans="1:8" ht="13.5" x14ac:dyDescent="0.25">
      <c r="A799" s="12"/>
      <c r="B799" s="11">
        <v>43160</v>
      </c>
      <c r="C799" s="2">
        <v>6.79</v>
      </c>
      <c r="D799" s="2">
        <v>6.79</v>
      </c>
      <c r="E799" s="2">
        <v>222</v>
      </c>
      <c r="F799" s="2"/>
      <c r="G799" s="2"/>
      <c r="H799" s="17">
        <f t="shared" si="12"/>
        <v>1.799100449775114E-2</v>
      </c>
    </row>
    <row r="800" spans="1:8" ht="13.5" x14ac:dyDescent="0.25">
      <c r="A800" s="12"/>
      <c r="B800" s="11">
        <v>43161</v>
      </c>
      <c r="C800" s="2">
        <v>6.78</v>
      </c>
      <c r="D800" s="2">
        <v>6.78</v>
      </c>
      <c r="E800" s="2">
        <v>533</v>
      </c>
      <c r="F800" s="2"/>
      <c r="G800" s="2"/>
      <c r="H800" s="17">
        <f t="shared" si="12"/>
        <v>-1.4727540500736062E-3</v>
      </c>
    </row>
    <row r="801" spans="1:8" ht="13.5" x14ac:dyDescent="0.25">
      <c r="A801" s="12"/>
      <c r="B801" s="11">
        <v>43164</v>
      </c>
      <c r="C801" s="2">
        <v>6.84</v>
      </c>
      <c r="D801" s="2">
        <v>6.84</v>
      </c>
      <c r="E801" s="2">
        <v>216</v>
      </c>
      <c r="F801" s="2"/>
      <c r="G801" s="2"/>
      <c r="H801" s="17">
        <f t="shared" si="12"/>
        <v>8.8495575221238364E-3</v>
      </c>
    </row>
    <row r="802" spans="1:8" ht="13.5" x14ac:dyDescent="0.25">
      <c r="A802" s="12"/>
      <c r="B802" s="11">
        <v>43165</v>
      </c>
      <c r="C802" s="2">
        <v>6.84</v>
      </c>
      <c r="D802" s="2">
        <v>6.84</v>
      </c>
      <c r="E802" s="2">
        <v>200</v>
      </c>
      <c r="F802" s="2"/>
      <c r="G802" s="2"/>
      <c r="H802" s="17">
        <f t="shared" si="12"/>
        <v>0</v>
      </c>
    </row>
    <row r="803" spans="1:8" ht="13.5" x14ac:dyDescent="0.25">
      <c r="A803" s="12"/>
      <c r="B803" s="11">
        <v>43166</v>
      </c>
      <c r="C803" s="2">
        <v>6.84</v>
      </c>
      <c r="D803" s="2">
        <v>6.84</v>
      </c>
      <c r="E803" s="2">
        <v>896</v>
      </c>
      <c r="F803" s="2"/>
      <c r="G803" s="2"/>
      <c r="H803" s="17">
        <f t="shared" si="12"/>
        <v>0</v>
      </c>
    </row>
    <row r="804" spans="1:8" ht="13.5" x14ac:dyDescent="0.25">
      <c r="A804" s="12"/>
      <c r="B804" s="11">
        <v>43167</v>
      </c>
      <c r="C804" s="2">
        <v>6.8</v>
      </c>
      <c r="D804" s="2">
        <v>6.8</v>
      </c>
      <c r="E804" s="2">
        <v>210</v>
      </c>
      <c r="F804" s="2"/>
      <c r="G804" s="2"/>
      <c r="H804" s="17">
        <f t="shared" si="12"/>
        <v>-5.8479532163742748E-3</v>
      </c>
    </row>
    <row r="805" spans="1:8" ht="13.5" x14ac:dyDescent="0.25">
      <c r="A805" s="12"/>
      <c r="B805" s="11">
        <v>43168</v>
      </c>
      <c r="C805" s="2">
        <v>6.8</v>
      </c>
      <c r="D805" s="2">
        <v>6.8</v>
      </c>
      <c r="E805" s="2">
        <v>473</v>
      </c>
      <c r="F805" s="2"/>
      <c r="G805" s="2"/>
      <c r="H805" s="17">
        <f t="shared" si="12"/>
        <v>0</v>
      </c>
    </row>
    <row r="806" spans="1:8" ht="13.5" x14ac:dyDescent="0.25">
      <c r="A806" s="12"/>
      <c r="B806" s="11">
        <v>43171</v>
      </c>
      <c r="C806" s="2">
        <v>6.79</v>
      </c>
      <c r="D806" s="2">
        <v>6.79</v>
      </c>
      <c r="E806" s="2">
        <v>218</v>
      </c>
      <c r="F806" s="2"/>
      <c r="G806" s="2"/>
      <c r="H806" s="17">
        <f t="shared" si="12"/>
        <v>-1.4705882352940864E-3</v>
      </c>
    </row>
    <row r="807" spans="1:8" ht="13.5" x14ac:dyDescent="0.25">
      <c r="A807" s="12"/>
      <c r="B807" s="11">
        <v>43172</v>
      </c>
      <c r="C807" s="2">
        <v>6.78</v>
      </c>
      <c r="D807" s="2">
        <v>6.78</v>
      </c>
      <c r="E807" s="2">
        <v>4560</v>
      </c>
      <c r="F807" s="2"/>
      <c r="G807" s="2"/>
      <c r="H807" s="17">
        <f t="shared" si="12"/>
        <v>-1.4727540500736062E-3</v>
      </c>
    </row>
    <row r="808" spans="1:8" ht="13.5" x14ac:dyDescent="0.25">
      <c r="A808" s="12"/>
      <c r="B808" s="11">
        <v>43173</v>
      </c>
      <c r="C808" s="2">
        <v>6.78</v>
      </c>
      <c r="D808" s="2">
        <v>6.78</v>
      </c>
      <c r="E808" s="2">
        <v>225</v>
      </c>
      <c r="F808" s="2"/>
      <c r="G808" s="2"/>
      <c r="H808" s="17">
        <f t="shared" si="12"/>
        <v>0</v>
      </c>
    </row>
    <row r="809" spans="1:8" ht="13.5" x14ac:dyDescent="0.25">
      <c r="A809" s="12"/>
      <c r="B809" s="11">
        <v>43174</v>
      </c>
      <c r="C809" s="2">
        <v>6.78</v>
      </c>
      <c r="D809" s="2">
        <v>6.78</v>
      </c>
      <c r="E809" s="2">
        <v>220</v>
      </c>
      <c r="F809" s="2"/>
      <c r="G809" s="2"/>
      <c r="H809" s="17">
        <f t="shared" si="12"/>
        <v>0</v>
      </c>
    </row>
    <row r="810" spans="1:8" ht="13.5" x14ac:dyDescent="0.25">
      <c r="A810" s="12"/>
      <c r="B810" s="11">
        <v>43175</v>
      </c>
      <c r="C810" s="2">
        <v>6.78</v>
      </c>
      <c r="D810" s="2">
        <v>6.78</v>
      </c>
      <c r="E810" s="2">
        <v>210</v>
      </c>
      <c r="F810" s="2"/>
      <c r="G810" s="2"/>
      <c r="H810" s="17">
        <f t="shared" si="12"/>
        <v>0</v>
      </c>
    </row>
    <row r="811" spans="1:8" ht="13.5" x14ac:dyDescent="0.25">
      <c r="A811" s="12"/>
      <c r="B811" s="11">
        <v>43178</v>
      </c>
      <c r="C811" s="2">
        <v>6.78</v>
      </c>
      <c r="D811" s="2">
        <v>6.78</v>
      </c>
      <c r="E811" s="2">
        <v>198</v>
      </c>
      <c r="F811" s="2"/>
      <c r="G811" s="2"/>
      <c r="H811" s="17">
        <f t="shared" si="12"/>
        <v>0</v>
      </c>
    </row>
    <row r="812" spans="1:8" ht="13.5" x14ac:dyDescent="0.25">
      <c r="A812" s="12"/>
      <c r="B812" s="11">
        <v>43180</v>
      </c>
      <c r="C812" s="2">
        <v>6.78</v>
      </c>
      <c r="D812" s="2">
        <v>6.78</v>
      </c>
      <c r="E812" s="2">
        <v>191</v>
      </c>
      <c r="F812" s="2"/>
      <c r="G812" s="2"/>
      <c r="H812" s="17">
        <f t="shared" si="12"/>
        <v>0</v>
      </c>
    </row>
    <row r="813" spans="1:8" ht="13.5" x14ac:dyDescent="0.25">
      <c r="A813" s="12"/>
      <c r="B813" s="11">
        <v>43181</v>
      </c>
      <c r="C813" s="2">
        <v>6.77</v>
      </c>
      <c r="D813" s="2">
        <v>6.77</v>
      </c>
      <c r="E813" s="2">
        <v>815</v>
      </c>
      <c r="F813" s="2"/>
      <c r="G813" s="2"/>
      <c r="H813" s="17">
        <f t="shared" si="12"/>
        <v>-1.4749262536874151E-3</v>
      </c>
    </row>
    <row r="814" spans="1:8" ht="13.5" x14ac:dyDescent="0.25">
      <c r="A814" s="12"/>
      <c r="B814" s="11">
        <v>43182</v>
      </c>
      <c r="C814" s="2">
        <v>6.78</v>
      </c>
      <c r="D814" s="2">
        <v>6.78</v>
      </c>
      <c r="E814" s="2">
        <v>175</v>
      </c>
      <c r="F814" s="2"/>
      <c r="G814" s="2"/>
      <c r="H814" s="17">
        <f t="shared" si="12"/>
        <v>1.4771048744461855E-3</v>
      </c>
    </row>
    <row r="815" spans="1:8" ht="13.5" x14ac:dyDescent="0.25">
      <c r="A815" s="12"/>
      <c r="B815" s="11">
        <v>43185</v>
      </c>
      <c r="C815" s="2">
        <v>6.77</v>
      </c>
      <c r="D815" s="2">
        <v>6.77</v>
      </c>
      <c r="E815" s="2">
        <v>400</v>
      </c>
      <c r="F815" s="2"/>
      <c r="G815" s="2"/>
      <c r="H815" s="17">
        <f t="shared" si="12"/>
        <v>-1.4749262536874151E-3</v>
      </c>
    </row>
    <row r="816" spans="1:8" ht="13.5" x14ac:dyDescent="0.25">
      <c r="A816" s="12"/>
      <c r="B816" s="11">
        <v>43186</v>
      </c>
      <c r="C816" s="2">
        <v>6.78</v>
      </c>
      <c r="D816" s="2">
        <v>6.78</v>
      </c>
      <c r="E816" s="2">
        <v>280</v>
      </c>
      <c r="F816" s="2"/>
      <c r="G816" s="2"/>
      <c r="H816" s="17">
        <f t="shared" si="12"/>
        <v>1.4771048744461855E-3</v>
      </c>
    </row>
    <row r="817" spans="1:8" ht="13.5" x14ac:dyDescent="0.25">
      <c r="A817" s="12"/>
      <c r="B817" s="11">
        <v>43187</v>
      </c>
      <c r="C817" s="2">
        <v>6.78</v>
      </c>
      <c r="D817" s="2">
        <v>6.78</v>
      </c>
      <c r="E817" s="2">
        <v>160</v>
      </c>
      <c r="F817" s="2"/>
      <c r="G817" s="2"/>
      <c r="H817" s="17">
        <f t="shared" si="12"/>
        <v>0</v>
      </c>
    </row>
    <row r="818" spans="1:8" ht="13.5" x14ac:dyDescent="0.25">
      <c r="A818" s="12"/>
      <c r="B818" s="11">
        <v>43188</v>
      </c>
      <c r="C818" s="2">
        <v>6.78</v>
      </c>
      <c r="D818" s="2">
        <v>6.78</v>
      </c>
      <c r="E818" s="2">
        <v>146</v>
      </c>
      <c r="F818" s="2"/>
      <c r="G818" s="2"/>
      <c r="H818" s="17">
        <f t="shared" si="12"/>
        <v>0</v>
      </c>
    </row>
    <row r="819" spans="1:8" ht="13.5" x14ac:dyDescent="0.25">
      <c r="A819" s="12"/>
      <c r="B819" s="11">
        <v>43189</v>
      </c>
      <c r="C819" s="2">
        <v>6.7</v>
      </c>
      <c r="D819" s="2">
        <v>6.7</v>
      </c>
      <c r="E819" s="2">
        <v>948</v>
      </c>
      <c r="F819" s="2"/>
      <c r="G819" s="2"/>
      <c r="H819" s="17">
        <f t="shared" si="12"/>
        <v>-1.1799410029498535E-2</v>
      </c>
    </row>
    <row r="820" spans="1:8" ht="13.5" x14ac:dyDescent="0.25">
      <c r="A820" s="12"/>
      <c r="B820" s="11">
        <v>43192</v>
      </c>
      <c r="C820" s="2">
        <v>6.9</v>
      </c>
      <c r="D820" s="2">
        <v>6.9</v>
      </c>
      <c r="E820" s="2">
        <v>135</v>
      </c>
      <c r="F820" s="2"/>
      <c r="G820" s="2"/>
      <c r="H820" s="17">
        <f t="shared" si="12"/>
        <v>2.9850746268656744E-2</v>
      </c>
    </row>
    <row r="821" spans="1:8" ht="13.5" x14ac:dyDescent="0.25">
      <c r="A821" s="12"/>
      <c r="B821" s="11">
        <v>43193</v>
      </c>
      <c r="C821" s="2">
        <v>7.1</v>
      </c>
      <c r="D821" s="2">
        <v>7.1</v>
      </c>
      <c r="E821" s="2">
        <v>1</v>
      </c>
      <c r="F821" s="2"/>
      <c r="G821" s="2"/>
      <c r="H821" s="17">
        <f t="shared" si="12"/>
        <v>2.8985507246376708E-2</v>
      </c>
    </row>
    <row r="822" spans="1:8" ht="13.5" x14ac:dyDescent="0.25">
      <c r="A822" s="12"/>
      <c r="B822" s="11">
        <v>43194</v>
      </c>
      <c r="C822" s="2">
        <v>7.1</v>
      </c>
      <c r="D822" s="2">
        <v>7.1</v>
      </c>
      <c r="E822" s="2">
        <v>2840</v>
      </c>
      <c r="F822" s="2"/>
      <c r="G822" s="2"/>
      <c r="H822" s="17">
        <f t="shared" si="12"/>
        <v>0</v>
      </c>
    </row>
    <row r="823" spans="1:8" ht="13.5" x14ac:dyDescent="0.25">
      <c r="A823" s="12"/>
      <c r="B823" s="11">
        <v>43195</v>
      </c>
      <c r="C823" s="2">
        <v>7.14</v>
      </c>
      <c r="D823" s="2">
        <v>7.14</v>
      </c>
      <c r="E823" s="2">
        <v>366593</v>
      </c>
      <c r="F823" s="2"/>
      <c r="G823" s="2"/>
      <c r="H823" s="17">
        <f t="shared" si="12"/>
        <v>5.633802816901414E-3</v>
      </c>
    </row>
    <row r="824" spans="1:8" ht="13.5" x14ac:dyDescent="0.25">
      <c r="A824" s="12"/>
      <c r="B824" s="11">
        <v>43196</v>
      </c>
      <c r="C824" s="2">
        <v>7.3</v>
      </c>
      <c r="D824" s="2">
        <v>7.3</v>
      </c>
      <c r="E824" s="2">
        <v>3214</v>
      </c>
      <c r="F824" s="2"/>
      <c r="G824" s="2"/>
      <c r="H824" s="17">
        <f t="shared" si="12"/>
        <v>2.2408963585434195E-2</v>
      </c>
    </row>
    <row r="825" spans="1:8" ht="13.5" x14ac:dyDescent="0.25">
      <c r="A825" s="12"/>
      <c r="B825" s="11">
        <v>43200</v>
      </c>
      <c r="C825" s="2">
        <v>7.3</v>
      </c>
      <c r="D825" s="2">
        <v>7.3</v>
      </c>
      <c r="E825" s="2">
        <v>0</v>
      </c>
      <c r="F825" s="2"/>
      <c r="G825" s="2"/>
      <c r="H825" s="17">
        <f t="shared" si="12"/>
        <v>0</v>
      </c>
    </row>
    <row r="826" spans="1:8" ht="13.5" x14ac:dyDescent="0.25">
      <c r="A826" s="12"/>
      <c r="B826" s="11">
        <v>43201</v>
      </c>
      <c r="C826" s="2">
        <v>7.24</v>
      </c>
      <c r="D826" s="2">
        <v>7.24</v>
      </c>
      <c r="E826" s="2">
        <v>3205</v>
      </c>
      <c r="F826" s="2"/>
      <c r="G826" s="2"/>
      <c r="H826" s="17">
        <f t="shared" si="12"/>
        <v>-8.219178082191728E-3</v>
      </c>
    </row>
    <row r="827" spans="1:8" ht="13.5" x14ac:dyDescent="0.25">
      <c r="A827" s="12"/>
      <c r="B827" s="11">
        <v>43202</v>
      </c>
      <c r="C827" s="2">
        <v>7.22</v>
      </c>
      <c r="D827" s="2">
        <v>7.22</v>
      </c>
      <c r="E827" s="2">
        <v>3250</v>
      </c>
      <c r="F827" s="2"/>
      <c r="G827" s="2"/>
      <c r="H827" s="17">
        <f t="shared" si="12"/>
        <v>-2.762430939226583E-3</v>
      </c>
    </row>
    <row r="828" spans="1:8" ht="13.5" x14ac:dyDescent="0.25">
      <c r="A828" s="12"/>
      <c r="B828" s="11">
        <v>43203</v>
      </c>
      <c r="C828" s="2">
        <v>7.2</v>
      </c>
      <c r="D828" s="2">
        <v>7.2</v>
      </c>
      <c r="E828" s="2">
        <v>3270</v>
      </c>
      <c r="F828" s="2"/>
      <c r="G828" s="2"/>
      <c r="H828" s="17">
        <f t="shared" si="12"/>
        <v>-2.7700831024930158E-3</v>
      </c>
    </row>
    <row r="829" spans="1:8" ht="13.5" x14ac:dyDescent="0.25">
      <c r="A829" s="12"/>
      <c r="B829" s="11">
        <v>43206</v>
      </c>
      <c r="C829" s="2">
        <v>7.2</v>
      </c>
      <c r="D829" s="2">
        <v>7.2</v>
      </c>
      <c r="E829" s="2">
        <v>3304</v>
      </c>
      <c r="F829" s="2"/>
      <c r="G829" s="2"/>
      <c r="H829" s="17">
        <f t="shared" si="12"/>
        <v>0</v>
      </c>
    </row>
    <row r="830" spans="1:8" ht="13.5" x14ac:dyDescent="0.25">
      <c r="A830" s="12"/>
      <c r="B830" s="11">
        <v>43207</v>
      </c>
      <c r="C830" s="2">
        <v>7.19</v>
      </c>
      <c r="D830" s="2">
        <v>7.19</v>
      </c>
      <c r="E830" s="2">
        <v>3309</v>
      </c>
      <c r="F830" s="2"/>
      <c r="G830" s="2"/>
      <c r="H830" s="17">
        <f t="shared" si="12"/>
        <v>-1.3888888888888592E-3</v>
      </c>
    </row>
    <row r="831" spans="1:8" ht="13.5" x14ac:dyDescent="0.25">
      <c r="A831" s="12"/>
      <c r="B831" s="11">
        <v>43208</v>
      </c>
      <c r="C831" s="2">
        <v>7.09</v>
      </c>
      <c r="D831" s="2">
        <v>7.09</v>
      </c>
      <c r="E831" s="2">
        <v>3535</v>
      </c>
      <c r="F831" s="2"/>
      <c r="G831" s="2"/>
      <c r="H831" s="17">
        <f t="shared" si="12"/>
        <v>-1.3908205841446527E-2</v>
      </c>
    </row>
    <row r="832" spans="1:8" ht="13.5" x14ac:dyDescent="0.25">
      <c r="A832" s="12"/>
      <c r="B832" s="11">
        <v>43209</v>
      </c>
      <c r="C832" s="2">
        <v>7.15</v>
      </c>
      <c r="D832" s="2">
        <v>7.15</v>
      </c>
      <c r="E832" s="2">
        <v>3360</v>
      </c>
      <c r="F832" s="2"/>
      <c r="G832" s="2"/>
      <c r="H832" s="17">
        <f t="shared" si="12"/>
        <v>8.4626234132581801E-3</v>
      </c>
    </row>
    <row r="833" spans="1:8" ht="13.5" x14ac:dyDescent="0.25">
      <c r="A833" s="12"/>
      <c r="B833" s="11">
        <v>43210</v>
      </c>
      <c r="C833" s="2">
        <v>7.15</v>
      </c>
      <c r="D833" s="2">
        <v>7.15</v>
      </c>
      <c r="E833" s="2">
        <v>3386</v>
      </c>
      <c r="F833" s="2"/>
      <c r="G833" s="2"/>
      <c r="H833" s="17">
        <f t="shared" si="12"/>
        <v>0</v>
      </c>
    </row>
    <row r="834" spans="1:8" ht="13.5" x14ac:dyDescent="0.25">
      <c r="A834" s="12"/>
      <c r="B834" s="11">
        <v>43213</v>
      </c>
      <c r="C834" s="2">
        <v>7.1</v>
      </c>
      <c r="D834" s="2">
        <v>7.1</v>
      </c>
      <c r="E834" s="2">
        <v>1355</v>
      </c>
      <c r="F834" s="2"/>
      <c r="G834" s="2"/>
      <c r="H834" s="17">
        <f t="shared" si="12"/>
        <v>-6.9930069930070919E-3</v>
      </c>
    </row>
    <row r="835" spans="1:8" ht="13.5" x14ac:dyDescent="0.25">
      <c r="A835" s="12"/>
      <c r="B835" s="11">
        <v>43214</v>
      </c>
      <c r="C835" s="2">
        <v>7.1</v>
      </c>
      <c r="D835" s="2">
        <v>7.1</v>
      </c>
      <c r="E835" s="2">
        <v>31</v>
      </c>
      <c r="F835" s="2"/>
      <c r="G835" s="2"/>
      <c r="H835" s="17">
        <f t="shared" si="12"/>
        <v>0</v>
      </c>
    </row>
    <row r="836" spans="1:8" ht="13.5" x14ac:dyDescent="0.25">
      <c r="A836" s="12"/>
      <c r="B836" s="11">
        <v>43215</v>
      </c>
      <c r="C836" s="2">
        <v>7.12</v>
      </c>
      <c r="D836" s="2">
        <v>7.12</v>
      </c>
      <c r="E836" s="2">
        <v>3216</v>
      </c>
      <c r="F836" s="2"/>
      <c r="G836" s="2"/>
      <c r="H836" s="17">
        <f t="shared" si="12"/>
        <v>2.8169014084507694E-3</v>
      </c>
    </row>
    <row r="837" spans="1:8" ht="13.5" x14ac:dyDescent="0.25">
      <c r="A837" s="12"/>
      <c r="B837" s="11">
        <v>43216</v>
      </c>
      <c r="C837" s="2">
        <v>7.1</v>
      </c>
      <c r="D837" s="2">
        <v>7.1</v>
      </c>
      <c r="E837" s="2">
        <v>3335</v>
      </c>
      <c r="F837" s="2"/>
      <c r="G837" s="2"/>
      <c r="H837" s="17">
        <f t="shared" si="12"/>
        <v>-2.8089887640450088E-3</v>
      </c>
    </row>
    <row r="838" spans="1:8" ht="13.5" x14ac:dyDescent="0.25">
      <c r="A838" s="12"/>
      <c r="B838" s="11">
        <v>43217</v>
      </c>
      <c r="C838" s="2">
        <v>7.11</v>
      </c>
      <c r="D838" s="2">
        <v>7.11</v>
      </c>
      <c r="E838" s="2">
        <v>876</v>
      </c>
      <c r="F838" s="2"/>
      <c r="G838" s="2"/>
      <c r="H838" s="17">
        <f t="shared" si="12"/>
        <v>1.4084507042254472E-3</v>
      </c>
    </row>
    <row r="839" spans="1:8" ht="13.5" x14ac:dyDescent="0.25">
      <c r="A839" s="12"/>
      <c r="B839" s="11">
        <v>43220</v>
      </c>
      <c r="C839" s="2">
        <v>7.11</v>
      </c>
      <c r="D839" s="2">
        <v>7.11</v>
      </c>
      <c r="E839" s="2">
        <v>0</v>
      </c>
      <c r="F839" s="2"/>
      <c r="G839" s="2"/>
      <c r="H839" s="17">
        <f t="shared" ref="H839:H902" si="13">(D839-D838)/D838</f>
        <v>0</v>
      </c>
    </row>
    <row r="840" spans="1:8" ht="13.5" x14ac:dyDescent="0.25">
      <c r="A840" s="12"/>
      <c r="B840" s="11">
        <v>43222</v>
      </c>
      <c r="C840" s="2">
        <v>7</v>
      </c>
      <c r="D840" s="2">
        <v>7</v>
      </c>
      <c r="E840" s="2">
        <v>235</v>
      </c>
      <c r="F840" s="2"/>
      <c r="G840" s="2"/>
      <c r="H840" s="17">
        <f t="shared" si="13"/>
        <v>-1.5471167369901591E-2</v>
      </c>
    </row>
    <row r="841" spans="1:8" ht="13.5" x14ac:dyDescent="0.25">
      <c r="A841" s="12"/>
      <c r="B841" s="11">
        <v>43223</v>
      </c>
      <c r="C841" s="2">
        <v>7</v>
      </c>
      <c r="D841" s="2">
        <v>7</v>
      </c>
      <c r="E841" s="2">
        <v>10</v>
      </c>
      <c r="F841" s="2"/>
      <c r="G841" s="2"/>
      <c r="H841" s="17">
        <f t="shared" si="13"/>
        <v>0</v>
      </c>
    </row>
    <row r="842" spans="1:8" ht="13.5" x14ac:dyDescent="0.25">
      <c r="A842" s="12"/>
      <c r="B842" s="11">
        <v>43224</v>
      </c>
      <c r="C842" s="2">
        <v>7.15</v>
      </c>
      <c r="D842" s="2">
        <v>7.15</v>
      </c>
      <c r="E842" s="2">
        <v>3607</v>
      </c>
      <c r="F842" s="2"/>
      <c r="G842" s="2"/>
      <c r="H842" s="17">
        <f t="shared" si="13"/>
        <v>2.1428571428571481E-2</v>
      </c>
    </row>
    <row r="843" spans="1:8" ht="13.5" x14ac:dyDescent="0.25">
      <c r="A843" s="12"/>
      <c r="B843" s="11">
        <v>43227</v>
      </c>
      <c r="C843" s="2">
        <v>7.2</v>
      </c>
      <c r="D843" s="2">
        <v>7.2</v>
      </c>
      <c r="E843" s="2">
        <v>100</v>
      </c>
      <c r="F843" s="2"/>
      <c r="G843" s="2"/>
      <c r="H843" s="17">
        <f t="shared" si="13"/>
        <v>6.9930069930069678E-3</v>
      </c>
    </row>
    <row r="844" spans="1:8" ht="13.5" x14ac:dyDescent="0.25">
      <c r="A844" s="12"/>
      <c r="B844" s="11">
        <v>43228</v>
      </c>
      <c r="C844" s="2">
        <v>7.2</v>
      </c>
      <c r="D844" s="2">
        <v>7.2</v>
      </c>
      <c r="E844" s="2">
        <v>0</v>
      </c>
      <c r="F844" s="2"/>
      <c r="G844" s="2"/>
      <c r="H844" s="17">
        <f t="shared" si="13"/>
        <v>0</v>
      </c>
    </row>
    <row r="845" spans="1:8" ht="13.5" x14ac:dyDescent="0.25">
      <c r="A845" s="12"/>
      <c r="B845" s="11">
        <v>43229</v>
      </c>
      <c r="C845" s="2">
        <v>7</v>
      </c>
      <c r="D845" s="2">
        <v>7</v>
      </c>
      <c r="E845" s="2">
        <v>5</v>
      </c>
      <c r="F845" s="2"/>
      <c r="G845" s="2"/>
      <c r="H845" s="17">
        <f t="shared" si="13"/>
        <v>-2.7777777777777801E-2</v>
      </c>
    </row>
    <row r="846" spans="1:8" ht="13.5" x14ac:dyDescent="0.25">
      <c r="A846" s="12"/>
      <c r="B846" s="11">
        <v>43230</v>
      </c>
      <c r="C846" s="2">
        <v>6.99</v>
      </c>
      <c r="D846" s="2">
        <v>6.99</v>
      </c>
      <c r="E846" s="2">
        <v>371</v>
      </c>
      <c r="F846" s="2"/>
      <c r="G846" s="2"/>
      <c r="H846" s="17">
        <f t="shared" si="13"/>
        <v>-1.4285714285713982E-3</v>
      </c>
    </row>
    <row r="847" spans="1:8" ht="13.5" x14ac:dyDescent="0.25">
      <c r="A847" s="12"/>
      <c r="B847" s="11">
        <v>43231</v>
      </c>
      <c r="C847" s="2">
        <v>7.19</v>
      </c>
      <c r="D847" s="2">
        <v>7.19</v>
      </c>
      <c r="E847" s="2">
        <v>25</v>
      </c>
      <c r="F847" s="2"/>
      <c r="G847" s="2"/>
      <c r="H847" s="17">
        <f t="shared" si="13"/>
        <v>2.8612303290414903E-2</v>
      </c>
    </row>
    <row r="848" spans="1:8" ht="13.5" x14ac:dyDescent="0.25">
      <c r="A848" s="12"/>
      <c r="B848" s="11">
        <v>43234</v>
      </c>
      <c r="C848" s="2">
        <v>7.19</v>
      </c>
      <c r="D848" s="2">
        <v>7.19</v>
      </c>
      <c r="E848" s="2">
        <v>0</v>
      </c>
      <c r="F848" s="2"/>
      <c r="G848" s="2"/>
      <c r="H848" s="17">
        <f t="shared" si="13"/>
        <v>0</v>
      </c>
    </row>
    <row r="849" spans="1:8" ht="13.5" x14ac:dyDescent="0.25">
      <c r="A849" s="12"/>
      <c r="B849" s="11">
        <v>43235</v>
      </c>
      <c r="C849" s="2">
        <v>7.19</v>
      </c>
      <c r="D849" s="2">
        <v>7.19</v>
      </c>
      <c r="E849" s="2">
        <v>11</v>
      </c>
      <c r="F849" s="2"/>
      <c r="G849" s="2"/>
      <c r="H849" s="17">
        <f t="shared" si="13"/>
        <v>0</v>
      </c>
    </row>
    <row r="850" spans="1:8" ht="13.5" x14ac:dyDescent="0.25">
      <c r="A850" s="12"/>
      <c r="B850" s="11">
        <v>43236</v>
      </c>
      <c r="C850" s="2">
        <v>7.18</v>
      </c>
      <c r="D850" s="2">
        <v>7.18</v>
      </c>
      <c r="E850" s="2">
        <v>653</v>
      </c>
      <c r="F850" s="2"/>
      <c r="G850" s="2"/>
      <c r="H850" s="17">
        <f t="shared" si="13"/>
        <v>-1.3908205841447392E-3</v>
      </c>
    </row>
    <row r="851" spans="1:8" ht="13.5" x14ac:dyDescent="0.25">
      <c r="A851" s="12"/>
      <c r="B851" s="11">
        <v>43237</v>
      </c>
      <c r="C851" s="2">
        <v>7.19</v>
      </c>
      <c r="D851" s="2">
        <v>7.19</v>
      </c>
      <c r="E851" s="2">
        <v>125</v>
      </c>
      <c r="F851" s="2"/>
      <c r="G851" s="2"/>
      <c r="H851" s="17">
        <f t="shared" si="13"/>
        <v>1.392757660167225E-3</v>
      </c>
    </row>
    <row r="852" spans="1:8" ht="13.5" x14ac:dyDescent="0.25">
      <c r="A852" s="12"/>
      <c r="B852" s="11">
        <v>43238</v>
      </c>
      <c r="C852" s="2">
        <v>7.18</v>
      </c>
      <c r="D852" s="2">
        <v>7.18</v>
      </c>
      <c r="E852" s="2">
        <v>13</v>
      </c>
      <c r="F852" s="2"/>
      <c r="G852" s="2"/>
      <c r="H852" s="17">
        <f t="shared" si="13"/>
        <v>-1.3908205841447392E-3</v>
      </c>
    </row>
    <row r="853" spans="1:8" ht="13.5" x14ac:dyDescent="0.25">
      <c r="A853" s="12"/>
      <c r="B853" s="11">
        <v>43241</v>
      </c>
      <c r="C853" s="2">
        <v>7.16</v>
      </c>
      <c r="D853" s="2">
        <v>7.16</v>
      </c>
      <c r="E853" s="2">
        <v>66195</v>
      </c>
      <c r="F853" s="2"/>
      <c r="G853" s="2"/>
      <c r="H853" s="17">
        <f t="shared" si="13"/>
        <v>-2.7855153203342024E-3</v>
      </c>
    </row>
    <row r="854" spans="1:8" ht="13.5" x14ac:dyDescent="0.25">
      <c r="A854" s="12"/>
      <c r="B854" s="11">
        <v>43242</v>
      </c>
      <c r="C854" s="2">
        <v>7.16</v>
      </c>
      <c r="D854" s="2">
        <v>7.16</v>
      </c>
      <c r="E854" s="2">
        <v>0</v>
      </c>
      <c r="F854" s="2"/>
      <c r="G854" s="2"/>
      <c r="H854" s="17">
        <f t="shared" si="13"/>
        <v>0</v>
      </c>
    </row>
    <row r="855" spans="1:8" ht="13.5" x14ac:dyDescent="0.25">
      <c r="A855" s="12"/>
      <c r="B855" s="11">
        <v>43243</v>
      </c>
      <c r="C855" s="2">
        <v>7.16</v>
      </c>
      <c r="D855" s="2">
        <v>7.16</v>
      </c>
      <c r="E855" s="2">
        <v>0</v>
      </c>
      <c r="F855" s="2"/>
      <c r="G855" s="2"/>
      <c r="H855" s="17">
        <f t="shared" si="13"/>
        <v>0</v>
      </c>
    </row>
    <row r="856" spans="1:8" ht="13.5" x14ac:dyDescent="0.25">
      <c r="A856" s="12"/>
      <c r="B856" s="11">
        <v>43244</v>
      </c>
      <c r="C856" s="2">
        <v>7.1</v>
      </c>
      <c r="D856" s="2">
        <v>7.1</v>
      </c>
      <c r="E856" s="2">
        <v>5</v>
      </c>
      <c r="F856" s="2"/>
      <c r="G856" s="2"/>
      <c r="H856" s="17">
        <f t="shared" si="13"/>
        <v>-8.3798882681564938E-3</v>
      </c>
    </row>
    <row r="857" spans="1:8" ht="13.5" x14ac:dyDescent="0.25">
      <c r="A857" s="12"/>
      <c r="B857" s="11">
        <v>43245</v>
      </c>
      <c r="C857" s="2">
        <v>7.1</v>
      </c>
      <c r="D857" s="2">
        <v>7.1</v>
      </c>
      <c r="E857" s="2">
        <v>0</v>
      </c>
      <c r="F857" s="2"/>
      <c r="G857" s="2"/>
      <c r="H857" s="17">
        <f t="shared" si="13"/>
        <v>0</v>
      </c>
    </row>
    <row r="858" spans="1:8" ht="13.5" x14ac:dyDescent="0.25">
      <c r="A858" s="12"/>
      <c r="B858" s="11">
        <v>43248</v>
      </c>
      <c r="C858" s="2">
        <v>7.1</v>
      </c>
      <c r="D858" s="2">
        <v>7.1</v>
      </c>
      <c r="E858" s="2">
        <v>0</v>
      </c>
      <c r="F858" s="2"/>
      <c r="G858" s="2"/>
      <c r="H858" s="17">
        <f t="shared" si="13"/>
        <v>0</v>
      </c>
    </row>
    <row r="859" spans="1:8" ht="13.5" x14ac:dyDescent="0.25">
      <c r="A859" s="12"/>
      <c r="B859" s="11">
        <v>43249</v>
      </c>
      <c r="C859" s="2">
        <v>7</v>
      </c>
      <c r="D859" s="2">
        <v>7</v>
      </c>
      <c r="E859" s="2">
        <v>90000</v>
      </c>
      <c r="F859" s="2"/>
      <c r="G859" s="2"/>
      <c r="H859" s="17">
        <f t="shared" si="13"/>
        <v>-1.4084507042253471E-2</v>
      </c>
    </row>
    <row r="860" spans="1:8" ht="13.5" x14ac:dyDescent="0.25">
      <c r="A860" s="12"/>
      <c r="B860" s="11">
        <v>43250</v>
      </c>
      <c r="C860" s="2">
        <v>7.13</v>
      </c>
      <c r="D860" s="2">
        <v>7.13</v>
      </c>
      <c r="E860" s="2">
        <v>25</v>
      </c>
      <c r="F860" s="2"/>
      <c r="G860" s="2"/>
      <c r="H860" s="17">
        <f t="shared" si="13"/>
        <v>1.8571428571428555E-2</v>
      </c>
    </row>
    <row r="861" spans="1:8" ht="13.5" x14ac:dyDescent="0.25">
      <c r="A861" s="12"/>
      <c r="B861" s="11">
        <v>43251</v>
      </c>
      <c r="C861" s="2">
        <v>7.13</v>
      </c>
      <c r="D861" s="2">
        <v>7.13</v>
      </c>
      <c r="E861" s="2">
        <v>0</v>
      </c>
      <c r="F861" s="2"/>
      <c r="G861" s="2"/>
      <c r="H861" s="17">
        <f t="shared" si="13"/>
        <v>0</v>
      </c>
    </row>
    <row r="862" spans="1:8" ht="13.5" x14ac:dyDescent="0.25">
      <c r="A862" s="12"/>
      <c r="B862" s="11">
        <v>43252</v>
      </c>
      <c r="C862" s="2">
        <v>7.11</v>
      </c>
      <c r="D862" s="2">
        <v>7.11</v>
      </c>
      <c r="E862" s="2">
        <v>100</v>
      </c>
      <c r="F862" s="2"/>
      <c r="G862" s="2"/>
      <c r="H862" s="17">
        <f t="shared" si="13"/>
        <v>-2.8050490883589864E-3</v>
      </c>
    </row>
    <row r="863" spans="1:8" ht="13.5" x14ac:dyDescent="0.25">
      <c r="A863" s="12"/>
      <c r="B863" s="11">
        <v>43255</v>
      </c>
      <c r="C863" s="2">
        <v>7.11</v>
      </c>
      <c r="D863" s="2">
        <v>7.11</v>
      </c>
      <c r="E863" s="2">
        <v>30</v>
      </c>
      <c r="F863" s="2"/>
      <c r="G863" s="2"/>
      <c r="H863" s="17">
        <f t="shared" si="13"/>
        <v>0</v>
      </c>
    </row>
    <row r="864" spans="1:8" ht="13.5" x14ac:dyDescent="0.25">
      <c r="A864" s="12"/>
      <c r="B864" s="11">
        <v>43256</v>
      </c>
      <c r="C864" s="2">
        <v>6.98</v>
      </c>
      <c r="D864" s="2">
        <v>6.98</v>
      </c>
      <c r="E864" s="2">
        <v>820</v>
      </c>
      <c r="F864" s="2"/>
      <c r="G864" s="2"/>
      <c r="H864" s="17">
        <f t="shared" si="13"/>
        <v>-1.8284106891701811E-2</v>
      </c>
    </row>
    <row r="865" spans="1:8" ht="13.5" x14ac:dyDescent="0.25">
      <c r="A865" s="12"/>
      <c r="B865" s="11">
        <v>43257</v>
      </c>
      <c r="C865" s="2">
        <v>6.98</v>
      </c>
      <c r="D865" s="2">
        <v>6.98</v>
      </c>
      <c r="E865" s="2">
        <v>0</v>
      </c>
      <c r="F865" s="2"/>
      <c r="G865" s="2"/>
      <c r="H865" s="17">
        <f t="shared" si="13"/>
        <v>0</v>
      </c>
    </row>
    <row r="866" spans="1:8" ht="13.5" x14ac:dyDescent="0.25">
      <c r="A866" s="12"/>
      <c r="B866" s="11">
        <v>43258</v>
      </c>
      <c r="C866" s="2">
        <v>6.98</v>
      </c>
      <c r="D866" s="2">
        <v>6.98</v>
      </c>
      <c r="E866" s="2">
        <v>0</v>
      </c>
      <c r="F866" s="2"/>
      <c r="G866" s="2"/>
      <c r="H866" s="17">
        <f t="shared" si="13"/>
        <v>0</v>
      </c>
    </row>
    <row r="867" spans="1:8" ht="13.5" x14ac:dyDescent="0.25">
      <c r="A867" s="12"/>
      <c r="B867" s="11">
        <v>43259</v>
      </c>
      <c r="C867" s="2">
        <v>6.98</v>
      </c>
      <c r="D867" s="2">
        <v>6.98</v>
      </c>
      <c r="E867" s="2">
        <v>0</v>
      </c>
      <c r="F867" s="2"/>
      <c r="G867" s="2"/>
      <c r="H867" s="17">
        <f t="shared" si="13"/>
        <v>0</v>
      </c>
    </row>
    <row r="868" spans="1:8" ht="13.5" x14ac:dyDescent="0.25">
      <c r="A868" s="12"/>
      <c r="B868" s="11">
        <v>43262</v>
      </c>
      <c r="C868" s="2">
        <v>6.91</v>
      </c>
      <c r="D868" s="2">
        <v>6.91</v>
      </c>
      <c r="E868" s="2">
        <v>12</v>
      </c>
      <c r="F868" s="2"/>
      <c r="G868" s="2"/>
      <c r="H868" s="17">
        <f t="shared" si="13"/>
        <v>-1.0028653295128981E-2</v>
      </c>
    </row>
    <row r="869" spans="1:8" ht="13.5" x14ac:dyDescent="0.25">
      <c r="A869" s="12"/>
      <c r="B869" s="11">
        <v>43263</v>
      </c>
      <c r="C869" s="2">
        <v>6.91</v>
      </c>
      <c r="D869" s="2">
        <v>6.91</v>
      </c>
      <c r="E869" s="2">
        <v>0</v>
      </c>
      <c r="F869" s="2"/>
      <c r="G869" s="2"/>
      <c r="H869" s="17">
        <f t="shared" si="13"/>
        <v>0</v>
      </c>
    </row>
    <row r="870" spans="1:8" ht="13.5" x14ac:dyDescent="0.25">
      <c r="A870" s="12"/>
      <c r="B870" s="11">
        <v>43264</v>
      </c>
      <c r="C870" s="2">
        <v>6.9</v>
      </c>
      <c r="D870" s="2">
        <v>6.9</v>
      </c>
      <c r="E870" s="2">
        <v>100</v>
      </c>
      <c r="F870" s="2"/>
      <c r="G870" s="2"/>
      <c r="H870" s="17">
        <f t="shared" si="13"/>
        <v>-1.4471780028943251E-3</v>
      </c>
    </row>
    <row r="871" spans="1:8" ht="13.5" x14ac:dyDescent="0.25">
      <c r="A871" s="12"/>
      <c r="B871" s="11">
        <v>43265</v>
      </c>
      <c r="C871" s="2">
        <v>6.9</v>
      </c>
      <c r="D871" s="2">
        <v>6.9</v>
      </c>
      <c r="E871" s="2">
        <v>625</v>
      </c>
      <c r="F871" s="2"/>
      <c r="G871" s="2"/>
      <c r="H871" s="17">
        <f t="shared" si="13"/>
        <v>0</v>
      </c>
    </row>
    <row r="872" spans="1:8" ht="13.5" x14ac:dyDescent="0.25">
      <c r="A872" s="12"/>
      <c r="B872" s="11">
        <v>43269</v>
      </c>
      <c r="C872" s="2">
        <v>6.9</v>
      </c>
      <c r="D872" s="2">
        <v>6.9</v>
      </c>
      <c r="E872" s="2">
        <v>5</v>
      </c>
      <c r="F872" s="2"/>
      <c r="G872" s="2"/>
      <c r="H872" s="17">
        <f t="shared" si="13"/>
        <v>0</v>
      </c>
    </row>
    <row r="873" spans="1:8" ht="13.5" x14ac:dyDescent="0.25">
      <c r="A873" s="12"/>
      <c r="B873" s="11">
        <v>43270</v>
      </c>
      <c r="C873" s="2">
        <v>6.9</v>
      </c>
      <c r="D873" s="2">
        <v>6.9</v>
      </c>
      <c r="E873" s="2">
        <v>3474</v>
      </c>
      <c r="F873" s="2"/>
      <c r="G873" s="2"/>
      <c r="H873" s="17">
        <f t="shared" si="13"/>
        <v>0</v>
      </c>
    </row>
    <row r="874" spans="1:8" ht="13.5" x14ac:dyDescent="0.25">
      <c r="A874" s="12"/>
      <c r="B874" s="11">
        <v>43271</v>
      </c>
      <c r="C874" s="2">
        <v>6.9</v>
      </c>
      <c r="D874" s="2">
        <v>6.9</v>
      </c>
      <c r="E874" s="2">
        <v>0</v>
      </c>
      <c r="F874" s="2"/>
      <c r="G874" s="2"/>
      <c r="H874" s="17">
        <f t="shared" si="13"/>
        <v>0</v>
      </c>
    </row>
    <row r="875" spans="1:8" ht="13.5" x14ac:dyDescent="0.25">
      <c r="A875" s="12"/>
      <c r="B875" s="11">
        <v>43272</v>
      </c>
      <c r="C875" s="2">
        <v>6.9</v>
      </c>
      <c r="D875" s="2">
        <v>6.9</v>
      </c>
      <c r="E875" s="2">
        <v>5</v>
      </c>
      <c r="F875" s="2"/>
      <c r="G875" s="2"/>
      <c r="H875" s="17">
        <f t="shared" si="13"/>
        <v>0</v>
      </c>
    </row>
    <row r="876" spans="1:8" ht="13.5" x14ac:dyDescent="0.25">
      <c r="A876" s="12"/>
      <c r="B876" s="11">
        <v>43273</v>
      </c>
      <c r="C876" s="2">
        <v>6.9</v>
      </c>
      <c r="D876" s="2">
        <v>6.9</v>
      </c>
      <c r="E876" s="2">
        <v>200</v>
      </c>
      <c r="F876" s="2"/>
      <c r="G876" s="2"/>
      <c r="H876" s="17">
        <f t="shared" si="13"/>
        <v>0</v>
      </c>
    </row>
    <row r="877" spans="1:8" ht="13.5" x14ac:dyDescent="0.25">
      <c r="A877" s="12"/>
      <c r="B877" s="11">
        <v>43276</v>
      </c>
      <c r="C877" s="2">
        <v>6.9</v>
      </c>
      <c r="D877" s="2">
        <v>6.9</v>
      </c>
      <c r="E877" s="2">
        <v>5</v>
      </c>
      <c r="F877" s="2"/>
      <c r="G877" s="2"/>
      <c r="H877" s="17">
        <f t="shared" si="13"/>
        <v>0</v>
      </c>
    </row>
    <row r="878" spans="1:8" ht="13.5" x14ac:dyDescent="0.25">
      <c r="A878" s="12"/>
      <c r="B878" s="11">
        <v>43277</v>
      </c>
      <c r="C878" s="2">
        <v>6.9</v>
      </c>
      <c r="D878" s="2">
        <v>6.9</v>
      </c>
      <c r="E878" s="2">
        <v>382</v>
      </c>
      <c r="F878" s="2"/>
      <c r="G878" s="2"/>
      <c r="H878" s="17">
        <f t="shared" si="13"/>
        <v>0</v>
      </c>
    </row>
    <row r="879" spans="1:8" ht="13.5" x14ac:dyDescent="0.25">
      <c r="A879" s="12"/>
      <c r="B879" s="11">
        <v>43278</v>
      </c>
      <c r="C879" s="2">
        <v>6.89</v>
      </c>
      <c r="D879" s="2">
        <v>6.89</v>
      </c>
      <c r="E879" s="2">
        <v>1211</v>
      </c>
      <c r="F879" s="2"/>
      <c r="G879" s="2"/>
      <c r="H879" s="17">
        <f t="shared" si="13"/>
        <v>-1.4492753623189384E-3</v>
      </c>
    </row>
    <row r="880" spans="1:8" ht="13.5" x14ac:dyDescent="0.25">
      <c r="A880" s="12"/>
      <c r="B880" s="11">
        <v>43279</v>
      </c>
      <c r="C880" s="2">
        <v>6.89</v>
      </c>
      <c r="D880" s="2">
        <v>6.89</v>
      </c>
      <c r="E880" s="2">
        <v>10</v>
      </c>
      <c r="F880" s="2"/>
      <c r="G880" s="2"/>
      <c r="H880" s="17">
        <f t="shared" si="13"/>
        <v>0</v>
      </c>
    </row>
    <row r="881" spans="1:8" ht="13.5" x14ac:dyDescent="0.25">
      <c r="A881" s="12"/>
      <c r="B881" s="11">
        <v>43280</v>
      </c>
      <c r="C881" s="2">
        <v>6.89</v>
      </c>
      <c r="D881" s="2">
        <v>6.89</v>
      </c>
      <c r="E881" s="2">
        <v>0</v>
      </c>
      <c r="F881" s="2"/>
      <c r="G881" s="2"/>
      <c r="H881" s="17">
        <f t="shared" si="13"/>
        <v>0</v>
      </c>
    </row>
    <row r="882" spans="1:8" ht="13.5" x14ac:dyDescent="0.25">
      <c r="A882" s="12"/>
      <c r="B882" s="11">
        <v>43283</v>
      </c>
      <c r="C882" s="2">
        <v>6.89</v>
      </c>
      <c r="D882" s="2">
        <v>6.89</v>
      </c>
      <c r="E882" s="2">
        <v>0</v>
      </c>
      <c r="F882" s="2"/>
      <c r="G882" s="2"/>
      <c r="H882" s="17">
        <f t="shared" si="13"/>
        <v>0</v>
      </c>
    </row>
    <row r="883" spans="1:8" ht="13.5" x14ac:dyDescent="0.25">
      <c r="A883" s="12"/>
      <c r="B883" s="11">
        <v>43284</v>
      </c>
      <c r="C883" s="2">
        <v>6.89</v>
      </c>
      <c r="D883" s="2">
        <v>6.89</v>
      </c>
      <c r="E883" s="2">
        <v>0</v>
      </c>
      <c r="F883" s="2"/>
      <c r="G883" s="2"/>
      <c r="H883" s="17">
        <f t="shared" si="13"/>
        <v>0</v>
      </c>
    </row>
    <row r="884" spans="1:8" ht="13.5" x14ac:dyDescent="0.25">
      <c r="A884" s="12"/>
      <c r="B884" s="11">
        <v>43285</v>
      </c>
      <c r="C884" s="2">
        <v>6.89</v>
      </c>
      <c r="D884" s="2">
        <v>6.89</v>
      </c>
      <c r="E884" s="2">
        <v>5</v>
      </c>
      <c r="F884" s="2"/>
      <c r="G884" s="2"/>
      <c r="H884" s="17">
        <f t="shared" si="13"/>
        <v>0</v>
      </c>
    </row>
    <row r="885" spans="1:8" ht="13.5" x14ac:dyDescent="0.25">
      <c r="A885" s="12"/>
      <c r="B885" s="11">
        <v>43286</v>
      </c>
      <c r="C885" s="2">
        <v>6.85</v>
      </c>
      <c r="D885" s="2">
        <v>6.85</v>
      </c>
      <c r="E885" s="2">
        <v>50</v>
      </c>
      <c r="F885" s="2"/>
      <c r="G885" s="2"/>
      <c r="H885" s="17">
        <f t="shared" si="13"/>
        <v>-5.8055152394775088E-3</v>
      </c>
    </row>
    <row r="886" spans="1:8" ht="13.5" x14ac:dyDescent="0.25">
      <c r="A886" s="12"/>
      <c r="B886" s="11">
        <v>43287</v>
      </c>
      <c r="C886" s="2">
        <v>6.89</v>
      </c>
      <c r="D886" s="2">
        <v>6.89</v>
      </c>
      <c r="E886" s="2">
        <v>10</v>
      </c>
      <c r="F886" s="2"/>
      <c r="G886" s="2"/>
      <c r="H886" s="17">
        <f t="shared" si="13"/>
        <v>5.8394160583941663E-3</v>
      </c>
    </row>
    <row r="887" spans="1:8" ht="13.5" x14ac:dyDescent="0.25">
      <c r="A887" s="12"/>
      <c r="B887" s="11">
        <v>43290</v>
      </c>
      <c r="C887" s="2">
        <v>6.89</v>
      </c>
      <c r="D887" s="2">
        <v>6.89</v>
      </c>
      <c r="E887" s="2">
        <v>5</v>
      </c>
      <c r="F887" s="2"/>
      <c r="G887" s="2"/>
      <c r="H887" s="17">
        <f t="shared" si="13"/>
        <v>0</v>
      </c>
    </row>
    <row r="888" spans="1:8" ht="13.5" x14ac:dyDescent="0.25">
      <c r="A888" s="12"/>
      <c r="B888" s="11">
        <v>43291</v>
      </c>
      <c r="C888" s="2">
        <v>6.88</v>
      </c>
      <c r="D888" s="2">
        <v>6.88</v>
      </c>
      <c r="E888" s="2">
        <v>105</v>
      </c>
      <c r="F888" s="2"/>
      <c r="G888" s="2"/>
      <c r="H888" s="17">
        <f t="shared" si="13"/>
        <v>-1.4513788098693451E-3</v>
      </c>
    </row>
    <row r="889" spans="1:8" ht="13.5" x14ac:dyDescent="0.25">
      <c r="A889" s="12"/>
      <c r="B889" s="11">
        <v>43292</v>
      </c>
      <c r="C889" s="2">
        <v>6.68</v>
      </c>
      <c r="D889" s="2">
        <v>6.68</v>
      </c>
      <c r="E889" s="2">
        <v>1</v>
      </c>
      <c r="F889" s="2"/>
      <c r="G889" s="2"/>
      <c r="H889" s="17">
        <f t="shared" si="13"/>
        <v>-2.9069767441860492E-2</v>
      </c>
    </row>
    <row r="890" spans="1:8" ht="13.5" x14ac:dyDescent="0.25">
      <c r="A890" s="12"/>
      <c r="B890" s="11">
        <v>43293</v>
      </c>
      <c r="C890" s="2">
        <v>6.85</v>
      </c>
      <c r="D890" s="2">
        <v>6.85</v>
      </c>
      <c r="E890" s="2">
        <v>55</v>
      </c>
      <c r="F890" s="2"/>
      <c r="G890" s="2"/>
      <c r="H890" s="17">
        <f t="shared" si="13"/>
        <v>2.5449101796407175E-2</v>
      </c>
    </row>
    <row r="891" spans="1:8" ht="13.5" x14ac:dyDescent="0.25">
      <c r="A891" s="12"/>
      <c r="B891" s="11">
        <v>43294</v>
      </c>
      <c r="C891" s="2">
        <v>6.85</v>
      </c>
      <c r="D891" s="2">
        <v>6.85</v>
      </c>
      <c r="E891" s="2">
        <v>115</v>
      </c>
      <c r="F891" s="2"/>
      <c r="G891" s="2"/>
      <c r="H891" s="17">
        <f t="shared" si="13"/>
        <v>0</v>
      </c>
    </row>
    <row r="892" spans="1:8" ht="13.5" x14ac:dyDescent="0.25">
      <c r="A892" s="12"/>
      <c r="B892" s="11">
        <v>43297</v>
      </c>
      <c r="C892" s="2">
        <v>6.85</v>
      </c>
      <c r="D892" s="2">
        <v>6.85</v>
      </c>
      <c r="E892" s="2">
        <v>5</v>
      </c>
      <c r="F892" s="2"/>
      <c r="G892" s="2"/>
      <c r="H892" s="17">
        <f t="shared" si="13"/>
        <v>0</v>
      </c>
    </row>
    <row r="893" spans="1:8" ht="13.5" x14ac:dyDescent="0.25">
      <c r="A893" s="12"/>
      <c r="B893" s="11">
        <v>43298</v>
      </c>
      <c r="C893" s="2">
        <v>6.85</v>
      </c>
      <c r="D893" s="2">
        <v>6.85</v>
      </c>
      <c r="E893" s="2">
        <v>0</v>
      </c>
      <c r="F893" s="2"/>
      <c r="G893" s="2"/>
      <c r="H893" s="17">
        <f t="shared" si="13"/>
        <v>0</v>
      </c>
    </row>
    <row r="894" spans="1:8" ht="13.5" x14ac:dyDescent="0.25">
      <c r="A894" s="12"/>
      <c r="B894" s="11">
        <v>43299</v>
      </c>
      <c r="C894" s="2">
        <v>6.85</v>
      </c>
      <c r="D894" s="2">
        <v>6.85</v>
      </c>
      <c r="E894" s="2">
        <v>0</v>
      </c>
      <c r="F894" s="2"/>
      <c r="G894" s="2"/>
      <c r="H894" s="17">
        <f t="shared" si="13"/>
        <v>0</v>
      </c>
    </row>
    <row r="895" spans="1:8" ht="13.5" x14ac:dyDescent="0.25">
      <c r="A895" s="12"/>
      <c r="B895" s="11">
        <v>43300</v>
      </c>
      <c r="C895" s="2">
        <v>6.85</v>
      </c>
      <c r="D895" s="2">
        <v>6.85</v>
      </c>
      <c r="E895" s="2">
        <v>0</v>
      </c>
      <c r="F895" s="2"/>
      <c r="G895" s="2"/>
      <c r="H895" s="17">
        <f t="shared" si="13"/>
        <v>0</v>
      </c>
    </row>
    <row r="896" spans="1:8" ht="13.5" x14ac:dyDescent="0.25">
      <c r="A896" s="12"/>
      <c r="B896" s="11">
        <v>43301</v>
      </c>
      <c r="C896" s="2">
        <v>6.85</v>
      </c>
      <c r="D896" s="2">
        <v>6.85</v>
      </c>
      <c r="E896" s="2">
        <v>76</v>
      </c>
      <c r="F896" s="2"/>
      <c r="G896" s="2"/>
      <c r="H896" s="17">
        <f t="shared" si="13"/>
        <v>0</v>
      </c>
    </row>
    <row r="897" spans="1:8" ht="13.5" x14ac:dyDescent="0.25">
      <c r="A897" s="12"/>
      <c r="B897" s="11">
        <v>43304</v>
      </c>
      <c r="C897" s="2">
        <v>6.85</v>
      </c>
      <c r="D897" s="2">
        <v>6.85</v>
      </c>
      <c r="E897" s="2">
        <v>0</v>
      </c>
      <c r="F897" s="2"/>
      <c r="G897" s="2"/>
      <c r="H897" s="17">
        <f t="shared" si="13"/>
        <v>0</v>
      </c>
    </row>
    <row r="898" spans="1:8" ht="13.5" x14ac:dyDescent="0.25">
      <c r="A898" s="12"/>
      <c r="B898" s="11">
        <v>43305</v>
      </c>
      <c r="C898" s="2">
        <v>6.88</v>
      </c>
      <c r="D898" s="2">
        <v>6.88</v>
      </c>
      <c r="E898" s="2">
        <v>601</v>
      </c>
      <c r="F898" s="2"/>
      <c r="G898" s="2"/>
      <c r="H898" s="17">
        <f t="shared" si="13"/>
        <v>4.3795620437956572E-3</v>
      </c>
    </row>
    <row r="899" spans="1:8" ht="13.5" x14ac:dyDescent="0.25">
      <c r="A899" s="12"/>
      <c r="B899" s="11">
        <v>43307</v>
      </c>
      <c r="C899" s="2">
        <v>6.88</v>
      </c>
      <c r="D899" s="2">
        <v>6.88</v>
      </c>
      <c r="E899" s="2">
        <v>1785</v>
      </c>
      <c r="F899" s="2"/>
      <c r="G899" s="2"/>
      <c r="H899" s="17">
        <f t="shared" si="13"/>
        <v>0</v>
      </c>
    </row>
    <row r="900" spans="1:8" ht="13.5" x14ac:dyDescent="0.25">
      <c r="A900" s="12"/>
      <c r="B900" s="11">
        <v>43308</v>
      </c>
      <c r="C900" s="2">
        <v>6.88</v>
      </c>
      <c r="D900" s="2">
        <v>6.88</v>
      </c>
      <c r="E900" s="2">
        <v>448</v>
      </c>
      <c r="F900" s="2"/>
      <c r="G900" s="2"/>
      <c r="H900" s="17">
        <f t="shared" si="13"/>
        <v>0</v>
      </c>
    </row>
    <row r="901" spans="1:8" ht="13.5" x14ac:dyDescent="0.25">
      <c r="A901" s="12"/>
      <c r="B901" s="11">
        <v>43311</v>
      </c>
      <c r="C901" s="2">
        <v>6.88</v>
      </c>
      <c r="D901" s="2">
        <v>6.88</v>
      </c>
      <c r="E901" s="2">
        <v>0</v>
      </c>
      <c r="F901" s="2"/>
      <c r="G901" s="2"/>
      <c r="H901" s="17">
        <f t="shared" si="13"/>
        <v>0</v>
      </c>
    </row>
    <row r="902" spans="1:8" ht="13.5" x14ac:dyDescent="0.25">
      <c r="A902" s="12"/>
      <c r="B902" s="11">
        <v>43312</v>
      </c>
      <c r="C902" s="2">
        <v>6.88</v>
      </c>
      <c r="D902" s="2">
        <v>6.88</v>
      </c>
      <c r="E902" s="2">
        <v>463</v>
      </c>
      <c r="F902" s="2"/>
      <c r="G902" s="2"/>
      <c r="H902" s="17">
        <f t="shared" si="13"/>
        <v>0</v>
      </c>
    </row>
    <row r="903" spans="1:8" ht="13.5" x14ac:dyDescent="0.25">
      <c r="A903" s="12"/>
      <c r="B903" s="11">
        <v>43313</v>
      </c>
      <c r="C903" s="2">
        <v>6.88</v>
      </c>
      <c r="D903" s="2">
        <v>6.88</v>
      </c>
      <c r="E903" s="2">
        <v>477</v>
      </c>
      <c r="F903" s="2"/>
      <c r="G903" s="2"/>
      <c r="H903" s="17">
        <f t="shared" ref="H903:H966" si="14">(D903-D902)/D902</f>
        <v>0</v>
      </c>
    </row>
    <row r="904" spans="1:8" ht="13.5" x14ac:dyDescent="0.25">
      <c r="A904" s="12"/>
      <c r="B904" s="11">
        <v>43314</v>
      </c>
      <c r="C904" s="2">
        <v>6.75</v>
      </c>
      <c r="D904" s="2">
        <v>6.75</v>
      </c>
      <c r="E904" s="2">
        <v>77</v>
      </c>
      <c r="F904" s="2"/>
      <c r="G904" s="2"/>
      <c r="H904" s="17">
        <f t="shared" si="14"/>
        <v>-1.8895348837209287E-2</v>
      </c>
    </row>
    <row r="905" spans="1:8" ht="13.5" x14ac:dyDescent="0.25">
      <c r="A905" s="12"/>
      <c r="B905" s="11">
        <v>43315</v>
      </c>
      <c r="C905" s="2">
        <v>6.94</v>
      </c>
      <c r="D905" s="2">
        <v>6.94</v>
      </c>
      <c r="E905" s="2">
        <v>739</v>
      </c>
      <c r="F905" s="2"/>
      <c r="G905" s="2"/>
      <c r="H905" s="17">
        <f t="shared" si="14"/>
        <v>2.8148148148148207E-2</v>
      </c>
    </row>
    <row r="906" spans="1:8" ht="13.5" x14ac:dyDescent="0.25">
      <c r="A906" s="12"/>
      <c r="B906" s="11">
        <v>43318</v>
      </c>
      <c r="C906" s="2">
        <v>6.94</v>
      </c>
      <c r="D906" s="2">
        <v>6.94</v>
      </c>
      <c r="E906" s="2">
        <v>0</v>
      </c>
      <c r="F906" s="2"/>
      <c r="G906" s="2"/>
      <c r="H906" s="17">
        <f t="shared" si="14"/>
        <v>0</v>
      </c>
    </row>
    <row r="907" spans="1:8" ht="13.5" x14ac:dyDescent="0.25">
      <c r="A907" s="12"/>
      <c r="B907" s="11">
        <v>43319</v>
      </c>
      <c r="C907" s="2">
        <v>6.94</v>
      </c>
      <c r="D907" s="2">
        <v>6.94</v>
      </c>
      <c r="E907" s="2">
        <v>85</v>
      </c>
      <c r="F907" s="2"/>
      <c r="G907" s="2"/>
      <c r="H907" s="17">
        <f t="shared" si="14"/>
        <v>0</v>
      </c>
    </row>
    <row r="908" spans="1:8" ht="13.5" x14ac:dyDescent="0.25">
      <c r="A908" s="12"/>
      <c r="B908" s="11">
        <v>43320</v>
      </c>
      <c r="C908" s="2">
        <v>6.93</v>
      </c>
      <c r="D908" s="2">
        <v>6.93</v>
      </c>
      <c r="E908" s="2">
        <v>1130</v>
      </c>
      <c r="F908" s="2"/>
      <c r="G908" s="2"/>
      <c r="H908" s="17">
        <f t="shared" si="14"/>
        <v>-1.4409221902018264E-3</v>
      </c>
    </row>
    <row r="909" spans="1:8" ht="13.5" x14ac:dyDescent="0.25">
      <c r="A909" s="12"/>
      <c r="B909" s="11">
        <v>43321</v>
      </c>
      <c r="C909" s="2">
        <v>6.93</v>
      </c>
      <c r="D909" s="2">
        <v>6.93</v>
      </c>
      <c r="E909" s="2">
        <v>0</v>
      </c>
      <c r="F909" s="2"/>
      <c r="G909" s="2"/>
      <c r="H909" s="17">
        <f t="shared" si="14"/>
        <v>0</v>
      </c>
    </row>
    <row r="910" spans="1:8" ht="13.5" x14ac:dyDescent="0.25">
      <c r="A910" s="12"/>
      <c r="B910" s="11">
        <v>43322</v>
      </c>
      <c r="C910" s="2">
        <v>6.92</v>
      </c>
      <c r="D910" s="2">
        <v>6.92</v>
      </c>
      <c r="E910" s="2">
        <v>1</v>
      </c>
      <c r="F910" s="2"/>
      <c r="G910" s="2"/>
      <c r="H910" s="17">
        <f t="shared" si="14"/>
        <v>-1.4430014430014122E-3</v>
      </c>
    </row>
    <row r="911" spans="1:8" ht="13.5" x14ac:dyDescent="0.25">
      <c r="A911" s="12"/>
      <c r="B911" s="11">
        <v>43326</v>
      </c>
      <c r="C911" s="2">
        <v>6.92</v>
      </c>
      <c r="D911" s="2">
        <v>6.92</v>
      </c>
      <c r="E911" s="2">
        <v>5</v>
      </c>
      <c r="F911" s="2"/>
      <c r="G911" s="2"/>
      <c r="H911" s="17">
        <f t="shared" si="14"/>
        <v>0</v>
      </c>
    </row>
    <row r="912" spans="1:8" ht="13.5" x14ac:dyDescent="0.25">
      <c r="A912" s="12"/>
      <c r="B912" s="11">
        <v>43327</v>
      </c>
      <c r="C912" s="2">
        <v>6.92</v>
      </c>
      <c r="D912" s="2">
        <v>6.92</v>
      </c>
      <c r="E912" s="2">
        <v>0</v>
      </c>
      <c r="F912" s="2"/>
      <c r="G912" s="2"/>
      <c r="H912" s="17">
        <f t="shared" si="14"/>
        <v>0</v>
      </c>
    </row>
    <row r="913" spans="1:8" ht="13.5" x14ac:dyDescent="0.25">
      <c r="A913" s="12"/>
      <c r="B913" s="11">
        <v>43328</v>
      </c>
      <c r="C913" s="2">
        <v>6.88</v>
      </c>
      <c r="D913" s="2">
        <v>6.88</v>
      </c>
      <c r="E913" s="2">
        <v>2700</v>
      </c>
      <c r="F913" s="2"/>
      <c r="G913" s="2"/>
      <c r="H913" s="17">
        <f t="shared" si="14"/>
        <v>-5.7803468208092535E-3</v>
      </c>
    </row>
    <row r="914" spans="1:8" ht="13.5" x14ac:dyDescent="0.25">
      <c r="A914" s="12"/>
      <c r="B914" s="11">
        <v>43329</v>
      </c>
      <c r="C914" s="2">
        <v>6.9</v>
      </c>
      <c r="D914" s="2">
        <v>6.9</v>
      </c>
      <c r="E914" s="2">
        <v>20</v>
      </c>
      <c r="F914" s="2"/>
      <c r="G914" s="2"/>
      <c r="H914" s="17">
        <f t="shared" si="14"/>
        <v>2.9069767441861137E-3</v>
      </c>
    </row>
    <row r="915" spans="1:8" ht="13.5" x14ac:dyDescent="0.25">
      <c r="A915" s="12"/>
      <c r="B915" s="11">
        <v>43332</v>
      </c>
      <c r="C915" s="2">
        <v>6.93</v>
      </c>
      <c r="D915" s="2">
        <v>6.93</v>
      </c>
      <c r="E915" s="2">
        <v>1692</v>
      </c>
      <c r="F915" s="2"/>
      <c r="G915" s="2"/>
      <c r="H915" s="17">
        <f t="shared" si="14"/>
        <v>4.347826086956429E-3</v>
      </c>
    </row>
    <row r="916" spans="1:8" ht="13.5" x14ac:dyDescent="0.25">
      <c r="A916" s="12"/>
      <c r="B916" s="11">
        <v>43335</v>
      </c>
      <c r="C916" s="2">
        <v>6.81</v>
      </c>
      <c r="D916" s="2">
        <v>6.81</v>
      </c>
      <c r="E916" s="2">
        <v>454</v>
      </c>
      <c r="F916" s="2"/>
      <c r="G916" s="2"/>
      <c r="H916" s="17">
        <f t="shared" si="14"/>
        <v>-1.7316017316017333E-2</v>
      </c>
    </row>
    <row r="917" spans="1:8" ht="13.5" x14ac:dyDescent="0.25">
      <c r="A917" s="12"/>
      <c r="B917" s="11">
        <v>43336</v>
      </c>
      <c r="C917" s="2">
        <v>6.9</v>
      </c>
      <c r="D917" s="2">
        <v>6.9</v>
      </c>
      <c r="E917" s="2">
        <v>324</v>
      </c>
      <c r="F917" s="2"/>
      <c r="G917" s="2"/>
      <c r="H917" s="17">
        <f t="shared" si="14"/>
        <v>1.3215859030837114E-2</v>
      </c>
    </row>
    <row r="918" spans="1:8" ht="13.5" x14ac:dyDescent="0.25">
      <c r="A918" s="12"/>
      <c r="B918" s="11">
        <v>43339</v>
      </c>
      <c r="C918" s="2">
        <v>6.85</v>
      </c>
      <c r="D918" s="2">
        <v>6.85</v>
      </c>
      <c r="E918" s="2">
        <v>73005</v>
      </c>
      <c r="F918" s="2"/>
      <c r="G918" s="2"/>
      <c r="H918" s="17">
        <f t="shared" si="14"/>
        <v>-7.2463768115943053E-3</v>
      </c>
    </row>
    <row r="919" spans="1:8" ht="13.5" x14ac:dyDescent="0.25">
      <c r="A919" s="12"/>
      <c r="B919" s="11">
        <v>43340</v>
      </c>
      <c r="C919" s="2">
        <v>6.8</v>
      </c>
      <c r="D919" s="2">
        <v>6.8</v>
      </c>
      <c r="E919" s="2">
        <v>30</v>
      </c>
      <c r="F919" s="2"/>
      <c r="G919" s="2"/>
      <c r="H919" s="17">
        <f t="shared" si="14"/>
        <v>-7.2992700729926753E-3</v>
      </c>
    </row>
    <row r="920" spans="1:8" ht="13.5" x14ac:dyDescent="0.25">
      <c r="A920" s="12"/>
      <c r="B920" s="11">
        <v>43341</v>
      </c>
      <c r="C920" s="2">
        <v>6.88</v>
      </c>
      <c r="D920" s="2">
        <v>6.88</v>
      </c>
      <c r="E920" s="2">
        <v>10</v>
      </c>
      <c r="F920" s="2"/>
      <c r="G920" s="2"/>
      <c r="H920" s="17">
        <f t="shared" si="14"/>
        <v>1.1764705882352951E-2</v>
      </c>
    </row>
    <row r="921" spans="1:8" ht="13.5" x14ac:dyDescent="0.25">
      <c r="A921" s="12"/>
      <c r="B921" s="11">
        <v>43342</v>
      </c>
      <c r="C921" s="2">
        <v>6.88</v>
      </c>
      <c r="D921" s="2">
        <v>6.88</v>
      </c>
      <c r="E921" s="2">
        <v>0</v>
      </c>
      <c r="F921" s="2"/>
      <c r="G921" s="2"/>
      <c r="H921" s="17">
        <f t="shared" si="14"/>
        <v>0</v>
      </c>
    </row>
    <row r="922" spans="1:8" ht="13.5" x14ac:dyDescent="0.25">
      <c r="A922" s="12"/>
      <c r="B922" s="11">
        <v>43343</v>
      </c>
      <c r="C922" s="2">
        <v>6.88</v>
      </c>
      <c r="D922" s="2">
        <v>6.88</v>
      </c>
      <c r="E922" s="2">
        <v>114</v>
      </c>
      <c r="F922" s="2"/>
      <c r="G922" s="2"/>
      <c r="H922" s="17">
        <f t="shared" si="14"/>
        <v>0</v>
      </c>
    </row>
    <row r="923" spans="1:8" ht="13.5" x14ac:dyDescent="0.25">
      <c r="A923" s="12"/>
      <c r="B923" s="11">
        <v>43346</v>
      </c>
      <c r="C923" s="2">
        <v>6.88</v>
      </c>
      <c r="D923" s="2">
        <v>6.88</v>
      </c>
      <c r="E923" s="2">
        <v>0</v>
      </c>
      <c r="F923" s="2"/>
      <c r="G923" s="2"/>
      <c r="H923" s="17">
        <f t="shared" si="14"/>
        <v>0</v>
      </c>
    </row>
    <row r="924" spans="1:8" ht="13.5" x14ac:dyDescent="0.25">
      <c r="A924" s="12"/>
      <c r="B924" s="11">
        <v>43347</v>
      </c>
      <c r="C924" s="2">
        <v>6.88</v>
      </c>
      <c r="D924" s="2">
        <v>6.88</v>
      </c>
      <c r="E924" s="2">
        <v>0</v>
      </c>
      <c r="F924" s="2"/>
      <c r="G924" s="2"/>
      <c r="H924" s="17">
        <f t="shared" si="14"/>
        <v>0</v>
      </c>
    </row>
    <row r="925" spans="1:8" ht="13.5" x14ac:dyDescent="0.25">
      <c r="A925" s="12"/>
      <c r="B925" s="11">
        <v>43348</v>
      </c>
      <c r="C925" s="2">
        <v>6.83</v>
      </c>
      <c r="D925" s="2">
        <v>6.83</v>
      </c>
      <c r="E925" s="2">
        <v>89785</v>
      </c>
      <c r="F925" s="2"/>
      <c r="G925" s="2"/>
      <c r="H925" s="17">
        <f t="shared" si="14"/>
        <v>-7.2674418604650902E-3</v>
      </c>
    </row>
    <row r="926" spans="1:8" ht="13.5" x14ac:dyDescent="0.25">
      <c r="A926" s="12"/>
      <c r="B926" s="11">
        <v>43349</v>
      </c>
      <c r="C926" s="2">
        <v>6.83</v>
      </c>
      <c r="D926" s="2">
        <v>6.83</v>
      </c>
      <c r="E926" s="2">
        <v>3589</v>
      </c>
      <c r="F926" s="2"/>
      <c r="G926" s="2"/>
      <c r="H926" s="17">
        <f t="shared" si="14"/>
        <v>0</v>
      </c>
    </row>
    <row r="927" spans="1:8" ht="13.5" x14ac:dyDescent="0.25">
      <c r="A927" s="12"/>
      <c r="B927" s="11">
        <v>43350</v>
      </c>
      <c r="C927" s="2">
        <v>7</v>
      </c>
      <c r="D927" s="2">
        <v>7</v>
      </c>
      <c r="E927" s="2">
        <v>70</v>
      </c>
      <c r="F927" s="2"/>
      <c r="G927" s="2"/>
      <c r="H927" s="17">
        <f t="shared" si="14"/>
        <v>2.4890190336749624E-2</v>
      </c>
    </row>
    <row r="928" spans="1:8" ht="13.5" x14ac:dyDescent="0.25">
      <c r="A928" s="12"/>
      <c r="B928" s="11">
        <v>43353</v>
      </c>
      <c r="C928" s="2">
        <v>7</v>
      </c>
      <c r="D928" s="2">
        <v>7</v>
      </c>
      <c r="E928" s="2">
        <v>10</v>
      </c>
      <c r="F928" s="2"/>
      <c r="G928" s="2"/>
      <c r="H928" s="17">
        <f t="shared" si="14"/>
        <v>0</v>
      </c>
    </row>
    <row r="929" spans="1:8" ht="13.5" x14ac:dyDescent="0.25">
      <c r="A929" s="12"/>
      <c r="B929" s="11">
        <v>43355</v>
      </c>
      <c r="C929" s="2">
        <v>6.99</v>
      </c>
      <c r="D929" s="2">
        <v>6.99</v>
      </c>
      <c r="E929" s="2">
        <v>20760</v>
      </c>
      <c r="F929" s="2"/>
      <c r="G929" s="2"/>
      <c r="H929" s="17">
        <f t="shared" si="14"/>
        <v>-1.4285714285713982E-3</v>
      </c>
    </row>
    <row r="930" spans="1:8" ht="13.5" x14ac:dyDescent="0.25">
      <c r="A930" s="12"/>
      <c r="B930" s="11">
        <v>43356</v>
      </c>
      <c r="C930" s="2">
        <v>6.99</v>
      </c>
      <c r="D930" s="2">
        <v>6.99</v>
      </c>
      <c r="E930" s="2">
        <v>0</v>
      </c>
      <c r="F930" s="2"/>
      <c r="G930" s="2"/>
      <c r="H930" s="17">
        <f t="shared" si="14"/>
        <v>0</v>
      </c>
    </row>
    <row r="931" spans="1:8" ht="13.5" x14ac:dyDescent="0.25">
      <c r="A931" s="12"/>
      <c r="B931" s="11">
        <v>43357</v>
      </c>
      <c r="C931" s="2">
        <v>6.99</v>
      </c>
      <c r="D931" s="2">
        <v>6.99</v>
      </c>
      <c r="E931" s="2">
        <v>3538</v>
      </c>
      <c r="F931" s="2"/>
      <c r="G931" s="2"/>
      <c r="H931" s="17">
        <f t="shared" si="14"/>
        <v>0</v>
      </c>
    </row>
    <row r="932" spans="1:8" ht="13.5" x14ac:dyDescent="0.25">
      <c r="A932" s="12"/>
      <c r="B932" s="11">
        <v>43360</v>
      </c>
      <c r="C932" s="2">
        <v>6.98</v>
      </c>
      <c r="D932" s="2">
        <v>6.98</v>
      </c>
      <c r="E932" s="2">
        <v>20</v>
      </c>
      <c r="F932" s="2"/>
      <c r="G932" s="2"/>
      <c r="H932" s="17">
        <f t="shared" si="14"/>
        <v>-1.4306151645207133E-3</v>
      </c>
    </row>
    <row r="933" spans="1:8" ht="13.5" x14ac:dyDescent="0.25">
      <c r="A933" s="12"/>
      <c r="B933" s="11">
        <v>43361</v>
      </c>
      <c r="C933" s="2">
        <v>6.98</v>
      </c>
      <c r="D933" s="2">
        <v>6.98</v>
      </c>
      <c r="E933" s="2">
        <v>0</v>
      </c>
      <c r="F933" s="2"/>
      <c r="G933" s="2"/>
      <c r="H933" s="17">
        <f t="shared" si="14"/>
        <v>0</v>
      </c>
    </row>
    <row r="934" spans="1:8" ht="13.5" x14ac:dyDescent="0.25">
      <c r="A934" s="12"/>
      <c r="B934" s="11">
        <v>43362</v>
      </c>
      <c r="C934" s="2">
        <v>6.97</v>
      </c>
      <c r="D934" s="2">
        <v>6.97</v>
      </c>
      <c r="E934" s="2">
        <v>450</v>
      </c>
      <c r="F934" s="2"/>
      <c r="G934" s="2"/>
      <c r="H934" s="17">
        <f t="shared" si="14"/>
        <v>-1.4326647564470881E-3</v>
      </c>
    </row>
    <row r="935" spans="1:8" ht="13.5" x14ac:dyDescent="0.25">
      <c r="A935" s="12"/>
      <c r="B935" s="11">
        <v>43363</v>
      </c>
      <c r="C935" s="2">
        <v>6.95</v>
      </c>
      <c r="D935" s="2">
        <v>6.95</v>
      </c>
      <c r="E935" s="2">
        <v>15020</v>
      </c>
      <c r="F935" s="2"/>
      <c r="G935" s="2"/>
      <c r="H935" s="17">
        <f t="shared" si="14"/>
        <v>-2.8694404591104125E-3</v>
      </c>
    </row>
    <row r="936" spans="1:8" ht="13.5" x14ac:dyDescent="0.25">
      <c r="A936" s="12"/>
      <c r="B936" s="11">
        <v>43364</v>
      </c>
      <c r="C936" s="2">
        <v>6.95</v>
      </c>
      <c r="D936" s="2">
        <v>6.95</v>
      </c>
      <c r="E936" s="2">
        <v>661</v>
      </c>
      <c r="F936" s="2"/>
      <c r="G936" s="2"/>
      <c r="H936" s="17">
        <f t="shared" si="14"/>
        <v>0</v>
      </c>
    </row>
    <row r="937" spans="1:8" ht="13.5" x14ac:dyDescent="0.25">
      <c r="A937" s="12"/>
      <c r="B937" s="11">
        <v>43367</v>
      </c>
      <c r="C937" s="2">
        <v>6.96</v>
      </c>
      <c r="D937" s="2">
        <v>6.96</v>
      </c>
      <c r="E937" s="2">
        <v>190</v>
      </c>
      <c r="F937" s="2"/>
      <c r="G937" s="2"/>
      <c r="H937" s="17">
        <f t="shared" si="14"/>
        <v>1.4388489208632786E-3</v>
      </c>
    </row>
    <row r="938" spans="1:8" ht="13.5" x14ac:dyDescent="0.25">
      <c r="A938" s="12"/>
      <c r="B938" s="11">
        <v>43368</v>
      </c>
      <c r="C938" s="2">
        <v>6.96</v>
      </c>
      <c r="D938" s="2">
        <v>6.96</v>
      </c>
      <c r="E938" s="2">
        <v>0</v>
      </c>
      <c r="F938" s="2"/>
      <c r="G938" s="2"/>
      <c r="H938" s="17">
        <f t="shared" si="14"/>
        <v>0</v>
      </c>
    </row>
    <row r="939" spans="1:8" ht="13.5" x14ac:dyDescent="0.25">
      <c r="A939" s="12"/>
      <c r="B939" s="11">
        <v>43369</v>
      </c>
      <c r="C939" s="2">
        <v>6.96</v>
      </c>
      <c r="D939" s="2">
        <v>6.96</v>
      </c>
      <c r="E939" s="2">
        <v>0</v>
      </c>
      <c r="F939" s="2"/>
      <c r="G939" s="2"/>
      <c r="H939" s="17">
        <f t="shared" si="14"/>
        <v>0</v>
      </c>
    </row>
    <row r="940" spans="1:8" ht="13.5" x14ac:dyDescent="0.25">
      <c r="A940" s="12"/>
      <c r="B940" s="11">
        <v>43370</v>
      </c>
      <c r="C940" s="2">
        <v>6.95</v>
      </c>
      <c r="D940" s="2">
        <v>6.95</v>
      </c>
      <c r="E940" s="2">
        <v>1100</v>
      </c>
      <c r="F940" s="2"/>
      <c r="G940" s="2"/>
      <c r="H940" s="17">
        <f t="shared" si="14"/>
        <v>-1.4367816091953717E-3</v>
      </c>
    </row>
    <row r="941" spans="1:8" ht="13.5" x14ac:dyDescent="0.25">
      <c r="A941" s="12"/>
      <c r="B941" s="11">
        <v>43371</v>
      </c>
      <c r="C941" s="2">
        <v>6.95</v>
      </c>
      <c r="D941" s="2">
        <v>6.95</v>
      </c>
      <c r="E941" s="2">
        <v>40</v>
      </c>
      <c r="F941" s="2"/>
      <c r="G941" s="2"/>
      <c r="H941" s="17">
        <f t="shared" si="14"/>
        <v>0</v>
      </c>
    </row>
    <row r="942" spans="1:8" ht="13.5" x14ac:dyDescent="0.25">
      <c r="A942" s="12"/>
      <c r="B942" s="11">
        <v>43374</v>
      </c>
      <c r="C942" s="2">
        <v>6.95</v>
      </c>
      <c r="D942" s="2">
        <v>6.95</v>
      </c>
      <c r="E942" s="2">
        <v>0</v>
      </c>
      <c r="F942" s="2"/>
      <c r="G942" s="2"/>
      <c r="H942" s="17">
        <f t="shared" si="14"/>
        <v>0</v>
      </c>
    </row>
    <row r="943" spans="1:8" ht="13.5" x14ac:dyDescent="0.25">
      <c r="A943" s="12"/>
      <c r="B943" s="11">
        <v>43375</v>
      </c>
      <c r="C943" s="2">
        <v>6.95</v>
      </c>
      <c r="D943" s="2">
        <v>6.95</v>
      </c>
      <c r="E943" s="2">
        <v>65505</v>
      </c>
      <c r="F943" s="2"/>
      <c r="G943" s="2"/>
      <c r="H943" s="17">
        <f t="shared" si="14"/>
        <v>0</v>
      </c>
    </row>
    <row r="944" spans="1:8" ht="13.5" x14ac:dyDescent="0.25">
      <c r="A944" s="12"/>
      <c r="B944" s="11">
        <v>43376</v>
      </c>
      <c r="C944" s="2">
        <v>6.94</v>
      </c>
      <c r="D944" s="2">
        <v>6.94</v>
      </c>
      <c r="E944" s="2">
        <v>30</v>
      </c>
      <c r="F944" s="2"/>
      <c r="G944" s="2"/>
      <c r="H944" s="17">
        <f t="shared" si="14"/>
        <v>-1.4388489208632786E-3</v>
      </c>
    </row>
    <row r="945" spans="1:8" ht="13.5" x14ac:dyDescent="0.25">
      <c r="A945" s="12"/>
      <c r="B945" s="11">
        <v>43377</v>
      </c>
      <c r="C945" s="2">
        <v>6.94</v>
      </c>
      <c r="D945" s="2">
        <v>6.94</v>
      </c>
      <c r="E945" s="2">
        <v>540</v>
      </c>
      <c r="F945" s="2"/>
      <c r="G945" s="2"/>
      <c r="H945" s="17">
        <f t="shared" si="14"/>
        <v>0</v>
      </c>
    </row>
    <row r="946" spans="1:8" ht="13.5" x14ac:dyDescent="0.25">
      <c r="A946" s="12"/>
      <c r="B946" s="11">
        <v>43378</v>
      </c>
      <c r="C946" s="2">
        <v>6.94</v>
      </c>
      <c r="D946" s="2">
        <v>6.94</v>
      </c>
      <c r="E946" s="2">
        <v>0</v>
      </c>
      <c r="F946" s="2"/>
      <c r="G946" s="2"/>
      <c r="H946" s="17">
        <f t="shared" si="14"/>
        <v>0</v>
      </c>
    </row>
    <row r="947" spans="1:8" ht="13.5" x14ac:dyDescent="0.25">
      <c r="A947" s="12"/>
      <c r="B947" s="11">
        <v>43381</v>
      </c>
      <c r="C947" s="2">
        <v>6.94</v>
      </c>
      <c r="D947" s="2">
        <v>6.94</v>
      </c>
      <c r="E947" s="2">
        <v>350</v>
      </c>
      <c r="F947" s="2"/>
      <c r="G947" s="2"/>
      <c r="H947" s="17">
        <f t="shared" si="14"/>
        <v>0</v>
      </c>
    </row>
    <row r="948" spans="1:8" ht="13.5" x14ac:dyDescent="0.25">
      <c r="A948" s="12"/>
      <c r="B948" s="11">
        <v>43382</v>
      </c>
      <c r="C948" s="2">
        <v>6.94</v>
      </c>
      <c r="D948" s="2">
        <v>6.94</v>
      </c>
      <c r="E948" s="2">
        <v>0</v>
      </c>
      <c r="F948" s="2"/>
      <c r="G948" s="2"/>
      <c r="H948" s="17">
        <f t="shared" si="14"/>
        <v>0</v>
      </c>
    </row>
    <row r="949" spans="1:8" ht="13.5" x14ac:dyDescent="0.25">
      <c r="A949" s="12"/>
      <c r="B949" s="11">
        <v>43383</v>
      </c>
      <c r="C949" s="2">
        <v>6.94</v>
      </c>
      <c r="D949" s="2">
        <v>6.94</v>
      </c>
      <c r="E949" s="2">
        <v>0</v>
      </c>
      <c r="F949" s="2"/>
      <c r="G949" s="2"/>
      <c r="H949" s="17">
        <f t="shared" si="14"/>
        <v>0</v>
      </c>
    </row>
    <row r="950" spans="1:8" ht="13.5" x14ac:dyDescent="0.25">
      <c r="A950" s="12"/>
      <c r="B950" s="11">
        <v>43384</v>
      </c>
      <c r="C950" s="2">
        <v>6.94</v>
      </c>
      <c r="D950" s="2">
        <v>6.94</v>
      </c>
      <c r="E950" s="2">
        <v>0</v>
      </c>
      <c r="F950" s="2"/>
      <c r="G950" s="2"/>
      <c r="H950" s="17">
        <f t="shared" si="14"/>
        <v>0</v>
      </c>
    </row>
    <row r="951" spans="1:8" ht="13.5" x14ac:dyDescent="0.25">
      <c r="A951" s="12"/>
      <c r="B951" s="11">
        <v>43385</v>
      </c>
      <c r="C951" s="2">
        <v>6.94</v>
      </c>
      <c r="D951" s="2">
        <v>6.94</v>
      </c>
      <c r="E951" s="2">
        <v>0</v>
      </c>
      <c r="F951" s="2"/>
      <c r="G951" s="2"/>
      <c r="H951" s="17">
        <f t="shared" si="14"/>
        <v>0</v>
      </c>
    </row>
    <row r="952" spans="1:8" ht="13.5" x14ac:dyDescent="0.25">
      <c r="A952" s="12"/>
      <c r="B952" s="11">
        <v>43389</v>
      </c>
      <c r="C952" s="2">
        <v>6.93</v>
      </c>
      <c r="D952" s="2">
        <v>6.93</v>
      </c>
      <c r="E952" s="2">
        <v>200</v>
      </c>
      <c r="F952" s="2"/>
      <c r="G952" s="2"/>
      <c r="H952" s="17">
        <f t="shared" si="14"/>
        <v>-1.4409221902018264E-3</v>
      </c>
    </row>
    <row r="953" spans="1:8" ht="13.5" x14ac:dyDescent="0.25">
      <c r="A953" s="12"/>
      <c r="B953" s="11">
        <v>43390</v>
      </c>
      <c r="C953" s="2">
        <v>6.85</v>
      </c>
      <c r="D953" s="2">
        <v>6.85</v>
      </c>
      <c r="E953" s="2">
        <v>24</v>
      </c>
      <c r="F953" s="2"/>
      <c r="G953" s="2"/>
      <c r="H953" s="17">
        <f t="shared" si="14"/>
        <v>-1.1544011544011554E-2</v>
      </c>
    </row>
    <row r="954" spans="1:8" ht="13.5" x14ac:dyDescent="0.25">
      <c r="A954" s="12"/>
      <c r="B954" s="11">
        <v>43391</v>
      </c>
      <c r="C954" s="2">
        <v>6.85</v>
      </c>
      <c r="D954" s="2">
        <v>6.85</v>
      </c>
      <c r="E954" s="2">
        <v>30</v>
      </c>
      <c r="F954" s="2"/>
      <c r="G954" s="2"/>
      <c r="H954" s="17">
        <f t="shared" si="14"/>
        <v>0</v>
      </c>
    </row>
    <row r="955" spans="1:8" ht="13.5" x14ac:dyDescent="0.25">
      <c r="A955" s="12"/>
      <c r="B955" s="11">
        <v>43392</v>
      </c>
      <c r="C955" s="2">
        <v>6.8</v>
      </c>
      <c r="D955" s="2">
        <v>6.8</v>
      </c>
      <c r="E955" s="2">
        <v>266</v>
      </c>
      <c r="F955" s="2"/>
      <c r="G955" s="2"/>
      <c r="H955" s="17">
        <f t="shared" si="14"/>
        <v>-7.2992700729926753E-3</v>
      </c>
    </row>
    <row r="956" spans="1:8" ht="13.5" x14ac:dyDescent="0.25">
      <c r="A956" s="12"/>
      <c r="B956" s="11">
        <v>43395</v>
      </c>
      <c r="C956" s="2">
        <v>6.8</v>
      </c>
      <c r="D956" s="2">
        <v>6.8</v>
      </c>
      <c r="E956" s="2">
        <v>0</v>
      </c>
      <c r="F956" s="2"/>
      <c r="G956" s="2"/>
      <c r="H956" s="17">
        <f t="shared" si="14"/>
        <v>0</v>
      </c>
    </row>
    <row r="957" spans="1:8" ht="13.5" x14ac:dyDescent="0.25">
      <c r="A957" s="12"/>
      <c r="B957" s="11">
        <v>43396</v>
      </c>
      <c r="C957" s="2">
        <v>6.8</v>
      </c>
      <c r="D957" s="2">
        <v>6.8</v>
      </c>
      <c r="E957" s="2">
        <v>0</v>
      </c>
      <c r="F957" s="2"/>
      <c r="G957" s="2"/>
      <c r="H957" s="17">
        <f t="shared" si="14"/>
        <v>0</v>
      </c>
    </row>
    <row r="958" spans="1:8" ht="13.5" x14ac:dyDescent="0.25">
      <c r="A958" s="12"/>
      <c r="B958" s="11">
        <v>43397</v>
      </c>
      <c r="C958" s="2">
        <v>6.7</v>
      </c>
      <c r="D958" s="2">
        <v>6.7</v>
      </c>
      <c r="E958" s="2">
        <v>114</v>
      </c>
      <c r="F958" s="2"/>
      <c r="G958" s="2"/>
      <c r="H958" s="17">
        <f t="shared" si="14"/>
        <v>-1.4705882352941124E-2</v>
      </c>
    </row>
    <row r="959" spans="1:8" ht="13.5" x14ac:dyDescent="0.25">
      <c r="A959" s="12"/>
      <c r="B959" s="11">
        <v>43398</v>
      </c>
      <c r="C959" s="2">
        <v>6.78</v>
      </c>
      <c r="D959" s="2">
        <v>6.78</v>
      </c>
      <c r="E959" s="2">
        <v>860</v>
      </c>
      <c r="F959" s="2"/>
      <c r="G959" s="2"/>
      <c r="H959" s="17">
        <f t="shared" si="14"/>
        <v>1.1940298507462697E-2</v>
      </c>
    </row>
    <row r="960" spans="1:8" ht="13.5" x14ac:dyDescent="0.25">
      <c r="A960" s="12"/>
      <c r="B960" s="11">
        <v>43399</v>
      </c>
      <c r="C960" s="2">
        <v>6.78</v>
      </c>
      <c r="D960" s="2">
        <v>6.78</v>
      </c>
      <c r="E960" s="2">
        <v>0</v>
      </c>
      <c r="F960" s="2"/>
      <c r="G960" s="2"/>
      <c r="H960" s="17">
        <f t="shared" si="14"/>
        <v>0</v>
      </c>
    </row>
    <row r="961" spans="1:8" ht="13.5" x14ac:dyDescent="0.25">
      <c r="A961" s="12"/>
      <c r="B961" s="11">
        <v>43402</v>
      </c>
      <c r="C961" s="2">
        <v>6.78</v>
      </c>
      <c r="D961" s="2">
        <v>6.78</v>
      </c>
      <c r="E961" s="2">
        <v>0</v>
      </c>
      <c r="F961" s="2"/>
      <c r="G961" s="2"/>
      <c r="H961" s="17">
        <f t="shared" si="14"/>
        <v>0</v>
      </c>
    </row>
    <row r="962" spans="1:8" ht="13.5" x14ac:dyDescent="0.25">
      <c r="A962" s="12"/>
      <c r="B962" s="11">
        <v>43403</v>
      </c>
      <c r="C962" s="2">
        <v>6.79</v>
      </c>
      <c r="D962" s="2">
        <v>6.79</v>
      </c>
      <c r="E962" s="2">
        <v>878</v>
      </c>
      <c r="F962" s="2"/>
      <c r="G962" s="2"/>
      <c r="H962" s="17">
        <f t="shared" si="14"/>
        <v>1.4749262536872842E-3</v>
      </c>
    </row>
    <row r="963" spans="1:8" ht="13.5" x14ac:dyDescent="0.25">
      <c r="A963" s="12"/>
      <c r="B963" s="11">
        <v>43404</v>
      </c>
      <c r="C963" s="2">
        <v>6.79</v>
      </c>
      <c r="D963" s="2">
        <v>6.79</v>
      </c>
      <c r="E963" s="2">
        <v>60</v>
      </c>
      <c r="F963" s="2"/>
      <c r="G963" s="2"/>
      <c r="H963" s="17">
        <f t="shared" si="14"/>
        <v>0</v>
      </c>
    </row>
    <row r="964" spans="1:8" ht="13.5" x14ac:dyDescent="0.25">
      <c r="A964" s="12"/>
      <c r="B964" s="11">
        <v>43405</v>
      </c>
      <c r="C964" s="2">
        <v>6.79</v>
      </c>
      <c r="D964" s="2">
        <v>6.79</v>
      </c>
      <c r="E964" s="2">
        <v>370</v>
      </c>
      <c r="F964" s="2"/>
      <c r="G964" s="2"/>
      <c r="H964" s="17">
        <f t="shared" si="14"/>
        <v>0</v>
      </c>
    </row>
    <row r="965" spans="1:8" ht="13.5" x14ac:dyDescent="0.25">
      <c r="A965" s="12"/>
      <c r="B965" s="11">
        <v>43406</v>
      </c>
      <c r="C965" s="2">
        <v>6.77</v>
      </c>
      <c r="D965" s="2">
        <v>6.77</v>
      </c>
      <c r="E965" s="2">
        <v>350</v>
      </c>
      <c r="F965" s="2"/>
      <c r="G965" s="2"/>
      <c r="H965" s="17">
        <f t="shared" si="14"/>
        <v>-2.9455081001473434E-3</v>
      </c>
    </row>
    <row r="966" spans="1:8" ht="13.5" x14ac:dyDescent="0.25">
      <c r="A966" s="12"/>
      <c r="B966" s="11">
        <v>43409</v>
      </c>
      <c r="C966" s="2">
        <v>6.77</v>
      </c>
      <c r="D966" s="2">
        <v>6.77</v>
      </c>
      <c r="E966" s="2">
        <v>20</v>
      </c>
      <c r="F966" s="2"/>
      <c r="G966" s="2"/>
      <c r="H966" s="17">
        <f t="shared" si="14"/>
        <v>0</v>
      </c>
    </row>
    <row r="967" spans="1:8" ht="13.5" x14ac:dyDescent="0.25">
      <c r="A967" s="12"/>
      <c r="B967" s="11">
        <v>43410</v>
      </c>
      <c r="C967" s="2">
        <v>6.77</v>
      </c>
      <c r="D967" s="2">
        <v>6.77</v>
      </c>
      <c r="E967" s="2">
        <v>105</v>
      </c>
      <c r="F967" s="2"/>
      <c r="G967" s="2"/>
      <c r="H967" s="17">
        <f t="shared" ref="H967:H1030" si="15">(D967-D966)/D966</f>
        <v>0</v>
      </c>
    </row>
    <row r="968" spans="1:8" ht="13.5" x14ac:dyDescent="0.25">
      <c r="A968" s="12"/>
      <c r="B968" s="11">
        <v>43411</v>
      </c>
      <c r="C968" s="2">
        <v>6.77</v>
      </c>
      <c r="D968" s="2">
        <v>6.77</v>
      </c>
      <c r="E968" s="2">
        <v>0</v>
      </c>
      <c r="F968" s="2"/>
      <c r="G968" s="2"/>
      <c r="H968" s="17">
        <f t="shared" si="15"/>
        <v>0</v>
      </c>
    </row>
    <row r="969" spans="1:8" ht="13.5" x14ac:dyDescent="0.25">
      <c r="A969" s="12"/>
      <c r="B969" s="11">
        <v>43412</v>
      </c>
      <c r="C969" s="2">
        <v>6.77</v>
      </c>
      <c r="D969" s="2">
        <v>6.77</v>
      </c>
      <c r="E969" s="2">
        <v>10000</v>
      </c>
      <c r="F969" s="2"/>
      <c r="G969" s="2"/>
      <c r="H969" s="17">
        <f t="shared" si="15"/>
        <v>0</v>
      </c>
    </row>
    <row r="970" spans="1:8" ht="13.5" x14ac:dyDescent="0.25">
      <c r="A970" s="12"/>
      <c r="B970" s="11">
        <v>43413</v>
      </c>
      <c r="C970" s="2">
        <v>6.77</v>
      </c>
      <c r="D970" s="2">
        <v>6.77</v>
      </c>
      <c r="E970" s="2">
        <v>250</v>
      </c>
      <c r="F970" s="2"/>
      <c r="G970" s="2"/>
      <c r="H970" s="17">
        <f t="shared" si="15"/>
        <v>0</v>
      </c>
    </row>
    <row r="971" spans="1:8" ht="13.5" x14ac:dyDescent="0.25">
      <c r="A971" s="12"/>
      <c r="B971" s="11">
        <v>43416</v>
      </c>
      <c r="C971" s="2">
        <v>6.77</v>
      </c>
      <c r="D971" s="2">
        <v>6.77</v>
      </c>
      <c r="E971" s="2">
        <v>0</v>
      </c>
      <c r="F971" s="2"/>
      <c r="G971" s="2"/>
      <c r="H971" s="17">
        <f t="shared" si="15"/>
        <v>0</v>
      </c>
    </row>
    <row r="972" spans="1:8" ht="13.5" x14ac:dyDescent="0.25">
      <c r="A972" s="12"/>
      <c r="B972" s="11">
        <v>43417</v>
      </c>
      <c r="C972" s="2">
        <v>6.77</v>
      </c>
      <c r="D972" s="2">
        <v>6.77</v>
      </c>
      <c r="E972" s="2">
        <v>0</v>
      </c>
      <c r="F972" s="2"/>
      <c r="G972" s="2"/>
      <c r="H972" s="17">
        <f t="shared" si="15"/>
        <v>0</v>
      </c>
    </row>
    <row r="973" spans="1:8" ht="13.5" x14ac:dyDescent="0.25">
      <c r="A973" s="12"/>
      <c r="B973" s="11">
        <v>43418</v>
      </c>
      <c r="C973" s="2">
        <v>6.77</v>
      </c>
      <c r="D973" s="2">
        <v>6.77</v>
      </c>
      <c r="E973" s="2">
        <v>0</v>
      </c>
      <c r="F973" s="2"/>
      <c r="G973" s="2"/>
      <c r="H973" s="17">
        <f t="shared" si="15"/>
        <v>0</v>
      </c>
    </row>
    <row r="974" spans="1:8" ht="13.5" x14ac:dyDescent="0.25">
      <c r="A974" s="12"/>
      <c r="B974" s="11">
        <v>43419</v>
      </c>
      <c r="C974" s="2">
        <v>6.77</v>
      </c>
      <c r="D974" s="2">
        <v>6.77</v>
      </c>
      <c r="E974" s="2">
        <v>0</v>
      </c>
      <c r="F974" s="2"/>
      <c r="G974" s="2"/>
      <c r="H974" s="17">
        <f t="shared" si="15"/>
        <v>0</v>
      </c>
    </row>
    <row r="975" spans="1:8" ht="13.5" x14ac:dyDescent="0.25">
      <c r="A975" s="12"/>
      <c r="B975" s="11">
        <v>43420</v>
      </c>
      <c r="C975" s="2">
        <v>6.76</v>
      </c>
      <c r="D975" s="2">
        <v>6.76</v>
      </c>
      <c r="E975" s="2">
        <v>450</v>
      </c>
      <c r="F975" s="2"/>
      <c r="G975" s="2"/>
      <c r="H975" s="17">
        <f t="shared" si="15"/>
        <v>-1.4771048744460543E-3</v>
      </c>
    </row>
    <row r="976" spans="1:8" ht="13.5" x14ac:dyDescent="0.25">
      <c r="A976" s="12"/>
      <c r="B976" s="11">
        <v>43423</v>
      </c>
      <c r="C976" s="2">
        <v>6.77</v>
      </c>
      <c r="D976" s="2">
        <v>6.77</v>
      </c>
      <c r="E976" s="2">
        <v>255</v>
      </c>
      <c r="F976" s="2"/>
      <c r="G976" s="2"/>
      <c r="H976" s="17">
        <f t="shared" si="15"/>
        <v>1.4792899408283709E-3</v>
      </c>
    </row>
    <row r="977" spans="1:8" ht="13.5" x14ac:dyDescent="0.25">
      <c r="A977" s="12"/>
      <c r="B977" s="11">
        <v>43425</v>
      </c>
      <c r="C977" s="2">
        <v>6.77</v>
      </c>
      <c r="D977" s="2">
        <v>6.77</v>
      </c>
      <c r="E977" s="2">
        <v>0</v>
      </c>
      <c r="F977" s="2"/>
      <c r="G977" s="2"/>
      <c r="H977" s="17">
        <f t="shared" si="15"/>
        <v>0</v>
      </c>
    </row>
    <row r="978" spans="1:8" ht="13.5" x14ac:dyDescent="0.25">
      <c r="A978" s="12"/>
      <c r="B978" s="11">
        <v>43426</v>
      </c>
      <c r="C978" s="2">
        <v>6.77</v>
      </c>
      <c r="D978" s="2">
        <v>6.77</v>
      </c>
      <c r="E978" s="2">
        <v>0</v>
      </c>
      <c r="F978" s="2"/>
      <c r="G978" s="2"/>
      <c r="H978" s="17">
        <f t="shared" si="15"/>
        <v>0</v>
      </c>
    </row>
    <row r="979" spans="1:8" ht="13.5" x14ac:dyDescent="0.25">
      <c r="A979" s="12"/>
      <c r="B979" s="11">
        <v>43427</v>
      </c>
      <c r="C979" s="2">
        <v>6.77</v>
      </c>
      <c r="D979" s="2">
        <v>6.77</v>
      </c>
      <c r="E979" s="2">
        <v>0</v>
      </c>
      <c r="F979" s="2"/>
      <c r="G979" s="2"/>
      <c r="H979" s="17">
        <f t="shared" si="15"/>
        <v>0</v>
      </c>
    </row>
    <row r="980" spans="1:8" ht="13.5" x14ac:dyDescent="0.25">
      <c r="A980" s="12"/>
      <c r="B980" s="11">
        <v>43430</v>
      </c>
      <c r="C980" s="2">
        <v>6.77</v>
      </c>
      <c r="D980" s="2">
        <v>6.77</v>
      </c>
      <c r="E980" s="2">
        <v>0</v>
      </c>
      <c r="F980" s="2"/>
      <c r="G980" s="2"/>
      <c r="H980" s="17">
        <f t="shared" si="15"/>
        <v>0</v>
      </c>
    </row>
    <row r="981" spans="1:8" ht="13.5" x14ac:dyDescent="0.25">
      <c r="A981" s="12"/>
      <c r="B981" s="11">
        <v>43431</v>
      </c>
      <c r="C981" s="2">
        <v>6.77</v>
      </c>
      <c r="D981" s="2">
        <v>6.77</v>
      </c>
      <c r="E981" s="2">
        <v>0</v>
      </c>
      <c r="F981" s="2"/>
      <c r="G981" s="2"/>
      <c r="H981" s="17">
        <f t="shared" si="15"/>
        <v>0</v>
      </c>
    </row>
    <row r="982" spans="1:8" ht="13.5" x14ac:dyDescent="0.25">
      <c r="A982" s="12"/>
      <c r="B982" s="11">
        <v>43432</v>
      </c>
      <c r="C982" s="2">
        <v>6.77</v>
      </c>
      <c r="D982" s="2">
        <v>6.77</v>
      </c>
      <c r="E982" s="2">
        <v>0</v>
      </c>
      <c r="F982" s="2"/>
      <c r="G982" s="2"/>
      <c r="H982" s="17">
        <f t="shared" si="15"/>
        <v>0</v>
      </c>
    </row>
    <row r="983" spans="1:8" ht="13.5" x14ac:dyDescent="0.25">
      <c r="A983" s="12"/>
      <c r="B983" s="11">
        <v>43433</v>
      </c>
      <c r="C983" s="2">
        <v>6.76</v>
      </c>
      <c r="D983" s="2">
        <v>6.76</v>
      </c>
      <c r="E983" s="2">
        <v>7467</v>
      </c>
      <c r="F983" s="2"/>
      <c r="G983" s="2"/>
      <c r="H983" s="17">
        <f t="shared" si="15"/>
        <v>-1.4771048744460543E-3</v>
      </c>
    </row>
    <row r="984" spans="1:8" ht="13.5" x14ac:dyDescent="0.25">
      <c r="A984" s="12"/>
      <c r="B984" s="11">
        <v>43434</v>
      </c>
      <c r="C984" s="2">
        <v>6.76</v>
      </c>
      <c r="D984" s="2">
        <v>6.76</v>
      </c>
      <c r="E984" s="2">
        <v>248</v>
      </c>
      <c r="F984" s="2"/>
      <c r="G984" s="2"/>
      <c r="H984" s="17">
        <f t="shared" si="15"/>
        <v>0</v>
      </c>
    </row>
    <row r="985" spans="1:8" ht="13.5" x14ac:dyDescent="0.25">
      <c r="A985" s="12"/>
      <c r="B985" s="11">
        <v>43437</v>
      </c>
      <c r="C985" s="2">
        <v>6.76</v>
      </c>
      <c r="D985" s="2">
        <v>6.76</v>
      </c>
      <c r="E985" s="2">
        <v>0</v>
      </c>
      <c r="F985" s="2"/>
      <c r="G985" s="2"/>
      <c r="H985" s="17">
        <f t="shared" si="15"/>
        <v>0</v>
      </c>
    </row>
    <row r="986" spans="1:8" ht="13.5" x14ac:dyDescent="0.25">
      <c r="A986" s="12"/>
      <c r="B986" s="11">
        <v>43438</v>
      </c>
      <c r="C986" s="2">
        <v>6.76</v>
      </c>
      <c r="D986" s="2">
        <v>6.76</v>
      </c>
      <c r="E986" s="2">
        <v>150</v>
      </c>
      <c r="F986" s="2"/>
      <c r="G986" s="2"/>
      <c r="H986" s="17">
        <f t="shared" si="15"/>
        <v>0</v>
      </c>
    </row>
    <row r="987" spans="1:8" ht="13.5" x14ac:dyDescent="0.25">
      <c r="A987" s="12"/>
      <c r="B987" s="11">
        <v>43439</v>
      </c>
      <c r="C987" s="2">
        <v>6.77</v>
      </c>
      <c r="D987" s="2">
        <v>6.77</v>
      </c>
      <c r="E987" s="2">
        <v>9</v>
      </c>
      <c r="F987" s="2"/>
      <c r="G987" s="2"/>
      <c r="H987" s="17">
        <f t="shared" si="15"/>
        <v>1.4792899408283709E-3</v>
      </c>
    </row>
    <row r="988" spans="1:8" ht="13.5" x14ac:dyDescent="0.25">
      <c r="A988" s="12"/>
      <c r="B988" s="11">
        <v>43440</v>
      </c>
      <c r="C988" s="2">
        <v>6.77</v>
      </c>
      <c r="D988" s="2">
        <v>6.77</v>
      </c>
      <c r="E988" s="2">
        <v>150</v>
      </c>
      <c r="F988" s="2"/>
      <c r="G988" s="2"/>
      <c r="H988" s="17">
        <f t="shared" si="15"/>
        <v>0</v>
      </c>
    </row>
    <row r="989" spans="1:8" ht="13.5" x14ac:dyDescent="0.25">
      <c r="A989" s="12"/>
      <c r="B989" s="11">
        <v>43441</v>
      </c>
      <c r="C989" s="2">
        <v>6.77</v>
      </c>
      <c r="D989" s="2">
        <v>6.77</v>
      </c>
      <c r="E989" s="2">
        <v>0</v>
      </c>
      <c r="F989" s="2"/>
      <c r="G989" s="2"/>
      <c r="H989" s="17">
        <f t="shared" si="15"/>
        <v>0</v>
      </c>
    </row>
    <row r="990" spans="1:8" ht="13.5" x14ac:dyDescent="0.25">
      <c r="A990" s="12"/>
      <c r="B990" s="11">
        <v>43444</v>
      </c>
      <c r="C990" s="2">
        <v>6.77</v>
      </c>
      <c r="D990" s="2">
        <v>6.77</v>
      </c>
      <c r="E990" s="2">
        <v>0</v>
      </c>
      <c r="F990" s="2"/>
      <c r="G990" s="2"/>
      <c r="H990" s="17">
        <f t="shared" si="15"/>
        <v>0</v>
      </c>
    </row>
    <row r="991" spans="1:8" ht="13.5" x14ac:dyDescent="0.25">
      <c r="A991" s="12"/>
      <c r="B991" s="11">
        <v>43445</v>
      </c>
      <c r="C991" s="2">
        <v>6.77</v>
      </c>
      <c r="D991" s="2">
        <v>6.77</v>
      </c>
      <c r="E991" s="2">
        <v>39</v>
      </c>
      <c r="F991" s="2"/>
      <c r="G991" s="2"/>
      <c r="H991" s="17">
        <f t="shared" si="15"/>
        <v>0</v>
      </c>
    </row>
    <row r="992" spans="1:8" ht="13.5" x14ac:dyDescent="0.25">
      <c r="A992" s="12"/>
      <c r="B992" s="11">
        <v>43446</v>
      </c>
      <c r="C992" s="2">
        <v>6.77</v>
      </c>
      <c r="D992" s="2">
        <v>6.77</v>
      </c>
      <c r="E992" s="2">
        <v>0</v>
      </c>
      <c r="F992" s="2"/>
      <c r="G992" s="2"/>
      <c r="H992" s="17">
        <f t="shared" si="15"/>
        <v>0</v>
      </c>
    </row>
    <row r="993" spans="1:8" ht="13.5" x14ac:dyDescent="0.25">
      <c r="A993" s="12"/>
      <c r="B993" s="11">
        <v>43447</v>
      </c>
      <c r="C993" s="2">
        <v>6.75</v>
      </c>
      <c r="D993" s="2">
        <v>6.75</v>
      </c>
      <c r="E993" s="2">
        <v>75</v>
      </c>
      <c r="F993" s="2"/>
      <c r="G993" s="2"/>
      <c r="H993" s="17">
        <f t="shared" si="15"/>
        <v>-2.9542097488921087E-3</v>
      </c>
    </row>
    <row r="994" spans="1:8" ht="13.5" x14ac:dyDescent="0.25">
      <c r="A994" s="12"/>
      <c r="B994" s="11">
        <v>43448</v>
      </c>
      <c r="C994" s="2">
        <v>6.75</v>
      </c>
      <c r="D994" s="2">
        <v>6.75</v>
      </c>
      <c r="E994" s="2">
        <v>41</v>
      </c>
      <c r="F994" s="2"/>
      <c r="G994" s="2"/>
      <c r="H994" s="17">
        <f t="shared" si="15"/>
        <v>0</v>
      </c>
    </row>
    <row r="995" spans="1:8" ht="13.5" x14ac:dyDescent="0.25">
      <c r="A995" s="12"/>
      <c r="B995" s="11">
        <v>43451</v>
      </c>
      <c r="C995" s="2">
        <v>6.75</v>
      </c>
      <c r="D995" s="2">
        <v>6.75</v>
      </c>
      <c r="E995" s="2">
        <v>0</v>
      </c>
      <c r="F995" s="2"/>
      <c r="G995" s="2"/>
      <c r="H995" s="17">
        <f t="shared" si="15"/>
        <v>0</v>
      </c>
    </row>
    <row r="996" spans="1:8" ht="13.5" x14ac:dyDescent="0.25">
      <c r="A996" s="12"/>
      <c r="B996" s="11">
        <v>43452</v>
      </c>
      <c r="C996" s="2">
        <v>6.75</v>
      </c>
      <c r="D996" s="2">
        <v>6.75</v>
      </c>
      <c r="E996" s="2">
        <v>0</v>
      </c>
      <c r="F996" s="2"/>
      <c r="G996" s="2"/>
      <c r="H996" s="17">
        <f t="shared" si="15"/>
        <v>0</v>
      </c>
    </row>
    <row r="997" spans="1:8" ht="13.5" x14ac:dyDescent="0.25">
      <c r="A997" s="12"/>
      <c r="B997" s="11">
        <v>43453</v>
      </c>
      <c r="C997" s="2">
        <v>6.57</v>
      </c>
      <c r="D997" s="2">
        <v>6.57</v>
      </c>
      <c r="E997" s="2">
        <v>1</v>
      </c>
      <c r="F997" s="2"/>
      <c r="G997" s="2"/>
      <c r="H997" s="17">
        <f t="shared" si="15"/>
        <v>-2.6666666666666623E-2</v>
      </c>
    </row>
    <row r="998" spans="1:8" ht="13.5" x14ac:dyDescent="0.25">
      <c r="A998" s="12"/>
      <c r="B998" s="11">
        <v>43454</v>
      </c>
      <c r="C998" s="2">
        <v>6.6</v>
      </c>
      <c r="D998" s="2">
        <v>6.6</v>
      </c>
      <c r="E998" s="2">
        <v>939</v>
      </c>
      <c r="F998" s="2"/>
      <c r="G998" s="2"/>
      <c r="H998" s="17">
        <f t="shared" si="15"/>
        <v>4.5662100456620031E-3</v>
      </c>
    </row>
    <row r="999" spans="1:8" ht="13.5" x14ac:dyDescent="0.25">
      <c r="A999" s="12"/>
      <c r="B999" s="11">
        <v>43455</v>
      </c>
      <c r="C999" s="2">
        <v>6.59</v>
      </c>
      <c r="D999" s="2">
        <v>6.59</v>
      </c>
      <c r="E999" s="2">
        <v>25</v>
      </c>
      <c r="F999" s="2"/>
      <c r="G999" s="2"/>
      <c r="H999" s="17">
        <f t="shared" si="15"/>
        <v>-1.5151515151514828E-3</v>
      </c>
    </row>
    <row r="1000" spans="1:8" ht="13.5" x14ac:dyDescent="0.25">
      <c r="A1000" s="12"/>
      <c r="B1000" s="11">
        <v>43458</v>
      </c>
      <c r="C1000" s="2">
        <v>6.5</v>
      </c>
      <c r="D1000" s="2">
        <v>6.5</v>
      </c>
      <c r="E1000" s="2">
        <v>260</v>
      </c>
      <c r="F1000" s="2"/>
      <c r="G1000" s="2"/>
      <c r="H1000" s="17">
        <f t="shared" si="15"/>
        <v>-1.3657056145675243E-2</v>
      </c>
    </row>
    <row r="1001" spans="1:8" ht="13.5" x14ac:dyDescent="0.25">
      <c r="A1001" s="12"/>
      <c r="B1001" s="11">
        <v>43459</v>
      </c>
      <c r="C1001" s="2">
        <v>6.5</v>
      </c>
      <c r="D1001" s="2">
        <v>6.5</v>
      </c>
      <c r="E1001" s="2">
        <v>1</v>
      </c>
      <c r="F1001" s="2"/>
      <c r="G1001" s="2"/>
      <c r="H1001" s="17">
        <f t="shared" si="15"/>
        <v>0</v>
      </c>
    </row>
    <row r="1002" spans="1:8" ht="13.5" x14ac:dyDescent="0.25">
      <c r="A1002" s="12"/>
      <c r="B1002" s="11">
        <v>43460</v>
      </c>
      <c r="C1002" s="2">
        <v>6.5</v>
      </c>
      <c r="D1002" s="2">
        <v>6.5</v>
      </c>
      <c r="E1002" s="2">
        <v>121</v>
      </c>
      <c r="F1002" s="2"/>
      <c r="G1002" s="2"/>
      <c r="H1002" s="17">
        <f t="shared" si="15"/>
        <v>0</v>
      </c>
    </row>
    <row r="1003" spans="1:8" ht="13.5" x14ac:dyDescent="0.25">
      <c r="A1003" s="12"/>
      <c r="B1003" s="11">
        <v>43461</v>
      </c>
      <c r="C1003" s="2">
        <v>6.5</v>
      </c>
      <c r="D1003" s="2">
        <v>6.5</v>
      </c>
      <c r="E1003" s="2">
        <v>0</v>
      </c>
      <c r="F1003" s="2"/>
      <c r="G1003" s="2"/>
      <c r="H1003" s="17">
        <f t="shared" si="15"/>
        <v>0</v>
      </c>
    </row>
    <row r="1004" spans="1:8" ht="13.5" x14ac:dyDescent="0.25">
      <c r="A1004" s="12"/>
      <c r="B1004" s="11">
        <v>43462</v>
      </c>
      <c r="C1004" s="2">
        <v>6.89</v>
      </c>
      <c r="D1004" s="2">
        <v>6.89</v>
      </c>
      <c r="E1004" s="2">
        <v>26312</v>
      </c>
      <c r="F1004" s="2"/>
      <c r="G1004" s="2"/>
      <c r="H1004" s="17">
        <f t="shared" si="15"/>
        <v>5.9999999999999949E-2</v>
      </c>
    </row>
    <row r="1005" spans="1:8" ht="13.5" x14ac:dyDescent="0.25">
      <c r="A1005" s="12"/>
      <c r="B1005" s="11">
        <v>43465</v>
      </c>
      <c r="C1005" s="2">
        <v>7.2</v>
      </c>
      <c r="D1005" s="2">
        <v>7.2</v>
      </c>
      <c r="E1005" s="2">
        <v>14237</v>
      </c>
      <c r="F1005" s="2"/>
      <c r="G1005" s="2"/>
      <c r="H1005" s="17">
        <f t="shared" si="15"/>
        <v>4.4992743105950729E-2</v>
      </c>
    </row>
    <row r="1006" spans="1:8" ht="13.5" x14ac:dyDescent="0.25">
      <c r="A1006" s="12"/>
      <c r="B1006" s="11">
        <v>43467</v>
      </c>
      <c r="C1006" s="2">
        <v>7.15</v>
      </c>
      <c r="D1006" s="2">
        <v>7.15</v>
      </c>
      <c r="E1006" s="2">
        <v>420</v>
      </c>
      <c r="F1006" s="2"/>
      <c r="G1006" s="2"/>
      <c r="H1006" s="17">
        <f t="shared" si="15"/>
        <v>-6.9444444444444198E-3</v>
      </c>
    </row>
    <row r="1007" spans="1:8" ht="13.5" x14ac:dyDescent="0.25">
      <c r="A1007" s="12"/>
      <c r="B1007" s="11">
        <v>43468</v>
      </c>
      <c r="C1007" s="2">
        <v>7.08</v>
      </c>
      <c r="D1007" s="2">
        <v>7.08</v>
      </c>
      <c r="E1007" s="2">
        <v>787</v>
      </c>
      <c r="F1007" s="2"/>
      <c r="G1007" s="2"/>
      <c r="H1007" s="17">
        <f t="shared" si="15"/>
        <v>-9.7902097902098292E-3</v>
      </c>
    </row>
    <row r="1008" spans="1:8" ht="13.5" x14ac:dyDescent="0.25">
      <c r="A1008" s="12"/>
      <c r="B1008" s="11">
        <v>43469</v>
      </c>
      <c r="C1008" s="2">
        <v>7.08</v>
      </c>
      <c r="D1008" s="2">
        <v>7.08</v>
      </c>
      <c r="E1008" s="2">
        <v>430</v>
      </c>
      <c r="F1008" s="2"/>
      <c r="G1008" s="2"/>
      <c r="H1008" s="17">
        <f t="shared" si="15"/>
        <v>0</v>
      </c>
    </row>
    <row r="1009" spans="1:8" ht="13.5" x14ac:dyDescent="0.25">
      <c r="A1009" s="12"/>
      <c r="B1009" s="11">
        <v>43472</v>
      </c>
      <c r="C1009" s="2">
        <v>7</v>
      </c>
      <c r="D1009" s="2">
        <v>7</v>
      </c>
      <c r="E1009" s="2">
        <v>810</v>
      </c>
      <c r="F1009" s="2"/>
      <c r="G1009" s="2"/>
      <c r="H1009" s="17">
        <f t="shared" si="15"/>
        <v>-1.1299435028248598E-2</v>
      </c>
    </row>
    <row r="1010" spans="1:8" ht="13.5" x14ac:dyDescent="0.25">
      <c r="A1010" s="12"/>
      <c r="B1010" s="11">
        <v>43473</v>
      </c>
      <c r="C1010" s="2">
        <v>6.98</v>
      </c>
      <c r="D1010" s="2">
        <v>6.98</v>
      </c>
      <c r="E1010" s="2">
        <v>440</v>
      </c>
      <c r="F1010" s="2"/>
      <c r="G1010" s="2"/>
      <c r="H1010" s="17">
        <f t="shared" si="15"/>
        <v>-2.8571428571427964E-3</v>
      </c>
    </row>
    <row r="1011" spans="1:8" ht="13.5" x14ac:dyDescent="0.25">
      <c r="A1011" s="12"/>
      <c r="B1011" s="11">
        <v>43474</v>
      </c>
      <c r="C1011" s="2">
        <v>6.97</v>
      </c>
      <c r="D1011" s="2">
        <v>6.97</v>
      </c>
      <c r="E1011" s="2">
        <v>445</v>
      </c>
      <c r="F1011" s="2"/>
      <c r="G1011" s="2"/>
      <c r="H1011" s="17">
        <f t="shared" si="15"/>
        <v>-1.4326647564470881E-3</v>
      </c>
    </row>
    <row r="1012" spans="1:8" ht="13.5" x14ac:dyDescent="0.25">
      <c r="A1012" s="12"/>
      <c r="B1012" s="11">
        <v>43475</v>
      </c>
      <c r="C1012" s="2">
        <v>6.95</v>
      </c>
      <c r="D1012" s="2">
        <v>6.95</v>
      </c>
      <c r="E1012" s="2">
        <v>935</v>
      </c>
      <c r="F1012" s="2"/>
      <c r="G1012" s="2"/>
      <c r="H1012" s="17">
        <f t="shared" si="15"/>
        <v>-2.8694404591104125E-3</v>
      </c>
    </row>
    <row r="1013" spans="1:8" ht="13.5" x14ac:dyDescent="0.25">
      <c r="A1013" s="12"/>
      <c r="B1013" s="11">
        <v>43476</v>
      </c>
      <c r="C1013" s="2">
        <v>6.93</v>
      </c>
      <c r="D1013" s="2">
        <v>6.93</v>
      </c>
      <c r="E1013" s="2">
        <v>455</v>
      </c>
      <c r="F1013" s="2"/>
      <c r="G1013" s="2"/>
      <c r="H1013" s="17">
        <f t="shared" si="15"/>
        <v>-2.8776978417266851E-3</v>
      </c>
    </row>
    <row r="1014" spans="1:8" ht="13.5" x14ac:dyDescent="0.25">
      <c r="A1014" s="12"/>
      <c r="B1014" s="11">
        <v>43480</v>
      </c>
      <c r="C1014" s="2">
        <v>6.9</v>
      </c>
      <c r="D1014" s="2">
        <v>6.9</v>
      </c>
      <c r="E1014" s="2">
        <v>4185</v>
      </c>
      <c r="F1014" s="2"/>
      <c r="G1014" s="2"/>
      <c r="H1014" s="17">
        <f t="shared" si="15"/>
        <v>-4.3290043290042371E-3</v>
      </c>
    </row>
    <row r="1015" spans="1:8" ht="13.5" x14ac:dyDescent="0.25">
      <c r="A1015" s="12"/>
      <c r="B1015" s="11">
        <v>43481</v>
      </c>
      <c r="C1015" s="2">
        <v>6.95</v>
      </c>
      <c r="D1015" s="2">
        <v>6.95</v>
      </c>
      <c r="E1015" s="2">
        <v>765</v>
      </c>
      <c r="F1015" s="2"/>
      <c r="G1015" s="2"/>
      <c r="H1015" s="17">
        <f t="shared" si="15"/>
        <v>7.246376811594177E-3</v>
      </c>
    </row>
    <row r="1016" spans="1:8" ht="13.5" x14ac:dyDescent="0.25">
      <c r="A1016" s="12"/>
      <c r="B1016" s="11">
        <v>43482</v>
      </c>
      <c r="C1016" s="2">
        <v>6.92</v>
      </c>
      <c r="D1016" s="2">
        <v>6.92</v>
      </c>
      <c r="E1016" s="2">
        <v>1336</v>
      </c>
      <c r="F1016" s="2"/>
      <c r="G1016" s="2"/>
      <c r="H1016" s="17">
        <f t="shared" si="15"/>
        <v>-4.3165467625899635E-3</v>
      </c>
    </row>
    <row r="1017" spans="1:8" ht="13.5" x14ac:dyDescent="0.25">
      <c r="A1017" s="12"/>
      <c r="B1017" s="11">
        <v>43483</v>
      </c>
      <c r="C1017" s="2">
        <v>6.9</v>
      </c>
      <c r="D1017" s="2">
        <v>6.9</v>
      </c>
      <c r="E1017" s="2">
        <v>679</v>
      </c>
      <c r="F1017" s="2"/>
      <c r="G1017" s="2"/>
      <c r="H1017" s="17">
        <f t="shared" si="15"/>
        <v>-2.8901734104045626E-3</v>
      </c>
    </row>
    <row r="1018" spans="1:8" ht="13.5" x14ac:dyDescent="0.25">
      <c r="A1018" s="12"/>
      <c r="B1018" s="11">
        <v>43486</v>
      </c>
      <c r="C1018" s="2">
        <v>6.9</v>
      </c>
      <c r="D1018" s="2">
        <v>6.9</v>
      </c>
      <c r="E1018" s="2">
        <v>826</v>
      </c>
      <c r="F1018" s="2"/>
      <c r="G1018" s="2"/>
      <c r="H1018" s="17">
        <f t="shared" si="15"/>
        <v>0</v>
      </c>
    </row>
    <row r="1019" spans="1:8" ht="13.5" x14ac:dyDescent="0.25">
      <c r="A1019" s="12"/>
      <c r="B1019" s="11">
        <v>43487</v>
      </c>
      <c r="C1019" s="2">
        <v>6.87</v>
      </c>
      <c r="D1019" s="2">
        <v>6.87</v>
      </c>
      <c r="E1019" s="2">
        <v>1467</v>
      </c>
      <c r="F1019" s="2"/>
      <c r="G1019" s="2"/>
      <c r="H1019" s="17">
        <f t="shared" si="15"/>
        <v>-4.3478260869565574E-3</v>
      </c>
    </row>
    <row r="1020" spans="1:8" ht="13.5" x14ac:dyDescent="0.25">
      <c r="A1020" s="12"/>
      <c r="B1020" s="11">
        <v>43488</v>
      </c>
      <c r="C1020" s="2">
        <v>6.85</v>
      </c>
      <c r="D1020" s="2">
        <v>6.85</v>
      </c>
      <c r="E1020" s="2">
        <v>18991</v>
      </c>
      <c r="F1020" s="2"/>
      <c r="G1020" s="2"/>
      <c r="H1020" s="17">
        <f t="shared" si="15"/>
        <v>-2.9112081513828912E-3</v>
      </c>
    </row>
    <row r="1021" spans="1:8" ht="13.5" x14ac:dyDescent="0.25">
      <c r="A1021" s="12"/>
      <c r="B1021" s="11">
        <v>43489</v>
      </c>
      <c r="C1021" s="2">
        <v>6.86</v>
      </c>
      <c r="D1021" s="2">
        <v>6.86</v>
      </c>
      <c r="E1021" s="2">
        <v>626</v>
      </c>
      <c r="F1021" s="2"/>
      <c r="G1021" s="2"/>
      <c r="H1021" s="17">
        <f t="shared" si="15"/>
        <v>1.4598540145986387E-3</v>
      </c>
    </row>
    <row r="1022" spans="1:8" ht="13.5" x14ac:dyDescent="0.25">
      <c r="A1022" s="12"/>
      <c r="B1022" s="11">
        <v>43490</v>
      </c>
      <c r="C1022" s="2">
        <v>6.84</v>
      </c>
      <c r="D1022" s="2">
        <v>6.84</v>
      </c>
      <c r="E1022" s="2">
        <v>631</v>
      </c>
      <c r="F1022" s="2"/>
      <c r="G1022" s="2"/>
      <c r="H1022" s="17">
        <f t="shared" si="15"/>
        <v>-2.915451895043799E-3</v>
      </c>
    </row>
    <row r="1023" spans="1:8" ht="13.5" x14ac:dyDescent="0.25">
      <c r="A1023" s="12"/>
      <c r="B1023" s="11">
        <v>43493</v>
      </c>
      <c r="C1023" s="2">
        <v>6.84</v>
      </c>
      <c r="D1023" s="2">
        <v>6.84</v>
      </c>
      <c r="E1023" s="2">
        <v>636</v>
      </c>
      <c r="F1023" s="2"/>
      <c r="G1023" s="2"/>
      <c r="H1023" s="17">
        <f t="shared" si="15"/>
        <v>0</v>
      </c>
    </row>
    <row r="1024" spans="1:8" ht="13.5" x14ac:dyDescent="0.25">
      <c r="A1024" s="12"/>
      <c r="B1024" s="11">
        <v>43494</v>
      </c>
      <c r="C1024" s="2">
        <v>6.84</v>
      </c>
      <c r="D1024" s="2">
        <v>6.84</v>
      </c>
      <c r="E1024" s="2">
        <v>640</v>
      </c>
      <c r="F1024" s="2"/>
      <c r="G1024" s="2"/>
      <c r="H1024" s="17">
        <f t="shared" si="15"/>
        <v>0</v>
      </c>
    </row>
    <row r="1025" spans="1:8" ht="13.5" x14ac:dyDescent="0.25">
      <c r="A1025" s="12"/>
      <c r="B1025" s="11">
        <v>43495</v>
      </c>
      <c r="C1025" s="2">
        <v>6.84</v>
      </c>
      <c r="D1025" s="2">
        <v>6.84</v>
      </c>
      <c r="E1025" s="2">
        <v>646</v>
      </c>
      <c r="F1025" s="2"/>
      <c r="G1025" s="2"/>
      <c r="H1025" s="17">
        <f t="shared" si="15"/>
        <v>0</v>
      </c>
    </row>
    <row r="1026" spans="1:8" ht="13.5" x14ac:dyDescent="0.25">
      <c r="A1026" s="12"/>
      <c r="B1026" s="11">
        <v>43496</v>
      </c>
      <c r="C1026" s="2">
        <v>6.85</v>
      </c>
      <c r="D1026" s="2">
        <v>6.85</v>
      </c>
      <c r="E1026" s="2">
        <v>2023</v>
      </c>
      <c r="F1026" s="2"/>
      <c r="G1026" s="2"/>
      <c r="H1026" s="17">
        <f t="shared" si="15"/>
        <v>1.4619883040935362E-3</v>
      </c>
    </row>
    <row r="1027" spans="1:8" ht="13.5" x14ac:dyDescent="0.25">
      <c r="A1027" s="12"/>
      <c r="B1027" s="11">
        <v>43497</v>
      </c>
      <c r="C1027" s="2">
        <v>6.84</v>
      </c>
      <c r="D1027" s="2">
        <v>6.84</v>
      </c>
      <c r="E1027" s="2">
        <v>694</v>
      </c>
      <c r="F1027" s="2"/>
      <c r="G1027" s="2"/>
      <c r="H1027" s="17">
        <f t="shared" si="15"/>
        <v>-1.459854014598509E-3</v>
      </c>
    </row>
    <row r="1028" spans="1:8" ht="13.5" x14ac:dyDescent="0.25">
      <c r="A1028" s="12"/>
      <c r="B1028" s="11">
        <v>43500</v>
      </c>
      <c r="C1028" s="2">
        <v>6.84</v>
      </c>
      <c r="D1028" s="2">
        <v>6.84</v>
      </c>
      <c r="E1028" s="2">
        <v>6730</v>
      </c>
      <c r="F1028" s="2"/>
      <c r="G1028" s="2"/>
      <c r="H1028" s="17">
        <f t="shared" si="15"/>
        <v>0</v>
      </c>
    </row>
    <row r="1029" spans="1:8" ht="13.5" x14ac:dyDescent="0.25">
      <c r="A1029" s="12"/>
      <c r="B1029" s="11">
        <v>43501</v>
      </c>
      <c r="C1029" s="2">
        <v>6.84</v>
      </c>
      <c r="D1029" s="2">
        <v>6.84</v>
      </c>
      <c r="E1029" s="2">
        <v>725</v>
      </c>
      <c r="F1029" s="2"/>
      <c r="G1029" s="2"/>
      <c r="H1029" s="17">
        <f t="shared" si="15"/>
        <v>0</v>
      </c>
    </row>
    <row r="1030" spans="1:8" ht="13.5" x14ac:dyDescent="0.25">
      <c r="A1030" s="12"/>
      <c r="B1030" s="11">
        <v>43502</v>
      </c>
      <c r="C1030" s="2">
        <v>6.83</v>
      </c>
      <c r="D1030" s="2">
        <v>6.83</v>
      </c>
      <c r="E1030" s="2">
        <v>730</v>
      </c>
      <c r="F1030" s="2"/>
      <c r="G1030" s="2"/>
      <c r="H1030" s="17">
        <f t="shared" si="15"/>
        <v>-1.4619883040935362E-3</v>
      </c>
    </row>
    <row r="1031" spans="1:8" ht="13.5" x14ac:dyDescent="0.25">
      <c r="A1031" s="12"/>
      <c r="B1031" s="11">
        <v>43503</v>
      </c>
      <c r="C1031" s="2">
        <v>6.83</v>
      </c>
      <c r="D1031" s="2">
        <v>6.83</v>
      </c>
      <c r="E1031" s="2">
        <v>734</v>
      </c>
      <c r="F1031" s="2"/>
      <c r="G1031" s="2"/>
      <c r="H1031" s="17">
        <f t="shared" ref="H1031:H1094" si="16">(D1031-D1030)/D1030</f>
        <v>0</v>
      </c>
    </row>
    <row r="1032" spans="1:8" ht="13.5" x14ac:dyDescent="0.25">
      <c r="A1032" s="12"/>
      <c r="B1032" s="11">
        <v>43504</v>
      </c>
      <c r="C1032" s="2">
        <v>6.8</v>
      </c>
      <c r="D1032" s="2">
        <v>6.8</v>
      </c>
      <c r="E1032" s="2">
        <v>775</v>
      </c>
      <c r="F1032" s="2"/>
      <c r="G1032" s="2"/>
      <c r="H1032" s="17">
        <f t="shared" si="16"/>
        <v>-4.3923865300146778E-3</v>
      </c>
    </row>
    <row r="1033" spans="1:8" ht="13.5" x14ac:dyDescent="0.25">
      <c r="A1033" s="12"/>
      <c r="B1033" s="11">
        <v>43507</v>
      </c>
      <c r="C1033" s="2">
        <v>6.8</v>
      </c>
      <c r="D1033" s="2">
        <v>6.8</v>
      </c>
      <c r="E1033" s="2">
        <v>1775</v>
      </c>
      <c r="F1033" s="2"/>
      <c r="G1033" s="2"/>
      <c r="H1033" s="17">
        <f t="shared" si="16"/>
        <v>0</v>
      </c>
    </row>
    <row r="1034" spans="1:8" ht="13.5" x14ac:dyDescent="0.25">
      <c r="A1034" s="12"/>
      <c r="B1034" s="11">
        <v>43508</v>
      </c>
      <c r="C1034" s="2">
        <v>6.79</v>
      </c>
      <c r="D1034" s="2">
        <v>6.79</v>
      </c>
      <c r="E1034" s="2">
        <v>3755</v>
      </c>
      <c r="F1034" s="2"/>
      <c r="G1034" s="2"/>
      <c r="H1034" s="17">
        <f t="shared" si="16"/>
        <v>-1.4705882352940864E-3</v>
      </c>
    </row>
    <row r="1035" spans="1:8" ht="13.5" x14ac:dyDescent="0.25">
      <c r="A1035" s="12"/>
      <c r="B1035" s="11">
        <v>43509</v>
      </c>
      <c r="C1035" s="2">
        <v>6.79</v>
      </c>
      <c r="D1035" s="2">
        <v>6.79</v>
      </c>
      <c r="E1035" s="2">
        <v>0</v>
      </c>
      <c r="F1035" s="2"/>
      <c r="G1035" s="2"/>
      <c r="H1035" s="17">
        <f t="shared" si="16"/>
        <v>0</v>
      </c>
    </row>
    <row r="1036" spans="1:8" ht="13.5" x14ac:dyDescent="0.25">
      <c r="A1036" s="12"/>
      <c r="B1036" s="11">
        <v>43510</v>
      </c>
      <c r="C1036" s="2">
        <v>6.79</v>
      </c>
      <c r="D1036" s="2">
        <v>6.79</v>
      </c>
      <c r="E1036" s="2">
        <v>0</v>
      </c>
      <c r="F1036" s="2"/>
      <c r="G1036" s="2"/>
      <c r="H1036" s="17">
        <f t="shared" si="16"/>
        <v>0</v>
      </c>
    </row>
    <row r="1037" spans="1:8" ht="13.5" x14ac:dyDescent="0.25">
      <c r="A1037" s="12"/>
      <c r="B1037" s="11">
        <v>43511</v>
      </c>
      <c r="C1037" s="2">
        <v>6.76</v>
      </c>
      <c r="D1037" s="2">
        <v>6.76</v>
      </c>
      <c r="E1037" s="2">
        <v>1100</v>
      </c>
      <c r="F1037" s="2"/>
      <c r="G1037" s="2"/>
      <c r="H1037" s="17">
        <f t="shared" si="16"/>
        <v>-4.4182621502209495E-3</v>
      </c>
    </row>
    <row r="1038" spans="1:8" ht="13.5" x14ac:dyDescent="0.25">
      <c r="A1038" s="12"/>
      <c r="B1038" s="11">
        <v>43514</v>
      </c>
      <c r="C1038" s="2">
        <v>6.78</v>
      </c>
      <c r="D1038" s="2">
        <v>6.78</v>
      </c>
      <c r="E1038" s="2">
        <v>25</v>
      </c>
      <c r="F1038" s="2"/>
      <c r="G1038" s="2"/>
      <c r="H1038" s="17">
        <f t="shared" si="16"/>
        <v>2.9585798816568732E-3</v>
      </c>
    </row>
    <row r="1039" spans="1:8" ht="13.5" x14ac:dyDescent="0.25">
      <c r="A1039" s="12"/>
      <c r="B1039" s="11">
        <v>43515</v>
      </c>
      <c r="C1039" s="2">
        <v>6.78</v>
      </c>
      <c r="D1039" s="2">
        <v>6.78</v>
      </c>
      <c r="E1039" s="2">
        <v>0</v>
      </c>
      <c r="F1039" s="2"/>
      <c r="G1039" s="2"/>
      <c r="H1039" s="17">
        <f t="shared" si="16"/>
        <v>0</v>
      </c>
    </row>
    <row r="1040" spans="1:8" ht="13.5" x14ac:dyDescent="0.25">
      <c r="A1040" s="12"/>
      <c r="B1040" s="11">
        <v>43516</v>
      </c>
      <c r="C1040" s="2">
        <v>6.78</v>
      </c>
      <c r="D1040" s="2">
        <v>6.78</v>
      </c>
      <c r="E1040" s="2">
        <v>0</v>
      </c>
      <c r="F1040" s="2"/>
      <c r="G1040" s="2"/>
      <c r="H1040" s="17">
        <f t="shared" si="16"/>
        <v>0</v>
      </c>
    </row>
    <row r="1041" spans="1:8" ht="13.5" x14ac:dyDescent="0.25">
      <c r="A1041" s="12"/>
      <c r="B1041" s="11">
        <v>43517</v>
      </c>
      <c r="C1041" s="2">
        <v>6.76</v>
      </c>
      <c r="D1041" s="2">
        <v>6.76</v>
      </c>
      <c r="E1041" s="2">
        <v>700</v>
      </c>
      <c r="F1041" s="2"/>
      <c r="G1041" s="2"/>
      <c r="H1041" s="17">
        <f t="shared" si="16"/>
        <v>-2.9498525073746993E-3</v>
      </c>
    </row>
    <row r="1042" spans="1:8" ht="13.5" x14ac:dyDescent="0.25">
      <c r="A1042" s="12"/>
      <c r="B1042" s="11">
        <v>43518</v>
      </c>
      <c r="C1042" s="2">
        <v>6.76</v>
      </c>
      <c r="D1042" s="2">
        <v>6.76</v>
      </c>
      <c r="E1042" s="2">
        <v>0</v>
      </c>
      <c r="F1042" s="2"/>
      <c r="G1042" s="2"/>
      <c r="H1042" s="17">
        <f t="shared" si="16"/>
        <v>0</v>
      </c>
    </row>
    <row r="1043" spans="1:8" ht="13.5" x14ac:dyDescent="0.25">
      <c r="A1043" s="12"/>
      <c r="B1043" s="11">
        <v>43521</v>
      </c>
      <c r="C1043" s="2">
        <v>6.76</v>
      </c>
      <c r="D1043" s="2">
        <v>6.76</v>
      </c>
      <c r="E1043" s="2">
        <v>0</v>
      </c>
      <c r="F1043" s="2"/>
      <c r="G1043" s="2"/>
      <c r="H1043" s="17">
        <f t="shared" si="16"/>
        <v>0</v>
      </c>
    </row>
    <row r="1044" spans="1:8" ht="13.5" x14ac:dyDescent="0.25">
      <c r="A1044" s="12"/>
      <c r="B1044" s="11">
        <v>43522</v>
      </c>
      <c r="C1044" s="2">
        <v>6.56</v>
      </c>
      <c r="D1044" s="2">
        <v>6.56</v>
      </c>
      <c r="E1044" s="2">
        <v>800</v>
      </c>
      <c r="F1044" s="2"/>
      <c r="G1044" s="2"/>
      <c r="H1044" s="17">
        <f t="shared" si="16"/>
        <v>-2.9585798816568074E-2</v>
      </c>
    </row>
    <row r="1045" spans="1:8" ht="13.5" x14ac:dyDescent="0.25">
      <c r="A1045" s="12"/>
      <c r="B1045" s="11">
        <v>43523</v>
      </c>
      <c r="C1045" s="2">
        <v>6.37</v>
      </c>
      <c r="D1045" s="2">
        <v>6.37</v>
      </c>
      <c r="E1045" s="2">
        <v>0</v>
      </c>
      <c r="F1045" s="2"/>
      <c r="G1045" s="2"/>
      <c r="H1045" s="17">
        <f t="shared" si="16"/>
        <v>-2.8963414634146267E-2</v>
      </c>
    </row>
    <row r="1046" spans="1:8" ht="13.5" x14ac:dyDescent="0.25">
      <c r="A1046" s="12"/>
      <c r="B1046" s="11">
        <v>43524</v>
      </c>
      <c r="C1046" s="2">
        <v>6.09</v>
      </c>
      <c r="D1046" s="2">
        <v>6.09</v>
      </c>
      <c r="E1046" s="2">
        <v>0</v>
      </c>
      <c r="F1046" s="2"/>
      <c r="G1046" s="2"/>
      <c r="H1046" s="17">
        <f t="shared" si="16"/>
        <v>-4.3956043956043994E-2</v>
      </c>
    </row>
    <row r="1047" spans="1:8" ht="13.5" x14ac:dyDescent="0.25">
      <c r="A1047" s="12"/>
      <c r="B1047" s="11">
        <v>43525</v>
      </c>
      <c r="C1047" s="2">
        <v>6.27</v>
      </c>
      <c r="D1047" s="2">
        <v>6.27</v>
      </c>
      <c r="E1047" s="2">
        <v>75</v>
      </c>
      <c r="F1047" s="2"/>
      <c r="G1047" s="2"/>
      <c r="H1047" s="17">
        <f t="shared" si="16"/>
        <v>2.9556650246305372E-2</v>
      </c>
    </row>
    <row r="1048" spans="1:8" ht="13.5" x14ac:dyDescent="0.25">
      <c r="A1048" s="12"/>
      <c r="B1048" s="11">
        <v>43528</v>
      </c>
      <c r="C1048" s="2">
        <v>6.45</v>
      </c>
      <c r="D1048" s="2">
        <v>6.45</v>
      </c>
      <c r="E1048" s="2">
        <v>45</v>
      </c>
      <c r="F1048" s="2"/>
      <c r="G1048" s="2"/>
      <c r="H1048" s="17">
        <f t="shared" si="16"/>
        <v>2.8708133971291964E-2</v>
      </c>
    </row>
    <row r="1049" spans="1:8" ht="13.5" x14ac:dyDescent="0.25">
      <c r="A1049" s="12"/>
      <c r="B1049" s="11">
        <v>43529</v>
      </c>
      <c r="C1049" s="2">
        <v>6.45</v>
      </c>
      <c r="D1049" s="2">
        <v>6.45</v>
      </c>
      <c r="E1049" s="2">
        <v>1</v>
      </c>
      <c r="F1049" s="2">
        <v>6.45</v>
      </c>
      <c r="G1049" s="2">
        <v>6.45</v>
      </c>
      <c r="H1049" s="17">
        <f t="shared" si="16"/>
        <v>0</v>
      </c>
    </row>
    <row r="1050" spans="1:8" ht="13.5" x14ac:dyDescent="0.25">
      <c r="A1050" s="12"/>
      <c r="B1050" s="11">
        <v>43530</v>
      </c>
      <c r="C1050" s="2">
        <v>6.45</v>
      </c>
      <c r="D1050" s="2">
        <v>6.45</v>
      </c>
      <c r="E1050" s="2">
        <v>0</v>
      </c>
      <c r="F1050" s="2">
        <v>0</v>
      </c>
      <c r="G1050" s="2">
        <v>0</v>
      </c>
      <c r="H1050" s="17">
        <f t="shared" si="16"/>
        <v>0</v>
      </c>
    </row>
    <row r="1051" spans="1:8" ht="13.5" x14ac:dyDescent="0.25">
      <c r="A1051" s="12"/>
      <c r="B1051" s="11">
        <v>43531</v>
      </c>
      <c r="C1051" s="2">
        <v>6.45</v>
      </c>
      <c r="D1051" s="2">
        <v>6.45</v>
      </c>
      <c r="E1051" s="2">
        <v>0</v>
      </c>
      <c r="F1051" s="2">
        <v>0</v>
      </c>
      <c r="G1051" s="2">
        <v>0</v>
      </c>
      <c r="H1051" s="17">
        <f t="shared" si="16"/>
        <v>0</v>
      </c>
    </row>
    <row r="1052" spans="1:8" ht="13.5" x14ac:dyDescent="0.25">
      <c r="A1052" s="12"/>
      <c r="B1052" s="11">
        <v>43532</v>
      </c>
      <c r="C1052" s="2">
        <v>6.45</v>
      </c>
      <c r="D1052" s="2">
        <v>6.45</v>
      </c>
      <c r="E1052" s="2">
        <v>3844</v>
      </c>
      <c r="F1052" s="2">
        <v>6.45</v>
      </c>
      <c r="G1052" s="2">
        <v>24793.8</v>
      </c>
      <c r="H1052" s="17">
        <f t="shared" si="16"/>
        <v>0</v>
      </c>
    </row>
    <row r="1053" spans="1:8" ht="13.5" x14ac:dyDescent="0.25">
      <c r="A1053" s="12"/>
      <c r="B1053" s="11">
        <v>43535</v>
      </c>
      <c r="C1053" s="2">
        <v>6.4</v>
      </c>
      <c r="D1053" s="2">
        <v>6.4</v>
      </c>
      <c r="E1053" s="2">
        <v>3</v>
      </c>
      <c r="F1053" s="2">
        <v>6.4</v>
      </c>
      <c r="G1053" s="2">
        <v>19.2</v>
      </c>
      <c r="H1053" s="17">
        <f t="shared" si="16"/>
        <v>-7.7519379844960962E-3</v>
      </c>
    </row>
    <row r="1054" spans="1:8" ht="13.5" x14ac:dyDescent="0.25">
      <c r="A1054" s="12"/>
      <c r="B1054" s="11">
        <v>43536</v>
      </c>
      <c r="C1054" s="2">
        <v>6.4</v>
      </c>
      <c r="D1054" s="2">
        <v>6.4</v>
      </c>
      <c r="E1054" s="2">
        <v>0</v>
      </c>
      <c r="F1054" s="2">
        <v>0</v>
      </c>
      <c r="G1054" s="2">
        <v>0</v>
      </c>
      <c r="H1054" s="17">
        <f t="shared" si="16"/>
        <v>0</v>
      </c>
    </row>
    <row r="1055" spans="1:8" ht="13.5" x14ac:dyDescent="0.25">
      <c r="A1055" s="12"/>
      <c r="B1055" s="11">
        <v>43537</v>
      </c>
      <c r="C1055" s="2">
        <v>6.4</v>
      </c>
      <c r="D1055" s="2">
        <v>6.4</v>
      </c>
      <c r="E1055" s="2">
        <v>8025</v>
      </c>
      <c r="F1055" s="2">
        <v>6.2994000000000003</v>
      </c>
      <c r="G1055" s="2">
        <v>50552.684999999998</v>
      </c>
      <c r="H1055" s="17">
        <f t="shared" si="16"/>
        <v>0</v>
      </c>
    </row>
    <row r="1056" spans="1:8" ht="13.5" x14ac:dyDescent="0.25">
      <c r="A1056" s="12"/>
      <c r="B1056" s="11">
        <v>43538</v>
      </c>
      <c r="C1056" s="2">
        <v>6.4</v>
      </c>
      <c r="D1056" s="2">
        <v>6.4</v>
      </c>
      <c r="E1056" s="2">
        <v>0</v>
      </c>
      <c r="F1056" s="2">
        <v>0</v>
      </c>
      <c r="G1056" s="2">
        <v>0</v>
      </c>
      <c r="H1056" s="17">
        <f t="shared" si="16"/>
        <v>0</v>
      </c>
    </row>
    <row r="1057" spans="1:8" ht="13.5" x14ac:dyDescent="0.25">
      <c r="A1057" s="12"/>
      <c r="B1057" s="11">
        <v>43539</v>
      </c>
      <c r="C1057" s="2">
        <v>6.4</v>
      </c>
      <c r="D1057" s="2">
        <v>6.4</v>
      </c>
      <c r="E1057" s="2">
        <v>105</v>
      </c>
      <c r="F1057" s="2">
        <v>6.2190000000000003</v>
      </c>
      <c r="G1057" s="2">
        <v>652.995</v>
      </c>
      <c r="H1057" s="17">
        <f t="shared" si="16"/>
        <v>0</v>
      </c>
    </row>
    <row r="1058" spans="1:8" ht="13.5" x14ac:dyDescent="0.25">
      <c r="A1058" s="12"/>
      <c r="B1058" s="11">
        <v>43542</v>
      </c>
      <c r="C1058" s="2">
        <v>6.4</v>
      </c>
      <c r="D1058" s="2">
        <v>6.4</v>
      </c>
      <c r="E1058" s="2">
        <v>0</v>
      </c>
      <c r="F1058" s="2">
        <v>0</v>
      </c>
      <c r="G1058" s="2">
        <v>0</v>
      </c>
      <c r="H1058" s="17">
        <f t="shared" si="16"/>
        <v>0</v>
      </c>
    </row>
    <row r="1059" spans="1:8" ht="13.5" x14ac:dyDescent="0.25">
      <c r="A1059" s="12"/>
      <c r="B1059" s="11">
        <v>43543</v>
      </c>
      <c r="C1059" s="2">
        <v>6.4</v>
      </c>
      <c r="D1059" s="2">
        <v>6.4</v>
      </c>
      <c r="E1059" s="2">
        <v>0</v>
      </c>
      <c r="F1059" s="2">
        <v>0</v>
      </c>
      <c r="G1059" s="2">
        <v>0</v>
      </c>
      <c r="H1059" s="17">
        <f t="shared" si="16"/>
        <v>0</v>
      </c>
    </row>
    <row r="1060" spans="1:8" ht="13.5" x14ac:dyDescent="0.25">
      <c r="A1060" s="12"/>
      <c r="B1060" s="11">
        <v>43545</v>
      </c>
      <c r="C1060" s="2">
        <v>6.4</v>
      </c>
      <c r="D1060" s="2">
        <v>6.4</v>
      </c>
      <c r="E1060" s="2">
        <v>0</v>
      </c>
      <c r="F1060" s="2">
        <v>0</v>
      </c>
      <c r="G1060" s="2">
        <v>0</v>
      </c>
      <c r="H1060" s="17">
        <f t="shared" si="16"/>
        <v>0</v>
      </c>
    </row>
    <row r="1061" spans="1:8" ht="13.5" x14ac:dyDescent="0.25">
      <c r="A1061" s="12"/>
      <c r="B1061" s="11">
        <v>43546</v>
      </c>
      <c r="C1061" s="2">
        <v>6.4</v>
      </c>
      <c r="D1061" s="2">
        <v>6.4</v>
      </c>
      <c r="E1061" s="2">
        <v>240</v>
      </c>
      <c r="F1061" s="2">
        <v>6.4</v>
      </c>
      <c r="G1061" s="2">
        <v>1536</v>
      </c>
      <c r="H1061" s="17">
        <f t="shared" si="16"/>
        <v>0</v>
      </c>
    </row>
    <row r="1062" spans="1:8" ht="13.5" x14ac:dyDescent="0.25">
      <c r="A1062" s="12"/>
      <c r="B1062" s="11">
        <v>43549</v>
      </c>
      <c r="C1062" s="2">
        <v>6.4</v>
      </c>
      <c r="D1062" s="2">
        <v>6.4</v>
      </c>
      <c r="E1062" s="2">
        <v>0</v>
      </c>
      <c r="F1062" s="2">
        <v>0</v>
      </c>
      <c r="G1062" s="2">
        <v>0</v>
      </c>
      <c r="H1062" s="17">
        <f t="shared" si="16"/>
        <v>0</v>
      </c>
    </row>
    <row r="1063" spans="1:8" ht="13.5" x14ac:dyDescent="0.25">
      <c r="A1063" s="12"/>
      <c r="B1063" s="11">
        <v>43550</v>
      </c>
      <c r="C1063" s="2">
        <v>6.4</v>
      </c>
      <c r="D1063" s="2">
        <v>6.4</v>
      </c>
      <c r="E1063" s="2">
        <v>0</v>
      </c>
      <c r="F1063" s="2">
        <v>0</v>
      </c>
      <c r="G1063" s="2">
        <v>0</v>
      </c>
      <c r="H1063" s="17">
        <f t="shared" si="16"/>
        <v>0</v>
      </c>
    </row>
    <row r="1064" spans="1:8" ht="13.5" x14ac:dyDescent="0.25">
      <c r="A1064" s="12"/>
      <c r="B1064" s="11">
        <v>43551</v>
      </c>
      <c r="C1064" s="2">
        <v>6.4</v>
      </c>
      <c r="D1064" s="2">
        <v>6.4</v>
      </c>
      <c r="E1064" s="2">
        <v>0</v>
      </c>
      <c r="F1064" s="2">
        <v>0</v>
      </c>
      <c r="G1064" s="2">
        <v>0</v>
      </c>
      <c r="H1064" s="17">
        <f t="shared" si="16"/>
        <v>0</v>
      </c>
    </row>
    <row r="1065" spans="1:8" ht="13.5" x14ac:dyDescent="0.25">
      <c r="A1065" s="12"/>
      <c r="B1065" s="11">
        <v>43552</v>
      </c>
      <c r="C1065" s="2">
        <v>6.39</v>
      </c>
      <c r="D1065" s="2">
        <v>6.39</v>
      </c>
      <c r="E1065" s="2">
        <v>126</v>
      </c>
      <c r="F1065" s="2">
        <v>6.39</v>
      </c>
      <c r="G1065" s="2">
        <v>805.14</v>
      </c>
      <c r="H1065" s="17">
        <f t="shared" si="16"/>
        <v>-1.5625000000001055E-3</v>
      </c>
    </row>
    <row r="1066" spans="1:8" ht="13.5" x14ac:dyDescent="0.25">
      <c r="A1066" s="12"/>
      <c r="B1066" s="11">
        <v>43553</v>
      </c>
      <c r="C1066" s="2">
        <v>6.39</v>
      </c>
      <c r="D1066" s="2">
        <v>6.39</v>
      </c>
      <c r="E1066" s="2">
        <v>0</v>
      </c>
      <c r="F1066" s="2">
        <v>0</v>
      </c>
      <c r="G1066" s="2">
        <v>0</v>
      </c>
      <c r="H1066" s="17">
        <f t="shared" si="16"/>
        <v>0</v>
      </c>
    </row>
    <row r="1067" spans="1:8" ht="13.5" x14ac:dyDescent="0.25">
      <c r="A1067" s="12"/>
      <c r="B1067" s="11">
        <v>43556</v>
      </c>
      <c r="C1067" s="2">
        <v>6.39</v>
      </c>
      <c r="D1067" s="2">
        <v>6.39</v>
      </c>
      <c r="E1067" s="2">
        <v>0</v>
      </c>
      <c r="F1067" s="2">
        <v>0</v>
      </c>
      <c r="G1067" s="2">
        <v>0</v>
      </c>
      <c r="H1067" s="17">
        <f t="shared" si="16"/>
        <v>0</v>
      </c>
    </row>
    <row r="1068" spans="1:8" ht="13.5" x14ac:dyDescent="0.25">
      <c r="A1068" s="12"/>
      <c r="B1068" s="11">
        <v>43557</v>
      </c>
      <c r="C1068" s="2">
        <v>6.39</v>
      </c>
      <c r="D1068" s="2">
        <v>6.39</v>
      </c>
      <c r="E1068" s="2">
        <v>0</v>
      </c>
      <c r="F1068" s="2">
        <v>0</v>
      </c>
      <c r="G1068" s="2">
        <v>0</v>
      </c>
      <c r="H1068" s="17">
        <f t="shared" si="16"/>
        <v>0</v>
      </c>
    </row>
    <row r="1069" spans="1:8" ht="13.5" x14ac:dyDescent="0.25">
      <c r="A1069" s="12"/>
      <c r="B1069" s="11">
        <v>43558</v>
      </c>
      <c r="C1069" s="2">
        <v>6.39</v>
      </c>
      <c r="D1069" s="2">
        <v>6.39</v>
      </c>
      <c r="E1069" s="2">
        <v>335</v>
      </c>
      <c r="F1069" s="2">
        <v>6.3133999999999997</v>
      </c>
      <c r="G1069" s="2">
        <v>2114.989</v>
      </c>
      <c r="H1069" s="17">
        <f t="shared" si="16"/>
        <v>0</v>
      </c>
    </row>
    <row r="1070" spans="1:8" ht="13.5" x14ac:dyDescent="0.25">
      <c r="A1070" s="12"/>
      <c r="B1070" s="11">
        <v>43559</v>
      </c>
      <c r="C1070" s="2">
        <v>6.39</v>
      </c>
      <c r="D1070" s="2">
        <v>6.39</v>
      </c>
      <c r="E1070" s="2">
        <v>0</v>
      </c>
      <c r="F1070" s="2">
        <v>0</v>
      </c>
      <c r="G1070" s="2">
        <v>0</v>
      </c>
      <c r="H1070" s="17">
        <f t="shared" si="16"/>
        <v>0</v>
      </c>
    </row>
    <row r="1071" spans="1:8" ht="13.5" x14ac:dyDescent="0.25">
      <c r="A1071" s="12"/>
      <c r="B1071" s="11">
        <v>43560</v>
      </c>
      <c r="C1071" s="2">
        <v>6.39</v>
      </c>
      <c r="D1071" s="2">
        <v>6.39</v>
      </c>
      <c r="E1071" s="2">
        <v>160</v>
      </c>
      <c r="F1071" s="2">
        <v>6.3803000000000001</v>
      </c>
      <c r="G1071" s="2">
        <v>1020.848</v>
      </c>
      <c r="H1071" s="17">
        <f t="shared" si="16"/>
        <v>0</v>
      </c>
    </row>
    <row r="1072" spans="1:8" ht="13.5" x14ac:dyDescent="0.25">
      <c r="A1072" s="12"/>
      <c r="B1072" s="11">
        <v>43563</v>
      </c>
      <c r="C1072" s="2">
        <v>6.39</v>
      </c>
      <c r="D1072" s="2">
        <v>6.39</v>
      </c>
      <c r="E1072" s="2">
        <v>0</v>
      </c>
      <c r="F1072" s="2">
        <v>0</v>
      </c>
      <c r="G1072" s="2">
        <v>0</v>
      </c>
      <c r="H1072" s="17">
        <f t="shared" si="16"/>
        <v>0</v>
      </c>
    </row>
    <row r="1073" spans="1:8" ht="13.5" x14ac:dyDescent="0.25">
      <c r="A1073" s="12"/>
      <c r="B1073" s="11">
        <v>43565</v>
      </c>
      <c r="C1073" s="2">
        <v>6.39</v>
      </c>
      <c r="D1073" s="2">
        <v>6.39</v>
      </c>
      <c r="E1073" s="2">
        <v>0</v>
      </c>
      <c r="F1073" s="2">
        <v>0</v>
      </c>
      <c r="G1073" s="2">
        <v>0</v>
      </c>
      <c r="H1073" s="17">
        <f t="shared" si="16"/>
        <v>0</v>
      </c>
    </row>
    <row r="1074" spans="1:8" ht="13.5" x14ac:dyDescent="0.25">
      <c r="A1074" s="12"/>
      <c r="B1074" s="11">
        <v>43566</v>
      </c>
      <c r="C1074" s="2">
        <v>6.39</v>
      </c>
      <c r="D1074" s="2">
        <v>6.39</v>
      </c>
      <c r="E1074" s="2">
        <v>0</v>
      </c>
      <c r="F1074" s="2">
        <v>0</v>
      </c>
      <c r="G1074" s="2">
        <v>0</v>
      </c>
      <c r="H1074" s="17">
        <f t="shared" si="16"/>
        <v>0</v>
      </c>
    </row>
    <row r="1075" spans="1:8" ht="13.5" x14ac:dyDescent="0.25">
      <c r="A1075" s="12"/>
      <c r="B1075" s="11">
        <v>43567</v>
      </c>
      <c r="C1075" s="2">
        <v>6.34</v>
      </c>
      <c r="D1075" s="2">
        <v>6.34</v>
      </c>
      <c r="E1075" s="2">
        <v>225</v>
      </c>
      <c r="F1075" s="2">
        <v>6.34</v>
      </c>
      <c r="G1075" s="2">
        <v>1426.5</v>
      </c>
      <c r="H1075" s="17">
        <f t="shared" si="16"/>
        <v>-7.8247261345852619E-3</v>
      </c>
    </row>
    <row r="1076" spans="1:8" ht="13.5" x14ac:dyDescent="0.25">
      <c r="A1076" s="12"/>
      <c r="B1076" s="11">
        <v>43570</v>
      </c>
      <c r="C1076" s="2">
        <v>6.34</v>
      </c>
      <c r="D1076" s="2">
        <v>6.34</v>
      </c>
      <c r="E1076" s="2">
        <v>0</v>
      </c>
      <c r="F1076" s="2">
        <v>0</v>
      </c>
      <c r="G1076" s="2">
        <v>0</v>
      </c>
      <c r="H1076" s="17">
        <f t="shared" si="16"/>
        <v>0</v>
      </c>
    </row>
    <row r="1077" spans="1:8" ht="13.5" x14ac:dyDescent="0.25">
      <c r="A1077" s="12"/>
      <c r="B1077" s="11">
        <v>43571</v>
      </c>
      <c r="C1077" s="2">
        <v>6.34</v>
      </c>
      <c r="D1077" s="2">
        <v>6.34</v>
      </c>
      <c r="E1077" s="2">
        <v>0</v>
      </c>
      <c r="F1077" s="2">
        <v>0</v>
      </c>
      <c r="G1077" s="2">
        <v>0</v>
      </c>
      <c r="H1077" s="17">
        <f t="shared" si="16"/>
        <v>0</v>
      </c>
    </row>
    <row r="1078" spans="1:8" ht="13.5" x14ac:dyDescent="0.25">
      <c r="A1078" s="12"/>
      <c r="B1078" s="11">
        <v>43572</v>
      </c>
      <c r="C1078" s="2">
        <v>6.06</v>
      </c>
      <c r="D1078" s="2">
        <v>6.06</v>
      </c>
      <c r="E1078" s="2">
        <v>0</v>
      </c>
      <c r="F1078" s="2">
        <v>0</v>
      </c>
      <c r="G1078" s="2">
        <v>0</v>
      </c>
      <c r="H1078" s="17">
        <f t="shared" si="16"/>
        <v>-4.4164037854889628E-2</v>
      </c>
    </row>
    <row r="1079" spans="1:8" ht="13.5" x14ac:dyDescent="0.25">
      <c r="A1079" s="12"/>
      <c r="B1079" s="11">
        <v>43573</v>
      </c>
      <c r="C1079" s="2">
        <v>6.05</v>
      </c>
      <c r="D1079" s="2">
        <v>6.05</v>
      </c>
      <c r="E1079" s="2">
        <v>1000</v>
      </c>
      <c r="F1079" s="2">
        <v>6.05</v>
      </c>
      <c r="G1079" s="2">
        <v>6050</v>
      </c>
      <c r="H1079" s="17">
        <f t="shared" si="16"/>
        <v>-1.6501650165016151E-3</v>
      </c>
    </row>
    <row r="1080" spans="1:8" ht="13.5" x14ac:dyDescent="0.25">
      <c r="A1080" s="12"/>
      <c r="B1080" s="11">
        <v>43574</v>
      </c>
      <c r="C1080" s="2">
        <v>6.05</v>
      </c>
      <c r="D1080" s="2">
        <v>6.05</v>
      </c>
      <c r="E1080" s="2">
        <v>30</v>
      </c>
      <c r="F1080" s="2">
        <v>6.0433000000000003</v>
      </c>
      <c r="G1080" s="2">
        <v>181.29900000000001</v>
      </c>
      <c r="H1080" s="17">
        <f t="shared" si="16"/>
        <v>0</v>
      </c>
    </row>
    <row r="1081" spans="1:8" ht="13.5" x14ac:dyDescent="0.25">
      <c r="A1081" s="12"/>
      <c r="B1081" s="11">
        <v>43577</v>
      </c>
      <c r="C1081" s="2">
        <v>6</v>
      </c>
      <c r="D1081" s="2">
        <v>6</v>
      </c>
      <c r="E1081" s="2">
        <v>2735</v>
      </c>
      <c r="F1081" s="2">
        <v>5.9992000000000001</v>
      </c>
      <c r="G1081" s="2">
        <v>16407.812000000002</v>
      </c>
      <c r="H1081" s="17">
        <f t="shared" si="16"/>
        <v>-8.2644628099173261E-3</v>
      </c>
    </row>
    <row r="1082" spans="1:8" ht="13.5" x14ac:dyDescent="0.25">
      <c r="A1082" s="12"/>
      <c r="B1082" s="11">
        <v>43578</v>
      </c>
      <c r="C1082" s="2">
        <v>6.15</v>
      </c>
      <c r="D1082" s="2">
        <v>6.15</v>
      </c>
      <c r="E1082" s="2">
        <v>417</v>
      </c>
      <c r="F1082" s="2">
        <v>5.9874000000000001</v>
      </c>
      <c r="G1082" s="2">
        <v>2496.7458000000001</v>
      </c>
      <c r="H1082" s="17">
        <f t="shared" si="16"/>
        <v>2.500000000000006E-2</v>
      </c>
    </row>
    <row r="1083" spans="1:8" ht="13.5" x14ac:dyDescent="0.25">
      <c r="A1083" s="12"/>
      <c r="B1083" s="11">
        <v>43579</v>
      </c>
      <c r="C1083" s="2">
        <v>6.14</v>
      </c>
      <c r="D1083" s="2">
        <v>6.14</v>
      </c>
      <c r="E1083" s="2">
        <v>1540</v>
      </c>
      <c r="F1083" s="2">
        <v>6.0026999999999999</v>
      </c>
      <c r="G1083" s="2">
        <v>9244.1579999999994</v>
      </c>
      <c r="H1083" s="17">
        <f t="shared" si="16"/>
        <v>-1.6260162601627113E-3</v>
      </c>
    </row>
    <row r="1084" spans="1:8" ht="13.5" x14ac:dyDescent="0.25">
      <c r="A1084" s="12"/>
      <c r="B1084" s="11">
        <v>43580</v>
      </c>
      <c r="C1084" s="2">
        <v>6.15</v>
      </c>
      <c r="D1084" s="2">
        <v>6.15</v>
      </c>
      <c r="E1084" s="2">
        <v>1025</v>
      </c>
      <c r="F1084" s="2">
        <v>6.0037000000000003</v>
      </c>
      <c r="G1084" s="2">
        <v>6153.7924999999996</v>
      </c>
      <c r="H1084" s="17">
        <f t="shared" si="16"/>
        <v>1.6286644951141165E-3</v>
      </c>
    </row>
    <row r="1085" spans="1:8" ht="13.5" x14ac:dyDescent="0.25">
      <c r="A1085" s="12"/>
      <c r="B1085" s="11">
        <v>43581</v>
      </c>
      <c r="C1085" s="2">
        <v>6.15</v>
      </c>
      <c r="D1085" s="2">
        <v>6.15</v>
      </c>
      <c r="E1085" s="2">
        <v>2025</v>
      </c>
      <c r="F1085" s="2">
        <v>6.0019</v>
      </c>
      <c r="G1085" s="2">
        <v>12153.8475</v>
      </c>
      <c r="H1085" s="17">
        <f t="shared" si="16"/>
        <v>0</v>
      </c>
    </row>
    <row r="1086" spans="1:8" ht="13.5" x14ac:dyDescent="0.25">
      <c r="A1086" s="12"/>
      <c r="B1086" s="11">
        <v>43584</v>
      </c>
      <c r="C1086" s="2">
        <v>6.1</v>
      </c>
      <c r="D1086" s="2">
        <v>6.1</v>
      </c>
      <c r="E1086" s="2">
        <v>600</v>
      </c>
      <c r="F1086" s="2">
        <v>6.0667</v>
      </c>
      <c r="G1086" s="2">
        <v>3640.02</v>
      </c>
      <c r="H1086" s="17">
        <f t="shared" si="16"/>
        <v>-8.1300813008131235E-3</v>
      </c>
    </row>
    <row r="1087" spans="1:8" ht="13.5" x14ac:dyDescent="0.25">
      <c r="A1087" s="12"/>
      <c r="B1087" s="11">
        <v>43585</v>
      </c>
      <c r="C1087" s="2">
        <v>6.1</v>
      </c>
      <c r="D1087" s="2">
        <v>6.1</v>
      </c>
      <c r="E1087" s="2">
        <v>0</v>
      </c>
      <c r="F1087" s="2">
        <v>0</v>
      </c>
      <c r="G1087" s="2">
        <v>0</v>
      </c>
      <c r="H1087" s="17">
        <f t="shared" si="16"/>
        <v>0</v>
      </c>
    </row>
    <row r="1088" spans="1:8" ht="13.5" x14ac:dyDescent="0.25">
      <c r="A1088" s="12"/>
      <c r="B1088" s="11">
        <v>43587</v>
      </c>
      <c r="C1088" s="2">
        <v>6.24</v>
      </c>
      <c r="D1088" s="2">
        <v>6.24</v>
      </c>
      <c r="E1088" s="2">
        <v>25</v>
      </c>
      <c r="F1088" s="2">
        <v>6.24</v>
      </c>
      <c r="G1088" s="2">
        <v>156</v>
      </c>
      <c r="H1088" s="17">
        <f t="shared" si="16"/>
        <v>2.2950819672131244E-2</v>
      </c>
    </row>
    <row r="1089" spans="1:8" ht="13.5" x14ac:dyDescent="0.25">
      <c r="A1089" s="12"/>
      <c r="B1089" s="11">
        <v>43588</v>
      </c>
      <c r="C1089" s="2">
        <v>6.1</v>
      </c>
      <c r="D1089" s="2">
        <v>6.1</v>
      </c>
      <c r="E1089" s="2">
        <v>7</v>
      </c>
      <c r="F1089" s="2">
        <v>6.1</v>
      </c>
      <c r="G1089" s="2">
        <v>42.7</v>
      </c>
      <c r="H1089" s="17">
        <f t="shared" si="16"/>
        <v>-2.2435897435897526E-2</v>
      </c>
    </row>
    <row r="1090" spans="1:8" ht="13.5" x14ac:dyDescent="0.25">
      <c r="A1090" s="12"/>
      <c r="B1090" s="11">
        <v>43591</v>
      </c>
      <c r="C1090" s="2">
        <v>5.92</v>
      </c>
      <c r="D1090" s="2">
        <v>5.92</v>
      </c>
      <c r="E1090" s="2">
        <v>638</v>
      </c>
      <c r="F1090" s="2">
        <v>5.9230999999999998</v>
      </c>
      <c r="G1090" s="2">
        <v>3778.9378000000002</v>
      </c>
      <c r="H1090" s="17">
        <f t="shared" si="16"/>
        <v>-2.9508196721311431E-2</v>
      </c>
    </row>
    <row r="1091" spans="1:8" ht="13.5" x14ac:dyDescent="0.25">
      <c r="A1091" s="12"/>
      <c r="B1091" s="11">
        <v>43592</v>
      </c>
      <c r="C1091" s="2">
        <v>5.92</v>
      </c>
      <c r="D1091" s="2">
        <v>5.92</v>
      </c>
      <c r="E1091" s="2">
        <v>500</v>
      </c>
      <c r="F1091" s="2">
        <v>5.92</v>
      </c>
      <c r="G1091" s="2">
        <v>2960</v>
      </c>
      <c r="H1091" s="17">
        <f t="shared" si="16"/>
        <v>0</v>
      </c>
    </row>
    <row r="1092" spans="1:8" ht="13.5" x14ac:dyDescent="0.25">
      <c r="A1092" s="12"/>
      <c r="B1092" s="11">
        <v>43593</v>
      </c>
      <c r="C1092" s="2">
        <v>5.9</v>
      </c>
      <c r="D1092" s="2">
        <v>5.9</v>
      </c>
      <c r="E1092" s="2">
        <v>4821</v>
      </c>
      <c r="F1092" s="2">
        <v>5.9166999999999996</v>
      </c>
      <c r="G1092" s="2">
        <v>28524.4107</v>
      </c>
      <c r="H1092" s="17">
        <f t="shared" si="16"/>
        <v>-3.3783783783783066E-3</v>
      </c>
    </row>
    <row r="1093" spans="1:8" ht="13.5" x14ac:dyDescent="0.25">
      <c r="A1093" s="12"/>
      <c r="B1093" s="11">
        <v>43594</v>
      </c>
      <c r="C1093" s="2">
        <v>5.9</v>
      </c>
      <c r="D1093" s="2">
        <v>5.9</v>
      </c>
      <c r="E1093" s="2">
        <v>239</v>
      </c>
      <c r="F1093" s="2">
        <v>5.8906000000000001</v>
      </c>
      <c r="G1093" s="2">
        <v>1407.8534</v>
      </c>
      <c r="H1093" s="17">
        <f t="shared" si="16"/>
        <v>0</v>
      </c>
    </row>
    <row r="1094" spans="1:8" ht="13.5" x14ac:dyDescent="0.25">
      <c r="A1094" s="12"/>
      <c r="B1094" s="11">
        <v>43595</v>
      </c>
      <c r="C1094" s="2">
        <v>5.9</v>
      </c>
      <c r="D1094" s="2">
        <v>5.9</v>
      </c>
      <c r="E1094" s="2">
        <v>0</v>
      </c>
      <c r="F1094" s="2">
        <v>0</v>
      </c>
      <c r="G1094" s="2">
        <v>0</v>
      </c>
      <c r="H1094" s="17">
        <f t="shared" si="16"/>
        <v>0</v>
      </c>
    </row>
    <row r="1095" spans="1:8" ht="13.5" x14ac:dyDescent="0.25">
      <c r="A1095" s="12"/>
      <c r="B1095" s="11">
        <v>43598</v>
      </c>
      <c r="C1095" s="2">
        <v>5.99</v>
      </c>
      <c r="D1095" s="2">
        <v>5.99</v>
      </c>
      <c r="E1095" s="2">
        <v>150</v>
      </c>
      <c r="F1095" s="2">
        <v>5.9836</v>
      </c>
      <c r="G1095" s="2">
        <v>897.54</v>
      </c>
      <c r="H1095" s="17">
        <f t="shared" ref="H1095:H1158" si="17">(D1095-D1094)/D1094</f>
        <v>1.5254237288135568E-2</v>
      </c>
    </row>
    <row r="1096" spans="1:8" ht="13.5" x14ac:dyDescent="0.25">
      <c r="A1096" s="12"/>
      <c r="B1096" s="11">
        <v>43599</v>
      </c>
      <c r="C1096" s="2">
        <v>5.85</v>
      </c>
      <c r="D1096" s="2">
        <v>5.85</v>
      </c>
      <c r="E1096" s="2">
        <v>7</v>
      </c>
      <c r="F1096" s="2">
        <v>5.85</v>
      </c>
      <c r="G1096" s="2">
        <v>40.950000000000003</v>
      </c>
      <c r="H1096" s="17">
        <f t="shared" si="17"/>
        <v>-2.3372287145242164E-2</v>
      </c>
    </row>
    <row r="1097" spans="1:8" ht="13.5" x14ac:dyDescent="0.25">
      <c r="A1097" s="12"/>
      <c r="B1097" s="11">
        <v>43600</v>
      </c>
      <c r="C1097" s="2">
        <v>5.9</v>
      </c>
      <c r="D1097" s="2">
        <v>5.9</v>
      </c>
      <c r="E1097" s="2">
        <v>8660</v>
      </c>
      <c r="F1097" s="2">
        <v>5.8606999999999996</v>
      </c>
      <c r="G1097" s="2">
        <v>50753.661999999997</v>
      </c>
      <c r="H1097" s="17">
        <f t="shared" si="17"/>
        <v>8.5470085470086693E-3</v>
      </c>
    </row>
    <row r="1098" spans="1:8" ht="13.5" x14ac:dyDescent="0.25">
      <c r="A1098" s="12"/>
      <c r="B1098" s="11">
        <v>43601</v>
      </c>
      <c r="C1098" s="2">
        <v>5.86</v>
      </c>
      <c r="D1098" s="2">
        <v>5.86</v>
      </c>
      <c r="E1098" s="2">
        <v>800</v>
      </c>
      <c r="F1098" s="2">
        <v>5.86</v>
      </c>
      <c r="G1098" s="2">
        <v>4688</v>
      </c>
      <c r="H1098" s="17">
        <f t="shared" si="17"/>
        <v>-6.7796610169491584E-3</v>
      </c>
    </row>
    <row r="1099" spans="1:8" ht="13.5" x14ac:dyDescent="0.25">
      <c r="A1099" s="12"/>
      <c r="B1099" s="11">
        <v>43602</v>
      </c>
      <c r="C1099" s="2">
        <v>5.87</v>
      </c>
      <c r="D1099" s="2">
        <v>5.87</v>
      </c>
      <c r="E1099" s="2">
        <v>200</v>
      </c>
      <c r="F1099" s="2">
        <v>5.87</v>
      </c>
      <c r="G1099" s="2">
        <v>1174</v>
      </c>
      <c r="H1099" s="17">
        <f t="shared" si="17"/>
        <v>1.7064846416381888E-3</v>
      </c>
    </row>
    <row r="1100" spans="1:8" ht="13.5" x14ac:dyDescent="0.25">
      <c r="A1100" s="12"/>
      <c r="B1100" s="11">
        <v>43605</v>
      </c>
      <c r="C1100" s="2">
        <v>5.9</v>
      </c>
      <c r="D1100" s="2">
        <v>5.9</v>
      </c>
      <c r="E1100" s="2">
        <v>623</v>
      </c>
      <c r="F1100" s="2">
        <v>5.8512000000000004</v>
      </c>
      <c r="G1100" s="2">
        <v>3645.2975999999999</v>
      </c>
      <c r="H1100" s="17">
        <f t="shared" si="17"/>
        <v>5.1107325383305362E-3</v>
      </c>
    </row>
    <row r="1101" spans="1:8" ht="13.5" x14ac:dyDescent="0.25">
      <c r="A1101" s="12"/>
      <c r="B1101" s="11">
        <v>43606</v>
      </c>
      <c r="C1101" s="2">
        <v>5.9</v>
      </c>
      <c r="D1101" s="2">
        <v>5.9</v>
      </c>
      <c r="E1101" s="2">
        <v>0</v>
      </c>
      <c r="F1101" s="2">
        <v>0</v>
      </c>
      <c r="G1101" s="2">
        <v>0</v>
      </c>
      <c r="H1101" s="17">
        <f t="shared" si="17"/>
        <v>0</v>
      </c>
    </row>
    <row r="1102" spans="1:8" ht="13.5" x14ac:dyDescent="0.25">
      <c r="A1102" s="12"/>
      <c r="B1102" s="11">
        <v>43607</v>
      </c>
      <c r="C1102" s="2">
        <v>5.9</v>
      </c>
      <c r="D1102" s="2">
        <v>5.9</v>
      </c>
      <c r="E1102" s="2">
        <v>210</v>
      </c>
      <c r="F1102" s="2">
        <v>5.819</v>
      </c>
      <c r="G1102" s="2">
        <v>1221.99</v>
      </c>
      <c r="H1102" s="17">
        <f t="shared" si="17"/>
        <v>0</v>
      </c>
    </row>
    <row r="1103" spans="1:8" ht="13.5" x14ac:dyDescent="0.25">
      <c r="A1103" s="12"/>
      <c r="B1103" s="11">
        <v>43608</v>
      </c>
      <c r="C1103" s="2">
        <v>5.9</v>
      </c>
      <c r="D1103" s="2">
        <v>5.9</v>
      </c>
      <c r="E1103" s="2">
        <v>0</v>
      </c>
      <c r="F1103" s="2">
        <v>0</v>
      </c>
      <c r="G1103" s="2">
        <v>0</v>
      </c>
      <c r="H1103" s="17">
        <f t="shared" si="17"/>
        <v>0</v>
      </c>
    </row>
    <row r="1104" spans="1:8" ht="13.5" x14ac:dyDescent="0.25">
      <c r="A1104" s="12"/>
      <c r="B1104" s="11">
        <v>43609</v>
      </c>
      <c r="C1104" s="2">
        <v>5.9</v>
      </c>
      <c r="D1104" s="2">
        <v>5.9</v>
      </c>
      <c r="E1104" s="2">
        <v>325</v>
      </c>
      <c r="F1104" s="2">
        <v>5.8076999999999996</v>
      </c>
      <c r="G1104" s="2">
        <v>1887.5025000000001</v>
      </c>
      <c r="H1104" s="17">
        <f t="shared" si="17"/>
        <v>0</v>
      </c>
    </row>
    <row r="1105" spans="1:8" ht="13.5" x14ac:dyDescent="0.25">
      <c r="A1105" s="12"/>
      <c r="B1105" s="11">
        <v>43612</v>
      </c>
      <c r="C1105" s="2">
        <v>5.9</v>
      </c>
      <c r="D1105" s="2">
        <v>5.9</v>
      </c>
      <c r="E1105" s="2">
        <v>360</v>
      </c>
      <c r="F1105" s="2">
        <v>5.8167999999999997</v>
      </c>
      <c r="G1105" s="2">
        <v>2094.0479999999998</v>
      </c>
      <c r="H1105" s="17">
        <f t="shared" si="17"/>
        <v>0</v>
      </c>
    </row>
    <row r="1106" spans="1:8" ht="13.5" x14ac:dyDescent="0.25">
      <c r="A1106" s="12"/>
      <c r="B1106" s="11">
        <v>43613</v>
      </c>
      <c r="C1106" s="2">
        <v>5.9</v>
      </c>
      <c r="D1106" s="2">
        <v>5.9</v>
      </c>
      <c r="E1106" s="2">
        <v>0</v>
      </c>
      <c r="F1106" s="2">
        <v>0</v>
      </c>
      <c r="G1106" s="2">
        <v>0</v>
      </c>
      <c r="H1106" s="17">
        <f t="shared" si="17"/>
        <v>0</v>
      </c>
    </row>
    <row r="1107" spans="1:8" ht="13.5" x14ac:dyDescent="0.25">
      <c r="A1107" s="12"/>
      <c r="B1107" s="11">
        <v>43614</v>
      </c>
      <c r="C1107" s="2">
        <v>5.9</v>
      </c>
      <c r="D1107" s="2">
        <v>5.9</v>
      </c>
      <c r="E1107" s="2">
        <v>0</v>
      </c>
      <c r="F1107" s="2">
        <v>0</v>
      </c>
      <c r="G1107" s="2">
        <v>0</v>
      </c>
      <c r="H1107" s="17">
        <f t="shared" si="17"/>
        <v>0</v>
      </c>
    </row>
    <row r="1108" spans="1:8" ht="13.5" x14ac:dyDescent="0.25">
      <c r="A1108" s="12"/>
      <c r="B1108" s="11">
        <v>43615</v>
      </c>
      <c r="C1108" s="2">
        <v>5.9</v>
      </c>
      <c r="D1108" s="2">
        <v>5.9</v>
      </c>
      <c r="E1108" s="2">
        <v>0</v>
      </c>
      <c r="F1108" s="2">
        <v>0</v>
      </c>
      <c r="G1108" s="2">
        <v>0</v>
      </c>
      <c r="H1108" s="17">
        <f t="shared" si="17"/>
        <v>0</v>
      </c>
    </row>
    <row r="1109" spans="1:8" ht="13.5" x14ac:dyDescent="0.25">
      <c r="A1109" s="12"/>
      <c r="B1109" s="11">
        <v>43616</v>
      </c>
      <c r="C1109" s="2">
        <v>5.9</v>
      </c>
      <c r="D1109" s="2">
        <v>5.9</v>
      </c>
      <c r="E1109" s="2">
        <v>0</v>
      </c>
      <c r="F1109" s="2">
        <v>0</v>
      </c>
      <c r="G1109" s="2">
        <v>0</v>
      </c>
      <c r="H1109" s="17">
        <f t="shared" si="17"/>
        <v>0</v>
      </c>
    </row>
    <row r="1110" spans="1:8" ht="13.5" x14ac:dyDescent="0.25">
      <c r="A1110" s="12"/>
      <c r="B1110" s="11">
        <v>43619</v>
      </c>
      <c r="C1110" s="2">
        <v>5.9</v>
      </c>
      <c r="D1110" s="2">
        <v>5.9</v>
      </c>
      <c r="E1110" s="2">
        <v>0</v>
      </c>
      <c r="F1110" s="2">
        <v>0</v>
      </c>
      <c r="G1110" s="2">
        <v>0</v>
      </c>
      <c r="H1110" s="17">
        <f t="shared" si="17"/>
        <v>0</v>
      </c>
    </row>
    <row r="1111" spans="1:8" ht="13.5" x14ac:dyDescent="0.25">
      <c r="A1111" s="12"/>
      <c r="B1111" s="11">
        <v>43623</v>
      </c>
      <c r="C1111" s="2">
        <v>5.9</v>
      </c>
      <c r="D1111" s="2">
        <v>5.9</v>
      </c>
      <c r="E1111" s="2">
        <v>560</v>
      </c>
      <c r="F1111" s="2">
        <v>5.9</v>
      </c>
      <c r="G1111" s="2">
        <v>3304</v>
      </c>
      <c r="H1111" s="17">
        <f t="shared" si="17"/>
        <v>0</v>
      </c>
    </row>
    <row r="1112" spans="1:8" ht="13.5" x14ac:dyDescent="0.25">
      <c r="A1112" s="12"/>
      <c r="B1112" s="11">
        <v>43626</v>
      </c>
      <c r="C1112" s="2">
        <v>6</v>
      </c>
      <c r="D1112" s="2">
        <v>6</v>
      </c>
      <c r="E1112" s="2">
        <v>204</v>
      </c>
      <c r="F1112" s="2">
        <v>5.9048999999999996</v>
      </c>
      <c r="G1112" s="2">
        <v>1204.5996</v>
      </c>
      <c r="H1112" s="17">
        <f t="shared" si="17"/>
        <v>1.6949152542372819E-2</v>
      </c>
    </row>
    <row r="1113" spans="1:8" ht="13.5" x14ac:dyDescent="0.25">
      <c r="A1113" s="12"/>
      <c r="B1113" s="11">
        <v>43627</v>
      </c>
      <c r="C1113" s="2">
        <v>6.18</v>
      </c>
      <c r="D1113" s="2">
        <v>6.18</v>
      </c>
      <c r="E1113" s="2">
        <v>17054</v>
      </c>
      <c r="F1113" s="2">
        <v>6.1711</v>
      </c>
      <c r="G1113" s="2">
        <v>105241.9394</v>
      </c>
      <c r="H1113" s="17">
        <f t="shared" si="17"/>
        <v>2.9999999999999954E-2</v>
      </c>
    </row>
    <row r="1114" spans="1:8" ht="13.5" x14ac:dyDescent="0.25">
      <c r="A1114" s="12"/>
      <c r="B1114" s="11">
        <v>43628</v>
      </c>
      <c r="C1114" s="2">
        <v>6.54</v>
      </c>
      <c r="D1114" s="2">
        <v>6.54</v>
      </c>
      <c r="E1114" s="2">
        <v>525</v>
      </c>
      <c r="F1114" s="2">
        <v>6.3536000000000001</v>
      </c>
      <c r="G1114" s="2">
        <v>3335.64</v>
      </c>
      <c r="H1114" s="17">
        <f t="shared" si="17"/>
        <v>5.8252427184466077E-2</v>
      </c>
    </row>
    <row r="1115" spans="1:8" ht="13.5" x14ac:dyDescent="0.25">
      <c r="A1115" s="12"/>
      <c r="B1115" s="11">
        <v>43629</v>
      </c>
      <c r="C1115" s="2">
        <v>6.54</v>
      </c>
      <c r="D1115" s="2">
        <v>6.54</v>
      </c>
      <c r="E1115" s="2">
        <v>0</v>
      </c>
      <c r="F1115" s="2">
        <v>0</v>
      </c>
      <c r="G1115" s="2">
        <v>0</v>
      </c>
      <c r="H1115" s="17">
        <f t="shared" si="17"/>
        <v>0</v>
      </c>
    </row>
    <row r="1116" spans="1:8" ht="13.5" x14ac:dyDescent="0.25">
      <c r="A1116" s="12"/>
      <c r="B1116" s="11">
        <v>43630</v>
      </c>
      <c r="C1116" s="2">
        <v>6.73</v>
      </c>
      <c r="D1116" s="2">
        <v>6.73</v>
      </c>
      <c r="E1116" s="2">
        <v>86</v>
      </c>
      <c r="F1116" s="2">
        <v>6.73</v>
      </c>
      <c r="G1116" s="2">
        <v>578.78</v>
      </c>
      <c r="H1116" s="17">
        <f t="shared" si="17"/>
        <v>2.9051987767584157E-2</v>
      </c>
    </row>
    <row r="1117" spans="1:8" ht="13.5" x14ac:dyDescent="0.25">
      <c r="A1117" s="12"/>
      <c r="B1117" s="11">
        <v>43633</v>
      </c>
      <c r="C1117" s="2">
        <v>6.73</v>
      </c>
      <c r="D1117" s="2">
        <v>6.73</v>
      </c>
      <c r="E1117" s="2">
        <v>0</v>
      </c>
      <c r="F1117" s="2">
        <v>0</v>
      </c>
      <c r="G1117" s="2">
        <v>0</v>
      </c>
      <c r="H1117" s="17">
        <f t="shared" si="17"/>
        <v>0</v>
      </c>
    </row>
    <row r="1118" spans="1:8" ht="13.5" x14ac:dyDescent="0.25">
      <c r="A1118" s="12"/>
      <c r="B1118" s="11">
        <v>43634</v>
      </c>
      <c r="C1118" s="2">
        <v>6.73</v>
      </c>
      <c r="D1118" s="2">
        <v>6.73</v>
      </c>
      <c r="E1118" s="2">
        <v>0</v>
      </c>
      <c r="F1118" s="2">
        <v>0</v>
      </c>
      <c r="G1118" s="2">
        <v>0</v>
      </c>
      <c r="H1118" s="17">
        <f t="shared" si="17"/>
        <v>0</v>
      </c>
    </row>
    <row r="1119" spans="1:8" ht="13.5" x14ac:dyDescent="0.25">
      <c r="A1119" s="12"/>
      <c r="B1119" s="11">
        <v>43635</v>
      </c>
      <c r="C1119" s="2">
        <v>6.73</v>
      </c>
      <c r="D1119" s="2">
        <v>6.73</v>
      </c>
      <c r="E1119" s="2">
        <v>0</v>
      </c>
      <c r="F1119" s="2">
        <v>0</v>
      </c>
      <c r="G1119" s="2">
        <v>0</v>
      </c>
      <c r="H1119" s="17">
        <f t="shared" si="17"/>
        <v>0</v>
      </c>
    </row>
    <row r="1120" spans="1:8" ht="13.5" x14ac:dyDescent="0.25">
      <c r="A1120" s="12"/>
      <c r="B1120" s="11">
        <v>43636</v>
      </c>
      <c r="C1120" s="2">
        <v>6.7</v>
      </c>
      <c r="D1120" s="2">
        <v>6.7</v>
      </c>
      <c r="E1120" s="2">
        <v>125</v>
      </c>
      <c r="F1120" s="2">
        <v>6.5640000000000001</v>
      </c>
      <c r="G1120" s="2">
        <v>820.5</v>
      </c>
      <c r="H1120" s="17">
        <f t="shared" si="17"/>
        <v>-4.4576523031203937E-3</v>
      </c>
    </row>
    <row r="1121" spans="1:8" ht="13.5" x14ac:dyDescent="0.25">
      <c r="A1121" s="12"/>
      <c r="B1121" s="11">
        <v>43637</v>
      </c>
      <c r="C1121" s="2">
        <v>6.7</v>
      </c>
      <c r="D1121" s="2">
        <v>6.7</v>
      </c>
      <c r="E1121" s="2">
        <v>180</v>
      </c>
      <c r="F1121" s="2">
        <v>6.7</v>
      </c>
      <c r="G1121" s="2">
        <v>1206</v>
      </c>
      <c r="H1121" s="17">
        <f t="shared" si="17"/>
        <v>0</v>
      </c>
    </row>
    <row r="1122" spans="1:8" ht="13.5" x14ac:dyDescent="0.25">
      <c r="A1122" s="12"/>
      <c r="B1122" s="11">
        <v>43640</v>
      </c>
      <c r="C1122" s="2">
        <v>6.3</v>
      </c>
      <c r="D1122" s="2">
        <v>6.3</v>
      </c>
      <c r="E1122" s="2">
        <v>1661</v>
      </c>
      <c r="F1122" s="2">
        <v>6.4584999999999999</v>
      </c>
      <c r="G1122" s="2">
        <v>10727.568499999999</v>
      </c>
      <c r="H1122" s="17">
        <f t="shared" si="17"/>
        <v>-5.9701492537313487E-2</v>
      </c>
    </row>
    <row r="1123" spans="1:8" ht="13.5" x14ac:dyDescent="0.25">
      <c r="A1123" s="12"/>
      <c r="B1123" s="11">
        <v>43641</v>
      </c>
      <c r="C1123" s="2">
        <v>6.3</v>
      </c>
      <c r="D1123" s="2">
        <v>6.3</v>
      </c>
      <c r="E1123" s="2">
        <v>18139</v>
      </c>
      <c r="F1123" s="2">
        <v>6.0126999999999997</v>
      </c>
      <c r="G1123" s="2">
        <v>109064.3653</v>
      </c>
      <c r="H1123" s="17">
        <f t="shared" si="17"/>
        <v>0</v>
      </c>
    </row>
    <row r="1124" spans="1:8" ht="13.5" x14ac:dyDescent="0.25">
      <c r="A1124" s="12"/>
      <c r="B1124" s="11">
        <v>43642</v>
      </c>
      <c r="C1124" s="2">
        <v>6.67</v>
      </c>
      <c r="D1124" s="2">
        <v>6.67</v>
      </c>
      <c r="E1124" s="2">
        <v>300</v>
      </c>
      <c r="F1124" s="2">
        <v>6.5224000000000002</v>
      </c>
      <c r="G1124" s="2">
        <v>1956.72</v>
      </c>
      <c r="H1124" s="17">
        <f t="shared" si="17"/>
        <v>5.873015873015875E-2</v>
      </c>
    </row>
    <row r="1125" spans="1:8" ht="13.5" x14ac:dyDescent="0.25">
      <c r="A1125" s="12"/>
      <c r="B1125" s="11">
        <v>43643</v>
      </c>
      <c r="C1125" s="2">
        <v>6.67</v>
      </c>
      <c r="D1125" s="2">
        <v>6.67</v>
      </c>
      <c r="E1125" s="2">
        <v>0</v>
      </c>
      <c r="F1125" s="2">
        <v>0</v>
      </c>
      <c r="G1125" s="2">
        <v>0</v>
      </c>
      <c r="H1125" s="17">
        <f t="shared" si="17"/>
        <v>0</v>
      </c>
    </row>
    <row r="1126" spans="1:8" ht="13.5" x14ac:dyDescent="0.25">
      <c r="A1126" s="12"/>
      <c r="B1126" s="11">
        <v>43644</v>
      </c>
      <c r="C1126" s="2">
        <v>6.67</v>
      </c>
      <c r="D1126" s="2">
        <v>6.67</v>
      </c>
      <c r="E1126" s="2">
        <v>0</v>
      </c>
      <c r="F1126" s="2">
        <v>0</v>
      </c>
      <c r="G1126" s="2">
        <v>0</v>
      </c>
      <c r="H1126" s="17">
        <f t="shared" si="17"/>
        <v>0</v>
      </c>
    </row>
    <row r="1127" spans="1:8" ht="13.5" x14ac:dyDescent="0.25">
      <c r="A1127" s="12"/>
      <c r="B1127" s="11">
        <v>43647</v>
      </c>
      <c r="C1127" s="2">
        <v>6.78</v>
      </c>
      <c r="D1127" s="2">
        <v>6.78</v>
      </c>
      <c r="E1127" s="2">
        <v>810</v>
      </c>
      <c r="F1127" s="2">
        <v>6.78</v>
      </c>
      <c r="G1127" s="2">
        <v>5491.8</v>
      </c>
      <c r="H1127" s="17">
        <f t="shared" si="17"/>
        <v>1.649175412293858E-2</v>
      </c>
    </row>
    <row r="1128" spans="1:8" ht="13.5" x14ac:dyDescent="0.25">
      <c r="A1128" s="12"/>
      <c r="B1128" s="11">
        <v>43648</v>
      </c>
      <c r="C1128" s="2">
        <v>6.78</v>
      </c>
      <c r="D1128" s="2">
        <v>6.78</v>
      </c>
      <c r="E1128" s="2">
        <v>0</v>
      </c>
      <c r="F1128" s="2">
        <v>0</v>
      </c>
      <c r="G1128" s="2">
        <v>0</v>
      </c>
      <c r="H1128" s="17">
        <f t="shared" si="17"/>
        <v>0</v>
      </c>
    </row>
    <row r="1129" spans="1:8" ht="13.5" x14ac:dyDescent="0.25">
      <c r="A1129" s="12"/>
      <c r="B1129" s="11">
        <v>43649</v>
      </c>
      <c r="C1129" s="2">
        <v>6.78</v>
      </c>
      <c r="D1129" s="2">
        <v>6.78</v>
      </c>
      <c r="E1129" s="2">
        <v>0</v>
      </c>
      <c r="F1129" s="2">
        <v>0</v>
      </c>
      <c r="G1129" s="2">
        <v>0</v>
      </c>
      <c r="H1129" s="17">
        <f t="shared" si="17"/>
        <v>0</v>
      </c>
    </row>
    <row r="1130" spans="1:8" ht="13.5" x14ac:dyDescent="0.25">
      <c r="A1130" s="12"/>
      <c r="B1130" s="11">
        <v>43650</v>
      </c>
      <c r="C1130" s="2">
        <v>6.78</v>
      </c>
      <c r="D1130" s="2">
        <v>6.78</v>
      </c>
      <c r="E1130" s="2">
        <v>0</v>
      </c>
      <c r="F1130" s="2">
        <v>0</v>
      </c>
      <c r="G1130" s="2">
        <v>0</v>
      </c>
      <c r="H1130" s="17">
        <f t="shared" si="17"/>
        <v>0</v>
      </c>
    </row>
    <row r="1131" spans="1:8" ht="13.5" x14ac:dyDescent="0.25">
      <c r="A1131" s="12"/>
      <c r="B1131" s="11">
        <v>43651</v>
      </c>
      <c r="C1131" s="2">
        <v>6.78</v>
      </c>
      <c r="D1131" s="2">
        <v>6.78</v>
      </c>
      <c r="E1131" s="2">
        <v>0</v>
      </c>
      <c r="F1131" s="2">
        <v>0</v>
      </c>
      <c r="G1131" s="2">
        <v>0</v>
      </c>
      <c r="H1131" s="17">
        <f t="shared" si="17"/>
        <v>0</v>
      </c>
    </row>
    <row r="1132" spans="1:8" ht="13.5" x14ac:dyDescent="0.25">
      <c r="A1132" s="12"/>
      <c r="B1132" s="11">
        <v>43654</v>
      </c>
      <c r="C1132" s="2">
        <v>6.69</v>
      </c>
      <c r="D1132" s="2">
        <v>6.69</v>
      </c>
      <c r="E1132" s="2">
        <v>550</v>
      </c>
      <c r="F1132" s="2">
        <v>6.6802000000000001</v>
      </c>
      <c r="G1132" s="2">
        <v>3674.11</v>
      </c>
      <c r="H1132" s="17">
        <f t="shared" si="17"/>
        <v>-1.327433628318582E-2</v>
      </c>
    </row>
    <row r="1133" spans="1:8" ht="13.5" x14ac:dyDescent="0.25">
      <c r="A1133" s="12"/>
      <c r="B1133" s="11">
        <v>43655</v>
      </c>
      <c r="C1133" s="2">
        <v>6.69</v>
      </c>
      <c r="D1133" s="2">
        <v>6.69</v>
      </c>
      <c r="E1133" s="2">
        <v>0</v>
      </c>
      <c r="F1133" s="2">
        <v>0</v>
      </c>
      <c r="G1133" s="2">
        <v>0</v>
      </c>
      <c r="H1133" s="17">
        <f t="shared" si="17"/>
        <v>0</v>
      </c>
    </row>
    <row r="1134" spans="1:8" ht="13.5" x14ac:dyDescent="0.25">
      <c r="A1134" s="12"/>
      <c r="B1134" s="11">
        <v>43656</v>
      </c>
      <c r="C1134" s="2">
        <v>6.65</v>
      </c>
      <c r="D1134" s="2">
        <v>6.65</v>
      </c>
      <c r="E1134" s="2">
        <v>200</v>
      </c>
      <c r="F1134" s="2">
        <v>6.65</v>
      </c>
      <c r="G1134" s="2">
        <v>1330</v>
      </c>
      <c r="H1134" s="17">
        <f t="shared" si="17"/>
        <v>-5.9790732436472392E-3</v>
      </c>
    </row>
    <row r="1135" spans="1:8" ht="13.5" x14ac:dyDescent="0.25">
      <c r="A1135" s="12"/>
      <c r="B1135" s="11">
        <v>43657</v>
      </c>
      <c r="C1135" s="2">
        <v>6.66</v>
      </c>
      <c r="D1135" s="2">
        <v>6.66</v>
      </c>
      <c r="E1135" s="2">
        <v>10</v>
      </c>
      <c r="F1135" s="2">
        <v>6.66</v>
      </c>
      <c r="G1135" s="2">
        <v>66.599999999999994</v>
      </c>
      <c r="H1135" s="17">
        <f t="shared" si="17"/>
        <v>1.5037593984962084E-3</v>
      </c>
    </row>
    <row r="1136" spans="1:8" ht="13.5" x14ac:dyDescent="0.25">
      <c r="A1136" s="12"/>
      <c r="B1136" s="11">
        <v>43658</v>
      </c>
      <c r="C1136" s="2">
        <v>6.66</v>
      </c>
      <c r="D1136" s="2">
        <v>6.66</v>
      </c>
      <c r="E1136" s="2">
        <v>0</v>
      </c>
      <c r="F1136" s="2">
        <v>0</v>
      </c>
      <c r="G1136" s="2">
        <v>0</v>
      </c>
      <c r="H1136" s="17">
        <f t="shared" si="17"/>
        <v>0</v>
      </c>
    </row>
    <row r="1137" spans="1:8" ht="13.5" x14ac:dyDescent="0.25">
      <c r="A1137" s="12"/>
      <c r="B1137" s="11">
        <v>43661</v>
      </c>
      <c r="C1137" s="2">
        <v>6.66</v>
      </c>
      <c r="D1137" s="2">
        <v>6.66</v>
      </c>
      <c r="E1137" s="2">
        <v>0</v>
      </c>
      <c r="F1137" s="2">
        <v>0</v>
      </c>
      <c r="G1137" s="2">
        <v>0</v>
      </c>
      <c r="H1137" s="17">
        <f t="shared" si="17"/>
        <v>0</v>
      </c>
    </row>
    <row r="1138" spans="1:8" ht="13.5" x14ac:dyDescent="0.25">
      <c r="A1138" s="12"/>
      <c r="B1138" s="11">
        <v>43662</v>
      </c>
      <c r="C1138" s="2">
        <v>6.63</v>
      </c>
      <c r="D1138" s="2">
        <v>6.63</v>
      </c>
      <c r="E1138" s="2">
        <v>150</v>
      </c>
      <c r="F1138" s="2">
        <v>6.6203000000000003</v>
      </c>
      <c r="G1138" s="2">
        <v>993.04499999999996</v>
      </c>
      <c r="H1138" s="17">
        <f t="shared" si="17"/>
        <v>-4.5045045045045418E-3</v>
      </c>
    </row>
    <row r="1139" spans="1:8" ht="13.5" x14ac:dyDescent="0.25">
      <c r="A1139" s="12"/>
      <c r="B1139" s="11">
        <v>43663</v>
      </c>
      <c r="C1139" s="2">
        <v>6.63</v>
      </c>
      <c r="D1139" s="2">
        <v>6.63</v>
      </c>
      <c r="E1139" s="2">
        <v>0</v>
      </c>
      <c r="F1139" s="2">
        <v>0</v>
      </c>
      <c r="G1139" s="2">
        <v>0</v>
      </c>
      <c r="H1139" s="17">
        <f t="shared" si="17"/>
        <v>0</v>
      </c>
    </row>
    <row r="1140" spans="1:8" ht="13.5" x14ac:dyDescent="0.25">
      <c r="A1140" s="12"/>
      <c r="B1140" s="11">
        <v>43664</v>
      </c>
      <c r="C1140" s="2">
        <v>6.63</v>
      </c>
      <c r="D1140" s="2">
        <v>6.63</v>
      </c>
      <c r="E1140" s="2">
        <v>0</v>
      </c>
      <c r="F1140" s="2">
        <v>0</v>
      </c>
      <c r="G1140" s="2">
        <v>0</v>
      </c>
      <c r="H1140" s="17">
        <f t="shared" si="17"/>
        <v>0</v>
      </c>
    </row>
    <row r="1141" spans="1:8" ht="13.5" x14ac:dyDescent="0.25">
      <c r="A1141" s="12"/>
      <c r="B1141" s="11">
        <v>43665</v>
      </c>
      <c r="C1141" s="2">
        <v>6.63</v>
      </c>
      <c r="D1141" s="2">
        <v>6.63</v>
      </c>
      <c r="E1141" s="2">
        <v>0</v>
      </c>
      <c r="F1141" s="2">
        <v>0</v>
      </c>
      <c r="G1141" s="2">
        <v>0</v>
      </c>
      <c r="H1141" s="17">
        <f t="shared" si="17"/>
        <v>0</v>
      </c>
    </row>
    <row r="1142" spans="1:8" ht="13.5" x14ac:dyDescent="0.25">
      <c r="A1142" s="12"/>
      <c r="B1142" s="11">
        <v>43668</v>
      </c>
      <c r="C1142" s="2">
        <v>6.63</v>
      </c>
      <c r="D1142" s="2">
        <v>6.63</v>
      </c>
      <c r="E1142" s="2">
        <v>0</v>
      </c>
      <c r="F1142" s="2">
        <v>0</v>
      </c>
      <c r="G1142" s="2">
        <v>0</v>
      </c>
      <c r="H1142" s="17">
        <f t="shared" si="17"/>
        <v>0</v>
      </c>
    </row>
    <row r="1143" spans="1:8" ht="13.5" x14ac:dyDescent="0.25">
      <c r="A1143" s="12"/>
      <c r="B1143" s="11">
        <v>43669</v>
      </c>
      <c r="C1143" s="2">
        <v>6.63</v>
      </c>
      <c r="D1143" s="2">
        <v>6.63</v>
      </c>
      <c r="E1143" s="2">
        <v>0</v>
      </c>
      <c r="F1143" s="2">
        <v>0</v>
      </c>
      <c r="G1143" s="2">
        <v>0</v>
      </c>
      <c r="H1143" s="17">
        <f t="shared" si="17"/>
        <v>0</v>
      </c>
    </row>
    <row r="1144" spans="1:8" ht="13.5" x14ac:dyDescent="0.25">
      <c r="A1144" s="12"/>
      <c r="B1144" s="11">
        <v>43670</v>
      </c>
      <c r="C1144" s="2">
        <v>6.63</v>
      </c>
      <c r="D1144" s="2">
        <v>6.63</v>
      </c>
      <c r="E1144" s="2">
        <v>0</v>
      </c>
      <c r="F1144" s="2">
        <v>0</v>
      </c>
      <c r="G1144" s="2">
        <v>0</v>
      </c>
      <c r="H1144" s="17">
        <f t="shared" si="17"/>
        <v>0</v>
      </c>
    </row>
    <row r="1145" spans="1:8" ht="13.5" x14ac:dyDescent="0.25">
      <c r="A1145" s="12"/>
      <c r="B1145" s="11">
        <v>43672</v>
      </c>
      <c r="C1145" s="2">
        <v>6.63</v>
      </c>
      <c r="D1145" s="2">
        <v>6.63</v>
      </c>
      <c r="E1145" s="2">
        <v>0</v>
      </c>
      <c r="F1145" s="2">
        <v>0</v>
      </c>
      <c r="G1145" s="2">
        <v>0</v>
      </c>
      <c r="H1145" s="17">
        <f t="shared" si="17"/>
        <v>0</v>
      </c>
    </row>
    <row r="1146" spans="1:8" ht="13.5" x14ac:dyDescent="0.25">
      <c r="A1146" s="12"/>
      <c r="B1146" s="11">
        <v>43675</v>
      </c>
      <c r="C1146" s="2">
        <v>6.63</v>
      </c>
      <c r="D1146" s="2">
        <v>6.63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1:8" ht="13.5" x14ac:dyDescent="0.25">
      <c r="A1147" s="12"/>
      <c r="B1147" s="11">
        <v>43676</v>
      </c>
      <c r="C1147" s="2">
        <v>6.63</v>
      </c>
      <c r="D1147" s="2">
        <v>6.63</v>
      </c>
      <c r="E1147" s="2">
        <v>0</v>
      </c>
      <c r="F1147" s="2">
        <v>0</v>
      </c>
      <c r="G1147" s="2">
        <v>0</v>
      </c>
      <c r="H1147" s="17">
        <f t="shared" si="17"/>
        <v>0</v>
      </c>
    </row>
    <row r="1148" spans="1:8" ht="13.5" x14ac:dyDescent="0.25">
      <c r="A1148" s="12"/>
      <c r="B1148" s="11">
        <v>43677</v>
      </c>
      <c r="C1148" s="2">
        <v>6.61</v>
      </c>
      <c r="D1148" s="2">
        <v>6.61</v>
      </c>
      <c r="E1148" s="2">
        <v>356</v>
      </c>
      <c r="F1148" s="2">
        <v>6.4452999999999996</v>
      </c>
      <c r="G1148" s="2">
        <v>2294.5268000000001</v>
      </c>
      <c r="H1148" s="17">
        <f t="shared" si="17"/>
        <v>-3.0165912518853055E-3</v>
      </c>
    </row>
    <row r="1149" spans="1:8" ht="13.5" x14ac:dyDescent="0.25">
      <c r="A1149" s="12"/>
      <c r="B1149" s="11">
        <v>43678</v>
      </c>
      <c r="C1149" s="2">
        <v>6.6</v>
      </c>
      <c r="D1149" s="2">
        <v>6.6</v>
      </c>
      <c r="E1149" s="2">
        <v>305</v>
      </c>
      <c r="F1149" s="2">
        <v>6.5902000000000003</v>
      </c>
      <c r="G1149" s="2">
        <v>2010.011</v>
      </c>
      <c r="H1149" s="17">
        <f t="shared" si="17"/>
        <v>-1.5128593040848221E-3</v>
      </c>
    </row>
    <row r="1150" spans="1:8" ht="13.5" x14ac:dyDescent="0.25">
      <c r="A1150" s="12"/>
      <c r="B1150" s="11">
        <v>43679</v>
      </c>
      <c r="C1150" s="2">
        <v>6.6</v>
      </c>
      <c r="D1150" s="2">
        <v>6.6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1:8" ht="13.5" x14ac:dyDescent="0.25">
      <c r="A1151" s="12"/>
      <c r="B1151" s="11">
        <v>43682</v>
      </c>
      <c r="C1151" s="2">
        <v>6.6</v>
      </c>
      <c r="D1151" s="2">
        <v>6.6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1:8" ht="13.5" x14ac:dyDescent="0.25">
      <c r="A1152" s="12"/>
      <c r="B1152" s="11">
        <v>43683</v>
      </c>
      <c r="C1152" s="2">
        <v>6.6</v>
      </c>
      <c r="D1152" s="2">
        <v>6.6</v>
      </c>
      <c r="E1152" s="2">
        <v>0</v>
      </c>
      <c r="F1152" s="2">
        <v>0</v>
      </c>
      <c r="G1152" s="2">
        <v>0</v>
      </c>
      <c r="H1152" s="17">
        <f t="shared" si="17"/>
        <v>0</v>
      </c>
    </row>
    <row r="1153" spans="1:8" ht="13.5" x14ac:dyDescent="0.25">
      <c r="A1153" s="12"/>
      <c r="B1153" s="11">
        <v>43684</v>
      </c>
      <c r="C1153" s="2">
        <v>6.6</v>
      </c>
      <c r="D1153" s="2">
        <v>6.6</v>
      </c>
      <c r="E1153" s="2">
        <v>0</v>
      </c>
      <c r="F1153" s="2">
        <v>0</v>
      </c>
      <c r="G1153" s="2">
        <v>0</v>
      </c>
      <c r="H1153" s="17">
        <f t="shared" si="17"/>
        <v>0</v>
      </c>
    </row>
    <row r="1154" spans="1:8" ht="13.5" x14ac:dyDescent="0.25">
      <c r="A1154" s="12"/>
      <c r="B1154" s="11">
        <v>43685</v>
      </c>
      <c r="C1154" s="2">
        <v>6.6</v>
      </c>
      <c r="D1154" s="2">
        <v>6.6</v>
      </c>
      <c r="E1154" s="2">
        <v>0</v>
      </c>
      <c r="F1154" s="2">
        <v>0</v>
      </c>
      <c r="G1154" s="2">
        <v>0</v>
      </c>
      <c r="H1154" s="17">
        <f t="shared" si="17"/>
        <v>0</v>
      </c>
    </row>
    <row r="1155" spans="1:8" ht="13.5" x14ac:dyDescent="0.25">
      <c r="A1155" s="12"/>
      <c r="B1155" s="11">
        <v>43686</v>
      </c>
      <c r="C1155" s="2">
        <v>6.6</v>
      </c>
      <c r="D1155" s="2">
        <v>6.6</v>
      </c>
      <c r="E1155" s="2">
        <v>0</v>
      </c>
      <c r="F1155" s="2">
        <v>0</v>
      </c>
      <c r="G1155" s="2">
        <v>0</v>
      </c>
      <c r="H1155" s="17">
        <f t="shared" si="17"/>
        <v>0</v>
      </c>
    </row>
    <row r="1156" spans="1:8" ht="13.5" x14ac:dyDescent="0.25">
      <c r="A1156" s="12"/>
      <c r="B1156" s="11">
        <v>43691</v>
      </c>
      <c r="C1156" s="2">
        <v>6.6</v>
      </c>
      <c r="D1156" s="2">
        <v>6.6</v>
      </c>
      <c r="E1156" s="2">
        <v>0</v>
      </c>
      <c r="F1156" s="2">
        <v>0</v>
      </c>
      <c r="G1156" s="2">
        <v>0</v>
      </c>
      <c r="H1156" s="17">
        <f t="shared" si="17"/>
        <v>0</v>
      </c>
    </row>
    <row r="1157" spans="1:8" ht="13.5" x14ac:dyDescent="0.25">
      <c r="A1157" s="12"/>
      <c r="B1157" s="11">
        <v>43692</v>
      </c>
      <c r="C1157" s="2">
        <v>6.6</v>
      </c>
      <c r="D1157" s="2">
        <v>6.6</v>
      </c>
      <c r="E1157" s="2">
        <v>0</v>
      </c>
      <c r="F1157" s="2">
        <v>0</v>
      </c>
      <c r="G1157" s="2">
        <v>0</v>
      </c>
      <c r="H1157" s="17">
        <f t="shared" si="17"/>
        <v>0</v>
      </c>
    </row>
    <row r="1158" spans="1:8" ht="13.5" x14ac:dyDescent="0.25">
      <c r="A1158" s="12"/>
      <c r="B1158" s="11">
        <v>43693</v>
      </c>
      <c r="C1158" s="2">
        <v>6.6</v>
      </c>
      <c r="D1158" s="2">
        <v>6.6</v>
      </c>
      <c r="E1158" s="2">
        <v>0</v>
      </c>
      <c r="F1158" s="2">
        <v>0</v>
      </c>
      <c r="G1158" s="2">
        <v>0</v>
      </c>
      <c r="H1158" s="17">
        <f t="shared" si="17"/>
        <v>0</v>
      </c>
    </row>
    <row r="1159" spans="1:8" ht="13.5" x14ac:dyDescent="0.25">
      <c r="A1159" s="12"/>
      <c r="B1159" s="11">
        <v>43696</v>
      </c>
      <c r="C1159" s="2">
        <v>6.6</v>
      </c>
      <c r="D1159" s="2">
        <v>6.6</v>
      </c>
      <c r="E1159" s="2">
        <v>0</v>
      </c>
      <c r="F1159" s="2">
        <v>0</v>
      </c>
      <c r="G1159" s="2">
        <v>0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43697</v>
      </c>
      <c r="C1160" s="2">
        <v>6.55</v>
      </c>
      <c r="D1160" s="2">
        <v>6.55</v>
      </c>
      <c r="E1160" s="2">
        <v>500</v>
      </c>
      <c r="F1160" s="2">
        <v>6.55</v>
      </c>
      <c r="G1160" s="2">
        <v>3275</v>
      </c>
      <c r="H1160" s="17">
        <f t="shared" si="18"/>
        <v>-7.5757575757575491E-3</v>
      </c>
    </row>
    <row r="1161" spans="1:8" ht="13.5" x14ac:dyDescent="0.25">
      <c r="A1161" s="12"/>
      <c r="B1161" s="11">
        <v>43698</v>
      </c>
      <c r="C1161" s="2">
        <v>6.55</v>
      </c>
      <c r="D1161" s="2">
        <v>6.55</v>
      </c>
      <c r="E1161" s="2">
        <v>50</v>
      </c>
      <c r="F1161" s="2">
        <v>6.5406000000000004</v>
      </c>
      <c r="G1161" s="2">
        <v>327.02999999999997</v>
      </c>
      <c r="H1161" s="17">
        <f t="shared" si="18"/>
        <v>0</v>
      </c>
    </row>
    <row r="1162" spans="1:8" ht="13.5" x14ac:dyDescent="0.25">
      <c r="A1162" s="12"/>
      <c r="B1162" s="11">
        <v>43699</v>
      </c>
      <c r="C1162" s="2">
        <v>6.55</v>
      </c>
      <c r="D1162" s="2">
        <v>6.55</v>
      </c>
      <c r="E1162" s="2">
        <v>0</v>
      </c>
      <c r="F1162" s="2">
        <v>0</v>
      </c>
      <c r="G1162" s="2">
        <v>0</v>
      </c>
      <c r="H1162" s="17">
        <f t="shared" si="18"/>
        <v>0</v>
      </c>
    </row>
    <row r="1163" spans="1:8" ht="13.5" x14ac:dyDescent="0.25">
      <c r="A1163" s="12"/>
      <c r="B1163" s="11">
        <v>43700</v>
      </c>
      <c r="C1163" s="2">
        <v>6.36</v>
      </c>
      <c r="D1163" s="2">
        <v>6.36</v>
      </c>
      <c r="E1163" s="2">
        <v>0</v>
      </c>
      <c r="F1163" s="2">
        <v>0</v>
      </c>
      <c r="G1163" s="2">
        <v>0</v>
      </c>
      <c r="H1163" s="17">
        <f t="shared" si="18"/>
        <v>-2.9007633587786186E-2</v>
      </c>
    </row>
    <row r="1164" spans="1:8" ht="13.5" x14ac:dyDescent="0.25">
      <c r="A1164" s="12"/>
      <c r="B1164" s="11">
        <v>43703</v>
      </c>
      <c r="C1164" s="2">
        <v>6.36</v>
      </c>
      <c r="D1164" s="2">
        <v>6.36</v>
      </c>
      <c r="E1164" s="2">
        <v>0</v>
      </c>
      <c r="F1164" s="2">
        <v>0</v>
      </c>
      <c r="G1164" s="2">
        <v>0</v>
      </c>
      <c r="H1164" s="17">
        <f t="shared" si="18"/>
        <v>0</v>
      </c>
    </row>
    <row r="1165" spans="1:8" ht="13.5" x14ac:dyDescent="0.25">
      <c r="A1165" s="12"/>
      <c r="B1165" s="11">
        <v>43704</v>
      </c>
      <c r="C1165" s="2">
        <v>6.55</v>
      </c>
      <c r="D1165" s="2">
        <v>6.55</v>
      </c>
      <c r="E1165" s="2">
        <v>4140</v>
      </c>
      <c r="F1165" s="2">
        <v>6.5048000000000004</v>
      </c>
      <c r="G1165" s="2">
        <v>26929.871999999999</v>
      </c>
      <c r="H1165" s="17">
        <f t="shared" si="18"/>
        <v>2.9874213836477908E-2</v>
      </c>
    </row>
    <row r="1166" spans="1:8" ht="13.5" x14ac:dyDescent="0.25">
      <c r="A1166" s="12"/>
      <c r="B1166" s="11">
        <v>43705</v>
      </c>
      <c r="C1166" s="2">
        <v>6.59</v>
      </c>
      <c r="D1166" s="2">
        <v>6.59</v>
      </c>
      <c r="E1166" s="2">
        <v>1970</v>
      </c>
      <c r="F1166" s="2">
        <v>6.5686999999999998</v>
      </c>
      <c r="G1166" s="2">
        <v>12940.339</v>
      </c>
      <c r="H1166" s="17">
        <f t="shared" si="18"/>
        <v>6.1068702290076396E-3</v>
      </c>
    </row>
    <row r="1167" spans="1:8" ht="13.5" x14ac:dyDescent="0.25">
      <c r="A1167" s="12"/>
      <c r="B1167" s="11">
        <v>43706</v>
      </c>
      <c r="C1167" s="2">
        <v>6.58</v>
      </c>
      <c r="D1167" s="2">
        <v>6.58</v>
      </c>
      <c r="E1167" s="2">
        <v>455</v>
      </c>
      <c r="F1167" s="2">
        <v>6.5701000000000001</v>
      </c>
      <c r="G1167" s="2">
        <v>2989.3955000000001</v>
      </c>
      <c r="H1167" s="17">
        <f t="shared" si="18"/>
        <v>-1.517450682852775E-3</v>
      </c>
    </row>
    <row r="1168" spans="1:8" ht="13.5" x14ac:dyDescent="0.25">
      <c r="A1168" s="12"/>
      <c r="B1168" s="11">
        <v>43707</v>
      </c>
      <c r="C1168" s="2">
        <v>6.58</v>
      </c>
      <c r="D1168" s="2">
        <v>6.58</v>
      </c>
      <c r="E1168" s="2">
        <v>250</v>
      </c>
      <c r="F1168" s="2">
        <v>6.58</v>
      </c>
      <c r="G1168" s="2">
        <v>1645</v>
      </c>
      <c r="H1168" s="17">
        <f t="shared" si="18"/>
        <v>0</v>
      </c>
    </row>
    <row r="1169" spans="1:8" ht="13.5" x14ac:dyDescent="0.25">
      <c r="A1169" s="12"/>
      <c r="B1169" s="11">
        <v>43710</v>
      </c>
      <c r="C1169" s="2">
        <v>6.57</v>
      </c>
      <c r="D1169" s="2">
        <v>6.57</v>
      </c>
      <c r="E1169" s="2">
        <v>1000</v>
      </c>
      <c r="F1169" s="2">
        <v>6.57</v>
      </c>
      <c r="G1169" s="2">
        <v>6570</v>
      </c>
      <c r="H1169" s="17">
        <f t="shared" si="18"/>
        <v>-1.5197568389057428E-3</v>
      </c>
    </row>
    <row r="1170" spans="1:8" ht="13.5" x14ac:dyDescent="0.25">
      <c r="A1170" s="12"/>
      <c r="B1170" s="11">
        <v>43711</v>
      </c>
      <c r="C1170" s="2">
        <v>6.57</v>
      </c>
      <c r="D1170" s="2">
        <v>6.57</v>
      </c>
      <c r="E1170" s="2">
        <v>0</v>
      </c>
      <c r="F1170" s="2">
        <v>0</v>
      </c>
      <c r="G1170" s="2">
        <v>0</v>
      </c>
      <c r="H1170" s="17">
        <f t="shared" si="18"/>
        <v>0</v>
      </c>
    </row>
    <row r="1171" spans="1:8" ht="13.5" x14ac:dyDescent="0.25">
      <c r="A1171" s="12"/>
      <c r="B1171" s="11">
        <v>43712</v>
      </c>
      <c r="C1171" s="2">
        <v>6.57</v>
      </c>
      <c r="D1171" s="2">
        <v>6.57</v>
      </c>
      <c r="E1171" s="2">
        <v>0</v>
      </c>
      <c r="F1171" s="2">
        <v>0</v>
      </c>
      <c r="G1171" s="2">
        <v>0</v>
      </c>
      <c r="H1171" s="17">
        <f t="shared" si="18"/>
        <v>0</v>
      </c>
    </row>
    <row r="1172" spans="1:8" ht="13.5" x14ac:dyDescent="0.25">
      <c r="A1172" s="12"/>
      <c r="B1172" s="11">
        <v>43713</v>
      </c>
      <c r="C1172" s="2">
        <v>6.57</v>
      </c>
      <c r="D1172" s="2">
        <v>6.57</v>
      </c>
      <c r="E1172" s="2">
        <v>0</v>
      </c>
      <c r="F1172" s="2">
        <v>0</v>
      </c>
      <c r="G1172" s="2">
        <v>0</v>
      </c>
      <c r="H1172" s="17">
        <f t="shared" si="18"/>
        <v>0</v>
      </c>
    </row>
    <row r="1173" spans="1:8" ht="13.5" x14ac:dyDescent="0.25">
      <c r="A1173" s="12"/>
      <c r="B1173" s="11">
        <v>43714</v>
      </c>
      <c r="C1173" s="2">
        <v>6.57</v>
      </c>
      <c r="D1173" s="2">
        <v>6.57</v>
      </c>
      <c r="E1173" s="2">
        <v>0</v>
      </c>
      <c r="F1173" s="2">
        <v>0</v>
      </c>
      <c r="G1173" s="2">
        <v>0</v>
      </c>
      <c r="H1173" s="17">
        <f t="shared" si="18"/>
        <v>0</v>
      </c>
    </row>
    <row r="1174" spans="1:8" ht="13.5" x14ac:dyDescent="0.25">
      <c r="A1174" s="12"/>
      <c r="B1174" s="11">
        <v>43717</v>
      </c>
      <c r="C1174" s="2">
        <v>6.57</v>
      </c>
      <c r="D1174" s="2">
        <v>6.57</v>
      </c>
      <c r="E1174" s="2">
        <v>445</v>
      </c>
      <c r="F1174" s="2">
        <v>6.5601000000000003</v>
      </c>
      <c r="G1174" s="2">
        <v>2919.2444999999998</v>
      </c>
      <c r="H1174" s="17">
        <f t="shared" si="18"/>
        <v>0</v>
      </c>
    </row>
    <row r="1175" spans="1:8" ht="13.5" x14ac:dyDescent="0.25">
      <c r="A1175" s="12"/>
      <c r="B1175" s="11">
        <v>43718</v>
      </c>
      <c r="C1175" s="2">
        <v>6.57</v>
      </c>
      <c r="D1175" s="2">
        <v>6.57</v>
      </c>
      <c r="E1175" s="2">
        <v>0</v>
      </c>
      <c r="F1175" s="2">
        <v>0</v>
      </c>
      <c r="G1175" s="2">
        <v>0</v>
      </c>
      <c r="H1175" s="17">
        <f t="shared" si="18"/>
        <v>0</v>
      </c>
    </row>
    <row r="1176" spans="1:8" ht="13.5" x14ac:dyDescent="0.25">
      <c r="A1176" s="12"/>
      <c r="B1176" s="11">
        <v>43719</v>
      </c>
      <c r="C1176" s="2">
        <v>6.57</v>
      </c>
      <c r="D1176" s="2">
        <v>6.57</v>
      </c>
      <c r="E1176" s="2">
        <v>0</v>
      </c>
      <c r="F1176" s="2">
        <v>0</v>
      </c>
      <c r="G1176" s="2">
        <v>0</v>
      </c>
      <c r="H1176" s="17">
        <f t="shared" si="18"/>
        <v>0</v>
      </c>
    </row>
    <row r="1177" spans="1:8" ht="13.5" x14ac:dyDescent="0.25">
      <c r="A1177" s="12"/>
      <c r="B1177" s="11">
        <v>43720</v>
      </c>
      <c r="C1177" s="2">
        <v>6.57</v>
      </c>
      <c r="D1177" s="2">
        <v>6.57</v>
      </c>
      <c r="E1177" s="2">
        <v>0</v>
      </c>
      <c r="F1177" s="2">
        <v>0</v>
      </c>
      <c r="G1177" s="2">
        <v>0</v>
      </c>
      <c r="H1177" s="17">
        <f t="shared" si="18"/>
        <v>0</v>
      </c>
    </row>
    <row r="1178" spans="1:8" ht="13.5" x14ac:dyDescent="0.25">
      <c r="A1178" s="12"/>
      <c r="B1178" s="11">
        <v>43721</v>
      </c>
      <c r="C1178" s="2">
        <v>6.57</v>
      </c>
      <c r="D1178" s="2">
        <v>6.57</v>
      </c>
      <c r="E1178" s="2">
        <v>0</v>
      </c>
      <c r="F1178" s="2">
        <v>0</v>
      </c>
      <c r="G1178" s="2">
        <v>0</v>
      </c>
      <c r="H1178" s="17">
        <f t="shared" si="18"/>
        <v>0</v>
      </c>
    </row>
    <row r="1179" spans="1:8" ht="13.5" x14ac:dyDescent="0.25">
      <c r="A1179" s="12"/>
      <c r="B1179" s="11">
        <v>43724</v>
      </c>
      <c r="C1179" s="2">
        <v>6.57</v>
      </c>
      <c r="D1179" s="2">
        <v>6.57</v>
      </c>
      <c r="E1179" s="2">
        <v>0</v>
      </c>
      <c r="F1179" s="2">
        <v>0</v>
      </c>
      <c r="G1179" s="2">
        <v>0</v>
      </c>
      <c r="H1179" s="17">
        <f t="shared" si="18"/>
        <v>0</v>
      </c>
    </row>
    <row r="1180" spans="1:8" ht="13.5" x14ac:dyDescent="0.25">
      <c r="A1180" s="12"/>
      <c r="B1180" s="11">
        <v>43725</v>
      </c>
      <c r="C1180" s="2">
        <v>6.57</v>
      </c>
      <c r="D1180" s="2">
        <v>6.57</v>
      </c>
      <c r="E1180" s="2">
        <v>0</v>
      </c>
      <c r="F1180" s="2">
        <v>0</v>
      </c>
      <c r="G1180" s="2">
        <v>0</v>
      </c>
      <c r="H1180" s="17">
        <f t="shared" si="18"/>
        <v>0</v>
      </c>
    </row>
    <row r="1181" spans="1:8" ht="13.5" x14ac:dyDescent="0.25">
      <c r="A1181" s="12"/>
      <c r="B1181" s="11">
        <v>43726</v>
      </c>
      <c r="C1181" s="2">
        <v>6.57</v>
      </c>
      <c r="D1181" s="2">
        <v>6.57</v>
      </c>
      <c r="E1181" s="2">
        <v>0</v>
      </c>
      <c r="F1181" s="2">
        <v>0</v>
      </c>
      <c r="G1181" s="2">
        <v>0</v>
      </c>
      <c r="H1181" s="17">
        <f t="shared" si="18"/>
        <v>0</v>
      </c>
    </row>
    <row r="1182" spans="1:8" ht="13.5" x14ac:dyDescent="0.25">
      <c r="A1182" s="12"/>
      <c r="B1182" s="11">
        <v>43727</v>
      </c>
      <c r="C1182" s="2">
        <v>6.57</v>
      </c>
      <c r="D1182" s="2">
        <v>6.57</v>
      </c>
      <c r="E1182" s="2">
        <v>0</v>
      </c>
      <c r="F1182" s="2">
        <v>0</v>
      </c>
      <c r="G1182" s="2">
        <v>0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6.57</v>
      </c>
      <c r="D1183" s="2">
        <v>6.57</v>
      </c>
      <c r="E1183" s="2">
        <v>0</v>
      </c>
      <c r="F1183" s="2">
        <v>0</v>
      </c>
      <c r="G1183" s="2">
        <v>0</v>
      </c>
      <c r="H1183" s="17">
        <f t="shared" si="18"/>
        <v>0</v>
      </c>
    </row>
    <row r="1184" spans="1:8" ht="13.5" x14ac:dyDescent="0.25">
      <c r="A1184" s="12"/>
      <c r="B1184" s="11">
        <v>43731</v>
      </c>
      <c r="C1184" s="2">
        <v>6.57</v>
      </c>
      <c r="D1184" s="2">
        <v>6.57</v>
      </c>
      <c r="E1184" s="2">
        <v>0</v>
      </c>
      <c r="F1184" s="2">
        <v>0</v>
      </c>
      <c r="G1184" s="2">
        <v>0</v>
      </c>
      <c r="H1184" s="17">
        <f t="shared" si="18"/>
        <v>0</v>
      </c>
    </row>
    <row r="1185" spans="1:8" ht="13.5" x14ac:dyDescent="0.25">
      <c r="A1185" s="12"/>
      <c r="B1185" s="11">
        <v>43732</v>
      </c>
      <c r="C1185" s="2">
        <v>6.38</v>
      </c>
      <c r="D1185" s="2">
        <v>6.38</v>
      </c>
      <c r="E1185" s="2">
        <v>0</v>
      </c>
      <c r="F1185" s="2">
        <v>0</v>
      </c>
      <c r="G1185" s="2">
        <v>0</v>
      </c>
      <c r="H1185" s="17">
        <f t="shared" si="18"/>
        <v>-2.891933028919336E-2</v>
      </c>
    </row>
    <row r="1186" spans="1:8" ht="13.5" x14ac:dyDescent="0.25">
      <c r="A1186" s="12"/>
      <c r="B1186" s="11">
        <v>43733</v>
      </c>
      <c r="C1186" s="2">
        <v>6.38</v>
      </c>
      <c r="D1186" s="2">
        <v>6.38</v>
      </c>
      <c r="E1186" s="2">
        <v>0</v>
      </c>
      <c r="F1186" s="2">
        <v>0</v>
      </c>
      <c r="G1186" s="2">
        <v>0</v>
      </c>
      <c r="H1186" s="17">
        <f t="shared" si="18"/>
        <v>0</v>
      </c>
    </row>
    <row r="1187" spans="1:8" ht="13.5" x14ac:dyDescent="0.25">
      <c r="A1187" s="12"/>
      <c r="B1187" s="11">
        <v>43734</v>
      </c>
      <c r="C1187" s="2">
        <v>6.38</v>
      </c>
      <c r="D1187" s="2">
        <v>6.38</v>
      </c>
      <c r="E1187" s="2">
        <v>0</v>
      </c>
      <c r="F1187" s="2">
        <v>0</v>
      </c>
      <c r="G1187" s="2">
        <v>0</v>
      </c>
      <c r="H1187" s="17">
        <f t="shared" si="18"/>
        <v>0</v>
      </c>
    </row>
    <row r="1188" spans="1:8" ht="13.5" x14ac:dyDescent="0.25">
      <c r="A1188" s="12"/>
      <c r="B1188" s="11">
        <v>43735</v>
      </c>
      <c r="C1188" s="2">
        <v>6.38</v>
      </c>
      <c r="D1188" s="2">
        <v>6.38</v>
      </c>
      <c r="E1188" s="2">
        <v>0</v>
      </c>
      <c r="F1188" s="2">
        <v>0</v>
      </c>
      <c r="G1188" s="2">
        <v>0</v>
      </c>
      <c r="H1188" s="17">
        <f t="shared" si="18"/>
        <v>0</v>
      </c>
    </row>
    <row r="1189" spans="1:8" ht="13.5" x14ac:dyDescent="0.25">
      <c r="A1189" s="12"/>
      <c r="B1189" s="11">
        <v>43738</v>
      </c>
      <c r="C1189" s="2">
        <v>6.38</v>
      </c>
      <c r="D1189" s="2">
        <v>6.38</v>
      </c>
      <c r="E1189" s="2">
        <v>0</v>
      </c>
      <c r="F1189" s="2">
        <v>0</v>
      </c>
      <c r="G1189" s="2">
        <v>0</v>
      </c>
      <c r="H1189" s="17">
        <f t="shared" si="18"/>
        <v>0</v>
      </c>
    </row>
    <row r="1190" spans="1:8" ht="13.5" x14ac:dyDescent="0.25">
      <c r="A1190" s="12"/>
      <c r="B1190" s="11">
        <v>43739</v>
      </c>
      <c r="C1190" s="2">
        <v>6.38</v>
      </c>
      <c r="D1190" s="2">
        <v>6.38</v>
      </c>
      <c r="E1190" s="2">
        <v>0</v>
      </c>
      <c r="F1190" s="2">
        <v>0</v>
      </c>
      <c r="G1190" s="2">
        <v>0</v>
      </c>
      <c r="H1190" s="17">
        <f t="shared" si="18"/>
        <v>0</v>
      </c>
    </row>
    <row r="1191" spans="1:8" ht="13.5" x14ac:dyDescent="0.25">
      <c r="A1191" s="12"/>
      <c r="B1191" s="11">
        <v>43740</v>
      </c>
      <c r="C1191" s="2">
        <v>6.38</v>
      </c>
      <c r="D1191" s="2">
        <v>6.38</v>
      </c>
      <c r="E1191" s="2">
        <v>0</v>
      </c>
      <c r="F1191" s="2">
        <v>0</v>
      </c>
      <c r="G1191" s="2">
        <v>0</v>
      </c>
      <c r="H1191" s="17">
        <f t="shared" si="18"/>
        <v>0</v>
      </c>
    </row>
    <row r="1192" spans="1:8" ht="13.5" x14ac:dyDescent="0.25">
      <c r="A1192" s="12"/>
      <c r="B1192" s="11">
        <v>43741</v>
      </c>
      <c r="C1192" s="2">
        <v>6.38</v>
      </c>
      <c r="D1192" s="2">
        <v>6.38</v>
      </c>
      <c r="E1192" s="2">
        <v>0</v>
      </c>
      <c r="F1192" s="2">
        <v>0</v>
      </c>
      <c r="G1192" s="2">
        <v>0</v>
      </c>
      <c r="H1192" s="17">
        <f t="shared" si="18"/>
        <v>0</v>
      </c>
    </row>
    <row r="1193" spans="1:8" ht="13.5" x14ac:dyDescent="0.25">
      <c r="A1193" s="12"/>
      <c r="B1193" s="11">
        <v>43742</v>
      </c>
      <c r="C1193" s="2">
        <v>6.57</v>
      </c>
      <c r="D1193" s="2">
        <v>6.57</v>
      </c>
      <c r="E1193" s="2">
        <v>872</v>
      </c>
      <c r="F1193" s="2">
        <v>6.2885</v>
      </c>
      <c r="G1193" s="2">
        <v>5483.5720000000001</v>
      </c>
      <c r="H1193" s="17">
        <f t="shared" si="18"/>
        <v>2.9780564263322946E-2</v>
      </c>
    </row>
    <row r="1194" spans="1:8" ht="13.5" x14ac:dyDescent="0.25">
      <c r="A1194" s="12"/>
      <c r="B1194" s="11">
        <v>43745</v>
      </c>
      <c r="C1194" s="2">
        <v>6.59</v>
      </c>
      <c r="D1194" s="2">
        <v>6.59</v>
      </c>
      <c r="E1194" s="2">
        <v>65</v>
      </c>
      <c r="F1194" s="2">
        <v>6.5712000000000002</v>
      </c>
      <c r="G1194" s="2">
        <v>427.12799999999999</v>
      </c>
      <c r="H1194" s="17">
        <f t="shared" si="18"/>
        <v>3.0441400304413351E-3</v>
      </c>
    </row>
    <row r="1195" spans="1:8" ht="13.5" x14ac:dyDescent="0.25">
      <c r="A1195" s="12"/>
      <c r="B1195" s="11">
        <v>43746</v>
      </c>
      <c r="C1195" s="2">
        <v>6.59</v>
      </c>
      <c r="D1195" s="2">
        <v>6.59</v>
      </c>
      <c r="E1195" s="2">
        <v>0</v>
      </c>
      <c r="F1195" s="2">
        <v>0</v>
      </c>
      <c r="G1195" s="2">
        <v>0</v>
      </c>
      <c r="H1195" s="17">
        <f t="shared" si="18"/>
        <v>0</v>
      </c>
    </row>
    <row r="1196" spans="1:8" ht="13.5" x14ac:dyDescent="0.25">
      <c r="A1196" s="12"/>
      <c r="B1196" s="11">
        <v>43747</v>
      </c>
      <c r="C1196" s="2">
        <v>6.59</v>
      </c>
      <c r="D1196" s="2">
        <v>6.59</v>
      </c>
      <c r="E1196" s="2">
        <v>0</v>
      </c>
      <c r="F1196" s="2">
        <v>0</v>
      </c>
      <c r="G1196" s="2">
        <v>0</v>
      </c>
      <c r="H1196" s="17">
        <f t="shared" si="18"/>
        <v>0</v>
      </c>
    </row>
    <row r="1197" spans="1:8" ht="13.5" x14ac:dyDescent="0.25">
      <c r="A1197" s="12"/>
      <c r="B1197" s="11">
        <v>43748</v>
      </c>
      <c r="C1197" s="2">
        <v>6.59</v>
      </c>
      <c r="D1197" s="2">
        <v>6.59</v>
      </c>
      <c r="E1197" s="2">
        <v>0</v>
      </c>
      <c r="F1197" s="2">
        <v>0</v>
      </c>
      <c r="G1197" s="2">
        <v>0</v>
      </c>
      <c r="H1197" s="17">
        <f t="shared" si="18"/>
        <v>0</v>
      </c>
    </row>
    <row r="1198" spans="1:8" ht="13.5" x14ac:dyDescent="0.25">
      <c r="A1198" s="12"/>
      <c r="B1198" s="11">
        <v>43749</v>
      </c>
      <c r="C1198" s="2">
        <v>6.59</v>
      </c>
      <c r="D1198" s="2">
        <v>6.59</v>
      </c>
      <c r="E1198" s="2">
        <v>0</v>
      </c>
      <c r="F1198" s="2">
        <v>0</v>
      </c>
      <c r="G1198" s="2">
        <v>0</v>
      </c>
      <c r="H1198" s="17">
        <f t="shared" si="18"/>
        <v>0</v>
      </c>
    </row>
    <row r="1199" spans="1:8" ht="13.5" x14ac:dyDescent="0.25">
      <c r="A1199" s="12"/>
      <c r="B1199" s="11">
        <v>43752</v>
      </c>
      <c r="C1199" s="2">
        <v>6.59</v>
      </c>
      <c r="D1199" s="2">
        <v>6.59</v>
      </c>
      <c r="E1199" s="2">
        <v>0</v>
      </c>
      <c r="F1199" s="2">
        <v>0</v>
      </c>
      <c r="G1199" s="2">
        <v>0</v>
      </c>
      <c r="H1199" s="17">
        <f t="shared" si="18"/>
        <v>0</v>
      </c>
    </row>
    <row r="1200" spans="1:8" ht="13.5" x14ac:dyDescent="0.25">
      <c r="A1200" s="12"/>
      <c r="B1200" s="11">
        <v>43754</v>
      </c>
      <c r="C1200" s="2">
        <v>6.59</v>
      </c>
      <c r="D1200" s="2">
        <v>6.59</v>
      </c>
      <c r="E1200" s="2">
        <v>0</v>
      </c>
      <c r="F1200" s="2">
        <v>0</v>
      </c>
      <c r="G1200" s="2">
        <v>0</v>
      </c>
      <c r="H1200" s="17">
        <f t="shared" si="18"/>
        <v>0</v>
      </c>
    </row>
    <row r="1201" spans="1:8" ht="13.5" x14ac:dyDescent="0.25">
      <c r="A1201" s="12"/>
      <c r="B1201" s="11">
        <v>43755</v>
      </c>
      <c r="C1201" s="2">
        <v>6.59</v>
      </c>
      <c r="D1201" s="2">
        <v>6.59</v>
      </c>
      <c r="E1201" s="2">
        <v>0</v>
      </c>
      <c r="F1201" s="2">
        <v>0</v>
      </c>
      <c r="G1201" s="2">
        <v>0</v>
      </c>
      <c r="H1201" s="17">
        <f t="shared" si="18"/>
        <v>0</v>
      </c>
    </row>
    <row r="1202" spans="1:8" ht="13.5" x14ac:dyDescent="0.25">
      <c r="A1202" s="12"/>
      <c r="B1202" s="11">
        <v>43756</v>
      </c>
      <c r="C1202" s="2">
        <v>6.59</v>
      </c>
      <c r="D1202" s="2">
        <v>6.59</v>
      </c>
      <c r="E1202" s="2">
        <v>0</v>
      </c>
      <c r="F1202" s="2">
        <v>0</v>
      </c>
      <c r="G1202" s="2">
        <v>0</v>
      </c>
      <c r="H1202" s="17">
        <f t="shared" si="18"/>
        <v>0</v>
      </c>
    </row>
    <row r="1203" spans="1:8" ht="13.5" x14ac:dyDescent="0.25">
      <c r="A1203" s="12"/>
      <c r="B1203" s="11">
        <v>43759</v>
      </c>
      <c r="C1203" s="2">
        <v>6.49</v>
      </c>
      <c r="D1203" s="2">
        <v>6.49</v>
      </c>
      <c r="E1203" s="2">
        <v>4100</v>
      </c>
      <c r="F1203" s="2">
        <v>6.4901999999999997</v>
      </c>
      <c r="G1203" s="2">
        <v>26609.82</v>
      </c>
      <c r="H1203" s="17">
        <f t="shared" si="18"/>
        <v>-1.517450682852802E-2</v>
      </c>
    </row>
    <row r="1204" spans="1:8" ht="13.5" x14ac:dyDescent="0.25">
      <c r="A1204" s="12"/>
      <c r="B1204" s="11">
        <v>43760</v>
      </c>
      <c r="C1204" s="2">
        <v>6.49</v>
      </c>
      <c r="D1204" s="2">
        <v>6.49</v>
      </c>
      <c r="E1204" s="2">
        <v>0</v>
      </c>
      <c r="F1204" s="2">
        <v>0</v>
      </c>
      <c r="G1204" s="2">
        <v>0</v>
      </c>
      <c r="H1204" s="17">
        <f t="shared" si="18"/>
        <v>0</v>
      </c>
    </row>
    <row r="1205" spans="1:8" ht="13.5" x14ac:dyDescent="0.25">
      <c r="A1205" s="12"/>
      <c r="B1205" s="11">
        <v>43761</v>
      </c>
      <c r="C1205" s="2">
        <v>6.48</v>
      </c>
      <c r="D1205" s="2">
        <v>6.48</v>
      </c>
      <c r="E1205" s="2">
        <v>2000</v>
      </c>
      <c r="F1205" s="2">
        <v>6.48</v>
      </c>
      <c r="G1205" s="2">
        <v>12960</v>
      </c>
      <c r="H1205" s="17">
        <f t="shared" si="18"/>
        <v>-1.5408320493065927E-3</v>
      </c>
    </row>
    <row r="1206" spans="1:8" ht="13.5" x14ac:dyDescent="0.25">
      <c r="A1206" s="12"/>
      <c r="B1206" s="11">
        <v>43762</v>
      </c>
      <c r="C1206" s="2">
        <v>6.44</v>
      </c>
      <c r="D1206" s="2">
        <v>6.44</v>
      </c>
      <c r="E1206" s="2">
        <v>2062</v>
      </c>
      <c r="F1206" s="2">
        <v>6.4401000000000002</v>
      </c>
      <c r="G1206" s="2">
        <v>13279.486199999999</v>
      </c>
      <c r="H1206" s="17">
        <f t="shared" si="18"/>
        <v>-6.1728395061728444E-3</v>
      </c>
    </row>
    <row r="1207" spans="1:8" ht="13.5" x14ac:dyDescent="0.25">
      <c r="A1207" s="12"/>
      <c r="B1207" s="11">
        <v>43763</v>
      </c>
      <c r="C1207" s="2">
        <v>6.44</v>
      </c>
      <c r="D1207" s="2">
        <v>6.44</v>
      </c>
      <c r="E1207" s="2">
        <v>0</v>
      </c>
      <c r="F1207" s="2">
        <v>0</v>
      </c>
      <c r="G1207" s="2">
        <v>0</v>
      </c>
      <c r="H1207" s="17">
        <f t="shared" si="18"/>
        <v>0</v>
      </c>
    </row>
    <row r="1208" spans="1:8" ht="13.5" x14ac:dyDescent="0.25">
      <c r="A1208" s="12"/>
      <c r="B1208" s="11">
        <v>43766</v>
      </c>
      <c r="C1208" s="2">
        <v>6.42</v>
      </c>
      <c r="D1208" s="2">
        <v>6.42</v>
      </c>
      <c r="E1208" s="2">
        <v>1400</v>
      </c>
      <c r="F1208" s="2">
        <v>6.42</v>
      </c>
      <c r="G1208" s="2">
        <v>8988</v>
      </c>
      <c r="H1208" s="17">
        <f t="shared" si="18"/>
        <v>-3.1055900621118726E-3</v>
      </c>
    </row>
    <row r="1209" spans="1:8" ht="13.5" x14ac:dyDescent="0.25">
      <c r="A1209" s="12"/>
      <c r="B1209" s="11">
        <v>43767</v>
      </c>
      <c r="C1209" s="2">
        <v>6.42</v>
      </c>
      <c r="D1209" s="2">
        <v>6.42</v>
      </c>
      <c r="E1209" s="2">
        <v>0</v>
      </c>
      <c r="F1209" s="2">
        <v>0</v>
      </c>
      <c r="G1209" s="2">
        <v>0</v>
      </c>
      <c r="H1209" s="17">
        <f t="shared" si="18"/>
        <v>0</v>
      </c>
    </row>
    <row r="1210" spans="1:8" ht="13.5" x14ac:dyDescent="0.25">
      <c r="A1210" s="12"/>
      <c r="B1210" s="11">
        <v>43768</v>
      </c>
      <c r="C1210" s="2">
        <v>6.42</v>
      </c>
      <c r="D1210" s="2">
        <v>6.42</v>
      </c>
      <c r="E1210" s="2">
        <v>2215</v>
      </c>
      <c r="F1210" s="2">
        <v>6.3517000000000001</v>
      </c>
      <c r="G1210" s="2">
        <v>14069.0155</v>
      </c>
      <c r="H1210" s="17">
        <f t="shared" si="18"/>
        <v>0</v>
      </c>
    </row>
    <row r="1211" spans="1:8" ht="13.5" x14ac:dyDescent="0.25">
      <c r="A1211" s="12"/>
      <c r="B1211" s="11">
        <v>43769</v>
      </c>
      <c r="C1211" s="2">
        <v>6.14</v>
      </c>
      <c r="D1211" s="2">
        <v>6.14</v>
      </c>
      <c r="E1211" s="2">
        <v>2000</v>
      </c>
      <c r="F1211" s="2">
        <v>6.14</v>
      </c>
      <c r="G1211" s="2">
        <v>12280</v>
      </c>
      <c r="H1211" s="17">
        <f t="shared" si="18"/>
        <v>-4.3613707165109074E-2</v>
      </c>
    </row>
    <row r="1212" spans="1:8" ht="13.5" x14ac:dyDescent="0.25">
      <c r="A1212" s="12"/>
      <c r="B1212" s="11">
        <v>43770</v>
      </c>
      <c r="C1212" s="2">
        <v>6.1</v>
      </c>
      <c r="D1212" s="2">
        <v>6.1</v>
      </c>
      <c r="E1212" s="2">
        <v>920</v>
      </c>
      <c r="F1212" s="2">
        <v>6.0022000000000002</v>
      </c>
      <c r="G1212" s="2">
        <v>5522.0240000000003</v>
      </c>
      <c r="H1212" s="17">
        <f t="shared" si="18"/>
        <v>-6.5146579804560324E-3</v>
      </c>
    </row>
    <row r="1213" spans="1:8" ht="13.5" x14ac:dyDescent="0.25">
      <c r="A1213" s="12"/>
      <c r="B1213" s="11">
        <v>43773</v>
      </c>
      <c r="C1213" s="2">
        <v>6.1</v>
      </c>
      <c r="D1213" s="2">
        <v>6.1</v>
      </c>
      <c r="E1213" s="2">
        <v>0</v>
      </c>
      <c r="F1213" s="2">
        <v>0</v>
      </c>
      <c r="G1213" s="2">
        <v>0</v>
      </c>
      <c r="H1213" s="17">
        <f t="shared" si="18"/>
        <v>0</v>
      </c>
    </row>
    <row r="1214" spans="1:8" ht="13.5" x14ac:dyDescent="0.25">
      <c r="A1214" s="12"/>
      <c r="B1214" s="11">
        <v>43774</v>
      </c>
      <c r="C1214" s="2">
        <v>6.1</v>
      </c>
      <c r="D1214" s="2">
        <v>6.1</v>
      </c>
      <c r="E1214" s="2">
        <v>2918</v>
      </c>
      <c r="F1214" s="2">
        <v>5.9589999999999996</v>
      </c>
      <c r="G1214" s="2">
        <v>17388.362000000001</v>
      </c>
      <c r="H1214" s="17">
        <f t="shared" si="18"/>
        <v>0</v>
      </c>
    </row>
    <row r="1215" spans="1:8" ht="13.5" x14ac:dyDescent="0.25">
      <c r="A1215" s="12"/>
      <c r="B1215" s="11">
        <v>43775</v>
      </c>
      <c r="C1215" s="2">
        <v>6.1</v>
      </c>
      <c r="D1215" s="2">
        <v>6.1</v>
      </c>
      <c r="E1215" s="2">
        <v>3815</v>
      </c>
      <c r="F1215" s="2">
        <v>5.9223999999999997</v>
      </c>
      <c r="G1215" s="2">
        <v>22593.955999999998</v>
      </c>
      <c r="H1215" s="17">
        <f t="shared" si="18"/>
        <v>0</v>
      </c>
    </row>
    <row r="1216" spans="1:8" ht="13.5" x14ac:dyDescent="0.25">
      <c r="A1216" s="12"/>
      <c r="B1216" s="11">
        <v>43776</v>
      </c>
      <c r="C1216" s="2">
        <v>6.1</v>
      </c>
      <c r="D1216" s="2">
        <v>6.1</v>
      </c>
      <c r="E1216" s="2">
        <v>0</v>
      </c>
      <c r="F1216" s="2">
        <v>0</v>
      </c>
      <c r="G1216" s="2">
        <v>0</v>
      </c>
      <c r="H1216" s="17">
        <f t="shared" si="18"/>
        <v>0</v>
      </c>
    </row>
    <row r="1217" spans="1:8" ht="13.5" x14ac:dyDescent="0.25">
      <c r="A1217" s="12"/>
      <c r="B1217" s="11">
        <v>43777</v>
      </c>
      <c r="C1217" s="2">
        <v>6.1</v>
      </c>
      <c r="D1217" s="2">
        <v>6.1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1:8" ht="13.5" x14ac:dyDescent="0.25">
      <c r="A1218" s="12"/>
      <c r="B1218" s="11">
        <v>43780</v>
      </c>
      <c r="C1218" s="2">
        <v>6.1</v>
      </c>
      <c r="D1218" s="2">
        <v>6.1</v>
      </c>
      <c r="E1218" s="2">
        <v>2824</v>
      </c>
      <c r="F1218" s="2">
        <v>5.9215999999999998</v>
      </c>
      <c r="G1218" s="2">
        <v>16722.598399999999</v>
      </c>
      <c r="H1218" s="17">
        <f t="shared" si="18"/>
        <v>0</v>
      </c>
    </row>
    <row r="1219" spans="1:8" ht="13.5" x14ac:dyDescent="0.25">
      <c r="A1219" s="12"/>
      <c r="B1219" s="11">
        <v>43781</v>
      </c>
      <c r="C1219" s="2">
        <v>6.1</v>
      </c>
      <c r="D1219" s="2">
        <v>6.1</v>
      </c>
      <c r="E1219" s="2">
        <v>10</v>
      </c>
      <c r="F1219" s="2">
        <v>6.1</v>
      </c>
      <c r="G1219" s="2">
        <v>61</v>
      </c>
      <c r="H1219" s="17">
        <f t="shared" si="18"/>
        <v>0</v>
      </c>
    </row>
    <row r="1220" spans="1:8" ht="13.5" x14ac:dyDescent="0.25">
      <c r="A1220" s="12"/>
      <c r="B1220" s="11">
        <v>43782</v>
      </c>
      <c r="C1220" s="2">
        <v>6.1</v>
      </c>
      <c r="D1220" s="2">
        <v>6.1</v>
      </c>
      <c r="E1220" s="2">
        <v>0</v>
      </c>
      <c r="F1220" s="2">
        <v>0</v>
      </c>
      <c r="G1220" s="2">
        <v>0</v>
      </c>
      <c r="H1220" s="17">
        <f t="shared" si="18"/>
        <v>0</v>
      </c>
    </row>
    <row r="1221" spans="1:8" ht="13.5" x14ac:dyDescent="0.25">
      <c r="A1221" s="12"/>
      <c r="B1221" s="11">
        <v>43783</v>
      </c>
      <c r="C1221" s="2">
        <v>6.1</v>
      </c>
      <c r="D1221" s="2">
        <v>6.1</v>
      </c>
      <c r="E1221" s="2">
        <v>2030</v>
      </c>
      <c r="F1221" s="2">
        <v>6.0831999999999997</v>
      </c>
      <c r="G1221" s="2">
        <v>12348.896000000001</v>
      </c>
      <c r="H1221" s="17">
        <f t="shared" si="18"/>
        <v>0</v>
      </c>
    </row>
    <row r="1222" spans="1:8" ht="13.5" x14ac:dyDescent="0.25">
      <c r="A1222" s="12"/>
      <c r="B1222" s="11">
        <v>43784</v>
      </c>
      <c r="C1222" s="2">
        <v>6.13</v>
      </c>
      <c r="D1222" s="2">
        <v>6.13</v>
      </c>
      <c r="E1222" s="2">
        <v>3000</v>
      </c>
      <c r="F1222" s="2">
        <v>6.13</v>
      </c>
      <c r="G1222" s="2">
        <v>18390</v>
      </c>
      <c r="H1222" s="17">
        <f t="shared" si="18"/>
        <v>4.9180327868852871E-3</v>
      </c>
    </row>
    <row r="1223" spans="1:8" ht="13.5" x14ac:dyDescent="0.25">
      <c r="A1223" s="12"/>
      <c r="B1223" s="11">
        <v>43787</v>
      </c>
      <c r="C1223" s="2">
        <v>6.2</v>
      </c>
      <c r="D1223" s="2">
        <v>6.2</v>
      </c>
      <c r="E1223" s="2">
        <v>594</v>
      </c>
      <c r="F1223" s="2">
        <v>6.2</v>
      </c>
      <c r="G1223" s="2">
        <v>3682.8</v>
      </c>
      <c r="H1223" s="17">
        <f t="shared" ref="H1223:H1286" si="19">(D1223-D1222)/D1222</f>
        <v>1.1419249592169703E-2</v>
      </c>
    </row>
    <row r="1224" spans="1:8" ht="13.5" x14ac:dyDescent="0.25">
      <c r="A1224" s="12"/>
      <c r="B1224" s="11">
        <v>43788</v>
      </c>
      <c r="C1224" s="2">
        <v>6.38</v>
      </c>
      <c r="D1224" s="2">
        <v>6.38</v>
      </c>
      <c r="E1224" s="2">
        <v>25</v>
      </c>
      <c r="F1224" s="2">
        <v>6.3639999999999999</v>
      </c>
      <c r="G1224" s="2">
        <v>159.1</v>
      </c>
      <c r="H1224" s="17">
        <f t="shared" si="19"/>
        <v>2.9032258064516082E-2</v>
      </c>
    </row>
    <row r="1225" spans="1:8" ht="13.5" x14ac:dyDescent="0.25">
      <c r="A1225" s="12"/>
      <c r="B1225" s="11">
        <v>43789</v>
      </c>
      <c r="C1225" s="2">
        <v>6.57</v>
      </c>
      <c r="D1225" s="2">
        <v>6.57</v>
      </c>
      <c r="E1225" s="2">
        <v>150</v>
      </c>
      <c r="F1225" s="2">
        <v>6.4432999999999998</v>
      </c>
      <c r="G1225" s="2">
        <v>966.495</v>
      </c>
      <c r="H1225" s="17">
        <f t="shared" si="19"/>
        <v>2.9780564263322946E-2</v>
      </c>
    </row>
    <row r="1226" spans="1:8" ht="13.5" x14ac:dyDescent="0.25">
      <c r="A1226" s="12"/>
      <c r="B1226" s="11">
        <v>43790</v>
      </c>
      <c r="C1226" s="2">
        <v>6.38</v>
      </c>
      <c r="D1226" s="2">
        <v>6.38</v>
      </c>
      <c r="E1226" s="2">
        <v>53</v>
      </c>
      <c r="F1226" s="2">
        <v>6.3948999999999998</v>
      </c>
      <c r="G1226" s="2">
        <v>338.92970000000003</v>
      </c>
      <c r="H1226" s="17">
        <f t="shared" si="19"/>
        <v>-2.891933028919336E-2</v>
      </c>
    </row>
    <row r="1227" spans="1:8" ht="13.5" x14ac:dyDescent="0.25">
      <c r="A1227" s="12"/>
      <c r="B1227" s="11">
        <v>43791</v>
      </c>
      <c r="C1227" s="2">
        <v>6.38</v>
      </c>
      <c r="D1227" s="2">
        <v>6.38</v>
      </c>
      <c r="E1227" s="2">
        <v>0</v>
      </c>
      <c r="F1227" s="2">
        <v>0</v>
      </c>
      <c r="G1227" s="2">
        <v>0</v>
      </c>
      <c r="H1227" s="17">
        <f t="shared" si="19"/>
        <v>0</v>
      </c>
    </row>
    <row r="1228" spans="1:8" ht="13.5" x14ac:dyDescent="0.25">
      <c r="A1228" s="12"/>
      <c r="B1228" s="11">
        <v>43794</v>
      </c>
      <c r="C1228" s="2">
        <v>6.4</v>
      </c>
      <c r="D1228" s="2">
        <v>6.4</v>
      </c>
      <c r="E1228" s="2">
        <v>2000</v>
      </c>
      <c r="F1228" s="2">
        <v>6.4</v>
      </c>
      <c r="G1228" s="2">
        <v>12800</v>
      </c>
      <c r="H1228" s="17">
        <f t="shared" si="19"/>
        <v>3.1347962382445864E-3</v>
      </c>
    </row>
    <row r="1229" spans="1:8" ht="13.5" x14ac:dyDescent="0.25">
      <c r="A1229" s="12"/>
      <c r="B1229" s="11">
        <v>43795</v>
      </c>
      <c r="C1229" s="2">
        <v>6.4</v>
      </c>
      <c r="D1229" s="2">
        <v>6.4</v>
      </c>
      <c r="E1229" s="2">
        <v>1000</v>
      </c>
      <c r="F1229" s="2">
        <v>6.4</v>
      </c>
      <c r="G1229" s="2">
        <v>6400</v>
      </c>
      <c r="H1229" s="17">
        <f t="shared" si="19"/>
        <v>0</v>
      </c>
    </row>
    <row r="1230" spans="1:8" ht="13.5" x14ac:dyDescent="0.25">
      <c r="A1230" s="12"/>
      <c r="B1230" s="11">
        <v>43796</v>
      </c>
      <c r="C1230" s="2">
        <v>6.4</v>
      </c>
      <c r="D1230" s="2">
        <v>6.4</v>
      </c>
      <c r="E1230" s="2">
        <v>2634</v>
      </c>
      <c r="F1230" s="2">
        <v>6.4</v>
      </c>
      <c r="G1230" s="2">
        <v>16857.599999999999</v>
      </c>
      <c r="H1230" s="17">
        <f t="shared" si="19"/>
        <v>0</v>
      </c>
    </row>
    <row r="1231" spans="1:8" ht="13.5" x14ac:dyDescent="0.25">
      <c r="A1231" s="12"/>
      <c r="B1231" s="11">
        <v>43797</v>
      </c>
      <c r="C1231" s="2">
        <v>6.4</v>
      </c>
      <c r="D1231" s="2">
        <v>6.4</v>
      </c>
      <c r="E1231" s="2">
        <v>0</v>
      </c>
      <c r="F1231" s="2">
        <v>0</v>
      </c>
      <c r="G1231" s="2">
        <v>0</v>
      </c>
      <c r="H1231" s="17">
        <f t="shared" si="19"/>
        <v>0</v>
      </c>
    </row>
    <row r="1232" spans="1:8" ht="13.5" x14ac:dyDescent="0.25">
      <c r="A1232" s="12"/>
      <c r="B1232" s="11">
        <v>43798</v>
      </c>
      <c r="C1232" s="2">
        <v>6.4</v>
      </c>
      <c r="D1232" s="2">
        <v>6.4</v>
      </c>
      <c r="E1232" s="2">
        <v>0</v>
      </c>
      <c r="F1232" s="2">
        <v>0</v>
      </c>
      <c r="G1232" s="2">
        <v>0</v>
      </c>
      <c r="H1232" s="17">
        <f t="shared" si="19"/>
        <v>0</v>
      </c>
    </row>
    <row r="1233" spans="1:8" ht="13.5" x14ac:dyDescent="0.25">
      <c r="A1233" s="12"/>
      <c r="B1233" s="11">
        <v>43801</v>
      </c>
      <c r="C1233" s="2">
        <v>6.58</v>
      </c>
      <c r="D1233" s="2">
        <v>6.58</v>
      </c>
      <c r="E1233" s="2">
        <v>65</v>
      </c>
      <c r="F1233" s="2">
        <v>6.58</v>
      </c>
      <c r="G1233" s="2">
        <v>427.7</v>
      </c>
      <c r="H1233" s="17">
        <f t="shared" si="19"/>
        <v>2.8124999999999956E-2</v>
      </c>
    </row>
    <row r="1234" spans="1:8" ht="13.5" x14ac:dyDescent="0.25">
      <c r="A1234" s="12"/>
      <c r="B1234" s="11">
        <v>43802</v>
      </c>
      <c r="C1234" s="2">
        <v>6.59</v>
      </c>
      <c r="D1234" s="2">
        <v>6.59</v>
      </c>
      <c r="E1234" s="2">
        <v>100</v>
      </c>
      <c r="F1234" s="2">
        <v>6.59</v>
      </c>
      <c r="G1234" s="2">
        <v>659</v>
      </c>
      <c r="H1234" s="17">
        <f t="shared" si="19"/>
        <v>1.5197568389057428E-3</v>
      </c>
    </row>
    <row r="1235" spans="1:8" ht="13.5" x14ac:dyDescent="0.25">
      <c r="A1235" s="12"/>
      <c r="B1235" s="11">
        <v>43803</v>
      </c>
      <c r="C1235" s="2">
        <v>6.59</v>
      </c>
      <c r="D1235" s="2">
        <v>6.59</v>
      </c>
      <c r="E1235" s="2">
        <v>0</v>
      </c>
      <c r="F1235" s="2">
        <v>0</v>
      </c>
      <c r="G1235" s="2">
        <v>0</v>
      </c>
      <c r="H1235" s="17">
        <f t="shared" si="19"/>
        <v>0</v>
      </c>
    </row>
    <row r="1236" spans="1:8" ht="13.5" x14ac:dyDescent="0.25">
      <c r="A1236" s="12"/>
      <c r="B1236" s="11">
        <v>43804</v>
      </c>
      <c r="C1236" s="2">
        <v>6.59</v>
      </c>
      <c r="D1236" s="2">
        <v>6.59</v>
      </c>
      <c r="E1236" s="2">
        <v>0</v>
      </c>
      <c r="F1236" s="2">
        <v>0</v>
      </c>
      <c r="G1236" s="2">
        <v>0</v>
      </c>
      <c r="H1236" s="17">
        <f t="shared" si="19"/>
        <v>0</v>
      </c>
    </row>
    <row r="1237" spans="1:8" ht="13.5" x14ac:dyDescent="0.25">
      <c r="A1237" s="12"/>
      <c r="B1237" s="11">
        <v>43805</v>
      </c>
      <c r="C1237" s="2">
        <v>6.88</v>
      </c>
      <c r="D1237" s="2">
        <v>6.88</v>
      </c>
      <c r="E1237" s="2">
        <v>4120</v>
      </c>
      <c r="F1237" s="2">
        <v>6.6024000000000003</v>
      </c>
      <c r="G1237" s="2">
        <v>27201.887999999999</v>
      </c>
      <c r="H1237" s="17">
        <f t="shared" si="19"/>
        <v>4.4006069802731418E-2</v>
      </c>
    </row>
    <row r="1238" spans="1:8" ht="13.5" x14ac:dyDescent="0.25">
      <c r="A1238" s="12"/>
      <c r="B1238" s="11">
        <v>43808</v>
      </c>
      <c r="C1238" s="2">
        <v>6.89</v>
      </c>
      <c r="D1238" s="2">
        <v>6.89</v>
      </c>
      <c r="E1238" s="2">
        <v>480</v>
      </c>
      <c r="F1238" s="2">
        <v>6.89</v>
      </c>
      <c r="G1238" s="2">
        <v>3307.2</v>
      </c>
      <c r="H1238" s="17">
        <f t="shared" si="19"/>
        <v>1.4534883720929922E-3</v>
      </c>
    </row>
    <row r="1239" spans="1:8" ht="13.5" x14ac:dyDescent="0.25">
      <c r="A1239" s="12"/>
      <c r="B1239" s="11">
        <v>43809</v>
      </c>
      <c r="C1239" s="2">
        <v>6.9</v>
      </c>
      <c r="D1239" s="2">
        <v>6.9</v>
      </c>
      <c r="E1239" s="2">
        <v>534</v>
      </c>
      <c r="F1239" s="2">
        <v>6.8646000000000003</v>
      </c>
      <c r="G1239" s="2">
        <v>3665.6963999999998</v>
      </c>
      <c r="H1239" s="17">
        <f t="shared" si="19"/>
        <v>1.4513788098694739E-3</v>
      </c>
    </row>
    <row r="1240" spans="1:8" ht="13.5" x14ac:dyDescent="0.25">
      <c r="A1240" s="12"/>
      <c r="B1240" s="11">
        <v>43810</v>
      </c>
      <c r="C1240" s="2">
        <v>6.88</v>
      </c>
      <c r="D1240" s="2">
        <v>6.88</v>
      </c>
      <c r="E1240" s="2">
        <v>376</v>
      </c>
      <c r="F1240" s="2">
        <v>6.8855000000000004</v>
      </c>
      <c r="G1240" s="2">
        <v>2588.9479999999999</v>
      </c>
      <c r="H1240" s="17">
        <f t="shared" si="19"/>
        <v>-2.898550724637748E-3</v>
      </c>
    </row>
    <row r="1241" spans="1:8" ht="13.5" x14ac:dyDescent="0.25">
      <c r="A1241" s="12"/>
      <c r="B1241" s="11">
        <v>43811</v>
      </c>
      <c r="C1241" s="2">
        <v>6.88</v>
      </c>
      <c r="D1241" s="2">
        <v>6.88</v>
      </c>
      <c r="E1241" s="2">
        <v>644</v>
      </c>
      <c r="F1241" s="2">
        <v>6.8742000000000001</v>
      </c>
      <c r="G1241" s="2">
        <v>4426.9848000000002</v>
      </c>
      <c r="H1241" s="17">
        <f t="shared" si="19"/>
        <v>0</v>
      </c>
    </row>
    <row r="1242" spans="1:8" ht="13.5" x14ac:dyDescent="0.25">
      <c r="A1242" s="12"/>
      <c r="B1242" s="11">
        <v>43812</v>
      </c>
      <c r="C1242" s="2">
        <v>6.88</v>
      </c>
      <c r="D1242" s="2">
        <v>6.88</v>
      </c>
      <c r="E1242" s="2">
        <v>0</v>
      </c>
      <c r="F1242" s="2">
        <v>0</v>
      </c>
      <c r="G1242" s="2">
        <v>0</v>
      </c>
      <c r="H1242" s="17">
        <f t="shared" si="19"/>
        <v>0</v>
      </c>
    </row>
    <row r="1243" spans="1:8" ht="13.5" x14ac:dyDescent="0.25">
      <c r="A1243" s="12"/>
      <c r="B1243" s="11">
        <v>43815</v>
      </c>
      <c r="C1243" s="2">
        <v>6.88</v>
      </c>
      <c r="D1243" s="2">
        <v>6.88</v>
      </c>
      <c r="E1243" s="2">
        <v>0</v>
      </c>
      <c r="F1243" s="2">
        <v>0</v>
      </c>
      <c r="G1243" s="2">
        <v>0</v>
      </c>
      <c r="H1243" s="17">
        <f t="shared" si="19"/>
        <v>0</v>
      </c>
    </row>
    <row r="1244" spans="1:8" ht="13.5" x14ac:dyDescent="0.25">
      <c r="A1244" s="12"/>
      <c r="B1244" s="11">
        <v>43816</v>
      </c>
      <c r="C1244" s="2">
        <v>6.89</v>
      </c>
      <c r="D1244" s="2">
        <v>6.89</v>
      </c>
      <c r="E1244" s="2">
        <v>691</v>
      </c>
      <c r="F1244" s="2">
        <v>6.7013999999999996</v>
      </c>
      <c r="G1244" s="2">
        <v>4630.6674000000003</v>
      </c>
      <c r="H1244" s="17">
        <f t="shared" si="19"/>
        <v>1.4534883720929922E-3</v>
      </c>
    </row>
    <row r="1245" spans="1:8" ht="13.5" x14ac:dyDescent="0.25">
      <c r="A1245" s="12"/>
      <c r="B1245" s="11">
        <v>43817</v>
      </c>
      <c r="C1245" s="2">
        <v>6.89</v>
      </c>
      <c r="D1245" s="2">
        <v>6.89</v>
      </c>
      <c r="E1245" s="2">
        <v>315</v>
      </c>
      <c r="F1245" s="2">
        <v>6.8403</v>
      </c>
      <c r="G1245" s="2">
        <v>2154.6945000000001</v>
      </c>
      <c r="H1245" s="17">
        <f t="shared" si="19"/>
        <v>0</v>
      </c>
    </row>
    <row r="1246" spans="1:8" ht="13.5" x14ac:dyDescent="0.25">
      <c r="A1246" s="12"/>
      <c r="B1246" s="11">
        <v>43818</v>
      </c>
      <c r="C1246" s="2">
        <v>6.88</v>
      </c>
      <c r="D1246" s="2">
        <v>6.88</v>
      </c>
      <c r="E1246" s="2">
        <v>483</v>
      </c>
      <c r="F1246" s="2">
        <v>6.8813000000000004</v>
      </c>
      <c r="G1246" s="2">
        <v>3323.6678999999999</v>
      </c>
      <c r="H1246" s="17">
        <f t="shared" si="19"/>
        <v>-1.4513788098693451E-3</v>
      </c>
    </row>
    <row r="1247" spans="1:8" ht="13.5" x14ac:dyDescent="0.25">
      <c r="A1247" s="12"/>
      <c r="B1247" s="11">
        <v>43819</v>
      </c>
      <c r="C1247" s="2">
        <v>6.88</v>
      </c>
      <c r="D1247" s="2">
        <v>6.88</v>
      </c>
      <c r="E1247" s="2">
        <v>234</v>
      </c>
      <c r="F1247" s="2">
        <v>6.88</v>
      </c>
      <c r="G1247" s="2">
        <v>1609.92</v>
      </c>
      <c r="H1247" s="17">
        <f t="shared" si="19"/>
        <v>0</v>
      </c>
    </row>
    <row r="1248" spans="1:8" ht="13.5" x14ac:dyDescent="0.25">
      <c r="A1248" s="12"/>
      <c r="B1248" s="11">
        <v>43822</v>
      </c>
      <c r="C1248" s="2">
        <v>6.89</v>
      </c>
      <c r="D1248" s="2">
        <v>6.89</v>
      </c>
      <c r="E1248" s="2">
        <v>283</v>
      </c>
      <c r="F1248" s="2">
        <v>6.8803999999999998</v>
      </c>
      <c r="G1248" s="2">
        <v>1947.1532</v>
      </c>
      <c r="H1248" s="17">
        <f t="shared" si="19"/>
        <v>1.4534883720929922E-3</v>
      </c>
    </row>
    <row r="1249" spans="1:8" ht="13.5" x14ac:dyDescent="0.25">
      <c r="A1249" s="12"/>
      <c r="B1249" s="11">
        <v>43823</v>
      </c>
      <c r="C1249" s="2">
        <v>6.89</v>
      </c>
      <c r="D1249" s="2">
        <v>6.89</v>
      </c>
      <c r="E1249" s="2">
        <v>0</v>
      </c>
      <c r="F1249" s="2">
        <v>0</v>
      </c>
      <c r="G1249" s="2">
        <v>0</v>
      </c>
      <c r="H1249" s="17">
        <f t="shared" si="19"/>
        <v>0</v>
      </c>
    </row>
    <row r="1250" spans="1:8" ht="13.5" x14ac:dyDescent="0.25">
      <c r="A1250" s="12"/>
      <c r="B1250" s="11">
        <v>43824</v>
      </c>
      <c r="C1250" s="2">
        <v>6.89</v>
      </c>
      <c r="D1250" s="2">
        <v>6.89</v>
      </c>
      <c r="E1250" s="2">
        <v>0</v>
      </c>
      <c r="F1250" s="2">
        <v>0</v>
      </c>
      <c r="G1250" s="2">
        <v>0</v>
      </c>
      <c r="H1250" s="17">
        <f t="shared" si="19"/>
        <v>0</v>
      </c>
    </row>
    <row r="1251" spans="1:8" ht="13.5" x14ac:dyDescent="0.25">
      <c r="A1251" s="12"/>
      <c r="B1251" s="11">
        <v>43825</v>
      </c>
      <c r="C1251" s="2">
        <v>6.88</v>
      </c>
      <c r="D1251" s="2">
        <v>6.88</v>
      </c>
      <c r="E1251" s="2">
        <v>130</v>
      </c>
      <c r="F1251" s="2">
        <v>6.7404000000000002</v>
      </c>
      <c r="G1251" s="2">
        <v>876.25199999999995</v>
      </c>
      <c r="H1251" s="17">
        <f t="shared" si="19"/>
        <v>-1.4513788098693451E-3</v>
      </c>
    </row>
    <row r="1252" spans="1:8" ht="13.5" x14ac:dyDescent="0.25">
      <c r="A1252" s="12"/>
      <c r="B1252" s="11">
        <v>43826</v>
      </c>
      <c r="C1252" s="2">
        <v>6.88</v>
      </c>
      <c r="D1252" s="2">
        <v>6.88</v>
      </c>
      <c r="E1252" s="2">
        <v>0</v>
      </c>
      <c r="F1252" s="2">
        <v>0</v>
      </c>
      <c r="G1252" s="2">
        <v>0</v>
      </c>
      <c r="H1252" s="17">
        <f t="shared" si="19"/>
        <v>0</v>
      </c>
    </row>
    <row r="1253" spans="1:8" ht="13.5" x14ac:dyDescent="0.25">
      <c r="A1253" s="12"/>
      <c r="B1253" s="11">
        <v>43829</v>
      </c>
      <c r="C1253" s="2">
        <v>6.88</v>
      </c>
      <c r="D1253" s="2">
        <v>6.88</v>
      </c>
      <c r="E1253" s="2">
        <v>92</v>
      </c>
      <c r="F1253" s="2">
        <v>6.8624999999999998</v>
      </c>
      <c r="G1253" s="2">
        <v>631.35</v>
      </c>
      <c r="H1253" s="17">
        <f t="shared" si="19"/>
        <v>0</v>
      </c>
    </row>
    <row r="1254" spans="1:8" ht="13.5" x14ac:dyDescent="0.25">
      <c r="A1254" s="12"/>
      <c r="B1254" s="11">
        <v>43830</v>
      </c>
      <c r="C1254" s="2">
        <v>6.85</v>
      </c>
      <c r="D1254" s="2">
        <v>6.85</v>
      </c>
      <c r="E1254" s="2">
        <v>474</v>
      </c>
      <c r="F1254" s="2">
        <v>6.7351999999999999</v>
      </c>
      <c r="G1254" s="2">
        <v>3192.4848000000002</v>
      </c>
      <c r="H1254" s="17">
        <f t="shared" si="19"/>
        <v>-4.3604651162791061E-3</v>
      </c>
    </row>
    <row r="1255" spans="1:8" ht="13.5" x14ac:dyDescent="0.25">
      <c r="A1255" s="12"/>
      <c r="B1255" s="11">
        <v>43832</v>
      </c>
      <c r="C1255" s="2">
        <v>6.84</v>
      </c>
      <c r="D1255" s="2">
        <v>6.84</v>
      </c>
      <c r="E1255" s="2">
        <v>300</v>
      </c>
      <c r="F1255" s="2">
        <v>6.84</v>
      </c>
      <c r="G1255" s="2">
        <v>2052</v>
      </c>
      <c r="H1255" s="17">
        <f t="shared" si="19"/>
        <v>-1.459854014598509E-3</v>
      </c>
    </row>
    <row r="1256" spans="1:8" ht="13.5" x14ac:dyDescent="0.25">
      <c r="A1256" s="12"/>
      <c r="B1256" s="11">
        <v>43833</v>
      </c>
      <c r="C1256" s="2">
        <v>6.84</v>
      </c>
      <c r="D1256" s="2">
        <v>6.84</v>
      </c>
      <c r="E1256" s="2">
        <v>0</v>
      </c>
      <c r="F1256" s="2">
        <v>0</v>
      </c>
      <c r="G1256" s="2">
        <v>0</v>
      </c>
      <c r="H1256" s="17">
        <f t="shared" si="19"/>
        <v>0</v>
      </c>
    </row>
    <row r="1257" spans="1:8" ht="13.5" x14ac:dyDescent="0.25">
      <c r="A1257" s="12"/>
      <c r="B1257" s="11">
        <v>43836</v>
      </c>
      <c r="C1257" s="2">
        <v>6.84</v>
      </c>
      <c r="D1257" s="2">
        <v>6.84</v>
      </c>
      <c r="E1257" s="2">
        <v>0</v>
      </c>
      <c r="F1257" s="2">
        <v>0</v>
      </c>
      <c r="G1257" s="2">
        <v>0</v>
      </c>
      <c r="H1257" s="17">
        <f t="shared" si="19"/>
        <v>0</v>
      </c>
    </row>
    <row r="1258" spans="1:8" ht="13.5" x14ac:dyDescent="0.25">
      <c r="A1258" s="12"/>
      <c r="B1258" s="11">
        <v>43837</v>
      </c>
      <c r="C1258" s="2">
        <v>6.85</v>
      </c>
      <c r="D1258" s="2">
        <v>6.85</v>
      </c>
      <c r="E1258" s="2">
        <v>345</v>
      </c>
      <c r="F1258" s="2">
        <v>6.8400999999999996</v>
      </c>
      <c r="G1258" s="2">
        <v>2359.8344999999999</v>
      </c>
      <c r="H1258" s="17">
        <f t="shared" si="19"/>
        <v>1.4619883040935362E-3</v>
      </c>
    </row>
    <row r="1259" spans="1:8" ht="13.5" x14ac:dyDescent="0.25">
      <c r="A1259" s="12"/>
      <c r="B1259" s="11">
        <v>43838</v>
      </c>
      <c r="C1259" s="2">
        <v>6.84</v>
      </c>
      <c r="D1259" s="2">
        <v>6.84</v>
      </c>
      <c r="E1259" s="2">
        <v>215</v>
      </c>
      <c r="F1259" s="2">
        <v>6.8301999999999996</v>
      </c>
      <c r="G1259" s="2">
        <v>1468.4929999999999</v>
      </c>
      <c r="H1259" s="17">
        <f t="shared" si="19"/>
        <v>-1.459854014598509E-3</v>
      </c>
    </row>
    <row r="1260" spans="1:8" ht="13.5" x14ac:dyDescent="0.25">
      <c r="A1260" s="12"/>
      <c r="B1260" s="11">
        <v>43839</v>
      </c>
      <c r="C1260" s="2">
        <v>6.84</v>
      </c>
      <c r="D1260" s="2">
        <v>6.84</v>
      </c>
      <c r="E1260" s="2">
        <v>0</v>
      </c>
      <c r="F1260" s="2">
        <v>0</v>
      </c>
      <c r="G1260" s="2">
        <v>0</v>
      </c>
      <c r="H1260" s="17">
        <f t="shared" si="19"/>
        <v>0</v>
      </c>
    </row>
    <row r="1261" spans="1:8" ht="13.5" x14ac:dyDescent="0.25">
      <c r="A1261" s="12"/>
      <c r="B1261" s="11">
        <v>43840</v>
      </c>
      <c r="C1261" s="2">
        <v>6.84</v>
      </c>
      <c r="D1261" s="2">
        <v>6.84</v>
      </c>
      <c r="E1261" s="2">
        <v>550</v>
      </c>
      <c r="F1261" s="2">
        <v>6.84</v>
      </c>
      <c r="G1261" s="2">
        <v>3762</v>
      </c>
      <c r="H1261" s="17">
        <f t="shared" si="19"/>
        <v>0</v>
      </c>
    </row>
    <row r="1262" spans="1:8" ht="13.5" x14ac:dyDescent="0.25">
      <c r="A1262" s="12"/>
      <c r="B1262" s="11">
        <v>43843</v>
      </c>
      <c r="C1262" s="2">
        <v>6.83</v>
      </c>
      <c r="D1262" s="2">
        <v>6.83</v>
      </c>
      <c r="E1262" s="2">
        <v>723</v>
      </c>
      <c r="F1262" s="2">
        <v>6.8308999999999997</v>
      </c>
      <c r="G1262" s="2">
        <v>4938.7407000000003</v>
      </c>
      <c r="H1262" s="17">
        <f t="shared" si="19"/>
        <v>-1.4619883040935362E-3</v>
      </c>
    </row>
    <row r="1263" spans="1:8" ht="13.5" x14ac:dyDescent="0.25">
      <c r="A1263" s="12"/>
      <c r="B1263" s="11">
        <v>43845</v>
      </c>
      <c r="C1263" s="2">
        <v>6.83</v>
      </c>
      <c r="D1263" s="2">
        <v>6.83</v>
      </c>
      <c r="E1263" s="2">
        <v>0</v>
      </c>
      <c r="F1263" s="2">
        <v>0</v>
      </c>
      <c r="G1263" s="2">
        <v>0</v>
      </c>
      <c r="H1263" s="17">
        <f t="shared" si="19"/>
        <v>0</v>
      </c>
    </row>
    <row r="1264" spans="1:8" ht="13.5" x14ac:dyDescent="0.25">
      <c r="A1264" s="12"/>
      <c r="B1264" s="11">
        <v>43846</v>
      </c>
      <c r="C1264" s="2">
        <v>6.83</v>
      </c>
      <c r="D1264" s="2">
        <v>6.83</v>
      </c>
      <c r="E1264" s="2">
        <v>0</v>
      </c>
      <c r="F1264" s="2">
        <v>0</v>
      </c>
      <c r="G1264" s="2">
        <v>0</v>
      </c>
      <c r="H1264" s="17">
        <f t="shared" si="19"/>
        <v>0</v>
      </c>
    </row>
    <row r="1265" spans="1:8" ht="13.5" x14ac:dyDescent="0.25">
      <c r="A1265" s="12"/>
      <c r="B1265" s="11">
        <v>43847</v>
      </c>
      <c r="C1265" s="2">
        <v>6.83</v>
      </c>
      <c r="D1265" s="2">
        <v>6.83</v>
      </c>
      <c r="E1265" s="2">
        <v>0</v>
      </c>
      <c r="F1265" s="2">
        <v>0</v>
      </c>
      <c r="G1265" s="2">
        <v>0</v>
      </c>
      <c r="H1265" s="17">
        <f t="shared" si="19"/>
        <v>0</v>
      </c>
    </row>
    <row r="1266" spans="1:8" ht="13.5" x14ac:dyDescent="0.25">
      <c r="A1266" s="12"/>
      <c r="B1266" s="11">
        <v>43850</v>
      </c>
      <c r="C1266" s="2">
        <v>6.85</v>
      </c>
      <c r="D1266" s="2">
        <v>6.85</v>
      </c>
      <c r="E1266" s="2">
        <v>101</v>
      </c>
      <c r="F1266" s="2">
        <v>6.8498000000000001</v>
      </c>
      <c r="G1266" s="2">
        <v>691.82979999999998</v>
      </c>
      <c r="H1266" s="17">
        <f t="shared" si="19"/>
        <v>2.9282576866763652E-3</v>
      </c>
    </row>
    <row r="1267" spans="1:8" ht="13.5" x14ac:dyDescent="0.25">
      <c r="A1267" s="12"/>
      <c r="B1267" s="11">
        <v>43851</v>
      </c>
      <c r="C1267" s="2">
        <v>6.85</v>
      </c>
      <c r="D1267" s="2">
        <v>6.85</v>
      </c>
      <c r="E1267" s="2">
        <v>135</v>
      </c>
      <c r="F1267" s="2">
        <v>6.8403999999999998</v>
      </c>
      <c r="G1267" s="2">
        <v>923.45399999999995</v>
      </c>
      <c r="H1267" s="17">
        <f t="shared" si="19"/>
        <v>0</v>
      </c>
    </row>
    <row r="1268" spans="1:8" ht="13.5" x14ac:dyDescent="0.25">
      <c r="A1268" s="12"/>
      <c r="B1268" s="11">
        <v>43852</v>
      </c>
      <c r="C1268" s="2">
        <v>6.85</v>
      </c>
      <c r="D1268" s="2">
        <v>6.85</v>
      </c>
      <c r="E1268" s="2">
        <v>0</v>
      </c>
      <c r="F1268" s="2">
        <v>0</v>
      </c>
      <c r="G1268" s="2">
        <v>0</v>
      </c>
      <c r="H1268" s="17">
        <f t="shared" si="19"/>
        <v>0</v>
      </c>
    </row>
    <row r="1269" spans="1:8" ht="13.5" x14ac:dyDescent="0.25">
      <c r="A1269" s="12"/>
      <c r="B1269" s="11">
        <v>43853</v>
      </c>
      <c r="C1269" s="2">
        <v>6.85</v>
      </c>
      <c r="D1269" s="2">
        <v>6.85</v>
      </c>
      <c r="E1269" s="2">
        <v>0</v>
      </c>
      <c r="F1269" s="2">
        <v>0</v>
      </c>
      <c r="G1269" s="2">
        <v>0</v>
      </c>
      <c r="H1269" s="17">
        <f t="shared" si="19"/>
        <v>0</v>
      </c>
    </row>
    <row r="1270" spans="1:8" ht="13.5" x14ac:dyDescent="0.25">
      <c r="A1270" s="12"/>
      <c r="B1270" s="11">
        <v>43854</v>
      </c>
      <c r="C1270" s="2">
        <v>6.83</v>
      </c>
      <c r="D1270" s="2">
        <v>6.83</v>
      </c>
      <c r="E1270" s="2">
        <v>382560</v>
      </c>
      <c r="F1270" s="2">
        <v>6.83</v>
      </c>
      <c r="G1270" s="2">
        <v>2612884.7999999998</v>
      </c>
      <c r="H1270" s="17">
        <f t="shared" si="19"/>
        <v>-2.9197080291970181E-3</v>
      </c>
    </row>
    <row r="1271" spans="1:8" ht="13.5" x14ac:dyDescent="0.25">
      <c r="A1271" s="12"/>
      <c r="B1271" s="11">
        <v>43857</v>
      </c>
      <c r="C1271" s="2">
        <v>6.63</v>
      </c>
      <c r="D1271" s="2">
        <v>6.63</v>
      </c>
      <c r="E1271" s="2">
        <v>220</v>
      </c>
      <c r="F1271" s="2">
        <v>6.63</v>
      </c>
      <c r="G1271" s="2">
        <v>1458.6</v>
      </c>
      <c r="H1271" s="17">
        <f t="shared" si="19"/>
        <v>-2.92825768667643E-2</v>
      </c>
    </row>
    <row r="1272" spans="1:8" ht="13.5" x14ac:dyDescent="0.25">
      <c r="A1272" s="12"/>
      <c r="B1272" s="11">
        <v>43858</v>
      </c>
      <c r="C1272" s="2">
        <v>6.5</v>
      </c>
      <c r="D1272" s="2">
        <v>6.5</v>
      </c>
      <c r="E1272" s="2">
        <v>47</v>
      </c>
      <c r="F1272" s="2">
        <v>6.6085000000000003</v>
      </c>
      <c r="G1272" s="2">
        <v>310.59949999999998</v>
      </c>
      <c r="H1272" s="17">
        <f t="shared" si="19"/>
        <v>-1.9607843137254888E-2</v>
      </c>
    </row>
    <row r="1273" spans="1:8" ht="13.5" x14ac:dyDescent="0.25">
      <c r="A1273" s="12"/>
      <c r="B1273" s="11">
        <v>43859</v>
      </c>
      <c r="C1273" s="2">
        <v>6.5</v>
      </c>
      <c r="D1273" s="2">
        <v>6.5</v>
      </c>
      <c r="E1273" s="2">
        <v>0</v>
      </c>
      <c r="F1273" s="2">
        <v>0</v>
      </c>
      <c r="G1273" s="2">
        <v>0</v>
      </c>
      <c r="H1273" s="17">
        <f t="shared" si="19"/>
        <v>0</v>
      </c>
    </row>
    <row r="1274" spans="1:8" ht="13.5" x14ac:dyDescent="0.25">
      <c r="A1274" s="12"/>
      <c r="B1274" s="11">
        <v>43860</v>
      </c>
      <c r="C1274" s="2">
        <v>6.5</v>
      </c>
      <c r="D1274" s="2">
        <v>6.5</v>
      </c>
      <c r="E1274" s="2">
        <v>0</v>
      </c>
      <c r="F1274" s="2">
        <v>0</v>
      </c>
      <c r="G1274" s="2">
        <v>0</v>
      </c>
      <c r="H1274" s="17">
        <f t="shared" si="19"/>
        <v>0</v>
      </c>
    </row>
    <row r="1275" spans="1:8" ht="13.5" x14ac:dyDescent="0.25">
      <c r="A1275" s="12"/>
      <c r="B1275" s="11">
        <v>43861</v>
      </c>
      <c r="C1275" s="2">
        <v>6.5</v>
      </c>
      <c r="D1275" s="2">
        <v>6.5</v>
      </c>
      <c r="E1275" s="2">
        <v>0</v>
      </c>
      <c r="F1275" s="2">
        <v>0</v>
      </c>
      <c r="G1275" s="2">
        <v>0</v>
      </c>
      <c r="H1275" s="17">
        <f t="shared" si="19"/>
        <v>0</v>
      </c>
    </row>
    <row r="1276" spans="1:8" ht="13.5" x14ac:dyDescent="0.25">
      <c r="A1276" s="12"/>
      <c r="B1276" s="11">
        <v>43864</v>
      </c>
      <c r="C1276" s="2">
        <v>6.5</v>
      </c>
      <c r="D1276" s="2">
        <v>6.5</v>
      </c>
      <c r="E1276" s="2">
        <v>0</v>
      </c>
      <c r="F1276" s="2">
        <v>0</v>
      </c>
      <c r="G1276" s="2">
        <v>0</v>
      </c>
      <c r="H1276" s="17">
        <f t="shared" si="19"/>
        <v>0</v>
      </c>
    </row>
    <row r="1277" spans="1:8" ht="13.5" x14ac:dyDescent="0.25">
      <c r="A1277" s="12"/>
      <c r="B1277" s="11">
        <v>43865</v>
      </c>
      <c r="C1277" s="2">
        <v>6.5</v>
      </c>
      <c r="D1277" s="2">
        <v>6.5</v>
      </c>
      <c r="E1277" s="2">
        <v>47862</v>
      </c>
      <c r="F1277" s="2">
        <v>6.5</v>
      </c>
      <c r="G1277" s="2">
        <v>311103</v>
      </c>
      <c r="H1277" s="17">
        <f t="shared" si="19"/>
        <v>0</v>
      </c>
    </row>
    <row r="1278" spans="1:8" ht="13.5" x14ac:dyDescent="0.25">
      <c r="A1278" s="12"/>
      <c r="B1278" s="11">
        <v>43866</v>
      </c>
      <c r="C1278" s="2">
        <v>6.5</v>
      </c>
      <c r="D1278" s="2">
        <v>6.5</v>
      </c>
      <c r="E1278" s="2">
        <v>8741</v>
      </c>
      <c r="F1278" s="2">
        <v>6.5</v>
      </c>
      <c r="G1278" s="2">
        <v>56816.5</v>
      </c>
      <c r="H1278" s="17">
        <f t="shared" si="19"/>
        <v>0</v>
      </c>
    </row>
    <row r="1279" spans="1:8" ht="13.5" x14ac:dyDescent="0.25">
      <c r="A1279" s="12"/>
      <c r="B1279" s="11">
        <v>43867</v>
      </c>
      <c r="C1279" s="2">
        <v>6.5</v>
      </c>
      <c r="D1279" s="2">
        <v>6.5</v>
      </c>
      <c r="E1279" s="2">
        <v>5069</v>
      </c>
      <c r="F1279" s="2">
        <v>6.5</v>
      </c>
      <c r="G1279" s="2">
        <v>32948.5</v>
      </c>
      <c r="H1279" s="17">
        <f t="shared" si="19"/>
        <v>0</v>
      </c>
    </row>
    <row r="1280" spans="1:8" ht="13.5" x14ac:dyDescent="0.25">
      <c r="A1280" s="12"/>
      <c r="B1280" s="11">
        <v>43868</v>
      </c>
      <c r="C1280" s="2">
        <v>6.5</v>
      </c>
      <c r="D1280" s="2">
        <v>6.5</v>
      </c>
      <c r="E1280" s="2">
        <v>2490</v>
      </c>
      <c r="F1280" s="2">
        <v>6.5</v>
      </c>
      <c r="G1280" s="2">
        <v>16185</v>
      </c>
      <c r="H1280" s="17">
        <f t="shared" si="19"/>
        <v>0</v>
      </c>
    </row>
    <row r="1281" spans="1:8" ht="13.5" x14ac:dyDescent="0.25">
      <c r="A1281" s="12"/>
      <c r="B1281" s="11">
        <v>43871</v>
      </c>
      <c r="C1281" s="2">
        <v>6.5</v>
      </c>
      <c r="D1281" s="2">
        <v>6.5</v>
      </c>
      <c r="E1281" s="2">
        <v>0</v>
      </c>
      <c r="F1281" s="2">
        <v>0</v>
      </c>
      <c r="G1281" s="2">
        <v>0</v>
      </c>
      <c r="H1281" s="17">
        <f t="shared" si="19"/>
        <v>0</v>
      </c>
    </row>
    <row r="1282" spans="1:8" ht="13.5" x14ac:dyDescent="0.25">
      <c r="A1282" s="12"/>
      <c r="B1282" s="11">
        <v>43872</v>
      </c>
      <c r="C1282" s="2">
        <v>6.5</v>
      </c>
      <c r="D1282" s="2">
        <v>6.5</v>
      </c>
      <c r="E1282" s="2">
        <v>5785</v>
      </c>
      <c r="F1282" s="2">
        <v>6.5</v>
      </c>
      <c r="G1282" s="2">
        <v>37602.5</v>
      </c>
      <c r="H1282" s="17">
        <f t="shared" si="19"/>
        <v>0</v>
      </c>
    </row>
    <row r="1283" spans="1:8" ht="13.5" x14ac:dyDescent="0.25">
      <c r="A1283" s="12"/>
      <c r="B1283" s="11">
        <v>43873</v>
      </c>
      <c r="C1283" s="2">
        <v>6.58</v>
      </c>
      <c r="D1283" s="2">
        <v>6.58</v>
      </c>
      <c r="E1283" s="2">
        <v>4611</v>
      </c>
      <c r="F1283" s="2">
        <v>6.4976000000000003</v>
      </c>
      <c r="G1283" s="2">
        <v>29960.4336</v>
      </c>
      <c r="H1283" s="17">
        <f t="shared" si="19"/>
        <v>1.2307692307692318E-2</v>
      </c>
    </row>
    <row r="1284" spans="1:8" ht="13.5" x14ac:dyDescent="0.25">
      <c r="A1284" s="12"/>
      <c r="B1284" s="11">
        <v>43874</v>
      </c>
      <c r="C1284" s="2">
        <v>6.4</v>
      </c>
      <c r="D1284" s="2">
        <v>6.4</v>
      </c>
      <c r="E1284" s="2">
        <v>1900</v>
      </c>
      <c r="F1284" s="2">
        <v>6.4985999999999997</v>
      </c>
      <c r="G1284" s="2">
        <v>12347.34</v>
      </c>
      <c r="H1284" s="17">
        <f t="shared" si="19"/>
        <v>-2.7355623100303907E-2</v>
      </c>
    </row>
    <row r="1285" spans="1:8" ht="13.5" x14ac:dyDescent="0.25">
      <c r="A1285" s="12"/>
      <c r="B1285" s="11">
        <v>43875</v>
      </c>
      <c r="C1285" s="2">
        <v>6.4</v>
      </c>
      <c r="D1285" s="2">
        <v>6.4</v>
      </c>
      <c r="E1285" s="2">
        <v>175</v>
      </c>
      <c r="F1285" s="2">
        <v>6.4</v>
      </c>
      <c r="G1285" s="2">
        <v>1120</v>
      </c>
      <c r="H1285" s="17">
        <f t="shared" si="19"/>
        <v>0</v>
      </c>
    </row>
    <row r="1286" spans="1:8" ht="13.5" x14ac:dyDescent="0.25">
      <c r="A1286" s="12"/>
      <c r="B1286" s="11">
        <v>43878</v>
      </c>
      <c r="C1286" s="2">
        <v>6.4</v>
      </c>
      <c r="D1286" s="2">
        <v>6.4</v>
      </c>
      <c r="E1286" s="2">
        <v>0</v>
      </c>
      <c r="F1286" s="2">
        <v>0</v>
      </c>
      <c r="G1286" s="2">
        <v>0</v>
      </c>
      <c r="H1286" s="17">
        <f t="shared" si="19"/>
        <v>0</v>
      </c>
    </row>
    <row r="1287" spans="1:8" ht="13.5" x14ac:dyDescent="0.25">
      <c r="A1287" s="12"/>
      <c r="B1287" s="11">
        <v>43879</v>
      </c>
      <c r="C1287" s="2">
        <v>6.5</v>
      </c>
      <c r="D1287" s="2">
        <v>6.5</v>
      </c>
      <c r="E1287" s="2">
        <v>2999</v>
      </c>
      <c r="F1287" s="2">
        <v>6.5</v>
      </c>
      <c r="G1287" s="2">
        <v>19493.5</v>
      </c>
      <c r="H1287" s="17">
        <f t="shared" ref="H1287:H1350" si="20">(D1287-D1286)/D1286</f>
        <v>1.5624999999999944E-2</v>
      </c>
    </row>
    <row r="1288" spans="1:8" ht="13.5" x14ac:dyDescent="0.25">
      <c r="A1288" s="12"/>
      <c r="B1288" s="11">
        <v>43880</v>
      </c>
      <c r="C1288" s="2">
        <v>6.41</v>
      </c>
      <c r="D1288" s="2">
        <v>6.41</v>
      </c>
      <c r="E1288" s="2">
        <v>10810</v>
      </c>
      <c r="F1288" s="2">
        <v>6.41</v>
      </c>
      <c r="G1288" s="2">
        <v>69292.100000000006</v>
      </c>
      <c r="H1288" s="17">
        <f t="shared" si="20"/>
        <v>-1.3846153846153824E-2</v>
      </c>
    </row>
    <row r="1289" spans="1:8" ht="13.5" x14ac:dyDescent="0.25">
      <c r="A1289" s="12"/>
      <c r="B1289" s="11">
        <v>43881</v>
      </c>
      <c r="C1289" s="2">
        <v>6.4</v>
      </c>
      <c r="D1289" s="2">
        <v>6.4</v>
      </c>
      <c r="E1289" s="2">
        <v>964</v>
      </c>
      <c r="F1289" s="2">
        <v>6.4</v>
      </c>
      <c r="G1289" s="2">
        <v>6169.6</v>
      </c>
      <c r="H1289" s="17">
        <f t="shared" si="20"/>
        <v>-1.5600624024960665E-3</v>
      </c>
    </row>
    <row r="1290" spans="1:8" ht="13.5" x14ac:dyDescent="0.25">
      <c r="A1290" s="12"/>
      <c r="B1290" s="11">
        <v>43882</v>
      </c>
      <c r="C1290" s="2">
        <v>6.4</v>
      </c>
      <c r="D1290" s="2">
        <v>6.4</v>
      </c>
      <c r="E1290" s="2">
        <v>0</v>
      </c>
      <c r="F1290" s="2">
        <v>0</v>
      </c>
      <c r="G1290" s="2">
        <v>0</v>
      </c>
      <c r="H1290" s="17">
        <f t="shared" si="20"/>
        <v>0</v>
      </c>
    </row>
    <row r="1291" spans="1:8" ht="13.5" x14ac:dyDescent="0.25">
      <c r="A1291" s="12"/>
      <c r="B1291" s="11">
        <v>43885</v>
      </c>
      <c r="C1291" s="2">
        <v>6.4</v>
      </c>
      <c r="D1291" s="2">
        <v>6.4</v>
      </c>
      <c r="E1291" s="2">
        <v>0</v>
      </c>
      <c r="F1291" s="2">
        <v>0</v>
      </c>
      <c r="G1291" s="2">
        <v>0</v>
      </c>
      <c r="H1291" s="17">
        <f t="shared" si="20"/>
        <v>0</v>
      </c>
    </row>
    <row r="1292" spans="1:8" ht="13.5" x14ac:dyDescent="0.25">
      <c r="A1292" s="12"/>
      <c r="B1292" s="11">
        <v>43886</v>
      </c>
      <c r="C1292" s="2">
        <v>6.4</v>
      </c>
      <c r="D1292" s="2">
        <v>6.4</v>
      </c>
      <c r="E1292" s="2">
        <v>0</v>
      </c>
      <c r="F1292" s="2">
        <v>0</v>
      </c>
      <c r="G1292" s="2">
        <v>0</v>
      </c>
      <c r="H1292" s="17">
        <f t="shared" si="20"/>
        <v>0</v>
      </c>
    </row>
    <row r="1293" spans="1:8" ht="13.5" x14ac:dyDescent="0.25">
      <c r="A1293" s="12"/>
      <c r="B1293" s="11">
        <v>43887</v>
      </c>
      <c r="C1293" s="2">
        <v>6.4</v>
      </c>
      <c r="D1293" s="2">
        <v>6.4</v>
      </c>
      <c r="E1293" s="2">
        <v>0</v>
      </c>
      <c r="F1293" s="2">
        <v>0</v>
      </c>
      <c r="G1293" s="2">
        <v>0</v>
      </c>
      <c r="H1293" s="17">
        <f t="shared" si="20"/>
        <v>0</v>
      </c>
    </row>
    <row r="1294" spans="1:8" ht="13.5" x14ac:dyDescent="0.25">
      <c r="A1294" s="12"/>
      <c r="B1294" s="11">
        <v>43888</v>
      </c>
      <c r="C1294" s="2">
        <v>6.4</v>
      </c>
      <c r="D1294" s="2">
        <v>6.4</v>
      </c>
      <c r="E1294" s="2">
        <v>25</v>
      </c>
      <c r="F1294" s="2">
        <v>6.4</v>
      </c>
      <c r="G1294" s="2">
        <v>160</v>
      </c>
      <c r="H1294" s="17">
        <f t="shared" si="20"/>
        <v>0</v>
      </c>
    </row>
    <row r="1295" spans="1:8" ht="13.5" x14ac:dyDescent="0.25">
      <c r="A1295" s="12"/>
      <c r="B1295" s="11">
        <v>43889</v>
      </c>
      <c r="C1295" s="2">
        <v>6.4</v>
      </c>
      <c r="D1295" s="2">
        <v>6.4</v>
      </c>
      <c r="E1295" s="2">
        <v>0</v>
      </c>
      <c r="F1295" s="2">
        <v>0</v>
      </c>
      <c r="G1295" s="2">
        <v>0</v>
      </c>
      <c r="H1295" s="17">
        <f t="shared" si="20"/>
        <v>0</v>
      </c>
    </row>
    <row r="1296" spans="1:8" ht="13.5" x14ac:dyDescent="0.25">
      <c r="A1296" s="12"/>
      <c r="B1296" s="11">
        <v>43892</v>
      </c>
      <c r="C1296" s="2">
        <v>6.4</v>
      </c>
      <c r="D1296" s="2">
        <v>6.4</v>
      </c>
      <c r="E1296" s="2">
        <v>15</v>
      </c>
      <c r="F1296" s="2">
        <v>6.4</v>
      </c>
      <c r="G1296" s="2">
        <v>96</v>
      </c>
      <c r="H1296" s="17">
        <f t="shared" si="20"/>
        <v>0</v>
      </c>
    </row>
    <row r="1297" spans="1:8" ht="13.5" x14ac:dyDescent="0.25">
      <c r="A1297" s="12"/>
      <c r="B1297" s="11">
        <v>43893</v>
      </c>
      <c r="C1297" s="2">
        <v>6.4</v>
      </c>
      <c r="D1297" s="2">
        <v>6.4</v>
      </c>
      <c r="E1297" s="2">
        <v>52</v>
      </c>
      <c r="F1297" s="2">
        <v>6.4</v>
      </c>
      <c r="G1297" s="2">
        <v>332.8</v>
      </c>
      <c r="H1297" s="17">
        <f t="shared" si="20"/>
        <v>0</v>
      </c>
    </row>
    <row r="1298" spans="1:8" ht="13.5" x14ac:dyDescent="0.25">
      <c r="A1298" s="12"/>
      <c r="B1298" s="11">
        <v>43894</v>
      </c>
      <c r="C1298" s="2">
        <v>6.59</v>
      </c>
      <c r="D1298" s="2">
        <v>6.59</v>
      </c>
      <c r="E1298" s="2">
        <v>274</v>
      </c>
      <c r="F1298" s="2">
        <v>6.3554000000000004</v>
      </c>
      <c r="G1298" s="2">
        <v>1741.3796</v>
      </c>
      <c r="H1298" s="17">
        <f t="shared" si="20"/>
        <v>2.9687499999999922E-2</v>
      </c>
    </row>
    <row r="1299" spans="1:8" ht="13.5" x14ac:dyDescent="0.25">
      <c r="A1299" s="12"/>
      <c r="B1299" s="11">
        <v>43895</v>
      </c>
      <c r="C1299" s="2">
        <v>6.5</v>
      </c>
      <c r="D1299" s="2">
        <v>6.5</v>
      </c>
      <c r="E1299" s="2">
        <v>324059</v>
      </c>
      <c r="F1299" s="2">
        <v>6.4987000000000004</v>
      </c>
      <c r="G1299" s="2">
        <v>2105962.2233000002</v>
      </c>
      <c r="H1299" s="17">
        <f t="shared" si="20"/>
        <v>-1.3657056145675243E-2</v>
      </c>
    </row>
    <row r="1300" spans="1:8" ht="13.5" x14ac:dyDescent="0.25">
      <c r="A1300" s="12"/>
      <c r="B1300" s="11">
        <v>43896</v>
      </c>
      <c r="C1300" s="2">
        <v>6.41</v>
      </c>
      <c r="D1300" s="2">
        <v>6.41</v>
      </c>
      <c r="E1300" s="2">
        <v>130</v>
      </c>
      <c r="F1300" s="2">
        <v>6.41</v>
      </c>
      <c r="G1300" s="2">
        <v>833.3</v>
      </c>
      <c r="H1300" s="17">
        <f t="shared" si="20"/>
        <v>-1.3846153846153824E-2</v>
      </c>
    </row>
    <row r="1301" spans="1:8" ht="13.5" x14ac:dyDescent="0.25">
      <c r="A1301" s="12"/>
      <c r="B1301" s="11">
        <v>43899</v>
      </c>
      <c r="C1301" s="2">
        <v>6.41</v>
      </c>
      <c r="D1301" s="2">
        <v>6.41</v>
      </c>
      <c r="E1301" s="2">
        <v>0</v>
      </c>
      <c r="F1301" s="2">
        <v>0</v>
      </c>
      <c r="G1301" s="2">
        <v>0</v>
      </c>
      <c r="H1301" s="17">
        <f t="shared" si="20"/>
        <v>0</v>
      </c>
    </row>
    <row r="1302" spans="1:8" ht="13.5" x14ac:dyDescent="0.25">
      <c r="A1302" s="12"/>
      <c r="B1302" s="11">
        <v>43900</v>
      </c>
      <c r="C1302" s="2">
        <v>6.22</v>
      </c>
      <c r="D1302" s="2">
        <v>6.22</v>
      </c>
      <c r="E1302" s="2">
        <v>100</v>
      </c>
      <c r="F1302" s="2">
        <v>6.22</v>
      </c>
      <c r="G1302" s="2">
        <v>622</v>
      </c>
      <c r="H1302" s="17">
        <f t="shared" si="20"/>
        <v>-2.9641185647425957E-2</v>
      </c>
    </row>
    <row r="1303" spans="1:8" ht="13.5" x14ac:dyDescent="0.25">
      <c r="A1303" s="12"/>
      <c r="B1303" s="11">
        <v>43901</v>
      </c>
      <c r="C1303" s="2">
        <v>6.4</v>
      </c>
      <c r="D1303" s="2">
        <v>6.4</v>
      </c>
      <c r="E1303" s="2">
        <v>1000</v>
      </c>
      <c r="F1303" s="2">
        <v>6.3</v>
      </c>
      <c r="G1303" s="2">
        <v>6300</v>
      </c>
      <c r="H1303" s="17">
        <f t="shared" si="20"/>
        <v>2.8938906752411675E-2</v>
      </c>
    </row>
    <row r="1304" spans="1:8" ht="13.5" x14ac:dyDescent="0.25">
      <c r="A1304" s="12"/>
      <c r="B1304" s="11">
        <v>43902</v>
      </c>
      <c r="C1304" s="2">
        <v>6.49</v>
      </c>
      <c r="D1304" s="2">
        <v>6.49</v>
      </c>
      <c r="E1304" s="2">
        <v>1541825</v>
      </c>
      <c r="F1304" s="2">
        <v>6.49</v>
      </c>
      <c r="G1304" s="2">
        <v>10006444.25</v>
      </c>
      <c r="H1304" s="17">
        <f t="shared" si="20"/>
        <v>1.4062499999999978E-2</v>
      </c>
    </row>
    <row r="1305" spans="1:8" ht="13.5" x14ac:dyDescent="0.25">
      <c r="A1305" s="12"/>
      <c r="B1305" s="11">
        <v>43903</v>
      </c>
      <c r="C1305" s="2">
        <v>6.49</v>
      </c>
      <c r="D1305" s="2">
        <v>6.49</v>
      </c>
      <c r="E1305" s="2">
        <v>0</v>
      </c>
      <c r="F1305" s="2">
        <v>0</v>
      </c>
      <c r="G1305" s="2">
        <v>0</v>
      </c>
      <c r="H1305" s="17">
        <f t="shared" si="20"/>
        <v>0</v>
      </c>
    </row>
    <row r="1306" spans="1:8" ht="13.5" x14ac:dyDescent="0.25">
      <c r="A1306" s="12"/>
      <c r="B1306" s="11">
        <v>43906</v>
      </c>
      <c r="C1306" s="2">
        <v>6.29</v>
      </c>
      <c r="D1306" s="2">
        <v>6.29</v>
      </c>
      <c r="E1306" s="2">
        <v>600</v>
      </c>
      <c r="F1306" s="2">
        <v>6.29</v>
      </c>
      <c r="G1306" s="2">
        <v>3774</v>
      </c>
      <c r="H1306" s="17">
        <f t="shared" si="20"/>
        <v>-3.081664098613254E-2</v>
      </c>
    </row>
    <row r="1307" spans="1:8" ht="13.5" x14ac:dyDescent="0.25">
      <c r="A1307" s="12"/>
      <c r="B1307" s="11">
        <v>43907</v>
      </c>
      <c r="C1307" s="2">
        <v>6.29</v>
      </c>
      <c r="D1307" s="2">
        <v>6.29</v>
      </c>
      <c r="E1307" s="2">
        <v>0</v>
      </c>
      <c r="F1307" s="2">
        <v>0</v>
      </c>
      <c r="G1307" s="2">
        <v>0</v>
      </c>
      <c r="H1307" s="17">
        <f t="shared" si="20"/>
        <v>0</v>
      </c>
    </row>
    <row r="1308" spans="1:8" ht="13.5" x14ac:dyDescent="0.25">
      <c r="A1308" s="12"/>
      <c r="B1308" s="11">
        <v>43908</v>
      </c>
      <c r="C1308" s="2">
        <v>6.11</v>
      </c>
      <c r="D1308" s="2">
        <v>6.11</v>
      </c>
      <c r="E1308" s="2">
        <v>20</v>
      </c>
      <c r="F1308" s="2">
        <v>6.11</v>
      </c>
      <c r="G1308" s="2">
        <v>122.2</v>
      </c>
      <c r="H1308" s="17">
        <f t="shared" si="20"/>
        <v>-2.8616852146263867E-2</v>
      </c>
    </row>
    <row r="1309" spans="1:8" ht="13.5" x14ac:dyDescent="0.25">
      <c r="A1309" s="12"/>
      <c r="B1309" s="11">
        <v>43909</v>
      </c>
      <c r="C1309" s="2">
        <v>6.11</v>
      </c>
      <c r="D1309" s="2">
        <v>6.11</v>
      </c>
      <c r="E1309" s="2">
        <v>0</v>
      </c>
      <c r="F1309" s="2">
        <v>0</v>
      </c>
      <c r="G1309" s="2">
        <v>0</v>
      </c>
      <c r="H1309" s="17">
        <f t="shared" si="20"/>
        <v>0</v>
      </c>
    </row>
    <row r="1310" spans="1:8" ht="13.5" x14ac:dyDescent="0.25">
      <c r="A1310" s="12"/>
      <c r="B1310" s="11">
        <v>43913</v>
      </c>
      <c r="C1310" s="2">
        <v>6.11</v>
      </c>
      <c r="D1310" s="2">
        <v>6.11</v>
      </c>
      <c r="E1310" s="2">
        <v>0</v>
      </c>
      <c r="F1310" s="2">
        <v>0</v>
      </c>
      <c r="G1310" s="2">
        <v>0</v>
      </c>
      <c r="H1310" s="17">
        <f t="shared" si="20"/>
        <v>0</v>
      </c>
    </row>
    <row r="1311" spans="1:8" ht="13.5" x14ac:dyDescent="0.25">
      <c r="A1311" s="12"/>
      <c r="B1311" s="11">
        <v>43914</v>
      </c>
      <c r="C1311" s="2">
        <v>6.29</v>
      </c>
      <c r="D1311" s="2">
        <v>6.29</v>
      </c>
      <c r="E1311" s="2">
        <v>10</v>
      </c>
      <c r="F1311" s="2">
        <v>6.29</v>
      </c>
      <c r="G1311" s="2">
        <v>62.9</v>
      </c>
      <c r="H1311" s="17">
        <f t="shared" si="20"/>
        <v>2.9459901800327284E-2</v>
      </c>
    </row>
    <row r="1312" spans="1:8" ht="13.5" x14ac:dyDescent="0.25">
      <c r="A1312" s="12"/>
      <c r="B1312" s="11">
        <v>43915</v>
      </c>
      <c r="C1312" s="2">
        <v>6.47</v>
      </c>
      <c r="D1312" s="2">
        <v>6.47</v>
      </c>
      <c r="E1312" s="2">
        <v>10</v>
      </c>
      <c r="F1312" s="2">
        <v>6.47</v>
      </c>
      <c r="G1312" s="2">
        <v>64.7</v>
      </c>
      <c r="H1312" s="17">
        <f t="shared" si="20"/>
        <v>2.8616852146263867E-2</v>
      </c>
    </row>
    <row r="1313" spans="1:8" ht="13.5" x14ac:dyDescent="0.25">
      <c r="A1313" s="12"/>
      <c r="B1313" s="11">
        <v>43916</v>
      </c>
      <c r="C1313" s="2">
        <v>6.28</v>
      </c>
      <c r="D1313" s="2">
        <v>6.28</v>
      </c>
      <c r="E1313" s="2">
        <v>0</v>
      </c>
      <c r="F1313" s="2">
        <v>0</v>
      </c>
      <c r="G1313" s="2">
        <v>0</v>
      </c>
      <c r="H1313" s="17">
        <f t="shared" si="20"/>
        <v>-2.9366306027820636E-2</v>
      </c>
    </row>
    <row r="1314" spans="1:8" ht="13.5" x14ac:dyDescent="0.25">
      <c r="A1314" s="12"/>
      <c r="B1314" s="11">
        <v>43917</v>
      </c>
      <c r="C1314" s="2">
        <v>6.1</v>
      </c>
      <c r="D1314" s="2">
        <v>6.1</v>
      </c>
      <c r="E1314" s="2">
        <v>220</v>
      </c>
      <c r="F1314" s="2">
        <v>6.1</v>
      </c>
      <c r="G1314" s="2">
        <v>1342</v>
      </c>
      <c r="H1314" s="17">
        <f t="shared" si="20"/>
        <v>-2.8662420382165699E-2</v>
      </c>
    </row>
    <row r="1315" spans="1:8" ht="13.5" x14ac:dyDescent="0.25">
      <c r="A1315" s="12"/>
      <c r="B1315" s="11">
        <v>43920</v>
      </c>
      <c r="C1315" s="2">
        <v>6.28</v>
      </c>
      <c r="D1315" s="2">
        <v>6.28</v>
      </c>
      <c r="E1315" s="2">
        <v>10</v>
      </c>
      <c r="F1315" s="2">
        <v>6.28</v>
      </c>
      <c r="G1315" s="2">
        <v>62.8</v>
      </c>
      <c r="H1315" s="17">
        <f t="shared" si="20"/>
        <v>2.9508196721311577E-2</v>
      </c>
    </row>
    <row r="1316" spans="1:8" ht="13.5" x14ac:dyDescent="0.25">
      <c r="A1316" s="12"/>
      <c r="B1316" s="11">
        <v>43921</v>
      </c>
      <c r="C1316" s="2">
        <v>6.45</v>
      </c>
      <c r="D1316" s="2">
        <v>6.45</v>
      </c>
      <c r="E1316" s="2">
        <v>7610</v>
      </c>
      <c r="F1316" s="2">
        <v>6.45</v>
      </c>
      <c r="G1316" s="2">
        <v>49084.5</v>
      </c>
      <c r="H1316" s="17">
        <f t="shared" si="20"/>
        <v>2.7070063694267503E-2</v>
      </c>
    </row>
    <row r="1317" spans="1:8" ht="13.5" x14ac:dyDescent="0.25">
      <c r="A1317" s="12"/>
      <c r="B1317" s="11">
        <v>43922</v>
      </c>
      <c r="C1317" s="2">
        <v>6.64</v>
      </c>
      <c r="D1317" s="2">
        <v>6.64</v>
      </c>
      <c r="E1317" s="2">
        <v>91</v>
      </c>
      <c r="F1317" s="2">
        <v>6.4520999999999997</v>
      </c>
      <c r="G1317" s="2">
        <v>587.14110000000005</v>
      </c>
      <c r="H1317" s="17">
        <f t="shared" si="20"/>
        <v>2.9457364341085195E-2</v>
      </c>
    </row>
    <row r="1318" spans="1:8" ht="13.5" x14ac:dyDescent="0.25">
      <c r="A1318" s="12"/>
      <c r="B1318" s="11">
        <v>43923</v>
      </c>
      <c r="C1318" s="2">
        <v>6.45</v>
      </c>
      <c r="D1318" s="2">
        <v>6.45</v>
      </c>
      <c r="E1318" s="2">
        <v>0</v>
      </c>
      <c r="F1318" s="2">
        <v>0</v>
      </c>
      <c r="G1318" s="2">
        <v>0</v>
      </c>
      <c r="H1318" s="17">
        <f t="shared" si="20"/>
        <v>-2.8614457831325227E-2</v>
      </c>
    </row>
    <row r="1319" spans="1:8" ht="13.5" x14ac:dyDescent="0.25">
      <c r="A1319" s="12"/>
      <c r="B1319" s="11">
        <v>43924</v>
      </c>
      <c r="C1319" s="2">
        <v>6.45</v>
      </c>
      <c r="D1319" s="2">
        <v>6.45</v>
      </c>
      <c r="E1319" s="2">
        <v>0</v>
      </c>
      <c r="F1319" s="2">
        <v>0</v>
      </c>
      <c r="G1319" s="2">
        <v>0</v>
      </c>
      <c r="H1319" s="17">
        <f t="shared" si="20"/>
        <v>0</v>
      </c>
    </row>
    <row r="1320" spans="1:8" ht="13.5" x14ac:dyDescent="0.25">
      <c r="A1320" s="12"/>
      <c r="B1320" s="11">
        <v>43927</v>
      </c>
      <c r="C1320" s="2">
        <v>6.26</v>
      </c>
      <c r="D1320" s="2">
        <v>6.26</v>
      </c>
      <c r="E1320" s="2">
        <v>0</v>
      </c>
      <c r="F1320" s="2">
        <v>0</v>
      </c>
      <c r="G1320" s="2">
        <v>0</v>
      </c>
      <c r="H1320" s="17">
        <f t="shared" si="20"/>
        <v>-2.945736434108533E-2</v>
      </c>
    </row>
    <row r="1321" spans="1:8" ht="13.5" x14ac:dyDescent="0.25">
      <c r="A1321" s="12"/>
      <c r="B1321" s="11">
        <v>43928</v>
      </c>
      <c r="C1321" s="2">
        <v>6.44</v>
      </c>
      <c r="D1321" s="2">
        <v>6.44</v>
      </c>
      <c r="E1321" s="2">
        <v>375</v>
      </c>
      <c r="F1321" s="2">
        <v>6.0861000000000001</v>
      </c>
      <c r="G1321" s="2">
        <v>2282.2874999999999</v>
      </c>
      <c r="H1321" s="17">
        <f t="shared" si="20"/>
        <v>2.8753993610223738E-2</v>
      </c>
    </row>
    <row r="1322" spans="1:8" ht="13.5" x14ac:dyDescent="0.25">
      <c r="A1322" s="12"/>
      <c r="B1322" s="11">
        <v>43929</v>
      </c>
      <c r="C1322" s="2">
        <v>6.44</v>
      </c>
      <c r="D1322" s="2">
        <v>6.44</v>
      </c>
      <c r="E1322" s="2">
        <v>0</v>
      </c>
      <c r="F1322" s="2">
        <v>0</v>
      </c>
      <c r="G1322" s="2">
        <v>0</v>
      </c>
      <c r="H1322" s="17">
        <f t="shared" si="20"/>
        <v>0</v>
      </c>
    </row>
    <row r="1323" spans="1:8" ht="13.5" x14ac:dyDescent="0.25">
      <c r="A1323" s="12"/>
      <c r="B1323" s="11">
        <v>43934</v>
      </c>
      <c r="C1323" s="2">
        <v>6.44</v>
      </c>
      <c r="D1323" s="2">
        <v>6.44</v>
      </c>
      <c r="E1323" s="2">
        <v>0</v>
      </c>
      <c r="F1323" s="2">
        <v>0</v>
      </c>
      <c r="G1323" s="2">
        <v>0</v>
      </c>
      <c r="H1323" s="17">
        <f t="shared" si="20"/>
        <v>0</v>
      </c>
    </row>
    <row r="1324" spans="1:8" ht="13.5" x14ac:dyDescent="0.25">
      <c r="A1324" s="12"/>
      <c r="B1324" s="11">
        <v>43935</v>
      </c>
      <c r="C1324" s="2">
        <v>6.44</v>
      </c>
      <c r="D1324" s="2">
        <v>6.44</v>
      </c>
      <c r="E1324" s="2">
        <v>0</v>
      </c>
      <c r="F1324" s="2">
        <v>0</v>
      </c>
      <c r="G1324" s="2">
        <v>0</v>
      </c>
      <c r="H1324" s="17">
        <f t="shared" si="20"/>
        <v>0</v>
      </c>
    </row>
    <row r="1325" spans="1:8" ht="13.5" x14ac:dyDescent="0.25">
      <c r="A1325" s="12"/>
      <c r="B1325" s="11">
        <v>43936</v>
      </c>
      <c r="C1325" s="2">
        <v>6.25</v>
      </c>
      <c r="D1325" s="2">
        <v>6.25</v>
      </c>
      <c r="E1325" s="2">
        <v>50</v>
      </c>
      <c r="F1325" s="2">
        <v>6.25</v>
      </c>
      <c r="G1325" s="2">
        <v>312.5</v>
      </c>
      <c r="H1325" s="17">
        <f t="shared" si="20"/>
        <v>-2.9503105590062171E-2</v>
      </c>
    </row>
    <row r="1326" spans="1:8" ht="13.5" x14ac:dyDescent="0.25">
      <c r="A1326" s="12"/>
      <c r="B1326" s="11">
        <v>43937</v>
      </c>
      <c r="C1326" s="2">
        <v>6.25</v>
      </c>
      <c r="D1326" s="2">
        <v>6.25</v>
      </c>
      <c r="E1326" s="2">
        <v>0</v>
      </c>
      <c r="F1326" s="2">
        <v>0</v>
      </c>
      <c r="G1326" s="2">
        <v>0</v>
      </c>
      <c r="H1326" s="17">
        <f t="shared" si="20"/>
        <v>0</v>
      </c>
    </row>
    <row r="1327" spans="1:8" ht="13.5" x14ac:dyDescent="0.25">
      <c r="A1327" s="12"/>
      <c r="B1327" s="11">
        <v>43938</v>
      </c>
      <c r="C1327" s="2">
        <v>6.25</v>
      </c>
      <c r="D1327" s="2">
        <v>6.25</v>
      </c>
      <c r="E1327" s="2">
        <v>0</v>
      </c>
      <c r="F1327" s="2">
        <v>0</v>
      </c>
      <c r="G1327" s="2">
        <v>0</v>
      </c>
      <c r="H1327" s="17">
        <f t="shared" si="20"/>
        <v>0</v>
      </c>
    </row>
    <row r="1328" spans="1:8" ht="13.5" x14ac:dyDescent="0.25">
      <c r="A1328" s="12"/>
      <c r="B1328" s="11">
        <v>43941</v>
      </c>
      <c r="C1328" s="2">
        <v>6.25</v>
      </c>
      <c r="D1328" s="2">
        <v>6.25</v>
      </c>
      <c r="E1328" s="2">
        <v>0</v>
      </c>
      <c r="F1328" s="2">
        <v>0</v>
      </c>
      <c r="G1328" s="2">
        <v>0</v>
      </c>
      <c r="H1328" s="17">
        <f t="shared" si="20"/>
        <v>0</v>
      </c>
    </row>
    <row r="1329" spans="1:8" ht="13.5" x14ac:dyDescent="0.25">
      <c r="A1329" s="12"/>
      <c r="B1329" s="11">
        <v>43942</v>
      </c>
      <c r="C1329" s="2">
        <v>6.43</v>
      </c>
      <c r="D1329" s="2">
        <v>6.43</v>
      </c>
      <c r="E1329" s="2">
        <v>1</v>
      </c>
      <c r="F1329" s="2">
        <v>6.43</v>
      </c>
      <c r="G1329" s="2">
        <v>6.43</v>
      </c>
      <c r="H1329" s="17">
        <f t="shared" si="20"/>
        <v>2.8799999999999954E-2</v>
      </c>
    </row>
    <row r="1330" spans="1:8" ht="13.5" x14ac:dyDescent="0.25">
      <c r="A1330" s="12"/>
      <c r="B1330" s="11">
        <v>43943</v>
      </c>
      <c r="C1330" s="2">
        <v>6.43</v>
      </c>
      <c r="D1330" s="2">
        <v>6.43</v>
      </c>
      <c r="E1330" s="2">
        <v>0</v>
      </c>
      <c r="F1330" s="2">
        <v>0</v>
      </c>
      <c r="G1330" s="2">
        <v>0</v>
      </c>
      <c r="H1330" s="17">
        <f t="shared" si="20"/>
        <v>0</v>
      </c>
    </row>
    <row r="1331" spans="1:8" ht="13.5" x14ac:dyDescent="0.25">
      <c r="A1331" s="12"/>
      <c r="B1331" s="11">
        <v>43944</v>
      </c>
      <c r="C1331" s="2">
        <v>6.43</v>
      </c>
      <c r="D1331" s="2">
        <v>6.43</v>
      </c>
      <c r="E1331" s="2">
        <v>0</v>
      </c>
      <c r="F1331" s="2">
        <v>0</v>
      </c>
      <c r="G1331" s="2">
        <v>0</v>
      </c>
      <c r="H1331" s="17">
        <f t="shared" si="20"/>
        <v>0</v>
      </c>
    </row>
    <row r="1332" spans="1:8" ht="13.5" x14ac:dyDescent="0.25">
      <c r="A1332" s="12"/>
      <c r="B1332" s="11">
        <v>43945</v>
      </c>
      <c r="C1332" s="2">
        <v>6.43</v>
      </c>
      <c r="D1332" s="2">
        <v>6.43</v>
      </c>
      <c r="E1332" s="2">
        <v>0</v>
      </c>
      <c r="F1332" s="2">
        <v>0</v>
      </c>
      <c r="G1332" s="2">
        <v>0</v>
      </c>
      <c r="H1332" s="17">
        <f t="shared" si="20"/>
        <v>0</v>
      </c>
    </row>
    <row r="1333" spans="1:8" ht="13.5" x14ac:dyDescent="0.25">
      <c r="A1333" s="12"/>
      <c r="B1333" s="11">
        <v>43948</v>
      </c>
      <c r="C1333" s="2">
        <v>6.43</v>
      </c>
      <c r="D1333" s="2">
        <v>6.43</v>
      </c>
      <c r="E1333" s="2">
        <v>0</v>
      </c>
      <c r="F1333" s="2">
        <v>0</v>
      </c>
      <c r="G1333" s="2">
        <v>0</v>
      </c>
      <c r="H1333" s="17">
        <f t="shared" si="20"/>
        <v>0</v>
      </c>
    </row>
    <row r="1334" spans="1:8" ht="13.5" x14ac:dyDescent="0.25">
      <c r="A1334" s="12"/>
      <c r="B1334" s="11">
        <v>43949</v>
      </c>
      <c r="C1334" s="2">
        <v>6.43</v>
      </c>
      <c r="D1334" s="2">
        <v>6.43</v>
      </c>
      <c r="E1334" s="2">
        <v>0</v>
      </c>
      <c r="F1334" s="2">
        <v>0</v>
      </c>
      <c r="G1334" s="2">
        <v>0</v>
      </c>
      <c r="H1334" s="17">
        <f t="shared" si="20"/>
        <v>0</v>
      </c>
    </row>
    <row r="1335" spans="1:8" ht="13.5" x14ac:dyDescent="0.25">
      <c r="A1335" s="12"/>
      <c r="B1335" s="11">
        <v>43950</v>
      </c>
      <c r="C1335" s="2">
        <v>6.43</v>
      </c>
      <c r="D1335" s="2">
        <v>6.43</v>
      </c>
      <c r="E1335" s="2">
        <v>0</v>
      </c>
      <c r="F1335" s="2">
        <v>0</v>
      </c>
      <c r="G1335" s="2">
        <v>0</v>
      </c>
      <c r="H1335" s="17">
        <f t="shared" si="20"/>
        <v>0</v>
      </c>
    </row>
    <row r="1336" spans="1:8" ht="13.5" x14ac:dyDescent="0.25">
      <c r="A1336" s="12"/>
      <c r="B1336" s="11">
        <v>43951</v>
      </c>
      <c r="C1336" s="2">
        <v>6.24</v>
      </c>
      <c r="D1336" s="2">
        <v>6.24</v>
      </c>
      <c r="E1336" s="2">
        <v>10</v>
      </c>
      <c r="F1336" s="2">
        <v>6.24</v>
      </c>
      <c r="G1336" s="2">
        <v>62.4</v>
      </c>
      <c r="H1336" s="17">
        <f t="shared" si="20"/>
        <v>-2.9548989113530249E-2</v>
      </c>
    </row>
    <row r="1337" spans="1:8" ht="13.5" x14ac:dyDescent="0.25">
      <c r="A1337" s="12"/>
      <c r="B1337" s="11">
        <v>43955</v>
      </c>
      <c r="C1337" s="2">
        <v>6.24</v>
      </c>
      <c r="D1337" s="2">
        <v>6.24</v>
      </c>
      <c r="E1337" s="2">
        <v>0</v>
      </c>
      <c r="F1337" s="2">
        <v>0</v>
      </c>
      <c r="G1337" s="2">
        <v>0</v>
      </c>
      <c r="H1337" s="17">
        <f t="shared" si="20"/>
        <v>0</v>
      </c>
    </row>
    <row r="1338" spans="1:8" ht="13.5" x14ac:dyDescent="0.25">
      <c r="A1338" s="12"/>
      <c r="B1338" s="11">
        <v>43956</v>
      </c>
      <c r="C1338" s="2">
        <v>6.1</v>
      </c>
      <c r="D1338" s="2">
        <v>6.1</v>
      </c>
      <c r="E1338" s="2">
        <v>90660</v>
      </c>
      <c r="F1338" s="2">
        <v>6.1</v>
      </c>
      <c r="G1338" s="2">
        <v>553026</v>
      </c>
      <c r="H1338" s="17">
        <f t="shared" si="20"/>
        <v>-2.2435897435897526E-2</v>
      </c>
    </row>
    <row r="1339" spans="1:8" ht="13.5" x14ac:dyDescent="0.25">
      <c r="A1339" s="12"/>
      <c r="B1339" s="11">
        <v>43957</v>
      </c>
      <c r="C1339" s="2">
        <v>6.1</v>
      </c>
      <c r="D1339" s="2">
        <v>6.1</v>
      </c>
      <c r="E1339" s="2">
        <v>0</v>
      </c>
      <c r="F1339" s="2">
        <v>0</v>
      </c>
      <c r="G1339" s="2">
        <v>0</v>
      </c>
      <c r="H1339" s="17">
        <f t="shared" si="20"/>
        <v>0</v>
      </c>
    </row>
    <row r="1340" spans="1:8" ht="13.5" x14ac:dyDescent="0.25">
      <c r="A1340" s="12"/>
      <c r="B1340" s="11">
        <v>43958</v>
      </c>
      <c r="C1340" s="2">
        <v>6.1</v>
      </c>
      <c r="D1340" s="2">
        <v>6.1</v>
      </c>
      <c r="E1340" s="2">
        <v>0</v>
      </c>
      <c r="F1340" s="2">
        <v>0</v>
      </c>
      <c r="G1340" s="2">
        <v>0</v>
      </c>
      <c r="H1340" s="17">
        <f t="shared" si="20"/>
        <v>0</v>
      </c>
    </row>
    <row r="1341" spans="1:8" ht="13.5" x14ac:dyDescent="0.25">
      <c r="A1341" s="12"/>
      <c r="B1341" s="11">
        <v>43959</v>
      </c>
      <c r="C1341" s="2">
        <v>6.24</v>
      </c>
      <c r="D1341" s="2">
        <v>6.24</v>
      </c>
      <c r="E1341" s="2">
        <v>1</v>
      </c>
      <c r="F1341" s="2">
        <v>6.24</v>
      </c>
      <c r="G1341" s="2">
        <v>6.24</v>
      </c>
      <c r="H1341" s="17">
        <f t="shared" si="20"/>
        <v>2.2950819672131244E-2</v>
      </c>
    </row>
    <row r="1342" spans="1:8" ht="13.5" x14ac:dyDescent="0.25">
      <c r="A1342" s="12"/>
      <c r="B1342" s="11">
        <v>43962</v>
      </c>
      <c r="C1342" s="2">
        <v>6.24</v>
      </c>
      <c r="D1342" s="2">
        <v>6.24</v>
      </c>
      <c r="E1342" s="2">
        <v>0</v>
      </c>
      <c r="F1342" s="2">
        <v>0</v>
      </c>
      <c r="G1342" s="2">
        <v>0</v>
      </c>
      <c r="H1342" s="17">
        <f t="shared" si="20"/>
        <v>0</v>
      </c>
    </row>
    <row r="1343" spans="1:8" ht="13.5" x14ac:dyDescent="0.25">
      <c r="A1343" s="12"/>
      <c r="B1343" s="11">
        <v>43963</v>
      </c>
      <c r="C1343" s="2">
        <v>6.24</v>
      </c>
      <c r="D1343" s="2">
        <v>6.24</v>
      </c>
      <c r="E1343" s="2">
        <v>142186</v>
      </c>
      <c r="F1343" s="2">
        <v>6.1</v>
      </c>
      <c r="G1343" s="2">
        <v>867334.6</v>
      </c>
      <c r="H1343" s="17">
        <f t="shared" si="20"/>
        <v>0</v>
      </c>
    </row>
    <row r="1344" spans="1:8" ht="13.5" x14ac:dyDescent="0.25">
      <c r="A1344" s="12"/>
      <c r="B1344" s="11">
        <v>43964</v>
      </c>
      <c r="C1344" s="2">
        <v>6.1</v>
      </c>
      <c r="D1344" s="2">
        <v>6.1</v>
      </c>
      <c r="E1344" s="2">
        <v>6330</v>
      </c>
      <c r="F1344" s="2">
        <v>6.1</v>
      </c>
      <c r="G1344" s="2">
        <v>38613</v>
      </c>
      <c r="H1344" s="17">
        <f t="shared" si="20"/>
        <v>-2.2435897435897526E-2</v>
      </c>
    </row>
    <row r="1345" spans="1:8" ht="13.5" x14ac:dyDescent="0.25">
      <c r="A1345" s="12"/>
      <c r="B1345" s="11">
        <v>43965</v>
      </c>
      <c r="C1345" s="2">
        <v>6.23</v>
      </c>
      <c r="D1345" s="2">
        <v>6.23</v>
      </c>
      <c r="E1345" s="2">
        <v>75000</v>
      </c>
      <c r="F1345" s="2">
        <v>6.23</v>
      </c>
      <c r="G1345" s="2">
        <v>467250</v>
      </c>
      <c r="H1345" s="17">
        <f t="shared" si="20"/>
        <v>2.1311475409836196E-2</v>
      </c>
    </row>
    <row r="1346" spans="1:8" ht="13.5" x14ac:dyDescent="0.25">
      <c r="A1346" s="12"/>
      <c r="B1346" s="11">
        <v>43966</v>
      </c>
      <c r="C1346" s="2">
        <v>6.24</v>
      </c>
      <c r="D1346" s="2">
        <v>6.24</v>
      </c>
      <c r="E1346" s="2">
        <v>7108</v>
      </c>
      <c r="F1346" s="2">
        <v>6.24</v>
      </c>
      <c r="G1346" s="2">
        <v>44353.919999999998</v>
      </c>
      <c r="H1346" s="17">
        <f t="shared" si="20"/>
        <v>1.6051364365970765E-3</v>
      </c>
    </row>
    <row r="1347" spans="1:8" ht="13.5" x14ac:dyDescent="0.25">
      <c r="A1347" s="12"/>
      <c r="B1347" s="11">
        <v>43969</v>
      </c>
      <c r="C1347" s="2">
        <v>6.24</v>
      </c>
      <c r="D1347" s="2">
        <v>6.24</v>
      </c>
      <c r="E1347" s="2">
        <v>0</v>
      </c>
      <c r="F1347" s="2">
        <v>0</v>
      </c>
      <c r="G1347" s="2">
        <v>0</v>
      </c>
      <c r="H1347" s="17">
        <f t="shared" si="20"/>
        <v>0</v>
      </c>
    </row>
    <row r="1348" spans="1:8" ht="13.5" x14ac:dyDescent="0.25">
      <c r="A1348" s="12"/>
      <c r="B1348" s="11">
        <v>43970</v>
      </c>
      <c r="C1348" s="2">
        <v>6.24</v>
      </c>
      <c r="D1348" s="2">
        <v>6.24</v>
      </c>
      <c r="E1348" s="2">
        <v>0</v>
      </c>
      <c r="F1348" s="2">
        <v>0</v>
      </c>
      <c r="G1348" s="2">
        <v>0</v>
      </c>
      <c r="H1348" s="17">
        <f t="shared" si="20"/>
        <v>0</v>
      </c>
    </row>
    <row r="1349" spans="1:8" ht="13.5" x14ac:dyDescent="0.25">
      <c r="A1349" s="12"/>
      <c r="B1349" s="11">
        <v>43971</v>
      </c>
      <c r="C1349" s="2">
        <v>6.24</v>
      </c>
      <c r="D1349" s="2">
        <v>6.24</v>
      </c>
      <c r="E1349" s="2">
        <v>1647</v>
      </c>
      <c r="F1349" s="2">
        <v>6.24</v>
      </c>
      <c r="G1349" s="2">
        <v>10277.280000000001</v>
      </c>
      <c r="H1349" s="17">
        <f t="shared" si="20"/>
        <v>0</v>
      </c>
    </row>
    <row r="1350" spans="1:8" ht="13.5" x14ac:dyDescent="0.25">
      <c r="A1350" s="12"/>
      <c r="B1350" s="11">
        <v>43972</v>
      </c>
      <c r="C1350" s="2">
        <v>6.24</v>
      </c>
      <c r="D1350" s="2">
        <v>6.24</v>
      </c>
      <c r="E1350" s="2">
        <v>15</v>
      </c>
      <c r="F1350" s="2">
        <v>6.24</v>
      </c>
      <c r="G1350" s="2">
        <v>93.6</v>
      </c>
      <c r="H1350" s="17">
        <f t="shared" si="20"/>
        <v>0</v>
      </c>
    </row>
    <row r="1351" spans="1:8" ht="13.5" x14ac:dyDescent="0.25">
      <c r="A1351" s="12"/>
      <c r="B1351" s="11">
        <v>43973</v>
      </c>
      <c r="C1351" s="2">
        <v>6.24</v>
      </c>
      <c r="D1351" s="2">
        <v>6.24</v>
      </c>
      <c r="E1351" s="2">
        <v>0</v>
      </c>
      <c r="F1351" s="2">
        <v>0</v>
      </c>
      <c r="G1351" s="2">
        <v>0</v>
      </c>
      <c r="H1351" s="17">
        <f t="shared" ref="H1351:H1414" si="21">(D1351-D1350)/D1350</f>
        <v>0</v>
      </c>
    </row>
    <row r="1352" spans="1:8" ht="13.5" x14ac:dyDescent="0.25">
      <c r="A1352" s="12"/>
      <c r="B1352" s="11">
        <v>43977</v>
      </c>
      <c r="C1352" s="2">
        <v>6.24</v>
      </c>
      <c r="D1352" s="2">
        <v>6.24</v>
      </c>
      <c r="E1352" s="2">
        <v>100</v>
      </c>
      <c r="F1352" s="2">
        <v>6.24</v>
      </c>
      <c r="G1352" s="2">
        <v>624</v>
      </c>
      <c r="H1352" s="17">
        <f t="shared" si="21"/>
        <v>0</v>
      </c>
    </row>
    <row r="1353" spans="1:8" ht="13.5" x14ac:dyDescent="0.25">
      <c r="A1353" s="12"/>
      <c r="B1353" s="11">
        <v>43978</v>
      </c>
      <c r="C1353" s="2">
        <v>6.24</v>
      </c>
      <c r="D1353" s="2">
        <v>6.24</v>
      </c>
      <c r="E1353" s="2">
        <v>0</v>
      </c>
      <c r="F1353" s="2">
        <v>0</v>
      </c>
      <c r="G1353" s="2">
        <v>0</v>
      </c>
      <c r="H1353" s="17">
        <f t="shared" si="21"/>
        <v>0</v>
      </c>
    </row>
    <row r="1354" spans="1:8" ht="13.5" x14ac:dyDescent="0.25">
      <c r="A1354" s="12"/>
      <c r="B1354" s="11">
        <v>43979</v>
      </c>
      <c r="C1354" s="2">
        <v>6.24</v>
      </c>
      <c r="D1354" s="2">
        <v>6.24</v>
      </c>
      <c r="E1354" s="2">
        <v>0</v>
      </c>
      <c r="F1354" s="2">
        <v>0</v>
      </c>
      <c r="G1354" s="2">
        <v>0</v>
      </c>
      <c r="H1354" s="17">
        <f t="shared" si="21"/>
        <v>0</v>
      </c>
    </row>
    <row r="1355" spans="1:8" ht="13.5" x14ac:dyDescent="0.25">
      <c r="A1355" s="12"/>
      <c r="B1355" s="11">
        <v>43980</v>
      </c>
      <c r="C1355" s="2">
        <v>6.24</v>
      </c>
      <c r="D1355" s="2">
        <v>6.24</v>
      </c>
      <c r="E1355" s="2">
        <v>0</v>
      </c>
      <c r="F1355" s="2">
        <v>0</v>
      </c>
      <c r="G1355" s="2">
        <v>0</v>
      </c>
      <c r="H1355" s="17">
        <f t="shared" si="21"/>
        <v>0</v>
      </c>
    </row>
    <row r="1356" spans="1:8" ht="13.5" x14ac:dyDescent="0.25">
      <c r="A1356" s="12"/>
      <c r="B1356" s="11">
        <v>43983</v>
      </c>
      <c r="C1356" s="2">
        <v>6.35</v>
      </c>
      <c r="D1356" s="2">
        <v>6.35</v>
      </c>
      <c r="E1356" s="2">
        <v>80025</v>
      </c>
      <c r="F1356" s="2">
        <v>6.35</v>
      </c>
      <c r="G1356" s="2">
        <v>508158.75</v>
      </c>
      <c r="H1356" s="17">
        <f t="shared" si="21"/>
        <v>1.7628205128205038E-2</v>
      </c>
    </row>
    <row r="1357" spans="1:8" ht="13.5" x14ac:dyDescent="0.25">
      <c r="A1357" s="12"/>
      <c r="B1357" s="11">
        <v>43984</v>
      </c>
      <c r="C1357" s="2">
        <v>6.35</v>
      </c>
      <c r="D1357" s="2">
        <v>6.35</v>
      </c>
      <c r="E1357" s="2">
        <v>1990</v>
      </c>
      <c r="F1357" s="2">
        <v>6.35</v>
      </c>
      <c r="G1357" s="2">
        <v>12636.5</v>
      </c>
      <c r="H1357" s="17">
        <f t="shared" si="21"/>
        <v>0</v>
      </c>
    </row>
    <row r="1358" spans="1:8" ht="13.5" x14ac:dyDescent="0.25">
      <c r="A1358" s="12"/>
      <c r="B1358" s="11">
        <v>43985</v>
      </c>
      <c r="C1358" s="2">
        <v>6.35</v>
      </c>
      <c r="D1358" s="2">
        <v>6.35</v>
      </c>
      <c r="E1358" s="2">
        <v>1</v>
      </c>
      <c r="F1358" s="2">
        <v>6.35</v>
      </c>
      <c r="G1358" s="2">
        <v>6.35</v>
      </c>
      <c r="H1358" s="17">
        <f t="shared" si="21"/>
        <v>0</v>
      </c>
    </row>
    <row r="1359" spans="1:8" ht="13.5" x14ac:dyDescent="0.25">
      <c r="A1359" s="12"/>
      <c r="B1359" s="11">
        <v>43986</v>
      </c>
      <c r="C1359" s="2">
        <v>6.35</v>
      </c>
      <c r="D1359" s="2">
        <v>6.35</v>
      </c>
      <c r="E1359" s="2">
        <v>19</v>
      </c>
      <c r="F1359" s="2">
        <v>6.35</v>
      </c>
      <c r="G1359" s="2">
        <v>120.65</v>
      </c>
      <c r="H1359" s="17">
        <f t="shared" si="21"/>
        <v>0</v>
      </c>
    </row>
    <row r="1360" spans="1:8" ht="13.5" x14ac:dyDescent="0.25">
      <c r="A1360" s="12"/>
      <c r="B1360" s="11">
        <v>43987</v>
      </c>
      <c r="C1360" s="2">
        <v>6.35</v>
      </c>
      <c r="D1360" s="2">
        <v>6.35</v>
      </c>
      <c r="E1360" s="2">
        <v>0</v>
      </c>
      <c r="F1360" s="2">
        <v>0</v>
      </c>
      <c r="G1360" s="2">
        <v>0</v>
      </c>
      <c r="H1360" s="17">
        <f t="shared" si="21"/>
        <v>0</v>
      </c>
    </row>
    <row r="1361" spans="1:8" ht="13.5" x14ac:dyDescent="0.25">
      <c r="A1361" s="12"/>
      <c r="B1361" s="11">
        <v>43990</v>
      </c>
      <c r="C1361" s="2">
        <v>6.5</v>
      </c>
      <c r="D1361" s="2">
        <v>6.5</v>
      </c>
      <c r="E1361" s="2">
        <v>1</v>
      </c>
      <c r="F1361" s="2">
        <v>6.5</v>
      </c>
      <c r="G1361" s="2">
        <v>6.5</v>
      </c>
      <c r="H1361" s="17">
        <f t="shared" si="21"/>
        <v>2.3622047244094547E-2</v>
      </c>
    </row>
    <row r="1362" spans="1:8" ht="13.5" x14ac:dyDescent="0.25">
      <c r="A1362" s="12"/>
      <c r="B1362" s="11">
        <v>43991</v>
      </c>
      <c r="C1362" s="2">
        <v>6.5</v>
      </c>
      <c r="D1362" s="2">
        <v>6.5</v>
      </c>
      <c r="E1362" s="2">
        <v>0</v>
      </c>
      <c r="F1362" s="2">
        <v>0</v>
      </c>
      <c r="G1362" s="2">
        <v>0</v>
      </c>
      <c r="H1362" s="17">
        <f t="shared" si="21"/>
        <v>0</v>
      </c>
    </row>
    <row r="1363" spans="1:8" ht="13.5" x14ac:dyDescent="0.25">
      <c r="A1363" s="12"/>
      <c r="B1363" s="11">
        <v>43992</v>
      </c>
      <c r="C1363" s="2">
        <v>6.5</v>
      </c>
      <c r="D1363" s="2">
        <v>6.5</v>
      </c>
      <c r="E1363" s="2">
        <v>0</v>
      </c>
      <c r="F1363" s="2">
        <v>0</v>
      </c>
      <c r="G1363" s="2">
        <v>0</v>
      </c>
      <c r="H1363" s="17">
        <f t="shared" si="21"/>
        <v>0</v>
      </c>
    </row>
    <row r="1364" spans="1:8" ht="13.5" x14ac:dyDescent="0.25">
      <c r="A1364" s="12"/>
      <c r="B1364" s="11">
        <v>43993</v>
      </c>
      <c r="C1364" s="2">
        <v>6.4</v>
      </c>
      <c r="D1364" s="2">
        <v>6.4</v>
      </c>
      <c r="E1364" s="2">
        <v>20</v>
      </c>
      <c r="F1364" s="2">
        <v>6.4</v>
      </c>
      <c r="G1364" s="2">
        <v>128</v>
      </c>
      <c r="H1364" s="17">
        <f t="shared" si="21"/>
        <v>-1.538461538461533E-2</v>
      </c>
    </row>
    <row r="1365" spans="1:8" ht="13.5" x14ac:dyDescent="0.25">
      <c r="A1365" s="12"/>
      <c r="B1365" s="11">
        <v>43994</v>
      </c>
      <c r="C1365" s="2">
        <v>6.45</v>
      </c>
      <c r="D1365" s="2">
        <v>6.45</v>
      </c>
      <c r="E1365" s="2">
        <v>120177</v>
      </c>
      <c r="F1365" s="2">
        <v>6.45</v>
      </c>
      <c r="G1365" s="2">
        <v>775141.65</v>
      </c>
      <c r="H1365" s="17">
        <f t="shared" si="21"/>
        <v>7.8124999999999722E-3</v>
      </c>
    </row>
    <row r="1366" spans="1:8" ht="13.5" x14ac:dyDescent="0.25">
      <c r="A1366" s="12"/>
      <c r="B1366" s="11">
        <v>43997</v>
      </c>
      <c r="C1366" s="2">
        <v>6.45</v>
      </c>
      <c r="D1366" s="2">
        <v>6.45</v>
      </c>
      <c r="E1366" s="2">
        <v>0</v>
      </c>
      <c r="F1366" s="2">
        <v>0</v>
      </c>
      <c r="G1366" s="2">
        <v>0</v>
      </c>
      <c r="H1366" s="17">
        <f t="shared" si="21"/>
        <v>0</v>
      </c>
    </row>
    <row r="1367" spans="1:8" ht="13.5" x14ac:dyDescent="0.25">
      <c r="A1367" s="12"/>
      <c r="B1367" s="11">
        <v>43998</v>
      </c>
      <c r="C1367" s="2">
        <v>6.45</v>
      </c>
      <c r="D1367" s="2">
        <v>6.45</v>
      </c>
      <c r="E1367" s="2">
        <v>0</v>
      </c>
      <c r="F1367" s="2">
        <v>0</v>
      </c>
      <c r="G1367" s="2">
        <v>0</v>
      </c>
      <c r="H1367" s="17">
        <f t="shared" si="21"/>
        <v>0</v>
      </c>
    </row>
    <row r="1368" spans="1:8" ht="13.5" x14ac:dyDescent="0.25">
      <c r="A1368" s="12"/>
      <c r="B1368" s="11">
        <v>43999</v>
      </c>
      <c r="C1368" s="2">
        <v>6.45</v>
      </c>
      <c r="D1368" s="2">
        <v>6.45</v>
      </c>
      <c r="E1368" s="2">
        <v>144548</v>
      </c>
      <c r="F1368" s="2">
        <v>6.45</v>
      </c>
      <c r="G1368" s="2">
        <v>932334.6</v>
      </c>
      <c r="H1368" s="17">
        <f t="shared" si="21"/>
        <v>0</v>
      </c>
    </row>
    <row r="1369" spans="1:8" ht="13.5" x14ac:dyDescent="0.25">
      <c r="A1369" s="12"/>
      <c r="B1369" s="11">
        <v>44000</v>
      </c>
      <c r="C1369" s="2">
        <v>6.45</v>
      </c>
      <c r="D1369" s="2">
        <v>6.45</v>
      </c>
      <c r="E1369" s="2">
        <v>250</v>
      </c>
      <c r="F1369" s="2">
        <v>6.4156000000000004</v>
      </c>
      <c r="G1369" s="2">
        <v>1603.9</v>
      </c>
      <c r="H1369" s="17">
        <f t="shared" si="21"/>
        <v>0</v>
      </c>
    </row>
    <row r="1370" spans="1:8" ht="13.5" x14ac:dyDescent="0.25">
      <c r="A1370" s="12"/>
      <c r="B1370" s="11">
        <v>44001</v>
      </c>
      <c r="C1370" s="2">
        <v>6.45</v>
      </c>
      <c r="D1370" s="2">
        <v>6.45</v>
      </c>
      <c r="E1370" s="2">
        <v>322665</v>
      </c>
      <c r="F1370" s="2">
        <v>6.45</v>
      </c>
      <c r="G1370" s="2">
        <v>2081189.25</v>
      </c>
      <c r="H1370" s="17">
        <f t="shared" si="21"/>
        <v>0</v>
      </c>
    </row>
    <row r="1371" spans="1:8" ht="13.5" x14ac:dyDescent="0.25">
      <c r="A1371" s="12"/>
      <c r="B1371" s="11">
        <v>44004</v>
      </c>
      <c r="C1371" s="2">
        <v>6.45</v>
      </c>
      <c r="D1371" s="2">
        <v>6.45</v>
      </c>
      <c r="E1371" s="2">
        <v>15</v>
      </c>
      <c r="F1371" s="2">
        <v>6.45</v>
      </c>
      <c r="G1371" s="2">
        <v>96.75</v>
      </c>
      <c r="H1371" s="17">
        <f t="shared" si="21"/>
        <v>0</v>
      </c>
    </row>
    <row r="1372" spans="1:8" ht="13.5" x14ac:dyDescent="0.25">
      <c r="A1372" s="12"/>
      <c r="B1372" s="11">
        <v>44005</v>
      </c>
      <c r="C1372" s="2">
        <v>6.45</v>
      </c>
      <c r="D1372" s="2">
        <v>6.45</v>
      </c>
      <c r="E1372" s="2">
        <v>0</v>
      </c>
      <c r="F1372" s="2">
        <v>0</v>
      </c>
      <c r="G1372" s="2">
        <v>0</v>
      </c>
      <c r="H1372" s="17">
        <f t="shared" si="21"/>
        <v>0</v>
      </c>
    </row>
    <row r="1373" spans="1:8" ht="13.5" x14ac:dyDescent="0.25">
      <c r="A1373" s="12"/>
      <c r="B1373" s="11">
        <v>44006</v>
      </c>
      <c r="C1373" s="2">
        <v>6.45</v>
      </c>
      <c r="D1373" s="2">
        <v>6.45</v>
      </c>
      <c r="E1373" s="2">
        <v>0</v>
      </c>
      <c r="F1373" s="2">
        <v>0</v>
      </c>
      <c r="G1373" s="2">
        <v>0</v>
      </c>
      <c r="H1373" s="17">
        <f t="shared" si="21"/>
        <v>0</v>
      </c>
    </row>
    <row r="1374" spans="1:8" ht="13.5" x14ac:dyDescent="0.25">
      <c r="A1374" s="12"/>
      <c r="B1374" s="11">
        <v>44007</v>
      </c>
      <c r="C1374" s="2">
        <v>6.45</v>
      </c>
      <c r="D1374" s="2">
        <v>6.45</v>
      </c>
      <c r="E1374" s="2">
        <v>343315</v>
      </c>
      <c r="F1374" s="2">
        <v>6.45</v>
      </c>
      <c r="G1374" s="2">
        <v>2214381.75</v>
      </c>
      <c r="H1374" s="17">
        <f t="shared" si="21"/>
        <v>0</v>
      </c>
    </row>
    <row r="1375" spans="1:8" ht="13.5" x14ac:dyDescent="0.25">
      <c r="A1375" s="12"/>
      <c r="B1375" s="11">
        <v>44008</v>
      </c>
      <c r="C1375" s="2">
        <v>6.45</v>
      </c>
      <c r="D1375" s="2">
        <v>6.45</v>
      </c>
      <c r="E1375" s="2">
        <v>0</v>
      </c>
      <c r="F1375" s="2">
        <v>0</v>
      </c>
      <c r="G1375" s="2">
        <v>0</v>
      </c>
      <c r="H1375" s="17">
        <f t="shared" si="21"/>
        <v>0</v>
      </c>
    </row>
    <row r="1376" spans="1:8" ht="13.5" x14ac:dyDescent="0.25">
      <c r="A1376" s="12"/>
      <c r="B1376" s="11">
        <v>44011</v>
      </c>
      <c r="C1376" s="2">
        <v>6.5</v>
      </c>
      <c r="D1376" s="2">
        <v>6.5</v>
      </c>
      <c r="E1376" s="2">
        <v>128196</v>
      </c>
      <c r="F1376" s="2">
        <v>6.5</v>
      </c>
      <c r="G1376" s="2">
        <v>833274</v>
      </c>
      <c r="H1376" s="17">
        <f t="shared" si="21"/>
        <v>7.7519379844960962E-3</v>
      </c>
    </row>
    <row r="1377" spans="1:8" ht="13.5" x14ac:dyDescent="0.25">
      <c r="A1377" s="12"/>
      <c r="B1377" s="11">
        <v>44012</v>
      </c>
      <c r="C1377" s="2">
        <v>6.5</v>
      </c>
      <c r="D1377" s="2">
        <v>6.5</v>
      </c>
      <c r="E1377" s="2">
        <v>0</v>
      </c>
      <c r="F1377" s="2">
        <v>0</v>
      </c>
      <c r="G1377" s="2">
        <v>0</v>
      </c>
      <c r="H1377" s="17">
        <f t="shared" si="21"/>
        <v>0</v>
      </c>
    </row>
    <row r="1378" spans="1:8" ht="13.5" x14ac:dyDescent="0.25">
      <c r="A1378" s="12"/>
      <c r="B1378" s="11">
        <v>44013</v>
      </c>
      <c r="C1378" s="2">
        <v>6.5</v>
      </c>
      <c r="D1378" s="2">
        <v>6.5</v>
      </c>
      <c r="E1378" s="2">
        <v>0</v>
      </c>
      <c r="F1378" s="2">
        <v>0</v>
      </c>
      <c r="G1378" s="2">
        <v>0</v>
      </c>
      <c r="H1378" s="17">
        <f t="shared" si="21"/>
        <v>0</v>
      </c>
    </row>
    <row r="1379" spans="1:8" ht="13.5" x14ac:dyDescent="0.25">
      <c r="A1379" s="12"/>
      <c r="B1379" s="11">
        <v>44014</v>
      </c>
      <c r="C1379" s="2">
        <v>6.5</v>
      </c>
      <c r="D1379" s="2">
        <v>6.5</v>
      </c>
      <c r="E1379" s="2">
        <v>0</v>
      </c>
      <c r="F1379" s="2">
        <v>0</v>
      </c>
      <c r="G1379" s="2">
        <v>0</v>
      </c>
      <c r="H1379" s="17">
        <f t="shared" si="21"/>
        <v>0</v>
      </c>
    </row>
    <row r="1380" spans="1:8" ht="13.5" x14ac:dyDescent="0.25">
      <c r="A1380" s="12"/>
      <c r="B1380" s="11">
        <v>44015</v>
      </c>
      <c r="C1380" s="2">
        <v>6.31</v>
      </c>
      <c r="D1380" s="2">
        <v>6.31</v>
      </c>
      <c r="E1380" s="2">
        <v>200</v>
      </c>
      <c r="F1380" s="2">
        <v>6.31</v>
      </c>
      <c r="G1380" s="2">
        <v>1262</v>
      </c>
      <c r="H1380" s="17">
        <f t="shared" si="21"/>
        <v>-2.9230769230769289E-2</v>
      </c>
    </row>
    <row r="1381" spans="1:8" ht="13.5" x14ac:dyDescent="0.25">
      <c r="A1381" s="12"/>
      <c r="B1381" s="11">
        <v>44018</v>
      </c>
      <c r="C1381" s="2">
        <v>6.31</v>
      </c>
      <c r="D1381" s="2">
        <v>6.31</v>
      </c>
      <c r="E1381" s="2">
        <v>10</v>
      </c>
      <c r="F1381" s="2">
        <v>6.31</v>
      </c>
      <c r="G1381" s="2">
        <v>63.1</v>
      </c>
      <c r="H1381" s="17">
        <f t="shared" si="21"/>
        <v>0</v>
      </c>
    </row>
    <row r="1382" spans="1:8" ht="13.5" x14ac:dyDescent="0.25">
      <c r="A1382" s="12"/>
      <c r="B1382" s="11">
        <v>44019</v>
      </c>
      <c r="C1382" s="2">
        <v>6.31</v>
      </c>
      <c r="D1382" s="2">
        <v>6.31</v>
      </c>
      <c r="E1382" s="2">
        <v>10</v>
      </c>
      <c r="F1382" s="2">
        <v>6.31</v>
      </c>
      <c r="G1382" s="2">
        <v>63.1</v>
      </c>
      <c r="H1382" s="17">
        <f t="shared" si="21"/>
        <v>0</v>
      </c>
    </row>
    <row r="1383" spans="1:8" ht="13.5" x14ac:dyDescent="0.25">
      <c r="A1383" s="12"/>
      <c r="B1383" s="11">
        <v>44020</v>
      </c>
      <c r="C1383" s="2">
        <v>6.31</v>
      </c>
      <c r="D1383" s="2">
        <v>6.31</v>
      </c>
      <c r="E1383" s="2">
        <v>0</v>
      </c>
      <c r="F1383" s="2">
        <v>0</v>
      </c>
      <c r="G1383" s="2">
        <v>0</v>
      </c>
      <c r="H1383" s="17">
        <f t="shared" si="21"/>
        <v>0</v>
      </c>
    </row>
    <row r="1384" spans="1:8" ht="13.5" x14ac:dyDescent="0.25">
      <c r="A1384" s="12"/>
      <c r="B1384" s="11">
        <v>44021</v>
      </c>
      <c r="C1384" s="2">
        <v>6.31</v>
      </c>
      <c r="D1384" s="2">
        <v>6.31</v>
      </c>
      <c r="E1384" s="2">
        <v>10</v>
      </c>
      <c r="F1384" s="2">
        <v>6.31</v>
      </c>
      <c r="G1384" s="2">
        <v>63.1</v>
      </c>
      <c r="H1384" s="17">
        <f t="shared" si="21"/>
        <v>0</v>
      </c>
    </row>
    <row r="1385" spans="1:8" ht="13.5" x14ac:dyDescent="0.25">
      <c r="A1385" s="12"/>
      <c r="B1385" s="11">
        <v>44022</v>
      </c>
      <c r="C1385" s="2">
        <v>6.31</v>
      </c>
      <c r="D1385" s="2">
        <v>6.31</v>
      </c>
      <c r="E1385" s="2">
        <v>0</v>
      </c>
      <c r="F1385" s="2">
        <v>0</v>
      </c>
      <c r="G1385" s="2">
        <v>0</v>
      </c>
      <c r="H1385" s="17">
        <f t="shared" si="21"/>
        <v>0</v>
      </c>
    </row>
    <row r="1386" spans="1:8" ht="13.5" x14ac:dyDescent="0.25">
      <c r="A1386" s="12"/>
      <c r="B1386" s="11">
        <v>44025</v>
      </c>
      <c r="C1386" s="2">
        <v>6.5</v>
      </c>
      <c r="D1386" s="2">
        <v>6.5</v>
      </c>
      <c r="E1386" s="2">
        <v>5592</v>
      </c>
      <c r="F1386" s="2">
        <v>6.5</v>
      </c>
      <c r="G1386" s="2">
        <v>36348</v>
      </c>
      <c r="H1386" s="17">
        <f t="shared" si="21"/>
        <v>3.0110935023771854E-2</v>
      </c>
    </row>
    <row r="1387" spans="1:8" ht="13.5" x14ac:dyDescent="0.25">
      <c r="A1387" s="12"/>
      <c r="B1387" s="11">
        <v>44026</v>
      </c>
      <c r="C1387" s="2">
        <v>6.5</v>
      </c>
      <c r="D1387" s="2">
        <v>6.5</v>
      </c>
      <c r="E1387" s="2">
        <v>0</v>
      </c>
      <c r="F1387" s="2">
        <v>0</v>
      </c>
      <c r="G1387" s="2">
        <v>0</v>
      </c>
      <c r="H1387" s="17">
        <f t="shared" si="21"/>
        <v>0</v>
      </c>
    </row>
    <row r="1388" spans="1:8" ht="13.5" x14ac:dyDescent="0.25">
      <c r="A1388" s="12"/>
      <c r="B1388" s="11">
        <v>44027</v>
      </c>
      <c r="C1388" s="2">
        <v>6.31</v>
      </c>
      <c r="D1388" s="2">
        <v>6.31</v>
      </c>
      <c r="E1388" s="2">
        <v>150</v>
      </c>
      <c r="F1388" s="2">
        <v>6.31</v>
      </c>
      <c r="G1388" s="2">
        <v>946.5</v>
      </c>
      <c r="H1388" s="17">
        <f t="shared" si="21"/>
        <v>-2.9230769230769289E-2</v>
      </c>
    </row>
    <row r="1389" spans="1:8" ht="13.5" x14ac:dyDescent="0.25">
      <c r="A1389" s="12"/>
      <c r="B1389" s="11">
        <v>44028</v>
      </c>
      <c r="C1389" s="2">
        <v>6.31</v>
      </c>
      <c r="D1389" s="2">
        <v>6.31</v>
      </c>
      <c r="E1389" s="2">
        <v>0</v>
      </c>
      <c r="F1389" s="2">
        <v>0</v>
      </c>
      <c r="G1389" s="2">
        <v>0</v>
      </c>
      <c r="H1389" s="17">
        <f t="shared" si="21"/>
        <v>0</v>
      </c>
    </row>
    <row r="1390" spans="1:8" ht="13.5" x14ac:dyDescent="0.25">
      <c r="A1390" s="12"/>
      <c r="B1390" s="11">
        <v>44029</v>
      </c>
      <c r="C1390" s="2">
        <v>6.31</v>
      </c>
      <c r="D1390" s="2">
        <v>6.31</v>
      </c>
      <c r="E1390" s="2">
        <v>10</v>
      </c>
      <c r="F1390" s="2">
        <v>6.31</v>
      </c>
      <c r="G1390" s="2">
        <v>63.1</v>
      </c>
      <c r="H1390" s="17">
        <f t="shared" si="21"/>
        <v>0</v>
      </c>
    </row>
    <row r="1391" spans="1:8" ht="13.5" x14ac:dyDescent="0.25">
      <c r="A1391" s="12"/>
      <c r="B1391" s="11">
        <v>44032</v>
      </c>
      <c r="C1391" s="2">
        <v>6.31</v>
      </c>
      <c r="D1391" s="2">
        <v>6.31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1:8" ht="13.5" x14ac:dyDescent="0.25">
      <c r="A1392" s="12"/>
      <c r="B1392" s="11">
        <v>44033</v>
      </c>
      <c r="C1392" s="2">
        <v>6.31</v>
      </c>
      <c r="D1392" s="2">
        <v>6.31</v>
      </c>
      <c r="E1392" s="2">
        <v>0</v>
      </c>
      <c r="F1392" s="2">
        <v>0</v>
      </c>
      <c r="G1392" s="2">
        <v>0</v>
      </c>
      <c r="H1392" s="17">
        <f t="shared" si="21"/>
        <v>0</v>
      </c>
    </row>
    <row r="1393" spans="1:8" ht="13.5" x14ac:dyDescent="0.25">
      <c r="A1393" s="12"/>
      <c r="B1393" s="11">
        <v>44034</v>
      </c>
      <c r="C1393" s="2">
        <v>6.31</v>
      </c>
      <c r="D1393" s="2">
        <v>6.31</v>
      </c>
      <c r="E1393" s="2">
        <v>0</v>
      </c>
      <c r="F1393" s="2">
        <v>0</v>
      </c>
      <c r="G1393" s="2">
        <v>0</v>
      </c>
      <c r="H1393" s="17">
        <f t="shared" si="21"/>
        <v>0</v>
      </c>
    </row>
    <row r="1394" spans="1:8" ht="13.5" x14ac:dyDescent="0.25">
      <c r="A1394" s="12"/>
      <c r="B1394" s="11">
        <v>44035</v>
      </c>
      <c r="C1394" s="2">
        <v>6.49</v>
      </c>
      <c r="D1394" s="2">
        <v>6.49</v>
      </c>
      <c r="E1394" s="2">
        <v>85</v>
      </c>
      <c r="F1394" s="2">
        <v>6.4581999999999997</v>
      </c>
      <c r="G1394" s="2">
        <v>548.947</v>
      </c>
      <c r="H1394" s="17">
        <f t="shared" si="21"/>
        <v>2.8526148969889163E-2</v>
      </c>
    </row>
    <row r="1395" spans="1:8" ht="13.5" x14ac:dyDescent="0.25">
      <c r="A1395" s="12"/>
      <c r="B1395" s="11">
        <v>44036</v>
      </c>
      <c r="C1395" s="2">
        <v>6.5</v>
      </c>
      <c r="D1395" s="2">
        <v>6.5</v>
      </c>
      <c r="E1395" s="2">
        <v>750</v>
      </c>
      <c r="F1395" s="2">
        <v>6.5</v>
      </c>
      <c r="G1395" s="2">
        <v>4875</v>
      </c>
      <c r="H1395" s="17">
        <f t="shared" si="21"/>
        <v>1.5408320493065927E-3</v>
      </c>
    </row>
    <row r="1396" spans="1:8" ht="13.5" x14ac:dyDescent="0.25">
      <c r="A1396" s="12"/>
      <c r="B1396" s="11">
        <v>44039</v>
      </c>
      <c r="C1396" s="2">
        <v>6.5</v>
      </c>
      <c r="D1396" s="2">
        <v>6.5</v>
      </c>
      <c r="E1396" s="2">
        <v>0</v>
      </c>
      <c r="F1396" s="2">
        <v>0</v>
      </c>
      <c r="G1396" s="2">
        <v>0</v>
      </c>
      <c r="H1396" s="17">
        <f t="shared" si="21"/>
        <v>0</v>
      </c>
    </row>
    <row r="1397" spans="1:8" ht="13.5" x14ac:dyDescent="0.25">
      <c r="A1397" s="12"/>
      <c r="B1397" s="11">
        <v>44040</v>
      </c>
      <c r="C1397" s="2">
        <v>6.31</v>
      </c>
      <c r="D1397" s="2">
        <v>6.31</v>
      </c>
      <c r="E1397" s="2">
        <v>795</v>
      </c>
      <c r="F1397" s="2">
        <v>6.31</v>
      </c>
      <c r="G1397" s="2">
        <v>5016.45</v>
      </c>
      <c r="H1397" s="17">
        <f t="shared" si="21"/>
        <v>-2.9230769230769289E-2</v>
      </c>
    </row>
    <row r="1398" spans="1:8" ht="13.5" x14ac:dyDescent="0.25">
      <c r="A1398" s="12"/>
      <c r="B1398" s="11">
        <v>44041</v>
      </c>
      <c r="C1398" s="2">
        <v>6.13</v>
      </c>
      <c r="D1398" s="2">
        <v>6.13</v>
      </c>
      <c r="E1398" s="2">
        <v>1000</v>
      </c>
      <c r="F1398" s="2">
        <v>6.13</v>
      </c>
      <c r="G1398" s="2">
        <v>6130</v>
      </c>
      <c r="H1398" s="17">
        <f t="shared" si="21"/>
        <v>-2.8526148969889021E-2</v>
      </c>
    </row>
    <row r="1399" spans="1:8" ht="13.5" x14ac:dyDescent="0.25">
      <c r="A1399" s="12"/>
      <c r="B1399" s="11">
        <v>44042</v>
      </c>
      <c r="C1399" s="2">
        <v>6.12</v>
      </c>
      <c r="D1399" s="2">
        <v>6.12</v>
      </c>
      <c r="E1399" s="2">
        <v>655</v>
      </c>
      <c r="F1399" s="2">
        <v>5.9097999999999997</v>
      </c>
      <c r="G1399" s="2">
        <v>3870.9189999999999</v>
      </c>
      <c r="H1399" s="17">
        <f t="shared" si="21"/>
        <v>-1.6313213703099162E-3</v>
      </c>
    </row>
    <row r="1400" spans="1:8" ht="13.5" x14ac:dyDescent="0.25">
      <c r="A1400" s="12"/>
      <c r="B1400" s="11">
        <v>44046</v>
      </c>
      <c r="C1400" s="2">
        <v>6.12</v>
      </c>
      <c r="D1400" s="2">
        <v>6.12</v>
      </c>
      <c r="E1400" s="2">
        <v>0</v>
      </c>
      <c r="F1400" s="2">
        <v>0</v>
      </c>
      <c r="G1400" s="2">
        <v>0</v>
      </c>
      <c r="H1400" s="17">
        <f t="shared" si="21"/>
        <v>0</v>
      </c>
    </row>
    <row r="1401" spans="1:8" ht="13.5" x14ac:dyDescent="0.25">
      <c r="A1401" s="12"/>
      <c r="B1401" s="11">
        <v>44047</v>
      </c>
      <c r="C1401" s="2">
        <v>6.12</v>
      </c>
      <c r="D1401" s="2">
        <v>6.12</v>
      </c>
      <c r="E1401" s="2">
        <v>0</v>
      </c>
      <c r="F1401" s="2">
        <v>0</v>
      </c>
      <c r="G1401" s="2">
        <v>0</v>
      </c>
      <c r="H1401" s="17">
        <f t="shared" si="21"/>
        <v>0</v>
      </c>
    </row>
    <row r="1402" spans="1:8" ht="13.5" x14ac:dyDescent="0.25">
      <c r="A1402" s="12"/>
      <c r="B1402" s="11">
        <v>44048</v>
      </c>
      <c r="C1402" s="2">
        <v>6.12</v>
      </c>
      <c r="D1402" s="2">
        <v>6.12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1:8" ht="13.5" x14ac:dyDescent="0.25">
      <c r="A1403" s="12"/>
      <c r="B1403" s="11">
        <v>44049</v>
      </c>
      <c r="C1403" s="2">
        <v>6.48</v>
      </c>
      <c r="D1403" s="2">
        <v>6.48</v>
      </c>
      <c r="E1403" s="2">
        <v>10</v>
      </c>
      <c r="F1403" s="2">
        <v>6.39</v>
      </c>
      <c r="G1403" s="2">
        <v>63.9</v>
      </c>
      <c r="H1403" s="17">
        <f t="shared" si="21"/>
        <v>5.8823529411764754E-2</v>
      </c>
    </row>
    <row r="1404" spans="1:8" ht="13.5" x14ac:dyDescent="0.25">
      <c r="A1404" s="12"/>
      <c r="B1404" s="11">
        <v>44050</v>
      </c>
      <c r="C1404" s="2">
        <v>6.48</v>
      </c>
      <c r="D1404" s="2">
        <v>6.48</v>
      </c>
      <c r="E1404" s="2">
        <v>0</v>
      </c>
      <c r="F1404" s="2">
        <v>0</v>
      </c>
      <c r="G1404" s="2">
        <v>0</v>
      </c>
      <c r="H1404" s="17">
        <f t="shared" si="21"/>
        <v>0</v>
      </c>
    </row>
    <row r="1405" spans="1:8" ht="13.5" x14ac:dyDescent="0.25">
      <c r="A1405" s="12"/>
      <c r="B1405" s="11">
        <v>44053</v>
      </c>
      <c r="C1405" s="2">
        <v>6.48</v>
      </c>
      <c r="D1405" s="2">
        <v>6.48</v>
      </c>
      <c r="E1405" s="2">
        <v>817</v>
      </c>
      <c r="F1405" s="2">
        <v>6.2911999999999999</v>
      </c>
      <c r="G1405" s="2">
        <v>5139.9103999999998</v>
      </c>
      <c r="H1405" s="17">
        <f t="shared" si="21"/>
        <v>0</v>
      </c>
    </row>
    <row r="1406" spans="1:8" ht="13.5" x14ac:dyDescent="0.25">
      <c r="A1406" s="12"/>
      <c r="B1406" s="11">
        <v>44054</v>
      </c>
      <c r="C1406" s="2">
        <v>6.85</v>
      </c>
      <c r="D1406" s="2">
        <v>6.85</v>
      </c>
      <c r="E1406" s="2">
        <v>664820</v>
      </c>
      <c r="F1406" s="2">
        <v>6.8495999999999997</v>
      </c>
      <c r="G1406" s="2">
        <v>4553751.0719999997</v>
      </c>
      <c r="H1406" s="17">
        <f t="shared" si="21"/>
        <v>5.7098765432098644E-2</v>
      </c>
    </row>
    <row r="1407" spans="1:8" ht="13.5" x14ac:dyDescent="0.25">
      <c r="A1407" s="12"/>
      <c r="B1407" s="11">
        <v>44055</v>
      </c>
      <c r="C1407" s="2">
        <v>6.85</v>
      </c>
      <c r="D1407" s="2">
        <v>6.85</v>
      </c>
      <c r="E1407" s="2">
        <v>0</v>
      </c>
      <c r="F1407" s="2">
        <v>0</v>
      </c>
      <c r="G1407" s="2">
        <v>0</v>
      </c>
      <c r="H1407" s="17">
        <f t="shared" si="21"/>
        <v>0</v>
      </c>
    </row>
    <row r="1408" spans="1:8" ht="13.5" x14ac:dyDescent="0.25">
      <c r="A1408" s="12"/>
      <c r="B1408" s="11">
        <v>44057</v>
      </c>
      <c r="C1408" s="2">
        <v>6.85</v>
      </c>
      <c r="D1408" s="2">
        <v>6.85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1:8" ht="13.5" x14ac:dyDescent="0.25">
      <c r="A1409" s="12"/>
      <c r="B1409" s="11">
        <v>44060</v>
      </c>
      <c r="C1409" s="2">
        <v>6.85</v>
      </c>
      <c r="D1409" s="2">
        <v>6.85</v>
      </c>
      <c r="E1409" s="2">
        <v>0</v>
      </c>
      <c r="F1409" s="2">
        <v>0</v>
      </c>
      <c r="G1409" s="2">
        <v>0</v>
      </c>
      <c r="H1409" s="17">
        <f t="shared" si="21"/>
        <v>0</v>
      </c>
    </row>
    <row r="1410" spans="1:8" ht="13.5" x14ac:dyDescent="0.25">
      <c r="A1410" s="12"/>
      <c r="B1410" s="11">
        <v>44061</v>
      </c>
      <c r="C1410" s="2">
        <v>6.85</v>
      </c>
      <c r="D1410" s="2">
        <v>6.85</v>
      </c>
      <c r="E1410" s="2">
        <v>0</v>
      </c>
      <c r="F1410" s="2">
        <v>0</v>
      </c>
      <c r="G1410" s="2">
        <v>0</v>
      </c>
      <c r="H1410" s="17">
        <f t="shared" si="21"/>
        <v>0</v>
      </c>
    </row>
    <row r="1411" spans="1:8" ht="13.5" x14ac:dyDescent="0.25">
      <c r="A1411" s="12"/>
      <c r="B1411" s="11">
        <v>44062</v>
      </c>
      <c r="C1411" s="2">
        <v>6.85</v>
      </c>
      <c r="D1411" s="2">
        <v>6.85</v>
      </c>
      <c r="E1411" s="2">
        <v>0</v>
      </c>
      <c r="F1411" s="2">
        <v>0</v>
      </c>
      <c r="G1411" s="2">
        <v>0</v>
      </c>
      <c r="H1411" s="17">
        <f t="shared" si="21"/>
        <v>0</v>
      </c>
    </row>
    <row r="1412" spans="1:8" ht="13.5" x14ac:dyDescent="0.25">
      <c r="A1412" s="12"/>
      <c r="B1412" s="11">
        <v>44064</v>
      </c>
      <c r="C1412" s="2">
        <v>6.85</v>
      </c>
      <c r="D1412" s="2">
        <v>6.85</v>
      </c>
      <c r="E1412" s="2">
        <v>0</v>
      </c>
      <c r="F1412" s="2">
        <v>0</v>
      </c>
      <c r="G1412" s="2">
        <v>0</v>
      </c>
      <c r="H1412" s="17">
        <f t="shared" si="21"/>
        <v>0</v>
      </c>
    </row>
    <row r="1413" spans="1:8" ht="13.5" x14ac:dyDescent="0.25">
      <c r="A1413" s="12"/>
      <c r="B1413" s="11">
        <v>44067</v>
      </c>
      <c r="C1413" s="2">
        <v>6.85</v>
      </c>
      <c r="D1413" s="2">
        <v>6.85</v>
      </c>
      <c r="E1413" s="2">
        <v>0</v>
      </c>
      <c r="F1413" s="2">
        <v>0</v>
      </c>
      <c r="G1413" s="2">
        <v>0</v>
      </c>
      <c r="H1413" s="17">
        <f t="shared" si="21"/>
        <v>0</v>
      </c>
    </row>
    <row r="1414" spans="1:8" ht="13.5" x14ac:dyDescent="0.25">
      <c r="A1414" s="12"/>
      <c r="B1414" s="11">
        <v>44068</v>
      </c>
      <c r="C1414" s="2">
        <v>6.85</v>
      </c>
      <c r="D1414" s="2">
        <v>6.85</v>
      </c>
      <c r="E1414" s="2">
        <v>0</v>
      </c>
      <c r="F1414" s="2">
        <v>0</v>
      </c>
      <c r="G1414" s="2">
        <v>0</v>
      </c>
      <c r="H1414" s="17">
        <f t="shared" si="21"/>
        <v>0</v>
      </c>
    </row>
    <row r="1415" spans="1:8" ht="13.5" x14ac:dyDescent="0.25">
      <c r="A1415" s="12"/>
      <c r="B1415" s="11">
        <v>44069</v>
      </c>
      <c r="C1415" s="2">
        <v>6.85</v>
      </c>
      <c r="D1415" s="2">
        <v>6.85</v>
      </c>
      <c r="E1415" s="2">
        <v>0</v>
      </c>
      <c r="F1415" s="2">
        <v>0</v>
      </c>
      <c r="G1415" s="2">
        <v>0</v>
      </c>
      <c r="H1415" s="17">
        <f t="shared" ref="H1415:H1478" si="22">(D1415-D1414)/D1414</f>
        <v>0</v>
      </c>
    </row>
    <row r="1416" spans="1:8" ht="13.5" x14ac:dyDescent="0.25">
      <c r="A1416" s="12"/>
      <c r="B1416" s="11">
        <v>44070</v>
      </c>
      <c r="C1416" s="2">
        <v>6.85</v>
      </c>
      <c r="D1416" s="2">
        <v>6.85</v>
      </c>
      <c r="E1416" s="2">
        <v>0</v>
      </c>
      <c r="F1416" s="2">
        <v>0</v>
      </c>
      <c r="G1416" s="2">
        <v>0</v>
      </c>
      <c r="H1416" s="17">
        <f t="shared" si="22"/>
        <v>0</v>
      </c>
    </row>
    <row r="1417" spans="1:8" ht="13.5" x14ac:dyDescent="0.25">
      <c r="A1417" s="12"/>
      <c r="B1417" s="11">
        <v>44071</v>
      </c>
      <c r="C1417" s="2">
        <v>6.85</v>
      </c>
      <c r="D1417" s="2">
        <v>6.85</v>
      </c>
      <c r="E1417" s="2">
        <v>0</v>
      </c>
      <c r="F1417" s="2">
        <v>0</v>
      </c>
      <c r="G1417" s="2">
        <v>0</v>
      </c>
      <c r="H1417" s="17">
        <f t="shared" si="22"/>
        <v>0</v>
      </c>
    </row>
    <row r="1418" spans="1:8" ht="13.5" x14ac:dyDescent="0.25">
      <c r="A1418" s="12"/>
      <c r="B1418" s="11">
        <v>44074</v>
      </c>
      <c r="C1418" s="2">
        <v>6.85</v>
      </c>
      <c r="D1418" s="2">
        <v>6.85</v>
      </c>
      <c r="E1418" s="2">
        <v>0</v>
      </c>
      <c r="F1418" s="2">
        <v>0</v>
      </c>
      <c r="G1418" s="2">
        <v>0</v>
      </c>
      <c r="H1418" s="17">
        <f t="shared" si="22"/>
        <v>0</v>
      </c>
    </row>
    <row r="1419" spans="1:8" ht="13.5" x14ac:dyDescent="0.25">
      <c r="A1419" s="12"/>
      <c r="B1419" s="11">
        <v>44075</v>
      </c>
      <c r="C1419" s="2">
        <v>6.85</v>
      </c>
      <c r="D1419" s="2">
        <v>6.85</v>
      </c>
      <c r="E1419" s="2">
        <v>0</v>
      </c>
      <c r="F1419" s="2">
        <v>0</v>
      </c>
      <c r="G1419" s="2">
        <v>0</v>
      </c>
      <c r="H1419" s="17">
        <f t="shared" si="22"/>
        <v>0</v>
      </c>
    </row>
    <row r="1420" spans="1:8" ht="13.5" x14ac:dyDescent="0.25">
      <c r="A1420" s="12"/>
      <c r="B1420" s="11">
        <v>44076</v>
      </c>
      <c r="C1420" s="2">
        <v>6.85</v>
      </c>
      <c r="D1420" s="2">
        <v>6.85</v>
      </c>
      <c r="E1420" s="2">
        <v>845003</v>
      </c>
      <c r="F1420" s="2">
        <v>6.85</v>
      </c>
      <c r="G1420" s="2">
        <v>5788270.5499999998</v>
      </c>
      <c r="H1420" s="17">
        <f t="shared" si="22"/>
        <v>0</v>
      </c>
    </row>
    <row r="1421" spans="1:8" ht="13.5" x14ac:dyDescent="0.25">
      <c r="A1421" s="12"/>
      <c r="B1421" s="11">
        <v>44077</v>
      </c>
      <c r="C1421" s="2">
        <v>6.84</v>
      </c>
      <c r="D1421" s="2">
        <v>6.84</v>
      </c>
      <c r="E1421" s="2">
        <v>101</v>
      </c>
      <c r="F1421" s="2">
        <v>6.6519000000000004</v>
      </c>
      <c r="G1421" s="2">
        <v>671.84190000000001</v>
      </c>
      <c r="H1421" s="17">
        <f t="shared" si="22"/>
        <v>-1.459854014598509E-3</v>
      </c>
    </row>
    <row r="1422" spans="1:8" ht="13.5" x14ac:dyDescent="0.25">
      <c r="A1422" s="12"/>
      <c r="B1422" s="11">
        <v>44078</v>
      </c>
      <c r="C1422" s="2">
        <v>6.84</v>
      </c>
      <c r="D1422" s="2">
        <v>6.84</v>
      </c>
      <c r="E1422" s="2">
        <v>0</v>
      </c>
      <c r="F1422" s="2">
        <v>0</v>
      </c>
      <c r="G1422" s="2">
        <v>0</v>
      </c>
      <c r="H1422" s="17">
        <f t="shared" si="22"/>
        <v>0</v>
      </c>
    </row>
    <row r="1423" spans="1:8" ht="13.5" x14ac:dyDescent="0.25">
      <c r="A1423" s="12"/>
      <c r="B1423" s="11">
        <v>44081</v>
      </c>
      <c r="C1423" s="2">
        <v>6.84</v>
      </c>
      <c r="D1423" s="2">
        <v>6.84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1:8" ht="13.5" x14ac:dyDescent="0.25">
      <c r="A1424" s="12"/>
      <c r="B1424" s="11">
        <v>44082</v>
      </c>
      <c r="C1424" s="2">
        <v>6.64</v>
      </c>
      <c r="D1424" s="2">
        <v>6.64</v>
      </c>
      <c r="E1424" s="2">
        <v>520</v>
      </c>
      <c r="F1424" s="2">
        <v>6.64</v>
      </c>
      <c r="G1424" s="2">
        <v>3452.8</v>
      </c>
      <c r="H1424" s="17">
        <f t="shared" si="22"/>
        <v>-2.9239766081871371E-2</v>
      </c>
    </row>
    <row r="1425" spans="1:8" ht="13.5" x14ac:dyDescent="0.25">
      <c r="A1425" s="12"/>
      <c r="B1425" s="11">
        <v>44083</v>
      </c>
      <c r="C1425" s="2">
        <v>6.64</v>
      </c>
      <c r="D1425" s="2">
        <v>6.64</v>
      </c>
      <c r="E1425" s="2">
        <v>0</v>
      </c>
      <c r="F1425" s="2">
        <v>0</v>
      </c>
      <c r="G1425" s="2">
        <v>0</v>
      </c>
      <c r="H1425" s="17">
        <f t="shared" si="22"/>
        <v>0</v>
      </c>
    </row>
    <row r="1426" spans="1:8" ht="13.5" x14ac:dyDescent="0.25">
      <c r="A1426" s="12"/>
      <c r="B1426" s="11">
        <v>44084</v>
      </c>
      <c r="C1426" s="2">
        <v>6.63</v>
      </c>
      <c r="D1426" s="2">
        <v>6.63</v>
      </c>
      <c r="E1426" s="2">
        <v>72</v>
      </c>
      <c r="F1426" s="2">
        <v>6.63</v>
      </c>
      <c r="G1426" s="2">
        <v>477.36</v>
      </c>
      <c r="H1426" s="17">
        <f t="shared" si="22"/>
        <v>-1.5060240963855102E-3</v>
      </c>
    </row>
    <row r="1427" spans="1:8" ht="13.5" x14ac:dyDescent="0.25">
      <c r="A1427" s="12"/>
      <c r="B1427" s="11">
        <v>44085</v>
      </c>
      <c r="C1427" s="2">
        <v>6.63</v>
      </c>
      <c r="D1427" s="2">
        <v>6.63</v>
      </c>
      <c r="E1427" s="2">
        <v>0</v>
      </c>
      <c r="F1427" s="2">
        <v>0</v>
      </c>
      <c r="G1427" s="2">
        <v>0</v>
      </c>
      <c r="H1427" s="17">
        <f t="shared" si="22"/>
        <v>0</v>
      </c>
    </row>
    <row r="1428" spans="1:8" ht="13.5" x14ac:dyDescent="0.25">
      <c r="A1428" s="12"/>
      <c r="B1428" s="11">
        <v>44088</v>
      </c>
      <c r="C1428" s="2">
        <v>6.44</v>
      </c>
      <c r="D1428" s="2">
        <v>6.44</v>
      </c>
      <c r="E1428" s="2">
        <v>19</v>
      </c>
      <c r="F1428" s="2">
        <v>6.44</v>
      </c>
      <c r="G1428" s="2">
        <v>122.36</v>
      </c>
      <c r="H1428" s="17">
        <f t="shared" si="22"/>
        <v>-2.8657616892910937E-2</v>
      </c>
    </row>
    <row r="1429" spans="1:8" ht="13.5" x14ac:dyDescent="0.25">
      <c r="A1429" s="12"/>
      <c r="B1429" s="11">
        <v>44089</v>
      </c>
      <c r="C1429" s="2">
        <v>6.44</v>
      </c>
      <c r="D1429" s="2">
        <v>6.44</v>
      </c>
      <c r="E1429" s="2">
        <v>0</v>
      </c>
      <c r="F1429" s="2">
        <v>0</v>
      </c>
      <c r="G1429" s="2">
        <v>0</v>
      </c>
      <c r="H1429" s="17">
        <f t="shared" si="22"/>
        <v>0</v>
      </c>
    </row>
    <row r="1430" spans="1:8" ht="13.5" x14ac:dyDescent="0.25">
      <c r="A1430" s="12"/>
      <c r="B1430" s="11">
        <v>44090</v>
      </c>
      <c r="C1430" s="2">
        <v>6.44</v>
      </c>
      <c r="D1430" s="2">
        <v>6.44</v>
      </c>
      <c r="E1430" s="2">
        <v>0</v>
      </c>
      <c r="F1430" s="2">
        <v>0</v>
      </c>
      <c r="G1430" s="2">
        <v>0</v>
      </c>
      <c r="H1430" s="17">
        <f t="shared" si="22"/>
        <v>0</v>
      </c>
    </row>
    <row r="1431" spans="1:8" ht="13.5" x14ac:dyDescent="0.25">
      <c r="A1431" s="12"/>
      <c r="B1431" s="11">
        <v>44091</v>
      </c>
      <c r="C1431" s="2">
        <v>6.44</v>
      </c>
      <c r="D1431" s="2">
        <v>6.44</v>
      </c>
      <c r="E1431" s="2">
        <v>0</v>
      </c>
      <c r="F1431" s="2">
        <v>0</v>
      </c>
      <c r="G1431" s="2">
        <v>0</v>
      </c>
      <c r="H1431" s="17">
        <f t="shared" si="22"/>
        <v>0</v>
      </c>
    </row>
    <row r="1432" spans="1:8" ht="13.5" x14ac:dyDescent="0.25">
      <c r="A1432" s="12"/>
      <c r="B1432" s="11">
        <v>44092</v>
      </c>
      <c r="C1432" s="2">
        <v>6.44</v>
      </c>
      <c r="D1432" s="2">
        <v>6.44</v>
      </c>
      <c r="E1432" s="2">
        <v>0</v>
      </c>
      <c r="F1432" s="2">
        <v>0</v>
      </c>
      <c r="G1432" s="2">
        <v>0</v>
      </c>
      <c r="H1432" s="17">
        <f t="shared" si="22"/>
        <v>0</v>
      </c>
    </row>
    <row r="1433" spans="1:8" ht="13.5" x14ac:dyDescent="0.25">
      <c r="A1433" s="12"/>
      <c r="B1433" s="11">
        <v>44095</v>
      </c>
      <c r="C1433" s="2">
        <v>6.6</v>
      </c>
      <c r="D1433" s="2">
        <v>6.6</v>
      </c>
      <c r="E1433" s="2">
        <v>1</v>
      </c>
      <c r="F1433" s="2">
        <v>6.6</v>
      </c>
      <c r="G1433" s="2">
        <v>6.6</v>
      </c>
      <c r="H1433" s="17">
        <f t="shared" si="22"/>
        <v>2.4844720496894294E-2</v>
      </c>
    </row>
    <row r="1434" spans="1:8" ht="13.5" x14ac:dyDescent="0.25">
      <c r="A1434" s="12"/>
      <c r="B1434" s="11">
        <v>44096</v>
      </c>
      <c r="C1434" s="2">
        <v>6.6</v>
      </c>
      <c r="D1434" s="2">
        <v>6.6</v>
      </c>
      <c r="E1434" s="2">
        <v>400</v>
      </c>
      <c r="F1434" s="2">
        <v>6.6</v>
      </c>
      <c r="G1434" s="2">
        <v>2640</v>
      </c>
      <c r="H1434" s="17">
        <f t="shared" si="22"/>
        <v>0</v>
      </c>
    </row>
    <row r="1435" spans="1:8" ht="13.5" x14ac:dyDescent="0.25">
      <c r="A1435" s="12"/>
      <c r="B1435" s="11">
        <v>44097</v>
      </c>
      <c r="C1435" s="2">
        <v>6.6</v>
      </c>
      <c r="D1435" s="2">
        <v>6.6</v>
      </c>
      <c r="E1435" s="2">
        <v>1500</v>
      </c>
      <c r="F1435" s="2">
        <v>6.6</v>
      </c>
      <c r="G1435" s="2">
        <v>9900</v>
      </c>
      <c r="H1435" s="17">
        <f t="shared" si="22"/>
        <v>0</v>
      </c>
    </row>
    <row r="1436" spans="1:8" ht="13.5" x14ac:dyDescent="0.25">
      <c r="A1436" s="12"/>
      <c r="B1436" s="11">
        <v>44098</v>
      </c>
      <c r="C1436" s="2">
        <v>6.6</v>
      </c>
      <c r="D1436" s="2">
        <v>6.6</v>
      </c>
      <c r="E1436" s="2">
        <v>0</v>
      </c>
      <c r="F1436" s="2">
        <v>0</v>
      </c>
      <c r="G1436" s="2">
        <v>0</v>
      </c>
      <c r="H1436" s="17">
        <f t="shared" si="22"/>
        <v>0</v>
      </c>
    </row>
    <row r="1437" spans="1:8" ht="13.5" x14ac:dyDescent="0.25">
      <c r="A1437" s="12"/>
      <c r="B1437" s="11">
        <v>44099</v>
      </c>
      <c r="C1437" s="2">
        <v>6.6</v>
      </c>
      <c r="D1437" s="2">
        <v>6.6</v>
      </c>
      <c r="E1437" s="2">
        <v>0</v>
      </c>
      <c r="F1437" s="2">
        <v>0</v>
      </c>
      <c r="G1437" s="2">
        <v>0</v>
      </c>
      <c r="H1437" s="17">
        <f t="shared" si="22"/>
        <v>0</v>
      </c>
    </row>
    <row r="1438" spans="1:8" ht="13.5" x14ac:dyDescent="0.25">
      <c r="A1438" s="12"/>
      <c r="B1438" s="11">
        <v>44102</v>
      </c>
      <c r="C1438" s="2">
        <v>6.6</v>
      </c>
      <c r="D1438" s="2">
        <v>6.6</v>
      </c>
      <c r="E1438" s="2">
        <v>0</v>
      </c>
      <c r="F1438" s="2">
        <v>0</v>
      </c>
      <c r="G1438" s="2">
        <v>0</v>
      </c>
      <c r="H1438" s="17">
        <f t="shared" si="22"/>
        <v>0</v>
      </c>
    </row>
    <row r="1439" spans="1:8" ht="13.5" x14ac:dyDescent="0.25">
      <c r="A1439" s="12"/>
      <c r="B1439" s="11">
        <v>44103</v>
      </c>
      <c r="C1439" s="2">
        <v>6.6</v>
      </c>
      <c r="D1439" s="2">
        <v>6.6</v>
      </c>
      <c r="E1439" s="2">
        <v>0</v>
      </c>
      <c r="F1439" s="2">
        <v>0</v>
      </c>
      <c r="G1439" s="2">
        <v>0</v>
      </c>
      <c r="H1439" s="17">
        <f t="shared" si="22"/>
        <v>0</v>
      </c>
    </row>
    <row r="1440" spans="1:8" ht="13.5" x14ac:dyDescent="0.25">
      <c r="A1440" s="12"/>
      <c r="B1440" s="11">
        <v>44104</v>
      </c>
      <c r="C1440" s="2">
        <v>6.6</v>
      </c>
      <c r="D1440" s="2">
        <v>6.6</v>
      </c>
      <c r="E1440" s="2">
        <v>0</v>
      </c>
      <c r="F1440" s="2">
        <v>0</v>
      </c>
      <c r="G1440" s="2">
        <v>0</v>
      </c>
      <c r="H1440" s="17">
        <f t="shared" si="22"/>
        <v>0</v>
      </c>
    </row>
    <row r="1441" spans="1:8" ht="13.5" x14ac:dyDescent="0.25">
      <c r="A1441" s="12"/>
      <c r="B1441" s="11">
        <v>44105</v>
      </c>
      <c r="C1441" s="2">
        <v>6.6</v>
      </c>
      <c r="D1441" s="2">
        <v>6.6</v>
      </c>
      <c r="E1441" s="2">
        <v>0</v>
      </c>
      <c r="F1441" s="2">
        <v>0</v>
      </c>
      <c r="G1441" s="2">
        <v>0</v>
      </c>
      <c r="H1441" s="17">
        <f t="shared" si="22"/>
        <v>0</v>
      </c>
    </row>
    <row r="1442" spans="1:8" ht="13.5" x14ac:dyDescent="0.25">
      <c r="A1442" s="12"/>
      <c r="B1442" s="11">
        <v>44106</v>
      </c>
      <c r="C1442" s="2">
        <v>6.6</v>
      </c>
      <c r="D1442" s="2">
        <v>6.6</v>
      </c>
      <c r="E1442" s="2">
        <v>0</v>
      </c>
      <c r="F1442" s="2">
        <v>0</v>
      </c>
      <c r="G1442" s="2">
        <v>0</v>
      </c>
      <c r="H1442" s="17">
        <f t="shared" si="22"/>
        <v>0</v>
      </c>
    </row>
    <row r="1443" spans="1:8" ht="13.5" x14ac:dyDescent="0.25">
      <c r="A1443" s="12"/>
      <c r="B1443" s="11">
        <v>44109</v>
      </c>
      <c r="C1443" s="2">
        <v>6.6</v>
      </c>
      <c r="D1443" s="2">
        <v>6.6</v>
      </c>
      <c r="E1443" s="2">
        <v>0</v>
      </c>
      <c r="F1443" s="2">
        <v>0</v>
      </c>
      <c r="G1443" s="2">
        <v>0</v>
      </c>
      <c r="H1443" s="17">
        <f t="shared" si="22"/>
        <v>0</v>
      </c>
    </row>
    <row r="1444" spans="1:8" ht="13.5" x14ac:dyDescent="0.25">
      <c r="A1444" s="12"/>
      <c r="B1444" s="11">
        <v>44110</v>
      </c>
      <c r="C1444" s="2">
        <v>6.5</v>
      </c>
      <c r="D1444" s="2">
        <v>6.5</v>
      </c>
      <c r="E1444" s="2">
        <v>251</v>
      </c>
      <c r="F1444" s="2">
        <v>6.4801000000000002</v>
      </c>
      <c r="G1444" s="2">
        <v>1626.5051000000001</v>
      </c>
      <c r="H1444" s="17">
        <f t="shared" si="22"/>
        <v>-1.5151515151515098E-2</v>
      </c>
    </row>
    <row r="1445" spans="1:8" ht="13.5" x14ac:dyDescent="0.25">
      <c r="A1445" s="12"/>
      <c r="B1445" s="11">
        <v>44111</v>
      </c>
      <c r="C1445" s="2">
        <v>6.5</v>
      </c>
      <c r="D1445" s="2">
        <v>6.5</v>
      </c>
      <c r="E1445" s="2">
        <v>0</v>
      </c>
      <c r="F1445" s="2">
        <v>0</v>
      </c>
      <c r="G1445" s="2">
        <v>0</v>
      </c>
      <c r="H1445" s="17">
        <f t="shared" si="22"/>
        <v>0</v>
      </c>
    </row>
    <row r="1446" spans="1:8" ht="13.5" x14ac:dyDescent="0.25">
      <c r="A1446" s="12"/>
      <c r="B1446" s="11">
        <v>44112</v>
      </c>
      <c r="C1446" s="2">
        <v>6.5</v>
      </c>
      <c r="D1446" s="2">
        <v>6.5</v>
      </c>
      <c r="E1446" s="2">
        <v>0</v>
      </c>
      <c r="F1446" s="2">
        <v>0</v>
      </c>
      <c r="G1446" s="2">
        <v>0</v>
      </c>
      <c r="H1446" s="17">
        <f t="shared" si="22"/>
        <v>0</v>
      </c>
    </row>
    <row r="1447" spans="1:8" ht="13.5" x14ac:dyDescent="0.25">
      <c r="A1447" s="12"/>
      <c r="B1447" s="11">
        <v>44113</v>
      </c>
      <c r="C1447" s="2">
        <v>6.5</v>
      </c>
      <c r="D1447" s="2">
        <v>6.5</v>
      </c>
      <c r="E1447" s="2">
        <v>0</v>
      </c>
      <c r="F1447" s="2">
        <v>0</v>
      </c>
      <c r="G1447" s="2">
        <v>0</v>
      </c>
      <c r="H1447" s="17">
        <f t="shared" si="22"/>
        <v>0</v>
      </c>
    </row>
    <row r="1448" spans="1:8" ht="13.5" x14ac:dyDescent="0.25">
      <c r="A1448" s="12"/>
      <c r="B1448" s="11">
        <v>44116</v>
      </c>
      <c r="C1448" s="2">
        <v>6.5</v>
      </c>
      <c r="D1448" s="2">
        <v>6.5</v>
      </c>
      <c r="E1448" s="2">
        <v>250</v>
      </c>
      <c r="F1448" s="2">
        <v>6.5</v>
      </c>
      <c r="G1448" s="2">
        <v>1625</v>
      </c>
      <c r="H1448" s="17">
        <f t="shared" si="22"/>
        <v>0</v>
      </c>
    </row>
    <row r="1449" spans="1:8" ht="13.5" x14ac:dyDescent="0.25">
      <c r="A1449" s="12"/>
      <c r="B1449" s="11">
        <v>44117</v>
      </c>
      <c r="C1449" s="2">
        <v>6.5</v>
      </c>
      <c r="D1449" s="2">
        <v>6.5</v>
      </c>
      <c r="E1449" s="2">
        <v>300</v>
      </c>
      <c r="F1449" s="2">
        <v>6.5</v>
      </c>
      <c r="G1449" s="2">
        <v>1950</v>
      </c>
      <c r="H1449" s="17">
        <f t="shared" si="22"/>
        <v>0</v>
      </c>
    </row>
    <row r="1450" spans="1:8" ht="13.5" x14ac:dyDescent="0.25">
      <c r="A1450" s="12"/>
      <c r="B1450" s="11">
        <v>44118</v>
      </c>
      <c r="C1450" s="2">
        <v>6.5</v>
      </c>
      <c r="D1450" s="2">
        <v>6.5</v>
      </c>
      <c r="E1450" s="2">
        <v>0</v>
      </c>
      <c r="F1450" s="2">
        <v>0</v>
      </c>
      <c r="G1450" s="2">
        <v>0</v>
      </c>
      <c r="H1450" s="17">
        <f t="shared" si="22"/>
        <v>0</v>
      </c>
    </row>
    <row r="1451" spans="1:8" ht="13.5" x14ac:dyDescent="0.25">
      <c r="A1451" s="12"/>
      <c r="B1451" s="11">
        <v>44120</v>
      </c>
      <c r="C1451" s="2">
        <v>6.5</v>
      </c>
      <c r="D1451" s="2">
        <v>6.5</v>
      </c>
      <c r="E1451" s="2">
        <v>0</v>
      </c>
      <c r="F1451" s="2">
        <v>0</v>
      </c>
      <c r="G1451" s="2">
        <v>0</v>
      </c>
      <c r="H1451" s="17">
        <f t="shared" si="22"/>
        <v>0</v>
      </c>
    </row>
    <row r="1452" spans="1:8" ht="13.5" x14ac:dyDescent="0.25">
      <c r="A1452" s="12"/>
      <c r="B1452" s="11">
        <v>44123</v>
      </c>
      <c r="C1452" s="2">
        <v>6.5</v>
      </c>
      <c r="D1452" s="2">
        <v>6.5</v>
      </c>
      <c r="E1452" s="2">
        <v>250</v>
      </c>
      <c r="F1452" s="2">
        <v>6.5</v>
      </c>
      <c r="G1452" s="2">
        <v>1625</v>
      </c>
      <c r="H1452" s="17">
        <f t="shared" si="22"/>
        <v>0</v>
      </c>
    </row>
    <row r="1453" spans="1:8" ht="13.5" x14ac:dyDescent="0.25">
      <c r="A1453" s="12"/>
      <c r="B1453" s="11">
        <v>44124</v>
      </c>
      <c r="C1453" s="2">
        <v>6.5</v>
      </c>
      <c r="D1453" s="2">
        <v>6.5</v>
      </c>
      <c r="E1453" s="2">
        <v>26</v>
      </c>
      <c r="F1453" s="2">
        <v>6.5</v>
      </c>
      <c r="G1453" s="2">
        <v>169</v>
      </c>
      <c r="H1453" s="17">
        <f t="shared" si="22"/>
        <v>0</v>
      </c>
    </row>
    <row r="1454" spans="1:8" ht="13.5" x14ac:dyDescent="0.25">
      <c r="A1454" s="12"/>
      <c r="B1454" s="11">
        <v>44125</v>
      </c>
      <c r="C1454" s="2">
        <v>6.5</v>
      </c>
      <c r="D1454" s="2">
        <v>6.5</v>
      </c>
      <c r="E1454" s="2">
        <v>0</v>
      </c>
      <c r="F1454" s="2">
        <v>0</v>
      </c>
      <c r="G1454" s="2">
        <v>0</v>
      </c>
      <c r="H1454" s="17">
        <f t="shared" si="22"/>
        <v>0</v>
      </c>
    </row>
    <row r="1455" spans="1:8" ht="13.5" x14ac:dyDescent="0.25">
      <c r="A1455" s="12"/>
      <c r="B1455" s="11">
        <v>44126</v>
      </c>
      <c r="C1455" s="2">
        <v>6.5</v>
      </c>
      <c r="D1455" s="2">
        <v>6.5</v>
      </c>
      <c r="E1455" s="2">
        <v>0</v>
      </c>
      <c r="F1455" s="2">
        <v>0</v>
      </c>
      <c r="G1455" s="2">
        <v>0</v>
      </c>
      <c r="H1455" s="17">
        <f t="shared" si="22"/>
        <v>0</v>
      </c>
    </row>
    <row r="1456" spans="1:8" ht="13.5" x14ac:dyDescent="0.25">
      <c r="A1456" s="12"/>
      <c r="B1456" s="11">
        <v>44127</v>
      </c>
      <c r="C1456" s="2">
        <v>6.31</v>
      </c>
      <c r="D1456" s="2">
        <v>6.31</v>
      </c>
      <c r="E1456" s="2">
        <v>122</v>
      </c>
      <c r="F1456" s="2">
        <v>6.31</v>
      </c>
      <c r="G1456" s="2">
        <v>769.82</v>
      </c>
      <c r="H1456" s="17">
        <f t="shared" si="22"/>
        <v>-2.9230769230769289E-2</v>
      </c>
    </row>
    <row r="1457" spans="1:8" ht="13.5" x14ac:dyDescent="0.25">
      <c r="A1457" s="12"/>
      <c r="B1457" s="11">
        <v>44130</v>
      </c>
      <c r="C1457" s="2">
        <v>6.5</v>
      </c>
      <c r="D1457" s="2">
        <v>6.5</v>
      </c>
      <c r="E1457" s="2">
        <v>1</v>
      </c>
      <c r="F1457" s="2">
        <v>6.5</v>
      </c>
      <c r="G1457" s="2">
        <v>6.5</v>
      </c>
      <c r="H1457" s="17">
        <f t="shared" si="22"/>
        <v>3.0110935023771854E-2</v>
      </c>
    </row>
    <row r="1458" spans="1:8" ht="13.5" x14ac:dyDescent="0.25">
      <c r="A1458" s="12"/>
      <c r="B1458" s="11">
        <v>44131</v>
      </c>
      <c r="C1458" s="2">
        <v>6.5</v>
      </c>
      <c r="D1458" s="2">
        <v>6.5</v>
      </c>
      <c r="E1458" s="2">
        <v>260</v>
      </c>
      <c r="F1458" s="2">
        <v>6.5</v>
      </c>
      <c r="G1458" s="2">
        <v>1690</v>
      </c>
      <c r="H1458" s="17">
        <f t="shared" si="22"/>
        <v>0</v>
      </c>
    </row>
    <row r="1459" spans="1:8" ht="13.5" x14ac:dyDescent="0.25">
      <c r="A1459" s="12"/>
      <c r="B1459" s="11">
        <v>44132</v>
      </c>
      <c r="C1459" s="2">
        <v>6.5</v>
      </c>
      <c r="D1459" s="2">
        <v>6.5</v>
      </c>
      <c r="E1459" s="2">
        <v>99</v>
      </c>
      <c r="F1459" s="2">
        <v>6.3118999999999996</v>
      </c>
      <c r="G1459" s="2">
        <v>624.87810000000002</v>
      </c>
      <c r="H1459" s="17">
        <f t="shared" si="22"/>
        <v>0</v>
      </c>
    </row>
    <row r="1460" spans="1:8" ht="13.5" x14ac:dyDescent="0.25">
      <c r="A1460" s="12"/>
      <c r="B1460" s="11">
        <v>44134</v>
      </c>
      <c r="C1460" s="2">
        <v>6.5</v>
      </c>
      <c r="D1460" s="2">
        <v>6.5</v>
      </c>
      <c r="E1460" s="2">
        <v>0</v>
      </c>
      <c r="F1460" s="2">
        <v>0</v>
      </c>
      <c r="G1460" s="2">
        <v>0</v>
      </c>
      <c r="H1460" s="17">
        <f t="shared" si="22"/>
        <v>0</v>
      </c>
    </row>
    <row r="1461" spans="1:8" ht="13.5" x14ac:dyDescent="0.25">
      <c r="A1461" s="12"/>
      <c r="B1461" s="11">
        <v>44137</v>
      </c>
      <c r="C1461" s="2">
        <v>6.5</v>
      </c>
      <c r="D1461" s="2">
        <v>6.5</v>
      </c>
      <c r="E1461" s="2">
        <v>0</v>
      </c>
      <c r="F1461" s="2">
        <v>0</v>
      </c>
      <c r="G1461" s="2">
        <v>0</v>
      </c>
      <c r="H1461" s="17">
        <f t="shared" si="22"/>
        <v>0</v>
      </c>
    </row>
    <row r="1462" spans="1:8" ht="13.5" x14ac:dyDescent="0.25">
      <c r="A1462" s="12"/>
      <c r="B1462" s="11">
        <v>44138</v>
      </c>
      <c r="C1462" s="2">
        <v>6.5</v>
      </c>
      <c r="D1462" s="2">
        <v>6.5</v>
      </c>
      <c r="E1462" s="2">
        <v>0</v>
      </c>
      <c r="F1462" s="2">
        <v>0</v>
      </c>
      <c r="G1462" s="2">
        <v>0</v>
      </c>
      <c r="H1462" s="17">
        <f t="shared" si="22"/>
        <v>0</v>
      </c>
    </row>
    <row r="1463" spans="1:8" ht="13.5" x14ac:dyDescent="0.25">
      <c r="A1463" s="12"/>
      <c r="B1463" s="11">
        <v>44139</v>
      </c>
      <c r="C1463" s="2">
        <v>6.5</v>
      </c>
      <c r="D1463" s="2">
        <v>6.5</v>
      </c>
      <c r="E1463" s="2">
        <v>0</v>
      </c>
      <c r="F1463" s="2">
        <v>0</v>
      </c>
      <c r="G1463" s="2">
        <v>0</v>
      </c>
      <c r="H1463" s="17">
        <f t="shared" si="22"/>
        <v>0</v>
      </c>
    </row>
    <row r="1464" spans="1:8" ht="13.5" x14ac:dyDescent="0.25">
      <c r="A1464" s="12"/>
      <c r="B1464" s="11">
        <v>44140</v>
      </c>
      <c r="C1464" s="2">
        <v>6.5</v>
      </c>
      <c r="D1464" s="2">
        <v>6.5</v>
      </c>
      <c r="E1464" s="2">
        <v>0</v>
      </c>
      <c r="F1464" s="2">
        <v>0</v>
      </c>
      <c r="G1464" s="2">
        <v>0</v>
      </c>
      <c r="H1464" s="17">
        <f t="shared" si="22"/>
        <v>0</v>
      </c>
    </row>
    <row r="1465" spans="1:8" ht="13.5" x14ac:dyDescent="0.25">
      <c r="A1465" s="12"/>
      <c r="B1465" s="11">
        <v>44141</v>
      </c>
      <c r="C1465" s="2">
        <v>6.5</v>
      </c>
      <c r="D1465" s="2">
        <v>6.5</v>
      </c>
      <c r="E1465" s="2">
        <v>0</v>
      </c>
      <c r="F1465" s="2">
        <v>0</v>
      </c>
      <c r="G1465" s="2">
        <v>0</v>
      </c>
      <c r="H1465" s="17">
        <f t="shared" si="22"/>
        <v>0</v>
      </c>
    </row>
    <row r="1466" spans="1:8" ht="13.5" x14ac:dyDescent="0.25">
      <c r="A1466" s="12"/>
      <c r="B1466" s="11">
        <v>44144</v>
      </c>
      <c r="C1466" s="2">
        <v>6.5</v>
      </c>
      <c r="D1466" s="2">
        <v>6.5</v>
      </c>
      <c r="E1466" s="2">
        <v>0</v>
      </c>
      <c r="F1466" s="2">
        <v>0</v>
      </c>
      <c r="G1466" s="2">
        <v>0</v>
      </c>
      <c r="H1466" s="17">
        <f t="shared" si="22"/>
        <v>0</v>
      </c>
    </row>
    <row r="1467" spans="1:8" ht="13.5" x14ac:dyDescent="0.25">
      <c r="A1467" s="12"/>
      <c r="B1467" s="11">
        <v>44145</v>
      </c>
      <c r="C1467" s="2">
        <v>6.5</v>
      </c>
      <c r="D1467" s="2">
        <v>6.5</v>
      </c>
      <c r="E1467" s="2">
        <v>0</v>
      </c>
      <c r="F1467" s="2">
        <v>0</v>
      </c>
      <c r="G1467" s="2">
        <v>0</v>
      </c>
      <c r="H1467" s="17">
        <f t="shared" si="22"/>
        <v>0</v>
      </c>
    </row>
    <row r="1468" spans="1:8" ht="13.5" x14ac:dyDescent="0.25">
      <c r="A1468" s="12"/>
      <c r="B1468" s="11">
        <v>44146</v>
      </c>
      <c r="C1468" s="2">
        <v>6.49</v>
      </c>
      <c r="D1468" s="2">
        <v>6.49</v>
      </c>
      <c r="E1468" s="2">
        <v>245</v>
      </c>
      <c r="F1468" s="2">
        <v>6.49</v>
      </c>
      <c r="G1468" s="2">
        <v>1590.05</v>
      </c>
      <c r="H1468" s="17">
        <f t="shared" si="22"/>
        <v>-1.5384615384615057E-3</v>
      </c>
    </row>
    <row r="1469" spans="1:8" ht="13.5" x14ac:dyDescent="0.25">
      <c r="A1469" s="12"/>
      <c r="B1469" s="11">
        <v>44147</v>
      </c>
      <c r="C1469" s="2">
        <v>6.49</v>
      </c>
      <c r="D1469" s="2">
        <v>6.49</v>
      </c>
      <c r="E1469" s="2">
        <v>0</v>
      </c>
      <c r="F1469" s="2">
        <v>0</v>
      </c>
      <c r="G1469" s="2">
        <v>0</v>
      </c>
      <c r="H1469" s="17">
        <f t="shared" si="22"/>
        <v>0</v>
      </c>
    </row>
    <row r="1470" spans="1:8" ht="13.5" x14ac:dyDescent="0.25">
      <c r="A1470" s="12"/>
      <c r="B1470" s="11">
        <v>44148</v>
      </c>
      <c r="C1470" s="2">
        <v>6.39</v>
      </c>
      <c r="D1470" s="2">
        <v>6.39</v>
      </c>
      <c r="E1470" s="2">
        <v>20</v>
      </c>
      <c r="F1470" s="2">
        <v>6.39</v>
      </c>
      <c r="G1470" s="2">
        <v>127.8</v>
      </c>
      <c r="H1470" s="17">
        <f t="shared" si="22"/>
        <v>-1.5408320493066337E-2</v>
      </c>
    </row>
    <row r="1471" spans="1:8" ht="13.5" x14ac:dyDescent="0.25">
      <c r="A1471" s="12"/>
      <c r="B1471" s="11">
        <v>44151</v>
      </c>
      <c r="C1471" s="2">
        <v>6.4</v>
      </c>
      <c r="D1471" s="2">
        <v>6.4</v>
      </c>
      <c r="E1471" s="2">
        <v>35</v>
      </c>
      <c r="F1471" s="2">
        <v>6.3956999999999997</v>
      </c>
      <c r="G1471" s="2">
        <v>223.84950000000001</v>
      </c>
      <c r="H1471" s="17">
        <f t="shared" si="22"/>
        <v>1.5649452269171635E-3</v>
      </c>
    </row>
    <row r="1472" spans="1:8" ht="13.5" x14ac:dyDescent="0.25">
      <c r="A1472" s="12"/>
      <c r="B1472" s="11">
        <v>44152</v>
      </c>
      <c r="C1472" s="2">
        <v>6.4</v>
      </c>
      <c r="D1472" s="2">
        <v>6.4</v>
      </c>
      <c r="E1472" s="2">
        <v>14</v>
      </c>
      <c r="F1472" s="2">
        <v>6.4</v>
      </c>
      <c r="G1472" s="2">
        <v>89.6</v>
      </c>
      <c r="H1472" s="17">
        <f t="shared" si="22"/>
        <v>0</v>
      </c>
    </row>
    <row r="1473" spans="1:8" ht="13.5" x14ac:dyDescent="0.25">
      <c r="A1473" s="12"/>
      <c r="B1473" s="11">
        <v>44153</v>
      </c>
      <c r="C1473" s="2">
        <v>6.4</v>
      </c>
      <c r="D1473" s="2">
        <v>6.4</v>
      </c>
      <c r="E1473" s="2">
        <v>0</v>
      </c>
      <c r="F1473" s="2">
        <v>0</v>
      </c>
      <c r="G1473" s="2">
        <v>0</v>
      </c>
      <c r="H1473" s="17">
        <f t="shared" si="22"/>
        <v>0</v>
      </c>
    </row>
    <row r="1474" spans="1:8" ht="13.5" x14ac:dyDescent="0.25">
      <c r="A1474" s="12"/>
      <c r="B1474" s="11">
        <v>44154</v>
      </c>
      <c r="C1474" s="2">
        <v>6.4</v>
      </c>
      <c r="D1474" s="2">
        <v>6.4</v>
      </c>
      <c r="E1474" s="2">
        <v>0</v>
      </c>
      <c r="F1474" s="2">
        <v>0</v>
      </c>
      <c r="G1474" s="2">
        <v>0</v>
      </c>
      <c r="H1474" s="17">
        <f t="shared" si="22"/>
        <v>0</v>
      </c>
    </row>
    <row r="1475" spans="1:8" ht="13.5" x14ac:dyDescent="0.25">
      <c r="A1475" s="12"/>
      <c r="B1475" s="11">
        <v>44155</v>
      </c>
      <c r="C1475" s="2">
        <v>6.4</v>
      </c>
      <c r="D1475" s="2">
        <v>6.4</v>
      </c>
      <c r="E1475" s="2">
        <v>0</v>
      </c>
      <c r="F1475" s="2">
        <v>0</v>
      </c>
      <c r="G1475" s="2">
        <v>0</v>
      </c>
      <c r="H1475" s="17">
        <f t="shared" si="22"/>
        <v>0</v>
      </c>
    </row>
    <row r="1476" spans="1:8" ht="13.5" x14ac:dyDescent="0.25">
      <c r="A1476" s="12"/>
      <c r="B1476" s="11">
        <v>44158</v>
      </c>
      <c r="C1476" s="2">
        <v>6.4</v>
      </c>
      <c r="D1476" s="2">
        <v>6.4</v>
      </c>
      <c r="E1476" s="2">
        <v>0</v>
      </c>
      <c r="F1476" s="2">
        <v>0</v>
      </c>
      <c r="G1476" s="2">
        <v>0</v>
      </c>
      <c r="H1476" s="17">
        <f t="shared" si="22"/>
        <v>0</v>
      </c>
    </row>
    <row r="1477" spans="1:8" ht="13.5" x14ac:dyDescent="0.25">
      <c r="A1477" s="12"/>
      <c r="B1477" s="11">
        <v>44159</v>
      </c>
      <c r="C1477" s="2">
        <v>6.4</v>
      </c>
      <c r="D1477" s="2">
        <v>6.4</v>
      </c>
      <c r="E1477" s="2">
        <v>0</v>
      </c>
      <c r="F1477" s="2">
        <v>0</v>
      </c>
      <c r="G1477" s="2">
        <v>0</v>
      </c>
      <c r="H1477" s="17">
        <f t="shared" si="22"/>
        <v>0</v>
      </c>
    </row>
    <row r="1478" spans="1:8" ht="13.5" x14ac:dyDescent="0.25">
      <c r="A1478" s="12"/>
      <c r="B1478" s="11">
        <v>44160</v>
      </c>
      <c r="C1478" s="2">
        <v>6.4</v>
      </c>
      <c r="D1478" s="2">
        <v>6.4</v>
      </c>
      <c r="E1478" s="2">
        <v>0</v>
      </c>
      <c r="F1478" s="2">
        <v>0</v>
      </c>
      <c r="G1478" s="2">
        <v>0</v>
      </c>
      <c r="H1478" s="17">
        <f t="shared" si="22"/>
        <v>0</v>
      </c>
    </row>
    <row r="1479" spans="1:8" ht="13.5" x14ac:dyDescent="0.25">
      <c r="A1479" s="12"/>
      <c r="B1479" s="11">
        <v>44161</v>
      </c>
      <c r="C1479" s="2">
        <v>6.4</v>
      </c>
      <c r="D1479" s="2">
        <v>6.4</v>
      </c>
      <c r="E1479" s="2">
        <v>0</v>
      </c>
      <c r="F1479" s="2">
        <v>0</v>
      </c>
      <c r="G1479" s="2">
        <v>0</v>
      </c>
      <c r="H1479" s="17">
        <f t="shared" ref="H1479:H1542" si="23">(D1479-D1478)/D1478</f>
        <v>0</v>
      </c>
    </row>
    <row r="1480" spans="1:8" ht="13.5" x14ac:dyDescent="0.25">
      <c r="A1480" s="12"/>
      <c r="B1480" s="11">
        <v>44162</v>
      </c>
      <c r="C1480" s="2">
        <v>6.5</v>
      </c>
      <c r="D1480" s="2">
        <v>6.5</v>
      </c>
      <c r="E1480" s="2">
        <v>279</v>
      </c>
      <c r="F1480" s="2">
        <v>6.4004000000000003</v>
      </c>
      <c r="G1480" s="2">
        <v>1785.7116000000001</v>
      </c>
      <c r="H1480" s="17">
        <f t="shared" si="23"/>
        <v>1.5624999999999944E-2</v>
      </c>
    </row>
    <row r="1481" spans="1:8" ht="13.5" x14ac:dyDescent="0.25">
      <c r="A1481" s="12"/>
      <c r="B1481" s="11">
        <v>44165</v>
      </c>
      <c r="C1481" s="2">
        <v>6.5</v>
      </c>
      <c r="D1481" s="2">
        <v>6.5</v>
      </c>
      <c r="E1481" s="2">
        <v>0</v>
      </c>
      <c r="F1481" s="2">
        <v>0</v>
      </c>
      <c r="G1481" s="2">
        <v>0</v>
      </c>
      <c r="H1481" s="17">
        <f t="shared" si="23"/>
        <v>0</v>
      </c>
    </row>
    <row r="1482" spans="1:8" ht="13.5" x14ac:dyDescent="0.25">
      <c r="A1482" s="12"/>
      <c r="B1482" s="11">
        <v>44166</v>
      </c>
      <c r="C1482" s="2">
        <v>6.5</v>
      </c>
      <c r="D1482" s="2">
        <v>6.5</v>
      </c>
      <c r="E1482" s="2">
        <v>0</v>
      </c>
      <c r="F1482" s="2">
        <v>0</v>
      </c>
      <c r="G1482" s="2">
        <v>0</v>
      </c>
      <c r="H1482" s="17">
        <f t="shared" si="23"/>
        <v>0</v>
      </c>
    </row>
    <row r="1483" spans="1:8" ht="13.5" x14ac:dyDescent="0.25">
      <c r="A1483" s="12"/>
      <c r="B1483" s="11">
        <v>44167</v>
      </c>
      <c r="C1483" s="2">
        <v>6.5</v>
      </c>
      <c r="D1483" s="2">
        <v>6.5</v>
      </c>
      <c r="E1483" s="2">
        <v>0</v>
      </c>
      <c r="F1483" s="2">
        <v>0</v>
      </c>
      <c r="G1483" s="2">
        <v>0</v>
      </c>
      <c r="H1483" s="17">
        <f t="shared" si="23"/>
        <v>0</v>
      </c>
    </row>
    <row r="1484" spans="1:8" ht="13.5" x14ac:dyDescent="0.25">
      <c r="A1484" s="12"/>
      <c r="B1484" s="11">
        <v>44168</v>
      </c>
      <c r="C1484" s="2">
        <v>6.5</v>
      </c>
      <c r="D1484" s="2">
        <v>6.5</v>
      </c>
      <c r="E1484" s="2">
        <v>0</v>
      </c>
      <c r="F1484" s="2">
        <v>0</v>
      </c>
      <c r="G1484" s="2">
        <v>0</v>
      </c>
      <c r="H1484" s="17">
        <f t="shared" si="23"/>
        <v>0</v>
      </c>
    </row>
    <row r="1485" spans="1:8" ht="13.5" x14ac:dyDescent="0.25">
      <c r="A1485" s="12"/>
      <c r="B1485" s="11">
        <v>44169</v>
      </c>
      <c r="C1485" s="2">
        <v>6.35</v>
      </c>
      <c r="D1485" s="2">
        <v>6.35</v>
      </c>
      <c r="E1485" s="2">
        <v>180</v>
      </c>
      <c r="F1485" s="2">
        <v>6.35</v>
      </c>
      <c r="G1485" s="2">
        <v>1143</v>
      </c>
      <c r="H1485" s="17">
        <f t="shared" si="23"/>
        <v>-2.307692307692313E-2</v>
      </c>
    </row>
    <row r="1486" spans="1:8" ht="13.5" x14ac:dyDescent="0.25">
      <c r="A1486" s="12"/>
      <c r="B1486" s="11">
        <v>44172</v>
      </c>
      <c r="C1486" s="2">
        <v>6.35</v>
      </c>
      <c r="D1486" s="2">
        <v>6.35</v>
      </c>
      <c r="E1486" s="2">
        <v>0</v>
      </c>
      <c r="F1486" s="2">
        <v>0</v>
      </c>
      <c r="G1486" s="2">
        <v>0</v>
      </c>
      <c r="H1486" s="17">
        <f t="shared" si="23"/>
        <v>0</v>
      </c>
    </row>
    <row r="1487" spans="1:8" ht="13.5" x14ac:dyDescent="0.25">
      <c r="A1487" s="12"/>
      <c r="B1487" s="11">
        <v>44173</v>
      </c>
      <c r="C1487" s="2">
        <v>6.35</v>
      </c>
      <c r="D1487" s="2">
        <v>6.35</v>
      </c>
      <c r="E1487" s="2">
        <v>0</v>
      </c>
      <c r="F1487" s="2">
        <v>0</v>
      </c>
      <c r="G1487" s="2">
        <v>0</v>
      </c>
      <c r="H1487" s="17">
        <f t="shared" si="23"/>
        <v>0</v>
      </c>
    </row>
    <row r="1488" spans="1:8" ht="13.5" x14ac:dyDescent="0.25">
      <c r="A1488" s="12"/>
      <c r="B1488" s="11">
        <v>44174</v>
      </c>
      <c r="C1488" s="2">
        <v>6.35</v>
      </c>
      <c r="D1488" s="2">
        <v>6.35</v>
      </c>
      <c r="E1488" s="2">
        <v>0</v>
      </c>
      <c r="F1488" s="2">
        <v>0</v>
      </c>
      <c r="G1488" s="2">
        <v>0</v>
      </c>
      <c r="H1488" s="17">
        <f t="shared" si="23"/>
        <v>0</v>
      </c>
    </row>
    <row r="1489" spans="1:8" ht="13.5" x14ac:dyDescent="0.25">
      <c r="A1489" s="12"/>
      <c r="B1489" s="11">
        <v>44175</v>
      </c>
      <c r="C1489" s="2">
        <v>6.35</v>
      </c>
      <c r="D1489" s="2">
        <v>6.35</v>
      </c>
      <c r="E1489" s="2">
        <v>0</v>
      </c>
      <c r="F1489" s="2">
        <v>0</v>
      </c>
      <c r="G1489" s="2">
        <v>0</v>
      </c>
      <c r="H1489" s="17">
        <f t="shared" si="23"/>
        <v>0</v>
      </c>
    </row>
    <row r="1490" spans="1:8" ht="13.5" x14ac:dyDescent="0.25">
      <c r="A1490" s="12"/>
      <c r="B1490" s="11">
        <v>44176</v>
      </c>
      <c r="C1490" s="2">
        <v>6.35</v>
      </c>
      <c r="D1490" s="2">
        <v>6.35</v>
      </c>
      <c r="E1490" s="2">
        <v>0</v>
      </c>
      <c r="F1490" s="2">
        <v>0</v>
      </c>
      <c r="G1490" s="2">
        <v>0</v>
      </c>
      <c r="H1490" s="17">
        <f t="shared" si="23"/>
        <v>0</v>
      </c>
    </row>
    <row r="1491" spans="1:8" ht="13.5" x14ac:dyDescent="0.25">
      <c r="A1491" s="12"/>
      <c r="B1491" s="11">
        <v>44179</v>
      </c>
      <c r="C1491" s="2">
        <v>6.35</v>
      </c>
      <c r="D1491" s="2">
        <v>6.35</v>
      </c>
      <c r="E1491" s="2">
        <v>15</v>
      </c>
      <c r="F1491" s="2">
        <v>6.35</v>
      </c>
      <c r="G1491" s="2">
        <v>95.25</v>
      </c>
      <c r="H1491" s="17">
        <f t="shared" si="23"/>
        <v>0</v>
      </c>
    </row>
    <row r="1492" spans="1:8" ht="13.5" x14ac:dyDescent="0.25">
      <c r="A1492" s="12"/>
      <c r="B1492" s="11">
        <v>44180</v>
      </c>
      <c r="C1492" s="2">
        <v>6.35</v>
      </c>
      <c r="D1492" s="2">
        <v>6.35</v>
      </c>
      <c r="E1492" s="2">
        <v>0</v>
      </c>
      <c r="F1492" s="2">
        <v>0</v>
      </c>
      <c r="G1492" s="2">
        <v>0</v>
      </c>
      <c r="H1492" s="17">
        <f t="shared" si="23"/>
        <v>0</v>
      </c>
    </row>
    <row r="1493" spans="1:8" ht="13.5" x14ac:dyDescent="0.25">
      <c r="A1493" s="12"/>
      <c r="B1493" s="11">
        <v>44181</v>
      </c>
      <c r="C1493" s="2">
        <v>6.35</v>
      </c>
      <c r="D1493" s="2">
        <v>6.35</v>
      </c>
      <c r="E1493" s="2">
        <v>0</v>
      </c>
      <c r="F1493" s="2">
        <v>0</v>
      </c>
      <c r="G1493" s="2">
        <v>0</v>
      </c>
      <c r="H1493" s="17">
        <f t="shared" si="23"/>
        <v>0</v>
      </c>
    </row>
    <row r="1494" spans="1:8" ht="13.5" x14ac:dyDescent="0.25">
      <c r="A1494" s="12"/>
      <c r="B1494" s="11">
        <v>44182</v>
      </c>
      <c r="C1494" s="2">
        <v>6.35</v>
      </c>
      <c r="D1494" s="2">
        <v>6.35</v>
      </c>
      <c r="E1494" s="2">
        <v>0</v>
      </c>
      <c r="F1494" s="2">
        <v>0</v>
      </c>
      <c r="G1494" s="2">
        <v>0</v>
      </c>
      <c r="H1494" s="17">
        <f t="shared" si="23"/>
        <v>0</v>
      </c>
    </row>
    <row r="1495" spans="1:8" ht="13.5" x14ac:dyDescent="0.25">
      <c r="A1495" s="12"/>
      <c r="B1495" s="11">
        <v>44183</v>
      </c>
      <c r="C1495" s="2">
        <v>6.5</v>
      </c>
      <c r="D1495" s="2">
        <v>6.5</v>
      </c>
      <c r="E1495" s="2">
        <v>11</v>
      </c>
      <c r="F1495" s="2">
        <v>6.3635999999999999</v>
      </c>
      <c r="G1495" s="2">
        <v>69.999600000000001</v>
      </c>
      <c r="H1495" s="17">
        <f t="shared" si="23"/>
        <v>2.3622047244094547E-2</v>
      </c>
    </row>
    <row r="1496" spans="1:8" ht="13.5" x14ac:dyDescent="0.25">
      <c r="A1496" s="12"/>
      <c r="B1496" s="11">
        <v>44186</v>
      </c>
      <c r="C1496" s="2">
        <v>6.5</v>
      </c>
      <c r="D1496" s="2">
        <v>6.5</v>
      </c>
      <c r="E1496" s="2">
        <v>0</v>
      </c>
      <c r="F1496" s="2">
        <v>0</v>
      </c>
      <c r="G1496" s="2">
        <v>0</v>
      </c>
      <c r="H1496" s="17">
        <f t="shared" si="23"/>
        <v>0</v>
      </c>
    </row>
    <row r="1497" spans="1:8" ht="13.5" x14ac:dyDescent="0.25">
      <c r="A1497" s="12"/>
      <c r="B1497" s="11">
        <v>44187</v>
      </c>
      <c r="C1497" s="2">
        <v>6.5</v>
      </c>
      <c r="D1497" s="2">
        <v>6.5</v>
      </c>
      <c r="E1497" s="2">
        <v>0</v>
      </c>
      <c r="F1497" s="2">
        <v>0</v>
      </c>
      <c r="G1497" s="2">
        <v>0</v>
      </c>
      <c r="H1497" s="17">
        <f t="shared" si="23"/>
        <v>0</v>
      </c>
    </row>
    <row r="1498" spans="1:8" ht="13.5" x14ac:dyDescent="0.25">
      <c r="A1498" s="12"/>
      <c r="B1498" s="11">
        <v>44188</v>
      </c>
      <c r="C1498" s="2">
        <v>6.5</v>
      </c>
      <c r="D1498" s="2">
        <v>6.5</v>
      </c>
      <c r="E1498" s="2">
        <v>70</v>
      </c>
      <c r="F1498" s="2">
        <v>6.2514000000000003</v>
      </c>
      <c r="G1498" s="2">
        <v>437.59800000000001</v>
      </c>
      <c r="H1498" s="17">
        <f t="shared" si="23"/>
        <v>0</v>
      </c>
    </row>
    <row r="1499" spans="1:8" ht="13.5" x14ac:dyDescent="0.25">
      <c r="A1499" s="12"/>
      <c r="B1499" s="11">
        <v>44189</v>
      </c>
      <c r="C1499" s="2">
        <v>6.5</v>
      </c>
      <c r="D1499" s="2">
        <v>6.5</v>
      </c>
      <c r="E1499" s="2">
        <v>0</v>
      </c>
      <c r="F1499" s="2">
        <v>0</v>
      </c>
      <c r="G1499" s="2">
        <v>0</v>
      </c>
      <c r="H1499" s="17">
        <f t="shared" si="23"/>
        <v>0</v>
      </c>
    </row>
    <row r="1500" spans="1:8" ht="13.5" x14ac:dyDescent="0.25">
      <c r="A1500" s="12"/>
      <c r="B1500" s="11">
        <v>44190</v>
      </c>
      <c r="C1500" s="2">
        <v>6.5</v>
      </c>
      <c r="D1500" s="2">
        <v>6.5</v>
      </c>
      <c r="E1500" s="2">
        <v>0</v>
      </c>
      <c r="F1500" s="2">
        <v>0</v>
      </c>
      <c r="G1500" s="2">
        <v>0</v>
      </c>
      <c r="H1500" s="17">
        <f t="shared" si="23"/>
        <v>0</v>
      </c>
    </row>
    <row r="1501" spans="1:8" ht="13.5" x14ac:dyDescent="0.25">
      <c r="A1501" s="12"/>
      <c r="B1501" s="11">
        <v>44193</v>
      </c>
      <c r="C1501" s="2">
        <v>6.5</v>
      </c>
      <c r="D1501" s="2">
        <v>6.5</v>
      </c>
      <c r="E1501" s="2">
        <v>0</v>
      </c>
      <c r="F1501" s="2">
        <v>0</v>
      </c>
      <c r="G1501" s="2">
        <v>0</v>
      </c>
      <c r="H1501" s="17">
        <f t="shared" si="23"/>
        <v>0</v>
      </c>
    </row>
    <row r="1502" spans="1:8" ht="13.5" x14ac:dyDescent="0.25">
      <c r="A1502" s="12"/>
      <c r="B1502" s="11">
        <v>44194</v>
      </c>
      <c r="C1502" s="2">
        <v>6.21</v>
      </c>
      <c r="D1502" s="2">
        <v>6.21</v>
      </c>
      <c r="E1502" s="2">
        <v>0</v>
      </c>
      <c r="F1502" s="2">
        <v>0</v>
      </c>
      <c r="G1502" s="2">
        <v>0</v>
      </c>
      <c r="H1502" s="17">
        <f t="shared" si="23"/>
        <v>-4.4615384615384619E-2</v>
      </c>
    </row>
    <row r="1503" spans="1:8" ht="13.5" x14ac:dyDescent="0.25">
      <c r="A1503" s="12"/>
      <c r="B1503" s="11">
        <v>44195</v>
      </c>
      <c r="C1503" s="2">
        <v>6.39</v>
      </c>
      <c r="D1503" s="2">
        <v>6.39</v>
      </c>
      <c r="E1503" s="2">
        <v>0</v>
      </c>
      <c r="F1503" s="2">
        <v>0</v>
      </c>
      <c r="G1503" s="2">
        <v>0</v>
      </c>
      <c r="H1503" s="17">
        <f t="shared" si="23"/>
        <v>2.8985507246376767E-2</v>
      </c>
    </row>
    <row r="1504" spans="1:8" ht="13.5" x14ac:dyDescent="0.25">
      <c r="A1504" s="12"/>
      <c r="B1504" s="11">
        <v>44196</v>
      </c>
      <c r="C1504" s="2">
        <v>6.5</v>
      </c>
      <c r="D1504" s="2">
        <v>6.5</v>
      </c>
      <c r="E1504" s="2">
        <v>1550</v>
      </c>
      <c r="F1504" s="2">
        <v>6.4961000000000002</v>
      </c>
      <c r="G1504" s="2">
        <v>10068.955</v>
      </c>
      <c r="H1504" s="17">
        <f t="shared" si="23"/>
        <v>1.7214397496087688E-2</v>
      </c>
    </row>
    <row r="1505" spans="1:8" ht="13.5" x14ac:dyDescent="0.25">
      <c r="A1505" s="12"/>
      <c r="B1505" s="11">
        <v>44200</v>
      </c>
      <c r="C1505" s="2">
        <v>6.5</v>
      </c>
      <c r="D1505" s="2">
        <v>6.5</v>
      </c>
      <c r="E1505" s="2">
        <v>0</v>
      </c>
      <c r="F1505" s="2">
        <v>0</v>
      </c>
      <c r="G1505" s="2">
        <v>0</v>
      </c>
      <c r="H1505" s="17">
        <f t="shared" si="23"/>
        <v>0</v>
      </c>
    </row>
    <row r="1506" spans="1:8" ht="13.5" x14ac:dyDescent="0.25">
      <c r="A1506" s="12"/>
      <c r="B1506" s="11">
        <v>44201</v>
      </c>
      <c r="C1506" s="2">
        <v>6.5</v>
      </c>
      <c r="D1506" s="2">
        <v>6.5</v>
      </c>
      <c r="E1506" s="2">
        <v>0</v>
      </c>
      <c r="F1506" s="2">
        <v>0</v>
      </c>
      <c r="G1506" s="2">
        <v>0</v>
      </c>
      <c r="H1506" s="17">
        <f t="shared" si="23"/>
        <v>0</v>
      </c>
    </row>
    <row r="1507" spans="1:8" ht="13.5" x14ac:dyDescent="0.25">
      <c r="A1507" s="12"/>
      <c r="B1507" s="11">
        <v>44202</v>
      </c>
      <c r="C1507" s="2">
        <v>6.5</v>
      </c>
      <c r="D1507" s="2">
        <v>6.5</v>
      </c>
      <c r="E1507" s="2">
        <v>0</v>
      </c>
      <c r="F1507" s="2">
        <v>0</v>
      </c>
      <c r="G1507" s="2">
        <v>0</v>
      </c>
      <c r="H1507" s="17">
        <f t="shared" si="23"/>
        <v>0</v>
      </c>
    </row>
    <row r="1508" spans="1:8" ht="13.5" x14ac:dyDescent="0.25">
      <c r="A1508" s="12"/>
      <c r="B1508" s="11">
        <v>44203</v>
      </c>
      <c r="C1508" s="2">
        <v>6.5</v>
      </c>
      <c r="D1508" s="2">
        <v>6.5</v>
      </c>
      <c r="E1508" s="2">
        <v>0</v>
      </c>
      <c r="F1508" s="2">
        <v>0</v>
      </c>
      <c r="G1508" s="2">
        <v>0</v>
      </c>
      <c r="H1508" s="17">
        <f t="shared" si="23"/>
        <v>0</v>
      </c>
    </row>
    <row r="1509" spans="1:8" ht="13.5" x14ac:dyDescent="0.25">
      <c r="A1509" s="12"/>
      <c r="B1509" s="11">
        <v>44204</v>
      </c>
      <c r="C1509" s="2">
        <v>6.5</v>
      </c>
      <c r="D1509" s="2">
        <v>6.5</v>
      </c>
      <c r="E1509" s="2">
        <v>0</v>
      </c>
      <c r="F1509" s="2">
        <v>0</v>
      </c>
      <c r="G1509" s="2">
        <v>0</v>
      </c>
      <c r="H1509" s="17">
        <f t="shared" si="23"/>
        <v>0</v>
      </c>
    </row>
    <row r="1510" spans="1:8" ht="13.5" x14ac:dyDescent="0.25">
      <c r="A1510" s="12"/>
      <c r="B1510" s="11">
        <v>44207</v>
      </c>
      <c r="C1510" s="2">
        <v>6.45</v>
      </c>
      <c r="D1510" s="2">
        <v>6.45</v>
      </c>
      <c r="E1510" s="2">
        <v>3150</v>
      </c>
      <c r="F1510" s="2">
        <v>6.45</v>
      </c>
      <c r="G1510" s="2">
        <v>20317.5</v>
      </c>
      <c r="H1510" s="17">
        <f t="shared" si="23"/>
        <v>-7.692307692307665E-3</v>
      </c>
    </row>
    <row r="1511" spans="1:8" ht="13.5" x14ac:dyDescent="0.25">
      <c r="A1511" s="12"/>
      <c r="B1511" s="11">
        <v>44208</v>
      </c>
      <c r="C1511" s="2">
        <v>6.45</v>
      </c>
      <c r="D1511" s="2">
        <v>6.45</v>
      </c>
      <c r="E1511" s="2">
        <v>0</v>
      </c>
      <c r="F1511" s="2">
        <v>0</v>
      </c>
      <c r="G1511" s="2">
        <v>0</v>
      </c>
      <c r="H1511" s="17">
        <f t="shared" si="23"/>
        <v>0</v>
      </c>
    </row>
    <row r="1512" spans="1:8" ht="13.5" x14ac:dyDescent="0.25">
      <c r="A1512" s="12"/>
      <c r="B1512" s="11">
        <v>44209</v>
      </c>
      <c r="C1512" s="2">
        <v>6.45</v>
      </c>
      <c r="D1512" s="2">
        <v>6.45</v>
      </c>
      <c r="E1512" s="2">
        <v>20</v>
      </c>
      <c r="F1512" s="2">
        <v>6.45</v>
      </c>
      <c r="G1512" s="2">
        <v>129</v>
      </c>
      <c r="H1512" s="17">
        <f t="shared" si="23"/>
        <v>0</v>
      </c>
    </row>
    <row r="1513" spans="1:8" ht="13.5" x14ac:dyDescent="0.25">
      <c r="A1513" s="12"/>
      <c r="B1513" s="11">
        <v>44211</v>
      </c>
      <c r="C1513" s="2">
        <v>6.45</v>
      </c>
      <c r="D1513" s="2">
        <v>6.45</v>
      </c>
      <c r="E1513" s="2">
        <v>0</v>
      </c>
      <c r="F1513" s="2">
        <v>0</v>
      </c>
      <c r="G1513" s="2">
        <v>0</v>
      </c>
      <c r="H1513" s="17">
        <f t="shared" si="23"/>
        <v>0</v>
      </c>
    </row>
    <row r="1514" spans="1:8" ht="13.5" x14ac:dyDescent="0.25">
      <c r="A1514" s="12"/>
      <c r="B1514" s="11">
        <v>44214</v>
      </c>
      <c r="C1514" s="2">
        <v>6.45</v>
      </c>
      <c r="D1514" s="2">
        <v>6.45</v>
      </c>
      <c r="E1514" s="2">
        <v>0</v>
      </c>
      <c r="F1514" s="2">
        <v>0</v>
      </c>
      <c r="G1514" s="2">
        <v>0</v>
      </c>
      <c r="H1514" s="17">
        <f t="shared" si="23"/>
        <v>0</v>
      </c>
    </row>
    <row r="1515" spans="1:8" ht="13.5" x14ac:dyDescent="0.25">
      <c r="A1515" s="12"/>
      <c r="B1515" s="11">
        <v>44215</v>
      </c>
      <c r="C1515" s="2">
        <v>6.45</v>
      </c>
      <c r="D1515" s="2">
        <v>6.45</v>
      </c>
      <c r="E1515" s="2">
        <v>0</v>
      </c>
      <c r="F1515" s="2">
        <v>0</v>
      </c>
      <c r="G1515" s="2">
        <v>0</v>
      </c>
      <c r="H1515" s="17">
        <f t="shared" si="23"/>
        <v>0</v>
      </c>
    </row>
    <row r="1516" spans="1:8" ht="13.5" x14ac:dyDescent="0.25">
      <c r="A1516" s="12"/>
      <c r="B1516" s="11">
        <v>44216</v>
      </c>
      <c r="C1516" s="2">
        <v>6.45</v>
      </c>
      <c r="D1516" s="2">
        <v>6.45</v>
      </c>
      <c r="E1516" s="2">
        <v>0</v>
      </c>
      <c r="F1516" s="2">
        <v>0</v>
      </c>
      <c r="G1516" s="2">
        <v>0</v>
      </c>
      <c r="H1516" s="17">
        <f t="shared" si="23"/>
        <v>0</v>
      </c>
    </row>
    <row r="1517" spans="1:8" ht="13.5" x14ac:dyDescent="0.25">
      <c r="A1517" s="12"/>
      <c r="B1517" s="11">
        <v>44217</v>
      </c>
      <c r="C1517" s="2">
        <v>6.45</v>
      </c>
      <c r="D1517" s="2">
        <v>6.45</v>
      </c>
      <c r="E1517" s="2">
        <v>0</v>
      </c>
      <c r="F1517" s="2">
        <v>0</v>
      </c>
      <c r="G1517" s="2">
        <v>0</v>
      </c>
      <c r="H1517" s="17">
        <f t="shared" si="23"/>
        <v>0</v>
      </c>
    </row>
    <row r="1518" spans="1:8" ht="13.5" x14ac:dyDescent="0.25">
      <c r="A1518" s="12"/>
      <c r="B1518" s="11">
        <v>44218</v>
      </c>
      <c r="C1518" s="2">
        <v>6.45</v>
      </c>
      <c r="D1518" s="2">
        <v>6.45</v>
      </c>
      <c r="E1518" s="2">
        <v>0</v>
      </c>
      <c r="F1518" s="2">
        <v>0</v>
      </c>
      <c r="G1518" s="2">
        <v>0</v>
      </c>
      <c r="H1518" s="17">
        <f t="shared" si="23"/>
        <v>0</v>
      </c>
    </row>
    <row r="1519" spans="1:8" ht="13.5" x14ac:dyDescent="0.25">
      <c r="A1519" s="12"/>
      <c r="B1519" s="11">
        <v>44221</v>
      </c>
      <c r="C1519" s="2">
        <v>6.45</v>
      </c>
      <c r="D1519" s="2">
        <v>6.45</v>
      </c>
      <c r="E1519" s="2">
        <v>0</v>
      </c>
      <c r="F1519" s="2">
        <v>0</v>
      </c>
      <c r="G1519" s="2">
        <v>0</v>
      </c>
      <c r="H1519" s="17">
        <f t="shared" si="23"/>
        <v>0</v>
      </c>
    </row>
    <row r="1520" spans="1:8" ht="13.5" x14ac:dyDescent="0.25">
      <c r="A1520" s="12"/>
      <c r="B1520" s="11">
        <v>44222</v>
      </c>
      <c r="C1520" s="2">
        <v>6.45</v>
      </c>
      <c r="D1520" s="2">
        <v>6.45</v>
      </c>
      <c r="E1520" s="2">
        <v>0</v>
      </c>
      <c r="F1520" s="2">
        <v>0</v>
      </c>
      <c r="G1520" s="2">
        <v>0</v>
      </c>
      <c r="H1520" s="17">
        <f t="shared" si="23"/>
        <v>0</v>
      </c>
    </row>
    <row r="1521" spans="1:8" ht="13.5" x14ac:dyDescent="0.25">
      <c r="A1521" s="12"/>
      <c r="B1521" s="11">
        <v>44223</v>
      </c>
      <c r="C1521" s="2">
        <v>6.45</v>
      </c>
      <c r="D1521" s="2">
        <v>6.45</v>
      </c>
      <c r="E1521" s="2">
        <v>0</v>
      </c>
      <c r="F1521" s="2">
        <v>0</v>
      </c>
      <c r="G1521" s="2">
        <v>0</v>
      </c>
      <c r="H1521" s="17">
        <f t="shared" si="23"/>
        <v>0</v>
      </c>
    </row>
    <row r="1522" spans="1:8" ht="13.5" x14ac:dyDescent="0.25">
      <c r="A1522" s="12"/>
      <c r="B1522" s="11">
        <v>44224</v>
      </c>
      <c r="C1522" s="2">
        <v>6.45</v>
      </c>
      <c r="D1522" s="2">
        <v>6.45</v>
      </c>
      <c r="E1522" s="2">
        <v>200</v>
      </c>
      <c r="F1522" s="2">
        <v>6.45</v>
      </c>
      <c r="G1522" s="2">
        <v>1290</v>
      </c>
      <c r="H1522" s="17">
        <f t="shared" si="23"/>
        <v>0</v>
      </c>
    </row>
    <row r="1523" spans="1:8" ht="13.5" x14ac:dyDescent="0.25">
      <c r="A1523" s="12"/>
      <c r="B1523" s="11">
        <v>44225</v>
      </c>
      <c r="C1523" s="2">
        <v>6.4</v>
      </c>
      <c r="D1523" s="2">
        <v>6.4</v>
      </c>
      <c r="E1523" s="2">
        <v>200</v>
      </c>
      <c r="F1523" s="2">
        <v>6.4</v>
      </c>
      <c r="G1523" s="2">
        <v>1280</v>
      </c>
      <c r="H1523" s="17">
        <f t="shared" si="23"/>
        <v>-7.7519379844960962E-3</v>
      </c>
    </row>
    <row r="1524" spans="1:8" ht="13.5" x14ac:dyDescent="0.25">
      <c r="A1524" s="12"/>
      <c r="B1524" s="11">
        <v>44228</v>
      </c>
      <c r="C1524" s="2">
        <v>6.4</v>
      </c>
      <c r="D1524" s="2">
        <v>6.4</v>
      </c>
      <c r="E1524" s="2">
        <v>100</v>
      </c>
      <c r="F1524" s="2">
        <v>6.4</v>
      </c>
      <c r="G1524" s="2">
        <v>640</v>
      </c>
      <c r="H1524" s="17">
        <f t="shared" si="23"/>
        <v>0</v>
      </c>
    </row>
    <row r="1525" spans="1:8" ht="13.5" x14ac:dyDescent="0.25">
      <c r="A1525" s="12"/>
      <c r="B1525" s="11">
        <v>44229</v>
      </c>
      <c r="C1525" s="2">
        <v>6.4</v>
      </c>
      <c r="D1525" s="2">
        <v>6.4</v>
      </c>
      <c r="E1525" s="2">
        <v>0</v>
      </c>
      <c r="F1525" s="2">
        <v>0</v>
      </c>
      <c r="G1525" s="2">
        <v>0</v>
      </c>
      <c r="H1525" s="17">
        <f t="shared" si="23"/>
        <v>0</v>
      </c>
    </row>
    <row r="1526" spans="1:8" ht="13.5" x14ac:dyDescent="0.25">
      <c r="A1526" s="12"/>
      <c r="B1526" s="11">
        <v>44230</v>
      </c>
      <c r="C1526" s="2">
        <v>6.39</v>
      </c>
      <c r="D1526" s="2">
        <v>6.39</v>
      </c>
      <c r="E1526" s="2">
        <v>100</v>
      </c>
      <c r="F1526" s="2">
        <v>6.39</v>
      </c>
      <c r="G1526" s="2">
        <v>639</v>
      </c>
      <c r="H1526" s="17">
        <f t="shared" si="23"/>
        <v>-1.5625000000001055E-3</v>
      </c>
    </row>
    <row r="1527" spans="1:8" ht="13.5" x14ac:dyDescent="0.25">
      <c r="A1527" s="12"/>
      <c r="B1527" s="11">
        <v>44231</v>
      </c>
      <c r="C1527" s="2">
        <v>6.39</v>
      </c>
      <c r="D1527" s="2">
        <v>6.39</v>
      </c>
      <c r="E1527" s="2">
        <v>35</v>
      </c>
      <c r="F1527" s="2">
        <v>6.39</v>
      </c>
      <c r="G1527" s="2">
        <v>223.65</v>
      </c>
      <c r="H1527" s="17">
        <f t="shared" si="23"/>
        <v>0</v>
      </c>
    </row>
    <row r="1528" spans="1:8" ht="13.5" x14ac:dyDescent="0.25">
      <c r="A1528" s="12"/>
      <c r="B1528" s="11">
        <v>44232</v>
      </c>
      <c r="C1528" s="2">
        <v>6.39</v>
      </c>
      <c r="D1528" s="2">
        <v>6.39</v>
      </c>
      <c r="E1528" s="2">
        <v>75</v>
      </c>
      <c r="F1528" s="2">
        <v>6.39</v>
      </c>
      <c r="G1528" s="2">
        <v>479.25</v>
      </c>
      <c r="H1528" s="17">
        <f t="shared" si="23"/>
        <v>0</v>
      </c>
    </row>
    <row r="1529" spans="1:8" ht="13.5" x14ac:dyDescent="0.25">
      <c r="A1529" s="12"/>
      <c r="B1529" s="11">
        <v>44235</v>
      </c>
      <c r="C1529" s="2">
        <v>6.39</v>
      </c>
      <c r="D1529" s="2">
        <v>6.39</v>
      </c>
      <c r="E1529" s="2">
        <v>0</v>
      </c>
      <c r="F1529" s="2">
        <v>0</v>
      </c>
      <c r="G1529" s="2">
        <v>0</v>
      </c>
      <c r="H1529" s="17">
        <f t="shared" si="23"/>
        <v>0</v>
      </c>
    </row>
    <row r="1530" spans="1:8" ht="13.5" x14ac:dyDescent="0.25">
      <c r="A1530" s="12"/>
      <c r="B1530" s="11">
        <v>44236</v>
      </c>
      <c r="C1530" s="2">
        <v>6.39</v>
      </c>
      <c r="D1530" s="2">
        <v>6.39</v>
      </c>
      <c r="E1530" s="2">
        <v>0</v>
      </c>
      <c r="F1530" s="2">
        <v>0</v>
      </c>
      <c r="G1530" s="2">
        <v>0</v>
      </c>
      <c r="H1530" s="17">
        <f t="shared" si="23"/>
        <v>0</v>
      </c>
    </row>
    <row r="1531" spans="1:8" ht="13.5" x14ac:dyDescent="0.25">
      <c r="A1531" s="12"/>
      <c r="B1531" s="11">
        <v>44237</v>
      </c>
      <c r="C1531" s="2">
        <v>6.39</v>
      </c>
      <c r="D1531" s="2">
        <v>6.39</v>
      </c>
      <c r="E1531" s="2">
        <v>0</v>
      </c>
      <c r="F1531" s="2">
        <v>0</v>
      </c>
      <c r="G1531" s="2">
        <v>0</v>
      </c>
      <c r="H1531" s="17">
        <f t="shared" si="23"/>
        <v>0</v>
      </c>
    </row>
    <row r="1532" spans="1:8" ht="13.5" x14ac:dyDescent="0.25">
      <c r="A1532" s="12"/>
      <c r="B1532" s="11">
        <v>44238</v>
      </c>
      <c r="C1532" s="2">
        <v>6.39</v>
      </c>
      <c r="D1532" s="2">
        <v>6.39</v>
      </c>
      <c r="E1532" s="2">
        <v>0</v>
      </c>
      <c r="F1532" s="2">
        <v>0</v>
      </c>
      <c r="G1532" s="2">
        <v>0</v>
      </c>
      <c r="H1532" s="17">
        <f t="shared" si="23"/>
        <v>0</v>
      </c>
    </row>
    <row r="1533" spans="1:8" ht="13.5" x14ac:dyDescent="0.25">
      <c r="A1533" s="12"/>
      <c r="B1533" s="11">
        <v>44239</v>
      </c>
      <c r="C1533" s="2">
        <v>6.39</v>
      </c>
      <c r="D1533" s="2">
        <v>6.39</v>
      </c>
      <c r="E1533" s="2">
        <v>15</v>
      </c>
      <c r="F1533" s="2">
        <v>6.39</v>
      </c>
      <c r="G1533" s="2">
        <v>95.85</v>
      </c>
      <c r="H1533" s="17">
        <f t="shared" si="23"/>
        <v>0</v>
      </c>
    </row>
    <row r="1534" spans="1:8" ht="13.5" x14ac:dyDescent="0.25">
      <c r="A1534" s="12"/>
      <c r="B1534" s="11">
        <v>44242</v>
      </c>
      <c r="C1534" s="2">
        <v>6.39</v>
      </c>
      <c r="D1534" s="2">
        <v>6.39</v>
      </c>
      <c r="E1534" s="2">
        <v>35</v>
      </c>
      <c r="F1534" s="2">
        <v>6.39</v>
      </c>
      <c r="G1534" s="2">
        <v>223.65</v>
      </c>
      <c r="H1534" s="17">
        <f t="shared" si="23"/>
        <v>0</v>
      </c>
    </row>
    <row r="1535" spans="1:8" ht="13.5" x14ac:dyDescent="0.25">
      <c r="A1535" s="12"/>
      <c r="B1535" s="11">
        <v>44243</v>
      </c>
      <c r="C1535" s="2">
        <v>6.39</v>
      </c>
      <c r="D1535" s="2">
        <v>6.39</v>
      </c>
      <c r="E1535" s="2">
        <v>15</v>
      </c>
      <c r="F1535" s="2">
        <v>6.39</v>
      </c>
      <c r="G1535" s="2">
        <v>95.85</v>
      </c>
      <c r="H1535" s="17">
        <f t="shared" si="23"/>
        <v>0</v>
      </c>
    </row>
    <row r="1536" spans="1:8" ht="13.5" x14ac:dyDescent="0.25">
      <c r="A1536" s="12"/>
      <c r="B1536" s="11">
        <v>44244</v>
      </c>
      <c r="C1536" s="2">
        <v>6.5</v>
      </c>
      <c r="D1536" s="2">
        <v>6.5</v>
      </c>
      <c r="E1536" s="2">
        <v>3712</v>
      </c>
      <c r="F1536" s="2">
        <v>6.5</v>
      </c>
      <c r="G1536" s="2">
        <v>24128</v>
      </c>
      <c r="H1536" s="17">
        <f t="shared" si="23"/>
        <v>1.7214397496087688E-2</v>
      </c>
    </row>
    <row r="1537" spans="1:8" ht="13.5" x14ac:dyDescent="0.25">
      <c r="A1537" s="12"/>
      <c r="B1537" s="11">
        <v>44245</v>
      </c>
      <c r="C1537" s="2">
        <v>6.5</v>
      </c>
      <c r="D1537" s="2">
        <v>6.5</v>
      </c>
      <c r="E1537" s="2">
        <v>7020</v>
      </c>
      <c r="F1537" s="2">
        <v>6.5</v>
      </c>
      <c r="G1537" s="2">
        <v>45630</v>
      </c>
      <c r="H1537" s="17">
        <f t="shared" si="23"/>
        <v>0</v>
      </c>
    </row>
    <row r="1538" spans="1:8" ht="13.5" x14ac:dyDescent="0.25">
      <c r="A1538" s="12"/>
      <c r="B1538" s="11">
        <v>44246</v>
      </c>
      <c r="C1538" s="2">
        <v>6.5</v>
      </c>
      <c r="D1538" s="2">
        <v>6.5</v>
      </c>
      <c r="E1538" s="2">
        <v>10</v>
      </c>
      <c r="F1538" s="2">
        <v>6.5</v>
      </c>
      <c r="G1538" s="2">
        <v>65</v>
      </c>
      <c r="H1538" s="17">
        <f t="shared" si="23"/>
        <v>0</v>
      </c>
    </row>
    <row r="1539" spans="1:8" ht="13.5" x14ac:dyDescent="0.25">
      <c r="A1539" s="12"/>
      <c r="B1539" s="11">
        <v>44249</v>
      </c>
      <c r="C1539" s="2">
        <v>6.5</v>
      </c>
      <c r="D1539" s="2">
        <v>6.5</v>
      </c>
      <c r="E1539" s="2">
        <v>300</v>
      </c>
      <c r="F1539" s="2">
        <v>6.5</v>
      </c>
      <c r="G1539" s="2">
        <v>1950</v>
      </c>
      <c r="H1539" s="17">
        <f t="shared" si="23"/>
        <v>0</v>
      </c>
    </row>
    <row r="1540" spans="1:8" ht="13.5" x14ac:dyDescent="0.25">
      <c r="A1540" s="12"/>
      <c r="B1540" s="11">
        <v>44250</v>
      </c>
      <c r="C1540" s="2">
        <v>6.5</v>
      </c>
      <c r="D1540" s="2">
        <v>6.5</v>
      </c>
      <c r="E1540" s="2">
        <v>15</v>
      </c>
      <c r="F1540" s="2">
        <v>6.5</v>
      </c>
      <c r="G1540" s="2">
        <v>97.5</v>
      </c>
      <c r="H1540" s="17">
        <f t="shared" si="23"/>
        <v>0</v>
      </c>
    </row>
    <row r="1541" spans="1:8" ht="13.5" x14ac:dyDescent="0.25">
      <c r="A1541" s="12"/>
      <c r="B1541" s="11">
        <v>44251</v>
      </c>
      <c r="C1541" s="2">
        <v>6.5</v>
      </c>
      <c r="D1541" s="2">
        <v>6.5</v>
      </c>
      <c r="E1541" s="2">
        <v>1248</v>
      </c>
      <c r="F1541" s="2">
        <v>6.5</v>
      </c>
      <c r="G1541" s="2">
        <v>8112</v>
      </c>
      <c r="H1541" s="17">
        <f t="shared" si="23"/>
        <v>0</v>
      </c>
    </row>
    <row r="1542" spans="1:8" ht="13.5" x14ac:dyDescent="0.25">
      <c r="A1542" s="12"/>
      <c r="B1542" s="11">
        <v>44252</v>
      </c>
      <c r="C1542" s="2">
        <v>6.5</v>
      </c>
      <c r="D1542" s="2">
        <v>6.5</v>
      </c>
      <c r="E1542" s="2">
        <v>358</v>
      </c>
      <c r="F1542" s="2">
        <v>6.5</v>
      </c>
      <c r="G1542" s="2">
        <v>2327</v>
      </c>
      <c r="H1542" s="17">
        <f t="shared" si="23"/>
        <v>0</v>
      </c>
    </row>
    <row r="1543" spans="1:8" ht="13.5" x14ac:dyDescent="0.25">
      <c r="A1543" s="12"/>
      <c r="B1543" s="11">
        <v>44253</v>
      </c>
      <c r="C1543" s="2">
        <v>6.5</v>
      </c>
      <c r="D1543" s="2">
        <v>6.5</v>
      </c>
      <c r="E1543" s="2">
        <v>110</v>
      </c>
      <c r="F1543" s="2">
        <v>6.5</v>
      </c>
      <c r="G1543" s="2">
        <v>715</v>
      </c>
      <c r="H1543" s="17">
        <f t="shared" ref="H1543:H1606" si="24">(D1543-D1542)/D1542</f>
        <v>0</v>
      </c>
    </row>
    <row r="1544" spans="1:8" ht="13.5" x14ac:dyDescent="0.25">
      <c r="A1544" s="12"/>
      <c r="B1544" s="11">
        <v>44256</v>
      </c>
      <c r="C1544" s="2">
        <v>6.5</v>
      </c>
      <c r="D1544" s="2">
        <v>6.5</v>
      </c>
      <c r="E1544" s="2">
        <v>0</v>
      </c>
      <c r="F1544" s="2">
        <v>0</v>
      </c>
      <c r="G1544" s="2">
        <v>0</v>
      </c>
      <c r="H1544" s="17">
        <f t="shared" si="24"/>
        <v>0</v>
      </c>
    </row>
    <row r="1545" spans="1:8" ht="13.5" x14ac:dyDescent="0.25">
      <c r="A1545" s="12"/>
      <c r="B1545" s="11">
        <v>44257</v>
      </c>
      <c r="C1545" s="2">
        <v>6.5</v>
      </c>
      <c r="D1545" s="2">
        <v>6.5</v>
      </c>
      <c r="E1545" s="2">
        <v>593</v>
      </c>
      <c r="F1545" s="2">
        <v>6.5</v>
      </c>
      <c r="G1545" s="2">
        <v>3854.5</v>
      </c>
      <c r="H1545" s="17">
        <f t="shared" si="24"/>
        <v>0</v>
      </c>
    </row>
    <row r="1546" spans="1:8" ht="13.5" x14ac:dyDescent="0.25">
      <c r="A1546" s="12"/>
      <c r="B1546" s="11">
        <v>44258</v>
      </c>
      <c r="C1546" s="2">
        <v>6.6</v>
      </c>
      <c r="D1546" s="2">
        <v>6.6</v>
      </c>
      <c r="E1546" s="2">
        <v>985</v>
      </c>
      <c r="F1546" s="2">
        <v>6.6</v>
      </c>
      <c r="G1546" s="2">
        <v>6501</v>
      </c>
      <c r="H1546" s="17">
        <f t="shared" si="24"/>
        <v>1.538461538461533E-2</v>
      </c>
    </row>
    <row r="1547" spans="1:8" ht="13.5" x14ac:dyDescent="0.25">
      <c r="A1547" s="12"/>
      <c r="B1547" s="11">
        <v>44259</v>
      </c>
      <c r="C1547" s="2">
        <v>6.6</v>
      </c>
      <c r="D1547" s="2">
        <v>6.6</v>
      </c>
      <c r="E1547" s="2">
        <v>10</v>
      </c>
      <c r="F1547" s="2">
        <v>6.6</v>
      </c>
      <c r="G1547" s="2">
        <v>66</v>
      </c>
      <c r="H1547" s="17">
        <f t="shared" si="24"/>
        <v>0</v>
      </c>
    </row>
    <row r="1548" spans="1:8" ht="13.5" x14ac:dyDescent="0.25">
      <c r="A1548" s="12"/>
      <c r="B1548" s="11">
        <v>44260</v>
      </c>
      <c r="C1548" s="2">
        <v>6.6</v>
      </c>
      <c r="D1548" s="2">
        <v>6.6</v>
      </c>
      <c r="E1548" s="2">
        <v>0</v>
      </c>
      <c r="F1548" s="2">
        <v>0</v>
      </c>
      <c r="G1548" s="2">
        <v>0</v>
      </c>
      <c r="H1548" s="17">
        <f t="shared" si="24"/>
        <v>0</v>
      </c>
    </row>
    <row r="1549" spans="1:8" ht="13.5" x14ac:dyDescent="0.25">
      <c r="A1549" s="12"/>
      <c r="B1549" s="11">
        <v>44263</v>
      </c>
      <c r="C1549" s="2">
        <v>6.6</v>
      </c>
      <c r="D1549" s="2">
        <v>6.6</v>
      </c>
      <c r="E1549" s="2">
        <v>0</v>
      </c>
      <c r="F1549" s="2">
        <v>0</v>
      </c>
      <c r="G1549" s="2">
        <v>0</v>
      </c>
      <c r="H1549" s="17">
        <f t="shared" si="24"/>
        <v>0</v>
      </c>
    </row>
    <row r="1550" spans="1:8" ht="13.5" x14ac:dyDescent="0.25">
      <c r="A1550" s="12"/>
      <c r="B1550" s="11">
        <v>44264</v>
      </c>
      <c r="C1550" s="2">
        <v>6.6</v>
      </c>
      <c r="D1550" s="2">
        <v>6.6</v>
      </c>
      <c r="E1550" s="2">
        <v>0</v>
      </c>
      <c r="F1550" s="2">
        <v>0</v>
      </c>
      <c r="G1550" s="2">
        <v>0</v>
      </c>
      <c r="H1550" s="17">
        <f t="shared" si="24"/>
        <v>0</v>
      </c>
    </row>
    <row r="1551" spans="1:8" ht="13.5" x14ac:dyDescent="0.25">
      <c r="A1551" s="12"/>
      <c r="B1551" s="11">
        <v>44265</v>
      </c>
      <c r="C1551" s="2">
        <v>6.6</v>
      </c>
      <c r="D1551" s="2">
        <v>6.6</v>
      </c>
      <c r="E1551" s="2">
        <v>0</v>
      </c>
      <c r="F1551" s="2">
        <v>0</v>
      </c>
      <c r="G1551" s="2">
        <v>0</v>
      </c>
      <c r="H1551" s="17">
        <f t="shared" si="24"/>
        <v>0</v>
      </c>
    </row>
    <row r="1552" spans="1:8" ht="13.5" x14ac:dyDescent="0.25">
      <c r="A1552" s="12"/>
      <c r="B1552" s="11">
        <v>44266</v>
      </c>
      <c r="C1552" s="2">
        <v>6.6</v>
      </c>
      <c r="D1552" s="2">
        <v>6.6</v>
      </c>
      <c r="E1552" s="2">
        <v>0</v>
      </c>
      <c r="F1552" s="2">
        <v>0</v>
      </c>
      <c r="G1552" s="2">
        <v>0</v>
      </c>
      <c r="H1552" s="17">
        <f t="shared" si="24"/>
        <v>0</v>
      </c>
    </row>
    <row r="1553" spans="1:8" ht="13.5" x14ac:dyDescent="0.25">
      <c r="A1553" s="12"/>
      <c r="B1553" s="11">
        <v>44267</v>
      </c>
      <c r="C1553" s="2">
        <v>6.7</v>
      </c>
      <c r="D1553" s="2">
        <v>6.7</v>
      </c>
      <c r="E1553" s="2">
        <v>205</v>
      </c>
      <c r="F1553" s="2">
        <v>6.7</v>
      </c>
      <c r="G1553" s="2">
        <v>1373.5</v>
      </c>
      <c r="H1553" s="17">
        <f t="shared" si="24"/>
        <v>1.5151515151515233E-2</v>
      </c>
    </row>
    <row r="1554" spans="1:8" ht="13.5" x14ac:dyDescent="0.25">
      <c r="A1554" s="12"/>
      <c r="B1554" s="11">
        <v>44270</v>
      </c>
      <c r="C1554" s="2">
        <v>6.7</v>
      </c>
      <c r="D1554" s="2">
        <v>6.7</v>
      </c>
      <c r="E1554" s="2">
        <v>4792</v>
      </c>
      <c r="F1554" s="2">
        <v>6.7</v>
      </c>
      <c r="G1554" s="2">
        <v>32106.400000000001</v>
      </c>
      <c r="H1554" s="17">
        <f t="shared" si="24"/>
        <v>0</v>
      </c>
    </row>
    <row r="1555" spans="1:8" ht="13.5" x14ac:dyDescent="0.25">
      <c r="A1555" s="12"/>
      <c r="B1555" s="11">
        <v>44271</v>
      </c>
      <c r="C1555" s="2">
        <v>6.7</v>
      </c>
      <c r="D1555" s="2">
        <v>6.7</v>
      </c>
      <c r="E1555" s="2">
        <v>0</v>
      </c>
      <c r="F1555" s="2">
        <v>0</v>
      </c>
      <c r="G1555" s="2">
        <v>0</v>
      </c>
      <c r="H1555" s="17">
        <f t="shared" si="24"/>
        <v>0</v>
      </c>
    </row>
    <row r="1556" spans="1:8" ht="13.5" x14ac:dyDescent="0.25">
      <c r="A1556" s="12"/>
      <c r="B1556" s="11">
        <v>44272</v>
      </c>
      <c r="C1556" s="2">
        <v>6.79</v>
      </c>
      <c r="D1556" s="2">
        <v>6.79</v>
      </c>
      <c r="E1556" s="2">
        <v>1320</v>
      </c>
      <c r="F1556" s="2">
        <v>6.79</v>
      </c>
      <c r="G1556" s="2">
        <v>8962.7999999999993</v>
      </c>
      <c r="H1556" s="17">
        <f t="shared" si="24"/>
        <v>1.3432835820895501E-2</v>
      </c>
    </row>
    <row r="1557" spans="1:8" ht="13.5" x14ac:dyDescent="0.25">
      <c r="A1557" s="12"/>
      <c r="B1557" s="11">
        <v>44273</v>
      </c>
      <c r="C1557" s="2">
        <v>6.79</v>
      </c>
      <c r="D1557" s="2">
        <v>6.79</v>
      </c>
      <c r="E1557" s="2">
        <v>0</v>
      </c>
      <c r="F1557" s="2">
        <v>0</v>
      </c>
      <c r="G1557" s="2">
        <v>0</v>
      </c>
      <c r="H1557" s="17">
        <f t="shared" si="24"/>
        <v>0</v>
      </c>
    </row>
    <row r="1558" spans="1:8" ht="13.5" x14ac:dyDescent="0.25">
      <c r="A1558" s="12"/>
      <c r="B1558" s="11">
        <v>44274</v>
      </c>
      <c r="C1558" s="2">
        <v>6.79</v>
      </c>
      <c r="D1558" s="2">
        <v>6.79</v>
      </c>
      <c r="E1558" s="2">
        <v>0</v>
      </c>
      <c r="F1558" s="2">
        <v>0</v>
      </c>
      <c r="G1558" s="2">
        <v>0</v>
      </c>
      <c r="H1558" s="17">
        <f t="shared" si="24"/>
        <v>0</v>
      </c>
    </row>
    <row r="1559" spans="1:8" ht="13.5" x14ac:dyDescent="0.25">
      <c r="A1559" s="12"/>
      <c r="B1559" s="11">
        <v>44277</v>
      </c>
      <c r="C1559" s="2">
        <v>6.79</v>
      </c>
      <c r="D1559" s="2">
        <v>6.79</v>
      </c>
      <c r="E1559" s="2">
        <v>0</v>
      </c>
      <c r="F1559" s="2">
        <v>0</v>
      </c>
      <c r="G1559" s="2">
        <v>0</v>
      </c>
      <c r="H1559" s="17">
        <f t="shared" si="24"/>
        <v>0</v>
      </c>
    </row>
    <row r="1560" spans="1:8" ht="13.5" x14ac:dyDescent="0.25">
      <c r="A1560" s="12"/>
      <c r="B1560" s="11">
        <v>44278</v>
      </c>
      <c r="C1560" s="2">
        <v>6.79</v>
      </c>
      <c r="D1560" s="2">
        <v>6.79</v>
      </c>
      <c r="E1560" s="2">
        <v>0</v>
      </c>
      <c r="F1560" s="2">
        <v>0</v>
      </c>
      <c r="G1560" s="2">
        <v>0</v>
      </c>
      <c r="H1560" s="17">
        <f t="shared" si="24"/>
        <v>0</v>
      </c>
    </row>
    <row r="1561" spans="1:8" ht="13.5" x14ac:dyDescent="0.25">
      <c r="A1561" s="12"/>
      <c r="B1561" s="11">
        <v>44279</v>
      </c>
      <c r="C1561" s="2">
        <v>6.79</v>
      </c>
      <c r="D1561" s="2">
        <v>6.79</v>
      </c>
      <c r="E1561" s="2">
        <v>0</v>
      </c>
      <c r="F1561" s="2">
        <v>0</v>
      </c>
      <c r="G1561" s="2">
        <v>0</v>
      </c>
      <c r="H1561" s="17">
        <f t="shared" si="24"/>
        <v>0</v>
      </c>
    </row>
    <row r="1562" spans="1:8" ht="13.5" x14ac:dyDescent="0.25">
      <c r="A1562" s="12"/>
      <c r="B1562" s="11">
        <v>44280</v>
      </c>
      <c r="C1562" s="2">
        <v>6.79</v>
      </c>
      <c r="D1562" s="2">
        <v>6.79</v>
      </c>
      <c r="E1562" s="2">
        <v>0</v>
      </c>
      <c r="F1562" s="2">
        <v>0</v>
      </c>
      <c r="G1562" s="2">
        <v>0</v>
      </c>
      <c r="H1562" s="17">
        <f t="shared" si="24"/>
        <v>0</v>
      </c>
    </row>
    <row r="1563" spans="1:8" ht="13.5" x14ac:dyDescent="0.25">
      <c r="A1563" s="12"/>
      <c r="B1563" s="11">
        <v>44281</v>
      </c>
      <c r="C1563" s="2">
        <v>6.79</v>
      </c>
      <c r="D1563" s="2">
        <v>6.79</v>
      </c>
      <c r="E1563" s="2">
        <v>0</v>
      </c>
      <c r="F1563" s="2">
        <v>0</v>
      </c>
      <c r="G1563" s="2">
        <v>0</v>
      </c>
      <c r="H1563" s="17">
        <f t="shared" si="24"/>
        <v>0</v>
      </c>
    </row>
    <row r="1564" spans="1:8" ht="13.5" x14ac:dyDescent="0.25">
      <c r="A1564" s="12"/>
      <c r="B1564" s="11">
        <v>44284</v>
      </c>
      <c r="C1564" s="2">
        <v>6.79</v>
      </c>
      <c r="D1564" s="2">
        <v>6.79</v>
      </c>
      <c r="E1564" s="2">
        <v>0</v>
      </c>
      <c r="F1564" s="2">
        <v>0</v>
      </c>
      <c r="G1564" s="2">
        <v>0</v>
      </c>
      <c r="H1564" s="17">
        <f t="shared" si="24"/>
        <v>0</v>
      </c>
    </row>
    <row r="1565" spans="1:8" ht="13.5" x14ac:dyDescent="0.25">
      <c r="A1565" s="12"/>
      <c r="B1565" s="11">
        <v>44285</v>
      </c>
      <c r="C1565" s="2">
        <v>6.79</v>
      </c>
      <c r="D1565" s="2">
        <v>6.79</v>
      </c>
      <c r="E1565" s="2">
        <v>248</v>
      </c>
      <c r="F1565" s="2">
        <v>6.79</v>
      </c>
      <c r="G1565" s="2">
        <v>1683.92</v>
      </c>
      <c r="H1565" s="17">
        <f t="shared" si="24"/>
        <v>0</v>
      </c>
    </row>
    <row r="1566" spans="1:8" ht="13.5" x14ac:dyDescent="0.25">
      <c r="A1566" s="12"/>
      <c r="B1566" s="11">
        <v>44286</v>
      </c>
      <c r="C1566" s="2">
        <v>6.79</v>
      </c>
      <c r="D1566" s="2">
        <v>6.79</v>
      </c>
      <c r="E1566" s="2">
        <v>0</v>
      </c>
      <c r="F1566" s="2">
        <v>0</v>
      </c>
      <c r="G1566" s="2">
        <v>0</v>
      </c>
      <c r="H1566" s="17">
        <f t="shared" si="24"/>
        <v>0</v>
      </c>
    </row>
    <row r="1567" spans="1:8" ht="13.5" x14ac:dyDescent="0.25">
      <c r="A1567" s="12"/>
      <c r="B1567" s="11">
        <v>44287</v>
      </c>
      <c r="C1567" s="2">
        <v>6.79</v>
      </c>
      <c r="D1567" s="2">
        <v>6.79</v>
      </c>
      <c r="E1567" s="2">
        <v>0</v>
      </c>
      <c r="F1567" s="2">
        <v>0</v>
      </c>
      <c r="G1567" s="2">
        <v>0</v>
      </c>
      <c r="H1567" s="17">
        <f t="shared" si="24"/>
        <v>0</v>
      </c>
    </row>
    <row r="1568" spans="1:8" ht="13.5" x14ac:dyDescent="0.25">
      <c r="A1568" s="12"/>
      <c r="B1568" s="11">
        <v>44288</v>
      </c>
      <c r="C1568" s="2">
        <v>6.79</v>
      </c>
      <c r="D1568" s="2">
        <v>6.79</v>
      </c>
      <c r="E1568" s="2">
        <v>0</v>
      </c>
      <c r="F1568" s="2">
        <v>0</v>
      </c>
      <c r="G1568" s="2">
        <v>0</v>
      </c>
      <c r="H1568" s="17">
        <f t="shared" si="24"/>
        <v>0</v>
      </c>
    </row>
    <row r="1569" spans="1:8" ht="13.5" x14ac:dyDescent="0.25">
      <c r="A1569" s="12"/>
      <c r="B1569" s="11">
        <v>44291</v>
      </c>
      <c r="C1569" s="2">
        <v>6.79</v>
      </c>
      <c r="D1569" s="2">
        <v>6.79</v>
      </c>
      <c r="E1569" s="2">
        <v>0</v>
      </c>
      <c r="F1569" s="2">
        <v>0</v>
      </c>
      <c r="G1569" s="2">
        <v>0</v>
      </c>
      <c r="H1569" s="17">
        <f t="shared" si="24"/>
        <v>0</v>
      </c>
    </row>
    <row r="1570" spans="1:8" ht="13.5" x14ac:dyDescent="0.25">
      <c r="A1570" s="12"/>
      <c r="B1570" s="11">
        <v>44292</v>
      </c>
      <c r="C1570" s="2">
        <v>6.8</v>
      </c>
      <c r="D1570" s="2">
        <v>6.8</v>
      </c>
      <c r="E1570" s="2">
        <v>2080</v>
      </c>
      <c r="F1570" s="2">
        <v>6.8</v>
      </c>
      <c r="G1570" s="2">
        <v>14144</v>
      </c>
      <c r="H1570" s="17">
        <f t="shared" si="24"/>
        <v>1.4727540500736062E-3</v>
      </c>
    </row>
    <row r="1571" spans="1:8" ht="13.5" x14ac:dyDescent="0.25">
      <c r="A1571" s="12"/>
      <c r="B1571" s="11">
        <v>44293</v>
      </c>
      <c r="C1571" s="2">
        <v>6.8</v>
      </c>
      <c r="D1571" s="2">
        <v>6.8</v>
      </c>
      <c r="E1571" s="2">
        <v>0</v>
      </c>
      <c r="F1571" s="2">
        <v>0</v>
      </c>
      <c r="G1571" s="2">
        <v>0</v>
      </c>
      <c r="H1571" s="17">
        <f t="shared" si="24"/>
        <v>0</v>
      </c>
    </row>
    <row r="1572" spans="1:8" ht="13.5" x14ac:dyDescent="0.25">
      <c r="A1572" s="12"/>
      <c r="B1572" s="11">
        <v>44294</v>
      </c>
      <c r="C1572" s="2">
        <v>6.8</v>
      </c>
      <c r="D1572" s="2">
        <v>6.8</v>
      </c>
      <c r="E1572" s="2">
        <v>1680</v>
      </c>
      <c r="F1572" s="2">
        <v>6.8</v>
      </c>
      <c r="G1572" s="2">
        <v>11424</v>
      </c>
      <c r="H1572" s="17">
        <f t="shared" si="24"/>
        <v>0</v>
      </c>
    </row>
    <row r="1573" spans="1:8" ht="13.5" x14ac:dyDescent="0.25">
      <c r="A1573" s="12"/>
      <c r="B1573" s="11">
        <v>44298</v>
      </c>
      <c r="C1573" s="2">
        <v>6.7</v>
      </c>
      <c r="D1573" s="2">
        <v>6.7</v>
      </c>
      <c r="E1573" s="2">
        <v>9</v>
      </c>
      <c r="F1573" s="2">
        <v>6.7</v>
      </c>
      <c r="G1573" s="2">
        <v>60.3</v>
      </c>
      <c r="H1573" s="17">
        <f t="shared" si="24"/>
        <v>-1.4705882352941124E-2</v>
      </c>
    </row>
    <row r="1574" spans="1:8" ht="13.5" x14ac:dyDescent="0.25">
      <c r="A1574" s="12"/>
      <c r="B1574" s="11">
        <v>44299</v>
      </c>
      <c r="C1574" s="2">
        <v>6.7</v>
      </c>
      <c r="D1574" s="2">
        <v>6.7</v>
      </c>
      <c r="E1574" s="2">
        <v>0</v>
      </c>
      <c r="F1574" s="2">
        <v>0</v>
      </c>
      <c r="G1574" s="2">
        <v>0</v>
      </c>
      <c r="H1574" s="17">
        <f t="shared" si="24"/>
        <v>0</v>
      </c>
    </row>
    <row r="1575" spans="1:8" ht="13.5" x14ac:dyDescent="0.25">
      <c r="A1575" s="12"/>
      <c r="B1575" s="11">
        <v>44300</v>
      </c>
      <c r="C1575" s="2">
        <v>6.8</v>
      </c>
      <c r="D1575" s="2">
        <v>6.8</v>
      </c>
      <c r="E1575" s="2">
        <v>600</v>
      </c>
      <c r="F1575" s="2">
        <v>6.8</v>
      </c>
      <c r="G1575" s="2">
        <v>4080</v>
      </c>
      <c r="H1575" s="17">
        <f t="shared" si="24"/>
        <v>1.4925373134328304E-2</v>
      </c>
    </row>
    <row r="1576" spans="1:8" ht="13.5" x14ac:dyDescent="0.25">
      <c r="A1576" s="12"/>
      <c r="B1576" s="11">
        <v>44301</v>
      </c>
      <c r="C1576" s="2">
        <v>6.8</v>
      </c>
      <c r="D1576" s="2">
        <v>6.8</v>
      </c>
      <c r="E1576" s="2">
        <v>610</v>
      </c>
      <c r="F1576" s="2">
        <v>6.8</v>
      </c>
      <c r="G1576" s="2">
        <v>4148</v>
      </c>
      <c r="H1576" s="17">
        <f t="shared" si="24"/>
        <v>0</v>
      </c>
    </row>
    <row r="1577" spans="1:8" ht="13.5" x14ac:dyDescent="0.25">
      <c r="A1577" s="12"/>
      <c r="B1577" s="11">
        <v>44302</v>
      </c>
      <c r="C1577" s="2">
        <v>6.8</v>
      </c>
      <c r="D1577" s="2">
        <v>6.8</v>
      </c>
      <c r="E1577" s="2">
        <v>1170</v>
      </c>
      <c r="F1577" s="2">
        <v>6.8</v>
      </c>
      <c r="G1577" s="2">
        <v>7956</v>
      </c>
      <c r="H1577" s="17">
        <f t="shared" si="24"/>
        <v>0</v>
      </c>
    </row>
    <row r="1578" spans="1:8" ht="13.5" x14ac:dyDescent="0.25">
      <c r="A1578" s="12"/>
      <c r="B1578" s="11">
        <v>44305</v>
      </c>
      <c r="C1578" s="2">
        <v>6.8</v>
      </c>
      <c r="D1578" s="2">
        <v>6.8</v>
      </c>
      <c r="E1578" s="2">
        <v>0</v>
      </c>
      <c r="F1578" s="2">
        <v>0</v>
      </c>
      <c r="G1578" s="2">
        <v>0</v>
      </c>
      <c r="H1578" s="17">
        <f t="shared" si="24"/>
        <v>0</v>
      </c>
    </row>
    <row r="1579" spans="1:8" ht="13.5" x14ac:dyDescent="0.25">
      <c r="A1579" s="12"/>
      <c r="B1579" s="11">
        <v>44306</v>
      </c>
      <c r="C1579" s="2">
        <v>6.81</v>
      </c>
      <c r="D1579" s="2">
        <v>6.81</v>
      </c>
      <c r="E1579" s="2">
        <v>1476</v>
      </c>
      <c r="F1579" s="2">
        <v>6.81</v>
      </c>
      <c r="G1579" s="2">
        <v>10051.56</v>
      </c>
      <c r="H1579" s="17">
        <f t="shared" si="24"/>
        <v>1.4705882352940864E-3</v>
      </c>
    </row>
    <row r="1580" spans="1:8" ht="13.5" x14ac:dyDescent="0.25">
      <c r="A1580" s="12"/>
      <c r="B1580" s="11">
        <v>44307</v>
      </c>
      <c r="C1580" s="2">
        <v>6.8</v>
      </c>
      <c r="D1580" s="2">
        <v>6.8</v>
      </c>
      <c r="E1580" s="2">
        <v>706</v>
      </c>
      <c r="F1580" s="2">
        <v>6.8</v>
      </c>
      <c r="G1580" s="2">
        <v>4800.8</v>
      </c>
      <c r="H1580" s="17">
        <f t="shared" si="24"/>
        <v>-1.4684287812040803E-3</v>
      </c>
    </row>
    <row r="1581" spans="1:8" ht="13.5" x14ac:dyDescent="0.25">
      <c r="A1581" s="12"/>
      <c r="B1581" s="11">
        <v>44308</v>
      </c>
      <c r="C1581" s="2">
        <v>6.8</v>
      </c>
      <c r="D1581" s="2">
        <v>6.8</v>
      </c>
      <c r="E1581" s="2">
        <v>0</v>
      </c>
      <c r="F1581" s="2">
        <v>0</v>
      </c>
      <c r="G1581" s="2">
        <v>0</v>
      </c>
      <c r="H1581" s="17">
        <f t="shared" si="24"/>
        <v>0</v>
      </c>
    </row>
    <row r="1582" spans="1:8" ht="13.5" x14ac:dyDescent="0.25">
      <c r="A1582" s="12"/>
      <c r="B1582" s="11">
        <v>44309</v>
      </c>
      <c r="C1582" s="2">
        <v>6.9</v>
      </c>
      <c r="D1582" s="2">
        <v>6.9</v>
      </c>
      <c r="E1582" s="2">
        <v>1000</v>
      </c>
      <c r="F1582" s="2">
        <v>6.9</v>
      </c>
      <c r="G1582" s="2">
        <v>6900</v>
      </c>
      <c r="H1582" s="17">
        <f t="shared" si="24"/>
        <v>1.4705882352941256E-2</v>
      </c>
    </row>
    <row r="1583" spans="1:8" ht="13.5" x14ac:dyDescent="0.25">
      <c r="A1583" s="12"/>
      <c r="B1583" s="11">
        <v>44312</v>
      </c>
      <c r="C1583" s="2">
        <v>6.9</v>
      </c>
      <c r="D1583" s="2">
        <v>6.9</v>
      </c>
      <c r="E1583" s="2">
        <v>0</v>
      </c>
      <c r="F1583" s="2">
        <v>0</v>
      </c>
      <c r="G1583" s="2">
        <v>0</v>
      </c>
      <c r="H1583" s="17">
        <f t="shared" si="24"/>
        <v>0</v>
      </c>
    </row>
    <row r="1584" spans="1:8" ht="13.5" x14ac:dyDescent="0.25">
      <c r="A1584" s="12"/>
      <c r="B1584" s="11">
        <v>44313</v>
      </c>
      <c r="C1584" s="2">
        <v>6.9</v>
      </c>
      <c r="D1584" s="2">
        <v>6.9</v>
      </c>
      <c r="E1584" s="2">
        <v>0</v>
      </c>
      <c r="F1584" s="2">
        <v>0</v>
      </c>
      <c r="G1584" s="2">
        <v>0</v>
      </c>
      <c r="H1584" s="17">
        <f t="shared" si="24"/>
        <v>0</v>
      </c>
    </row>
    <row r="1585" spans="1:8" ht="13.5" x14ac:dyDescent="0.25">
      <c r="A1585" s="12"/>
      <c r="B1585" s="11">
        <v>44314</v>
      </c>
      <c r="C1585" s="2">
        <v>6.9</v>
      </c>
      <c r="D1585" s="2">
        <v>6.9</v>
      </c>
      <c r="E1585" s="2">
        <v>0</v>
      </c>
      <c r="F1585" s="2">
        <v>0</v>
      </c>
      <c r="G1585" s="2">
        <v>0</v>
      </c>
      <c r="H1585" s="17">
        <f t="shared" si="24"/>
        <v>0</v>
      </c>
    </row>
    <row r="1586" spans="1:8" ht="13.5" x14ac:dyDescent="0.25">
      <c r="A1586" s="12"/>
      <c r="B1586" s="11">
        <v>44315</v>
      </c>
      <c r="C1586" s="2">
        <v>6.81</v>
      </c>
      <c r="D1586" s="2">
        <v>6.81</v>
      </c>
      <c r="E1586" s="2">
        <v>199</v>
      </c>
      <c r="F1586" s="2">
        <v>6.81</v>
      </c>
      <c r="G1586" s="2">
        <v>1355.19</v>
      </c>
      <c r="H1586" s="17">
        <f t="shared" si="24"/>
        <v>-1.3043478260869672E-2</v>
      </c>
    </row>
    <row r="1587" spans="1:8" ht="13.5" x14ac:dyDescent="0.25">
      <c r="A1587" s="12"/>
      <c r="B1587" s="11">
        <v>44316</v>
      </c>
      <c r="C1587" s="2">
        <v>6.81</v>
      </c>
      <c r="D1587" s="2">
        <v>6.81</v>
      </c>
      <c r="E1587" s="2">
        <v>15</v>
      </c>
      <c r="F1587" s="2">
        <v>6.81</v>
      </c>
      <c r="G1587" s="2">
        <v>102.15</v>
      </c>
      <c r="H1587" s="17">
        <f t="shared" si="24"/>
        <v>0</v>
      </c>
    </row>
    <row r="1588" spans="1:8" ht="13.5" x14ac:dyDescent="0.25">
      <c r="A1588" s="12"/>
      <c r="B1588" s="11">
        <v>44319</v>
      </c>
      <c r="C1588" s="2">
        <v>6.81</v>
      </c>
      <c r="D1588" s="2">
        <v>6.81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1:8" ht="13.5" x14ac:dyDescent="0.25">
      <c r="A1589" s="12"/>
      <c r="B1589" s="11">
        <v>44320</v>
      </c>
      <c r="C1589" s="2">
        <v>7</v>
      </c>
      <c r="D1589" s="2">
        <v>7</v>
      </c>
      <c r="E1589" s="2">
        <v>1</v>
      </c>
      <c r="F1589" s="2">
        <v>7</v>
      </c>
      <c r="G1589" s="2">
        <v>7</v>
      </c>
      <c r="H1589" s="17">
        <f t="shared" si="24"/>
        <v>2.7900146842878181E-2</v>
      </c>
    </row>
    <row r="1590" spans="1:8" ht="13.5" x14ac:dyDescent="0.25">
      <c r="A1590" s="12"/>
      <c r="B1590" s="11">
        <v>44321</v>
      </c>
      <c r="C1590" s="2">
        <v>6.9</v>
      </c>
      <c r="D1590" s="2">
        <v>6.9</v>
      </c>
      <c r="E1590" s="2">
        <v>135</v>
      </c>
      <c r="F1590" s="2">
        <v>6.9</v>
      </c>
      <c r="G1590" s="2">
        <v>931.5</v>
      </c>
      <c r="H1590" s="17">
        <f t="shared" si="24"/>
        <v>-1.4285714285714235E-2</v>
      </c>
    </row>
    <row r="1591" spans="1:8" ht="13.5" x14ac:dyDescent="0.25">
      <c r="A1591" s="12"/>
      <c r="B1591" s="11">
        <v>44322</v>
      </c>
      <c r="C1591" s="2">
        <v>6.9</v>
      </c>
      <c r="D1591" s="2">
        <v>6.9</v>
      </c>
      <c r="E1591" s="2">
        <v>15</v>
      </c>
      <c r="F1591" s="2">
        <v>6.9</v>
      </c>
      <c r="G1591" s="2">
        <v>103.5</v>
      </c>
      <c r="H1591" s="17">
        <f t="shared" si="24"/>
        <v>0</v>
      </c>
    </row>
    <row r="1592" spans="1:8" ht="13.5" x14ac:dyDescent="0.25">
      <c r="A1592" s="12"/>
      <c r="B1592" s="11">
        <v>44323</v>
      </c>
      <c r="C1592" s="2">
        <v>6.9</v>
      </c>
      <c r="D1592" s="2">
        <v>6.9</v>
      </c>
      <c r="E1592" s="2">
        <v>15</v>
      </c>
      <c r="F1592" s="2">
        <v>6.9</v>
      </c>
      <c r="G1592" s="2">
        <v>103.5</v>
      </c>
      <c r="H1592" s="17">
        <f t="shared" si="24"/>
        <v>0</v>
      </c>
    </row>
    <row r="1593" spans="1:8" ht="13.5" x14ac:dyDescent="0.25">
      <c r="A1593" s="12"/>
      <c r="B1593" s="11">
        <v>44326</v>
      </c>
      <c r="C1593" s="2">
        <v>7</v>
      </c>
      <c r="D1593" s="2">
        <v>7</v>
      </c>
      <c r="E1593" s="2">
        <v>3</v>
      </c>
      <c r="F1593" s="2">
        <v>7</v>
      </c>
      <c r="G1593" s="2">
        <v>21</v>
      </c>
      <c r="H1593" s="17">
        <f t="shared" si="24"/>
        <v>1.4492753623188354E-2</v>
      </c>
    </row>
    <row r="1594" spans="1:8" ht="13.5" x14ac:dyDescent="0.25">
      <c r="A1594" s="12"/>
      <c r="B1594" s="11">
        <v>44327</v>
      </c>
      <c r="C1594" s="2">
        <v>7</v>
      </c>
      <c r="D1594" s="2">
        <v>7</v>
      </c>
      <c r="E1594" s="2">
        <v>0</v>
      </c>
      <c r="F1594" s="2">
        <v>0</v>
      </c>
      <c r="G1594" s="2">
        <v>0</v>
      </c>
      <c r="H1594" s="17">
        <f t="shared" si="24"/>
        <v>0</v>
      </c>
    </row>
    <row r="1595" spans="1:8" ht="13.5" x14ac:dyDescent="0.25">
      <c r="A1595" s="12"/>
      <c r="B1595" s="11">
        <v>44333</v>
      </c>
      <c r="C1595" s="2">
        <v>7</v>
      </c>
      <c r="D1595" s="2">
        <v>7</v>
      </c>
      <c r="E1595" s="2">
        <v>0</v>
      </c>
      <c r="F1595" s="2">
        <v>0</v>
      </c>
      <c r="G1595" s="2">
        <v>0</v>
      </c>
      <c r="H1595" s="17">
        <f t="shared" si="24"/>
        <v>0</v>
      </c>
    </row>
    <row r="1596" spans="1:8" ht="13.5" x14ac:dyDescent="0.25">
      <c r="A1596" s="12"/>
      <c r="B1596" s="11">
        <v>44334</v>
      </c>
      <c r="C1596" s="2">
        <v>6.95</v>
      </c>
      <c r="D1596" s="2">
        <v>6.95</v>
      </c>
      <c r="E1596" s="2">
        <v>1175</v>
      </c>
      <c r="F1596" s="2">
        <v>6.95</v>
      </c>
      <c r="G1596" s="2">
        <v>8166.25</v>
      </c>
      <c r="H1596" s="17">
        <f t="shared" si="24"/>
        <v>-7.1428571428571175E-3</v>
      </c>
    </row>
    <row r="1597" spans="1:8" ht="13.5" x14ac:dyDescent="0.25">
      <c r="A1597" s="12"/>
      <c r="B1597" s="11">
        <v>44335</v>
      </c>
      <c r="C1597" s="2">
        <v>6.95</v>
      </c>
      <c r="D1597" s="2">
        <v>6.95</v>
      </c>
      <c r="E1597" s="2">
        <v>1400</v>
      </c>
      <c r="F1597" s="2">
        <v>6.95</v>
      </c>
      <c r="G1597" s="2">
        <v>9730</v>
      </c>
      <c r="H1597" s="17">
        <f t="shared" si="24"/>
        <v>0</v>
      </c>
    </row>
    <row r="1598" spans="1:8" ht="13.5" x14ac:dyDescent="0.25">
      <c r="A1598" s="12"/>
      <c r="B1598" s="11">
        <v>44336</v>
      </c>
      <c r="C1598" s="2">
        <v>6.95</v>
      </c>
      <c r="D1598" s="2">
        <v>6.95</v>
      </c>
      <c r="E1598" s="2">
        <v>10</v>
      </c>
      <c r="F1598" s="2">
        <v>6.95</v>
      </c>
      <c r="G1598" s="2">
        <v>69.5</v>
      </c>
      <c r="H1598" s="17">
        <f t="shared" si="24"/>
        <v>0</v>
      </c>
    </row>
    <row r="1599" spans="1:8" ht="13.5" x14ac:dyDescent="0.25">
      <c r="A1599" s="12"/>
      <c r="B1599" s="11">
        <v>44337</v>
      </c>
      <c r="C1599" s="2">
        <v>6.95</v>
      </c>
      <c r="D1599" s="2">
        <v>6.95</v>
      </c>
      <c r="E1599" s="2">
        <v>1996</v>
      </c>
      <c r="F1599" s="2">
        <v>6.95</v>
      </c>
      <c r="G1599" s="2">
        <v>13872.2</v>
      </c>
      <c r="H1599" s="17">
        <f t="shared" si="24"/>
        <v>0</v>
      </c>
    </row>
    <row r="1600" spans="1:8" ht="13.5" x14ac:dyDescent="0.25">
      <c r="A1600" s="12"/>
      <c r="B1600" s="11">
        <v>44340</v>
      </c>
      <c r="C1600" s="2">
        <v>6.97</v>
      </c>
      <c r="D1600" s="2">
        <v>6.97</v>
      </c>
      <c r="E1600" s="2">
        <v>209</v>
      </c>
      <c r="F1600" s="2">
        <v>6.9691000000000001</v>
      </c>
      <c r="G1600" s="2">
        <v>1456.5418999999999</v>
      </c>
      <c r="H1600" s="17">
        <f t="shared" si="24"/>
        <v>2.8776978417265572E-3</v>
      </c>
    </row>
    <row r="1601" spans="1:8" ht="13.5" x14ac:dyDescent="0.25">
      <c r="A1601" s="12"/>
      <c r="B1601" s="11">
        <v>44341</v>
      </c>
      <c r="C1601" s="2">
        <v>6.96</v>
      </c>
      <c r="D1601" s="2">
        <v>6.96</v>
      </c>
      <c r="E1601" s="2">
        <v>14400</v>
      </c>
      <c r="F1601" s="2">
        <v>6.9600999999999997</v>
      </c>
      <c r="G1601" s="2">
        <v>100225.44</v>
      </c>
      <c r="H1601" s="17">
        <f t="shared" si="24"/>
        <v>-1.4347202295552062E-3</v>
      </c>
    </row>
    <row r="1602" spans="1:8" ht="13.5" x14ac:dyDescent="0.25">
      <c r="A1602" s="12"/>
      <c r="B1602" s="11">
        <v>44342</v>
      </c>
      <c r="C1602" s="2">
        <v>6.97</v>
      </c>
      <c r="D1602" s="2">
        <v>6.97</v>
      </c>
      <c r="E1602" s="2">
        <v>145</v>
      </c>
      <c r="F1602" s="2">
        <v>6.97</v>
      </c>
      <c r="G1602" s="2">
        <v>1010.65</v>
      </c>
      <c r="H1602" s="17">
        <f t="shared" si="24"/>
        <v>1.4367816091953717E-3</v>
      </c>
    </row>
    <row r="1603" spans="1:8" ht="13.5" x14ac:dyDescent="0.25">
      <c r="A1603" s="12"/>
      <c r="B1603" s="11">
        <v>44343</v>
      </c>
      <c r="C1603" s="2">
        <v>6.97</v>
      </c>
      <c r="D1603" s="2">
        <v>6.97</v>
      </c>
      <c r="E1603" s="2">
        <v>500</v>
      </c>
      <c r="F1603" s="2">
        <v>6.97</v>
      </c>
      <c r="G1603" s="2">
        <v>3485</v>
      </c>
      <c r="H1603" s="17">
        <f t="shared" si="24"/>
        <v>0</v>
      </c>
    </row>
    <row r="1604" spans="1:8" ht="13.5" x14ac:dyDescent="0.25">
      <c r="A1604" s="12"/>
      <c r="B1604" s="11">
        <v>44344</v>
      </c>
      <c r="C1604" s="2">
        <v>6.97</v>
      </c>
      <c r="D1604" s="2">
        <v>6.97</v>
      </c>
      <c r="E1604" s="2">
        <v>346</v>
      </c>
      <c r="F1604" s="2">
        <v>6.97</v>
      </c>
      <c r="G1604" s="2">
        <v>2411.62</v>
      </c>
      <c r="H1604" s="17">
        <f t="shared" si="24"/>
        <v>0</v>
      </c>
    </row>
    <row r="1605" spans="1:8" ht="13.5" x14ac:dyDescent="0.25">
      <c r="A1605" s="12"/>
      <c r="B1605" s="11">
        <v>44347</v>
      </c>
      <c r="C1605" s="2">
        <v>6.97</v>
      </c>
      <c r="D1605" s="2">
        <v>6.97</v>
      </c>
      <c r="E1605" s="2">
        <v>300</v>
      </c>
      <c r="F1605" s="2">
        <v>6.97</v>
      </c>
      <c r="G1605" s="2">
        <v>2091</v>
      </c>
      <c r="H1605" s="17">
        <f t="shared" si="24"/>
        <v>0</v>
      </c>
    </row>
    <row r="1606" spans="1:8" ht="13.5" x14ac:dyDescent="0.25">
      <c r="A1606" s="12"/>
      <c r="B1606" s="11">
        <v>44348</v>
      </c>
      <c r="C1606" s="2">
        <v>6.97</v>
      </c>
      <c r="D1606" s="2">
        <v>6.97</v>
      </c>
      <c r="E1606" s="2">
        <v>550</v>
      </c>
      <c r="F1606" s="2">
        <v>6.97</v>
      </c>
      <c r="G1606" s="2">
        <v>3833.5</v>
      </c>
      <c r="H1606" s="17">
        <f t="shared" si="24"/>
        <v>0</v>
      </c>
    </row>
    <row r="1607" spans="1:8" ht="13.5" x14ac:dyDescent="0.25">
      <c r="A1607" s="12"/>
      <c r="B1607" s="11">
        <v>44349</v>
      </c>
      <c r="C1607" s="2">
        <v>6.97</v>
      </c>
      <c r="D1607" s="2">
        <v>6.97</v>
      </c>
      <c r="E1607" s="2">
        <v>1100</v>
      </c>
      <c r="F1607" s="2">
        <v>6.97</v>
      </c>
      <c r="G1607" s="2">
        <v>7667</v>
      </c>
      <c r="H1607" s="17">
        <f t="shared" ref="H1607:H1670" si="25">(D1607-D1606)/D1606</f>
        <v>0</v>
      </c>
    </row>
    <row r="1608" spans="1:8" ht="13.5" x14ac:dyDescent="0.25">
      <c r="A1608" s="12"/>
      <c r="B1608" s="11">
        <v>44350</v>
      </c>
      <c r="C1608" s="2">
        <v>6.97</v>
      </c>
      <c r="D1608" s="2">
        <v>6.97</v>
      </c>
      <c r="E1608" s="2">
        <v>1000</v>
      </c>
      <c r="F1608" s="2">
        <v>6.97</v>
      </c>
      <c r="G1608" s="2">
        <v>6970</v>
      </c>
      <c r="H1608" s="17">
        <f t="shared" si="25"/>
        <v>0</v>
      </c>
    </row>
    <row r="1609" spans="1:8" ht="13.5" x14ac:dyDescent="0.25">
      <c r="A1609" s="12"/>
      <c r="B1609" s="11">
        <v>44351</v>
      </c>
      <c r="C1609" s="2">
        <v>6.97</v>
      </c>
      <c r="D1609" s="2">
        <v>6.97</v>
      </c>
      <c r="E1609" s="2">
        <v>364</v>
      </c>
      <c r="F1609" s="2">
        <v>6.9618000000000002</v>
      </c>
      <c r="G1609" s="2">
        <v>2534.0952000000002</v>
      </c>
      <c r="H1609" s="17">
        <f t="shared" si="25"/>
        <v>0</v>
      </c>
    </row>
    <row r="1610" spans="1:8" ht="13.5" x14ac:dyDescent="0.25">
      <c r="A1610" s="12"/>
      <c r="B1610" s="11">
        <v>44354</v>
      </c>
      <c r="C1610" s="2">
        <v>6.97</v>
      </c>
      <c r="D1610" s="2">
        <v>6.97</v>
      </c>
      <c r="E1610" s="2">
        <v>364</v>
      </c>
      <c r="F1610" s="2">
        <v>6.9618000000000002</v>
      </c>
      <c r="G1610" s="2">
        <v>2534.0952000000002</v>
      </c>
      <c r="H1610" s="17">
        <f t="shared" si="25"/>
        <v>0</v>
      </c>
    </row>
    <row r="1611" spans="1:8" ht="13.5" x14ac:dyDescent="0.25">
      <c r="A1611" s="12"/>
      <c r="B1611" s="11">
        <v>44355</v>
      </c>
      <c r="C1611" s="2">
        <v>6.97</v>
      </c>
      <c r="D1611" s="2">
        <v>6.97</v>
      </c>
      <c r="E1611" s="2">
        <v>0</v>
      </c>
      <c r="F1611" s="2">
        <v>0</v>
      </c>
      <c r="G1611" s="2">
        <v>0</v>
      </c>
      <c r="H1611" s="17">
        <f t="shared" si="25"/>
        <v>0</v>
      </c>
    </row>
    <row r="1612" spans="1:8" ht="13.5" x14ac:dyDescent="0.25">
      <c r="A1612" s="12"/>
      <c r="B1612" s="11">
        <v>44356</v>
      </c>
      <c r="C1612" s="2">
        <v>6.95</v>
      </c>
      <c r="D1612" s="2">
        <v>6.95</v>
      </c>
      <c r="E1612" s="2">
        <v>75</v>
      </c>
      <c r="F1612" s="2">
        <v>6.95</v>
      </c>
      <c r="G1612" s="2">
        <v>521.25</v>
      </c>
      <c r="H1612" s="17">
        <f t="shared" si="25"/>
        <v>-2.8694404591104125E-3</v>
      </c>
    </row>
    <row r="1613" spans="1:8" ht="13.5" x14ac:dyDescent="0.25">
      <c r="A1613" s="12"/>
      <c r="B1613" s="11">
        <v>44357</v>
      </c>
      <c r="C1613" s="2">
        <v>6.95</v>
      </c>
      <c r="D1613" s="2">
        <v>6.95</v>
      </c>
      <c r="E1613" s="2">
        <v>0</v>
      </c>
      <c r="F1613" s="2">
        <v>0</v>
      </c>
      <c r="G1613" s="2">
        <v>0</v>
      </c>
      <c r="H1613" s="17">
        <f t="shared" si="25"/>
        <v>0</v>
      </c>
    </row>
    <row r="1614" spans="1:8" ht="13.5" x14ac:dyDescent="0.25">
      <c r="A1614" s="12"/>
      <c r="B1614" s="11">
        <v>44358</v>
      </c>
      <c r="C1614" s="2">
        <v>6.95</v>
      </c>
      <c r="D1614" s="2">
        <v>6.95</v>
      </c>
      <c r="E1614" s="2">
        <v>0</v>
      </c>
      <c r="F1614" s="2">
        <v>0</v>
      </c>
      <c r="G1614" s="2">
        <v>0</v>
      </c>
      <c r="H1614" s="17">
        <f t="shared" si="25"/>
        <v>0</v>
      </c>
    </row>
    <row r="1615" spans="1:8" ht="13.5" x14ac:dyDescent="0.25">
      <c r="A1615" s="12"/>
      <c r="B1615" s="11">
        <v>44361</v>
      </c>
      <c r="C1615" s="2">
        <v>6.95</v>
      </c>
      <c r="D1615" s="2">
        <v>6.95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1:8" ht="13.5" x14ac:dyDescent="0.25">
      <c r="A1616" s="12"/>
      <c r="B1616" s="11">
        <v>44362</v>
      </c>
      <c r="C1616" s="2">
        <v>7</v>
      </c>
      <c r="D1616" s="2">
        <v>7</v>
      </c>
      <c r="E1616" s="2">
        <v>1</v>
      </c>
      <c r="F1616" s="2">
        <v>7</v>
      </c>
      <c r="G1616" s="2">
        <v>7</v>
      </c>
      <c r="H1616" s="17">
        <f t="shared" si="25"/>
        <v>7.1942446043165211E-3</v>
      </c>
    </row>
    <row r="1617" spans="1:8" ht="13.5" x14ac:dyDescent="0.25">
      <c r="A1617" s="12"/>
      <c r="B1617" s="11">
        <v>44363</v>
      </c>
      <c r="C1617" s="2">
        <v>7</v>
      </c>
      <c r="D1617" s="2">
        <v>7</v>
      </c>
      <c r="E1617" s="2">
        <v>1</v>
      </c>
      <c r="F1617" s="2">
        <v>7</v>
      </c>
      <c r="G1617" s="2">
        <v>7</v>
      </c>
      <c r="H1617" s="17">
        <f t="shared" si="25"/>
        <v>0</v>
      </c>
    </row>
    <row r="1618" spans="1:8" ht="13.5" x14ac:dyDescent="0.25">
      <c r="A1618" s="12"/>
      <c r="B1618" s="11">
        <v>44364</v>
      </c>
      <c r="C1618" s="2">
        <v>7</v>
      </c>
      <c r="D1618" s="2">
        <v>7</v>
      </c>
      <c r="E1618" s="2">
        <v>1</v>
      </c>
      <c r="F1618" s="2">
        <v>7</v>
      </c>
      <c r="G1618" s="2">
        <v>7</v>
      </c>
      <c r="H1618" s="17">
        <f t="shared" si="25"/>
        <v>0</v>
      </c>
    </row>
    <row r="1619" spans="1:8" ht="13.5" x14ac:dyDescent="0.25">
      <c r="A1619" s="12"/>
      <c r="B1619" s="11">
        <v>44365</v>
      </c>
      <c r="C1619" s="2">
        <v>7</v>
      </c>
      <c r="D1619" s="2">
        <v>7</v>
      </c>
      <c r="E1619" s="2">
        <v>1</v>
      </c>
      <c r="F1619" s="2">
        <v>7</v>
      </c>
      <c r="G1619" s="2">
        <v>7</v>
      </c>
      <c r="H1619" s="17">
        <f t="shared" si="25"/>
        <v>0</v>
      </c>
    </row>
    <row r="1620" spans="1:8" ht="13.5" x14ac:dyDescent="0.25">
      <c r="A1620" s="12"/>
      <c r="B1620" s="11">
        <v>44368</v>
      </c>
      <c r="C1620" s="2">
        <v>7</v>
      </c>
      <c r="D1620" s="2">
        <v>7</v>
      </c>
      <c r="E1620" s="2">
        <v>0</v>
      </c>
      <c r="F1620" s="2">
        <v>0</v>
      </c>
      <c r="G1620" s="2">
        <v>0</v>
      </c>
      <c r="H1620" s="17">
        <f t="shared" si="25"/>
        <v>0</v>
      </c>
    </row>
    <row r="1621" spans="1:8" ht="13.5" x14ac:dyDescent="0.25">
      <c r="A1621" s="12"/>
      <c r="B1621" s="11">
        <v>44369</v>
      </c>
      <c r="C1621" s="2">
        <v>7</v>
      </c>
      <c r="D1621" s="2">
        <v>7</v>
      </c>
      <c r="E1621" s="2">
        <v>0</v>
      </c>
      <c r="F1621" s="2">
        <v>0</v>
      </c>
      <c r="G1621" s="2">
        <v>0</v>
      </c>
      <c r="H1621" s="17">
        <f t="shared" si="25"/>
        <v>0</v>
      </c>
    </row>
    <row r="1622" spans="1:8" ht="13.5" x14ac:dyDescent="0.25">
      <c r="A1622" s="12"/>
      <c r="B1622" s="11">
        <v>44370</v>
      </c>
      <c r="C1622" s="2">
        <v>7</v>
      </c>
      <c r="D1622" s="2">
        <v>7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1:8" ht="13.5" x14ac:dyDescent="0.25">
      <c r="A1623" s="12"/>
      <c r="B1623" s="11">
        <v>44371</v>
      </c>
      <c r="C1623" s="2">
        <v>7</v>
      </c>
      <c r="D1623" s="2">
        <v>7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1:8" ht="13.5" x14ac:dyDescent="0.25">
      <c r="A1624" s="12"/>
      <c r="B1624" s="11">
        <v>44372</v>
      </c>
      <c r="C1624" s="2">
        <v>6.96</v>
      </c>
      <c r="D1624" s="2">
        <v>6.96</v>
      </c>
      <c r="E1624" s="2">
        <v>200</v>
      </c>
      <c r="F1624" s="2">
        <v>6.96</v>
      </c>
      <c r="G1624" s="2">
        <v>1392</v>
      </c>
      <c r="H1624" s="17">
        <f t="shared" si="25"/>
        <v>-5.7142857142857195E-3</v>
      </c>
    </row>
    <row r="1625" spans="1:8" ht="13.5" x14ac:dyDescent="0.25">
      <c r="A1625" s="12"/>
      <c r="B1625" s="11">
        <v>44375</v>
      </c>
      <c r="C1625" s="2">
        <v>6.95</v>
      </c>
      <c r="D1625" s="2">
        <v>6.95</v>
      </c>
      <c r="E1625" s="2">
        <v>462</v>
      </c>
      <c r="F1625" s="2">
        <v>6.95</v>
      </c>
      <c r="G1625" s="2">
        <v>3210.9</v>
      </c>
      <c r="H1625" s="17">
        <f t="shared" si="25"/>
        <v>-1.4367816091953717E-3</v>
      </c>
    </row>
    <row r="1626" spans="1:8" ht="13.5" x14ac:dyDescent="0.25">
      <c r="A1626" s="12"/>
      <c r="B1626" s="11">
        <v>44376</v>
      </c>
      <c r="C1626" s="2">
        <v>7</v>
      </c>
      <c r="D1626" s="2">
        <v>7</v>
      </c>
      <c r="E1626" s="2">
        <v>4</v>
      </c>
      <c r="F1626" s="2">
        <v>7</v>
      </c>
      <c r="G1626" s="2">
        <v>28</v>
      </c>
      <c r="H1626" s="17">
        <f t="shared" si="25"/>
        <v>7.1942446043165211E-3</v>
      </c>
    </row>
    <row r="1627" spans="1:8" ht="13.5" x14ac:dyDescent="0.25">
      <c r="A1627" s="12"/>
      <c r="B1627" s="11">
        <v>44377</v>
      </c>
      <c r="C1627" s="2">
        <v>7</v>
      </c>
      <c r="D1627" s="2">
        <v>7</v>
      </c>
      <c r="E1627" s="2">
        <v>0</v>
      </c>
      <c r="F1627" s="2">
        <v>0</v>
      </c>
      <c r="G1627" s="2">
        <v>0</v>
      </c>
      <c r="H1627" s="17">
        <f t="shared" si="25"/>
        <v>0</v>
      </c>
    </row>
    <row r="1628" spans="1:8" ht="13.5" x14ac:dyDescent="0.25">
      <c r="A1628" s="12"/>
      <c r="B1628" s="11">
        <v>44378</v>
      </c>
      <c r="C1628" s="2">
        <v>7</v>
      </c>
      <c r="D1628" s="2">
        <v>7</v>
      </c>
      <c r="E1628" s="2">
        <v>0</v>
      </c>
      <c r="F1628" s="2">
        <v>0</v>
      </c>
      <c r="G1628" s="2">
        <v>0</v>
      </c>
      <c r="H1628" s="17">
        <f t="shared" si="25"/>
        <v>0</v>
      </c>
    </row>
    <row r="1629" spans="1:8" ht="13.5" x14ac:dyDescent="0.25">
      <c r="A1629" s="12"/>
      <c r="B1629" s="11">
        <v>44379</v>
      </c>
      <c r="C1629" s="2">
        <v>7</v>
      </c>
      <c r="D1629" s="2">
        <v>7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1:8" ht="13.5" x14ac:dyDescent="0.25">
      <c r="A1630" s="12"/>
      <c r="B1630" s="11">
        <v>44382</v>
      </c>
      <c r="C1630" s="2">
        <v>7</v>
      </c>
      <c r="D1630" s="2">
        <v>7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1:8" ht="13.5" x14ac:dyDescent="0.25">
      <c r="A1631" s="12"/>
      <c r="B1631" s="11">
        <v>44383</v>
      </c>
      <c r="C1631" s="2">
        <v>7</v>
      </c>
      <c r="D1631" s="2">
        <v>7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7</v>
      </c>
      <c r="D1632" s="2">
        <v>7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1:8" ht="13.5" x14ac:dyDescent="0.25">
      <c r="A1633" s="12"/>
      <c r="B1633" s="11">
        <v>44385</v>
      </c>
      <c r="C1633" s="2">
        <v>7</v>
      </c>
      <c r="D1633" s="2">
        <v>7</v>
      </c>
      <c r="E1633" s="2">
        <v>0</v>
      </c>
      <c r="F1633" s="2">
        <v>0</v>
      </c>
      <c r="G1633" s="2">
        <v>0</v>
      </c>
      <c r="H1633" s="17">
        <f t="shared" si="25"/>
        <v>0</v>
      </c>
    </row>
    <row r="1634" spans="1:8" ht="13.5" x14ac:dyDescent="0.25">
      <c r="A1634" s="12"/>
      <c r="B1634" s="11">
        <v>44386</v>
      </c>
      <c r="C1634" s="2">
        <v>7</v>
      </c>
      <c r="D1634" s="2">
        <v>7</v>
      </c>
      <c r="E1634" s="2">
        <v>0</v>
      </c>
      <c r="F1634" s="2">
        <v>0</v>
      </c>
      <c r="G1634" s="2">
        <v>0</v>
      </c>
      <c r="H1634" s="17">
        <f t="shared" si="25"/>
        <v>0</v>
      </c>
    </row>
    <row r="1635" spans="1:8" ht="13.5" x14ac:dyDescent="0.25">
      <c r="A1635" s="12"/>
      <c r="B1635" s="11">
        <v>44389</v>
      </c>
      <c r="C1635" s="2">
        <v>7</v>
      </c>
      <c r="D1635" s="2">
        <v>7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1:8" ht="13.5" x14ac:dyDescent="0.25">
      <c r="A1636" s="12"/>
      <c r="B1636" s="11">
        <v>44390</v>
      </c>
      <c r="C1636" s="2">
        <v>7</v>
      </c>
      <c r="D1636" s="2">
        <v>7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1:8" ht="13.5" x14ac:dyDescent="0.25">
      <c r="A1637" s="12"/>
      <c r="B1637" s="11">
        <v>44391</v>
      </c>
      <c r="C1637" s="2">
        <v>7</v>
      </c>
      <c r="D1637" s="2">
        <v>7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x14ac:dyDescent="0.25">
      <c r="A1638" s="12"/>
      <c r="B1638" s="11">
        <v>44392</v>
      </c>
      <c r="C1638" s="2">
        <v>7</v>
      </c>
      <c r="D1638" s="2">
        <v>7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x14ac:dyDescent="0.25">
      <c r="A1639" s="12"/>
      <c r="B1639" s="11">
        <v>44393</v>
      </c>
      <c r="C1639" s="2">
        <v>7</v>
      </c>
      <c r="D1639" s="2">
        <v>7</v>
      </c>
      <c r="E1639" s="2">
        <v>0</v>
      </c>
      <c r="F1639" s="2">
        <v>0</v>
      </c>
      <c r="G1639" s="2">
        <v>0</v>
      </c>
      <c r="H1639" s="17">
        <f t="shared" si="25"/>
        <v>0</v>
      </c>
    </row>
    <row r="1640" spans="1:8" ht="13.5" x14ac:dyDescent="0.25">
      <c r="A1640" s="12"/>
      <c r="B1640" s="11">
        <v>44396</v>
      </c>
      <c r="C1640" s="2">
        <v>7</v>
      </c>
      <c r="D1640" s="2">
        <v>7</v>
      </c>
      <c r="E1640" s="2">
        <v>0</v>
      </c>
      <c r="F1640" s="2">
        <v>0</v>
      </c>
      <c r="G1640" s="2">
        <v>0</v>
      </c>
      <c r="H1640" s="17">
        <f t="shared" si="25"/>
        <v>0</v>
      </c>
    </row>
    <row r="1641" spans="1:8" ht="13.5" x14ac:dyDescent="0.25">
      <c r="A1641" s="12"/>
      <c r="B1641" s="11">
        <v>44399</v>
      </c>
      <c r="C1641" s="2">
        <v>6.99</v>
      </c>
      <c r="D1641" s="2">
        <v>6.99</v>
      </c>
      <c r="E1641" s="2">
        <v>500</v>
      </c>
      <c r="F1641" s="2">
        <v>6.99</v>
      </c>
      <c r="G1641" s="2">
        <v>3495</v>
      </c>
      <c r="H1641" s="17">
        <f t="shared" si="25"/>
        <v>-1.4285714285713982E-3</v>
      </c>
    </row>
    <row r="1642" spans="1:8" ht="13.5" x14ac:dyDescent="0.25">
      <c r="A1642" s="12"/>
      <c r="B1642" s="11">
        <v>44400</v>
      </c>
      <c r="C1642" s="2">
        <v>7.08</v>
      </c>
      <c r="D1642" s="2">
        <v>7.08</v>
      </c>
      <c r="E1642" s="2">
        <v>810</v>
      </c>
      <c r="F1642" s="2">
        <v>7.08</v>
      </c>
      <c r="G1642" s="2">
        <v>5734.8</v>
      </c>
      <c r="H1642" s="17">
        <f t="shared" si="25"/>
        <v>1.2875536480686674E-2</v>
      </c>
    </row>
    <row r="1643" spans="1:8" ht="13.5" x14ac:dyDescent="0.25">
      <c r="A1643" s="12"/>
      <c r="B1643" s="11">
        <v>44403</v>
      </c>
      <c r="C1643" s="2">
        <v>7.08</v>
      </c>
      <c r="D1643" s="2">
        <v>7.08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1:8" ht="13.5" x14ac:dyDescent="0.25">
      <c r="A1644" s="12"/>
      <c r="B1644" s="11">
        <v>44404</v>
      </c>
      <c r="C1644" s="2">
        <v>7.1</v>
      </c>
      <c r="D1644" s="2">
        <v>7.1</v>
      </c>
      <c r="E1644" s="2">
        <v>2440</v>
      </c>
      <c r="F1644" s="2">
        <v>7.1</v>
      </c>
      <c r="G1644" s="2">
        <v>17324</v>
      </c>
      <c r="H1644" s="17">
        <f t="shared" si="25"/>
        <v>2.8248587570620866E-3</v>
      </c>
    </row>
    <row r="1645" spans="1:8" ht="13.5" x14ac:dyDescent="0.25">
      <c r="A1645" s="12"/>
      <c r="B1645" s="11">
        <v>44405</v>
      </c>
      <c r="C1645" s="2">
        <v>7.1</v>
      </c>
      <c r="D1645" s="2">
        <v>7.1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44406</v>
      </c>
      <c r="C1646" s="2">
        <v>7.1</v>
      </c>
      <c r="D1646" s="2">
        <v>7.1</v>
      </c>
      <c r="E1646" s="2">
        <v>1000</v>
      </c>
      <c r="F1646" s="2">
        <v>7.1</v>
      </c>
      <c r="G1646" s="2">
        <v>7100</v>
      </c>
      <c r="H1646" s="17">
        <f t="shared" si="25"/>
        <v>0</v>
      </c>
    </row>
    <row r="1647" spans="1:8" ht="13.5" x14ac:dyDescent="0.25">
      <c r="A1647" s="12"/>
      <c r="B1647" s="11">
        <v>44407</v>
      </c>
      <c r="C1647" s="2">
        <v>7.2</v>
      </c>
      <c r="D1647" s="2">
        <v>7.2</v>
      </c>
      <c r="E1647" s="2">
        <v>1000</v>
      </c>
      <c r="F1647" s="2">
        <v>7.2</v>
      </c>
      <c r="G1647" s="2">
        <v>7200</v>
      </c>
      <c r="H1647" s="17">
        <f t="shared" si="25"/>
        <v>1.4084507042253596E-2</v>
      </c>
    </row>
    <row r="1648" spans="1:8" ht="13.5" x14ac:dyDescent="0.25">
      <c r="A1648" s="12"/>
      <c r="B1648" s="11">
        <v>44410</v>
      </c>
      <c r="C1648" s="2">
        <v>7.25</v>
      </c>
      <c r="D1648" s="2">
        <v>7.25</v>
      </c>
      <c r="E1648" s="2">
        <v>60</v>
      </c>
      <c r="F1648" s="2">
        <v>7.25</v>
      </c>
      <c r="G1648" s="2">
        <v>435</v>
      </c>
      <c r="H1648" s="17">
        <f t="shared" si="25"/>
        <v>6.9444444444444198E-3</v>
      </c>
    </row>
    <row r="1649" spans="1:8" ht="13.5" x14ac:dyDescent="0.25">
      <c r="A1649" s="12"/>
      <c r="B1649" s="11">
        <v>44411</v>
      </c>
      <c r="C1649" s="2">
        <v>7.25</v>
      </c>
      <c r="D1649" s="2">
        <v>7.25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x14ac:dyDescent="0.25">
      <c r="A1650" s="12"/>
      <c r="B1650" s="11">
        <v>44412</v>
      </c>
      <c r="C1650" s="2">
        <v>7.25</v>
      </c>
      <c r="D1650" s="2">
        <v>7.25</v>
      </c>
      <c r="E1650" s="2">
        <v>60</v>
      </c>
      <c r="F1650" s="2">
        <v>7.25</v>
      </c>
      <c r="G1650" s="2">
        <v>435</v>
      </c>
      <c r="H1650" s="17">
        <f t="shared" si="25"/>
        <v>0</v>
      </c>
    </row>
    <row r="1651" spans="1:8" ht="13.5" x14ac:dyDescent="0.25">
      <c r="A1651" s="12"/>
      <c r="B1651" s="11">
        <v>44413</v>
      </c>
      <c r="C1651" s="2">
        <v>7.25</v>
      </c>
      <c r="D1651" s="2">
        <v>7.25</v>
      </c>
      <c r="E1651" s="2">
        <v>0</v>
      </c>
      <c r="F1651" s="2">
        <v>0</v>
      </c>
      <c r="G1651" s="2">
        <v>0</v>
      </c>
      <c r="H1651" s="17">
        <f t="shared" si="25"/>
        <v>0</v>
      </c>
    </row>
    <row r="1652" spans="1:8" ht="13.5" x14ac:dyDescent="0.25">
      <c r="A1652" s="12"/>
      <c r="B1652" s="11">
        <v>44414</v>
      </c>
      <c r="C1652" s="2">
        <v>7.25</v>
      </c>
      <c r="D1652" s="2">
        <v>7.25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1:8" ht="13.5" x14ac:dyDescent="0.25">
      <c r="A1653" s="12"/>
      <c r="B1653" s="11">
        <v>44417</v>
      </c>
      <c r="C1653" s="2">
        <v>7.25</v>
      </c>
      <c r="D1653" s="2">
        <v>7.25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1:8" ht="13.5" x14ac:dyDescent="0.25">
      <c r="A1654" s="12"/>
      <c r="B1654" s="11">
        <v>44419</v>
      </c>
      <c r="C1654" s="2">
        <v>7.25</v>
      </c>
      <c r="D1654" s="2">
        <v>7.25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x14ac:dyDescent="0.25">
      <c r="A1655" s="12"/>
      <c r="B1655" s="11">
        <v>44420</v>
      </c>
      <c r="C1655" s="2">
        <v>7.25</v>
      </c>
      <c r="D1655" s="2">
        <v>7.25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7.25</v>
      </c>
      <c r="D1656" s="2">
        <v>7.25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1:8" ht="13.5" x14ac:dyDescent="0.25">
      <c r="A1657" s="12"/>
      <c r="B1657" s="11">
        <v>44425</v>
      </c>
      <c r="C1657" s="2">
        <v>7.25</v>
      </c>
      <c r="D1657" s="2">
        <v>7.25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1:8" ht="13.5" x14ac:dyDescent="0.25">
      <c r="A1658" s="12"/>
      <c r="B1658" s="11">
        <v>44426</v>
      </c>
      <c r="C1658" s="2">
        <v>7.25</v>
      </c>
      <c r="D1658" s="2">
        <v>7.25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1:8" ht="13.5" x14ac:dyDescent="0.25">
      <c r="A1659" s="12"/>
      <c r="B1659" s="11">
        <v>44427</v>
      </c>
      <c r="C1659" s="2">
        <v>7.25</v>
      </c>
      <c r="D1659" s="2">
        <v>7.25</v>
      </c>
      <c r="E1659" s="2">
        <v>0</v>
      </c>
      <c r="F1659" s="2">
        <v>0</v>
      </c>
      <c r="G1659" s="2">
        <v>0</v>
      </c>
      <c r="H1659" s="17">
        <f t="shared" si="25"/>
        <v>0</v>
      </c>
    </row>
    <row r="1660" spans="1:8" ht="13.5" x14ac:dyDescent="0.25">
      <c r="A1660" s="12"/>
      <c r="B1660" s="11">
        <v>44428</v>
      </c>
      <c r="C1660" s="2">
        <v>7.25</v>
      </c>
      <c r="D1660" s="2">
        <v>7.25</v>
      </c>
      <c r="E1660" s="2">
        <v>0</v>
      </c>
      <c r="F1660" s="2">
        <v>0</v>
      </c>
      <c r="G1660" s="2">
        <v>0</v>
      </c>
      <c r="H1660" s="17">
        <f t="shared" si="25"/>
        <v>0</v>
      </c>
    </row>
    <row r="1661" spans="1:8" ht="13.5" x14ac:dyDescent="0.25">
      <c r="A1661" s="12"/>
      <c r="B1661" s="11">
        <v>44431</v>
      </c>
      <c r="C1661" s="2">
        <v>7.25</v>
      </c>
      <c r="D1661" s="2">
        <v>7.25</v>
      </c>
      <c r="E1661" s="2">
        <v>0</v>
      </c>
      <c r="F1661" s="2">
        <v>0</v>
      </c>
      <c r="G1661" s="2">
        <v>0</v>
      </c>
      <c r="H1661" s="17">
        <f t="shared" si="25"/>
        <v>0</v>
      </c>
    </row>
    <row r="1662" spans="1:8" ht="13.5" x14ac:dyDescent="0.25">
      <c r="A1662" s="12"/>
      <c r="B1662" s="11">
        <v>44432</v>
      </c>
      <c r="C1662" s="2">
        <v>7.25</v>
      </c>
      <c r="D1662" s="2">
        <v>7.25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1:8" ht="13.5" x14ac:dyDescent="0.25">
      <c r="A1663" s="12"/>
      <c r="B1663" s="11">
        <v>44433</v>
      </c>
      <c r="C1663" s="2">
        <v>7.04</v>
      </c>
      <c r="D1663" s="2">
        <v>7.04</v>
      </c>
      <c r="E1663" s="2">
        <v>346</v>
      </c>
      <c r="F1663" s="2">
        <v>7.04</v>
      </c>
      <c r="G1663" s="2">
        <v>2435.84</v>
      </c>
      <c r="H1663" s="17">
        <f t="shared" si="25"/>
        <v>-2.8965517241379305E-2</v>
      </c>
    </row>
    <row r="1664" spans="1:8" ht="13.5" x14ac:dyDescent="0.25">
      <c r="A1664" s="12"/>
      <c r="B1664" s="11">
        <v>44434</v>
      </c>
      <c r="C1664" s="2">
        <v>7.04</v>
      </c>
      <c r="D1664" s="2">
        <v>7.04</v>
      </c>
      <c r="E1664" s="2">
        <v>0</v>
      </c>
      <c r="F1664" s="2">
        <v>0</v>
      </c>
      <c r="G1664" s="2">
        <v>0</v>
      </c>
      <c r="H1664" s="17">
        <f t="shared" si="25"/>
        <v>0</v>
      </c>
    </row>
    <row r="1665" spans="1:8" ht="13.5" x14ac:dyDescent="0.25">
      <c r="A1665" s="12"/>
      <c r="B1665" s="11">
        <v>44435</v>
      </c>
      <c r="C1665" s="2">
        <v>7.04</v>
      </c>
      <c r="D1665" s="2">
        <v>7.04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1:8" ht="13.5" x14ac:dyDescent="0.25">
      <c r="A1666" s="12"/>
      <c r="B1666" s="11">
        <v>44438</v>
      </c>
      <c r="C1666" s="2">
        <v>7.04</v>
      </c>
      <c r="D1666" s="2">
        <v>7.04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7.04</v>
      </c>
      <c r="D1667" s="2">
        <v>7.04</v>
      </c>
      <c r="E1667" s="2">
        <v>0</v>
      </c>
      <c r="F1667" s="2">
        <v>0</v>
      </c>
      <c r="G1667" s="2">
        <v>0</v>
      </c>
      <c r="H1667" s="17">
        <f t="shared" si="25"/>
        <v>0</v>
      </c>
    </row>
    <row r="1668" spans="1:8" ht="13.5" x14ac:dyDescent="0.25">
      <c r="A1668" s="12"/>
      <c r="B1668" s="11">
        <v>44440</v>
      </c>
      <c r="C1668" s="2">
        <v>7.04</v>
      </c>
      <c r="D1668" s="2">
        <v>7.04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1:8" ht="13.5" x14ac:dyDescent="0.25">
      <c r="A1669" s="12"/>
      <c r="B1669" s="11">
        <v>44441</v>
      </c>
      <c r="C1669" s="2">
        <v>7.04</v>
      </c>
      <c r="D1669" s="2">
        <v>7.04</v>
      </c>
      <c r="E1669" s="2">
        <v>0</v>
      </c>
      <c r="F1669" s="2">
        <v>0</v>
      </c>
      <c r="G1669" s="2">
        <v>0</v>
      </c>
      <c r="H1669" s="17">
        <f t="shared" si="25"/>
        <v>0</v>
      </c>
    </row>
    <row r="1670" spans="1:8" ht="13.5" x14ac:dyDescent="0.25">
      <c r="A1670" s="12"/>
      <c r="B1670" s="11">
        <v>44442</v>
      </c>
      <c r="C1670" s="2">
        <v>7.04</v>
      </c>
      <c r="D1670" s="2">
        <v>7.04</v>
      </c>
      <c r="E1670" s="2">
        <v>0</v>
      </c>
      <c r="F1670" s="2">
        <v>0</v>
      </c>
      <c r="G1670" s="2">
        <v>0</v>
      </c>
      <c r="H1670" s="17">
        <f t="shared" si="25"/>
        <v>0</v>
      </c>
    </row>
    <row r="1671" spans="1:8" ht="13.5" x14ac:dyDescent="0.25">
      <c r="A1671" s="12"/>
      <c r="B1671" s="11">
        <v>44445</v>
      </c>
      <c r="C1671" s="2">
        <v>7.04</v>
      </c>
      <c r="D1671" s="2">
        <v>7.04</v>
      </c>
      <c r="E1671" s="2">
        <v>0</v>
      </c>
      <c r="F1671" s="2">
        <v>0</v>
      </c>
      <c r="G1671" s="2">
        <v>0</v>
      </c>
      <c r="H1671" s="17">
        <f t="shared" ref="H1671:H1734" si="26">(D1671-D1670)/D1670</f>
        <v>0</v>
      </c>
    </row>
    <row r="1672" spans="1:8" ht="13.5" x14ac:dyDescent="0.25">
      <c r="A1672" s="12"/>
      <c r="B1672" s="11">
        <v>44446</v>
      </c>
      <c r="C1672" s="2">
        <v>7.04</v>
      </c>
      <c r="D1672" s="2">
        <v>7.04</v>
      </c>
      <c r="E1672" s="2">
        <v>0</v>
      </c>
      <c r="F1672" s="2">
        <v>0</v>
      </c>
      <c r="G1672" s="2">
        <v>0</v>
      </c>
      <c r="H1672" s="17">
        <f t="shared" si="26"/>
        <v>0</v>
      </c>
    </row>
    <row r="1673" spans="1:8" ht="13.5" x14ac:dyDescent="0.25">
      <c r="A1673" s="12"/>
      <c r="B1673" s="11">
        <v>44447</v>
      </c>
      <c r="C1673" s="2">
        <v>7.3</v>
      </c>
      <c r="D1673" s="2">
        <v>7.3</v>
      </c>
      <c r="E1673" s="2">
        <v>2</v>
      </c>
      <c r="F1673" s="2">
        <v>7.3</v>
      </c>
      <c r="G1673" s="2">
        <v>14.6</v>
      </c>
      <c r="H1673" s="17">
        <f t="shared" si="26"/>
        <v>3.6931818181818149E-2</v>
      </c>
    </row>
    <row r="1674" spans="1:8" ht="13.5" x14ac:dyDescent="0.25">
      <c r="A1674" s="12"/>
      <c r="B1674" s="11">
        <v>44448</v>
      </c>
      <c r="C1674" s="2">
        <v>7.3</v>
      </c>
      <c r="D1674" s="2">
        <v>7.3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1:8" ht="13.5" x14ac:dyDescent="0.25">
      <c r="A1675" s="12"/>
      <c r="B1675" s="11">
        <v>44449</v>
      </c>
      <c r="C1675" s="2">
        <v>7.3</v>
      </c>
      <c r="D1675" s="2">
        <v>7.3</v>
      </c>
      <c r="E1675" s="2">
        <v>0</v>
      </c>
      <c r="F1675" s="2">
        <v>0</v>
      </c>
      <c r="G1675" s="2">
        <v>0</v>
      </c>
      <c r="H1675" s="17">
        <f t="shared" si="26"/>
        <v>0</v>
      </c>
    </row>
    <row r="1676" spans="1:8" ht="13.5" x14ac:dyDescent="0.25">
      <c r="A1676" s="12"/>
      <c r="B1676" s="11">
        <v>44452</v>
      </c>
      <c r="C1676" s="2">
        <v>7.3</v>
      </c>
      <c r="D1676" s="2">
        <v>7.3</v>
      </c>
      <c r="E1676" s="2">
        <v>0</v>
      </c>
      <c r="F1676" s="2">
        <v>0</v>
      </c>
      <c r="G1676" s="2">
        <v>0</v>
      </c>
      <c r="H1676" s="17">
        <f t="shared" si="26"/>
        <v>0</v>
      </c>
    </row>
    <row r="1677" spans="1:8" ht="13.5" x14ac:dyDescent="0.25">
      <c r="A1677" s="12"/>
      <c r="B1677" s="11">
        <v>44453</v>
      </c>
      <c r="C1677" s="2">
        <v>7.3</v>
      </c>
      <c r="D1677" s="2">
        <v>7.3</v>
      </c>
      <c r="E1677" s="2">
        <v>0</v>
      </c>
      <c r="F1677" s="2">
        <v>0</v>
      </c>
      <c r="G1677" s="2">
        <v>0</v>
      </c>
      <c r="H1677" s="17">
        <f t="shared" si="26"/>
        <v>0</v>
      </c>
    </row>
    <row r="1678" spans="1:8" ht="13.5" x14ac:dyDescent="0.25">
      <c r="A1678" s="12"/>
      <c r="B1678" s="11">
        <v>44454</v>
      </c>
      <c r="C1678" s="2">
        <v>7.3</v>
      </c>
      <c r="D1678" s="2">
        <v>7.3</v>
      </c>
      <c r="E1678" s="2">
        <v>0</v>
      </c>
      <c r="F1678" s="2">
        <v>0</v>
      </c>
      <c r="G1678" s="2">
        <v>0</v>
      </c>
      <c r="H1678" s="17">
        <f t="shared" si="26"/>
        <v>0</v>
      </c>
    </row>
    <row r="1679" spans="1:8" ht="13.5" x14ac:dyDescent="0.25">
      <c r="A1679" s="12"/>
      <c r="B1679" s="11">
        <v>44455</v>
      </c>
      <c r="C1679" s="2">
        <v>7.3</v>
      </c>
      <c r="D1679" s="2">
        <v>7.3</v>
      </c>
      <c r="E1679" s="2">
        <v>0</v>
      </c>
      <c r="F1679" s="2">
        <v>0</v>
      </c>
      <c r="G1679" s="2">
        <v>0</v>
      </c>
      <c r="H1679" s="17">
        <f t="shared" si="26"/>
        <v>0</v>
      </c>
    </row>
    <row r="1680" spans="1:8" ht="13.5" x14ac:dyDescent="0.25">
      <c r="A1680" s="12"/>
      <c r="B1680" s="11">
        <v>44456</v>
      </c>
      <c r="C1680" s="2">
        <v>7.3</v>
      </c>
      <c r="D1680" s="2">
        <v>7.3</v>
      </c>
      <c r="E1680" s="2">
        <v>0</v>
      </c>
      <c r="F1680" s="2">
        <v>0</v>
      </c>
      <c r="G1680" s="2">
        <v>0</v>
      </c>
      <c r="H1680" s="17">
        <f t="shared" si="26"/>
        <v>0</v>
      </c>
    </row>
    <row r="1681" spans="1:8" ht="13.5" x14ac:dyDescent="0.25">
      <c r="A1681" s="12"/>
      <c r="B1681" s="11">
        <v>44459</v>
      </c>
      <c r="C1681" s="2">
        <v>7.3</v>
      </c>
      <c r="D1681" s="2">
        <v>7.3</v>
      </c>
      <c r="E1681" s="2">
        <v>0</v>
      </c>
      <c r="F1681" s="2">
        <v>0</v>
      </c>
      <c r="G1681" s="2">
        <v>0</v>
      </c>
      <c r="H1681" s="17">
        <f t="shared" si="26"/>
        <v>0</v>
      </c>
    </row>
    <row r="1682" spans="1:8" ht="13.5" x14ac:dyDescent="0.25">
      <c r="A1682" s="12"/>
      <c r="B1682" s="11">
        <v>44460</v>
      </c>
      <c r="C1682" s="2">
        <v>7.3</v>
      </c>
      <c r="D1682" s="2">
        <v>7.3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1:8" ht="13.5" x14ac:dyDescent="0.25">
      <c r="A1683" s="12"/>
      <c r="B1683" s="11">
        <v>44461</v>
      </c>
      <c r="C1683" s="2">
        <v>7.3</v>
      </c>
      <c r="D1683" s="2">
        <v>7.3</v>
      </c>
      <c r="E1683" s="2">
        <v>0</v>
      </c>
      <c r="F1683" s="2">
        <v>0</v>
      </c>
      <c r="G1683" s="2">
        <v>0</v>
      </c>
      <c r="H1683" s="17">
        <f t="shared" si="26"/>
        <v>0</v>
      </c>
    </row>
    <row r="1684" spans="1:8" ht="13.5" x14ac:dyDescent="0.25">
      <c r="A1684" s="12"/>
      <c r="B1684" s="11">
        <v>44462</v>
      </c>
      <c r="C1684" s="2">
        <v>7.3</v>
      </c>
      <c r="D1684" s="2">
        <v>7.3</v>
      </c>
      <c r="E1684" s="2">
        <v>0</v>
      </c>
      <c r="F1684" s="2">
        <v>0</v>
      </c>
      <c r="G1684" s="2">
        <v>0</v>
      </c>
      <c r="H1684" s="17">
        <f t="shared" si="26"/>
        <v>0</v>
      </c>
    </row>
    <row r="1685" spans="1:8" ht="13.5" x14ac:dyDescent="0.25">
      <c r="A1685" s="12"/>
      <c r="B1685" s="11">
        <v>44463</v>
      </c>
      <c r="C1685" s="2">
        <v>7.3</v>
      </c>
      <c r="D1685" s="2">
        <v>7.3</v>
      </c>
      <c r="E1685" s="2">
        <v>0</v>
      </c>
      <c r="F1685" s="2">
        <v>0</v>
      </c>
      <c r="G1685" s="2">
        <v>0</v>
      </c>
      <c r="H1685" s="17">
        <f t="shared" si="26"/>
        <v>0</v>
      </c>
    </row>
    <row r="1686" spans="1:8" ht="13.5" x14ac:dyDescent="0.25">
      <c r="A1686" s="12"/>
      <c r="B1686" s="11">
        <v>44466</v>
      </c>
      <c r="C1686" s="2">
        <v>7.3</v>
      </c>
      <c r="D1686" s="2">
        <v>7.3</v>
      </c>
      <c r="E1686" s="2">
        <v>0</v>
      </c>
      <c r="F1686" s="2">
        <v>0</v>
      </c>
      <c r="G1686" s="2">
        <v>0</v>
      </c>
      <c r="H1686" s="17">
        <f t="shared" si="26"/>
        <v>0</v>
      </c>
    </row>
    <row r="1687" spans="1:8" ht="13.5" x14ac:dyDescent="0.25">
      <c r="A1687" s="12"/>
      <c r="B1687" s="11">
        <v>44467</v>
      </c>
      <c r="C1687" s="2">
        <v>7.3</v>
      </c>
      <c r="D1687" s="2">
        <v>7.3</v>
      </c>
      <c r="E1687" s="2">
        <v>0</v>
      </c>
      <c r="F1687" s="2">
        <v>0</v>
      </c>
      <c r="G1687" s="2">
        <v>0</v>
      </c>
      <c r="H1687" s="17">
        <f t="shared" si="26"/>
        <v>0</v>
      </c>
    </row>
    <row r="1688" spans="1:8" ht="13.5" x14ac:dyDescent="0.25">
      <c r="A1688" s="12"/>
      <c r="B1688" s="11">
        <v>44468</v>
      </c>
      <c r="C1688" s="2">
        <v>7.3</v>
      </c>
      <c r="D1688" s="2">
        <v>7.3</v>
      </c>
      <c r="E1688" s="2">
        <v>0</v>
      </c>
      <c r="F1688" s="2">
        <v>0</v>
      </c>
      <c r="G1688" s="2">
        <v>0</v>
      </c>
      <c r="H1688" s="17">
        <f t="shared" si="26"/>
        <v>0</v>
      </c>
    </row>
    <row r="1689" spans="1:8" ht="13.5" x14ac:dyDescent="0.25">
      <c r="A1689" s="12"/>
      <c r="B1689" s="11">
        <v>44469</v>
      </c>
      <c r="C1689" s="2">
        <v>7.3</v>
      </c>
      <c r="D1689" s="2">
        <v>7.3</v>
      </c>
      <c r="E1689" s="2">
        <v>0</v>
      </c>
      <c r="F1689" s="2">
        <v>0</v>
      </c>
      <c r="G1689" s="2">
        <v>0</v>
      </c>
      <c r="H1689" s="17">
        <f t="shared" si="26"/>
        <v>0</v>
      </c>
    </row>
    <row r="1690" spans="1:8" ht="13.5" x14ac:dyDescent="0.25">
      <c r="A1690" s="12"/>
      <c r="B1690" s="11">
        <v>44470</v>
      </c>
      <c r="C1690" s="2">
        <v>7.3</v>
      </c>
      <c r="D1690" s="2">
        <v>7.3</v>
      </c>
      <c r="E1690" s="2">
        <v>0</v>
      </c>
      <c r="F1690" s="2">
        <v>0</v>
      </c>
      <c r="G1690" s="2">
        <v>0</v>
      </c>
      <c r="H1690" s="17">
        <f t="shared" si="26"/>
        <v>0</v>
      </c>
    </row>
    <row r="1691" spans="1:8" ht="13.5" x14ac:dyDescent="0.25">
      <c r="A1691" s="12"/>
      <c r="B1691" s="11">
        <v>44473</v>
      </c>
      <c r="C1691" s="2">
        <v>7.3</v>
      </c>
      <c r="D1691" s="2">
        <v>7.3</v>
      </c>
      <c r="E1691" s="2">
        <v>626</v>
      </c>
      <c r="F1691" s="2">
        <v>7.3</v>
      </c>
      <c r="G1691" s="2">
        <v>4569.8</v>
      </c>
      <c r="H1691" s="17">
        <f t="shared" si="26"/>
        <v>0</v>
      </c>
    </row>
    <row r="1692" spans="1:8" ht="13.5" x14ac:dyDescent="0.25">
      <c r="A1692" s="12"/>
      <c r="B1692" s="11">
        <v>44474</v>
      </c>
      <c r="C1692" s="2">
        <v>7.31</v>
      </c>
      <c r="D1692" s="2">
        <v>7.31</v>
      </c>
      <c r="E1692" s="2">
        <v>500</v>
      </c>
      <c r="F1692" s="2">
        <v>7.31</v>
      </c>
      <c r="G1692" s="2">
        <v>3655</v>
      </c>
      <c r="H1692" s="17">
        <f t="shared" si="26"/>
        <v>1.3698630136986009E-3</v>
      </c>
    </row>
    <row r="1693" spans="1:8" ht="13.5" x14ac:dyDescent="0.25">
      <c r="A1693" s="12"/>
      <c r="B1693" s="11">
        <v>44475</v>
      </c>
      <c r="C1693" s="2">
        <v>7.31</v>
      </c>
      <c r="D1693" s="2">
        <v>7.31</v>
      </c>
      <c r="E1693" s="2">
        <v>0</v>
      </c>
      <c r="F1693" s="2">
        <v>0</v>
      </c>
      <c r="G1693" s="2">
        <v>0</v>
      </c>
      <c r="H1693" s="17">
        <f t="shared" si="26"/>
        <v>0</v>
      </c>
    </row>
    <row r="1694" spans="1:8" ht="13.5" x14ac:dyDescent="0.25">
      <c r="A1694" s="12"/>
      <c r="B1694" s="11">
        <v>44476</v>
      </c>
      <c r="C1694" s="2">
        <v>7.31</v>
      </c>
      <c r="D1694" s="2">
        <v>7.31</v>
      </c>
      <c r="E1694" s="2">
        <v>500</v>
      </c>
      <c r="F1694" s="2">
        <v>7.31</v>
      </c>
      <c r="G1694" s="2">
        <v>3655</v>
      </c>
      <c r="H1694" s="17">
        <f t="shared" si="26"/>
        <v>0</v>
      </c>
    </row>
    <row r="1695" spans="1:8" ht="13.5" x14ac:dyDescent="0.25">
      <c r="A1695" s="12"/>
      <c r="B1695" s="11">
        <v>44477</v>
      </c>
      <c r="C1695" s="2">
        <v>7.31</v>
      </c>
      <c r="D1695" s="2">
        <v>7.31</v>
      </c>
      <c r="E1695" s="2">
        <v>0</v>
      </c>
      <c r="F1695" s="2">
        <v>0</v>
      </c>
      <c r="G1695" s="2">
        <v>0</v>
      </c>
      <c r="H1695" s="17">
        <f t="shared" si="26"/>
        <v>0</v>
      </c>
    </row>
    <row r="1696" spans="1:8" ht="13.5" x14ac:dyDescent="0.25">
      <c r="A1696" s="12"/>
      <c r="B1696" s="11">
        <v>44480</v>
      </c>
      <c r="C1696" s="2">
        <v>7.31</v>
      </c>
      <c r="D1696" s="2">
        <v>7.31</v>
      </c>
      <c r="E1696" s="2">
        <v>0</v>
      </c>
      <c r="F1696" s="2">
        <v>0</v>
      </c>
      <c r="G1696" s="2">
        <v>0</v>
      </c>
      <c r="H1696" s="17">
        <f t="shared" si="26"/>
        <v>0</v>
      </c>
    </row>
    <row r="1697" spans="1:8" ht="13.5" x14ac:dyDescent="0.25">
      <c r="A1697" s="12"/>
      <c r="B1697" s="11">
        <v>44481</v>
      </c>
      <c r="C1697" s="2">
        <v>7.31</v>
      </c>
      <c r="D1697" s="2">
        <v>7.31</v>
      </c>
      <c r="E1697" s="2">
        <v>0</v>
      </c>
      <c r="F1697" s="2">
        <v>0</v>
      </c>
      <c r="G1697" s="2">
        <v>0</v>
      </c>
      <c r="H1697" s="17">
        <f t="shared" si="26"/>
        <v>0</v>
      </c>
    </row>
    <row r="1698" spans="1:8" ht="13.5" x14ac:dyDescent="0.25">
      <c r="A1698" s="12"/>
      <c r="B1698" s="11">
        <v>44482</v>
      </c>
      <c r="C1698" s="2">
        <v>7.31</v>
      </c>
      <c r="D1698" s="2">
        <v>7.31</v>
      </c>
      <c r="E1698" s="2">
        <v>0</v>
      </c>
      <c r="F1698" s="2">
        <v>0</v>
      </c>
      <c r="G1698" s="2">
        <v>0</v>
      </c>
      <c r="H1698" s="17">
        <f t="shared" si="26"/>
        <v>0</v>
      </c>
    </row>
    <row r="1699" spans="1:8" ht="13.5" x14ac:dyDescent="0.25">
      <c r="A1699" s="12"/>
      <c r="B1699" s="11">
        <v>44483</v>
      </c>
      <c r="C1699" s="2">
        <v>7.31</v>
      </c>
      <c r="D1699" s="2">
        <v>7.31</v>
      </c>
      <c r="E1699" s="2">
        <v>0</v>
      </c>
      <c r="F1699" s="2">
        <v>0</v>
      </c>
      <c r="G1699" s="2">
        <v>0</v>
      </c>
      <c r="H1699" s="17">
        <f t="shared" si="26"/>
        <v>0</v>
      </c>
    </row>
    <row r="1700" spans="1:8" ht="13.5" x14ac:dyDescent="0.25">
      <c r="A1700" s="12"/>
      <c r="B1700" s="11">
        <v>44488</v>
      </c>
      <c r="C1700" s="2">
        <v>7.31</v>
      </c>
      <c r="D1700" s="2">
        <v>7.31</v>
      </c>
      <c r="E1700" s="2">
        <v>0</v>
      </c>
      <c r="F1700" s="2">
        <v>0</v>
      </c>
      <c r="G1700" s="2">
        <v>0</v>
      </c>
      <c r="H1700" s="17">
        <f t="shared" si="26"/>
        <v>0</v>
      </c>
    </row>
    <row r="1701" spans="1:8" ht="13.5" x14ac:dyDescent="0.25">
      <c r="A1701" s="12"/>
      <c r="B1701" s="11">
        <v>44489</v>
      </c>
      <c r="C1701" s="2">
        <v>7.31</v>
      </c>
      <c r="D1701" s="2">
        <v>7.31</v>
      </c>
      <c r="E1701" s="2">
        <v>0</v>
      </c>
      <c r="F1701" s="2">
        <v>0</v>
      </c>
      <c r="G1701" s="2">
        <v>0</v>
      </c>
      <c r="H1701" s="17">
        <f t="shared" si="26"/>
        <v>0</v>
      </c>
    </row>
    <row r="1702" spans="1:8" ht="13.5" x14ac:dyDescent="0.25">
      <c r="A1702" s="12"/>
      <c r="B1702" s="11">
        <v>44490</v>
      </c>
      <c r="C1702" s="2">
        <v>7</v>
      </c>
      <c r="D1702" s="2">
        <v>7</v>
      </c>
      <c r="E1702" s="2">
        <v>295</v>
      </c>
      <c r="F1702" s="2">
        <v>7</v>
      </c>
      <c r="G1702" s="2">
        <v>2065</v>
      </c>
      <c r="H1702" s="17">
        <f t="shared" si="26"/>
        <v>-4.2407660738714041E-2</v>
      </c>
    </row>
    <row r="1703" spans="1:8" ht="13.5" x14ac:dyDescent="0.25">
      <c r="A1703" s="12"/>
      <c r="B1703" s="11">
        <v>44491</v>
      </c>
      <c r="C1703" s="2">
        <v>7</v>
      </c>
      <c r="D1703" s="2">
        <v>7</v>
      </c>
      <c r="E1703" s="2">
        <v>200</v>
      </c>
      <c r="F1703" s="2">
        <v>7</v>
      </c>
      <c r="G1703" s="2">
        <v>1400</v>
      </c>
      <c r="H1703" s="17">
        <f t="shared" si="26"/>
        <v>0</v>
      </c>
    </row>
    <row r="1704" spans="1:8" ht="13.5" x14ac:dyDescent="0.25">
      <c r="A1704" s="12"/>
      <c r="B1704" s="11">
        <v>44494</v>
      </c>
      <c r="C1704" s="2">
        <v>7</v>
      </c>
      <c r="D1704" s="2">
        <v>7</v>
      </c>
      <c r="E1704" s="2">
        <v>0</v>
      </c>
      <c r="F1704" s="2">
        <v>0</v>
      </c>
      <c r="G1704" s="2">
        <v>0</v>
      </c>
      <c r="H1704" s="17">
        <f t="shared" si="26"/>
        <v>0</v>
      </c>
    </row>
    <row r="1705" spans="1:8" ht="13.5" x14ac:dyDescent="0.25">
      <c r="A1705" s="12"/>
      <c r="B1705" s="11">
        <v>44495</v>
      </c>
      <c r="C1705" s="2">
        <v>7</v>
      </c>
      <c r="D1705" s="2">
        <v>7</v>
      </c>
      <c r="E1705" s="2">
        <v>55</v>
      </c>
      <c r="F1705" s="2">
        <v>7</v>
      </c>
      <c r="G1705" s="2">
        <v>385</v>
      </c>
      <c r="H1705" s="17">
        <f t="shared" si="26"/>
        <v>0</v>
      </c>
    </row>
    <row r="1706" spans="1:8" ht="13.5" x14ac:dyDescent="0.25">
      <c r="A1706" s="12"/>
      <c r="B1706" s="11">
        <v>44496</v>
      </c>
      <c r="C1706" s="2">
        <v>7</v>
      </c>
      <c r="D1706" s="2">
        <v>7</v>
      </c>
      <c r="E1706" s="2">
        <v>0</v>
      </c>
      <c r="F1706" s="2">
        <v>0</v>
      </c>
      <c r="G1706" s="2">
        <v>0</v>
      </c>
      <c r="H1706" s="17">
        <f t="shared" si="26"/>
        <v>0</v>
      </c>
    </row>
    <row r="1707" spans="1:8" ht="13.5" x14ac:dyDescent="0.25">
      <c r="A1707" s="12"/>
      <c r="B1707" s="11">
        <v>44497</v>
      </c>
      <c r="C1707" s="2">
        <v>7</v>
      </c>
      <c r="D1707" s="2">
        <v>7</v>
      </c>
      <c r="E1707" s="2">
        <v>0</v>
      </c>
      <c r="F1707" s="2">
        <v>0</v>
      </c>
      <c r="G1707" s="2">
        <v>0</v>
      </c>
      <c r="H1707" s="17">
        <f t="shared" si="26"/>
        <v>0</v>
      </c>
    </row>
    <row r="1708" spans="1:8" ht="13.5" x14ac:dyDescent="0.25">
      <c r="A1708" s="12"/>
      <c r="B1708" s="11">
        <v>44498</v>
      </c>
      <c r="C1708" s="2">
        <v>7</v>
      </c>
      <c r="D1708" s="2">
        <v>7</v>
      </c>
      <c r="E1708" s="2">
        <v>0</v>
      </c>
      <c r="F1708" s="2">
        <v>0</v>
      </c>
      <c r="G1708" s="2">
        <v>0</v>
      </c>
      <c r="H1708" s="17">
        <f t="shared" si="26"/>
        <v>0</v>
      </c>
    </row>
    <row r="1709" spans="1:8" ht="13.5" x14ac:dyDescent="0.25">
      <c r="A1709" s="12"/>
      <c r="B1709" s="11">
        <v>44501</v>
      </c>
      <c r="C1709" s="2">
        <v>7</v>
      </c>
      <c r="D1709" s="2">
        <v>7</v>
      </c>
      <c r="E1709" s="2">
        <v>0</v>
      </c>
      <c r="F1709" s="2">
        <v>0</v>
      </c>
      <c r="G1709" s="2">
        <v>0</v>
      </c>
      <c r="H1709" s="17">
        <f t="shared" si="26"/>
        <v>0</v>
      </c>
    </row>
    <row r="1710" spans="1:8" ht="13.5" x14ac:dyDescent="0.25">
      <c r="A1710" s="12"/>
      <c r="B1710" s="11">
        <v>44502</v>
      </c>
      <c r="C1710" s="2">
        <v>7</v>
      </c>
      <c r="D1710" s="2">
        <v>7</v>
      </c>
      <c r="E1710" s="2">
        <v>0</v>
      </c>
      <c r="F1710" s="2">
        <v>0</v>
      </c>
      <c r="G1710" s="2">
        <v>0</v>
      </c>
      <c r="H1710" s="17">
        <f t="shared" si="26"/>
        <v>0</v>
      </c>
    </row>
    <row r="1711" spans="1:8" ht="13.5" x14ac:dyDescent="0.25">
      <c r="A1711" s="12"/>
      <c r="B1711" s="11">
        <v>44503</v>
      </c>
      <c r="C1711" s="2">
        <v>7</v>
      </c>
      <c r="D1711" s="2">
        <v>7</v>
      </c>
      <c r="E1711" s="2">
        <v>0</v>
      </c>
      <c r="F1711" s="2">
        <v>0</v>
      </c>
      <c r="G1711" s="2">
        <v>0</v>
      </c>
      <c r="H1711" s="17">
        <f t="shared" si="26"/>
        <v>0</v>
      </c>
    </row>
    <row r="1712" spans="1:8" ht="13.5" x14ac:dyDescent="0.25">
      <c r="A1712" s="12"/>
      <c r="B1712" s="11">
        <v>44504</v>
      </c>
      <c r="C1712" s="2">
        <v>7.03</v>
      </c>
      <c r="D1712" s="2">
        <v>7.03</v>
      </c>
      <c r="E1712" s="2">
        <v>200</v>
      </c>
      <c r="F1712" s="2">
        <v>7.03</v>
      </c>
      <c r="G1712" s="2">
        <v>1406</v>
      </c>
      <c r="H1712" s="17">
        <f t="shared" si="26"/>
        <v>4.2857142857143215E-3</v>
      </c>
    </row>
    <row r="1713" spans="1:8" ht="13.5" x14ac:dyDescent="0.25">
      <c r="A1713" s="12"/>
      <c r="B1713" s="11">
        <v>44505</v>
      </c>
      <c r="C1713" s="2">
        <v>7.03</v>
      </c>
      <c r="D1713" s="2">
        <v>7.03</v>
      </c>
      <c r="E1713" s="2">
        <v>0</v>
      </c>
      <c r="F1713" s="2">
        <v>0</v>
      </c>
      <c r="G1713" s="2">
        <v>0</v>
      </c>
      <c r="H1713" s="17">
        <f t="shared" si="26"/>
        <v>0</v>
      </c>
    </row>
    <row r="1714" spans="1:8" ht="13.5" x14ac:dyDescent="0.25">
      <c r="A1714" s="12"/>
      <c r="B1714" s="11">
        <v>44508</v>
      </c>
      <c r="C1714" s="2">
        <v>7.03</v>
      </c>
      <c r="D1714" s="2">
        <v>7.03</v>
      </c>
      <c r="E1714" s="2">
        <v>0</v>
      </c>
      <c r="F1714" s="2">
        <v>0</v>
      </c>
      <c r="G1714" s="2">
        <v>0</v>
      </c>
      <c r="H1714" s="17">
        <f t="shared" si="26"/>
        <v>0</v>
      </c>
    </row>
    <row r="1715" spans="1:8" ht="13.5" x14ac:dyDescent="0.25">
      <c r="A1715" s="12"/>
      <c r="B1715" s="11">
        <v>44509</v>
      </c>
      <c r="C1715" s="2">
        <v>7.03</v>
      </c>
      <c r="D1715" s="2">
        <v>7.03</v>
      </c>
      <c r="E1715" s="2">
        <v>0</v>
      </c>
      <c r="F1715" s="2">
        <v>0</v>
      </c>
      <c r="G1715" s="2">
        <v>0</v>
      </c>
      <c r="H1715" s="17">
        <f t="shared" si="26"/>
        <v>0</v>
      </c>
    </row>
    <row r="1716" spans="1:8" ht="13.5" x14ac:dyDescent="0.25">
      <c r="A1716" s="12"/>
      <c r="B1716" s="11">
        <v>44510</v>
      </c>
      <c r="C1716" s="2">
        <v>7.3</v>
      </c>
      <c r="D1716" s="2">
        <v>7.3</v>
      </c>
      <c r="E1716" s="2">
        <v>1</v>
      </c>
      <c r="F1716" s="2">
        <v>7.3</v>
      </c>
      <c r="G1716" s="2">
        <v>7.3</v>
      </c>
      <c r="H1716" s="17">
        <f t="shared" si="26"/>
        <v>3.8406827880512029E-2</v>
      </c>
    </row>
    <row r="1717" spans="1:8" ht="13.5" x14ac:dyDescent="0.25">
      <c r="A1717" s="12"/>
      <c r="B1717" s="11">
        <v>44511</v>
      </c>
      <c r="C1717" s="2">
        <v>7.3</v>
      </c>
      <c r="D1717" s="2">
        <v>7.3</v>
      </c>
      <c r="E1717" s="2">
        <v>0</v>
      </c>
      <c r="F1717" s="2">
        <v>0</v>
      </c>
      <c r="G1717" s="2">
        <v>0</v>
      </c>
      <c r="H1717" s="17">
        <f t="shared" si="26"/>
        <v>0</v>
      </c>
    </row>
    <row r="1718" spans="1:8" ht="13.5" x14ac:dyDescent="0.25">
      <c r="A1718" s="12"/>
      <c r="B1718" s="11">
        <v>44512</v>
      </c>
      <c r="C1718" s="2">
        <v>7.3</v>
      </c>
      <c r="D1718" s="2">
        <v>7.3</v>
      </c>
      <c r="E1718" s="2">
        <v>0</v>
      </c>
      <c r="F1718" s="2">
        <v>0</v>
      </c>
      <c r="G1718" s="2">
        <v>0</v>
      </c>
      <c r="H1718" s="17">
        <f t="shared" si="26"/>
        <v>0</v>
      </c>
    </row>
    <row r="1719" spans="1:8" ht="13.5" x14ac:dyDescent="0.25">
      <c r="A1719" s="12"/>
      <c r="B1719" s="11">
        <v>44515</v>
      </c>
      <c r="C1719" s="2">
        <v>7.25</v>
      </c>
      <c r="D1719" s="2">
        <v>7.25</v>
      </c>
      <c r="E1719" s="2">
        <v>350</v>
      </c>
      <c r="F1719" s="2">
        <v>7.25</v>
      </c>
      <c r="G1719" s="2">
        <v>2537.5</v>
      </c>
      <c r="H1719" s="17">
        <f t="shared" si="26"/>
        <v>-6.8493150684931269E-3</v>
      </c>
    </row>
    <row r="1720" spans="1:8" ht="13.5" x14ac:dyDescent="0.25">
      <c r="A1720" s="12"/>
      <c r="B1720" s="11">
        <v>44516</v>
      </c>
      <c r="C1720" s="2">
        <v>7.25</v>
      </c>
      <c r="D1720" s="2">
        <v>7.25</v>
      </c>
      <c r="E1720" s="2">
        <v>0</v>
      </c>
      <c r="F1720" s="2">
        <v>0</v>
      </c>
      <c r="G1720" s="2">
        <v>0</v>
      </c>
      <c r="H1720" s="17">
        <f t="shared" si="26"/>
        <v>0</v>
      </c>
    </row>
    <row r="1721" spans="1:8" ht="13.5" x14ac:dyDescent="0.25">
      <c r="A1721" s="12"/>
      <c r="B1721" s="11">
        <v>44517</v>
      </c>
      <c r="C1721" s="2">
        <v>7.25</v>
      </c>
      <c r="D1721" s="2">
        <v>7.25</v>
      </c>
      <c r="E1721" s="2">
        <v>0</v>
      </c>
      <c r="F1721" s="2">
        <v>0</v>
      </c>
      <c r="G1721" s="2">
        <v>0</v>
      </c>
      <c r="H1721" s="17">
        <f t="shared" si="26"/>
        <v>0</v>
      </c>
    </row>
    <row r="1722" spans="1:8" ht="13.5" x14ac:dyDescent="0.25">
      <c r="A1722" s="12"/>
      <c r="B1722" s="11">
        <v>44518</v>
      </c>
      <c r="C1722" s="2">
        <v>7.25</v>
      </c>
      <c r="D1722" s="2">
        <v>7.25</v>
      </c>
      <c r="E1722" s="2">
        <v>0</v>
      </c>
      <c r="F1722" s="2">
        <v>0</v>
      </c>
      <c r="G1722" s="2">
        <v>0</v>
      </c>
      <c r="H1722" s="17">
        <f t="shared" si="26"/>
        <v>0</v>
      </c>
    </row>
    <row r="1723" spans="1:8" ht="13.5" x14ac:dyDescent="0.25">
      <c r="A1723" s="12"/>
      <c r="B1723" s="11">
        <v>44519</v>
      </c>
      <c r="C1723" s="2">
        <v>7.25</v>
      </c>
      <c r="D1723" s="2">
        <v>7.25</v>
      </c>
      <c r="E1723" s="2">
        <v>0</v>
      </c>
      <c r="F1723" s="2">
        <v>0</v>
      </c>
      <c r="G1723" s="2">
        <v>0</v>
      </c>
      <c r="H1723" s="17">
        <f t="shared" si="26"/>
        <v>0</v>
      </c>
    </row>
    <row r="1724" spans="1:8" ht="13.5" x14ac:dyDescent="0.25">
      <c r="A1724" s="12"/>
      <c r="B1724" s="11">
        <v>44522</v>
      </c>
      <c r="C1724" s="2">
        <v>7.3</v>
      </c>
      <c r="D1724" s="2">
        <v>7.3</v>
      </c>
      <c r="E1724" s="2">
        <v>431</v>
      </c>
      <c r="F1724" s="2">
        <v>7.3</v>
      </c>
      <c r="G1724" s="2">
        <v>3146.3</v>
      </c>
      <c r="H1724" s="17">
        <f t="shared" si="26"/>
        <v>6.8965517241379067E-3</v>
      </c>
    </row>
    <row r="1725" spans="1:8" ht="13.5" x14ac:dyDescent="0.25">
      <c r="A1725" s="12"/>
      <c r="B1725" s="11">
        <v>44523</v>
      </c>
      <c r="C1725" s="2">
        <v>7.3</v>
      </c>
      <c r="D1725" s="2">
        <v>7.3</v>
      </c>
      <c r="E1725" s="2">
        <v>0</v>
      </c>
      <c r="F1725" s="2">
        <v>0</v>
      </c>
      <c r="G1725" s="2">
        <v>0</v>
      </c>
      <c r="H1725" s="17">
        <f t="shared" si="26"/>
        <v>0</v>
      </c>
    </row>
    <row r="1726" spans="1:8" ht="13.5" x14ac:dyDescent="0.25">
      <c r="A1726" s="12"/>
      <c r="B1726" s="11">
        <v>44524</v>
      </c>
      <c r="C1726" s="2">
        <v>7.3</v>
      </c>
      <c r="D1726" s="2">
        <v>7.3</v>
      </c>
      <c r="E1726" s="2">
        <v>0</v>
      </c>
      <c r="F1726" s="2">
        <v>0</v>
      </c>
      <c r="G1726" s="2">
        <v>0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7.3</v>
      </c>
      <c r="D1727" s="2">
        <v>7.3</v>
      </c>
      <c r="E1727" s="2">
        <v>0</v>
      </c>
      <c r="F1727" s="2">
        <v>0</v>
      </c>
      <c r="G1727" s="2">
        <v>0</v>
      </c>
      <c r="H1727" s="17">
        <f t="shared" si="26"/>
        <v>0</v>
      </c>
    </row>
    <row r="1728" spans="1:8" ht="13.5" x14ac:dyDescent="0.25">
      <c r="A1728" s="12"/>
      <c r="B1728" s="11">
        <v>44526</v>
      </c>
      <c r="C1728" s="2">
        <v>7.3</v>
      </c>
      <c r="D1728" s="2">
        <v>7.3</v>
      </c>
      <c r="E1728" s="2">
        <v>0</v>
      </c>
      <c r="F1728" s="2">
        <v>0</v>
      </c>
      <c r="G1728" s="2">
        <v>0</v>
      </c>
      <c r="H1728" s="17">
        <f t="shared" si="26"/>
        <v>0</v>
      </c>
    </row>
    <row r="1729" spans="1:8" ht="13.5" x14ac:dyDescent="0.25">
      <c r="A1729" s="12"/>
      <c r="B1729" s="11">
        <v>44529</v>
      </c>
      <c r="C1729" s="2">
        <v>7.3</v>
      </c>
      <c r="D1729" s="2">
        <v>7.3</v>
      </c>
      <c r="E1729" s="2">
        <v>0</v>
      </c>
      <c r="F1729" s="2">
        <v>0</v>
      </c>
      <c r="G1729" s="2">
        <v>0</v>
      </c>
      <c r="H1729" s="17">
        <f t="shared" si="26"/>
        <v>0</v>
      </c>
    </row>
    <row r="1730" spans="1:8" ht="13.5" x14ac:dyDescent="0.25">
      <c r="A1730" s="12"/>
      <c r="B1730" s="11">
        <v>44530</v>
      </c>
      <c r="C1730" s="2">
        <v>7.3</v>
      </c>
      <c r="D1730" s="2">
        <v>7.3</v>
      </c>
      <c r="E1730" s="2">
        <v>0</v>
      </c>
      <c r="F1730" s="2">
        <v>0</v>
      </c>
      <c r="G1730" s="2">
        <v>0</v>
      </c>
      <c r="H1730" s="17">
        <f t="shared" si="26"/>
        <v>0</v>
      </c>
    </row>
    <row r="1731" spans="1:8" ht="13.5" x14ac:dyDescent="0.25">
      <c r="A1731" s="12"/>
      <c r="B1731" s="11">
        <v>44531</v>
      </c>
      <c r="C1731" s="2">
        <v>7.3</v>
      </c>
      <c r="D1731" s="2">
        <v>7.3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1:8" ht="13.5" x14ac:dyDescent="0.25">
      <c r="A1732" s="12"/>
      <c r="B1732" s="11">
        <v>44532</v>
      </c>
      <c r="C1732" s="2">
        <v>7.3</v>
      </c>
      <c r="D1732" s="2">
        <v>7.3</v>
      </c>
      <c r="E1732" s="2">
        <v>0</v>
      </c>
      <c r="F1732" s="2">
        <v>0</v>
      </c>
      <c r="G1732" s="2">
        <v>0</v>
      </c>
      <c r="H1732" s="17">
        <f t="shared" si="26"/>
        <v>0</v>
      </c>
    </row>
    <row r="1733" spans="1:8" ht="13.5" x14ac:dyDescent="0.25">
      <c r="A1733" s="12"/>
      <c r="B1733" s="11">
        <v>44533</v>
      </c>
      <c r="C1733" s="2">
        <v>7.3</v>
      </c>
      <c r="D1733" s="2">
        <v>7.3</v>
      </c>
      <c r="E1733" s="2">
        <v>0</v>
      </c>
      <c r="F1733" s="2">
        <v>0</v>
      </c>
      <c r="G1733" s="2">
        <v>0</v>
      </c>
      <c r="H1733" s="17">
        <f t="shared" si="26"/>
        <v>0</v>
      </c>
    </row>
    <row r="1734" spans="1:8" ht="13.5" x14ac:dyDescent="0.25">
      <c r="A1734" s="12"/>
      <c r="B1734" s="11">
        <v>44536</v>
      </c>
      <c r="C1734" s="2">
        <v>7.3</v>
      </c>
      <c r="D1734" s="2">
        <v>7.3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1:8" ht="13.5" x14ac:dyDescent="0.25">
      <c r="A1735" s="12"/>
      <c r="B1735" s="11">
        <v>44537</v>
      </c>
      <c r="C1735" s="2">
        <v>7.3</v>
      </c>
      <c r="D1735" s="2">
        <v>7.3</v>
      </c>
      <c r="E1735" s="2">
        <v>0</v>
      </c>
      <c r="F1735" s="2">
        <v>0</v>
      </c>
      <c r="G1735" s="2">
        <v>0</v>
      </c>
      <c r="H1735" s="17">
        <f t="shared" ref="H1735:H1798" si="27">(D1735-D1734)/D1734</f>
        <v>0</v>
      </c>
    </row>
    <row r="1736" spans="1:8" ht="13.5" x14ac:dyDescent="0.25">
      <c r="A1736" s="12"/>
      <c r="B1736" s="11">
        <v>44538</v>
      </c>
      <c r="C1736" s="2">
        <v>7.3</v>
      </c>
      <c r="D1736" s="2">
        <v>7.3</v>
      </c>
      <c r="E1736" s="2">
        <v>0</v>
      </c>
      <c r="F1736" s="2">
        <v>0</v>
      </c>
      <c r="G1736" s="2">
        <v>0</v>
      </c>
      <c r="H1736" s="17">
        <f t="shared" si="27"/>
        <v>0</v>
      </c>
    </row>
    <row r="1737" spans="1:8" ht="13.5" x14ac:dyDescent="0.25">
      <c r="A1737" s="12"/>
      <c r="B1737" s="11">
        <v>44539</v>
      </c>
      <c r="C1737" s="2">
        <v>7.3</v>
      </c>
      <c r="D1737" s="2">
        <v>7.3</v>
      </c>
      <c r="E1737" s="2">
        <v>0</v>
      </c>
      <c r="F1737" s="2">
        <v>0</v>
      </c>
      <c r="G1737" s="2">
        <v>0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7.3</v>
      </c>
      <c r="D1738" s="2">
        <v>7.3</v>
      </c>
      <c r="E1738" s="2">
        <v>0</v>
      </c>
      <c r="F1738" s="2">
        <v>0</v>
      </c>
      <c r="G1738" s="2">
        <v>0</v>
      </c>
      <c r="H1738" s="17">
        <f t="shared" si="27"/>
        <v>0</v>
      </c>
    </row>
    <row r="1739" spans="1:8" ht="13.5" x14ac:dyDescent="0.25">
      <c r="A1739" s="12"/>
      <c r="B1739" s="11">
        <v>44543</v>
      </c>
      <c r="C1739" s="2">
        <v>7.3</v>
      </c>
      <c r="D1739" s="2">
        <v>7.3</v>
      </c>
      <c r="E1739" s="2">
        <v>0</v>
      </c>
      <c r="F1739" s="2">
        <v>0</v>
      </c>
      <c r="G1739" s="2">
        <v>0</v>
      </c>
      <c r="H1739" s="17">
        <f t="shared" si="27"/>
        <v>0</v>
      </c>
    </row>
    <row r="1740" spans="1:8" ht="13.5" x14ac:dyDescent="0.25">
      <c r="A1740" s="12"/>
      <c r="B1740" s="11">
        <v>44544</v>
      </c>
      <c r="C1740" s="2">
        <v>7.3</v>
      </c>
      <c r="D1740" s="2">
        <v>7.3</v>
      </c>
      <c r="E1740" s="2">
        <v>0</v>
      </c>
      <c r="F1740" s="2">
        <v>0</v>
      </c>
      <c r="G1740" s="2">
        <v>0</v>
      </c>
      <c r="H1740" s="17">
        <f t="shared" si="27"/>
        <v>0</v>
      </c>
    </row>
    <row r="1741" spans="1:8" ht="13.5" x14ac:dyDescent="0.25">
      <c r="A1741" s="12"/>
      <c r="B1741" s="11">
        <v>44545</v>
      </c>
      <c r="C1741" s="2">
        <v>7.3</v>
      </c>
      <c r="D1741" s="2">
        <v>7.3</v>
      </c>
      <c r="E1741" s="2">
        <v>0</v>
      </c>
      <c r="F1741" s="2">
        <v>0</v>
      </c>
      <c r="G1741" s="2">
        <v>0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7.3</v>
      </c>
      <c r="D1742" s="2">
        <v>7.3</v>
      </c>
      <c r="E1742" s="2">
        <v>0</v>
      </c>
      <c r="F1742" s="2">
        <v>0</v>
      </c>
      <c r="G1742" s="2">
        <v>0</v>
      </c>
      <c r="H1742" s="17">
        <f t="shared" si="27"/>
        <v>0</v>
      </c>
    </row>
    <row r="1743" spans="1:8" ht="13.5" x14ac:dyDescent="0.25">
      <c r="A1743" s="12"/>
      <c r="B1743" s="11">
        <v>44550</v>
      </c>
      <c r="C1743" s="2">
        <v>7.3</v>
      </c>
      <c r="D1743" s="2">
        <v>7.3</v>
      </c>
      <c r="E1743" s="2">
        <v>0</v>
      </c>
      <c r="F1743" s="2">
        <v>0</v>
      </c>
      <c r="G1743" s="2">
        <v>0</v>
      </c>
      <c r="H1743" s="17">
        <f t="shared" si="27"/>
        <v>0</v>
      </c>
    </row>
    <row r="1744" spans="1:8" ht="13.5" x14ac:dyDescent="0.25">
      <c r="A1744" s="12"/>
      <c r="B1744" s="11">
        <v>44551</v>
      </c>
      <c r="C1744" s="2">
        <v>7</v>
      </c>
      <c r="D1744" s="2">
        <v>7</v>
      </c>
      <c r="E1744" s="2">
        <v>200</v>
      </c>
      <c r="F1744" s="2">
        <v>7</v>
      </c>
      <c r="G1744" s="2">
        <v>1400</v>
      </c>
      <c r="H1744" s="17">
        <f t="shared" si="27"/>
        <v>-4.1095890410958881E-2</v>
      </c>
    </row>
    <row r="1745" spans="1:8" ht="13.5" x14ac:dyDescent="0.25">
      <c r="A1745" s="12"/>
      <c r="B1745" s="11">
        <v>44552</v>
      </c>
      <c r="C1745" s="2">
        <v>6.7</v>
      </c>
      <c r="D1745" s="2">
        <v>6.7</v>
      </c>
      <c r="E1745" s="2">
        <v>40</v>
      </c>
      <c r="F1745" s="2">
        <v>6.7</v>
      </c>
      <c r="G1745" s="2">
        <v>268</v>
      </c>
      <c r="H1745" s="17">
        <f t="shared" si="27"/>
        <v>-4.285714285714283E-2</v>
      </c>
    </row>
    <row r="1746" spans="1:8" ht="13.5" x14ac:dyDescent="0.25">
      <c r="A1746" s="12"/>
      <c r="B1746" s="11">
        <v>44553</v>
      </c>
      <c r="C1746" s="2">
        <v>6.7</v>
      </c>
      <c r="D1746" s="2">
        <v>6.7</v>
      </c>
      <c r="E1746" s="2">
        <v>0</v>
      </c>
      <c r="F1746" s="2">
        <v>0</v>
      </c>
      <c r="G1746" s="2">
        <v>0</v>
      </c>
      <c r="H1746" s="17">
        <f t="shared" si="27"/>
        <v>0</v>
      </c>
    </row>
    <row r="1747" spans="1:8" ht="13.5" x14ac:dyDescent="0.25">
      <c r="A1747" s="12"/>
      <c r="B1747" s="11">
        <v>44554</v>
      </c>
      <c r="C1747" s="2">
        <v>6.7</v>
      </c>
      <c r="D1747" s="2">
        <v>6.7</v>
      </c>
      <c r="E1747" s="2">
        <v>0</v>
      </c>
      <c r="F1747" s="2">
        <v>0</v>
      </c>
      <c r="G1747" s="2">
        <v>0</v>
      </c>
      <c r="H1747" s="17">
        <f t="shared" si="27"/>
        <v>0</v>
      </c>
    </row>
    <row r="1748" spans="1:8" ht="13.5" x14ac:dyDescent="0.25">
      <c r="A1748" s="12"/>
      <c r="B1748" s="11">
        <v>44557</v>
      </c>
      <c r="C1748" s="2">
        <v>6.7</v>
      </c>
      <c r="D1748" s="2">
        <v>6.7</v>
      </c>
      <c r="E1748" s="2">
        <v>346</v>
      </c>
      <c r="F1748" s="2">
        <v>6.7</v>
      </c>
      <c r="G1748" s="2">
        <v>2318.1999999999998</v>
      </c>
      <c r="H1748" s="17">
        <f t="shared" si="27"/>
        <v>0</v>
      </c>
    </row>
    <row r="1749" spans="1:8" ht="13.5" x14ac:dyDescent="0.25">
      <c r="A1749" s="12"/>
      <c r="B1749" s="11">
        <v>44558</v>
      </c>
      <c r="C1749" s="2">
        <v>7</v>
      </c>
      <c r="D1749" s="2">
        <v>7</v>
      </c>
      <c r="E1749" s="2">
        <v>1844</v>
      </c>
      <c r="F1749" s="2">
        <v>7</v>
      </c>
      <c r="G1749" s="2">
        <v>12908</v>
      </c>
      <c r="H1749" s="17">
        <f t="shared" si="27"/>
        <v>4.4776119402985044E-2</v>
      </c>
    </row>
    <row r="1750" spans="1:8" ht="13.5" x14ac:dyDescent="0.25">
      <c r="A1750" s="12"/>
      <c r="B1750" s="11">
        <v>44559</v>
      </c>
      <c r="C1750" s="2">
        <v>7.3</v>
      </c>
      <c r="D1750" s="2">
        <v>7.3</v>
      </c>
      <c r="E1750" s="2">
        <v>520</v>
      </c>
      <c r="F1750" s="2">
        <v>7.173</v>
      </c>
      <c r="G1750" s="2">
        <v>3729.96</v>
      </c>
      <c r="H1750" s="17">
        <f t="shared" si="27"/>
        <v>4.285714285714283E-2</v>
      </c>
    </row>
    <row r="1751" spans="1:8" ht="13.5" x14ac:dyDescent="0.25">
      <c r="A1751" s="12"/>
      <c r="B1751" s="11">
        <v>44560</v>
      </c>
      <c r="C1751" s="2">
        <v>7.3</v>
      </c>
      <c r="D1751" s="2">
        <v>7.3</v>
      </c>
      <c r="E1751" s="2">
        <v>0</v>
      </c>
      <c r="F1751" s="2">
        <v>0</v>
      </c>
      <c r="G1751" s="2">
        <v>0</v>
      </c>
      <c r="H1751" s="17">
        <f t="shared" si="27"/>
        <v>0</v>
      </c>
    </row>
    <row r="1752" spans="1:8" ht="13.5" x14ac:dyDescent="0.25">
      <c r="A1752" s="12"/>
      <c r="B1752" s="11">
        <v>44561</v>
      </c>
      <c r="C1752" s="2">
        <v>7.3</v>
      </c>
      <c r="D1752" s="2">
        <v>7.3</v>
      </c>
      <c r="E1752" s="2">
        <v>0</v>
      </c>
      <c r="F1752" s="2">
        <v>0</v>
      </c>
      <c r="G1752" s="2">
        <v>0</v>
      </c>
      <c r="H1752" s="17">
        <f t="shared" si="27"/>
        <v>0</v>
      </c>
    </row>
    <row r="1753" spans="1:8" ht="13.5" x14ac:dyDescent="0.25">
      <c r="A1753" s="12"/>
      <c r="B1753" s="11">
        <v>44564</v>
      </c>
      <c r="C1753" s="2">
        <v>6.98</v>
      </c>
      <c r="D1753" s="2">
        <v>6.98</v>
      </c>
      <c r="E1753" s="2">
        <v>500</v>
      </c>
      <c r="F1753" s="2">
        <v>6.98</v>
      </c>
      <c r="G1753" s="2">
        <v>3490</v>
      </c>
      <c r="H1753" s="17">
        <f t="shared" si="27"/>
        <v>-4.3835616438356081E-2</v>
      </c>
    </row>
    <row r="1754" spans="1:8" ht="13.5" x14ac:dyDescent="0.25">
      <c r="A1754" s="12"/>
      <c r="B1754" s="11">
        <v>44565</v>
      </c>
      <c r="C1754" s="2">
        <v>6.67</v>
      </c>
      <c r="D1754" s="2">
        <v>6.67</v>
      </c>
      <c r="E1754" s="2">
        <v>680</v>
      </c>
      <c r="F1754" s="2">
        <v>6.67</v>
      </c>
      <c r="G1754" s="2">
        <v>4535.6000000000004</v>
      </c>
      <c r="H1754" s="17">
        <f t="shared" si="27"/>
        <v>-4.4412607449856804E-2</v>
      </c>
    </row>
    <row r="1755" spans="1:8" ht="13.5" x14ac:dyDescent="0.25">
      <c r="A1755" s="12"/>
      <c r="B1755" s="11">
        <v>44566</v>
      </c>
      <c r="C1755" s="2">
        <v>6.67</v>
      </c>
      <c r="D1755" s="2">
        <v>6.67</v>
      </c>
      <c r="E1755" s="2">
        <v>3540</v>
      </c>
      <c r="F1755" s="2">
        <v>6.67</v>
      </c>
      <c r="G1755" s="2">
        <v>23611.8</v>
      </c>
      <c r="H1755" s="17">
        <f t="shared" si="27"/>
        <v>0</v>
      </c>
    </row>
    <row r="1756" spans="1:8" ht="13.5" x14ac:dyDescent="0.25">
      <c r="A1756" s="12"/>
      <c r="B1756" s="11">
        <v>44567</v>
      </c>
      <c r="C1756" s="2">
        <v>6.67</v>
      </c>
      <c r="D1756" s="2">
        <v>6.67</v>
      </c>
      <c r="E1756" s="2">
        <v>1670</v>
      </c>
      <c r="F1756" s="2">
        <v>6.67</v>
      </c>
      <c r="G1756" s="2">
        <v>11138.9</v>
      </c>
      <c r="H1756" s="17">
        <f t="shared" si="27"/>
        <v>0</v>
      </c>
    </row>
    <row r="1757" spans="1:8" ht="13.5" x14ac:dyDescent="0.25">
      <c r="A1757" s="12"/>
      <c r="B1757" s="11">
        <v>44568</v>
      </c>
      <c r="C1757" s="2">
        <v>6.67</v>
      </c>
      <c r="D1757" s="2">
        <v>6.67</v>
      </c>
      <c r="E1757" s="2">
        <v>2900</v>
      </c>
      <c r="F1757" s="2">
        <v>6.67</v>
      </c>
      <c r="G1757" s="2">
        <v>19343</v>
      </c>
      <c r="H1757" s="17">
        <f t="shared" si="27"/>
        <v>0</v>
      </c>
    </row>
    <row r="1758" spans="1:8" ht="13.5" x14ac:dyDescent="0.25">
      <c r="A1758" s="12"/>
      <c r="B1758" s="11">
        <v>44571</v>
      </c>
      <c r="C1758" s="2">
        <v>6.96</v>
      </c>
      <c r="D1758" s="2">
        <v>6.96</v>
      </c>
      <c r="E1758" s="2">
        <v>2000</v>
      </c>
      <c r="F1758" s="2">
        <v>6.96</v>
      </c>
      <c r="G1758" s="2">
        <v>13920</v>
      </c>
      <c r="H1758" s="17">
        <f t="shared" si="27"/>
        <v>4.3478260869565223E-2</v>
      </c>
    </row>
    <row r="1759" spans="1:8" ht="13.5" x14ac:dyDescent="0.25">
      <c r="A1759" s="12"/>
      <c r="B1759" s="11">
        <v>44572</v>
      </c>
      <c r="C1759" s="2">
        <v>6.69</v>
      </c>
      <c r="D1759" s="2">
        <v>6.69</v>
      </c>
      <c r="E1759" s="2">
        <v>570</v>
      </c>
      <c r="F1759" s="2">
        <v>6.6849999999999996</v>
      </c>
      <c r="G1759" s="2">
        <v>3810.45</v>
      </c>
      <c r="H1759" s="17">
        <f t="shared" si="27"/>
        <v>-3.8793103448275801E-2</v>
      </c>
    </row>
    <row r="1760" spans="1:8" ht="13.5" x14ac:dyDescent="0.25">
      <c r="A1760" s="12"/>
      <c r="B1760" s="11">
        <v>44573</v>
      </c>
      <c r="C1760" s="2">
        <v>6.68</v>
      </c>
      <c r="D1760" s="2">
        <v>6.68</v>
      </c>
      <c r="E1760" s="2">
        <v>320</v>
      </c>
      <c r="F1760" s="2">
        <v>6.68</v>
      </c>
      <c r="G1760" s="2">
        <v>2137.6</v>
      </c>
      <c r="H1760" s="17">
        <f t="shared" si="27"/>
        <v>-1.4947683109119096E-3</v>
      </c>
    </row>
    <row r="1761" spans="1:8" ht="13.5" x14ac:dyDescent="0.25">
      <c r="A1761" s="12"/>
      <c r="B1761" s="11">
        <v>44574</v>
      </c>
      <c r="C1761" s="2">
        <v>6.71</v>
      </c>
      <c r="D1761" s="2">
        <v>6.71</v>
      </c>
      <c r="E1761" s="2">
        <v>785</v>
      </c>
      <c r="F1761" s="2">
        <v>6.7089999999999996</v>
      </c>
      <c r="G1761" s="2">
        <v>5266.5649999999996</v>
      </c>
      <c r="H1761" s="17">
        <f t="shared" si="27"/>
        <v>4.4910179640718934E-3</v>
      </c>
    </row>
    <row r="1762" spans="1:8" ht="13.5" x14ac:dyDescent="0.25">
      <c r="A1762" s="12"/>
      <c r="B1762" s="11">
        <v>44575</v>
      </c>
      <c r="C1762" s="2">
        <v>6.71</v>
      </c>
      <c r="D1762" s="2">
        <v>6.71</v>
      </c>
      <c r="E1762" s="2">
        <v>0</v>
      </c>
      <c r="F1762" s="2">
        <v>0</v>
      </c>
      <c r="G1762" s="2">
        <v>0</v>
      </c>
      <c r="H1762" s="17">
        <f t="shared" si="27"/>
        <v>0</v>
      </c>
    </row>
    <row r="1763" spans="1:8" ht="13.5" x14ac:dyDescent="0.25">
      <c r="A1763" s="12"/>
      <c r="B1763" s="11">
        <v>44578</v>
      </c>
      <c r="C1763" s="2">
        <v>6.58</v>
      </c>
      <c r="D1763" s="2">
        <v>6.58</v>
      </c>
      <c r="E1763" s="2">
        <v>1410</v>
      </c>
      <c r="F1763" s="2">
        <v>6.58</v>
      </c>
      <c r="G1763" s="2">
        <v>9277.7999999999993</v>
      </c>
      <c r="H1763" s="17">
        <f t="shared" si="27"/>
        <v>-1.9374068554396408E-2</v>
      </c>
    </row>
    <row r="1764" spans="1:8" ht="13.5" x14ac:dyDescent="0.25">
      <c r="A1764" s="12"/>
      <c r="B1764" s="11">
        <v>44579</v>
      </c>
      <c r="C1764" s="2">
        <v>6.58</v>
      </c>
      <c r="D1764" s="2">
        <v>6.58</v>
      </c>
      <c r="E1764" s="2">
        <v>664</v>
      </c>
      <c r="F1764" s="2">
        <v>6.58</v>
      </c>
      <c r="G1764" s="2">
        <v>4369.12</v>
      </c>
      <c r="H1764" s="17">
        <f t="shared" si="27"/>
        <v>0</v>
      </c>
    </row>
    <row r="1765" spans="1:8" ht="13.5" x14ac:dyDescent="0.25">
      <c r="A1765" s="12"/>
      <c r="B1765" s="11">
        <v>44580</v>
      </c>
      <c r="C1765" s="2">
        <v>6.58</v>
      </c>
      <c r="D1765" s="2">
        <v>6.58</v>
      </c>
      <c r="E1765" s="2">
        <v>1000</v>
      </c>
      <c r="F1765" s="2">
        <v>6.58</v>
      </c>
      <c r="G1765" s="2">
        <v>6580</v>
      </c>
      <c r="H1765" s="17">
        <f t="shared" si="27"/>
        <v>0</v>
      </c>
    </row>
    <row r="1766" spans="1:8" ht="13.5" x14ac:dyDescent="0.25">
      <c r="A1766" s="12"/>
      <c r="B1766" s="11">
        <v>44581</v>
      </c>
      <c r="C1766" s="2">
        <v>6.58</v>
      </c>
      <c r="D1766" s="2">
        <v>6.58</v>
      </c>
      <c r="E1766" s="2">
        <v>0</v>
      </c>
      <c r="F1766" s="2">
        <v>0</v>
      </c>
      <c r="G1766" s="2">
        <v>0</v>
      </c>
      <c r="H1766" s="17">
        <f t="shared" si="27"/>
        <v>0</v>
      </c>
    </row>
    <row r="1767" spans="1:8" ht="13.5" x14ac:dyDescent="0.25">
      <c r="A1767" s="12"/>
      <c r="B1767" s="11">
        <v>44582</v>
      </c>
      <c r="C1767" s="2">
        <v>6.6</v>
      </c>
      <c r="D1767" s="2">
        <v>6.6</v>
      </c>
      <c r="E1767" s="2">
        <v>600</v>
      </c>
      <c r="F1767" s="2">
        <v>6.6</v>
      </c>
      <c r="G1767" s="2">
        <v>3960</v>
      </c>
      <c r="H1767" s="17">
        <f t="shared" si="27"/>
        <v>3.0395136778114855E-3</v>
      </c>
    </row>
    <row r="1768" spans="1:8" ht="13.5" x14ac:dyDescent="0.25">
      <c r="A1768" s="12"/>
      <c r="B1768" s="11">
        <v>44585</v>
      </c>
      <c r="C1768" s="2">
        <v>6.6</v>
      </c>
      <c r="D1768" s="2">
        <v>6.6</v>
      </c>
      <c r="E1768" s="2">
        <v>0</v>
      </c>
      <c r="F1768" s="2">
        <v>0</v>
      </c>
      <c r="G1768" s="2">
        <v>0</v>
      </c>
      <c r="H1768" s="17">
        <f t="shared" si="27"/>
        <v>0</v>
      </c>
    </row>
    <row r="1769" spans="1:8" ht="13.5" x14ac:dyDescent="0.25">
      <c r="A1769" s="12"/>
      <c r="B1769" s="11">
        <v>44586</v>
      </c>
      <c r="C1769" s="2">
        <v>6.6</v>
      </c>
      <c r="D1769" s="2">
        <v>6.6</v>
      </c>
      <c r="E1769" s="2">
        <v>0</v>
      </c>
      <c r="F1769" s="2">
        <v>0</v>
      </c>
      <c r="G1769" s="2">
        <v>0</v>
      </c>
      <c r="H1769" s="17">
        <f t="shared" si="27"/>
        <v>0</v>
      </c>
    </row>
    <row r="1770" spans="1:8" ht="13.5" x14ac:dyDescent="0.25">
      <c r="A1770" s="12"/>
      <c r="B1770" s="11">
        <v>44587</v>
      </c>
      <c r="C1770" s="2">
        <v>6.6</v>
      </c>
      <c r="D1770" s="2">
        <v>6.6</v>
      </c>
      <c r="E1770" s="2">
        <v>0</v>
      </c>
      <c r="F1770" s="2">
        <v>0</v>
      </c>
      <c r="G1770" s="2">
        <v>0</v>
      </c>
      <c r="H1770" s="17">
        <f t="shared" si="27"/>
        <v>0</v>
      </c>
    </row>
    <row r="1771" spans="1:8" ht="13.5" x14ac:dyDescent="0.25">
      <c r="A1771" s="12"/>
      <c r="B1771" s="11">
        <v>44588</v>
      </c>
      <c r="C1771" s="2">
        <v>6.61</v>
      </c>
      <c r="D1771" s="2">
        <v>6.61</v>
      </c>
      <c r="E1771" s="2">
        <v>15000</v>
      </c>
      <c r="F1771" s="2">
        <v>6.61</v>
      </c>
      <c r="G1771" s="2">
        <v>99150</v>
      </c>
      <c r="H1771" s="17">
        <f t="shared" si="27"/>
        <v>1.5151515151516175E-3</v>
      </c>
    </row>
    <row r="1772" spans="1:8" ht="13.5" x14ac:dyDescent="0.25">
      <c r="A1772" s="12"/>
      <c r="B1772" s="11">
        <v>44589</v>
      </c>
      <c r="C1772" s="2">
        <v>6.61</v>
      </c>
      <c r="D1772" s="2">
        <v>6.61</v>
      </c>
      <c r="E1772" s="2">
        <v>0</v>
      </c>
      <c r="F1772" s="2">
        <v>0</v>
      </c>
      <c r="G1772" s="2">
        <v>0</v>
      </c>
      <c r="H1772" s="17">
        <f t="shared" si="27"/>
        <v>0</v>
      </c>
    </row>
    <row r="1773" spans="1:8" ht="13.5" x14ac:dyDescent="0.25">
      <c r="A1773" s="12"/>
      <c r="B1773" s="11">
        <v>44592</v>
      </c>
      <c r="C1773" s="2">
        <v>6.61</v>
      </c>
      <c r="D1773" s="2">
        <v>6.61</v>
      </c>
      <c r="E1773" s="2">
        <v>0</v>
      </c>
      <c r="F1773" s="2">
        <v>0</v>
      </c>
      <c r="G1773" s="2">
        <v>0</v>
      </c>
      <c r="H1773" s="17">
        <f t="shared" si="27"/>
        <v>0</v>
      </c>
    </row>
    <row r="1774" spans="1:8" ht="13.5" x14ac:dyDescent="0.25">
      <c r="A1774" s="12"/>
      <c r="B1774" s="11">
        <v>44593</v>
      </c>
      <c r="C1774" s="2">
        <v>6.6</v>
      </c>
      <c r="D1774" s="2">
        <v>6.6</v>
      </c>
      <c r="E1774" s="2">
        <v>430</v>
      </c>
      <c r="F1774" s="2">
        <v>6.6</v>
      </c>
      <c r="G1774" s="2">
        <v>2838</v>
      </c>
      <c r="H1774" s="17">
        <f t="shared" si="27"/>
        <v>-1.5128593040848221E-3</v>
      </c>
    </row>
    <row r="1775" spans="1:8" ht="13.5" x14ac:dyDescent="0.25">
      <c r="A1775" s="12"/>
      <c r="B1775" s="11">
        <v>44594</v>
      </c>
      <c r="C1775" s="2">
        <v>6.6</v>
      </c>
      <c r="D1775" s="2">
        <v>6.6</v>
      </c>
      <c r="E1775" s="2">
        <v>0</v>
      </c>
      <c r="F1775" s="2">
        <v>0</v>
      </c>
      <c r="G1775" s="2">
        <v>0</v>
      </c>
      <c r="H1775" s="17">
        <f t="shared" si="27"/>
        <v>0</v>
      </c>
    </row>
    <row r="1776" spans="1:8" ht="13.5" x14ac:dyDescent="0.25">
      <c r="A1776" s="12"/>
      <c r="B1776" s="11">
        <v>44595</v>
      </c>
      <c r="C1776" s="2">
        <v>6.58</v>
      </c>
      <c r="D1776" s="2">
        <v>6.58</v>
      </c>
      <c r="E1776" s="2">
        <v>300</v>
      </c>
      <c r="F1776" s="2">
        <v>6.58</v>
      </c>
      <c r="G1776" s="2">
        <v>1974</v>
      </c>
      <c r="H1776" s="17">
        <f t="shared" si="27"/>
        <v>-3.0303030303029657E-3</v>
      </c>
    </row>
    <row r="1777" spans="1:8" ht="13.5" x14ac:dyDescent="0.25">
      <c r="A1777" s="12"/>
      <c r="B1777" s="11">
        <v>44596</v>
      </c>
      <c r="C1777" s="2">
        <v>6.6</v>
      </c>
      <c r="D1777" s="2">
        <v>6.6</v>
      </c>
      <c r="E1777" s="2">
        <v>62</v>
      </c>
      <c r="F1777" s="2">
        <v>6.6</v>
      </c>
      <c r="G1777" s="2">
        <v>409.2</v>
      </c>
      <c r="H1777" s="17">
        <f t="shared" si="27"/>
        <v>3.0395136778114855E-3</v>
      </c>
    </row>
    <row r="1778" spans="1:8" ht="13.5" x14ac:dyDescent="0.25">
      <c r="A1778" s="12"/>
      <c r="B1778" s="11">
        <v>44599</v>
      </c>
      <c r="C1778" s="2">
        <v>6.6</v>
      </c>
      <c r="D1778" s="2">
        <v>6.6</v>
      </c>
      <c r="E1778" s="2">
        <v>1057216</v>
      </c>
      <c r="F1778" s="2">
        <v>6.6</v>
      </c>
      <c r="G1778" s="2">
        <v>6977625.5999999996</v>
      </c>
      <c r="H1778" s="17">
        <f t="shared" si="27"/>
        <v>0</v>
      </c>
    </row>
    <row r="1779" spans="1:8" ht="13.5" x14ac:dyDescent="0.25">
      <c r="A1779" s="12"/>
      <c r="B1779" s="11">
        <v>44600</v>
      </c>
      <c r="C1779" s="2">
        <v>6.6</v>
      </c>
      <c r="D1779" s="2">
        <v>6.6</v>
      </c>
      <c r="E1779" s="2">
        <v>0</v>
      </c>
      <c r="F1779" s="2">
        <v>0</v>
      </c>
      <c r="G1779" s="2">
        <v>0</v>
      </c>
      <c r="H1779" s="17">
        <f t="shared" si="27"/>
        <v>0</v>
      </c>
    </row>
    <row r="1780" spans="1:8" ht="13.5" x14ac:dyDescent="0.25">
      <c r="A1780" s="12"/>
      <c r="B1780" s="11">
        <v>44601</v>
      </c>
      <c r="C1780" s="2">
        <v>6.6</v>
      </c>
      <c r="D1780" s="2">
        <v>6.6</v>
      </c>
      <c r="E1780" s="2">
        <v>357238</v>
      </c>
      <c r="F1780" s="2">
        <v>6.6</v>
      </c>
      <c r="G1780" s="2">
        <v>2357770.7999999998</v>
      </c>
      <c r="H1780" s="17">
        <f t="shared" si="27"/>
        <v>0</v>
      </c>
    </row>
    <row r="1781" spans="1:8" ht="13.5" x14ac:dyDescent="0.25">
      <c r="A1781" s="12"/>
      <c r="B1781" s="11">
        <v>44602</v>
      </c>
      <c r="C1781" s="2">
        <v>6.6</v>
      </c>
      <c r="D1781" s="2">
        <v>6.6</v>
      </c>
      <c r="E1781" s="2">
        <v>1713676</v>
      </c>
      <c r="F1781" s="2">
        <v>6.6</v>
      </c>
      <c r="G1781" s="2">
        <v>11310261.6</v>
      </c>
      <c r="H1781" s="17">
        <f t="shared" si="27"/>
        <v>0</v>
      </c>
    </row>
    <row r="1782" spans="1:8" ht="13.5" x14ac:dyDescent="0.25">
      <c r="A1782" s="12"/>
      <c r="B1782" s="11">
        <v>44603</v>
      </c>
      <c r="C1782" s="2">
        <v>6.6</v>
      </c>
      <c r="D1782" s="2">
        <v>6.6</v>
      </c>
      <c r="E1782" s="2">
        <v>2185</v>
      </c>
      <c r="F1782" s="2">
        <v>6.6</v>
      </c>
      <c r="G1782" s="2">
        <v>14421</v>
      </c>
      <c r="H1782" s="17">
        <f t="shared" si="27"/>
        <v>0</v>
      </c>
    </row>
    <row r="1783" spans="1:8" ht="13.5" x14ac:dyDescent="0.25">
      <c r="A1783" s="12"/>
      <c r="B1783" s="11">
        <v>44606</v>
      </c>
      <c r="C1783" s="2">
        <v>6.6</v>
      </c>
      <c r="D1783" s="2">
        <v>6.6</v>
      </c>
      <c r="E1783" s="2">
        <v>0</v>
      </c>
      <c r="F1783" s="2">
        <v>0</v>
      </c>
      <c r="G1783" s="2">
        <v>0</v>
      </c>
      <c r="H1783" s="17">
        <f t="shared" si="27"/>
        <v>0</v>
      </c>
    </row>
    <row r="1784" spans="1:8" ht="13.5" x14ac:dyDescent="0.25">
      <c r="A1784" s="12"/>
      <c r="B1784" s="11">
        <v>44607</v>
      </c>
      <c r="C1784" s="2">
        <v>6.6</v>
      </c>
      <c r="D1784" s="2">
        <v>6.6</v>
      </c>
      <c r="E1784" s="2">
        <v>500</v>
      </c>
      <c r="F1784" s="2">
        <v>6.6</v>
      </c>
      <c r="G1784" s="2">
        <v>3300</v>
      </c>
      <c r="H1784" s="17">
        <f t="shared" si="27"/>
        <v>0</v>
      </c>
    </row>
    <row r="1785" spans="1:8" ht="13.5" x14ac:dyDescent="0.25">
      <c r="A1785" s="12"/>
      <c r="B1785" s="11">
        <v>44608</v>
      </c>
      <c r="C1785" s="2">
        <v>6.85</v>
      </c>
      <c r="D1785" s="2">
        <v>6.85</v>
      </c>
      <c r="E1785" s="2">
        <v>2</v>
      </c>
      <c r="F1785" s="2">
        <v>6.85</v>
      </c>
      <c r="G1785" s="2">
        <v>13.7</v>
      </c>
      <c r="H1785" s="17">
        <f t="shared" si="27"/>
        <v>3.787878787878788E-2</v>
      </c>
    </row>
    <row r="1786" spans="1:8" ht="13.5" x14ac:dyDescent="0.25">
      <c r="A1786" s="12"/>
      <c r="B1786" s="11">
        <v>44609</v>
      </c>
      <c r="C1786" s="2">
        <v>6.83</v>
      </c>
      <c r="D1786" s="2">
        <v>6.83</v>
      </c>
      <c r="E1786" s="2">
        <v>500002</v>
      </c>
      <c r="F1786" s="2">
        <v>6.6</v>
      </c>
      <c r="G1786" s="2">
        <v>3300013.2</v>
      </c>
      <c r="H1786" s="17">
        <f t="shared" si="27"/>
        <v>-2.9197080291970181E-3</v>
      </c>
    </row>
    <row r="1787" spans="1:8" ht="13.5" x14ac:dyDescent="0.25">
      <c r="A1787" s="12"/>
      <c r="B1787" s="11">
        <v>44610</v>
      </c>
      <c r="C1787" s="2">
        <v>6.83</v>
      </c>
      <c r="D1787" s="2">
        <v>6.83</v>
      </c>
      <c r="E1787" s="2">
        <v>38</v>
      </c>
      <c r="F1787" s="2">
        <v>6.83</v>
      </c>
      <c r="G1787" s="2">
        <v>259.54000000000002</v>
      </c>
      <c r="H1787" s="17">
        <f t="shared" si="27"/>
        <v>0</v>
      </c>
    </row>
    <row r="1788" spans="1:8" ht="13.5" x14ac:dyDescent="0.25">
      <c r="A1788" s="12"/>
      <c r="B1788" s="11">
        <v>44613</v>
      </c>
      <c r="C1788" s="2">
        <v>6.6</v>
      </c>
      <c r="D1788" s="2">
        <v>6.6</v>
      </c>
      <c r="E1788" s="2">
        <v>550000</v>
      </c>
      <c r="F1788" s="2">
        <v>6.6</v>
      </c>
      <c r="G1788" s="2">
        <v>3630000</v>
      </c>
      <c r="H1788" s="17">
        <f t="shared" si="27"/>
        <v>-3.367496339677898E-2</v>
      </c>
    </row>
    <row r="1789" spans="1:8" ht="13.5" x14ac:dyDescent="0.25">
      <c r="A1789" s="12"/>
      <c r="B1789" s="11">
        <v>44614</v>
      </c>
      <c r="C1789" s="2">
        <v>6.6</v>
      </c>
      <c r="D1789" s="2">
        <v>6.6</v>
      </c>
      <c r="E1789" s="2">
        <v>200000</v>
      </c>
      <c r="F1789" s="2">
        <v>6.6</v>
      </c>
      <c r="G1789" s="2">
        <v>1320000</v>
      </c>
      <c r="H1789" s="17">
        <f t="shared" si="27"/>
        <v>0</v>
      </c>
    </row>
    <row r="1790" spans="1:8" ht="13.5" x14ac:dyDescent="0.25">
      <c r="A1790" s="12"/>
      <c r="B1790" s="11">
        <v>44615</v>
      </c>
      <c r="C1790" s="2">
        <v>6.8</v>
      </c>
      <c r="D1790" s="2">
        <v>6.8</v>
      </c>
      <c r="E1790" s="2">
        <v>100</v>
      </c>
      <c r="F1790" s="2">
        <v>6.8</v>
      </c>
      <c r="G1790" s="2">
        <v>680</v>
      </c>
      <c r="H1790" s="17">
        <f t="shared" si="27"/>
        <v>3.0303030303030332E-2</v>
      </c>
    </row>
    <row r="1791" spans="1:8" ht="13.5" x14ac:dyDescent="0.25">
      <c r="A1791" s="12"/>
      <c r="B1791" s="11">
        <v>44616</v>
      </c>
      <c r="C1791" s="2">
        <v>6.8</v>
      </c>
      <c r="D1791" s="2">
        <v>6.8</v>
      </c>
      <c r="E1791" s="2">
        <v>2621</v>
      </c>
      <c r="F1791" s="2">
        <v>6.8</v>
      </c>
      <c r="G1791" s="2">
        <v>17822.8</v>
      </c>
      <c r="H1791" s="17">
        <f t="shared" si="27"/>
        <v>0</v>
      </c>
    </row>
    <row r="1792" spans="1:8" ht="13.5" x14ac:dyDescent="0.25">
      <c r="A1792" s="12"/>
      <c r="B1792" s="11">
        <v>44617</v>
      </c>
      <c r="C1792" s="2">
        <v>6.8</v>
      </c>
      <c r="D1792" s="2">
        <v>6.8</v>
      </c>
      <c r="E1792" s="2">
        <v>0</v>
      </c>
      <c r="F1792" s="2">
        <v>0</v>
      </c>
      <c r="G1792" s="2">
        <v>0</v>
      </c>
      <c r="H1792" s="17">
        <f t="shared" si="27"/>
        <v>0</v>
      </c>
    </row>
    <row r="1793" spans="1:8" ht="13.5" x14ac:dyDescent="0.25">
      <c r="A1793" s="12"/>
      <c r="B1793" s="11">
        <v>44620</v>
      </c>
      <c r="C1793" s="2">
        <v>6.8</v>
      </c>
      <c r="D1793" s="2">
        <v>6.8</v>
      </c>
      <c r="E1793" s="2">
        <v>0</v>
      </c>
      <c r="F1793" s="2">
        <v>0</v>
      </c>
      <c r="G1793" s="2">
        <v>0</v>
      </c>
      <c r="H1793" s="17">
        <f t="shared" si="27"/>
        <v>0</v>
      </c>
    </row>
    <row r="1794" spans="1:8" ht="13.5" x14ac:dyDescent="0.25">
      <c r="A1794" s="12"/>
      <c r="B1794" s="11">
        <v>44621</v>
      </c>
      <c r="C1794" s="2">
        <v>6.8</v>
      </c>
      <c r="D1794" s="2">
        <v>6.8</v>
      </c>
      <c r="E1794" s="2">
        <v>105</v>
      </c>
      <c r="F1794" s="2">
        <v>6.8</v>
      </c>
      <c r="G1794" s="2">
        <v>714</v>
      </c>
      <c r="H1794" s="17">
        <f t="shared" si="27"/>
        <v>0</v>
      </c>
    </row>
    <row r="1795" spans="1:8" ht="13.5" x14ac:dyDescent="0.25">
      <c r="A1795" s="12"/>
      <c r="B1795" s="11">
        <v>44622</v>
      </c>
      <c r="C1795" s="2">
        <v>6.8</v>
      </c>
      <c r="D1795" s="2">
        <v>6.8</v>
      </c>
      <c r="E1795" s="2">
        <v>0</v>
      </c>
      <c r="F1795" s="2">
        <v>0</v>
      </c>
      <c r="G1795" s="2">
        <v>0</v>
      </c>
      <c r="H1795" s="17">
        <f t="shared" si="27"/>
        <v>0</v>
      </c>
    </row>
    <row r="1796" spans="1:8" ht="13.5" x14ac:dyDescent="0.25">
      <c r="A1796" s="12"/>
      <c r="B1796" s="11">
        <v>44623</v>
      </c>
      <c r="C1796" s="2">
        <v>6.8</v>
      </c>
      <c r="D1796" s="2">
        <v>6.8</v>
      </c>
      <c r="E1796" s="2">
        <v>0</v>
      </c>
      <c r="F1796" s="2">
        <v>0</v>
      </c>
      <c r="G1796" s="2">
        <v>0</v>
      </c>
      <c r="H1796" s="17">
        <f t="shared" si="27"/>
        <v>0</v>
      </c>
    </row>
    <row r="1797" spans="1:8" ht="13.5" x14ac:dyDescent="0.25">
      <c r="A1797" s="12"/>
      <c r="B1797" s="11">
        <v>44624</v>
      </c>
      <c r="C1797" s="2">
        <v>6.6</v>
      </c>
      <c r="D1797" s="2">
        <v>6.6</v>
      </c>
      <c r="E1797" s="2">
        <v>1800</v>
      </c>
      <c r="F1797" s="2">
        <v>6.6</v>
      </c>
      <c r="G1797" s="2">
        <v>11880</v>
      </c>
      <c r="H1797" s="17">
        <f t="shared" si="27"/>
        <v>-2.941176470588238E-2</v>
      </c>
    </row>
    <row r="1798" spans="1:8" ht="13.5" x14ac:dyDescent="0.25">
      <c r="A1798" s="12"/>
      <c r="B1798" s="11">
        <v>44627</v>
      </c>
      <c r="C1798" s="2">
        <v>6.6</v>
      </c>
      <c r="D1798" s="2">
        <v>6.6</v>
      </c>
      <c r="E1798" s="2">
        <v>620</v>
      </c>
      <c r="F1798" s="2">
        <v>6.6</v>
      </c>
      <c r="G1798" s="2">
        <v>4092</v>
      </c>
      <c r="H1798" s="17">
        <f t="shared" si="27"/>
        <v>0</v>
      </c>
    </row>
    <row r="1799" spans="1:8" ht="13.5" x14ac:dyDescent="0.25">
      <c r="A1799" s="12"/>
      <c r="B1799" s="11">
        <v>44628</v>
      </c>
      <c r="C1799" s="2">
        <v>6.6</v>
      </c>
      <c r="D1799" s="2">
        <v>6.6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1:8" ht="13.5" x14ac:dyDescent="0.25">
      <c r="A1800" s="12"/>
      <c r="B1800" s="11">
        <v>44629</v>
      </c>
      <c r="C1800" s="2">
        <v>6.6</v>
      </c>
      <c r="D1800" s="2">
        <v>6.6</v>
      </c>
      <c r="E1800" s="2">
        <v>67</v>
      </c>
      <c r="F1800" s="2">
        <v>6.6</v>
      </c>
      <c r="G1800" s="2">
        <v>442.2</v>
      </c>
      <c r="H1800" s="17">
        <f t="shared" si="28"/>
        <v>0</v>
      </c>
    </row>
    <row r="1801" spans="1:8" ht="13.5" x14ac:dyDescent="0.25">
      <c r="A1801" s="12"/>
      <c r="B1801" s="11">
        <v>44630</v>
      </c>
      <c r="C1801" s="2">
        <v>6.6</v>
      </c>
      <c r="D1801" s="2">
        <v>6.6</v>
      </c>
      <c r="E1801" s="2">
        <v>0</v>
      </c>
      <c r="F1801" s="2">
        <v>0</v>
      </c>
      <c r="G1801" s="2">
        <v>0</v>
      </c>
      <c r="H1801" s="17">
        <f t="shared" si="28"/>
        <v>0</v>
      </c>
    </row>
    <row r="1802" spans="1:8" ht="13.5" x14ac:dyDescent="0.25">
      <c r="A1802" s="12"/>
      <c r="B1802" s="11">
        <v>44631</v>
      </c>
      <c r="C1802" s="2">
        <v>6.6</v>
      </c>
      <c r="D1802" s="2">
        <v>6.6</v>
      </c>
      <c r="E1802" s="2">
        <v>0</v>
      </c>
      <c r="F1802" s="2">
        <v>0</v>
      </c>
      <c r="G1802" s="2">
        <v>0</v>
      </c>
      <c r="H1802" s="17">
        <f t="shared" si="28"/>
        <v>0</v>
      </c>
    </row>
    <row r="1803" spans="1:8" ht="13.5" x14ac:dyDescent="0.25">
      <c r="A1803" s="12"/>
      <c r="B1803" s="11">
        <v>44634</v>
      </c>
      <c r="C1803" s="2">
        <v>6.6</v>
      </c>
      <c r="D1803" s="2">
        <v>6.6</v>
      </c>
      <c r="E1803" s="2">
        <v>0</v>
      </c>
      <c r="F1803" s="2">
        <v>0</v>
      </c>
      <c r="G1803" s="2">
        <v>0</v>
      </c>
      <c r="H1803" s="17">
        <f t="shared" si="28"/>
        <v>0</v>
      </c>
    </row>
    <row r="1804" spans="1:8" ht="13.5" x14ac:dyDescent="0.25">
      <c r="A1804" s="12"/>
      <c r="B1804" s="11">
        <v>44635</v>
      </c>
      <c r="C1804" s="2">
        <v>6.6</v>
      </c>
      <c r="D1804" s="2">
        <v>6.6</v>
      </c>
      <c r="E1804" s="2">
        <v>0</v>
      </c>
      <c r="F1804" s="2">
        <v>0</v>
      </c>
      <c r="G1804" s="2">
        <v>0</v>
      </c>
      <c r="H1804" s="17">
        <f t="shared" si="28"/>
        <v>0</v>
      </c>
    </row>
    <row r="1805" spans="1:8" ht="13.5" x14ac:dyDescent="0.25">
      <c r="A1805" s="12"/>
      <c r="B1805" s="11">
        <v>44636</v>
      </c>
      <c r="C1805" s="2">
        <v>6.6</v>
      </c>
      <c r="D1805" s="2">
        <v>6.6</v>
      </c>
      <c r="E1805" s="2">
        <v>0</v>
      </c>
      <c r="F1805" s="2">
        <v>0</v>
      </c>
      <c r="G1805" s="2">
        <v>0</v>
      </c>
      <c r="H1805" s="17">
        <f t="shared" si="28"/>
        <v>0</v>
      </c>
    </row>
    <row r="1806" spans="1:8" ht="13.5" x14ac:dyDescent="0.25">
      <c r="A1806" s="12"/>
      <c r="B1806" s="11">
        <v>44637</v>
      </c>
      <c r="C1806" s="2">
        <v>6.6</v>
      </c>
      <c r="D1806" s="2">
        <v>6.6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1:8" ht="13.5" x14ac:dyDescent="0.25">
      <c r="A1807" s="12"/>
      <c r="B1807" s="11">
        <v>44638</v>
      </c>
      <c r="C1807" s="2">
        <v>6.6</v>
      </c>
      <c r="D1807" s="2">
        <v>6.6</v>
      </c>
      <c r="E1807" s="2">
        <v>0</v>
      </c>
      <c r="F1807" s="2">
        <v>0</v>
      </c>
      <c r="G1807" s="2">
        <v>0</v>
      </c>
      <c r="H1807" s="17">
        <f t="shared" si="28"/>
        <v>0</v>
      </c>
    </row>
    <row r="1808" spans="1:8" ht="13.5" x14ac:dyDescent="0.25">
      <c r="A1808" s="12"/>
      <c r="B1808" s="11">
        <v>44641</v>
      </c>
      <c r="C1808" s="2">
        <v>6.6</v>
      </c>
      <c r="D1808" s="2">
        <v>6.6</v>
      </c>
      <c r="E1808" s="2">
        <v>100</v>
      </c>
      <c r="F1808" s="2">
        <v>6.6</v>
      </c>
      <c r="G1808" s="2">
        <v>660</v>
      </c>
      <c r="H1808" s="17">
        <f t="shared" si="28"/>
        <v>0</v>
      </c>
    </row>
    <row r="1809" spans="1:8" ht="13.5" x14ac:dyDescent="0.25">
      <c r="A1809" s="12"/>
      <c r="B1809" s="11">
        <v>44642</v>
      </c>
      <c r="C1809" s="2">
        <v>6.6</v>
      </c>
      <c r="D1809" s="2">
        <v>6.6</v>
      </c>
      <c r="E1809" s="2">
        <v>126</v>
      </c>
      <c r="F1809" s="2">
        <v>6.6</v>
      </c>
      <c r="G1809" s="2">
        <v>831.6</v>
      </c>
      <c r="H1809" s="17">
        <f t="shared" si="28"/>
        <v>0</v>
      </c>
    </row>
    <row r="1810" spans="1:8" ht="13.5" x14ac:dyDescent="0.25">
      <c r="A1810" s="12"/>
      <c r="B1810" s="11">
        <v>44643</v>
      </c>
      <c r="C1810" s="2">
        <v>6.6</v>
      </c>
      <c r="D1810" s="2">
        <v>6.6</v>
      </c>
      <c r="E1810" s="2">
        <v>107</v>
      </c>
      <c r="F1810" s="2">
        <v>6.6</v>
      </c>
      <c r="G1810" s="2">
        <v>706.2</v>
      </c>
      <c r="H1810" s="17">
        <f t="shared" si="28"/>
        <v>0</v>
      </c>
    </row>
    <row r="1811" spans="1:8" ht="13.5" x14ac:dyDescent="0.25">
      <c r="A1811" s="12"/>
      <c r="B1811" s="11">
        <v>44644</v>
      </c>
      <c r="C1811" s="2">
        <v>6.6</v>
      </c>
      <c r="D1811" s="2">
        <v>6.6</v>
      </c>
      <c r="E1811" s="2">
        <v>100</v>
      </c>
      <c r="F1811" s="2">
        <v>6.6</v>
      </c>
      <c r="G1811" s="2">
        <v>660</v>
      </c>
      <c r="H1811" s="17">
        <f t="shared" si="28"/>
        <v>0</v>
      </c>
    </row>
    <row r="1812" spans="1:8" ht="13.5" x14ac:dyDescent="0.25">
      <c r="A1812" s="12"/>
      <c r="B1812" s="11">
        <v>44645</v>
      </c>
      <c r="C1812" s="2">
        <v>6.6</v>
      </c>
      <c r="D1812" s="2">
        <v>6.6</v>
      </c>
      <c r="E1812" s="2">
        <v>500</v>
      </c>
      <c r="F1812" s="2">
        <v>6.6</v>
      </c>
      <c r="G1812" s="2">
        <v>3300</v>
      </c>
      <c r="H1812" s="17">
        <f t="shared" si="28"/>
        <v>0</v>
      </c>
    </row>
    <row r="1813" spans="1:8" ht="13.5" x14ac:dyDescent="0.25">
      <c r="A1813" s="12"/>
      <c r="B1813" s="11">
        <v>44648</v>
      </c>
      <c r="C1813" s="2">
        <v>6.6</v>
      </c>
      <c r="D1813" s="2">
        <v>6.6</v>
      </c>
      <c r="E1813" s="2">
        <v>100</v>
      </c>
      <c r="F1813" s="2">
        <v>6.6</v>
      </c>
      <c r="G1813" s="2">
        <v>660</v>
      </c>
      <c r="H1813" s="17">
        <f t="shared" si="28"/>
        <v>0</v>
      </c>
    </row>
    <row r="1814" spans="1:8" ht="13.5" x14ac:dyDescent="0.25">
      <c r="A1814" s="12"/>
      <c r="B1814" s="11">
        <v>44649</v>
      </c>
      <c r="C1814" s="2">
        <v>6.6</v>
      </c>
      <c r="D1814" s="2">
        <v>6.6</v>
      </c>
      <c r="E1814" s="2">
        <v>1798</v>
      </c>
      <c r="F1814" s="2">
        <v>6.6</v>
      </c>
      <c r="G1814" s="2">
        <v>11866.8</v>
      </c>
      <c r="H1814" s="17">
        <f t="shared" si="28"/>
        <v>0</v>
      </c>
    </row>
    <row r="1815" spans="1:8" ht="13.5" x14ac:dyDescent="0.25">
      <c r="A1815" s="12"/>
      <c r="B1815" s="11">
        <v>44650</v>
      </c>
      <c r="C1815" s="2">
        <v>6.6</v>
      </c>
      <c r="D1815" s="2">
        <v>6.6</v>
      </c>
      <c r="E1815" s="2">
        <v>0</v>
      </c>
      <c r="F1815" s="2">
        <v>0</v>
      </c>
      <c r="G1815" s="2">
        <v>0</v>
      </c>
      <c r="H1815" s="17">
        <f t="shared" si="28"/>
        <v>0</v>
      </c>
    </row>
    <row r="1816" spans="1:8" ht="13.5" x14ac:dyDescent="0.25">
      <c r="A1816" s="12"/>
      <c r="B1816" s="11">
        <v>44651</v>
      </c>
      <c r="C1816" s="2">
        <v>6.6</v>
      </c>
      <c r="D1816" s="2">
        <v>6.6</v>
      </c>
      <c r="E1816" s="2">
        <v>1726</v>
      </c>
      <c r="F1816" s="2">
        <v>6.6</v>
      </c>
      <c r="G1816" s="2">
        <v>11391.6</v>
      </c>
      <c r="H1816" s="17">
        <f t="shared" si="28"/>
        <v>0</v>
      </c>
    </row>
    <row r="1817" spans="1:8" ht="13.5" x14ac:dyDescent="0.25">
      <c r="A1817" s="12"/>
      <c r="B1817" s="11">
        <v>44652</v>
      </c>
      <c r="C1817" s="2">
        <v>6.6</v>
      </c>
      <c r="D1817" s="2">
        <v>6.6</v>
      </c>
      <c r="E1817" s="2">
        <v>1402</v>
      </c>
      <c r="F1817" s="2">
        <v>6.6</v>
      </c>
      <c r="G1817" s="2">
        <v>9253.2000000000007</v>
      </c>
      <c r="H1817" s="17">
        <f t="shared" si="28"/>
        <v>0</v>
      </c>
    </row>
    <row r="1818" spans="1:8" ht="13.5" x14ac:dyDescent="0.25">
      <c r="A1818" s="12"/>
      <c r="B1818" s="11">
        <v>44655</v>
      </c>
      <c r="C1818" s="2">
        <v>6.6</v>
      </c>
      <c r="D1818" s="2">
        <v>6.6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1:8" ht="13.5" x14ac:dyDescent="0.25">
      <c r="A1819" s="12"/>
      <c r="B1819" s="11">
        <v>44656</v>
      </c>
      <c r="C1819" s="2">
        <v>6.6</v>
      </c>
      <c r="D1819" s="2">
        <v>6.6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1:8" ht="13.5" x14ac:dyDescent="0.25">
      <c r="A1820" s="12"/>
      <c r="B1820" s="11">
        <v>44657</v>
      </c>
      <c r="C1820" s="2">
        <v>6.6</v>
      </c>
      <c r="D1820" s="2">
        <v>6.6</v>
      </c>
      <c r="E1820" s="2">
        <v>25</v>
      </c>
      <c r="F1820" s="2">
        <v>6.6</v>
      </c>
      <c r="G1820" s="2">
        <v>165</v>
      </c>
      <c r="H1820" s="17">
        <f t="shared" si="28"/>
        <v>0</v>
      </c>
    </row>
    <row r="1821" spans="1:8" ht="13.5" x14ac:dyDescent="0.25">
      <c r="A1821" s="12"/>
      <c r="B1821" s="11">
        <v>44658</v>
      </c>
      <c r="C1821" s="2">
        <v>6.6</v>
      </c>
      <c r="D1821" s="2">
        <v>6.6</v>
      </c>
      <c r="E1821" s="2">
        <v>0</v>
      </c>
      <c r="F1821" s="2">
        <v>0</v>
      </c>
      <c r="G1821" s="2">
        <v>0</v>
      </c>
      <c r="H1821" s="17">
        <f t="shared" si="28"/>
        <v>0</v>
      </c>
    </row>
    <row r="1822" spans="1:8" ht="13.5" x14ac:dyDescent="0.25">
      <c r="A1822" s="12"/>
      <c r="B1822" s="11">
        <v>44659</v>
      </c>
      <c r="C1822" s="2">
        <v>6.6</v>
      </c>
      <c r="D1822" s="2">
        <v>6.6</v>
      </c>
      <c r="E1822" s="2">
        <v>100</v>
      </c>
      <c r="F1822" s="2">
        <v>6.6</v>
      </c>
      <c r="G1822" s="2">
        <v>660</v>
      </c>
      <c r="H1822" s="17">
        <f t="shared" si="28"/>
        <v>0</v>
      </c>
    </row>
    <row r="1823" spans="1:8" ht="13.5" x14ac:dyDescent="0.25">
      <c r="A1823" s="12"/>
      <c r="B1823" s="11">
        <v>44662</v>
      </c>
      <c r="C1823" s="2">
        <v>6.6</v>
      </c>
      <c r="D1823" s="2">
        <v>6.6</v>
      </c>
      <c r="E1823" s="2">
        <v>235</v>
      </c>
      <c r="F1823" s="2">
        <v>6.6</v>
      </c>
      <c r="G1823" s="2">
        <v>1551</v>
      </c>
      <c r="H1823" s="17">
        <f t="shared" si="28"/>
        <v>0</v>
      </c>
    </row>
    <row r="1824" spans="1:8" ht="13.5" x14ac:dyDescent="0.25">
      <c r="A1824" s="12"/>
      <c r="B1824" s="11">
        <v>44663</v>
      </c>
      <c r="C1824" s="2">
        <v>6.6</v>
      </c>
      <c r="D1824" s="2">
        <v>6.6</v>
      </c>
      <c r="E1824" s="2">
        <v>301</v>
      </c>
      <c r="F1824" s="2">
        <v>6.367</v>
      </c>
      <c r="G1824" s="2">
        <v>1916.4670000000001</v>
      </c>
      <c r="H1824" s="17">
        <f t="shared" si="28"/>
        <v>0</v>
      </c>
    </row>
    <row r="1825" spans="1:8" ht="13.5" x14ac:dyDescent="0.25">
      <c r="A1825" s="12"/>
      <c r="B1825" s="11">
        <v>44664</v>
      </c>
      <c r="C1825" s="2">
        <v>6.6</v>
      </c>
      <c r="D1825" s="2">
        <v>6.6</v>
      </c>
      <c r="E1825" s="2">
        <v>0</v>
      </c>
      <c r="F1825" s="2">
        <v>0</v>
      </c>
      <c r="G1825" s="2">
        <v>0</v>
      </c>
      <c r="H1825" s="17">
        <f t="shared" si="28"/>
        <v>0</v>
      </c>
    </row>
    <row r="1826" spans="1:8" ht="13.5" x14ac:dyDescent="0.25">
      <c r="A1826" s="12"/>
      <c r="B1826" s="11">
        <v>44665</v>
      </c>
      <c r="C1826" s="2">
        <v>6.59</v>
      </c>
      <c r="D1826" s="2">
        <v>6.59</v>
      </c>
      <c r="E1826" s="2">
        <v>100</v>
      </c>
      <c r="F1826" s="2">
        <v>6.59</v>
      </c>
      <c r="G1826" s="2">
        <v>659</v>
      </c>
      <c r="H1826" s="17">
        <f t="shared" si="28"/>
        <v>-1.5151515151514828E-3</v>
      </c>
    </row>
    <row r="1827" spans="1:8" ht="13.5" x14ac:dyDescent="0.25">
      <c r="A1827" s="12"/>
      <c r="B1827" s="11">
        <v>44666</v>
      </c>
      <c r="C1827" s="2">
        <v>6.59</v>
      </c>
      <c r="D1827" s="2">
        <v>6.59</v>
      </c>
      <c r="E1827" s="2">
        <v>200</v>
      </c>
      <c r="F1827" s="2">
        <v>6.59</v>
      </c>
      <c r="G1827" s="2">
        <v>1318</v>
      </c>
      <c r="H1827" s="17">
        <f t="shared" si="28"/>
        <v>0</v>
      </c>
    </row>
    <row r="1828" spans="1:8" ht="13.5" x14ac:dyDescent="0.25">
      <c r="A1828" s="12"/>
      <c r="B1828" s="11">
        <v>44669</v>
      </c>
      <c r="C1828" s="2">
        <v>6.58</v>
      </c>
      <c r="D1828" s="2">
        <v>6.58</v>
      </c>
      <c r="E1828" s="2">
        <v>3000</v>
      </c>
      <c r="F1828" s="2">
        <v>6.58</v>
      </c>
      <c r="G1828" s="2">
        <v>19740</v>
      </c>
      <c r="H1828" s="17">
        <f t="shared" si="28"/>
        <v>-1.517450682852775E-3</v>
      </c>
    </row>
    <row r="1829" spans="1:8" ht="13.5" x14ac:dyDescent="0.25">
      <c r="A1829" s="12"/>
      <c r="B1829" s="11">
        <v>44670</v>
      </c>
      <c r="C1829" s="2">
        <v>6.58</v>
      </c>
      <c r="D1829" s="2">
        <v>6.58</v>
      </c>
      <c r="E1829" s="2">
        <v>1500</v>
      </c>
      <c r="F1829" s="2">
        <v>6.58</v>
      </c>
      <c r="G1829" s="2">
        <v>9870</v>
      </c>
      <c r="H1829" s="17">
        <f t="shared" si="28"/>
        <v>0</v>
      </c>
    </row>
    <row r="1830" spans="1:8" ht="13.5" x14ac:dyDescent="0.25">
      <c r="A1830" s="12"/>
      <c r="B1830" s="11">
        <v>44671</v>
      </c>
      <c r="C1830" s="2">
        <v>6.58</v>
      </c>
      <c r="D1830" s="2">
        <v>6.58</v>
      </c>
      <c r="E1830" s="2">
        <v>17740</v>
      </c>
      <c r="F1830" s="2">
        <v>6.58</v>
      </c>
      <c r="G1830" s="2">
        <v>116729.2</v>
      </c>
      <c r="H1830" s="17">
        <f t="shared" si="28"/>
        <v>0</v>
      </c>
    </row>
    <row r="1831" spans="1:8" ht="13.5" x14ac:dyDescent="0.25">
      <c r="A1831" s="12"/>
      <c r="B1831" s="11">
        <v>44672</v>
      </c>
      <c r="C1831" s="2">
        <v>6.6</v>
      </c>
      <c r="D1831" s="2">
        <v>6.6</v>
      </c>
      <c r="E1831" s="2">
        <v>2000</v>
      </c>
      <c r="F1831" s="2">
        <v>6.585</v>
      </c>
      <c r="G1831" s="2">
        <v>13170</v>
      </c>
      <c r="H1831" s="17">
        <f t="shared" si="28"/>
        <v>3.0395136778114855E-3</v>
      </c>
    </row>
    <row r="1832" spans="1:8" ht="13.5" x14ac:dyDescent="0.25">
      <c r="A1832" s="12"/>
      <c r="B1832" s="11">
        <v>44673</v>
      </c>
      <c r="C1832" s="2">
        <v>6.6</v>
      </c>
      <c r="D1832" s="2">
        <v>6.6</v>
      </c>
      <c r="E1832" s="2">
        <v>100</v>
      </c>
      <c r="F1832" s="2">
        <v>6.6</v>
      </c>
      <c r="G1832" s="2">
        <v>660</v>
      </c>
      <c r="H1832" s="17">
        <f t="shared" si="28"/>
        <v>0</v>
      </c>
    </row>
    <row r="1833" spans="1:8" ht="13.5" x14ac:dyDescent="0.25">
      <c r="A1833" s="12"/>
      <c r="B1833" s="11">
        <v>44676</v>
      </c>
      <c r="C1833" s="2">
        <v>6.6</v>
      </c>
      <c r="D1833" s="2">
        <v>6.6</v>
      </c>
      <c r="E1833" s="2">
        <v>354209</v>
      </c>
      <c r="F1833" s="2">
        <v>6.6</v>
      </c>
      <c r="G1833" s="2">
        <v>2337779.4</v>
      </c>
      <c r="H1833" s="17">
        <f t="shared" si="28"/>
        <v>0</v>
      </c>
    </row>
    <row r="1834" spans="1:8" ht="13.5" x14ac:dyDescent="0.25">
      <c r="A1834" s="12"/>
      <c r="B1834" s="11">
        <v>44677</v>
      </c>
      <c r="C1834" s="2">
        <v>6.6</v>
      </c>
      <c r="D1834" s="2">
        <v>6.6</v>
      </c>
      <c r="E1834" s="2">
        <v>154860</v>
      </c>
      <c r="F1834" s="2">
        <v>6.6</v>
      </c>
      <c r="G1834" s="2">
        <v>1022076</v>
      </c>
      <c r="H1834" s="17">
        <f t="shared" si="28"/>
        <v>0</v>
      </c>
    </row>
    <row r="1835" spans="1:8" ht="13.5" x14ac:dyDescent="0.25">
      <c r="A1835" s="12"/>
      <c r="B1835" s="11">
        <v>44678</v>
      </c>
      <c r="C1835" s="2">
        <v>6.89</v>
      </c>
      <c r="D1835" s="2">
        <v>6.89</v>
      </c>
      <c r="E1835" s="2">
        <v>2</v>
      </c>
      <c r="F1835" s="2">
        <v>6.89</v>
      </c>
      <c r="G1835" s="2">
        <v>13.78</v>
      </c>
      <c r="H1835" s="17">
        <f t="shared" si="28"/>
        <v>4.3939393939393945E-2</v>
      </c>
    </row>
    <row r="1836" spans="1:8" ht="13.5" x14ac:dyDescent="0.25">
      <c r="A1836" s="12"/>
      <c r="B1836" s="11">
        <v>44679</v>
      </c>
      <c r="C1836" s="2">
        <v>6.6</v>
      </c>
      <c r="D1836" s="2">
        <v>6.6</v>
      </c>
      <c r="E1836" s="2">
        <v>100202</v>
      </c>
      <c r="F1836" s="2">
        <v>6.6</v>
      </c>
      <c r="G1836" s="2">
        <v>661333.19999999995</v>
      </c>
      <c r="H1836" s="17">
        <f t="shared" si="28"/>
        <v>-4.2089985486211907E-2</v>
      </c>
    </row>
    <row r="1837" spans="1:8" ht="13.5" x14ac:dyDescent="0.25">
      <c r="A1837" s="12"/>
      <c r="B1837" s="11">
        <v>44680</v>
      </c>
      <c r="C1837" s="2">
        <v>6.6</v>
      </c>
      <c r="D1837" s="2">
        <v>6.6</v>
      </c>
      <c r="E1837" s="2">
        <v>350</v>
      </c>
      <c r="F1837" s="2">
        <v>6.6</v>
      </c>
      <c r="G1837" s="2">
        <v>2310</v>
      </c>
      <c r="H1837" s="17">
        <f t="shared" si="28"/>
        <v>0</v>
      </c>
    </row>
    <row r="1838" spans="1:8" ht="13.5" x14ac:dyDescent="0.25">
      <c r="A1838" s="12"/>
      <c r="B1838" s="11">
        <v>44685</v>
      </c>
      <c r="C1838" s="2">
        <v>6.6</v>
      </c>
      <c r="D1838" s="2">
        <v>6.6</v>
      </c>
      <c r="E1838" s="2">
        <v>200100</v>
      </c>
      <c r="F1838" s="2">
        <v>6.6</v>
      </c>
      <c r="G1838" s="2">
        <v>1320660</v>
      </c>
      <c r="H1838" s="17">
        <f t="shared" si="28"/>
        <v>0</v>
      </c>
    </row>
    <row r="1839" spans="1:8" ht="13.5" x14ac:dyDescent="0.25">
      <c r="A1839" s="12"/>
      <c r="B1839" s="11">
        <v>44686</v>
      </c>
      <c r="C1839" s="2">
        <v>6.6</v>
      </c>
      <c r="D1839" s="2">
        <v>6.6</v>
      </c>
      <c r="E1839" s="2">
        <v>100000</v>
      </c>
      <c r="F1839" s="2">
        <v>6.6</v>
      </c>
      <c r="G1839" s="2">
        <v>660000</v>
      </c>
      <c r="H1839" s="17">
        <f t="shared" si="28"/>
        <v>0</v>
      </c>
    </row>
    <row r="1840" spans="1:8" ht="13.5" x14ac:dyDescent="0.25">
      <c r="A1840" s="12"/>
      <c r="B1840" s="11">
        <v>44687</v>
      </c>
      <c r="C1840" s="2">
        <v>6.6</v>
      </c>
      <c r="D1840" s="2">
        <v>6.6</v>
      </c>
      <c r="E1840" s="2">
        <v>51730</v>
      </c>
      <c r="F1840" s="2">
        <v>6.6</v>
      </c>
      <c r="G1840" s="2">
        <v>341418</v>
      </c>
      <c r="H1840" s="17">
        <f t="shared" si="28"/>
        <v>0</v>
      </c>
    </row>
    <row r="1841" spans="1:8" ht="13.5" x14ac:dyDescent="0.25">
      <c r="A1841" s="12"/>
      <c r="B1841" s="11">
        <v>44690</v>
      </c>
      <c r="C1841" s="2">
        <v>6.6</v>
      </c>
      <c r="D1841" s="2">
        <v>6.6</v>
      </c>
      <c r="E1841" s="2">
        <v>100100</v>
      </c>
      <c r="F1841" s="2">
        <v>6.6</v>
      </c>
      <c r="G1841" s="2">
        <v>660660</v>
      </c>
      <c r="H1841" s="17">
        <f t="shared" si="28"/>
        <v>0</v>
      </c>
    </row>
    <row r="1842" spans="1:8" ht="13.5" x14ac:dyDescent="0.25">
      <c r="A1842" s="12"/>
      <c r="B1842" s="11">
        <v>44691</v>
      </c>
      <c r="C1842" s="2">
        <v>6.6</v>
      </c>
      <c r="D1842" s="2">
        <v>6.6</v>
      </c>
      <c r="E1842" s="2">
        <v>625</v>
      </c>
      <c r="F1842" s="2">
        <v>6.6</v>
      </c>
      <c r="G1842" s="2">
        <v>4125</v>
      </c>
      <c r="H1842" s="17">
        <f t="shared" si="28"/>
        <v>0</v>
      </c>
    </row>
    <row r="1843" spans="1:8" ht="13.5" x14ac:dyDescent="0.25">
      <c r="A1843" s="12"/>
      <c r="B1843" s="11">
        <v>44692</v>
      </c>
      <c r="C1843" s="2">
        <v>6.6</v>
      </c>
      <c r="D1843" s="2">
        <v>6.6</v>
      </c>
      <c r="E1843" s="2">
        <v>52525</v>
      </c>
      <c r="F1843" s="2">
        <v>6.6</v>
      </c>
      <c r="G1843" s="2">
        <v>346665</v>
      </c>
      <c r="H1843" s="17">
        <f t="shared" si="28"/>
        <v>0</v>
      </c>
    </row>
    <row r="1844" spans="1:8" ht="13.5" x14ac:dyDescent="0.25">
      <c r="A1844" s="12"/>
      <c r="B1844" s="11">
        <v>44693</v>
      </c>
      <c r="C1844" s="2">
        <v>6.6</v>
      </c>
      <c r="D1844" s="2">
        <v>6.6</v>
      </c>
      <c r="E1844" s="2">
        <v>50100</v>
      </c>
      <c r="F1844" s="2">
        <v>6.6</v>
      </c>
      <c r="G1844" s="2">
        <v>330660</v>
      </c>
      <c r="H1844" s="17">
        <f t="shared" si="28"/>
        <v>0</v>
      </c>
    </row>
    <row r="1845" spans="1:8" ht="13.5" x14ac:dyDescent="0.25">
      <c r="A1845" s="12"/>
      <c r="B1845" s="11">
        <v>44694</v>
      </c>
      <c r="C1845" s="2">
        <v>6.6</v>
      </c>
      <c r="D1845" s="2">
        <v>6.6</v>
      </c>
      <c r="E1845" s="2">
        <v>0</v>
      </c>
      <c r="F1845" s="2">
        <v>0</v>
      </c>
      <c r="G1845" s="2">
        <v>0</v>
      </c>
      <c r="H1845" s="17">
        <f t="shared" si="28"/>
        <v>0</v>
      </c>
    </row>
    <row r="1846" spans="1:8" ht="13.5" x14ac:dyDescent="0.25">
      <c r="A1846" s="12"/>
      <c r="B1846" s="11">
        <v>44697</v>
      </c>
      <c r="C1846" s="2">
        <v>6.6</v>
      </c>
      <c r="D1846" s="2">
        <v>6.6</v>
      </c>
      <c r="E1846" s="2">
        <v>3244</v>
      </c>
      <c r="F1846" s="2">
        <v>6.6</v>
      </c>
      <c r="G1846" s="2">
        <v>21410.400000000001</v>
      </c>
      <c r="H1846" s="17">
        <f t="shared" si="28"/>
        <v>0</v>
      </c>
    </row>
    <row r="1847" spans="1:8" ht="13.5" x14ac:dyDescent="0.25">
      <c r="A1847" s="12"/>
      <c r="B1847" s="11">
        <v>44698</v>
      </c>
      <c r="C1847" s="2">
        <v>6.89</v>
      </c>
      <c r="D1847" s="2">
        <v>6.89</v>
      </c>
      <c r="E1847" s="2">
        <v>100</v>
      </c>
      <c r="F1847" s="2">
        <v>6.89</v>
      </c>
      <c r="G1847" s="2">
        <v>689</v>
      </c>
      <c r="H1847" s="17">
        <f t="shared" si="28"/>
        <v>4.3939393939393945E-2</v>
      </c>
    </row>
    <row r="1848" spans="1:8" ht="13.5" x14ac:dyDescent="0.25">
      <c r="A1848" s="12"/>
      <c r="B1848" s="11">
        <v>44699</v>
      </c>
      <c r="C1848" s="2">
        <v>6.89</v>
      </c>
      <c r="D1848" s="2">
        <v>6.89</v>
      </c>
      <c r="E1848" s="2">
        <v>347</v>
      </c>
      <c r="F1848" s="2">
        <v>6.89</v>
      </c>
      <c r="G1848" s="2">
        <v>2390.83</v>
      </c>
      <c r="H1848" s="17">
        <f t="shared" si="28"/>
        <v>0</v>
      </c>
    </row>
    <row r="1849" spans="1:8" ht="13.5" x14ac:dyDescent="0.25">
      <c r="A1849" s="12"/>
      <c r="B1849" s="11">
        <v>44700</v>
      </c>
      <c r="C1849" s="2">
        <v>7</v>
      </c>
      <c r="D1849" s="2">
        <v>7</v>
      </c>
      <c r="E1849" s="2">
        <v>5</v>
      </c>
      <c r="F1849" s="2">
        <v>7</v>
      </c>
      <c r="G1849" s="2">
        <v>35</v>
      </c>
      <c r="H1849" s="17">
        <f t="shared" si="28"/>
        <v>1.5965166908563182E-2</v>
      </c>
    </row>
    <row r="1850" spans="1:8" ht="13.5" x14ac:dyDescent="0.25">
      <c r="A1850" s="12"/>
      <c r="B1850" s="11">
        <v>44701</v>
      </c>
      <c r="C1850" s="2">
        <v>7</v>
      </c>
      <c r="D1850" s="2">
        <v>7</v>
      </c>
      <c r="E1850" s="2">
        <v>0</v>
      </c>
      <c r="F1850" s="2">
        <v>0</v>
      </c>
      <c r="G1850" s="2">
        <v>0</v>
      </c>
      <c r="H1850" s="17">
        <f t="shared" si="28"/>
        <v>0</v>
      </c>
    </row>
    <row r="1851" spans="1:8" ht="13.5" x14ac:dyDescent="0.25">
      <c r="A1851" s="12"/>
      <c r="B1851" s="11">
        <v>44704</v>
      </c>
      <c r="C1851" s="2">
        <v>7</v>
      </c>
      <c r="D1851" s="2">
        <v>7</v>
      </c>
      <c r="E1851" s="2">
        <v>0</v>
      </c>
      <c r="F1851" s="2">
        <v>0</v>
      </c>
      <c r="G1851" s="2">
        <v>0</v>
      </c>
      <c r="H1851" s="17">
        <f t="shared" si="28"/>
        <v>0</v>
      </c>
    </row>
    <row r="1852" spans="1:8" ht="13.5" x14ac:dyDescent="0.25">
      <c r="A1852" s="12"/>
      <c r="B1852" s="11">
        <v>44705</v>
      </c>
      <c r="C1852" s="2">
        <v>6.98</v>
      </c>
      <c r="D1852" s="2">
        <v>6.98</v>
      </c>
      <c r="E1852" s="2">
        <v>1513</v>
      </c>
      <c r="F1852" s="2">
        <v>6.98</v>
      </c>
      <c r="G1852" s="2">
        <v>10560.74</v>
      </c>
      <c r="H1852" s="17">
        <f t="shared" si="28"/>
        <v>-2.8571428571427964E-3</v>
      </c>
    </row>
    <row r="1853" spans="1:8" ht="13.5" x14ac:dyDescent="0.25">
      <c r="A1853" s="12"/>
      <c r="B1853" s="11">
        <v>44706</v>
      </c>
      <c r="C1853" s="2">
        <v>6.98</v>
      </c>
      <c r="D1853" s="2">
        <v>6.98</v>
      </c>
      <c r="E1853" s="2">
        <v>0</v>
      </c>
      <c r="F1853" s="2">
        <v>0</v>
      </c>
      <c r="G1853" s="2">
        <v>0</v>
      </c>
      <c r="H1853" s="17">
        <f t="shared" si="28"/>
        <v>0</v>
      </c>
    </row>
    <row r="1854" spans="1:8" ht="13.5" x14ac:dyDescent="0.25">
      <c r="A1854" s="12"/>
      <c r="B1854" s="11">
        <v>44707</v>
      </c>
      <c r="C1854" s="2">
        <v>6.97</v>
      </c>
      <c r="D1854" s="2">
        <v>6.97</v>
      </c>
      <c r="E1854" s="2">
        <v>5005</v>
      </c>
      <c r="F1854" s="2">
        <v>6.69</v>
      </c>
      <c r="G1854" s="2">
        <v>33483.449999999997</v>
      </c>
      <c r="H1854" s="17">
        <f t="shared" si="28"/>
        <v>-1.4326647564470881E-3</v>
      </c>
    </row>
    <row r="1855" spans="1:8" ht="13.5" x14ac:dyDescent="0.25">
      <c r="A1855" s="12"/>
      <c r="B1855" s="11">
        <v>44708</v>
      </c>
      <c r="C1855" s="2">
        <v>6.97</v>
      </c>
      <c r="D1855" s="2">
        <v>6.97</v>
      </c>
      <c r="E1855" s="2">
        <v>60</v>
      </c>
      <c r="F1855" s="2">
        <v>6.97</v>
      </c>
      <c r="G1855" s="2">
        <v>418.2</v>
      </c>
      <c r="H1855" s="17">
        <f t="shared" si="28"/>
        <v>0</v>
      </c>
    </row>
    <row r="1856" spans="1:8" ht="13.5" x14ac:dyDescent="0.25">
      <c r="A1856" s="12"/>
      <c r="B1856" s="11">
        <v>44711</v>
      </c>
      <c r="C1856" s="2">
        <v>6.97</v>
      </c>
      <c r="D1856" s="2">
        <v>6.97</v>
      </c>
      <c r="E1856" s="2">
        <v>35</v>
      </c>
      <c r="F1856" s="2">
        <v>6.97</v>
      </c>
      <c r="G1856" s="2">
        <v>243.95</v>
      </c>
      <c r="H1856" s="17">
        <f t="shared" si="28"/>
        <v>0</v>
      </c>
    </row>
    <row r="1857" spans="1:8" ht="13.5" x14ac:dyDescent="0.25">
      <c r="A1857" s="12"/>
      <c r="B1857" s="11">
        <v>44712</v>
      </c>
      <c r="C1857" s="2">
        <v>6.97</v>
      </c>
      <c r="D1857" s="2">
        <v>6.97</v>
      </c>
      <c r="E1857" s="2">
        <v>50</v>
      </c>
      <c r="F1857" s="2">
        <v>6.97</v>
      </c>
      <c r="G1857" s="2">
        <v>348.5</v>
      </c>
      <c r="H1857" s="17">
        <f t="shared" si="28"/>
        <v>0</v>
      </c>
    </row>
    <row r="1858" spans="1:8" ht="13.5" x14ac:dyDescent="0.25">
      <c r="A1858" s="12"/>
      <c r="B1858" s="11">
        <v>44713</v>
      </c>
      <c r="C1858" s="2">
        <v>6.97</v>
      </c>
      <c r="D1858" s="2">
        <v>6.97</v>
      </c>
      <c r="E1858" s="2">
        <v>50</v>
      </c>
      <c r="F1858" s="2">
        <v>6.97</v>
      </c>
      <c r="G1858" s="2">
        <v>348.5</v>
      </c>
      <c r="H1858" s="17">
        <f t="shared" si="28"/>
        <v>0</v>
      </c>
    </row>
    <row r="1859" spans="1:8" ht="13.5" x14ac:dyDescent="0.25">
      <c r="A1859" s="12"/>
      <c r="B1859" s="11">
        <v>44714</v>
      </c>
      <c r="C1859" s="2">
        <v>6.97</v>
      </c>
      <c r="D1859" s="2">
        <v>6.97</v>
      </c>
      <c r="E1859" s="2">
        <v>50</v>
      </c>
      <c r="F1859" s="2">
        <v>6.97</v>
      </c>
      <c r="G1859" s="2">
        <v>348.5</v>
      </c>
      <c r="H1859" s="17">
        <f t="shared" si="28"/>
        <v>0</v>
      </c>
    </row>
    <row r="1860" spans="1:8" ht="13.5" x14ac:dyDescent="0.25">
      <c r="A1860" s="12"/>
      <c r="B1860" s="11">
        <v>44715</v>
      </c>
      <c r="C1860" s="2">
        <v>6.97</v>
      </c>
      <c r="D1860" s="2">
        <v>6.97</v>
      </c>
      <c r="E1860" s="2">
        <v>14</v>
      </c>
      <c r="F1860" s="2">
        <v>6.97</v>
      </c>
      <c r="G1860" s="2">
        <v>97.58</v>
      </c>
      <c r="H1860" s="17">
        <f t="shared" si="28"/>
        <v>0</v>
      </c>
    </row>
    <row r="1861" spans="1:8" ht="13.5" x14ac:dyDescent="0.25">
      <c r="A1861" s="12"/>
      <c r="B1861" s="11">
        <v>44718</v>
      </c>
      <c r="C1861" s="2">
        <v>7.27</v>
      </c>
      <c r="D1861" s="2">
        <v>7.27</v>
      </c>
      <c r="E1861" s="2">
        <v>1148</v>
      </c>
      <c r="F1861" s="2">
        <v>7.27</v>
      </c>
      <c r="G1861" s="2">
        <v>8345.9599999999991</v>
      </c>
      <c r="H1861" s="17">
        <f t="shared" si="28"/>
        <v>4.3041606886657077E-2</v>
      </c>
    </row>
    <row r="1862" spans="1:8" ht="13.5" x14ac:dyDescent="0.25">
      <c r="A1862" s="12"/>
      <c r="B1862" s="11">
        <v>44719</v>
      </c>
      <c r="C1862" s="2">
        <v>7.27</v>
      </c>
      <c r="D1862" s="2">
        <v>7.27</v>
      </c>
      <c r="E1862" s="2">
        <v>0</v>
      </c>
      <c r="F1862" s="2">
        <v>0</v>
      </c>
      <c r="G1862" s="2">
        <v>0</v>
      </c>
      <c r="H1862" s="17">
        <f t="shared" si="28"/>
        <v>0</v>
      </c>
    </row>
    <row r="1863" spans="1:8" ht="13.5" x14ac:dyDescent="0.25">
      <c r="A1863" s="12"/>
      <c r="B1863" s="11">
        <v>44720</v>
      </c>
      <c r="C1863" s="2">
        <v>7.27</v>
      </c>
      <c r="D1863" s="2">
        <v>7.27</v>
      </c>
      <c r="E1863" s="2">
        <v>0</v>
      </c>
      <c r="F1863" s="2">
        <v>0</v>
      </c>
      <c r="G1863" s="2">
        <v>0</v>
      </c>
      <c r="H1863" s="17">
        <f t="shared" ref="H1863:H1926" si="29">(D1863-D1862)/D1862</f>
        <v>0</v>
      </c>
    </row>
    <row r="1864" spans="1:8" ht="13.5" x14ac:dyDescent="0.25">
      <c r="A1864" s="12"/>
      <c r="B1864" s="11">
        <v>44721</v>
      </c>
      <c r="C1864" s="2">
        <v>7.27</v>
      </c>
      <c r="D1864" s="2">
        <v>7.27</v>
      </c>
      <c r="E1864" s="2">
        <v>0</v>
      </c>
      <c r="F1864" s="2">
        <v>0</v>
      </c>
      <c r="G1864" s="2">
        <v>0</v>
      </c>
      <c r="H1864" s="17">
        <f t="shared" si="29"/>
        <v>0</v>
      </c>
    </row>
    <row r="1865" spans="1:8" ht="13.5" x14ac:dyDescent="0.25">
      <c r="A1865" s="12"/>
      <c r="B1865" s="11">
        <v>44722</v>
      </c>
      <c r="C1865" s="2">
        <v>7.27</v>
      </c>
      <c r="D1865" s="2">
        <v>7.27</v>
      </c>
      <c r="E1865" s="2">
        <v>0</v>
      </c>
      <c r="F1865" s="2">
        <v>0</v>
      </c>
      <c r="G1865" s="2">
        <v>0</v>
      </c>
      <c r="H1865" s="17">
        <f t="shared" si="29"/>
        <v>0</v>
      </c>
    </row>
    <row r="1866" spans="1:8" ht="13.5" x14ac:dyDescent="0.25">
      <c r="A1866" s="12"/>
      <c r="B1866" s="11">
        <v>44725</v>
      </c>
      <c r="C1866" s="2">
        <v>7.23</v>
      </c>
      <c r="D1866" s="2">
        <v>7.23</v>
      </c>
      <c r="E1866" s="2">
        <v>879</v>
      </c>
      <c r="F1866" s="2">
        <v>7.23</v>
      </c>
      <c r="G1866" s="2">
        <v>6355.17</v>
      </c>
      <c r="H1866" s="17">
        <f t="shared" si="29"/>
        <v>-5.5020632737275308E-3</v>
      </c>
    </row>
    <row r="1867" spans="1:8" ht="13.5" x14ac:dyDescent="0.25">
      <c r="A1867" s="12"/>
      <c r="B1867" s="11">
        <v>44726</v>
      </c>
      <c r="C1867" s="2">
        <v>7.21</v>
      </c>
      <c r="D1867" s="2">
        <v>7.21</v>
      </c>
      <c r="E1867" s="2">
        <v>700</v>
      </c>
      <c r="F1867" s="2">
        <v>7.21</v>
      </c>
      <c r="G1867" s="2">
        <v>5047</v>
      </c>
      <c r="H1867" s="17">
        <f t="shared" si="29"/>
        <v>-2.7662517289073945E-3</v>
      </c>
    </row>
    <row r="1868" spans="1:8" ht="13.5" x14ac:dyDescent="0.25">
      <c r="A1868" s="12"/>
      <c r="B1868" s="11">
        <v>44727</v>
      </c>
      <c r="C1868" s="2">
        <v>7.21</v>
      </c>
      <c r="D1868" s="2">
        <v>7.21</v>
      </c>
      <c r="E1868" s="2">
        <v>546</v>
      </c>
      <c r="F1868" s="2">
        <v>7.21</v>
      </c>
      <c r="G1868" s="2">
        <v>3936.66</v>
      </c>
      <c r="H1868" s="17">
        <f t="shared" si="29"/>
        <v>0</v>
      </c>
    </row>
    <row r="1869" spans="1:8" ht="13.5" x14ac:dyDescent="0.25">
      <c r="A1869" s="12"/>
      <c r="B1869" s="11">
        <v>44728</v>
      </c>
      <c r="C1869" s="2">
        <v>7.21</v>
      </c>
      <c r="D1869" s="2">
        <v>7.21</v>
      </c>
      <c r="E1869" s="2">
        <v>0</v>
      </c>
      <c r="F1869" s="2">
        <v>0</v>
      </c>
      <c r="G1869" s="2">
        <v>0</v>
      </c>
      <c r="H1869" s="17">
        <f t="shared" si="29"/>
        <v>0</v>
      </c>
    </row>
    <row r="1870" spans="1:8" ht="13.5" x14ac:dyDescent="0.25">
      <c r="A1870" s="12"/>
      <c r="B1870" s="11">
        <v>44729</v>
      </c>
      <c r="C1870" s="2">
        <v>7.21</v>
      </c>
      <c r="D1870" s="2">
        <v>7.21</v>
      </c>
      <c r="E1870" s="2">
        <v>0</v>
      </c>
      <c r="F1870" s="2">
        <v>0</v>
      </c>
      <c r="G1870" s="2">
        <v>0</v>
      </c>
      <c r="H1870" s="17">
        <f t="shared" si="29"/>
        <v>0</v>
      </c>
    </row>
    <row r="1871" spans="1:8" ht="13.5" x14ac:dyDescent="0.25">
      <c r="A1871" s="12"/>
      <c r="B1871" s="11">
        <v>44732</v>
      </c>
      <c r="C1871" s="2">
        <v>7.21</v>
      </c>
      <c r="D1871" s="2">
        <v>7.21</v>
      </c>
      <c r="E1871" s="2">
        <v>0</v>
      </c>
      <c r="F1871" s="2">
        <v>0</v>
      </c>
      <c r="G1871" s="2">
        <v>0</v>
      </c>
      <c r="H1871" s="17">
        <f t="shared" si="29"/>
        <v>0</v>
      </c>
    </row>
    <row r="1872" spans="1:8" ht="13.5" x14ac:dyDescent="0.25">
      <c r="A1872" s="12"/>
      <c r="B1872" s="11">
        <v>44733</v>
      </c>
      <c r="C1872" s="2">
        <v>7.21</v>
      </c>
      <c r="D1872" s="2">
        <v>7.21</v>
      </c>
      <c r="E1872" s="2">
        <v>0</v>
      </c>
      <c r="F1872" s="2">
        <v>0</v>
      </c>
      <c r="G1872" s="2">
        <v>0</v>
      </c>
      <c r="H1872" s="17">
        <f t="shared" si="29"/>
        <v>0</v>
      </c>
    </row>
    <row r="1873" spans="1:8" ht="13.5" x14ac:dyDescent="0.25">
      <c r="A1873" s="12"/>
      <c r="B1873" s="11">
        <v>44734</v>
      </c>
      <c r="C1873" s="2">
        <v>7.21</v>
      </c>
      <c r="D1873" s="2">
        <v>7.21</v>
      </c>
      <c r="E1873" s="2">
        <v>0</v>
      </c>
      <c r="F1873" s="2">
        <v>0</v>
      </c>
      <c r="G1873" s="2">
        <v>0</v>
      </c>
      <c r="H1873" s="17">
        <f t="shared" si="29"/>
        <v>0</v>
      </c>
    </row>
    <row r="1874" spans="1:8" ht="13.5" x14ac:dyDescent="0.25">
      <c r="A1874" s="12"/>
      <c r="B1874" s="11">
        <v>44735</v>
      </c>
      <c r="C1874" s="2">
        <v>6.89</v>
      </c>
      <c r="D1874" s="2">
        <v>6.89</v>
      </c>
      <c r="E1874" s="2">
        <v>0</v>
      </c>
      <c r="F1874" s="2">
        <v>0</v>
      </c>
      <c r="G1874" s="2">
        <v>0</v>
      </c>
      <c r="H1874" s="17">
        <f t="shared" si="29"/>
        <v>-4.4382801664355105E-2</v>
      </c>
    </row>
    <row r="1875" spans="1:8" ht="13.5" x14ac:dyDescent="0.25">
      <c r="A1875" s="12"/>
      <c r="B1875" s="11">
        <v>44736</v>
      </c>
      <c r="C1875" s="2">
        <v>6.7</v>
      </c>
      <c r="D1875" s="2">
        <v>6.7</v>
      </c>
      <c r="E1875" s="2">
        <v>350</v>
      </c>
      <c r="F1875" s="2">
        <v>6.7</v>
      </c>
      <c r="G1875" s="2">
        <v>2345</v>
      </c>
      <c r="H1875" s="17">
        <f t="shared" si="29"/>
        <v>-2.757619738751807E-2</v>
      </c>
    </row>
    <row r="1876" spans="1:8" ht="13.5" x14ac:dyDescent="0.25">
      <c r="A1876" s="12"/>
      <c r="B1876" s="11">
        <v>44739</v>
      </c>
      <c r="C1876" s="2">
        <v>6.6</v>
      </c>
      <c r="D1876" s="2">
        <v>6.6</v>
      </c>
      <c r="E1876" s="2">
        <v>3050</v>
      </c>
      <c r="F1876" s="2">
        <v>6.63</v>
      </c>
      <c r="G1876" s="2">
        <v>20221.5</v>
      </c>
      <c r="H1876" s="17">
        <f t="shared" si="29"/>
        <v>-1.4925373134328438E-2</v>
      </c>
    </row>
    <row r="1877" spans="1:8" ht="13.5" x14ac:dyDescent="0.25">
      <c r="A1877" s="12"/>
      <c r="B1877" s="11">
        <v>44740</v>
      </c>
      <c r="C1877" s="2">
        <v>6.6</v>
      </c>
      <c r="D1877" s="2">
        <v>6.6</v>
      </c>
      <c r="E1877" s="2">
        <v>520</v>
      </c>
      <c r="F1877" s="2">
        <v>6.6</v>
      </c>
      <c r="G1877" s="2">
        <v>3432</v>
      </c>
      <c r="H1877" s="17">
        <f t="shared" si="29"/>
        <v>0</v>
      </c>
    </row>
    <row r="1878" spans="1:8" ht="13.5" x14ac:dyDescent="0.25">
      <c r="A1878" s="12"/>
      <c r="B1878" s="11">
        <v>44741</v>
      </c>
      <c r="C1878" s="2">
        <v>6.89</v>
      </c>
      <c r="D1878" s="2">
        <v>6.89</v>
      </c>
      <c r="E1878" s="2">
        <v>50</v>
      </c>
      <c r="F1878" s="2">
        <v>6.89</v>
      </c>
      <c r="G1878" s="2">
        <v>344.5</v>
      </c>
      <c r="H1878" s="17">
        <f t="shared" si="29"/>
        <v>4.3939393939393945E-2</v>
      </c>
    </row>
    <row r="1879" spans="1:8" ht="13.5" x14ac:dyDescent="0.25">
      <c r="A1879" s="12"/>
      <c r="B1879" s="11">
        <v>44742</v>
      </c>
      <c r="C1879" s="2">
        <v>6.99</v>
      </c>
      <c r="D1879" s="2">
        <v>6.99</v>
      </c>
      <c r="E1879" s="2">
        <v>25</v>
      </c>
      <c r="F1879" s="2">
        <v>6.99</v>
      </c>
      <c r="G1879" s="2">
        <v>174.75</v>
      </c>
      <c r="H1879" s="17">
        <f t="shared" si="29"/>
        <v>1.4513788098693838E-2</v>
      </c>
    </row>
    <row r="1880" spans="1:8" ht="13.5" x14ac:dyDescent="0.25">
      <c r="A1880" s="12"/>
      <c r="B1880" s="11">
        <v>44743</v>
      </c>
      <c r="C1880" s="2">
        <v>6.99</v>
      </c>
      <c r="D1880" s="2">
        <v>6.99</v>
      </c>
      <c r="E1880" s="2">
        <v>0</v>
      </c>
      <c r="F1880" s="2">
        <v>0</v>
      </c>
      <c r="G1880" s="2">
        <v>0</v>
      </c>
      <c r="H1880" s="17">
        <f t="shared" si="29"/>
        <v>0</v>
      </c>
    </row>
    <row r="1881" spans="1:8" ht="13.5" x14ac:dyDescent="0.25">
      <c r="A1881" s="12"/>
      <c r="B1881" s="11">
        <v>44746</v>
      </c>
      <c r="C1881" s="2">
        <v>6.99</v>
      </c>
      <c r="D1881" s="2">
        <v>6.99</v>
      </c>
      <c r="E1881" s="2">
        <v>0</v>
      </c>
      <c r="F1881" s="2">
        <v>0</v>
      </c>
      <c r="G1881" s="2">
        <v>0</v>
      </c>
      <c r="H1881" s="17">
        <f t="shared" si="29"/>
        <v>0</v>
      </c>
    </row>
    <row r="1882" spans="1:8" ht="13.5" x14ac:dyDescent="0.25">
      <c r="A1882" s="12"/>
      <c r="B1882" s="11">
        <v>44747</v>
      </c>
      <c r="C1882" s="2">
        <v>6.69</v>
      </c>
      <c r="D1882" s="2">
        <v>6.69</v>
      </c>
      <c r="E1882" s="2">
        <v>95</v>
      </c>
      <c r="F1882" s="2">
        <v>6.69</v>
      </c>
      <c r="G1882" s="2">
        <v>635.54999999999995</v>
      </c>
      <c r="H1882" s="17">
        <f t="shared" si="29"/>
        <v>-4.291845493562229E-2</v>
      </c>
    </row>
    <row r="1883" spans="1:8" ht="13.5" x14ac:dyDescent="0.25">
      <c r="A1883" s="12"/>
      <c r="B1883" s="11">
        <v>44748</v>
      </c>
      <c r="C1883" s="2">
        <v>6.95</v>
      </c>
      <c r="D1883" s="2">
        <v>6.95</v>
      </c>
      <c r="E1883" s="2">
        <v>25</v>
      </c>
      <c r="F1883" s="2">
        <v>6.95</v>
      </c>
      <c r="G1883" s="2">
        <v>173.75</v>
      </c>
      <c r="H1883" s="17">
        <f t="shared" si="29"/>
        <v>3.8863976083706994E-2</v>
      </c>
    </row>
    <row r="1884" spans="1:8" ht="13.5" x14ac:dyDescent="0.25">
      <c r="A1884" s="12"/>
      <c r="B1884" s="11">
        <v>44749</v>
      </c>
      <c r="C1884" s="2">
        <v>6.95</v>
      </c>
      <c r="D1884" s="2">
        <v>6.95</v>
      </c>
      <c r="E1884" s="2">
        <v>0</v>
      </c>
      <c r="F1884" s="2">
        <v>0</v>
      </c>
      <c r="G1884" s="2">
        <v>0</v>
      </c>
      <c r="H1884" s="17">
        <f t="shared" si="29"/>
        <v>0</v>
      </c>
    </row>
    <row r="1885" spans="1:8" ht="13.5" x14ac:dyDescent="0.25">
      <c r="A1885" s="12"/>
      <c r="B1885" s="11">
        <v>44750</v>
      </c>
      <c r="C1885" s="2">
        <v>6.95</v>
      </c>
      <c r="D1885" s="2">
        <v>6.95</v>
      </c>
      <c r="E1885" s="2">
        <v>0</v>
      </c>
      <c r="F1885" s="2">
        <v>0</v>
      </c>
      <c r="G1885" s="2">
        <v>0</v>
      </c>
      <c r="H1885" s="17">
        <f t="shared" si="29"/>
        <v>0</v>
      </c>
    </row>
    <row r="1886" spans="1:8" ht="13.5" x14ac:dyDescent="0.25">
      <c r="A1886" s="12"/>
      <c r="B1886" s="11">
        <v>44753</v>
      </c>
      <c r="C1886" s="2">
        <v>6.95</v>
      </c>
      <c r="D1886" s="2">
        <v>6.95</v>
      </c>
      <c r="E1886" s="2">
        <v>0</v>
      </c>
      <c r="F1886" s="2">
        <v>0</v>
      </c>
      <c r="G1886" s="2">
        <v>0</v>
      </c>
      <c r="H1886" s="17">
        <f t="shared" si="29"/>
        <v>0</v>
      </c>
    </row>
    <row r="1887" spans="1:8" ht="13.5" x14ac:dyDescent="0.25">
      <c r="A1887" s="12"/>
      <c r="B1887" s="11">
        <v>44754</v>
      </c>
      <c r="C1887" s="2">
        <v>6.94</v>
      </c>
      <c r="D1887" s="2">
        <v>6.94</v>
      </c>
      <c r="E1887" s="2">
        <v>75</v>
      </c>
      <c r="F1887" s="2">
        <v>6.94</v>
      </c>
      <c r="G1887" s="2">
        <v>520.5</v>
      </c>
      <c r="H1887" s="17">
        <f t="shared" si="29"/>
        <v>-1.4388489208632786E-3</v>
      </c>
    </row>
    <row r="1888" spans="1:8" ht="13.5" x14ac:dyDescent="0.25">
      <c r="A1888" s="12"/>
      <c r="B1888" s="11">
        <v>44755</v>
      </c>
      <c r="C1888" s="2">
        <v>6.94</v>
      </c>
      <c r="D1888" s="2">
        <v>6.94</v>
      </c>
      <c r="E1888" s="2">
        <v>637</v>
      </c>
      <c r="F1888" s="2">
        <v>6.94</v>
      </c>
      <c r="G1888" s="2">
        <v>4420.78</v>
      </c>
      <c r="H1888" s="17">
        <f t="shared" si="29"/>
        <v>0</v>
      </c>
    </row>
    <row r="1889" spans="1:8" ht="13.5" x14ac:dyDescent="0.25">
      <c r="A1889" s="12"/>
      <c r="B1889" s="11">
        <v>44756</v>
      </c>
      <c r="C1889" s="2">
        <v>6.94</v>
      </c>
      <c r="D1889" s="2">
        <v>6.94</v>
      </c>
      <c r="E1889" s="2">
        <v>0</v>
      </c>
      <c r="F1889" s="2">
        <v>0</v>
      </c>
      <c r="G1889" s="2">
        <v>0</v>
      </c>
      <c r="H1889" s="17">
        <f t="shared" si="29"/>
        <v>0</v>
      </c>
    </row>
    <row r="1890" spans="1:8" ht="13.5" x14ac:dyDescent="0.25">
      <c r="A1890" s="12"/>
      <c r="B1890" s="11">
        <v>44757</v>
      </c>
      <c r="C1890" s="2">
        <v>6.94</v>
      </c>
      <c r="D1890" s="2">
        <v>6.94</v>
      </c>
      <c r="E1890" s="2">
        <v>562</v>
      </c>
      <c r="F1890" s="2">
        <v>6.94</v>
      </c>
      <c r="G1890" s="2">
        <v>3900.28</v>
      </c>
      <c r="H1890" s="17">
        <f t="shared" si="29"/>
        <v>0</v>
      </c>
    </row>
    <row r="1891" spans="1:8" ht="13.5" x14ac:dyDescent="0.25">
      <c r="A1891" s="12"/>
      <c r="B1891" s="11">
        <v>44760</v>
      </c>
      <c r="C1891" s="2">
        <v>6.94</v>
      </c>
      <c r="D1891" s="2">
        <v>6.94</v>
      </c>
      <c r="E1891" s="2">
        <v>40</v>
      </c>
      <c r="F1891" s="2">
        <v>6.94</v>
      </c>
      <c r="G1891" s="2">
        <v>277.60000000000002</v>
      </c>
      <c r="H1891" s="17">
        <f t="shared" si="29"/>
        <v>0</v>
      </c>
    </row>
    <row r="1892" spans="1:8" ht="13.5" x14ac:dyDescent="0.25">
      <c r="A1892" s="12"/>
      <c r="B1892" s="11">
        <v>44761</v>
      </c>
      <c r="C1892" s="2">
        <v>6.94</v>
      </c>
      <c r="D1892" s="2">
        <v>6.94</v>
      </c>
      <c r="E1892" s="2">
        <v>100</v>
      </c>
      <c r="F1892" s="2">
        <v>6.94</v>
      </c>
      <c r="G1892" s="2">
        <v>694</v>
      </c>
      <c r="H1892" s="17">
        <f t="shared" si="29"/>
        <v>0</v>
      </c>
    </row>
    <row r="1893" spans="1:8" ht="13.5" x14ac:dyDescent="0.25">
      <c r="A1893" s="12"/>
      <c r="B1893" s="11">
        <v>44762</v>
      </c>
      <c r="C1893" s="2">
        <v>6.94</v>
      </c>
      <c r="D1893" s="2">
        <v>6.94</v>
      </c>
      <c r="E1893" s="2">
        <v>0</v>
      </c>
      <c r="F1893" s="2">
        <v>0</v>
      </c>
      <c r="G1893" s="2">
        <v>0</v>
      </c>
      <c r="H1893" s="17">
        <f t="shared" si="29"/>
        <v>0</v>
      </c>
    </row>
    <row r="1894" spans="1:8" ht="13.5" x14ac:dyDescent="0.25">
      <c r="A1894" s="12"/>
      <c r="B1894" s="11">
        <v>44763</v>
      </c>
      <c r="C1894" s="2">
        <v>6.94</v>
      </c>
      <c r="D1894" s="2">
        <v>6.94</v>
      </c>
      <c r="E1894" s="2">
        <v>0</v>
      </c>
      <c r="F1894" s="2">
        <v>0</v>
      </c>
      <c r="G1894" s="2">
        <v>0</v>
      </c>
      <c r="H1894" s="17">
        <f t="shared" si="29"/>
        <v>0</v>
      </c>
    </row>
    <row r="1895" spans="1:8" ht="13.5" x14ac:dyDescent="0.25">
      <c r="A1895" s="12"/>
      <c r="B1895" s="11">
        <v>44764</v>
      </c>
      <c r="C1895" s="2">
        <v>6.94</v>
      </c>
      <c r="D1895" s="2">
        <v>6.94</v>
      </c>
      <c r="E1895" s="2">
        <v>0</v>
      </c>
      <c r="F1895" s="2">
        <v>0</v>
      </c>
      <c r="G1895" s="2">
        <v>0</v>
      </c>
      <c r="H1895" s="17">
        <f t="shared" si="29"/>
        <v>0</v>
      </c>
    </row>
    <row r="1896" spans="1:8" ht="13.5" x14ac:dyDescent="0.25">
      <c r="A1896" s="12"/>
      <c r="B1896" s="11">
        <v>44768</v>
      </c>
      <c r="C1896" s="2">
        <v>6.94</v>
      </c>
      <c r="D1896" s="2">
        <v>6.94</v>
      </c>
      <c r="E1896" s="2">
        <v>0</v>
      </c>
      <c r="F1896" s="2">
        <v>0</v>
      </c>
      <c r="G1896" s="2">
        <v>0</v>
      </c>
      <c r="H1896" s="17">
        <f t="shared" si="29"/>
        <v>0</v>
      </c>
    </row>
    <row r="1897" spans="1:8" ht="13.5" x14ac:dyDescent="0.25">
      <c r="A1897" s="12"/>
      <c r="B1897" s="11">
        <v>44769</v>
      </c>
      <c r="C1897" s="2">
        <v>6.94</v>
      </c>
      <c r="D1897" s="2">
        <v>6.94</v>
      </c>
      <c r="E1897" s="2">
        <v>0</v>
      </c>
      <c r="F1897" s="2">
        <v>0</v>
      </c>
      <c r="G1897" s="2">
        <v>0</v>
      </c>
      <c r="H1897" s="17">
        <f t="shared" si="29"/>
        <v>0</v>
      </c>
    </row>
    <row r="1898" spans="1:8" ht="13.5" x14ac:dyDescent="0.25">
      <c r="A1898" s="12"/>
      <c r="B1898" s="11">
        <v>44770</v>
      </c>
      <c r="C1898" s="2">
        <v>6.94</v>
      </c>
      <c r="D1898" s="2">
        <v>6.94</v>
      </c>
      <c r="E1898" s="2">
        <v>0</v>
      </c>
      <c r="F1898" s="2">
        <v>0</v>
      </c>
      <c r="G1898" s="2">
        <v>0</v>
      </c>
      <c r="H1898" s="17">
        <f t="shared" si="29"/>
        <v>0</v>
      </c>
    </row>
    <row r="1899" spans="1:8" ht="13.5" x14ac:dyDescent="0.25">
      <c r="A1899" s="12"/>
      <c r="B1899" s="11">
        <v>44771</v>
      </c>
      <c r="C1899" s="2">
        <v>6.94</v>
      </c>
      <c r="D1899" s="2">
        <v>6.94</v>
      </c>
      <c r="E1899" s="2">
        <v>70</v>
      </c>
      <c r="F1899" s="2">
        <v>6.94</v>
      </c>
      <c r="G1899" s="2">
        <v>485.8</v>
      </c>
      <c r="H1899" s="17">
        <f t="shared" si="29"/>
        <v>0</v>
      </c>
    </row>
    <row r="1900" spans="1:8" ht="13.5" x14ac:dyDescent="0.25">
      <c r="A1900" s="12"/>
      <c r="B1900" s="11">
        <v>44774</v>
      </c>
      <c r="C1900" s="2">
        <v>6.93</v>
      </c>
      <c r="D1900" s="2">
        <v>6.93</v>
      </c>
      <c r="E1900" s="2">
        <v>3000</v>
      </c>
      <c r="F1900" s="2">
        <v>6.93</v>
      </c>
      <c r="G1900" s="2">
        <v>20790</v>
      </c>
      <c r="H1900" s="17">
        <f t="shared" si="29"/>
        <v>-1.4409221902018264E-3</v>
      </c>
    </row>
    <row r="1901" spans="1:8" ht="13.5" x14ac:dyDescent="0.25">
      <c r="A1901" s="12"/>
      <c r="B1901" s="11">
        <v>44775</v>
      </c>
      <c r="C1901" s="2">
        <v>7.1</v>
      </c>
      <c r="D1901" s="2">
        <v>7.1</v>
      </c>
      <c r="E1901" s="2">
        <v>10</v>
      </c>
      <c r="F1901" s="2">
        <v>7.1</v>
      </c>
      <c r="G1901" s="2">
        <v>71</v>
      </c>
      <c r="H1901" s="17">
        <f t="shared" si="29"/>
        <v>2.4531024531024521E-2</v>
      </c>
    </row>
    <row r="1902" spans="1:8" ht="13.5" x14ac:dyDescent="0.25">
      <c r="A1902" s="12"/>
      <c r="B1902" s="11">
        <v>44776</v>
      </c>
      <c r="C1902" s="2">
        <v>7.1</v>
      </c>
      <c r="D1902" s="2">
        <v>7.1</v>
      </c>
      <c r="E1902" s="2">
        <v>0</v>
      </c>
      <c r="F1902" s="2">
        <v>0</v>
      </c>
      <c r="G1902" s="2">
        <v>0</v>
      </c>
      <c r="H1902" s="17">
        <f t="shared" si="29"/>
        <v>0</v>
      </c>
    </row>
    <row r="1903" spans="1:8" ht="13.5" x14ac:dyDescent="0.25">
      <c r="A1903" s="12"/>
      <c r="B1903" s="11">
        <v>44777</v>
      </c>
      <c r="C1903" s="2">
        <v>7.1</v>
      </c>
      <c r="D1903" s="2">
        <v>7.1</v>
      </c>
      <c r="E1903" s="2">
        <v>10</v>
      </c>
      <c r="F1903" s="2">
        <v>7.1</v>
      </c>
      <c r="G1903" s="2">
        <v>71</v>
      </c>
      <c r="H1903" s="17">
        <f t="shared" si="29"/>
        <v>0</v>
      </c>
    </row>
    <row r="1904" spans="1:8" ht="13.5" x14ac:dyDescent="0.25">
      <c r="A1904" s="12"/>
      <c r="B1904" s="11">
        <v>44778</v>
      </c>
      <c r="C1904" s="2">
        <v>7.1</v>
      </c>
      <c r="D1904" s="2">
        <v>7.1</v>
      </c>
      <c r="E1904" s="2">
        <v>75</v>
      </c>
      <c r="F1904" s="2">
        <v>7.1</v>
      </c>
      <c r="G1904" s="2">
        <v>532.5</v>
      </c>
      <c r="H1904" s="17">
        <f t="shared" si="29"/>
        <v>0</v>
      </c>
    </row>
    <row r="1905" spans="1:8" ht="13.5" x14ac:dyDescent="0.25">
      <c r="A1905" s="12"/>
      <c r="B1905" s="11">
        <v>44781</v>
      </c>
      <c r="C1905" s="2">
        <v>6.8</v>
      </c>
      <c r="D1905" s="2">
        <v>6.8</v>
      </c>
      <c r="E1905" s="2">
        <v>120</v>
      </c>
      <c r="F1905" s="2">
        <v>6.8</v>
      </c>
      <c r="G1905" s="2">
        <v>816</v>
      </c>
      <c r="H1905" s="17">
        <f t="shared" si="29"/>
        <v>-4.2253521126760542E-2</v>
      </c>
    </row>
    <row r="1906" spans="1:8" ht="13.5" x14ac:dyDescent="0.25">
      <c r="A1906" s="12"/>
      <c r="B1906" s="11">
        <v>44782</v>
      </c>
      <c r="C1906" s="2">
        <v>6.75</v>
      </c>
      <c r="D1906" s="2">
        <v>6.75</v>
      </c>
      <c r="E1906" s="2">
        <v>500</v>
      </c>
      <c r="F1906" s="2">
        <v>6.75</v>
      </c>
      <c r="G1906" s="2">
        <v>3375</v>
      </c>
      <c r="H1906" s="17">
        <f t="shared" si="29"/>
        <v>-7.3529411764705621E-3</v>
      </c>
    </row>
    <row r="1907" spans="1:8" ht="13.5" x14ac:dyDescent="0.25">
      <c r="A1907" s="12"/>
      <c r="B1907" s="11">
        <v>44783</v>
      </c>
      <c r="C1907" s="2">
        <v>7.05</v>
      </c>
      <c r="D1907" s="2">
        <v>7.05</v>
      </c>
      <c r="E1907" s="2">
        <v>10</v>
      </c>
      <c r="F1907" s="2">
        <v>7.05</v>
      </c>
      <c r="G1907" s="2">
        <v>70.5</v>
      </c>
      <c r="H1907" s="17">
        <f t="shared" si="29"/>
        <v>4.4444444444444418E-2</v>
      </c>
    </row>
    <row r="1908" spans="1:8" ht="13.5" x14ac:dyDescent="0.25">
      <c r="A1908" s="12"/>
      <c r="B1908" s="11">
        <v>44784</v>
      </c>
      <c r="C1908" s="2">
        <v>7.05</v>
      </c>
      <c r="D1908" s="2">
        <v>7.05</v>
      </c>
      <c r="E1908" s="2">
        <v>0</v>
      </c>
      <c r="F1908" s="2">
        <v>0</v>
      </c>
      <c r="G1908" s="2">
        <v>0</v>
      </c>
      <c r="H1908" s="17">
        <f t="shared" si="29"/>
        <v>0</v>
      </c>
    </row>
    <row r="1909" spans="1:8" ht="13.5" x14ac:dyDescent="0.25">
      <c r="A1909" s="12"/>
      <c r="B1909" s="11">
        <v>44785</v>
      </c>
      <c r="C1909" s="2">
        <v>7.05</v>
      </c>
      <c r="D1909" s="2">
        <v>7.05</v>
      </c>
      <c r="E1909" s="2">
        <v>0</v>
      </c>
      <c r="F1909" s="2">
        <v>0</v>
      </c>
      <c r="G1909" s="2">
        <v>0</v>
      </c>
      <c r="H1909" s="17">
        <f t="shared" si="29"/>
        <v>0</v>
      </c>
    </row>
    <row r="1910" spans="1:8" ht="13.5" x14ac:dyDescent="0.25">
      <c r="A1910" s="12"/>
      <c r="B1910" s="11">
        <v>44788</v>
      </c>
      <c r="C1910" s="2">
        <v>7.05</v>
      </c>
      <c r="D1910" s="2">
        <v>7.05</v>
      </c>
      <c r="E1910" s="2">
        <v>0</v>
      </c>
      <c r="F1910" s="2">
        <v>0</v>
      </c>
      <c r="G1910" s="2">
        <v>0</v>
      </c>
      <c r="H1910" s="17">
        <f t="shared" si="29"/>
        <v>0</v>
      </c>
    </row>
    <row r="1911" spans="1:8" ht="13.5" x14ac:dyDescent="0.25">
      <c r="A1911" s="12"/>
      <c r="B1911" s="11">
        <v>44789</v>
      </c>
      <c r="C1911" s="2">
        <v>7.05</v>
      </c>
      <c r="D1911" s="2">
        <v>7.05</v>
      </c>
      <c r="E1911" s="2">
        <v>0</v>
      </c>
      <c r="F1911" s="2">
        <v>0</v>
      </c>
      <c r="G1911" s="2">
        <v>0</v>
      </c>
      <c r="H1911" s="17">
        <f t="shared" si="29"/>
        <v>0</v>
      </c>
    </row>
    <row r="1912" spans="1:8" ht="13.5" x14ac:dyDescent="0.25">
      <c r="A1912" s="12"/>
      <c r="B1912" s="11">
        <v>44790</v>
      </c>
      <c r="C1912" s="2">
        <v>7.05</v>
      </c>
      <c r="D1912" s="2">
        <v>7.05</v>
      </c>
      <c r="E1912" s="2">
        <v>0</v>
      </c>
      <c r="F1912" s="2">
        <v>0</v>
      </c>
      <c r="G1912" s="2">
        <v>0</v>
      </c>
      <c r="H1912" s="17">
        <f t="shared" si="29"/>
        <v>0</v>
      </c>
    </row>
    <row r="1913" spans="1:8" ht="13.5" x14ac:dyDescent="0.25">
      <c r="A1913" s="12"/>
      <c r="B1913" s="11">
        <v>44791</v>
      </c>
      <c r="C1913" s="2">
        <v>7.05</v>
      </c>
      <c r="D1913" s="2">
        <v>7.05</v>
      </c>
      <c r="E1913" s="2">
        <v>0</v>
      </c>
      <c r="F1913" s="2">
        <v>0</v>
      </c>
      <c r="G1913" s="2">
        <v>0</v>
      </c>
      <c r="H1913" s="17">
        <f t="shared" si="29"/>
        <v>0</v>
      </c>
    </row>
    <row r="1914" spans="1:8" ht="13.5" x14ac:dyDescent="0.25">
      <c r="A1914" s="12"/>
      <c r="B1914" s="11">
        <v>44792</v>
      </c>
      <c r="C1914" s="2">
        <v>7.05</v>
      </c>
      <c r="D1914" s="2">
        <v>7.05</v>
      </c>
      <c r="E1914" s="2">
        <v>0</v>
      </c>
      <c r="F1914" s="2">
        <v>0</v>
      </c>
      <c r="G1914" s="2">
        <v>0</v>
      </c>
      <c r="H1914" s="17">
        <f t="shared" si="29"/>
        <v>0</v>
      </c>
    </row>
    <row r="1915" spans="1:8" ht="13.5" x14ac:dyDescent="0.25">
      <c r="A1915" s="12"/>
      <c r="B1915" s="11">
        <v>44795</v>
      </c>
      <c r="C1915" s="2">
        <v>7.05</v>
      </c>
      <c r="D1915" s="2">
        <v>7.05</v>
      </c>
      <c r="E1915" s="2">
        <v>9</v>
      </c>
      <c r="F1915" s="2">
        <v>7.05</v>
      </c>
      <c r="G1915" s="2">
        <v>63.45</v>
      </c>
      <c r="H1915" s="17">
        <f t="shared" si="29"/>
        <v>0</v>
      </c>
    </row>
    <row r="1916" spans="1:8" ht="13.5" x14ac:dyDescent="0.25">
      <c r="A1916" s="12"/>
      <c r="B1916" s="11">
        <v>44796</v>
      </c>
      <c r="C1916" s="2">
        <v>7.05</v>
      </c>
      <c r="D1916" s="2">
        <v>7.05</v>
      </c>
      <c r="E1916" s="2">
        <v>0</v>
      </c>
      <c r="F1916" s="2">
        <v>0</v>
      </c>
      <c r="G1916" s="2">
        <v>0</v>
      </c>
      <c r="H1916" s="17">
        <f t="shared" si="29"/>
        <v>0</v>
      </c>
    </row>
    <row r="1917" spans="1:8" ht="13.5" x14ac:dyDescent="0.25">
      <c r="A1917" s="12"/>
      <c r="B1917" s="11">
        <v>44797</v>
      </c>
      <c r="C1917" s="2">
        <v>7.05</v>
      </c>
      <c r="D1917" s="2">
        <v>7.05</v>
      </c>
      <c r="E1917" s="2">
        <v>0</v>
      </c>
      <c r="F1917" s="2">
        <v>0</v>
      </c>
      <c r="G1917" s="2">
        <v>0</v>
      </c>
      <c r="H1917" s="17">
        <f t="shared" si="29"/>
        <v>0</v>
      </c>
    </row>
    <row r="1918" spans="1:8" ht="13.5" x14ac:dyDescent="0.25">
      <c r="A1918" s="12"/>
      <c r="B1918" s="11">
        <v>44798</v>
      </c>
      <c r="C1918" s="2">
        <v>7.05</v>
      </c>
      <c r="D1918" s="2">
        <v>7.05</v>
      </c>
      <c r="E1918" s="2">
        <v>0</v>
      </c>
      <c r="F1918" s="2">
        <v>0</v>
      </c>
      <c r="G1918" s="2">
        <v>0</v>
      </c>
      <c r="H1918" s="17">
        <f t="shared" si="29"/>
        <v>0</v>
      </c>
    </row>
    <row r="1919" spans="1:8" ht="13.5" x14ac:dyDescent="0.25">
      <c r="A1919" s="12"/>
      <c r="B1919" s="11">
        <v>44799</v>
      </c>
      <c r="C1919" s="2">
        <v>7.05</v>
      </c>
      <c r="D1919" s="2">
        <v>7.05</v>
      </c>
      <c r="E1919" s="2">
        <v>5</v>
      </c>
      <c r="F1919" s="2">
        <v>7.05</v>
      </c>
      <c r="G1919" s="2">
        <v>35.25</v>
      </c>
      <c r="H1919" s="17">
        <f t="shared" si="29"/>
        <v>0</v>
      </c>
    </row>
    <row r="1920" spans="1:8" ht="13.5" x14ac:dyDescent="0.25">
      <c r="A1920" s="12"/>
      <c r="B1920" s="11">
        <v>44802</v>
      </c>
      <c r="C1920" s="2">
        <v>7.05</v>
      </c>
      <c r="D1920" s="2">
        <v>7.05</v>
      </c>
      <c r="E1920" s="2">
        <v>0</v>
      </c>
      <c r="F1920" s="2">
        <v>0</v>
      </c>
      <c r="G1920" s="2">
        <v>0</v>
      </c>
      <c r="H1920" s="17">
        <f t="shared" si="29"/>
        <v>0</v>
      </c>
    </row>
    <row r="1921" spans="1:8" ht="13.5" x14ac:dyDescent="0.25">
      <c r="A1921" s="12"/>
      <c r="B1921" s="11">
        <v>44803</v>
      </c>
      <c r="C1921" s="2">
        <v>7.05</v>
      </c>
      <c r="D1921" s="2">
        <v>7.05</v>
      </c>
      <c r="E1921" s="2">
        <v>0</v>
      </c>
      <c r="F1921" s="2">
        <v>0</v>
      </c>
      <c r="G1921" s="2">
        <v>0</v>
      </c>
      <c r="H1921" s="17">
        <f t="shared" si="29"/>
        <v>0</v>
      </c>
    </row>
    <row r="1922" spans="1:8" ht="13.5" x14ac:dyDescent="0.25">
      <c r="A1922" s="12"/>
      <c r="B1922" s="11">
        <v>44804</v>
      </c>
      <c r="C1922" s="2">
        <v>7.05</v>
      </c>
      <c r="D1922" s="2">
        <v>7.05</v>
      </c>
      <c r="E1922" s="2">
        <v>0</v>
      </c>
      <c r="F1922" s="2">
        <v>0</v>
      </c>
      <c r="G1922" s="2">
        <v>0</v>
      </c>
      <c r="H1922" s="17">
        <f t="shared" si="29"/>
        <v>0</v>
      </c>
    </row>
    <row r="1923" spans="1:8" ht="13.5" x14ac:dyDescent="0.25">
      <c r="A1923" s="12"/>
      <c r="B1923" s="11">
        <v>44805</v>
      </c>
      <c r="C1923" s="2">
        <v>7.05</v>
      </c>
      <c r="D1923" s="2">
        <v>7.05</v>
      </c>
      <c r="E1923" s="2">
        <v>0</v>
      </c>
      <c r="F1923" s="2">
        <v>0</v>
      </c>
      <c r="G1923" s="2">
        <v>0</v>
      </c>
      <c r="H1923" s="17">
        <f t="shared" si="29"/>
        <v>0</v>
      </c>
    </row>
    <row r="1924" spans="1:8" ht="13.5" x14ac:dyDescent="0.25">
      <c r="A1924" s="12"/>
      <c r="B1924" s="11">
        <v>44806</v>
      </c>
      <c r="C1924" s="2">
        <v>7.05</v>
      </c>
      <c r="D1924" s="2">
        <v>7.05</v>
      </c>
      <c r="E1924" s="2">
        <v>0</v>
      </c>
      <c r="F1924" s="2">
        <v>0</v>
      </c>
      <c r="G1924" s="2">
        <v>0</v>
      </c>
      <c r="H1924" s="17">
        <f t="shared" si="29"/>
        <v>0</v>
      </c>
    </row>
    <row r="1925" spans="1:8" ht="13.5" x14ac:dyDescent="0.25">
      <c r="A1925" s="12"/>
      <c r="B1925" s="11">
        <v>44809</v>
      </c>
      <c r="C1925" s="2">
        <v>7.05</v>
      </c>
      <c r="D1925" s="2">
        <v>7.05</v>
      </c>
      <c r="E1925" s="2">
        <v>0</v>
      </c>
      <c r="F1925" s="2">
        <v>0</v>
      </c>
      <c r="G1925" s="2">
        <v>0</v>
      </c>
      <c r="H1925" s="17">
        <f t="shared" si="29"/>
        <v>0</v>
      </c>
    </row>
    <row r="1926" spans="1:8" ht="13.5" x14ac:dyDescent="0.25">
      <c r="A1926" s="12"/>
      <c r="B1926" s="11">
        <v>44810</v>
      </c>
      <c r="C1926" s="2">
        <v>7.05</v>
      </c>
      <c r="D1926" s="2">
        <v>7.05</v>
      </c>
      <c r="E1926" s="2">
        <v>0</v>
      </c>
      <c r="F1926" s="2">
        <v>0</v>
      </c>
      <c r="G1926" s="2">
        <v>0</v>
      </c>
      <c r="H1926" s="17">
        <f t="shared" si="29"/>
        <v>0</v>
      </c>
    </row>
    <row r="1927" spans="1:8" ht="13.5" x14ac:dyDescent="0.25">
      <c r="A1927" s="12"/>
      <c r="B1927" s="11">
        <v>44811</v>
      </c>
      <c r="C1927" s="2">
        <v>6.75</v>
      </c>
      <c r="D1927" s="2">
        <v>6.75</v>
      </c>
      <c r="E1927" s="2">
        <v>805</v>
      </c>
      <c r="F1927" s="2">
        <v>6.75</v>
      </c>
      <c r="G1927" s="2">
        <v>5433.75</v>
      </c>
      <c r="H1927" s="17">
        <f t="shared" ref="H1927:H1990" si="30">(D1927-D1926)/D1926</f>
        <v>-4.255319148936168E-2</v>
      </c>
    </row>
    <row r="1928" spans="1:8" ht="13.5" x14ac:dyDescent="0.25">
      <c r="A1928" s="12"/>
      <c r="B1928" s="11">
        <v>44812</v>
      </c>
      <c r="C1928" s="2">
        <v>6.75</v>
      </c>
      <c r="D1928" s="2">
        <v>6.75</v>
      </c>
      <c r="E1928" s="2">
        <v>407</v>
      </c>
      <c r="F1928" s="2">
        <v>6.75</v>
      </c>
      <c r="G1928" s="2">
        <v>2747.25</v>
      </c>
      <c r="H1928" s="17">
        <f t="shared" si="30"/>
        <v>0</v>
      </c>
    </row>
    <row r="1929" spans="1:8" ht="13.5" x14ac:dyDescent="0.25">
      <c r="A1929" s="12"/>
      <c r="B1929" s="11">
        <v>44813</v>
      </c>
      <c r="C1929" s="2">
        <v>6.5</v>
      </c>
      <c r="D1929" s="2">
        <v>6.5</v>
      </c>
      <c r="E1929" s="2">
        <v>750</v>
      </c>
      <c r="F1929" s="2">
        <v>6.5</v>
      </c>
      <c r="G1929" s="2">
        <v>4875</v>
      </c>
      <c r="H1929" s="17">
        <f t="shared" si="30"/>
        <v>-3.7037037037037035E-2</v>
      </c>
    </row>
    <row r="1930" spans="1:8" ht="13.5" x14ac:dyDescent="0.25">
      <c r="A1930" s="12"/>
      <c r="B1930" s="11">
        <v>44816</v>
      </c>
      <c r="C1930" s="2">
        <v>6.75</v>
      </c>
      <c r="D1930" s="2">
        <v>6.75</v>
      </c>
      <c r="E1930" s="2">
        <v>96</v>
      </c>
      <c r="F1930" s="2">
        <v>6.75</v>
      </c>
      <c r="G1930" s="2">
        <v>648</v>
      </c>
      <c r="H1930" s="17">
        <f t="shared" si="30"/>
        <v>3.8461538461538464E-2</v>
      </c>
    </row>
    <row r="1931" spans="1:8" ht="13.5" x14ac:dyDescent="0.25">
      <c r="A1931" s="12"/>
      <c r="B1931" s="11">
        <v>44817</v>
      </c>
      <c r="C1931" s="2">
        <v>6.75</v>
      </c>
      <c r="D1931" s="2">
        <v>6.75</v>
      </c>
      <c r="E1931" s="2">
        <v>0</v>
      </c>
      <c r="F1931" s="2">
        <v>0</v>
      </c>
      <c r="G1931" s="2">
        <v>0</v>
      </c>
      <c r="H1931" s="17">
        <f t="shared" si="30"/>
        <v>0</v>
      </c>
    </row>
    <row r="1932" spans="1:8" ht="13.5" x14ac:dyDescent="0.25">
      <c r="A1932" s="12"/>
      <c r="B1932" s="11">
        <v>44818</v>
      </c>
      <c r="C1932" s="2">
        <v>6.75</v>
      </c>
      <c r="D1932" s="2">
        <v>6.75</v>
      </c>
      <c r="E1932" s="2">
        <v>0</v>
      </c>
      <c r="F1932" s="2">
        <v>0</v>
      </c>
      <c r="G1932" s="2">
        <v>0</v>
      </c>
      <c r="H1932" s="17">
        <f t="shared" si="30"/>
        <v>0</v>
      </c>
    </row>
    <row r="1933" spans="1:8" ht="13.5" x14ac:dyDescent="0.25">
      <c r="A1933" s="12"/>
      <c r="B1933" s="11">
        <v>44819</v>
      </c>
      <c r="C1933" s="2">
        <v>6.75</v>
      </c>
      <c r="D1933" s="2">
        <v>6.75</v>
      </c>
      <c r="E1933" s="2">
        <v>0</v>
      </c>
      <c r="F1933" s="2">
        <v>0</v>
      </c>
      <c r="G1933" s="2">
        <v>0</v>
      </c>
      <c r="H1933" s="17">
        <f t="shared" si="30"/>
        <v>0</v>
      </c>
    </row>
    <row r="1934" spans="1:8" ht="13.5" x14ac:dyDescent="0.25">
      <c r="A1934" s="12"/>
      <c r="B1934" s="11">
        <v>44820</v>
      </c>
      <c r="C1934" s="2">
        <v>6.75</v>
      </c>
      <c r="D1934" s="2">
        <v>6.75</v>
      </c>
      <c r="E1934" s="2">
        <v>300</v>
      </c>
      <c r="F1934" s="2">
        <v>6.75</v>
      </c>
      <c r="G1934" s="2">
        <v>2025</v>
      </c>
      <c r="H1934" s="17">
        <f t="shared" si="30"/>
        <v>0</v>
      </c>
    </row>
    <row r="1935" spans="1:8" ht="13.5" x14ac:dyDescent="0.25">
      <c r="A1935" s="12"/>
      <c r="B1935" s="11">
        <v>44823</v>
      </c>
      <c r="C1935" s="2">
        <v>6.75</v>
      </c>
      <c r="D1935" s="2">
        <v>6.75</v>
      </c>
      <c r="E1935" s="2">
        <v>0</v>
      </c>
      <c r="F1935" s="2">
        <v>0</v>
      </c>
      <c r="G1935" s="2">
        <v>0</v>
      </c>
      <c r="H1935" s="17">
        <f t="shared" si="30"/>
        <v>0</v>
      </c>
    </row>
    <row r="1936" spans="1:8" ht="13.5" x14ac:dyDescent="0.25">
      <c r="A1936" s="12"/>
      <c r="B1936" s="11">
        <v>44824</v>
      </c>
      <c r="C1936" s="2">
        <v>6.75</v>
      </c>
      <c r="D1936" s="2">
        <v>6.75</v>
      </c>
      <c r="E1936" s="2">
        <v>0</v>
      </c>
      <c r="F1936" s="2">
        <v>0</v>
      </c>
      <c r="G1936" s="2">
        <v>0</v>
      </c>
      <c r="H1936" s="17">
        <f t="shared" si="30"/>
        <v>0</v>
      </c>
    </row>
    <row r="1937" spans="1:8" ht="13.5" x14ac:dyDescent="0.25">
      <c r="A1937" s="12"/>
      <c r="B1937" s="11">
        <v>44825</v>
      </c>
      <c r="C1937" s="2">
        <v>6.75</v>
      </c>
      <c r="D1937" s="2">
        <v>6.75</v>
      </c>
      <c r="E1937" s="2">
        <v>180</v>
      </c>
      <c r="F1937" s="2">
        <v>6.6529999999999996</v>
      </c>
      <c r="G1937" s="2">
        <v>1197.54</v>
      </c>
      <c r="H1937" s="17">
        <f t="shared" si="30"/>
        <v>0</v>
      </c>
    </row>
    <row r="1938" spans="1:8" ht="13.5" x14ac:dyDescent="0.25">
      <c r="A1938" s="12"/>
      <c r="B1938" s="11">
        <v>44826</v>
      </c>
      <c r="C1938" s="2">
        <v>6.7</v>
      </c>
      <c r="D1938" s="2">
        <v>6.7</v>
      </c>
      <c r="E1938" s="2">
        <v>60</v>
      </c>
      <c r="F1938" s="2">
        <v>6.7</v>
      </c>
      <c r="G1938" s="2">
        <v>402</v>
      </c>
      <c r="H1938" s="17">
        <f t="shared" si="30"/>
        <v>-7.4074074074073808E-3</v>
      </c>
    </row>
    <row r="1939" spans="1:8" ht="13.5" x14ac:dyDescent="0.25">
      <c r="A1939" s="12"/>
      <c r="B1939" s="11">
        <v>44827</v>
      </c>
      <c r="C1939" s="2">
        <v>6.7</v>
      </c>
      <c r="D1939" s="2">
        <v>6.7</v>
      </c>
      <c r="E1939" s="2">
        <v>0</v>
      </c>
      <c r="F1939" s="2">
        <v>0</v>
      </c>
      <c r="G1939" s="2">
        <v>0</v>
      </c>
      <c r="H1939" s="17">
        <f t="shared" si="30"/>
        <v>0</v>
      </c>
    </row>
    <row r="1940" spans="1:8" ht="13.5" x14ac:dyDescent="0.25">
      <c r="A1940" s="12"/>
      <c r="B1940" s="11">
        <v>44830</v>
      </c>
      <c r="C1940" s="2">
        <v>6.7</v>
      </c>
      <c r="D1940" s="2">
        <v>6.7</v>
      </c>
      <c r="E1940" s="2">
        <v>0</v>
      </c>
      <c r="F1940" s="2">
        <v>0</v>
      </c>
      <c r="G1940" s="2">
        <v>0</v>
      </c>
      <c r="H1940" s="17">
        <f t="shared" si="30"/>
        <v>0</v>
      </c>
    </row>
    <row r="1941" spans="1:8" ht="13.5" x14ac:dyDescent="0.25">
      <c r="A1941" s="12"/>
      <c r="B1941" s="11">
        <v>44831</v>
      </c>
      <c r="C1941" s="2">
        <v>6.7</v>
      </c>
      <c r="D1941" s="2">
        <v>6.7</v>
      </c>
      <c r="E1941" s="2">
        <v>130</v>
      </c>
      <c r="F1941" s="2">
        <v>6.7</v>
      </c>
      <c r="G1941" s="2">
        <v>871</v>
      </c>
      <c r="H1941" s="17">
        <f t="shared" si="30"/>
        <v>0</v>
      </c>
    </row>
    <row r="1942" spans="1:8" ht="13.5" x14ac:dyDescent="0.25">
      <c r="A1942" s="12"/>
      <c r="B1942" s="11">
        <v>44832</v>
      </c>
      <c r="C1942" s="2">
        <v>6.7</v>
      </c>
      <c r="D1942" s="2">
        <v>6.7</v>
      </c>
      <c r="E1942" s="2">
        <v>0</v>
      </c>
      <c r="F1942" s="2">
        <v>0</v>
      </c>
      <c r="G1942" s="2">
        <v>0</v>
      </c>
      <c r="H1942" s="17">
        <f t="shared" si="30"/>
        <v>0</v>
      </c>
    </row>
    <row r="1943" spans="1:8" ht="13.5" x14ac:dyDescent="0.25">
      <c r="A1943" s="12"/>
      <c r="B1943" s="11">
        <v>44833</v>
      </c>
      <c r="C1943" s="2">
        <v>6.69</v>
      </c>
      <c r="D1943" s="2">
        <v>6.69</v>
      </c>
      <c r="E1943" s="2">
        <v>100</v>
      </c>
      <c r="F1943" s="2">
        <v>6.69</v>
      </c>
      <c r="G1943" s="2">
        <v>669</v>
      </c>
      <c r="H1943" s="17">
        <f t="shared" si="30"/>
        <v>-1.492537313432804E-3</v>
      </c>
    </row>
    <row r="1944" spans="1:8" ht="13.5" x14ac:dyDescent="0.25">
      <c r="A1944" s="12"/>
      <c r="B1944" s="11">
        <v>44834</v>
      </c>
      <c r="C1944" s="2">
        <v>6.69</v>
      </c>
      <c r="D1944" s="2">
        <v>6.69</v>
      </c>
      <c r="E1944" s="2">
        <v>1248</v>
      </c>
      <c r="F1944" s="2">
        <v>6.69</v>
      </c>
      <c r="G1944" s="2">
        <v>8349.1200000000008</v>
      </c>
      <c r="H1944" s="17">
        <f t="shared" si="30"/>
        <v>0</v>
      </c>
    </row>
    <row r="1945" spans="1:8" ht="13.5" x14ac:dyDescent="0.25">
      <c r="A1945" s="12"/>
      <c r="B1945" s="11">
        <v>44837</v>
      </c>
      <c r="C1945" s="2">
        <v>6.69</v>
      </c>
      <c r="D1945" s="2">
        <v>6.69</v>
      </c>
      <c r="E1945" s="2">
        <v>0</v>
      </c>
      <c r="F1945" s="2">
        <v>0</v>
      </c>
      <c r="G1945" s="2">
        <v>0</v>
      </c>
      <c r="H1945" s="17">
        <f t="shared" si="30"/>
        <v>0</v>
      </c>
    </row>
    <row r="1946" spans="1:8" ht="13.5" x14ac:dyDescent="0.25">
      <c r="A1946" s="12"/>
      <c r="B1946" s="11">
        <v>44838</v>
      </c>
      <c r="C1946" s="2">
        <v>6.98</v>
      </c>
      <c r="D1946" s="2">
        <v>6.98</v>
      </c>
      <c r="E1946" s="2">
        <v>555</v>
      </c>
      <c r="F1946" s="2">
        <v>6.7190000000000003</v>
      </c>
      <c r="G1946" s="2">
        <v>3729.0450000000001</v>
      </c>
      <c r="H1946" s="17">
        <f t="shared" si="30"/>
        <v>4.3348281016442454E-2</v>
      </c>
    </row>
    <row r="1947" spans="1:8" ht="13.5" x14ac:dyDescent="0.25">
      <c r="A1947" s="12"/>
      <c r="B1947" s="11">
        <v>44839</v>
      </c>
      <c r="C1947" s="2">
        <v>6.98</v>
      </c>
      <c r="D1947" s="2">
        <v>6.98</v>
      </c>
      <c r="E1947" s="2">
        <v>100</v>
      </c>
      <c r="F1947" s="2">
        <v>6.98</v>
      </c>
      <c r="G1947" s="2">
        <v>698</v>
      </c>
      <c r="H1947" s="17">
        <f t="shared" si="30"/>
        <v>0</v>
      </c>
    </row>
    <row r="1948" spans="1:8" ht="13.5" x14ac:dyDescent="0.25">
      <c r="A1948" s="12"/>
      <c r="B1948" s="11">
        <v>44840</v>
      </c>
      <c r="C1948" s="2">
        <v>6.98</v>
      </c>
      <c r="D1948" s="2">
        <v>6.98</v>
      </c>
      <c r="E1948" s="2">
        <v>0</v>
      </c>
      <c r="F1948" s="2">
        <v>0</v>
      </c>
      <c r="G1948" s="2">
        <v>0</v>
      </c>
      <c r="H1948" s="17">
        <f t="shared" si="30"/>
        <v>0</v>
      </c>
    </row>
    <row r="1949" spans="1:8" ht="13.5" x14ac:dyDescent="0.25">
      <c r="A1949" s="12"/>
      <c r="B1949" s="11">
        <v>44841</v>
      </c>
      <c r="C1949" s="2">
        <v>6.98</v>
      </c>
      <c r="D1949" s="2">
        <v>6.98</v>
      </c>
      <c r="E1949" s="2">
        <v>0</v>
      </c>
      <c r="F1949" s="2">
        <v>0</v>
      </c>
      <c r="G1949" s="2">
        <v>0</v>
      </c>
      <c r="H1949" s="17">
        <f t="shared" si="30"/>
        <v>0</v>
      </c>
    </row>
    <row r="1950" spans="1:8" ht="13.5" x14ac:dyDescent="0.25">
      <c r="A1950" s="12"/>
      <c r="B1950" s="11">
        <v>44844</v>
      </c>
      <c r="C1950" s="2">
        <v>6.98</v>
      </c>
      <c r="D1950" s="2">
        <v>6.98</v>
      </c>
      <c r="E1950" s="2">
        <v>0</v>
      </c>
      <c r="F1950" s="2">
        <v>0</v>
      </c>
      <c r="G1950" s="2">
        <v>0</v>
      </c>
      <c r="H1950" s="17">
        <f t="shared" si="30"/>
        <v>0</v>
      </c>
    </row>
    <row r="1951" spans="1:8" ht="13.5" x14ac:dyDescent="0.25">
      <c r="A1951" s="12"/>
      <c r="B1951" s="11">
        <v>44845</v>
      </c>
      <c r="C1951" s="2">
        <v>6.98</v>
      </c>
      <c r="D1951" s="2">
        <v>6.98</v>
      </c>
      <c r="E1951" s="2">
        <v>0</v>
      </c>
      <c r="F1951" s="2">
        <v>0</v>
      </c>
      <c r="G1951" s="2">
        <v>0</v>
      </c>
      <c r="H1951" s="17">
        <f t="shared" si="30"/>
        <v>0</v>
      </c>
    </row>
    <row r="1952" spans="1:8" ht="13.5" x14ac:dyDescent="0.25">
      <c r="A1952" s="12"/>
      <c r="B1952" s="11">
        <v>44846</v>
      </c>
      <c r="C1952" s="2">
        <v>6.7</v>
      </c>
      <c r="D1952" s="2">
        <v>6.7</v>
      </c>
      <c r="E1952" s="2">
        <v>582</v>
      </c>
      <c r="F1952" s="2">
        <v>6.7</v>
      </c>
      <c r="G1952" s="2">
        <v>3899.4</v>
      </c>
      <c r="H1952" s="17">
        <f t="shared" si="30"/>
        <v>-4.011461318051579E-2</v>
      </c>
    </row>
    <row r="1953" spans="1:8" ht="13.5" x14ac:dyDescent="0.25">
      <c r="A1953" s="12"/>
      <c r="B1953" s="11">
        <v>44847</v>
      </c>
      <c r="C1953" s="2">
        <v>6.7</v>
      </c>
      <c r="D1953" s="2">
        <v>6.7</v>
      </c>
      <c r="E1953" s="2">
        <v>310</v>
      </c>
      <c r="F1953" s="2">
        <v>6.7</v>
      </c>
      <c r="G1953" s="2">
        <v>2077</v>
      </c>
      <c r="H1953" s="17">
        <f t="shared" si="30"/>
        <v>0</v>
      </c>
    </row>
    <row r="1954" spans="1:8" ht="13.5" x14ac:dyDescent="0.25">
      <c r="A1954" s="12"/>
      <c r="B1954" s="11">
        <v>44848</v>
      </c>
      <c r="C1954" s="2">
        <v>6.97</v>
      </c>
      <c r="D1954" s="2">
        <v>6.97</v>
      </c>
      <c r="E1954" s="2">
        <v>200</v>
      </c>
      <c r="F1954" s="2">
        <v>6.97</v>
      </c>
      <c r="G1954" s="2">
        <v>1394</v>
      </c>
      <c r="H1954" s="17">
        <f t="shared" si="30"/>
        <v>4.0298507462686504E-2</v>
      </c>
    </row>
    <row r="1955" spans="1:8" ht="13.5" x14ac:dyDescent="0.25">
      <c r="A1955" s="12"/>
      <c r="B1955" s="11">
        <v>44851</v>
      </c>
      <c r="C1955" s="2">
        <v>6.82</v>
      </c>
      <c r="D1955" s="2">
        <v>6.82</v>
      </c>
      <c r="E1955" s="2">
        <v>899750</v>
      </c>
      <c r="F1955" s="2">
        <v>6.82</v>
      </c>
      <c r="G1955" s="2">
        <v>6136295</v>
      </c>
      <c r="H1955" s="17">
        <f t="shared" si="30"/>
        <v>-2.1520803443328476E-2</v>
      </c>
    </row>
    <row r="1956" spans="1:8" ht="13.5" x14ac:dyDescent="0.25">
      <c r="A1956" s="12"/>
      <c r="B1956" s="11">
        <v>44852</v>
      </c>
      <c r="C1956" s="2">
        <v>6.82</v>
      </c>
      <c r="D1956" s="2">
        <v>6.82</v>
      </c>
      <c r="E1956" s="2">
        <v>0</v>
      </c>
      <c r="F1956" s="2">
        <v>0</v>
      </c>
      <c r="G1956" s="2">
        <v>0</v>
      </c>
      <c r="H1956" s="17">
        <f t="shared" si="30"/>
        <v>0</v>
      </c>
    </row>
    <row r="1957" spans="1:8" ht="13.5" x14ac:dyDescent="0.25">
      <c r="A1957" s="12"/>
      <c r="B1957" s="11">
        <v>44853</v>
      </c>
      <c r="C1957" s="2">
        <v>6.96</v>
      </c>
      <c r="D1957" s="2">
        <v>6.96</v>
      </c>
      <c r="E1957" s="2">
        <v>36549</v>
      </c>
      <c r="F1957" s="2">
        <v>6.96</v>
      </c>
      <c r="G1957" s="2">
        <v>254381.04</v>
      </c>
      <c r="H1957" s="17">
        <f t="shared" si="30"/>
        <v>2.0527859237536607E-2</v>
      </c>
    </row>
    <row r="1958" spans="1:8" ht="13.5" x14ac:dyDescent="0.25">
      <c r="A1958" s="12"/>
      <c r="B1958" s="11">
        <v>44854</v>
      </c>
      <c r="C1958" s="2">
        <v>6.96</v>
      </c>
      <c r="D1958" s="2">
        <v>6.96</v>
      </c>
      <c r="E1958" s="2">
        <v>0</v>
      </c>
      <c r="F1958" s="2">
        <v>0</v>
      </c>
      <c r="G1958" s="2">
        <v>0</v>
      </c>
      <c r="H1958" s="17">
        <f t="shared" si="30"/>
        <v>0</v>
      </c>
    </row>
    <row r="1959" spans="1:8" ht="13.5" x14ac:dyDescent="0.25">
      <c r="A1959" s="12"/>
      <c r="B1959" s="11">
        <v>44855</v>
      </c>
      <c r="C1959" s="2">
        <v>6.96</v>
      </c>
      <c r="D1959" s="2">
        <v>6.96</v>
      </c>
      <c r="E1959" s="2">
        <v>0</v>
      </c>
      <c r="F1959" s="2">
        <v>0</v>
      </c>
      <c r="G1959" s="2">
        <v>0</v>
      </c>
      <c r="H1959" s="17">
        <f t="shared" si="30"/>
        <v>0</v>
      </c>
    </row>
    <row r="1960" spans="1:8" ht="13.5" x14ac:dyDescent="0.25">
      <c r="A1960" s="12"/>
      <c r="B1960" s="11">
        <v>44858</v>
      </c>
      <c r="C1960" s="2">
        <v>6.96</v>
      </c>
      <c r="D1960" s="2">
        <v>6.96</v>
      </c>
      <c r="E1960" s="2">
        <v>0</v>
      </c>
      <c r="F1960" s="2">
        <v>0</v>
      </c>
      <c r="G1960" s="2">
        <v>0</v>
      </c>
      <c r="H1960" s="17">
        <f t="shared" si="30"/>
        <v>0</v>
      </c>
    </row>
    <row r="1961" spans="1:8" ht="13.5" x14ac:dyDescent="0.25">
      <c r="A1961" s="12"/>
      <c r="B1961" s="11">
        <v>44859</v>
      </c>
      <c r="C1961" s="2">
        <v>7</v>
      </c>
      <c r="D1961" s="2">
        <v>7</v>
      </c>
      <c r="E1961" s="2">
        <v>152170</v>
      </c>
      <c r="F1961" s="2">
        <v>7</v>
      </c>
      <c r="G1961" s="2">
        <v>1065190</v>
      </c>
      <c r="H1961" s="17">
        <f t="shared" si="30"/>
        <v>5.7471264367816143E-3</v>
      </c>
    </row>
    <row r="1962" spans="1:8" ht="13.5" x14ac:dyDescent="0.25">
      <c r="A1962" s="12"/>
      <c r="B1962" s="11">
        <v>44860</v>
      </c>
      <c r="C1962" s="2">
        <v>6.69</v>
      </c>
      <c r="D1962" s="2">
        <v>6.69</v>
      </c>
      <c r="E1962" s="2">
        <v>562500</v>
      </c>
      <c r="F1962" s="2">
        <v>6.6909999999999998</v>
      </c>
      <c r="G1962" s="2">
        <v>3763687.5</v>
      </c>
      <c r="H1962" s="17">
        <f t="shared" si="30"/>
        <v>-4.4285714285714227E-2</v>
      </c>
    </row>
    <row r="1963" spans="1:8" ht="13.5" x14ac:dyDescent="0.25">
      <c r="A1963" s="12"/>
      <c r="B1963" s="11">
        <v>44861</v>
      </c>
      <c r="C1963" s="2">
        <v>6.74</v>
      </c>
      <c r="D1963" s="2">
        <v>6.74</v>
      </c>
      <c r="E1963" s="2">
        <v>49400</v>
      </c>
      <c r="F1963" s="2">
        <v>6.74</v>
      </c>
      <c r="G1963" s="2">
        <v>332956</v>
      </c>
      <c r="H1963" s="17">
        <f t="shared" si="30"/>
        <v>7.4738415545590161E-3</v>
      </c>
    </row>
    <row r="1964" spans="1:8" ht="13.5" x14ac:dyDescent="0.25">
      <c r="A1964" s="12"/>
      <c r="B1964" s="11">
        <v>44862</v>
      </c>
      <c r="C1964" s="2">
        <v>6.78</v>
      </c>
      <c r="D1964" s="2">
        <v>6.78</v>
      </c>
      <c r="E1964" s="2">
        <v>36729</v>
      </c>
      <c r="F1964" s="2">
        <v>6.78</v>
      </c>
      <c r="G1964" s="2">
        <v>249022.62</v>
      </c>
      <c r="H1964" s="17">
        <f t="shared" si="30"/>
        <v>5.9347181008902131E-3</v>
      </c>
    </row>
    <row r="1965" spans="1:8" ht="13.5" x14ac:dyDescent="0.25">
      <c r="A1965" s="12"/>
      <c r="B1965" s="11">
        <v>44865</v>
      </c>
      <c r="C1965" s="2">
        <v>7</v>
      </c>
      <c r="D1965" s="2">
        <v>7</v>
      </c>
      <c r="E1965" s="2">
        <v>5</v>
      </c>
      <c r="F1965" s="2">
        <v>7</v>
      </c>
      <c r="G1965" s="2">
        <v>35</v>
      </c>
      <c r="H1965" s="17">
        <f t="shared" si="30"/>
        <v>3.2448377581120909E-2</v>
      </c>
    </row>
    <row r="1966" spans="1:8" ht="13.5" x14ac:dyDescent="0.25">
      <c r="A1966" s="12"/>
      <c r="B1966" s="11">
        <v>44866</v>
      </c>
      <c r="C1966" s="2">
        <v>6.99</v>
      </c>
      <c r="D1966" s="2">
        <v>6.99</v>
      </c>
      <c r="E1966" s="2">
        <v>11200</v>
      </c>
      <c r="F1966" s="2">
        <v>6.99</v>
      </c>
      <c r="G1966" s="2">
        <v>78288</v>
      </c>
      <c r="H1966" s="17">
        <f t="shared" si="30"/>
        <v>-1.4285714285713982E-3</v>
      </c>
    </row>
    <row r="1967" spans="1:8" ht="13.5" x14ac:dyDescent="0.25">
      <c r="A1967" s="12"/>
      <c r="B1967" s="11">
        <v>44867</v>
      </c>
      <c r="C1967" s="2">
        <v>6.99</v>
      </c>
      <c r="D1967" s="2">
        <v>6.99</v>
      </c>
      <c r="E1967" s="2">
        <v>0</v>
      </c>
      <c r="F1967" s="2">
        <v>0</v>
      </c>
      <c r="G1967" s="2">
        <v>0</v>
      </c>
      <c r="H1967" s="17">
        <f t="shared" si="30"/>
        <v>0</v>
      </c>
    </row>
    <row r="1968" spans="1:8" ht="13.5" x14ac:dyDescent="0.25">
      <c r="A1968" s="12"/>
      <c r="B1968" s="11">
        <v>44868</v>
      </c>
      <c r="C1968" s="2">
        <v>6.95</v>
      </c>
      <c r="D1968" s="2">
        <v>6.95</v>
      </c>
      <c r="E1968" s="2">
        <v>50</v>
      </c>
      <c r="F1968" s="2">
        <v>6.95</v>
      </c>
      <c r="G1968" s="2">
        <v>347.5</v>
      </c>
      <c r="H1968" s="17">
        <f t="shared" si="30"/>
        <v>-5.7224606580829809E-3</v>
      </c>
    </row>
    <row r="1969" spans="1:8" ht="13.5" x14ac:dyDescent="0.25">
      <c r="A1969" s="12"/>
      <c r="B1969" s="11">
        <v>44869</v>
      </c>
      <c r="C1969" s="2">
        <v>6.95</v>
      </c>
      <c r="D1969" s="2">
        <v>6.95</v>
      </c>
      <c r="E1969" s="2">
        <v>0</v>
      </c>
      <c r="F1969" s="2">
        <v>0</v>
      </c>
      <c r="G1969" s="2">
        <v>0</v>
      </c>
      <c r="H1969" s="17">
        <f t="shared" si="30"/>
        <v>0</v>
      </c>
    </row>
    <row r="1970" spans="1:8" ht="13.5" x14ac:dyDescent="0.25">
      <c r="A1970" s="12"/>
      <c r="B1970" s="11">
        <v>44872</v>
      </c>
      <c r="C1970" s="2">
        <v>6.8</v>
      </c>
      <c r="D1970" s="2">
        <v>6.8</v>
      </c>
      <c r="E1970" s="2">
        <v>423201</v>
      </c>
      <c r="F1970" s="2">
        <v>6.8</v>
      </c>
      <c r="G1970" s="2">
        <v>2877766.8</v>
      </c>
      <c r="H1970" s="17">
        <f t="shared" si="30"/>
        <v>-2.158273381294969E-2</v>
      </c>
    </row>
    <row r="1971" spans="1:8" ht="13.5" x14ac:dyDescent="0.25">
      <c r="A1971" s="12"/>
      <c r="B1971" s="11">
        <v>44873</v>
      </c>
      <c r="C1971" s="2">
        <v>7</v>
      </c>
      <c r="D1971" s="2">
        <v>7</v>
      </c>
      <c r="E1971" s="2">
        <v>1842</v>
      </c>
      <c r="F1971" s="2">
        <v>6.8010000000000002</v>
      </c>
      <c r="G1971" s="2">
        <v>12527.441999999999</v>
      </c>
      <c r="H1971" s="17">
        <f t="shared" si="30"/>
        <v>2.941176470588238E-2</v>
      </c>
    </row>
    <row r="1972" spans="1:8" ht="13.5" x14ac:dyDescent="0.25">
      <c r="A1972" s="12"/>
      <c r="B1972" s="11">
        <v>44874</v>
      </c>
      <c r="C1972" s="2">
        <v>7</v>
      </c>
      <c r="D1972" s="2">
        <v>7</v>
      </c>
      <c r="E1972" s="2">
        <v>0</v>
      </c>
      <c r="F1972" s="2">
        <v>0</v>
      </c>
      <c r="G1972" s="2">
        <v>0</v>
      </c>
      <c r="H1972" s="17">
        <f t="shared" si="30"/>
        <v>0</v>
      </c>
    </row>
    <row r="1973" spans="1:8" ht="13.5" x14ac:dyDescent="0.25">
      <c r="A1973" s="12"/>
      <c r="B1973" s="11">
        <v>44875</v>
      </c>
      <c r="C1973" s="2">
        <v>7</v>
      </c>
      <c r="D1973" s="2">
        <v>7</v>
      </c>
      <c r="E1973" s="2">
        <v>0</v>
      </c>
      <c r="F1973" s="2">
        <v>0</v>
      </c>
      <c r="G1973" s="2">
        <v>0</v>
      </c>
      <c r="H1973" s="17">
        <f t="shared" si="30"/>
        <v>0</v>
      </c>
    </row>
    <row r="1974" spans="1:8" ht="13.5" x14ac:dyDescent="0.25">
      <c r="A1974" s="12"/>
      <c r="B1974" s="11">
        <v>44876</v>
      </c>
      <c r="C1974" s="2">
        <v>7</v>
      </c>
      <c r="D1974" s="2">
        <v>7</v>
      </c>
      <c r="E1974" s="2">
        <v>0</v>
      </c>
      <c r="F1974" s="2">
        <v>0</v>
      </c>
      <c r="G1974" s="2">
        <v>0</v>
      </c>
      <c r="H1974" s="17">
        <f t="shared" si="30"/>
        <v>0</v>
      </c>
    </row>
    <row r="1975" spans="1:8" ht="13.5" x14ac:dyDescent="0.25">
      <c r="A1975" s="12"/>
      <c r="B1975" s="11">
        <v>44879</v>
      </c>
      <c r="C1975" s="2">
        <v>7</v>
      </c>
      <c r="D1975" s="2">
        <v>7</v>
      </c>
      <c r="E1975" s="2">
        <v>0</v>
      </c>
      <c r="F1975" s="2">
        <v>0</v>
      </c>
      <c r="G1975" s="2">
        <v>0</v>
      </c>
      <c r="H1975" s="17">
        <f t="shared" si="30"/>
        <v>0</v>
      </c>
    </row>
    <row r="1976" spans="1:8" ht="13.5" x14ac:dyDescent="0.25">
      <c r="A1976" s="12"/>
      <c r="B1976" s="11">
        <v>44880</v>
      </c>
      <c r="C1976" s="2">
        <v>7</v>
      </c>
      <c r="D1976" s="2">
        <v>7</v>
      </c>
      <c r="E1976" s="2">
        <v>1184</v>
      </c>
      <c r="F1976" s="2">
        <v>6.8120000000000003</v>
      </c>
      <c r="G1976" s="2">
        <v>8065.4080000000004</v>
      </c>
      <c r="H1976" s="17">
        <f t="shared" si="30"/>
        <v>0</v>
      </c>
    </row>
    <row r="1977" spans="1:8" ht="13.5" x14ac:dyDescent="0.25">
      <c r="A1977" s="12"/>
      <c r="B1977" s="11">
        <v>44881</v>
      </c>
      <c r="C1977" s="2">
        <v>7</v>
      </c>
      <c r="D1977" s="2">
        <v>7</v>
      </c>
      <c r="E1977" s="2">
        <v>0</v>
      </c>
      <c r="F1977" s="2">
        <v>0</v>
      </c>
      <c r="G1977" s="2">
        <v>0</v>
      </c>
      <c r="H1977" s="17">
        <f t="shared" si="30"/>
        <v>0</v>
      </c>
    </row>
    <row r="1978" spans="1:8" ht="13.5" x14ac:dyDescent="0.25">
      <c r="A1978" s="12"/>
      <c r="B1978" s="11">
        <v>44882</v>
      </c>
      <c r="C1978" s="2">
        <v>7</v>
      </c>
      <c r="D1978" s="2">
        <v>7</v>
      </c>
      <c r="E1978" s="2">
        <v>7000</v>
      </c>
      <c r="F1978" s="2">
        <v>7</v>
      </c>
      <c r="G1978" s="2">
        <v>49000</v>
      </c>
      <c r="H1978" s="17">
        <f t="shared" si="30"/>
        <v>0</v>
      </c>
    </row>
    <row r="1979" spans="1:8" ht="13.5" x14ac:dyDescent="0.25">
      <c r="A1979" s="12"/>
      <c r="B1979" s="11">
        <v>44883</v>
      </c>
      <c r="C1979" s="2">
        <v>7</v>
      </c>
      <c r="D1979" s="2">
        <v>7</v>
      </c>
      <c r="E1979" s="2">
        <v>0</v>
      </c>
      <c r="F1979" s="2">
        <v>0</v>
      </c>
      <c r="G1979" s="2">
        <v>0</v>
      </c>
      <c r="H1979" s="17">
        <f t="shared" si="30"/>
        <v>0</v>
      </c>
    </row>
    <row r="1980" spans="1:8" ht="13.5" x14ac:dyDescent="0.25">
      <c r="A1980" s="12"/>
      <c r="B1980" s="11">
        <v>44886</v>
      </c>
      <c r="C1980" s="2">
        <v>7</v>
      </c>
      <c r="D1980" s="2">
        <v>7</v>
      </c>
      <c r="E1980" s="2">
        <v>0</v>
      </c>
      <c r="F1980" s="2">
        <v>0</v>
      </c>
      <c r="G1980" s="2">
        <v>0</v>
      </c>
      <c r="H1980" s="17">
        <f t="shared" si="30"/>
        <v>0</v>
      </c>
    </row>
    <row r="1981" spans="1:8" ht="13.5" x14ac:dyDescent="0.25">
      <c r="A1981" s="12"/>
      <c r="B1981" s="11">
        <v>44887</v>
      </c>
      <c r="C1981" s="2">
        <v>7</v>
      </c>
      <c r="D1981" s="2">
        <v>7</v>
      </c>
      <c r="E1981" s="2">
        <v>0</v>
      </c>
      <c r="F1981" s="2">
        <v>0</v>
      </c>
      <c r="G1981" s="2">
        <v>0</v>
      </c>
      <c r="H1981" s="17">
        <f t="shared" si="30"/>
        <v>0</v>
      </c>
    </row>
    <row r="1982" spans="1:8" ht="13.5" x14ac:dyDescent="0.25">
      <c r="A1982" s="12"/>
      <c r="B1982" s="11">
        <v>44888</v>
      </c>
      <c r="C1982" s="2">
        <v>7</v>
      </c>
      <c r="D1982" s="2">
        <v>7</v>
      </c>
      <c r="E1982" s="2">
        <v>341</v>
      </c>
      <c r="F1982" s="2">
        <v>7</v>
      </c>
      <c r="G1982" s="2">
        <v>2387</v>
      </c>
      <c r="H1982" s="17">
        <f t="shared" si="30"/>
        <v>0</v>
      </c>
    </row>
    <row r="1983" spans="1:8" ht="13.5" x14ac:dyDescent="0.25">
      <c r="A1983" s="12"/>
      <c r="B1983" s="11">
        <v>44889</v>
      </c>
      <c r="C1983" s="2">
        <v>7</v>
      </c>
      <c r="D1983" s="2">
        <v>7</v>
      </c>
      <c r="E1983" s="2">
        <v>308</v>
      </c>
      <c r="F1983" s="2">
        <v>7</v>
      </c>
      <c r="G1983" s="2">
        <v>2156</v>
      </c>
      <c r="H1983" s="17">
        <f t="shared" si="30"/>
        <v>0</v>
      </c>
    </row>
    <row r="1984" spans="1:8" ht="13.5" x14ac:dyDescent="0.25">
      <c r="A1984" s="12"/>
      <c r="B1984" s="11">
        <v>44890</v>
      </c>
      <c r="C1984" s="2">
        <v>7</v>
      </c>
      <c r="D1984" s="2">
        <v>7</v>
      </c>
      <c r="E1984" s="2">
        <v>100</v>
      </c>
      <c r="F1984" s="2">
        <v>7</v>
      </c>
      <c r="G1984" s="2">
        <v>700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6.81</v>
      </c>
      <c r="D1985" s="2">
        <v>6.81</v>
      </c>
      <c r="E1985" s="2">
        <v>399</v>
      </c>
      <c r="F1985" s="2">
        <v>6.81</v>
      </c>
      <c r="G1985" s="2">
        <v>2717.19</v>
      </c>
      <c r="H1985" s="17">
        <f t="shared" si="30"/>
        <v>-2.7142857142857198E-2</v>
      </c>
    </row>
    <row r="1986" spans="1:8" ht="13.5" x14ac:dyDescent="0.25">
      <c r="A1986" s="12"/>
      <c r="B1986" s="11">
        <v>44894</v>
      </c>
      <c r="C1986" s="2">
        <v>7.05</v>
      </c>
      <c r="D1986" s="2">
        <v>7.05</v>
      </c>
      <c r="E1986" s="2">
        <v>7650</v>
      </c>
      <c r="F1986" s="2">
        <v>7.05</v>
      </c>
      <c r="G1986" s="2">
        <v>53932.5</v>
      </c>
      <c r="H1986" s="17">
        <f t="shared" si="30"/>
        <v>3.5242290748898709E-2</v>
      </c>
    </row>
    <row r="1987" spans="1:8" ht="13.5" x14ac:dyDescent="0.25">
      <c r="A1987" s="12"/>
      <c r="B1987" s="11">
        <v>44895</v>
      </c>
      <c r="C1987" s="2">
        <v>7.21</v>
      </c>
      <c r="D1987" s="2">
        <v>7.21</v>
      </c>
      <c r="E1987" s="2">
        <v>375</v>
      </c>
      <c r="F1987" s="2">
        <v>7.21</v>
      </c>
      <c r="G1987" s="2">
        <v>2703.75</v>
      </c>
      <c r="H1987" s="17">
        <f t="shared" si="30"/>
        <v>2.269503546099293E-2</v>
      </c>
    </row>
    <row r="1988" spans="1:8" ht="13.5" x14ac:dyDescent="0.25">
      <c r="A1988" s="12"/>
      <c r="B1988" s="11">
        <v>44896</v>
      </c>
      <c r="C1988" s="2">
        <v>7.21</v>
      </c>
      <c r="D1988" s="2">
        <v>7.21</v>
      </c>
      <c r="E1988" s="2">
        <v>0</v>
      </c>
      <c r="F1988" s="2">
        <v>0</v>
      </c>
      <c r="G1988" s="2">
        <v>0</v>
      </c>
      <c r="H1988" s="17">
        <f t="shared" si="30"/>
        <v>0</v>
      </c>
    </row>
    <row r="1989" spans="1:8" ht="13.5" x14ac:dyDescent="0.25">
      <c r="A1989" s="12"/>
      <c r="B1989" s="11">
        <v>44897</v>
      </c>
      <c r="C1989" s="2">
        <v>7.2</v>
      </c>
      <c r="D1989" s="2">
        <v>7.2</v>
      </c>
      <c r="E1989" s="2">
        <v>7000</v>
      </c>
      <c r="F1989" s="2">
        <v>7.2</v>
      </c>
      <c r="G1989" s="2">
        <v>50400</v>
      </c>
      <c r="H1989" s="17">
        <f t="shared" si="30"/>
        <v>-1.3869625520110662E-3</v>
      </c>
    </row>
    <row r="1990" spans="1:8" ht="13.5" x14ac:dyDescent="0.25">
      <c r="A1990" s="12"/>
      <c r="B1990" s="11">
        <v>44900</v>
      </c>
      <c r="C1990" s="2">
        <v>7.2</v>
      </c>
      <c r="D1990" s="2">
        <v>7.2</v>
      </c>
      <c r="E1990" s="2">
        <v>0</v>
      </c>
      <c r="F1990" s="2">
        <v>0</v>
      </c>
      <c r="G1990" s="2">
        <v>0</v>
      </c>
      <c r="H1990" s="17">
        <f t="shared" si="30"/>
        <v>0</v>
      </c>
    </row>
    <row r="1991" spans="1:8" ht="13.5" x14ac:dyDescent="0.25">
      <c r="A1991" s="12"/>
      <c r="B1991" s="11">
        <v>44901</v>
      </c>
      <c r="C1991" s="2">
        <v>7.2</v>
      </c>
      <c r="D1991" s="2">
        <v>7.2</v>
      </c>
      <c r="E1991" s="2">
        <v>0</v>
      </c>
      <c r="F1991" s="2">
        <v>0</v>
      </c>
      <c r="G1991" s="2">
        <v>0</v>
      </c>
      <c r="H1991" s="17">
        <f t="shared" ref="H1991:H2054" si="31">(D1991-D1990)/D1990</f>
        <v>0</v>
      </c>
    </row>
    <row r="1992" spans="1:8" ht="13.5" x14ac:dyDescent="0.25">
      <c r="A1992" s="12"/>
      <c r="B1992" s="11">
        <v>44902</v>
      </c>
      <c r="C1992" s="2">
        <v>7.2</v>
      </c>
      <c r="D1992" s="2">
        <v>7.2</v>
      </c>
      <c r="E1992" s="2">
        <v>0</v>
      </c>
      <c r="F1992" s="2">
        <v>0</v>
      </c>
      <c r="G1992" s="2">
        <v>0</v>
      </c>
      <c r="H1992" s="17">
        <f t="shared" si="31"/>
        <v>0</v>
      </c>
    </row>
    <row r="1993" spans="1:8" ht="13.5" x14ac:dyDescent="0.25">
      <c r="A1993" s="12"/>
      <c r="B1993" s="11">
        <v>44903</v>
      </c>
      <c r="C1993" s="2">
        <v>7.2</v>
      </c>
      <c r="D1993" s="2">
        <v>7.2</v>
      </c>
      <c r="E1993" s="2">
        <v>0</v>
      </c>
      <c r="F1993" s="2">
        <v>0</v>
      </c>
      <c r="G1993" s="2">
        <v>0</v>
      </c>
      <c r="H1993" s="17">
        <f t="shared" si="31"/>
        <v>0</v>
      </c>
    </row>
    <row r="1994" spans="1:8" ht="13.5" x14ac:dyDescent="0.25">
      <c r="A1994" s="12"/>
      <c r="B1994" s="11">
        <v>44904</v>
      </c>
      <c r="C1994" s="2">
        <v>7.05</v>
      </c>
      <c r="D1994" s="2">
        <v>7.05</v>
      </c>
      <c r="E1994" s="2">
        <v>181550</v>
      </c>
      <c r="F1994" s="2">
        <v>7.05</v>
      </c>
      <c r="G1994" s="2">
        <v>1279927.5</v>
      </c>
      <c r="H1994" s="17">
        <f t="shared" si="31"/>
        <v>-2.0833333333333381E-2</v>
      </c>
    </row>
    <row r="1995" spans="1:8" ht="13.5" x14ac:dyDescent="0.25">
      <c r="A1995" s="12"/>
      <c r="B1995" s="11">
        <v>44907</v>
      </c>
      <c r="C1995" s="2">
        <v>7.2</v>
      </c>
      <c r="D1995" s="2">
        <v>7.2</v>
      </c>
      <c r="E1995" s="2">
        <v>200</v>
      </c>
      <c r="F1995" s="2">
        <v>7.2</v>
      </c>
      <c r="G1995" s="2">
        <v>1440</v>
      </c>
      <c r="H1995" s="17">
        <f t="shared" si="31"/>
        <v>2.1276595744680903E-2</v>
      </c>
    </row>
    <row r="1996" spans="1:8" ht="13.5" x14ac:dyDescent="0.25">
      <c r="A1996" s="12"/>
      <c r="B1996" s="11">
        <v>44908</v>
      </c>
      <c r="C1996" s="2">
        <v>7.2</v>
      </c>
      <c r="D1996" s="2">
        <v>7.2</v>
      </c>
      <c r="E1996" s="2">
        <v>0</v>
      </c>
      <c r="F1996" s="2">
        <v>0</v>
      </c>
      <c r="G1996" s="2">
        <v>0</v>
      </c>
      <c r="H1996" s="17">
        <f t="shared" si="31"/>
        <v>0</v>
      </c>
    </row>
    <row r="1997" spans="1:8" ht="13.5" x14ac:dyDescent="0.25">
      <c r="A1997" s="12"/>
      <c r="B1997" s="11">
        <v>44909</v>
      </c>
      <c r="C1997" s="2">
        <v>7.2</v>
      </c>
      <c r="D1997" s="2">
        <v>7.2</v>
      </c>
      <c r="E1997" s="2">
        <v>0</v>
      </c>
      <c r="F1997" s="2">
        <v>0</v>
      </c>
      <c r="G1997" s="2">
        <v>0</v>
      </c>
      <c r="H1997" s="17">
        <f t="shared" si="31"/>
        <v>0</v>
      </c>
    </row>
    <row r="1998" spans="1:8" ht="13.5" x14ac:dyDescent="0.25">
      <c r="A1998" s="12"/>
      <c r="B1998" s="11">
        <v>44910</v>
      </c>
      <c r="C1998" s="2">
        <v>7.2</v>
      </c>
      <c r="D1998" s="2">
        <v>7.2</v>
      </c>
      <c r="E1998" s="2">
        <v>0</v>
      </c>
      <c r="F1998" s="2">
        <v>0</v>
      </c>
      <c r="G1998" s="2">
        <v>0</v>
      </c>
      <c r="H1998" s="17">
        <f t="shared" si="31"/>
        <v>0</v>
      </c>
    </row>
    <row r="1999" spans="1:8" ht="13.5" x14ac:dyDescent="0.25">
      <c r="A1999" s="12"/>
      <c r="B1999" s="11">
        <v>44911</v>
      </c>
      <c r="C1999" s="2">
        <v>7.2</v>
      </c>
      <c r="D1999" s="2">
        <v>7.2</v>
      </c>
      <c r="E1999" s="2">
        <v>9</v>
      </c>
      <c r="F1999" s="2">
        <v>7.2</v>
      </c>
      <c r="G1999" s="2">
        <v>64.8</v>
      </c>
      <c r="H1999" s="17">
        <f t="shared" si="31"/>
        <v>0</v>
      </c>
    </row>
    <row r="2000" spans="1:8" ht="13.5" x14ac:dyDescent="0.25">
      <c r="A2000" s="12"/>
      <c r="B2000" s="11">
        <v>44914</v>
      </c>
      <c r="C2000" s="2">
        <v>7</v>
      </c>
      <c r="D2000" s="2">
        <v>7</v>
      </c>
      <c r="E2000" s="2">
        <v>555</v>
      </c>
      <c r="F2000" s="2">
        <v>7</v>
      </c>
      <c r="G2000" s="2">
        <v>3885</v>
      </c>
      <c r="H2000" s="17">
        <f t="shared" si="31"/>
        <v>-2.7777777777777801E-2</v>
      </c>
    </row>
    <row r="2001" spans="1:8" ht="13.5" x14ac:dyDescent="0.25">
      <c r="A2001" s="12"/>
      <c r="B2001" s="11">
        <v>44915</v>
      </c>
      <c r="C2001" s="2">
        <v>7.2</v>
      </c>
      <c r="D2001" s="2">
        <v>7.2</v>
      </c>
      <c r="E2001" s="2">
        <v>25</v>
      </c>
      <c r="F2001" s="2">
        <v>7.2</v>
      </c>
      <c r="G2001" s="2">
        <v>180</v>
      </c>
      <c r="H2001" s="17">
        <f t="shared" si="31"/>
        <v>2.8571428571428598E-2</v>
      </c>
    </row>
    <row r="2002" spans="1:8" ht="13.5" x14ac:dyDescent="0.25">
      <c r="A2002" s="12"/>
      <c r="B2002" s="11">
        <v>44916</v>
      </c>
      <c r="C2002" s="2">
        <v>7.2</v>
      </c>
      <c r="D2002" s="2">
        <v>7.2</v>
      </c>
      <c r="E2002" s="2">
        <v>0</v>
      </c>
      <c r="F2002" s="2">
        <v>0</v>
      </c>
      <c r="G2002" s="2">
        <v>0</v>
      </c>
      <c r="H2002" s="17">
        <f t="shared" si="31"/>
        <v>0</v>
      </c>
    </row>
    <row r="2003" spans="1:8" ht="13.5" x14ac:dyDescent="0.25">
      <c r="A2003" s="12"/>
      <c r="B2003" s="11">
        <v>44917</v>
      </c>
      <c r="C2003" s="2">
        <v>7.19</v>
      </c>
      <c r="D2003" s="2">
        <v>7.19</v>
      </c>
      <c r="E2003" s="2">
        <v>1302</v>
      </c>
      <c r="F2003" s="2">
        <v>7.1920000000000002</v>
      </c>
      <c r="G2003" s="2">
        <v>9363.9840000000004</v>
      </c>
      <c r="H2003" s="17">
        <f t="shared" si="31"/>
        <v>-1.3888888888888592E-3</v>
      </c>
    </row>
    <row r="2004" spans="1:8" ht="13.5" x14ac:dyDescent="0.25">
      <c r="A2004" s="12"/>
      <c r="B2004" s="11">
        <v>44918</v>
      </c>
      <c r="C2004" s="2">
        <v>7.19</v>
      </c>
      <c r="D2004" s="2">
        <v>7.19</v>
      </c>
      <c r="E2004" s="2">
        <v>1316</v>
      </c>
      <c r="F2004" s="2">
        <v>7.19</v>
      </c>
      <c r="G2004" s="2">
        <v>9462.0400000000009</v>
      </c>
      <c r="H2004" s="17">
        <f t="shared" si="31"/>
        <v>0</v>
      </c>
    </row>
    <row r="2005" spans="1:8" ht="13.5" x14ac:dyDescent="0.25">
      <c r="A2005" s="12"/>
      <c r="B2005" s="11">
        <v>44921</v>
      </c>
      <c r="C2005" s="2">
        <v>7.2</v>
      </c>
      <c r="D2005" s="2">
        <v>7.2</v>
      </c>
      <c r="E2005" s="2">
        <v>20</v>
      </c>
      <c r="F2005" s="2">
        <v>7.2</v>
      </c>
      <c r="G2005" s="2">
        <v>144</v>
      </c>
      <c r="H2005" s="17">
        <f t="shared" si="31"/>
        <v>1.3908205841446156E-3</v>
      </c>
    </row>
    <row r="2006" spans="1:8" ht="13.5" x14ac:dyDescent="0.25">
      <c r="A2006" s="12"/>
      <c r="B2006" s="11">
        <v>44922</v>
      </c>
      <c r="C2006" s="2">
        <v>7.2</v>
      </c>
      <c r="D2006" s="2">
        <v>7.2</v>
      </c>
      <c r="E2006" s="2">
        <v>500</v>
      </c>
      <c r="F2006" s="2">
        <v>7.2</v>
      </c>
      <c r="G2006" s="2">
        <v>3600</v>
      </c>
      <c r="H2006" s="17">
        <f t="shared" si="31"/>
        <v>0</v>
      </c>
    </row>
    <row r="2007" spans="1:8" ht="13.5" x14ac:dyDescent="0.25">
      <c r="A2007" s="12"/>
      <c r="B2007" s="11">
        <v>44923</v>
      </c>
      <c r="C2007" s="2">
        <v>7.21</v>
      </c>
      <c r="D2007" s="2">
        <v>7.21</v>
      </c>
      <c r="E2007" s="2">
        <v>400</v>
      </c>
      <c r="F2007" s="2">
        <v>7.2050000000000001</v>
      </c>
      <c r="G2007" s="2">
        <v>2882</v>
      </c>
      <c r="H2007" s="17">
        <f t="shared" si="31"/>
        <v>1.3888888888888592E-3</v>
      </c>
    </row>
    <row r="2008" spans="1:8" ht="13.5" x14ac:dyDescent="0.25">
      <c r="A2008" s="12"/>
      <c r="B2008" s="11">
        <v>44924</v>
      </c>
      <c r="C2008" s="2">
        <v>7.3</v>
      </c>
      <c r="D2008" s="2">
        <v>7.3</v>
      </c>
      <c r="E2008" s="2">
        <v>13519</v>
      </c>
      <c r="F2008" s="2">
        <v>7.3</v>
      </c>
      <c r="G2008" s="2">
        <v>98688.7</v>
      </c>
      <c r="H2008" s="17">
        <f t="shared" si="31"/>
        <v>1.2482662968099842E-2</v>
      </c>
    </row>
    <row r="2009" spans="1:8" ht="13.5" x14ac:dyDescent="0.25">
      <c r="A2009" s="12"/>
      <c r="B2009" s="11">
        <v>44925</v>
      </c>
      <c r="C2009" s="2">
        <v>7.4</v>
      </c>
      <c r="D2009" s="2">
        <v>7.4</v>
      </c>
      <c r="E2009" s="2">
        <v>2975</v>
      </c>
      <c r="F2009" s="2">
        <v>7.37</v>
      </c>
      <c r="G2009" s="2">
        <v>21925.75</v>
      </c>
      <c r="H2009" s="17">
        <f t="shared" si="31"/>
        <v>1.3698630136986375E-2</v>
      </c>
    </row>
    <row r="2010" spans="1:8" ht="13.5" x14ac:dyDescent="0.25">
      <c r="A2010" s="12"/>
      <c r="B2010" s="11">
        <v>44928</v>
      </c>
      <c r="C2010" s="2">
        <v>7.39</v>
      </c>
      <c r="D2010" s="2">
        <v>7.39</v>
      </c>
      <c r="E2010" s="2">
        <v>1580</v>
      </c>
      <c r="F2010" s="2">
        <v>7.39</v>
      </c>
      <c r="G2010" s="2">
        <v>11676.2</v>
      </c>
      <c r="H2010" s="17">
        <f t="shared" si="31"/>
        <v>-1.3513513513514425E-3</v>
      </c>
    </row>
    <row r="2011" spans="1:8" ht="13.5" x14ac:dyDescent="0.25">
      <c r="A2011" s="12"/>
      <c r="B2011" s="11">
        <v>44929</v>
      </c>
      <c r="C2011" s="2">
        <v>7.39</v>
      </c>
      <c r="D2011" s="2">
        <v>7.39</v>
      </c>
      <c r="E2011" s="2">
        <v>1443</v>
      </c>
      <c r="F2011" s="2">
        <v>7.39</v>
      </c>
      <c r="G2011" s="2">
        <v>10663.77</v>
      </c>
      <c r="H2011" s="17">
        <f t="shared" si="31"/>
        <v>0</v>
      </c>
    </row>
    <row r="2012" spans="1:8" ht="13.5" x14ac:dyDescent="0.25">
      <c r="A2012" s="12"/>
      <c r="B2012" s="11">
        <v>44930</v>
      </c>
      <c r="C2012" s="2">
        <v>7.39</v>
      </c>
      <c r="D2012" s="2">
        <v>7.39</v>
      </c>
      <c r="E2012" s="2">
        <v>0</v>
      </c>
      <c r="F2012" s="2">
        <v>0</v>
      </c>
      <c r="G2012" s="2">
        <v>0</v>
      </c>
      <c r="H2012" s="17">
        <f t="shared" si="31"/>
        <v>0</v>
      </c>
    </row>
    <row r="2013" spans="1:8" ht="13.5" x14ac:dyDescent="0.25">
      <c r="A2013" s="12"/>
      <c r="B2013" s="11">
        <v>44931</v>
      </c>
      <c r="C2013" s="2">
        <v>7.2</v>
      </c>
      <c r="D2013" s="2">
        <v>7.2</v>
      </c>
      <c r="E2013" s="2">
        <v>146000</v>
      </c>
      <c r="F2013" s="2">
        <v>7.2</v>
      </c>
      <c r="G2013" s="2">
        <v>1051200</v>
      </c>
      <c r="H2013" s="17">
        <f t="shared" si="31"/>
        <v>-2.5710419485791544E-2</v>
      </c>
    </row>
    <row r="2014" spans="1:8" ht="13.5" x14ac:dyDescent="0.25">
      <c r="A2014" s="12"/>
      <c r="B2014" s="11">
        <v>44932</v>
      </c>
      <c r="C2014" s="2">
        <v>7.2</v>
      </c>
      <c r="D2014" s="2">
        <v>7.2</v>
      </c>
      <c r="E2014" s="2">
        <v>0</v>
      </c>
      <c r="F2014" s="2">
        <v>0</v>
      </c>
      <c r="G2014" s="2">
        <v>0</v>
      </c>
      <c r="H2014" s="17">
        <f t="shared" si="31"/>
        <v>0</v>
      </c>
    </row>
    <row r="2015" spans="1:8" ht="13.5" x14ac:dyDescent="0.25">
      <c r="A2015" s="12"/>
      <c r="B2015" s="11">
        <v>44935</v>
      </c>
      <c r="C2015" s="2">
        <v>7.2</v>
      </c>
      <c r="D2015" s="2">
        <v>7.2</v>
      </c>
      <c r="E2015" s="2">
        <v>0</v>
      </c>
      <c r="F2015" s="2">
        <v>0</v>
      </c>
      <c r="G2015" s="2">
        <v>0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7.2</v>
      </c>
      <c r="D2016" s="2">
        <v>7.2</v>
      </c>
      <c r="E2016" s="2">
        <v>0</v>
      </c>
      <c r="F2016" s="2">
        <v>0</v>
      </c>
      <c r="G2016" s="2">
        <v>0</v>
      </c>
      <c r="H2016" s="17">
        <f t="shared" si="31"/>
        <v>0</v>
      </c>
    </row>
    <row r="2017" spans="1:8" ht="13.5" x14ac:dyDescent="0.25">
      <c r="A2017" s="12"/>
      <c r="B2017" s="11">
        <v>44937</v>
      </c>
      <c r="C2017" s="2">
        <v>7.2</v>
      </c>
      <c r="D2017" s="2">
        <v>7.2</v>
      </c>
      <c r="E2017" s="2">
        <v>0</v>
      </c>
      <c r="F2017" s="2">
        <v>0</v>
      </c>
      <c r="G2017" s="2">
        <v>0</v>
      </c>
      <c r="H2017" s="17">
        <f t="shared" si="31"/>
        <v>0</v>
      </c>
    </row>
    <row r="2018" spans="1:8" ht="13.5" x14ac:dyDescent="0.25">
      <c r="A2018" s="12"/>
      <c r="B2018" s="11">
        <v>44938</v>
      </c>
      <c r="C2018" s="2">
        <v>7.2</v>
      </c>
      <c r="D2018" s="2">
        <v>7.2</v>
      </c>
      <c r="E2018" s="2">
        <v>0</v>
      </c>
      <c r="F2018" s="2">
        <v>0</v>
      </c>
      <c r="G2018" s="2">
        <v>0</v>
      </c>
      <c r="H2018" s="17">
        <f t="shared" si="31"/>
        <v>0</v>
      </c>
    </row>
    <row r="2019" spans="1:8" ht="13.5" x14ac:dyDescent="0.25">
      <c r="A2019" s="12"/>
      <c r="B2019" s="11">
        <v>44939</v>
      </c>
      <c r="C2019" s="2">
        <v>7.2</v>
      </c>
      <c r="D2019" s="2">
        <v>7.2</v>
      </c>
      <c r="E2019" s="2">
        <v>20715</v>
      </c>
      <c r="F2019" s="2">
        <v>7.2</v>
      </c>
      <c r="G2019" s="2">
        <v>149148</v>
      </c>
      <c r="H2019" s="17">
        <f t="shared" si="31"/>
        <v>0</v>
      </c>
    </row>
    <row r="2020" spans="1:8" ht="13.5" x14ac:dyDescent="0.25">
      <c r="A2020" s="12"/>
      <c r="B2020" s="11">
        <v>44942</v>
      </c>
      <c r="C2020" s="2">
        <v>7.2</v>
      </c>
      <c r="D2020" s="2">
        <v>7.2</v>
      </c>
      <c r="E2020" s="2">
        <v>0</v>
      </c>
      <c r="F2020" s="2">
        <v>0</v>
      </c>
      <c r="G2020" s="2">
        <v>0</v>
      </c>
      <c r="H2020" s="17">
        <f t="shared" si="31"/>
        <v>0</v>
      </c>
    </row>
    <row r="2021" spans="1:8" ht="13.5" x14ac:dyDescent="0.25">
      <c r="A2021" s="12"/>
      <c r="B2021" s="11">
        <v>44943</v>
      </c>
      <c r="C2021" s="2">
        <v>7.2</v>
      </c>
      <c r="D2021" s="2">
        <v>7.2</v>
      </c>
      <c r="E2021" s="2">
        <v>0</v>
      </c>
      <c r="F2021" s="2">
        <v>0</v>
      </c>
      <c r="G2021" s="2">
        <v>0</v>
      </c>
      <c r="H2021" s="17">
        <f t="shared" si="31"/>
        <v>0</v>
      </c>
    </row>
    <row r="2022" spans="1:8" ht="13.5" x14ac:dyDescent="0.25">
      <c r="A2022" s="12"/>
      <c r="B2022" s="11">
        <v>44944</v>
      </c>
      <c r="C2022" s="2">
        <v>7.2</v>
      </c>
      <c r="D2022" s="2">
        <v>7.2</v>
      </c>
      <c r="E2022" s="2">
        <v>508</v>
      </c>
      <c r="F2022" s="2">
        <v>7.2</v>
      </c>
      <c r="G2022" s="2">
        <v>3657.6</v>
      </c>
      <c r="H2022" s="17">
        <f t="shared" si="31"/>
        <v>0</v>
      </c>
    </row>
    <row r="2023" spans="1:8" ht="13.5" x14ac:dyDescent="0.25">
      <c r="A2023" s="12"/>
      <c r="B2023" s="11">
        <v>44945</v>
      </c>
      <c r="C2023" s="2">
        <v>7.2</v>
      </c>
      <c r="D2023" s="2">
        <v>7.2</v>
      </c>
      <c r="E2023" s="2">
        <v>200</v>
      </c>
      <c r="F2023" s="2">
        <v>7.2</v>
      </c>
      <c r="G2023" s="2">
        <v>1440</v>
      </c>
      <c r="H2023" s="17">
        <f t="shared" si="31"/>
        <v>0</v>
      </c>
    </row>
    <row r="2024" spans="1:8" ht="13.5" x14ac:dyDescent="0.25">
      <c r="A2024" s="12"/>
      <c r="B2024" s="11">
        <v>44946</v>
      </c>
      <c r="C2024" s="2">
        <v>7.2</v>
      </c>
      <c r="D2024" s="2">
        <v>7.2</v>
      </c>
      <c r="E2024" s="2">
        <v>0</v>
      </c>
      <c r="F2024" s="2">
        <v>0</v>
      </c>
      <c r="G2024" s="2">
        <v>0</v>
      </c>
      <c r="H2024" s="17">
        <f t="shared" si="31"/>
        <v>0</v>
      </c>
    </row>
    <row r="2025" spans="1:8" ht="13.5" x14ac:dyDescent="0.25">
      <c r="A2025" s="12"/>
      <c r="B2025" s="11">
        <v>44949</v>
      </c>
      <c r="C2025" s="2">
        <v>7.19</v>
      </c>
      <c r="D2025" s="2">
        <v>7.19</v>
      </c>
      <c r="E2025" s="2">
        <v>2490</v>
      </c>
      <c r="F2025" s="2">
        <v>7.19</v>
      </c>
      <c r="G2025" s="2">
        <v>17903.099999999999</v>
      </c>
      <c r="H2025" s="17">
        <f t="shared" si="31"/>
        <v>-1.3888888888888592E-3</v>
      </c>
    </row>
    <row r="2026" spans="1:8" ht="13.5" x14ac:dyDescent="0.25">
      <c r="A2026" s="12"/>
      <c r="B2026" s="11">
        <v>44950</v>
      </c>
      <c r="C2026" s="2">
        <v>7.19</v>
      </c>
      <c r="D2026" s="2">
        <v>7.19</v>
      </c>
      <c r="E2026" s="2">
        <v>0</v>
      </c>
      <c r="F2026" s="2">
        <v>0</v>
      </c>
      <c r="G2026" s="2">
        <v>0</v>
      </c>
      <c r="H2026" s="17">
        <f t="shared" si="31"/>
        <v>0</v>
      </c>
    </row>
    <row r="2027" spans="1:8" ht="13.5" x14ac:dyDescent="0.25">
      <c r="A2027" s="12"/>
      <c r="B2027" s="11">
        <v>44951</v>
      </c>
      <c r="C2027" s="2">
        <v>7.19</v>
      </c>
      <c r="D2027" s="2">
        <v>7.19</v>
      </c>
      <c r="E2027" s="2">
        <v>0</v>
      </c>
      <c r="F2027" s="2">
        <v>0</v>
      </c>
      <c r="G2027" s="2">
        <v>0</v>
      </c>
      <c r="H2027" s="17">
        <f t="shared" si="31"/>
        <v>0</v>
      </c>
    </row>
    <row r="2028" spans="1:8" ht="13.5" x14ac:dyDescent="0.25">
      <c r="A2028" s="12"/>
      <c r="B2028" s="11">
        <v>44952</v>
      </c>
      <c r="C2028" s="2">
        <v>7.19</v>
      </c>
      <c r="D2028" s="2">
        <v>7.19</v>
      </c>
      <c r="E2028" s="2">
        <v>0</v>
      </c>
      <c r="F2028" s="2">
        <v>0</v>
      </c>
      <c r="G2028" s="2">
        <v>0</v>
      </c>
      <c r="H2028" s="17">
        <f t="shared" si="31"/>
        <v>0</v>
      </c>
    </row>
    <row r="2029" spans="1:8" ht="13.5" x14ac:dyDescent="0.25">
      <c r="A2029" s="12"/>
      <c r="B2029" s="11">
        <v>44953</v>
      </c>
      <c r="C2029" s="2">
        <v>7.2</v>
      </c>
      <c r="D2029" s="2">
        <v>7.2</v>
      </c>
      <c r="E2029" s="2">
        <v>1972</v>
      </c>
      <c r="F2029" s="2">
        <v>7.2</v>
      </c>
      <c r="G2029" s="2">
        <v>14198.4</v>
      </c>
      <c r="H2029" s="17">
        <f t="shared" si="31"/>
        <v>1.3908205841446156E-3</v>
      </c>
    </row>
    <row r="2030" spans="1:8" ht="13.5" x14ac:dyDescent="0.25">
      <c r="A2030" s="12"/>
      <c r="B2030" s="11">
        <v>44956</v>
      </c>
      <c r="C2030" s="2">
        <v>7.2</v>
      </c>
      <c r="D2030" s="2">
        <v>7.2</v>
      </c>
      <c r="E2030" s="2">
        <v>28</v>
      </c>
      <c r="F2030" s="2">
        <v>7.2</v>
      </c>
      <c r="G2030" s="2">
        <v>201.6</v>
      </c>
      <c r="H2030" s="17">
        <f t="shared" si="31"/>
        <v>0</v>
      </c>
    </row>
    <row r="2031" spans="1:8" ht="13.5" x14ac:dyDescent="0.25">
      <c r="A2031" s="12"/>
      <c r="B2031" s="11">
        <v>44957</v>
      </c>
      <c r="C2031" s="2">
        <v>7.29</v>
      </c>
      <c r="D2031" s="2">
        <v>7.29</v>
      </c>
      <c r="E2031" s="2">
        <v>5</v>
      </c>
      <c r="F2031" s="2">
        <v>7.29</v>
      </c>
      <c r="G2031" s="2">
        <v>36.450000000000003</v>
      </c>
      <c r="H2031" s="17">
        <f t="shared" si="31"/>
        <v>1.249999999999998E-2</v>
      </c>
    </row>
    <row r="2032" spans="1:8" ht="13.5" x14ac:dyDescent="0.25">
      <c r="A2032" s="12"/>
      <c r="B2032" s="11">
        <v>44958</v>
      </c>
      <c r="C2032" s="2">
        <v>7.29</v>
      </c>
      <c r="D2032" s="2">
        <v>7.29</v>
      </c>
      <c r="E2032" s="2">
        <v>0</v>
      </c>
      <c r="F2032" s="2">
        <v>0</v>
      </c>
      <c r="G2032" s="2">
        <v>0</v>
      </c>
      <c r="H2032" s="17">
        <f t="shared" si="31"/>
        <v>0</v>
      </c>
    </row>
    <row r="2033" spans="1:8" ht="13.5" x14ac:dyDescent="0.25">
      <c r="A2033" s="12"/>
      <c r="B2033" s="11">
        <v>44959</v>
      </c>
      <c r="C2033" s="2">
        <v>7.29</v>
      </c>
      <c r="D2033" s="2">
        <v>7.29</v>
      </c>
      <c r="E2033" s="2">
        <v>0</v>
      </c>
      <c r="F2033" s="2">
        <v>0</v>
      </c>
      <c r="G2033" s="2">
        <v>0</v>
      </c>
      <c r="H2033" s="17">
        <f t="shared" si="31"/>
        <v>0</v>
      </c>
    </row>
    <row r="2034" spans="1:8" ht="13.5" x14ac:dyDescent="0.25">
      <c r="A2034" s="12"/>
      <c r="B2034" s="11">
        <v>44960</v>
      </c>
      <c r="C2034" s="2">
        <v>7.29</v>
      </c>
      <c r="D2034" s="2">
        <v>7.29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1:8" ht="13.5" x14ac:dyDescent="0.25">
      <c r="A2035" s="12"/>
      <c r="B2035" s="11">
        <v>44963</v>
      </c>
      <c r="C2035" s="2">
        <v>7.29</v>
      </c>
      <c r="D2035" s="2">
        <v>7.29</v>
      </c>
      <c r="E2035" s="2">
        <v>0</v>
      </c>
      <c r="F2035" s="2">
        <v>0</v>
      </c>
      <c r="G2035" s="2">
        <v>0</v>
      </c>
      <c r="H2035" s="17">
        <f t="shared" si="31"/>
        <v>0</v>
      </c>
    </row>
    <row r="2036" spans="1:8" ht="13.5" x14ac:dyDescent="0.25">
      <c r="A2036" s="12"/>
      <c r="B2036" s="11">
        <v>44964</v>
      </c>
      <c r="C2036" s="2">
        <v>7.19</v>
      </c>
      <c r="D2036" s="2">
        <v>7.19</v>
      </c>
      <c r="E2036" s="2">
        <v>350</v>
      </c>
      <c r="F2036" s="2">
        <v>7.19</v>
      </c>
      <c r="G2036" s="2">
        <v>2516.5</v>
      </c>
      <c r="H2036" s="17">
        <f t="shared" si="31"/>
        <v>-1.3717421124828483E-2</v>
      </c>
    </row>
    <row r="2037" spans="1:8" ht="13.5" x14ac:dyDescent="0.25">
      <c r="A2037" s="12"/>
      <c r="B2037" s="11">
        <v>44965</v>
      </c>
      <c r="C2037" s="2">
        <v>7.19</v>
      </c>
      <c r="D2037" s="2">
        <v>7.19</v>
      </c>
      <c r="E2037" s="2">
        <v>125</v>
      </c>
      <c r="F2037" s="2">
        <v>7.19</v>
      </c>
      <c r="G2037" s="2">
        <v>898.75</v>
      </c>
      <c r="H2037" s="17">
        <f t="shared" si="31"/>
        <v>0</v>
      </c>
    </row>
    <row r="2038" spans="1:8" ht="13.5" x14ac:dyDescent="0.25">
      <c r="A2038" s="12"/>
      <c r="B2038" s="11">
        <v>44966</v>
      </c>
      <c r="C2038" s="2">
        <v>7.19</v>
      </c>
      <c r="D2038" s="2">
        <v>7.19</v>
      </c>
      <c r="E2038" s="2">
        <v>101</v>
      </c>
      <c r="F2038" s="2">
        <v>7.19</v>
      </c>
      <c r="G2038" s="2">
        <v>726.19</v>
      </c>
      <c r="H2038" s="17">
        <f t="shared" si="31"/>
        <v>0</v>
      </c>
    </row>
    <row r="2039" spans="1:8" ht="13.5" x14ac:dyDescent="0.25">
      <c r="A2039" s="12"/>
      <c r="B2039" s="11">
        <v>44967</v>
      </c>
      <c r="C2039" s="2">
        <v>7.19</v>
      </c>
      <c r="D2039" s="2">
        <v>7.19</v>
      </c>
      <c r="E2039" s="2">
        <v>3650</v>
      </c>
      <c r="F2039" s="2">
        <v>7.19</v>
      </c>
      <c r="G2039" s="2">
        <v>26243.5</v>
      </c>
      <c r="H2039" s="17">
        <f t="shared" si="31"/>
        <v>0</v>
      </c>
    </row>
    <row r="2040" spans="1:8" ht="13.5" x14ac:dyDescent="0.25">
      <c r="A2040" s="12"/>
      <c r="B2040" s="11">
        <v>44970</v>
      </c>
      <c r="C2040" s="2">
        <v>7.19</v>
      </c>
      <c r="D2040" s="2">
        <v>7.19</v>
      </c>
      <c r="E2040" s="2">
        <v>37</v>
      </c>
      <c r="F2040" s="2">
        <v>7.19</v>
      </c>
      <c r="G2040" s="2">
        <v>266.02999999999997</v>
      </c>
      <c r="H2040" s="17">
        <f t="shared" si="31"/>
        <v>0</v>
      </c>
    </row>
    <row r="2041" spans="1:8" ht="13.5" x14ac:dyDescent="0.25">
      <c r="A2041" s="12"/>
      <c r="B2041" s="11">
        <v>44971</v>
      </c>
      <c r="C2041" s="2">
        <v>7.19</v>
      </c>
      <c r="D2041" s="2">
        <v>7.19</v>
      </c>
      <c r="E2041" s="2">
        <v>0</v>
      </c>
      <c r="F2041" s="2">
        <v>0</v>
      </c>
      <c r="G2041" s="2">
        <v>0</v>
      </c>
      <c r="H2041" s="17">
        <f t="shared" si="31"/>
        <v>0</v>
      </c>
    </row>
    <row r="2042" spans="1:8" ht="13.5" x14ac:dyDescent="0.25">
      <c r="A2042" s="12"/>
      <c r="B2042" s="11">
        <v>44972</v>
      </c>
      <c r="C2042" s="2">
        <v>7.19</v>
      </c>
      <c r="D2042" s="2">
        <v>7.19</v>
      </c>
      <c r="E2042" s="2">
        <v>0</v>
      </c>
      <c r="F2042" s="2">
        <v>0</v>
      </c>
      <c r="G2042" s="2">
        <v>0</v>
      </c>
      <c r="H2042" s="17">
        <f t="shared" si="31"/>
        <v>0</v>
      </c>
    </row>
    <row r="2043" spans="1:8" ht="13.5" x14ac:dyDescent="0.25">
      <c r="A2043" s="12"/>
      <c r="B2043" s="11">
        <v>44973</v>
      </c>
      <c r="C2043" s="2">
        <v>7.18</v>
      </c>
      <c r="D2043" s="2">
        <v>7.18</v>
      </c>
      <c r="E2043" s="2">
        <v>85</v>
      </c>
      <c r="F2043" s="2">
        <v>7.18</v>
      </c>
      <c r="G2043" s="2">
        <v>610.29999999999995</v>
      </c>
      <c r="H2043" s="17">
        <f t="shared" si="31"/>
        <v>-1.3908205841447392E-3</v>
      </c>
    </row>
    <row r="2044" spans="1:8" ht="13.5" x14ac:dyDescent="0.25">
      <c r="A2044" s="12"/>
      <c r="B2044" s="11">
        <v>44974</v>
      </c>
      <c r="C2044" s="2">
        <v>7.18</v>
      </c>
      <c r="D2044" s="2">
        <v>7.18</v>
      </c>
      <c r="E2044" s="2">
        <v>0</v>
      </c>
      <c r="F2044" s="2">
        <v>0</v>
      </c>
      <c r="G2044" s="2">
        <v>0</v>
      </c>
      <c r="H2044" s="17">
        <f t="shared" si="31"/>
        <v>0</v>
      </c>
    </row>
    <row r="2045" spans="1:8" ht="13.5" x14ac:dyDescent="0.25">
      <c r="A2045" s="12"/>
      <c r="B2045" s="11">
        <v>44977</v>
      </c>
      <c r="C2045" s="2">
        <v>7.18</v>
      </c>
      <c r="D2045" s="2">
        <v>7.18</v>
      </c>
      <c r="E2045" s="2">
        <v>153</v>
      </c>
      <c r="F2045" s="2">
        <v>7.18</v>
      </c>
      <c r="G2045" s="2">
        <v>1098.54</v>
      </c>
      <c r="H2045" s="17">
        <f t="shared" si="31"/>
        <v>0</v>
      </c>
    </row>
    <row r="2046" spans="1:8" ht="13.5" x14ac:dyDescent="0.25">
      <c r="A2046" s="12"/>
      <c r="B2046" s="11">
        <v>44978</v>
      </c>
      <c r="C2046" s="2">
        <v>7.17</v>
      </c>
      <c r="D2046" s="2">
        <v>7.17</v>
      </c>
      <c r="E2046" s="2">
        <v>60</v>
      </c>
      <c r="F2046" s="2">
        <v>7.17</v>
      </c>
      <c r="G2046" s="2">
        <v>430.2</v>
      </c>
      <c r="H2046" s="17">
        <f t="shared" si="31"/>
        <v>-1.3927576601671012E-3</v>
      </c>
    </row>
    <row r="2047" spans="1:8" ht="13.5" x14ac:dyDescent="0.25">
      <c r="A2047" s="12"/>
      <c r="B2047" s="11">
        <v>44979</v>
      </c>
      <c r="C2047" s="2">
        <v>7.17</v>
      </c>
      <c r="D2047" s="2">
        <v>7.17</v>
      </c>
      <c r="E2047" s="2">
        <v>0</v>
      </c>
      <c r="F2047" s="2">
        <v>0</v>
      </c>
      <c r="G2047" s="2">
        <v>0</v>
      </c>
      <c r="H2047" s="17">
        <f t="shared" si="31"/>
        <v>0</v>
      </c>
    </row>
    <row r="2048" spans="1:8" ht="13.5" x14ac:dyDescent="0.25">
      <c r="A2048" s="12"/>
      <c r="B2048" s="11">
        <v>44980</v>
      </c>
      <c r="C2048" s="2">
        <v>7.17</v>
      </c>
      <c r="D2048" s="2">
        <v>7.17</v>
      </c>
      <c r="E2048" s="2">
        <v>0</v>
      </c>
      <c r="F2048" s="2">
        <v>0</v>
      </c>
      <c r="G2048" s="2">
        <v>0</v>
      </c>
      <c r="H2048" s="17">
        <f t="shared" si="31"/>
        <v>0</v>
      </c>
    </row>
    <row r="2049" spans="1:8" ht="13.5" x14ac:dyDescent="0.25">
      <c r="A2049" s="12"/>
      <c r="B2049" s="11">
        <v>44981</v>
      </c>
      <c r="C2049" s="2">
        <v>7.17</v>
      </c>
      <c r="D2049" s="2">
        <v>7.17</v>
      </c>
      <c r="E2049" s="2">
        <v>0</v>
      </c>
      <c r="F2049" s="2">
        <v>0</v>
      </c>
      <c r="G2049" s="2">
        <v>0</v>
      </c>
      <c r="H2049" s="17">
        <f t="shared" si="31"/>
        <v>0</v>
      </c>
    </row>
    <row r="2050" spans="1:8" ht="13.5" x14ac:dyDescent="0.25">
      <c r="A2050" s="12"/>
      <c r="B2050" s="11">
        <v>44984</v>
      </c>
      <c r="C2050" s="2">
        <v>7.17</v>
      </c>
      <c r="D2050" s="2">
        <v>7.17</v>
      </c>
      <c r="E2050" s="2">
        <v>0</v>
      </c>
      <c r="F2050" s="2">
        <v>0</v>
      </c>
      <c r="G2050" s="2">
        <v>0</v>
      </c>
      <c r="H2050" s="17">
        <f t="shared" si="31"/>
        <v>0</v>
      </c>
    </row>
    <row r="2051" spans="1:8" ht="13.5" x14ac:dyDescent="0.25">
      <c r="A2051" s="12"/>
      <c r="B2051" s="11">
        <v>44985</v>
      </c>
      <c r="C2051" s="2">
        <v>7.17</v>
      </c>
      <c r="D2051" s="2">
        <v>7.17</v>
      </c>
      <c r="E2051" s="2">
        <v>0</v>
      </c>
      <c r="F2051" s="2">
        <v>0</v>
      </c>
      <c r="G2051" s="2">
        <v>0</v>
      </c>
      <c r="H2051" s="17">
        <f t="shared" si="31"/>
        <v>0</v>
      </c>
    </row>
    <row r="2052" spans="1:8" ht="13.5" x14ac:dyDescent="0.25">
      <c r="A2052" s="12"/>
      <c r="B2052" s="11">
        <v>44986</v>
      </c>
      <c r="C2052" s="2">
        <v>7.17</v>
      </c>
      <c r="D2052" s="2">
        <v>7.17</v>
      </c>
      <c r="E2052" s="2">
        <v>0</v>
      </c>
      <c r="F2052" s="2">
        <v>0</v>
      </c>
      <c r="G2052" s="2">
        <v>0</v>
      </c>
      <c r="H2052" s="17">
        <f t="shared" si="31"/>
        <v>0</v>
      </c>
    </row>
    <row r="2053" spans="1:8" ht="13.5" x14ac:dyDescent="0.25">
      <c r="A2053" s="12"/>
      <c r="B2053" s="11">
        <v>44987</v>
      </c>
      <c r="C2053" s="2">
        <v>7.17</v>
      </c>
      <c r="D2053" s="2">
        <v>7.17</v>
      </c>
      <c r="E2053" s="2">
        <v>0</v>
      </c>
      <c r="F2053" s="2">
        <v>0</v>
      </c>
      <c r="G2053" s="2">
        <v>0</v>
      </c>
      <c r="H2053" s="17">
        <f t="shared" si="31"/>
        <v>0</v>
      </c>
    </row>
    <row r="2054" spans="1:8" ht="13.5" x14ac:dyDescent="0.25">
      <c r="A2054" s="12"/>
      <c r="B2054" s="11">
        <v>44988</v>
      </c>
      <c r="C2054" s="2">
        <v>7.17</v>
      </c>
      <c r="D2054" s="2">
        <v>7.17</v>
      </c>
      <c r="E2054" s="2">
        <v>0</v>
      </c>
      <c r="F2054" s="2">
        <v>0</v>
      </c>
      <c r="G2054" s="2">
        <v>0</v>
      </c>
      <c r="H2054" s="17">
        <f t="shared" si="31"/>
        <v>0</v>
      </c>
    </row>
    <row r="2055" spans="1:8" ht="13.5" x14ac:dyDescent="0.25">
      <c r="A2055" s="12"/>
      <c r="B2055" s="11">
        <v>44991</v>
      </c>
      <c r="C2055" s="2">
        <v>7.17</v>
      </c>
      <c r="D2055" s="2">
        <v>7.17</v>
      </c>
      <c r="E2055" s="2">
        <v>0</v>
      </c>
      <c r="F2055" s="2">
        <v>0</v>
      </c>
      <c r="G2055" s="2">
        <v>0</v>
      </c>
      <c r="H2055" s="17">
        <f t="shared" ref="H2055:H2118" si="32">(D2055-D2054)/D2054</f>
        <v>0</v>
      </c>
    </row>
    <row r="2056" spans="1:8" ht="13.5" x14ac:dyDescent="0.25">
      <c r="A2056" s="12"/>
      <c r="B2056" s="11">
        <v>44992</v>
      </c>
      <c r="C2056" s="2">
        <v>7.16</v>
      </c>
      <c r="D2056" s="2">
        <v>7.16</v>
      </c>
      <c r="E2056" s="2">
        <v>234</v>
      </c>
      <c r="F2056" s="2">
        <v>7.16</v>
      </c>
      <c r="G2056" s="2">
        <v>1675.44</v>
      </c>
      <c r="H2056" s="17">
        <f t="shared" si="32"/>
        <v>-1.3947001394699842E-3</v>
      </c>
    </row>
    <row r="2057" spans="1:8" ht="13.5" x14ac:dyDescent="0.25">
      <c r="A2057" s="12"/>
      <c r="B2057" s="11">
        <v>44993</v>
      </c>
      <c r="C2057" s="2">
        <v>7.16</v>
      </c>
      <c r="D2057" s="2">
        <v>7.16</v>
      </c>
      <c r="E2057" s="2">
        <v>0</v>
      </c>
      <c r="F2057" s="2">
        <v>0</v>
      </c>
      <c r="G2057" s="2">
        <v>0</v>
      </c>
      <c r="H2057" s="17">
        <f t="shared" si="32"/>
        <v>0</v>
      </c>
    </row>
    <row r="2058" spans="1:8" ht="13.5" x14ac:dyDescent="0.25">
      <c r="A2058" s="12"/>
      <c r="B2058" s="11">
        <v>44994</v>
      </c>
      <c r="C2058" s="2">
        <v>7.16</v>
      </c>
      <c r="D2058" s="2">
        <v>7.16</v>
      </c>
      <c r="E2058" s="2">
        <v>0</v>
      </c>
      <c r="F2058" s="2">
        <v>0</v>
      </c>
      <c r="G2058" s="2">
        <v>0</v>
      </c>
      <c r="H2058" s="17">
        <f t="shared" si="32"/>
        <v>0</v>
      </c>
    </row>
    <row r="2059" spans="1:8" ht="13.5" x14ac:dyDescent="0.25">
      <c r="A2059" s="12"/>
      <c r="B2059" s="11">
        <v>44995</v>
      </c>
      <c r="C2059" s="2">
        <v>7.16</v>
      </c>
      <c r="D2059" s="2">
        <v>7.16</v>
      </c>
      <c r="E2059" s="2">
        <v>0</v>
      </c>
      <c r="F2059" s="2">
        <v>0</v>
      </c>
      <c r="G2059" s="2">
        <v>0</v>
      </c>
      <c r="H2059" s="17">
        <f t="shared" si="32"/>
        <v>0</v>
      </c>
    </row>
    <row r="2060" spans="1:8" ht="13.5" x14ac:dyDescent="0.25">
      <c r="A2060" s="12"/>
      <c r="B2060" s="11">
        <v>44998</v>
      </c>
      <c r="C2060" s="2">
        <v>7.16</v>
      </c>
      <c r="D2060" s="2">
        <v>7.16</v>
      </c>
      <c r="E2060" s="2">
        <v>38</v>
      </c>
      <c r="F2060" s="2">
        <v>7.16</v>
      </c>
      <c r="G2060" s="2">
        <v>272.08</v>
      </c>
      <c r="H2060" s="17">
        <f t="shared" si="32"/>
        <v>0</v>
      </c>
    </row>
    <row r="2061" spans="1:8" ht="13.5" x14ac:dyDescent="0.25">
      <c r="A2061" s="12"/>
      <c r="B2061" s="11">
        <v>44999</v>
      </c>
      <c r="C2061" s="2">
        <v>7</v>
      </c>
      <c r="D2061" s="2">
        <v>7</v>
      </c>
      <c r="E2061" s="2">
        <v>172</v>
      </c>
      <c r="F2061" s="2">
        <v>7</v>
      </c>
      <c r="G2061" s="2">
        <v>1204</v>
      </c>
      <c r="H2061" s="17">
        <f t="shared" si="32"/>
        <v>-2.2346368715083817E-2</v>
      </c>
    </row>
    <row r="2062" spans="1:8" ht="13.5" x14ac:dyDescent="0.25">
      <c r="A2062" s="12"/>
      <c r="B2062" s="11">
        <v>45000</v>
      </c>
      <c r="C2062" s="2">
        <v>7</v>
      </c>
      <c r="D2062" s="2">
        <v>7</v>
      </c>
      <c r="E2062" s="2">
        <v>2395</v>
      </c>
      <c r="F2062" s="2">
        <v>7</v>
      </c>
      <c r="G2062" s="2">
        <v>16765</v>
      </c>
      <c r="H2062" s="17">
        <f t="shared" si="32"/>
        <v>0</v>
      </c>
    </row>
    <row r="2063" spans="1:8" ht="13.5" x14ac:dyDescent="0.25">
      <c r="A2063" s="12"/>
      <c r="B2063" s="11">
        <v>45001</v>
      </c>
      <c r="C2063" s="2">
        <v>7</v>
      </c>
      <c r="D2063" s="2">
        <v>7</v>
      </c>
      <c r="E2063" s="2">
        <v>145</v>
      </c>
      <c r="F2063" s="2">
        <v>7</v>
      </c>
      <c r="G2063" s="2">
        <v>1015</v>
      </c>
      <c r="H2063" s="17">
        <f t="shared" si="32"/>
        <v>0</v>
      </c>
    </row>
    <row r="2064" spans="1:8" ht="13.5" x14ac:dyDescent="0.25">
      <c r="A2064" s="12"/>
      <c r="B2064" s="11">
        <v>45002</v>
      </c>
      <c r="C2064" s="2">
        <v>7</v>
      </c>
      <c r="D2064" s="2">
        <v>7</v>
      </c>
      <c r="E2064" s="2">
        <v>366</v>
      </c>
      <c r="F2064" s="2">
        <v>7</v>
      </c>
      <c r="G2064" s="2">
        <v>2562</v>
      </c>
      <c r="H2064" s="17">
        <f t="shared" si="32"/>
        <v>0</v>
      </c>
    </row>
    <row r="2065" spans="1:8" ht="13.5" x14ac:dyDescent="0.25">
      <c r="A2065" s="12"/>
      <c r="B2065" s="11">
        <v>45006</v>
      </c>
      <c r="C2065" s="2">
        <v>7</v>
      </c>
      <c r="D2065" s="2">
        <v>7</v>
      </c>
      <c r="E2065" s="2">
        <v>0</v>
      </c>
      <c r="F2065" s="2">
        <v>0</v>
      </c>
      <c r="G2065" s="2">
        <v>0</v>
      </c>
      <c r="H2065" s="17">
        <f t="shared" si="32"/>
        <v>0</v>
      </c>
    </row>
    <row r="2066" spans="1:8" ht="13.5" x14ac:dyDescent="0.25">
      <c r="A2066" s="12"/>
      <c r="B2066" s="11">
        <v>45007</v>
      </c>
      <c r="C2066" s="2">
        <v>7.17</v>
      </c>
      <c r="D2066" s="2">
        <v>7.17</v>
      </c>
      <c r="E2066" s="2">
        <v>20</v>
      </c>
      <c r="F2066" s="2">
        <v>7.17</v>
      </c>
      <c r="G2066" s="2">
        <v>143.4</v>
      </c>
      <c r="H2066" s="17">
        <f t="shared" si="32"/>
        <v>2.4285714285714275E-2</v>
      </c>
    </row>
    <row r="2067" spans="1:8" ht="13.5" x14ac:dyDescent="0.25">
      <c r="A2067" s="12"/>
      <c r="B2067" s="11">
        <v>45008</v>
      </c>
      <c r="C2067" s="2">
        <v>7.18</v>
      </c>
      <c r="D2067" s="2">
        <v>7.18</v>
      </c>
      <c r="E2067" s="2">
        <v>80</v>
      </c>
      <c r="F2067" s="2">
        <v>7.18</v>
      </c>
      <c r="G2067" s="2">
        <v>574.4</v>
      </c>
      <c r="H2067" s="17">
        <f t="shared" si="32"/>
        <v>1.3947001394699842E-3</v>
      </c>
    </row>
    <row r="2068" spans="1:8" ht="13.5" x14ac:dyDescent="0.25">
      <c r="A2068" s="12"/>
      <c r="B2068" s="11">
        <v>45009</v>
      </c>
      <c r="C2068" s="2">
        <v>7.18</v>
      </c>
      <c r="D2068" s="2">
        <v>7.18</v>
      </c>
      <c r="E2068" s="2">
        <v>0</v>
      </c>
      <c r="F2068" s="2">
        <v>0</v>
      </c>
      <c r="G2068" s="2">
        <v>0</v>
      </c>
      <c r="H2068" s="17">
        <f t="shared" si="32"/>
        <v>0</v>
      </c>
    </row>
    <row r="2069" spans="1:8" ht="13.5" x14ac:dyDescent="0.25">
      <c r="A2069" s="12"/>
      <c r="B2069" s="11">
        <v>45012</v>
      </c>
      <c r="C2069" s="2">
        <v>7.18</v>
      </c>
      <c r="D2069" s="2">
        <v>7.18</v>
      </c>
      <c r="E2069" s="2">
        <v>0</v>
      </c>
      <c r="F2069" s="2">
        <v>0</v>
      </c>
      <c r="G2069" s="2">
        <v>0</v>
      </c>
      <c r="H2069" s="17">
        <f t="shared" si="32"/>
        <v>0</v>
      </c>
    </row>
    <row r="2070" spans="1:8" ht="13.5" x14ac:dyDescent="0.25">
      <c r="A2070" s="12"/>
      <c r="B2070" s="11">
        <v>45013</v>
      </c>
      <c r="C2070" s="2">
        <v>7.18</v>
      </c>
      <c r="D2070" s="2">
        <v>7.18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1:8" ht="13.5" x14ac:dyDescent="0.25">
      <c r="A2071" s="12"/>
      <c r="B2071" s="11">
        <v>45014</v>
      </c>
      <c r="C2071" s="2">
        <v>7.18</v>
      </c>
      <c r="D2071" s="2">
        <v>7.18</v>
      </c>
      <c r="E2071" s="2">
        <v>0</v>
      </c>
      <c r="F2071" s="2">
        <v>0</v>
      </c>
      <c r="G2071" s="2">
        <v>0</v>
      </c>
      <c r="H2071" s="17">
        <f t="shared" si="32"/>
        <v>0</v>
      </c>
    </row>
    <row r="2072" spans="1:8" ht="13.5" x14ac:dyDescent="0.25">
      <c r="A2072" s="12"/>
      <c r="B2072" s="11">
        <v>45015</v>
      </c>
      <c r="C2072" s="2">
        <v>7.29</v>
      </c>
      <c r="D2072" s="2">
        <v>7.29</v>
      </c>
      <c r="E2072" s="2">
        <v>10000</v>
      </c>
      <c r="F2072" s="2">
        <v>7.29</v>
      </c>
      <c r="G2072" s="2">
        <v>72900</v>
      </c>
      <c r="H2072" s="17">
        <f t="shared" si="32"/>
        <v>1.5320334261838485E-2</v>
      </c>
    </row>
    <row r="2073" spans="1:8" ht="13.5" x14ac:dyDescent="0.25">
      <c r="A2073" s="12"/>
      <c r="B2073" s="11">
        <v>45016</v>
      </c>
      <c r="C2073" s="2">
        <v>7.29</v>
      </c>
      <c r="D2073" s="2">
        <v>7.29</v>
      </c>
      <c r="E2073" s="2">
        <v>1311</v>
      </c>
      <c r="F2073" s="2">
        <v>7.29</v>
      </c>
      <c r="G2073" s="2">
        <v>9557.19</v>
      </c>
      <c r="H2073" s="17">
        <f t="shared" si="32"/>
        <v>0</v>
      </c>
    </row>
    <row r="2074" spans="1:8" ht="13.5" x14ac:dyDescent="0.25">
      <c r="A2074" s="12"/>
      <c r="B2074" s="11">
        <v>45019</v>
      </c>
      <c r="C2074" s="2">
        <v>7.4</v>
      </c>
      <c r="D2074" s="2">
        <v>7.4</v>
      </c>
      <c r="E2074" s="2">
        <v>302</v>
      </c>
      <c r="F2074" s="2">
        <v>7.4</v>
      </c>
      <c r="G2074" s="2">
        <v>2234.8000000000002</v>
      </c>
      <c r="H2074" s="17">
        <f t="shared" si="32"/>
        <v>1.508916323731143E-2</v>
      </c>
    </row>
    <row r="2075" spans="1:8" ht="13.5" x14ac:dyDescent="0.25">
      <c r="A2075" s="12"/>
      <c r="B2075" s="11">
        <v>45020</v>
      </c>
      <c r="C2075" s="2">
        <v>7.4</v>
      </c>
      <c r="D2075" s="2">
        <v>7.4</v>
      </c>
      <c r="E2075" s="2">
        <v>0</v>
      </c>
      <c r="F2075" s="2">
        <v>0</v>
      </c>
      <c r="G2075" s="2">
        <v>0</v>
      </c>
      <c r="H2075" s="17">
        <f t="shared" si="32"/>
        <v>0</v>
      </c>
    </row>
    <row r="2076" spans="1:8" ht="13.5" x14ac:dyDescent="0.25">
      <c r="A2076" s="12"/>
      <c r="B2076" s="11">
        <v>45021</v>
      </c>
      <c r="C2076" s="2">
        <v>7.4</v>
      </c>
      <c r="D2076" s="2">
        <v>7.4</v>
      </c>
      <c r="E2076" s="2">
        <v>0</v>
      </c>
      <c r="F2076" s="2">
        <v>0</v>
      </c>
      <c r="G2076" s="2">
        <v>0</v>
      </c>
      <c r="H2076" s="17">
        <f t="shared" si="32"/>
        <v>0</v>
      </c>
    </row>
    <row r="2077" spans="1:8" ht="13.5" x14ac:dyDescent="0.25">
      <c r="A2077" s="12"/>
      <c r="B2077" s="11">
        <v>45022</v>
      </c>
      <c r="C2077" s="2">
        <v>7.36</v>
      </c>
      <c r="D2077" s="2">
        <v>7.36</v>
      </c>
      <c r="E2077" s="2">
        <v>5300</v>
      </c>
      <c r="F2077" s="2">
        <v>7.36</v>
      </c>
      <c r="G2077" s="2">
        <v>39008</v>
      </c>
      <c r="H2077" s="17">
        <f t="shared" si="32"/>
        <v>-5.40540540540541E-3</v>
      </c>
    </row>
    <row r="2078" spans="1:8" ht="13.5" x14ac:dyDescent="0.25">
      <c r="A2078" s="12"/>
      <c r="B2078" s="11">
        <v>45023</v>
      </c>
      <c r="C2078" s="2">
        <v>7.35</v>
      </c>
      <c r="D2078" s="2">
        <v>7.35</v>
      </c>
      <c r="E2078" s="2">
        <v>136</v>
      </c>
      <c r="F2078" s="2">
        <v>7.35</v>
      </c>
      <c r="G2078" s="2">
        <v>999.6</v>
      </c>
      <c r="H2078" s="17">
        <f t="shared" si="32"/>
        <v>-1.3586956521740047E-3</v>
      </c>
    </row>
    <row r="2079" spans="1:8" ht="13.5" x14ac:dyDescent="0.25">
      <c r="A2079" s="12"/>
      <c r="B2079" s="11">
        <v>45026</v>
      </c>
      <c r="C2079" s="2">
        <v>7.35</v>
      </c>
      <c r="D2079" s="2">
        <v>7.35</v>
      </c>
      <c r="E2079" s="2">
        <v>0</v>
      </c>
      <c r="F2079" s="2">
        <v>0</v>
      </c>
      <c r="G2079" s="2">
        <v>0</v>
      </c>
      <c r="H2079" s="17">
        <f t="shared" si="32"/>
        <v>0</v>
      </c>
    </row>
    <row r="2080" spans="1:8" ht="13.5" x14ac:dyDescent="0.25">
      <c r="A2080" s="12"/>
      <c r="B2080" s="11">
        <v>45027</v>
      </c>
      <c r="C2080" s="2">
        <v>7.35</v>
      </c>
      <c r="D2080" s="2">
        <v>7.35</v>
      </c>
      <c r="E2080" s="2">
        <v>0</v>
      </c>
      <c r="F2080" s="2">
        <v>0</v>
      </c>
      <c r="G2080" s="2">
        <v>0</v>
      </c>
      <c r="H2080" s="17">
        <f t="shared" si="32"/>
        <v>0</v>
      </c>
    </row>
    <row r="2081" spans="1:8" ht="13.5" x14ac:dyDescent="0.25">
      <c r="A2081" s="12"/>
      <c r="B2081" s="11">
        <v>45028</v>
      </c>
      <c r="C2081" s="2">
        <v>7.29</v>
      </c>
      <c r="D2081" s="2">
        <v>7.29</v>
      </c>
      <c r="E2081" s="2">
        <v>150</v>
      </c>
      <c r="F2081" s="2">
        <v>7.29</v>
      </c>
      <c r="G2081" s="2">
        <v>1093.5</v>
      </c>
      <c r="H2081" s="17">
        <f t="shared" si="32"/>
        <v>-8.1632653061223959E-3</v>
      </c>
    </row>
    <row r="2082" spans="1:8" ht="13.5" x14ac:dyDescent="0.25">
      <c r="A2082" s="12"/>
      <c r="B2082" s="11">
        <v>45029</v>
      </c>
      <c r="C2082" s="2">
        <v>7.29</v>
      </c>
      <c r="D2082" s="2">
        <v>7.29</v>
      </c>
      <c r="E2082" s="2">
        <v>0</v>
      </c>
      <c r="F2082" s="2">
        <v>0</v>
      </c>
      <c r="G2082" s="2">
        <v>0</v>
      </c>
      <c r="H2082" s="17">
        <f t="shared" si="32"/>
        <v>0</v>
      </c>
    </row>
    <row r="2083" spans="1:8" ht="13.5" x14ac:dyDescent="0.25">
      <c r="A2083" s="12"/>
      <c r="B2083" s="11">
        <v>45030</v>
      </c>
      <c r="C2083" s="2">
        <v>7.29</v>
      </c>
      <c r="D2083" s="2">
        <v>7.29</v>
      </c>
      <c r="E2083" s="2">
        <v>0</v>
      </c>
      <c r="F2083" s="2">
        <v>0</v>
      </c>
      <c r="G2083" s="2">
        <v>0</v>
      </c>
      <c r="H2083" s="17">
        <f t="shared" si="32"/>
        <v>0</v>
      </c>
    </row>
    <row r="2084" spans="1:8" ht="13.5" x14ac:dyDescent="0.25">
      <c r="A2084" s="12"/>
      <c r="B2084" s="11">
        <v>45033</v>
      </c>
      <c r="C2084" s="2">
        <v>7.29</v>
      </c>
      <c r="D2084" s="2">
        <v>7.29</v>
      </c>
      <c r="E2084" s="2">
        <v>0</v>
      </c>
      <c r="F2084" s="2">
        <v>0</v>
      </c>
      <c r="G2084" s="2">
        <v>0</v>
      </c>
      <c r="H2084" s="17">
        <f t="shared" si="32"/>
        <v>0</v>
      </c>
    </row>
    <row r="2085" spans="1:8" ht="13.5" x14ac:dyDescent="0.25">
      <c r="A2085" s="12"/>
      <c r="B2085" s="11">
        <v>45034</v>
      </c>
      <c r="C2085" s="2">
        <v>7.26</v>
      </c>
      <c r="D2085" s="2">
        <v>7.26</v>
      </c>
      <c r="E2085" s="2">
        <v>920</v>
      </c>
      <c r="F2085" s="2">
        <v>7.26</v>
      </c>
      <c r="G2085" s="2">
        <v>6679.2</v>
      </c>
      <c r="H2085" s="17">
        <f t="shared" si="32"/>
        <v>-4.1152263374485938E-3</v>
      </c>
    </row>
    <row r="2086" spans="1:8" ht="13.5" x14ac:dyDescent="0.25">
      <c r="A2086" s="12"/>
      <c r="B2086" s="11">
        <v>45035</v>
      </c>
      <c r="C2086" s="2">
        <v>7.26</v>
      </c>
      <c r="D2086" s="2">
        <v>7.26</v>
      </c>
      <c r="E2086" s="2">
        <v>1000</v>
      </c>
      <c r="F2086" s="2">
        <v>7.26</v>
      </c>
      <c r="G2086" s="2">
        <v>7260</v>
      </c>
      <c r="H2086" s="17">
        <f t="shared" si="32"/>
        <v>0</v>
      </c>
    </row>
    <row r="2087" spans="1:8" ht="13.5" x14ac:dyDescent="0.25">
      <c r="A2087" s="12"/>
      <c r="B2087" s="11">
        <v>45036</v>
      </c>
      <c r="C2087" s="2">
        <v>7.3</v>
      </c>
      <c r="D2087" s="2">
        <v>7.3</v>
      </c>
      <c r="E2087" s="2">
        <v>2</v>
      </c>
      <c r="F2087" s="2">
        <v>7.3</v>
      </c>
      <c r="G2087" s="2">
        <v>14.6</v>
      </c>
      <c r="H2087" s="17">
        <f t="shared" si="32"/>
        <v>5.5096418732782423E-3</v>
      </c>
    </row>
    <row r="2088" spans="1:8" ht="13.5" x14ac:dyDescent="0.25">
      <c r="A2088" s="12"/>
      <c r="B2088" s="11">
        <v>45040</v>
      </c>
      <c r="C2088" s="2">
        <v>7.3</v>
      </c>
      <c r="D2088" s="2">
        <v>7.3</v>
      </c>
      <c r="E2088" s="2">
        <v>920</v>
      </c>
      <c r="F2088" s="2">
        <v>7.3</v>
      </c>
      <c r="G2088" s="2">
        <v>6716</v>
      </c>
      <c r="H2088" s="17">
        <f t="shared" si="32"/>
        <v>0</v>
      </c>
    </row>
    <row r="2089" spans="1:8" ht="13.5" x14ac:dyDescent="0.25">
      <c r="A2089" s="12"/>
      <c r="B2089" s="11">
        <v>45041</v>
      </c>
      <c r="C2089" s="2">
        <v>7.37</v>
      </c>
      <c r="D2089" s="2">
        <v>7.37</v>
      </c>
      <c r="E2089" s="2">
        <v>100</v>
      </c>
      <c r="F2089" s="2">
        <v>7.37</v>
      </c>
      <c r="G2089" s="2">
        <v>737</v>
      </c>
      <c r="H2089" s="17">
        <f t="shared" si="32"/>
        <v>9.5890410958904496E-3</v>
      </c>
    </row>
    <row r="2090" spans="1:8" ht="13.5" x14ac:dyDescent="0.25">
      <c r="A2090" s="12"/>
      <c r="B2090" s="11">
        <v>45042</v>
      </c>
      <c r="C2090" s="2">
        <v>7.36</v>
      </c>
      <c r="D2090" s="2">
        <v>7.36</v>
      </c>
      <c r="E2090" s="2">
        <v>266</v>
      </c>
      <c r="F2090" s="2">
        <v>7.3680000000000003</v>
      </c>
      <c r="G2090" s="2">
        <v>1959.8879999999999</v>
      </c>
      <c r="H2090" s="17">
        <f t="shared" si="32"/>
        <v>-1.3568521031207309E-3</v>
      </c>
    </row>
    <row r="2091" spans="1:8" ht="13.5" x14ac:dyDescent="0.25">
      <c r="A2091" s="12"/>
      <c r="B2091" s="11">
        <v>45043</v>
      </c>
      <c r="C2091" s="2">
        <v>7.35</v>
      </c>
      <c r="D2091" s="2">
        <v>7.35</v>
      </c>
      <c r="E2091" s="2">
        <v>243</v>
      </c>
      <c r="F2091" s="2">
        <v>7.3550000000000004</v>
      </c>
      <c r="G2091" s="2">
        <v>1787.2650000000001</v>
      </c>
      <c r="H2091" s="17">
        <f t="shared" si="32"/>
        <v>-1.3586956521740047E-3</v>
      </c>
    </row>
    <row r="2092" spans="1:8" ht="13.5" x14ac:dyDescent="0.25">
      <c r="A2092" s="12"/>
      <c r="B2092" s="11">
        <v>45044</v>
      </c>
      <c r="C2092" s="2">
        <v>7.35</v>
      </c>
      <c r="D2092" s="2">
        <v>7.35</v>
      </c>
      <c r="E2092" s="2">
        <v>0</v>
      </c>
      <c r="F2092" s="2">
        <v>0</v>
      </c>
      <c r="G2092" s="2">
        <v>0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7.5</v>
      </c>
      <c r="D2093" s="2">
        <v>7.5</v>
      </c>
      <c r="E2093" s="2">
        <v>25421</v>
      </c>
      <c r="F2093" s="2">
        <v>7.5</v>
      </c>
      <c r="G2093" s="2">
        <v>190657.5</v>
      </c>
      <c r="H2093" s="17">
        <f t="shared" si="32"/>
        <v>2.0408163265306173E-2</v>
      </c>
    </row>
    <row r="2094" spans="1:8" ht="13.5" x14ac:dyDescent="0.25">
      <c r="A2094" s="12"/>
      <c r="B2094" s="11">
        <v>45049</v>
      </c>
      <c r="C2094" s="2">
        <v>7.65</v>
      </c>
      <c r="D2094" s="2">
        <v>7.65</v>
      </c>
      <c r="E2094" s="2">
        <v>1881</v>
      </c>
      <c r="F2094" s="2">
        <v>7.64</v>
      </c>
      <c r="G2094" s="2">
        <v>14370.84</v>
      </c>
      <c r="H2094" s="17">
        <f t="shared" si="32"/>
        <v>2.0000000000000049E-2</v>
      </c>
    </row>
    <row r="2095" spans="1:8" ht="13.5" x14ac:dyDescent="0.25">
      <c r="A2095" s="12"/>
      <c r="B2095" s="11">
        <v>45050</v>
      </c>
      <c r="C2095" s="2">
        <v>7.68</v>
      </c>
      <c r="D2095" s="2">
        <v>7.68</v>
      </c>
      <c r="E2095" s="2">
        <v>150</v>
      </c>
      <c r="F2095" s="2">
        <v>7.68</v>
      </c>
      <c r="G2095" s="2">
        <v>1152</v>
      </c>
      <c r="H2095" s="17">
        <f t="shared" si="32"/>
        <v>3.9215686274508962E-3</v>
      </c>
    </row>
    <row r="2096" spans="1:8" ht="13.5" x14ac:dyDescent="0.25">
      <c r="A2096" s="12"/>
      <c r="B2096" s="11">
        <v>45051</v>
      </c>
      <c r="C2096" s="2">
        <v>7.68</v>
      </c>
      <c r="D2096" s="2">
        <v>7.68</v>
      </c>
      <c r="E2096" s="2">
        <v>1388</v>
      </c>
      <c r="F2096" s="2">
        <v>7.68</v>
      </c>
      <c r="G2096" s="2">
        <v>10659.84</v>
      </c>
      <c r="H2096" s="17">
        <f t="shared" si="32"/>
        <v>0</v>
      </c>
    </row>
    <row r="2097" spans="1:8" ht="13.5" x14ac:dyDescent="0.25">
      <c r="A2097" s="12"/>
      <c r="B2097" s="11">
        <v>45054</v>
      </c>
      <c r="C2097" s="2">
        <v>7.79</v>
      </c>
      <c r="D2097" s="2">
        <v>7.79</v>
      </c>
      <c r="E2097" s="2">
        <v>100</v>
      </c>
      <c r="F2097" s="2">
        <v>7.79</v>
      </c>
      <c r="G2097" s="2">
        <v>779</v>
      </c>
      <c r="H2097" s="17">
        <f t="shared" si="32"/>
        <v>1.4322916666666709E-2</v>
      </c>
    </row>
    <row r="2098" spans="1:8" ht="13.5" x14ac:dyDescent="0.25">
      <c r="A2098" s="12"/>
      <c r="B2098" s="11">
        <v>45055</v>
      </c>
      <c r="C2098" s="2">
        <v>7.76</v>
      </c>
      <c r="D2098" s="2">
        <v>7.76</v>
      </c>
      <c r="E2098" s="2">
        <v>100</v>
      </c>
      <c r="F2098" s="2">
        <v>7.76</v>
      </c>
      <c r="G2098" s="2">
        <v>776</v>
      </c>
      <c r="H2098" s="17">
        <f t="shared" si="32"/>
        <v>-3.8510911424904041E-3</v>
      </c>
    </row>
    <row r="2099" spans="1:8" ht="13.5" x14ac:dyDescent="0.25">
      <c r="A2099" s="12"/>
      <c r="B2099" s="11">
        <v>45056</v>
      </c>
      <c r="C2099" s="2">
        <v>7.74</v>
      </c>
      <c r="D2099" s="2">
        <v>7.74</v>
      </c>
      <c r="E2099" s="2">
        <v>1184</v>
      </c>
      <c r="F2099" s="2">
        <v>7.74</v>
      </c>
      <c r="G2099" s="2">
        <v>9164.16</v>
      </c>
      <c r="H2099" s="17">
        <f t="shared" si="32"/>
        <v>-2.5773195876288113E-3</v>
      </c>
    </row>
    <row r="2100" spans="1:8" ht="13.5" x14ac:dyDescent="0.25">
      <c r="A2100" s="12"/>
      <c r="B2100" s="11">
        <v>45057</v>
      </c>
      <c r="C2100" s="2">
        <v>7.52</v>
      </c>
      <c r="D2100" s="2">
        <v>7.52</v>
      </c>
      <c r="E2100" s="2">
        <v>2900</v>
      </c>
      <c r="F2100" s="2">
        <v>7.52</v>
      </c>
      <c r="G2100" s="2">
        <v>21808</v>
      </c>
      <c r="H2100" s="17">
        <f t="shared" si="32"/>
        <v>-2.8423772609819202E-2</v>
      </c>
    </row>
    <row r="2101" spans="1:8" ht="13.5" x14ac:dyDescent="0.25">
      <c r="A2101" s="12"/>
      <c r="B2101" s="11">
        <v>45058</v>
      </c>
      <c r="C2101" s="2">
        <v>7.5</v>
      </c>
      <c r="D2101" s="2">
        <v>7.5</v>
      </c>
      <c r="E2101" s="2">
        <v>3264</v>
      </c>
      <c r="F2101" s="2">
        <v>7.5</v>
      </c>
      <c r="G2101" s="2">
        <v>24480</v>
      </c>
      <c r="H2101" s="17">
        <f t="shared" si="32"/>
        <v>-2.6595744680850499E-3</v>
      </c>
    </row>
    <row r="2102" spans="1:8" ht="13.5" x14ac:dyDescent="0.25">
      <c r="A2102" s="12"/>
      <c r="B2102" s="11">
        <v>45061</v>
      </c>
      <c r="C2102" s="2">
        <v>7.81</v>
      </c>
      <c r="D2102" s="2">
        <v>7.81</v>
      </c>
      <c r="E2102" s="2">
        <v>50</v>
      </c>
      <c r="F2102" s="2">
        <v>7.81</v>
      </c>
      <c r="G2102" s="2">
        <v>390.5</v>
      </c>
      <c r="H2102" s="17">
        <f t="shared" si="32"/>
        <v>4.1333333333333284E-2</v>
      </c>
    </row>
    <row r="2103" spans="1:8" ht="13.5" x14ac:dyDescent="0.25">
      <c r="A2103" s="12"/>
      <c r="B2103" s="11">
        <v>45062</v>
      </c>
      <c r="C2103" s="2">
        <v>7.9</v>
      </c>
      <c r="D2103" s="2">
        <v>7.9</v>
      </c>
      <c r="E2103" s="2">
        <v>50</v>
      </c>
      <c r="F2103" s="2">
        <v>7.9</v>
      </c>
      <c r="G2103" s="2">
        <v>395</v>
      </c>
      <c r="H2103" s="17">
        <f t="shared" si="32"/>
        <v>1.1523687580025704E-2</v>
      </c>
    </row>
    <row r="2104" spans="1:8" ht="13.5" x14ac:dyDescent="0.25">
      <c r="A2104" s="12"/>
      <c r="B2104" s="11">
        <v>45063</v>
      </c>
      <c r="C2104" s="2">
        <v>7.99</v>
      </c>
      <c r="D2104" s="2">
        <v>7.99</v>
      </c>
      <c r="E2104" s="2">
        <v>60</v>
      </c>
      <c r="F2104" s="2">
        <v>7.99</v>
      </c>
      <c r="G2104" s="2">
        <v>479.4</v>
      </c>
      <c r="H2104" s="17">
        <f t="shared" si="32"/>
        <v>1.139240506329112E-2</v>
      </c>
    </row>
    <row r="2105" spans="1:8" ht="13.5" x14ac:dyDescent="0.25">
      <c r="A2105" s="12"/>
      <c r="B2105" s="11">
        <v>45064</v>
      </c>
      <c r="C2105" s="2">
        <v>7.99</v>
      </c>
      <c r="D2105" s="2">
        <v>7.99</v>
      </c>
      <c r="E2105" s="2">
        <v>0</v>
      </c>
      <c r="F2105" s="2">
        <v>0</v>
      </c>
      <c r="G2105" s="2">
        <v>0</v>
      </c>
      <c r="H2105" s="17">
        <f t="shared" si="32"/>
        <v>0</v>
      </c>
    </row>
    <row r="2106" spans="1:8" ht="13.5" x14ac:dyDescent="0.25">
      <c r="A2106" s="12"/>
      <c r="B2106" s="11">
        <v>45065</v>
      </c>
      <c r="C2106" s="2">
        <v>7.99</v>
      </c>
      <c r="D2106" s="2">
        <v>7.99</v>
      </c>
      <c r="E2106" s="2">
        <v>0</v>
      </c>
      <c r="F2106" s="2">
        <v>0</v>
      </c>
      <c r="G2106" s="2">
        <v>0</v>
      </c>
      <c r="H2106" s="17">
        <f t="shared" si="32"/>
        <v>0</v>
      </c>
    </row>
    <row r="2107" spans="1:8" ht="13.5" x14ac:dyDescent="0.25">
      <c r="A2107" s="12"/>
      <c r="B2107" s="11">
        <v>45068</v>
      </c>
      <c r="C2107" s="2">
        <v>7.92</v>
      </c>
      <c r="D2107" s="2">
        <v>7.92</v>
      </c>
      <c r="E2107" s="2">
        <v>340</v>
      </c>
      <c r="F2107" s="2">
        <v>7.92</v>
      </c>
      <c r="G2107" s="2">
        <v>2692.8</v>
      </c>
      <c r="H2107" s="17">
        <f t="shared" si="32"/>
        <v>-8.7609511889862688E-3</v>
      </c>
    </row>
    <row r="2108" spans="1:8" ht="13.5" x14ac:dyDescent="0.25">
      <c r="A2108" s="12"/>
      <c r="B2108" s="11">
        <v>45069</v>
      </c>
      <c r="C2108" s="2">
        <v>7.92</v>
      </c>
      <c r="D2108" s="2">
        <v>7.92</v>
      </c>
      <c r="E2108" s="2">
        <v>100</v>
      </c>
      <c r="F2108" s="2">
        <v>7.92</v>
      </c>
      <c r="G2108" s="2">
        <v>792</v>
      </c>
      <c r="H2108" s="17">
        <f t="shared" si="32"/>
        <v>0</v>
      </c>
    </row>
    <row r="2109" spans="1:8" ht="13.5" x14ac:dyDescent="0.25">
      <c r="A2109" s="12"/>
      <c r="B2109" s="11">
        <v>45070</v>
      </c>
      <c r="C2109" s="2">
        <v>7.92</v>
      </c>
      <c r="D2109" s="2">
        <v>7.92</v>
      </c>
      <c r="E2109" s="2">
        <v>500</v>
      </c>
      <c r="F2109" s="2">
        <v>7.92</v>
      </c>
      <c r="G2109" s="2">
        <v>3960</v>
      </c>
      <c r="H2109" s="17">
        <f t="shared" si="32"/>
        <v>0</v>
      </c>
    </row>
    <row r="2110" spans="1:8" ht="13.5" x14ac:dyDescent="0.25">
      <c r="A2110" s="12"/>
      <c r="B2110" s="11">
        <v>45071</v>
      </c>
      <c r="C2110" s="2">
        <v>7.94</v>
      </c>
      <c r="D2110" s="2">
        <v>7.94</v>
      </c>
      <c r="E2110" s="2">
        <v>53</v>
      </c>
      <c r="F2110" s="2">
        <v>7.94</v>
      </c>
      <c r="G2110" s="2">
        <v>420.82</v>
      </c>
      <c r="H2110" s="17">
        <f t="shared" si="32"/>
        <v>2.5252525252525836E-3</v>
      </c>
    </row>
    <row r="2111" spans="1:8" ht="13.5" x14ac:dyDescent="0.25">
      <c r="A2111" s="12"/>
      <c r="B2111" s="11">
        <v>45072</v>
      </c>
      <c r="C2111" s="2">
        <v>7.6</v>
      </c>
      <c r="D2111" s="2">
        <v>7.6</v>
      </c>
      <c r="E2111" s="2">
        <v>9610</v>
      </c>
      <c r="F2111" s="2">
        <v>7.9089999999999998</v>
      </c>
      <c r="G2111" s="2">
        <v>76005.490000000005</v>
      </c>
      <c r="H2111" s="17">
        <f t="shared" si="32"/>
        <v>-4.2821158690176414E-2</v>
      </c>
    </row>
    <row r="2112" spans="1:8" ht="13.5" x14ac:dyDescent="0.25">
      <c r="A2112" s="12"/>
      <c r="B2112" s="11">
        <v>45075</v>
      </c>
      <c r="C2112" s="2">
        <v>7.93</v>
      </c>
      <c r="D2112" s="2">
        <v>7.93</v>
      </c>
      <c r="E2112" s="2">
        <v>85</v>
      </c>
      <c r="F2112" s="2">
        <v>7.93</v>
      </c>
      <c r="G2112" s="2">
        <v>674.05</v>
      </c>
      <c r="H2112" s="17">
        <f t="shared" si="32"/>
        <v>4.3421052631578957E-2</v>
      </c>
    </row>
    <row r="2113" spans="1:8" ht="13.5" x14ac:dyDescent="0.25">
      <c r="A2113" s="12"/>
      <c r="B2113" s="11">
        <v>45076</v>
      </c>
      <c r="C2113" s="2">
        <v>7.91</v>
      </c>
      <c r="D2113" s="2">
        <v>7.91</v>
      </c>
      <c r="E2113" s="2">
        <v>200</v>
      </c>
      <c r="F2113" s="2">
        <v>7.91</v>
      </c>
      <c r="G2113" s="2">
        <v>1582</v>
      </c>
      <c r="H2113" s="17">
        <f t="shared" si="32"/>
        <v>-2.5220680958385339E-3</v>
      </c>
    </row>
    <row r="2114" spans="1:8" ht="13.5" x14ac:dyDescent="0.25">
      <c r="A2114" s="12"/>
      <c r="B2114" s="11">
        <v>45077</v>
      </c>
      <c r="C2114" s="2">
        <v>7.91</v>
      </c>
      <c r="D2114" s="2">
        <v>7.91</v>
      </c>
      <c r="E2114" s="2">
        <v>0</v>
      </c>
      <c r="F2114" s="2">
        <v>0</v>
      </c>
      <c r="G2114" s="2">
        <v>0</v>
      </c>
      <c r="H2114" s="17">
        <f t="shared" si="32"/>
        <v>0</v>
      </c>
    </row>
    <row r="2115" spans="1:8" ht="13.5" x14ac:dyDescent="0.25">
      <c r="A2115" s="12"/>
      <c r="B2115" s="11">
        <v>45078</v>
      </c>
      <c r="C2115" s="2">
        <v>7.98</v>
      </c>
      <c r="D2115" s="2">
        <v>7.98</v>
      </c>
      <c r="E2115" s="2">
        <v>15</v>
      </c>
      <c r="F2115" s="2">
        <v>7.98</v>
      </c>
      <c r="G2115" s="2">
        <v>119.7</v>
      </c>
      <c r="H2115" s="17">
        <f t="shared" si="32"/>
        <v>8.8495575221239301E-3</v>
      </c>
    </row>
    <row r="2116" spans="1:8" ht="13.5" x14ac:dyDescent="0.25">
      <c r="A2116" s="12"/>
      <c r="B2116" s="11">
        <v>45079</v>
      </c>
      <c r="C2116" s="2">
        <v>7.99</v>
      </c>
      <c r="D2116" s="2">
        <v>7.99</v>
      </c>
      <c r="E2116" s="2">
        <v>200</v>
      </c>
      <c r="F2116" s="2">
        <v>7.99</v>
      </c>
      <c r="G2116" s="2">
        <v>1598</v>
      </c>
      <c r="H2116" s="17">
        <f t="shared" si="32"/>
        <v>1.2531328320801738E-3</v>
      </c>
    </row>
    <row r="2117" spans="1:8" ht="13.5" x14ac:dyDescent="0.25">
      <c r="A2117" s="12"/>
      <c r="B2117" s="11">
        <v>45082</v>
      </c>
      <c r="C2117" s="2">
        <v>7.97</v>
      </c>
      <c r="D2117" s="2">
        <v>7.97</v>
      </c>
      <c r="E2117" s="2">
        <v>50</v>
      </c>
      <c r="F2117" s="2">
        <v>7.97</v>
      </c>
      <c r="G2117" s="2">
        <v>398.5</v>
      </c>
      <c r="H2117" s="17">
        <f t="shared" si="32"/>
        <v>-2.5031289111389814E-3</v>
      </c>
    </row>
    <row r="2118" spans="1:8" ht="13.5" x14ac:dyDescent="0.25">
      <c r="A2118" s="12"/>
      <c r="B2118" s="11">
        <v>45083</v>
      </c>
      <c r="C2118" s="2">
        <v>7.97</v>
      </c>
      <c r="D2118" s="2">
        <v>7.97</v>
      </c>
      <c r="E2118" s="2">
        <v>40</v>
      </c>
      <c r="F2118" s="2">
        <v>7.97</v>
      </c>
      <c r="G2118" s="2">
        <v>318.8</v>
      </c>
      <c r="H2118" s="17">
        <f t="shared" si="32"/>
        <v>0</v>
      </c>
    </row>
    <row r="2119" spans="1:8" ht="13.5" x14ac:dyDescent="0.25">
      <c r="A2119" s="12"/>
      <c r="B2119" s="11">
        <v>45084</v>
      </c>
      <c r="C2119" s="2">
        <v>7.97</v>
      </c>
      <c r="D2119" s="2">
        <v>7.97</v>
      </c>
      <c r="E2119" s="2">
        <v>50</v>
      </c>
      <c r="F2119" s="2">
        <v>7.97</v>
      </c>
      <c r="G2119" s="2">
        <v>398.5</v>
      </c>
      <c r="H2119" s="17">
        <f t="shared" ref="H2119:H2182" si="33">(D2119-D2118)/D2118</f>
        <v>0</v>
      </c>
    </row>
    <row r="2120" spans="1:8" ht="13.5" x14ac:dyDescent="0.25">
      <c r="A2120" s="12"/>
      <c r="B2120" s="11">
        <v>45085</v>
      </c>
      <c r="C2120" s="2">
        <v>7.96</v>
      </c>
      <c r="D2120" s="2">
        <v>7.96</v>
      </c>
      <c r="E2120" s="2">
        <v>120</v>
      </c>
      <c r="F2120" s="2">
        <v>7.96</v>
      </c>
      <c r="G2120" s="2">
        <v>955.2</v>
      </c>
      <c r="H2120" s="17">
        <f t="shared" si="33"/>
        <v>-1.2547051442910648E-3</v>
      </c>
    </row>
    <row r="2121" spans="1:8" ht="13.5" x14ac:dyDescent="0.25">
      <c r="A2121" s="12"/>
      <c r="B2121" s="11">
        <v>45086</v>
      </c>
      <c r="C2121" s="2">
        <v>7.96</v>
      </c>
      <c r="D2121" s="2">
        <v>7.96</v>
      </c>
      <c r="E2121" s="2">
        <v>380</v>
      </c>
      <c r="F2121" s="2">
        <v>7.96</v>
      </c>
      <c r="G2121" s="2">
        <v>3024.8</v>
      </c>
      <c r="H2121" s="17">
        <f t="shared" si="33"/>
        <v>0</v>
      </c>
    </row>
    <row r="2122" spans="1:8" ht="13.5" x14ac:dyDescent="0.25">
      <c r="A2122" s="12"/>
      <c r="B2122" s="11">
        <v>45089</v>
      </c>
      <c r="C2122" s="2">
        <v>7.95</v>
      </c>
      <c r="D2122" s="2">
        <v>7.95</v>
      </c>
      <c r="E2122" s="2">
        <v>250</v>
      </c>
      <c r="F2122" s="2">
        <v>7.95</v>
      </c>
      <c r="G2122" s="2">
        <v>1987.5</v>
      </c>
      <c r="H2122" s="17">
        <f t="shared" si="33"/>
        <v>-1.256281407035149E-3</v>
      </c>
    </row>
    <row r="2123" spans="1:8" ht="13.5" x14ac:dyDescent="0.25">
      <c r="A2123" s="12"/>
      <c r="B2123" s="11">
        <v>45090</v>
      </c>
      <c r="C2123" s="2">
        <v>7.94</v>
      </c>
      <c r="D2123" s="2">
        <v>7.94</v>
      </c>
      <c r="E2123" s="2">
        <v>50</v>
      </c>
      <c r="F2123" s="2">
        <v>7.94</v>
      </c>
      <c r="G2123" s="2">
        <v>397</v>
      </c>
      <c r="H2123" s="17">
        <f t="shared" si="33"/>
        <v>-1.2578616352200991E-3</v>
      </c>
    </row>
    <row r="2124" spans="1:8" ht="13.5" x14ac:dyDescent="0.25">
      <c r="A2124" s="12"/>
      <c r="B2124" s="11">
        <v>45091</v>
      </c>
      <c r="C2124" s="2">
        <v>7.93</v>
      </c>
      <c r="D2124" s="2">
        <v>7.93</v>
      </c>
      <c r="E2124" s="2">
        <v>499</v>
      </c>
      <c r="F2124" s="2">
        <v>7.93</v>
      </c>
      <c r="G2124" s="2">
        <v>3957.07</v>
      </c>
      <c r="H2124" s="17">
        <f t="shared" si="33"/>
        <v>-1.2594458438288003E-3</v>
      </c>
    </row>
    <row r="2125" spans="1:8" ht="13.5" x14ac:dyDescent="0.25">
      <c r="A2125" s="12"/>
      <c r="B2125" s="11">
        <v>45092</v>
      </c>
      <c r="C2125" s="2">
        <v>7.97</v>
      </c>
      <c r="D2125" s="2">
        <v>7.97</v>
      </c>
      <c r="E2125" s="2">
        <v>101</v>
      </c>
      <c r="F2125" s="2">
        <v>7.97</v>
      </c>
      <c r="G2125" s="2">
        <v>804.97</v>
      </c>
      <c r="H2125" s="17">
        <f t="shared" si="33"/>
        <v>5.0441361916771796E-3</v>
      </c>
    </row>
    <row r="2126" spans="1:8" ht="13.5" x14ac:dyDescent="0.25">
      <c r="A2126" s="12"/>
      <c r="B2126" s="11">
        <v>45093</v>
      </c>
      <c r="C2126" s="2">
        <v>7.97</v>
      </c>
      <c r="D2126" s="2">
        <v>7.97</v>
      </c>
      <c r="E2126" s="2">
        <v>3000</v>
      </c>
      <c r="F2126" s="2">
        <v>7.97</v>
      </c>
      <c r="G2126" s="2">
        <v>23910</v>
      </c>
      <c r="H2126" s="17">
        <f t="shared" si="33"/>
        <v>0</v>
      </c>
    </row>
    <row r="2127" spans="1:8" ht="13.5" x14ac:dyDescent="0.25">
      <c r="A2127" s="12"/>
      <c r="B2127" s="11">
        <v>45096</v>
      </c>
      <c r="C2127" s="2">
        <v>7.97</v>
      </c>
      <c r="D2127" s="2">
        <v>7.97</v>
      </c>
      <c r="E2127" s="2">
        <v>200</v>
      </c>
      <c r="F2127" s="2">
        <v>7.97</v>
      </c>
      <c r="G2127" s="2">
        <v>1594</v>
      </c>
      <c r="H2127" s="17">
        <f t="shared" si="33"/>
        <v>0</v>
      </c>
    </row>
    <row r="2128" spans="1:8" ht="13.5" x14ac:dyDescent="0.25">
      <c r="A2128" s="12"/>
      <c r="B2128" s="11">
        <v>45097</v>
      </c>
      <c r="C2128" s="2">
        <v>7.97</v>
      </c>
      <c r="D2128" s="2">
        <v>7.97</v>
      </c>
      <c r="E2128" s="2">
        <v>1000</v>
      </c>
      <c r="F2128" s="2">
        <v>7.97</v>
      </c>
      <c r="G2128" s="2">
        <v>7970</v>
      </c>
      <c r="H2128" s="17">
        <f t="shared" si="33"/>
        <v>0</v>
      </c>
    </row>
    <row r="2129" spans="1:8" ht="13.5" x14ac:dyDescent="0.25">
      <c r="A2129" s="12"/>
      <c r="B2129" s="11">
        <v>45098</v>
      </c>
      <c r="C2129" s="2">
        <v>7.97</v>
      </c>
      <c r="D2129" s="2">
        <v>7.97</v>
      </c>
      <c r="E2129" s="2">
        <v>40</v>
      </c>
      <c r="F2129" s="2">
        <v>7.97</v>
      </c>
      <c r="G2129" s="2">
        <v>318.8</v>
      </c>
      <c r="H2129" s="17">
        <f t="shared" si="33"/>
        <v>0</v>
      </c>
    </row>
    <row r="2130" spans="1:8" ht="13.5" x14ac:dyDescent="0.25">
      <c r="A2130" s="12"/>
      <c r="B2130" s="11">
        <v>45099</v>
      </c>
      <c r="C2130" s="2">
        <v>7.97</v>
      </c>
      <c r="D2130" s="2">
        <v>7.97</v>
      </c>
      <c r="E2130" s="2">
        <v>0</v>
      </c>
      <c r="F2130" s="2">
        <v>0</v>
      </c>
      <c r="G2130" s="2">
        <v>0</v>
      </c>
      <c r="H2130" s="17">
        <f t="shared" si="33"/>
        <v>0</v>
      </c>
    </row>
    <row r="2131" spans="1:8" ht="13.5" x14ac:dyDescent="0.25">
      <c r="A2131" s="12"/>
      <c r="B2131" s="11">
        <v>45100</v>
      </c>
      <c r="C2131" s="2">
        <v>7.95</v>
      </c>
      <c r="D2131" s="2">
        <v>7.95</v>
      </c>
      <c r="E2131" s="2">
        <v>2100</v>
      </c>
      <c r="F2131" s="2">
        <v>7.95</v>
      </c>
      <c r="G2131" s="2">
        <v>16695</v>
      </c>
      <c r="H2131" s="17">
        <f t="shared" si="33"/>
        <v>-2.5094102885821297E-3</v>
      </c>
    </row>
    <row r="2132" spans="1:8" ht="13.5" x14ac:dyDescent="0.25">
      <c r="A2132" s="12"/>
      <c r="B2132" s="11">
        <v>45103</v>
      </c>
      <c r="C2132" s="2">
        <v>7.95</v>
      </c>
      <c r="D2132" s="2">
        <v>7.95</v>
      </c>
      <c r="E2132" s="2">
        <v>70</v>
      </c>
      <c r="F2132" s="2">
        <v>7.95</v>
      </c>
      <c r="G2132" s="2">
        <v>556.5</v>
      </c>
      <c r="H2132" s="17">
        <f t="shared" si="33"/>
        <v>0</v>
      </c>
    </row>
    <row r="2133" spans="1:8" ht="13.5" x14ac:dyDescent="0.25">
      <c r="A2133" s="12"/>
      <c r="B2133" s="11">
        <v>45104</v>
      </c>
      <c r="C2133" s="2">
        <v>7.95</v>
      </c>
      <c r="D2133" s="2">
        <v>7.95</v>
      </c>
      <c r="E2133" s="2">
        <v>0</v>
      </c>
      <c r="F2133" s="2">
        <v>0</v>
      </c>
      <c r="G2133" s="2">
        <v>0</v>
      </c>
      <c r="H2133" s="17">
        <f t="shared" si="33"/>
        <v>0</v>
      </c>
    </row>
    <row r="2134" spans="1:8" ht="13.5" x14ac:dyDescent="0.25">
      <c r="A2134" s="12"/>
      <c r="B2134" s="11">
        <v>45107</v>
      </c>
      <c r="C2134" s="2">
        <v>7.95</v>
      </c>
      <c r="D2134" s="2">
        <v>7.95</v>
      </c>
      <c r="E2134" s="2">
        <v>40</v>
      </c>
      <c r="F2134" s="2">
        <v>7.95</v>
      </c>
      <c r="G2134" s="2">
        <v>318</v>
      </c>
      <c r="H2134" s="17">
        <f t="shared" si="33"/>
        <v>0</v>
      </c>
    </row>
    <row r="2135" spans="1:8" ht="13.5" x14ac:dyDescent="0.25">
      <c r="A2135" s="12"/>
      <c r="B2135" s="11">
        <v>45110</v>
      </c>
      <c r="C2135" s="2">
        <v>7.95</v>
      </c>
      <c r="D2135" s="2">
        <v>7.95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1:8" ht="13.5" x14ac:dyDescent="0.25">
      <c r="A2136" s="12"/>
      <c r="B2136" s="11">
        <v>45111</v>
      </c>
      <c r="C2136" s="2">
        <v>7.94</v>
      </c>
      <c r="D2136" s="2">
        <v>7.94</v>
      </c>
      <c r="E2136" s="2">
        <v>1905</v>
      </c>
      <c r="F2136" s="2">
        <v>7.94</v>
      </c>
      <c r="G2136" s="2">
        <v>15125.7</v>
      </c>
      <c r="H2136" s="17">
        <f t="shared" si="33"/>
        <v>-1.2578616352200991E-3</v>
      </c>
    </row>
    <row r="2137" spans="1:8" ht="13.5" x14ac:dyDescent="0.25">
      <c r="A2137" s="12"/>
      <c r="B2137" s="11">
        <v>45112</v>
      </c>
      <c r="C2137" s="2">
        <v>7.95</v>
      </c>
      <c r="D2137" s="2">
        <v>7.95</v>
      </c>
      <c r="E2137" s="2">
        <v>105</v>
      </c>
      <c r="F2137" s="2">
        <v>7.95</v>
      </c>
      <c r="G2137" s="2">
        <v>834.75</v>
      </c>
      <c r="H2137" s="17">
        <f t="shared" si="33"/>
        <v>1.2594458438286884E-3</v>
      </c>
    </row>
    <row r="2138" spans="1:8" ht="13.5" x14ac:dyDescent="0.25">
      <c r="A2138" s="12"/>
      <c r="B2138" s="11">
        <v>45113</v>
      </c>
      <c r="C2138" s="2">
        <v>7.95</v>
      </c>
      <c r="D2138" s="2">
        <v>7.95</v>
      </c>
      <c r="E2138" s="2">
        <v>0</v>
      </c>
      <c r="F2138" s="2">
        <v>0</v>
      </c>
      <c r="G2138" s="2">
        <v>0</v>
      </c>
      <c r="H2138" s="17">
        <f t="shared" si="33"/>
        <v>0</v>
      </c>
    </row>
    <row r="2139" spans="1:8" ht="13.5" x14ac:dyDescent="0.25">
      <c r="A2139" s="12"/>
      <c r="B2139" s="11">
        <v>45114</v>
      </c>
      <c r="C2139" s="2">
        <v>7.95</v>
      </c>
      <c r="D2139" s="2">
        <v>7.95</v>
      </c>
      <c r="E2139" s="2">
        <v>0</v>
      </c>
      <c r="F2139" s="2">
        <v>0</v>
      </c>
      <c r="G2139" s="2">
        <v>0</v>
      </c>
      <c r="H2139" s="17">
        <f t="shared" si="33"/>
        <v>0</v>
      </c>
    </row>
    <row r="2140" spans="1:8" ht="13.5" x14ac:dyDescent="0.25">
      <c r="A2140" s="12"/>
      <c r="B2140" s="11">
        <v>45117</v>
      </c>
      <c r="C2140" s="2">
        <v>7.95</v>
      </c>
      <c r="D2140" s="2">
        <v>7.95</v>
      </c>
      <c r="E2140" s="2">
        <v>0</v>
      </c>
      <c r="F2140" s="2">
        <v>0</v>
      </c>
      <c r="G2140" s="2">
        <v>0</v>
      </c>
      <c r="H2140" s="17">
        <f t="shared" si="33"/>
        <v>0</v>
      </c>
    </row>
    <row r="2141" spans="1:8" ht="13.5" x14ac:dyDescent="0.25">
      <c r="A2141" s="12"/>
      <c r="B2141" s="11">
        <v>45118</v>
      </c>
      <c r="C2141" s="2">
        <v>7.95</v>
      </c>
      <c r="D2141" s="2">
        <v>7.95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1:8" ht="13.5" x14ac:dyDescent="0.25">
      <c r="A2142" s="12"/>
      <c r="B2142" s="11">
        <v>45119</v>
      </c>
      <c r="C2142" s="2">
        <v>7.94</v>
      </c>
      <c r="D2142" s="2">
        <v>7.94</v>
      </c>
      <c r="E2142" s="2">
        <v>23700</v>
      </c>
      <c r="F2142" s="2">
        <v>7.94</v>
      </c>
      <c r="G2142" s="2">
        <v>188178</v>
      </c>
      <c r="H2142" s="17">
        <f t="shared" si="33"/>
        <v>-1.2578616352200991E-3</v>
      </c>
    </row>
    <row r="2143" spans="1:8" ht="13.5" x14ac:dyDescent="0.25">
      <c r="A2143" s="12"/>
      <c r="B2143" s="11">
        <v>45120</v>
      </c>
      <c r="C2143" s="2">
        <v>7.94</v>
      </c>
      <c r="D2143" s="2">
        <v>7.94</v>
      </c>
      <c r="E2143" s="2">
        <v>0</v>
      </c>
      <c r="F2143" s="2">
        <v>0</v>
      </c>
      <c r="G2143" s="2">
        <v>0</v>
      </c>
      <c r="H2143" s="17">
        <f t="shared" si="33"/>
        <v>0</v>
      </c>
    </row>
    <row r="2144" spans="1:8" ht="13.5" x14ac:dyDescent="0.25">
      <c r="A2144" s="12"/>
      <c r="B2144" s="11">
        <v>45121</v>
      </c>
      <c r="C2144" s="2">
        <v>7.94</v>
      </c>
      <c r="D2144" s="2">
        <v>7.94</v>
      </c>
      <c r="E2144" s="2">
        <v>0</v>
      </c>
      <c r="F2144" s="2">
        <v>0</v>
      </c>
      <c r="G2144" s="2">
        <v>0</v>
      </c>
      <c r="H2144" s="17">
        <f t="shared" si="33"/>
        <v>0</v>
      </c>
    </row>
    <row r="2145" spans="1:8" ht="13.5" x14ac:dyDescent="0.25">
      <c r="A2145" s="12"/>
      <c r="B2145" s="11">
        <v>45124</v>
      </c>
      <c r="C2145" s="2">
        <v>7.92</v>
      </c>
      <c r="D2145" s="2">
        <v>7.92</v>
      </c>
      <c r="E2145" s="2">
        <v>25</v>
      </c>
      <c r="F2145" s="2">
        <v>7.92</v>
      </c>
      <c r="G2145" s="2">
        <v>198</v>
      </c>
      <c r="H2145" s="17">
        <f t="shared" si="33"/>
        <v>-2.5188916876574888E-3</v>
      </c>
    </row>
    <row r="2146" spans="1:8" ht="13.5" x14ac:dyDescent="0.25">
      <c r="A2146" s="12"/>
      <c r="B2146" s="11">
        <v>45125</v>
      </c>
      <c r="C2146" s="2">
        <v>7.9</v>
      </c>
      <c r="D2146" s="2">
        <v>7.9</v>
      </c>
      <c r="E2146" s="2">
        <v>545</v>
      </c>
      <c r="F2146" s="2">
        <v>7.9020000000000001</v>
      </c>
      <c r="G2146" s="2">
        <v>4306.59</v>
      </c>
      <c r="H2146" s="17">
        <f t="shared" si="33"/>
        <v>-2.5252525252524713E-3</v>
      </c>
    </row>
    <row r="2147" spans="1:8" ht="13.5" x14ac:dyDescent="0.25">
      <c r="A2147" s="12"/>
      <c r="B2147" s="11">
        <v>45127</v>
      </c>
      <c r="C2147" s="2">
        <v>7.89</v>
      </c>
      <c r="D2147" s="2">
        <v>7.89</v>
      </c>
      <c r="E2147" s="2">
        <v>50</v>
      </c>
      <c r="F2147" s="2">
        <v>7.89</v>
      </c>
      <c r="G2147" s="2">
        <v>394.5</v>
      </c>
      <c r="H2147" s="17">
        <f t="shared" si="33"/>
        <v>-1.265822784810212E-3</v>
      </c>
    </row>
    <row r="2148" spans="1:8" ht="13.5" x14ac:dyDescent="0.25">
      <c r="A2148" s="12"/>
      <c r="B2148" s="11">
        <v>45128</v>
      </c>
      <c r="C2148" s="2">
        <v>7.89</v>
      </c>
      <c r="D2148" s="2">
        <v>7.89</v>
      </c>
      <c r="E2148" s="2">
        <v>0</v>
      </c>
      <c r="F2148" s="2">
        <v>0</v>
      </c>
      <c r="G2148" s="2">
        <v>0</v>
      </c>
      <c r="H2148" s="17">
        <f t="shared" si="33"/>
        <v>0</v>
      </c>
    </row>
    <row r="2149" spans="1:8" ht="13.5" x14ac:dyDescent="0.25">
      <c r="A2149" s="12"/>
      <c r="B2149" s="11">
        <v>45131</v>
      </c>
      <c r="C2149" s="2">
        <v>7.89</v>
      </c>
      <c r="D2149" s="2">
        <v>7.89</v>
      </c>
      <c r="E2149" s="2">
        <v>800</v>
      </c>
      <c r="F2149" s="2">
        <v>7.89</v>
      </c>
      <c r="G2149" s="2">
        <v>6312</v>
      </c>
      <c r="H2149" s="17">
        <f t="shared" si="33"/>
        <v>0</v>
      </c>
    </row>
    <row r="2150" spans="1:8" ht="13.5" x14ac:dyDescent="0.25">
      <c r="A2150" s="12"/>
      <c r="B2150" s="11">
        <v>45133</v>
      </c>
      <c r="C2150" s="2">
        <v>7.89</v>
      </c>
      <c r="D2150" s="2">
        <v>7.89</v>
      </c>
      <c r="E2150" s="2">
        <v>0</v>
      </c>
      <c r="F2150" s="2">
        <v>0</v>
      </c>
      <c r="G2150" s="2">
        <v>0</v>
      </c>
      <c r="H2150" s="17">
        <f t="shared" si="33"/>
        <v>0</v>
      </c>
    </row>
    <row r="2151" spans="1:8" ht="13.5" x14ac:dyDescent="0.25">
      <c r="A2151" s="12"/>
      <c r="B2151" s="11">
        <v>45134</v>
      </c>
      <c r="C2151" s="2">
        <v>7.87</v>
      </c>
      <c r="D2151" s="2">
        <v>7.87</v>
      </c>
      <c r="E2151" s="2">
        <v>7500</v>
      </c>
      <c r="F2151" s="2">
        <v>7.87</v>
      </c>
      <c r="G2151" s="2">
        <v>59025</v>
      </c>
      <c r="H2151" s="17">
        <f t="shared" si="33"/>
        <v>-2.5348542458808079E-3</v>
      </c>
    </row>
    <row r="2152" spans="1:8" ht="13.5" x14ac:dyDescent="0.25">
      <c r="A2152" s="12"/>
      <c r="B2152" s="11">
        <v>45135</v>
      </c>
      <c r="C2152" s="2">
        <v>7.87</v>
      </c>
      <c r="D2152" s="2">
        <v>7.87</v>
      </c>
      <c r="E2152" s="2">
        <v>0</v>
      </c>
      <c r="F2152" s="2">
        <v>0</v>
      </c>
      <c r="G2152" s="2">
        <v>0</v>
      </c>
      <c r="H2152" s="17">
        <f t="shared" si="33"/>
        <v>0</v>
      </c>
    </row>
    <row r="2153" spans="1:8" ht="13.5" x14ac:dyDescent="0.25">
      <c r="A2153" s="12"/>
      <c r="B2153" s="11">
        <v>45138</v>
      </c>
      <c r="C2153" s="2">
        <v>7.7</v>
      </c>
      <c r="D2153" s="2">
        <v>7.7</v>
      </c>
      <c r="E2153" s="2">
        <v>21250</v>
      </c>
      <c r="F2153" s="2">
        <v>7.7</v>
      </c>
      <c r="G2153" s="2">
        <v>163625</v>
      </c>
      <c r="H2153" s="17">
        <f t="shared" si="33"/>
        <v>-2.1601016518424387E-2</v>
      </c>
    </row>
    <row r="2154" spans="1:8" ht="13.5" x14ac:dyDescent="0.25">
      <c r="A2154" s="12"/>
      <c r="B2154" s="11">
        <v>45139</v>
      </c>
      <c r="C2154" s="2">
        <v>7.8</v>
      </c>
      <c r="D2154" s="2">
        <v>7.8</v>
      </c>
      <c r="E2154" s="2">
        <v>18329</v>
      </c>
      <c r="F2154" s="2">
        <v>7.8</v>
      </c>
      <c r="G2154" s="2">
        <v>142966.20000000001</v>
      </c>
      <c r="H2154" s="17">
        <f t="shared" si="33"/>
        <v>1.2987012987012941E-2</v>
      </c>
    </row>
    <row r="2155" spans="1:8" ht="13.5" x14ac:dyDescent="0.25">
      <c r="A2155" s="12"/>
      <c r="B2155" s="11">
        <v>45140</v>
      </c>
      <c r="C2155" s="2">
        <v>7.79</v>
      </c>
      <c r="D2155" s="2">
        <v>7.79</v>
      </c>
      <c r="E2155" s="2">
        <v>90</v>
      </c>
      <c r="F2155" s="2">
        <v>7.79</v>
      </c>
      <c r="G2155" s="2">
        <v>701.1</v>
      </c>
      <c r="H2155" s="17">
        <f t="shared" si="33"/>
        <v>-1.2820512820512547E-3</v>
      </c>
    </row>
    <row r="2156" spans="1:8" ht="13.5" x14ac:dyDescent="0.25">
      <c r="A2156" s="12"/>
      <c r="B2156" s="11">
        <v>45141</v>
      </c>
      <c r="C2156" s="2">
        <v>7.79</v>
      </c>
      <c r="D2156" s="2">
        <v>7.79</v>
      </c>
      <c r="E2156" s="2">
        <v>0</v>
      </c>
      <c r="F2156" s="2">
        <v>0</v>
      </c>
      <c r="G2156" s="2">
        <v>0</v>
      </c>
      <c r="H2156" s="17">
        <f t="shared" si="33"/>
        <v>0</v>
      </c>
    </row>
    <row r="2157" spans="1:8" ht="13.5" x14ac:dyDescent="0.25">
      <c r="A2157" s="12"/>
      <c r="B2157" s="11">
        <v>45142</v>
      </c>
      <c r="C2157" s="2">
        <v>7.78</v>
      </c>
      <c r="D2157" s="2">
        <v>7.78</v>
      </c>
      <c r="E2157" s="2">
        <v>500</v>
      </c>
      <c r="F2157" s="2">
        <v>7.78</v>
      </c>
      <c r="G2157" s="2">
        <v>3890</v>
      </c>
      <c r="H2157" s="17">
        <f t="shared" si="33"/>
        <v>-1.2836970474967633E-3</v>
      </c>
    </row>
    <row r="2158" spans="1:8" ht="13.5" x14ac:dyDescent="0.25">
      <c r="A2158" s="12"/>
      <c r="B2158" s="11">
        <v>45145</v>
      </c>
      <c r="C2158" s="2">
        <v>7.77</v>
      </c>
      <c r="D2158" s="2">
        <v>7.77</v>
      </c>
      <c r="E2158" s="2">
        <v>280</v>
      </c>
      <c r="F2158" s="2">
        <v>7.77</v>
      </c>
      <c r="G2158" s="2">
        <v>2175.6</v>
      </c>
      <c r="H2158" s="17">
        <f t="shared" si="33"/>
        <v>-1.2853470437018861E-3</v>
      </c>
    </row>
    <row r="2159" spans="1:8" ht="13.5" x14ac:dyDescent="0.25">
      <c r="A2159" s="12"/>
      <c r="B2159" s="11">
        <v>45146</v>
      </c>
      <c r="C2159" s="2">
        <v>7.77</v>
      </c>
      <c r="D2159" s="2">
        <v>7.77</v>
      </c>
      <c r="E2159" s="2">
        <v>0</v>
      </c>
      <c r="F2159" s="2">
        <v>0</v>
      </c>
      <c r="G2159" s="2">
        <v>0</v>
      </c>
      <c r="H2159" s="17">
        <f t="shared" si="33"/>
        <v>0</v>
      </c>
    </row>
    <row r="2160" spans="1:8" ht="13.5" x14ac:dyDescent="0.25">
      <c r="A2160" s="12"/>
      <c r="B2160" s="11">
        <v>45147</v>
      </c>
      <c r="C2160" s="2">
        <v>7.72</v>
      </c>
      <c r="D2160" s="2">
        <v>7.72</v>
      </c>
      <c r="E2160" s="2">
        <v>30992</v>
      </c>
      <c r="F2160" s="2">
        <v>7.72</v>
      </c>
      <c r="G2160" s="2">
        <v>239258.23999999999</v>
      </c>
      <c r="H2160" s="17">
        <f t="shared" si="33"/>
        <v>-6.4350064350064129E-3</v>
      </c>
    </row>
    <row r="2161" spans="1:8" ht="13.5" x14ac:dyDescent="0.25">
      <c r="A2161" s="12"/>
      <c r="B2161" s="11">
        <v>45148</v>
      </c>
      <c r="C2161" s="2">
        <v>7.72</v>
      </c>
      <c r="D2161" s="2">
        <v>7.72</v>
      </c>
      <c r="E2161" s="2">
        <v>0</v>
      </c>
      <c r="F2161" s="2">
        <v>0</v>
      </c>
      <c r="G2161" s="2">
        <v>0</v>
      </c>
      <c r="H2161" s="17">
        <f t="shared" si="33"/>
        <v>0</v>
      </c>
    </row>
    <row r="2162" spans="1:8" ht="13.5" x14ac:dyDescent="0.25">
      <c r="A2162" s="12"/>
      <c r="B2162" s="11">
        <v>45149</v>
      </c>
      <c r="C2162" s="2">
        <v>7.72</v>
      </c>
      <c r="D2162" s="2">
        <v>7.72</v>
      </c>
      <c r="E2162" s="2">
        <v>0</v>
      </c>
      <c r="F2162" s="2">
        <v>0</v>
      </c>
      <c r="G2162" s="2">
        <v>0</v>
      </c>
      <c r="H2162" s="17">
        <f t="shared" si="33"/>
        <v>0</v>
      </c>
    </row>
    <row r="2163" spans="1:8" ht="13.5" x14ac:dyDescent="0.25">
      <c r="A2163" s="12"/>
      <c r="B2163" s="11">
        <v>45152</v>
      </c>
      <c r="C2163" s="2">
        <v>7.7</v>
      </c>
      <c r="D2163" s="2">
        <v>7.7</v>
      </c>
      <c r="E2163" s="2">
        <v>2596</v>
      </c>
      <c r="F2163" s="2">
        <v>7.7</v>
      </c>
      <c r="G2163" s="2">
        <v>19989.2</v>
      </c>
      <c r="H2163" s="17">
        <f t="shared" si="33"/>
        <v>-2.5906735751294787E-3</v>
      </c>
    </row>
    <row r="2164" spans="1:8" ht="13.5" x14ac:dyDescent="0.25">
      <c r="A2164" s="12"/>
      <c r="B2164" s="11">
        <v>45153</v>
      </c>
      <c r="C2164" s="2">
        <v>7.7</v>
      </c>
      <c r="D2164" s="2">
        <v>7.7</v>
      </c>
      <c r="E2164" s="2">
        <v>2520</v>
      </c>
      <c r="F2164" s="2">
        <v>7.7</v>
      </c>
      <c r="G2164" s="2">
        <v>19404</v>
      </c>
      <c r="H2164" s="17">
        <f t="shared" si="33"/>
        <v>0</v>
      </c>
    </row>
    <row r="2165" spans="1:8" ht="13.5" x14ac:dyDescent="0.25">
      <c r="A2165" s="12"/>
      <c r="B2165" s="11">
        <v>45154</v>
      </c>
      <c r="C2165" s="2">
        <v>7.7</v>
      </c>
      <c r="D2165" s="2">
        <v>7.7</v>
      </c>
      <c r="E2165" s="2">
        <v>0</v>
      </c>
      <c r="F2165" s="2">
        <v>0</v>
      </c>
      <c r="G2165" s="2">
        <v>0</v>
      </c>
      <c r="H2165" s="17">
        <f t="shared" si="33"/>
        <v>0</v>
      </c>
    </row>
    <row r="2166" spans="1:8" ht="13.5" x14ac:dyDescent="0.25">
      <c r="A2166" s="12"/>
      <c r="B2166" s="11">
        <v>45155</v>
      </c>
      <c r="C2166" s="2">
        <v>7.9</v>
      </c>
      <c r="D2166" s="2">
        <v>7.9</v>
      </c>
      <c r="E2166" s="2">
        <v>13680</v>
      </c>
      <c r="F2166" s="2">
        <v>7.9</v>
      </c>
      <c r="G2166" s="2">
        <v>108072</v>
      </c>
      <c r="H2166" s="17">
        <f t="shared" si="33"/>
        <v>2.5974025974025997E-2</v>
      </c>
    </row>
    <row r="2167" spans="1:8" ht="13.5" x14ac:dyDescent="0.25">
      <c r="A2167" s="12"/>
      <c r="B2167" s="11">
        <v>45156</v>
      </c>
      <c r="C2167" s="2">
        <v>7.9</v>
      </c>
      <c r="D2167" s="2">
        <v>7.9</v>
      </c>
      <c r="E2167" s="2">
        <v>70</v>
      </c>
      <c r="F2167" s="2">
        <v>7.9</v>
      </c>
      <c r="G2167" s="2">
        <v>553</v>
      </c>
      <c r="H2167" s="17">
        <f t="shared" si="33"/>
        <v>0</v>
      </c>
    </row>
    <row r="2168" spans="1:8" ht="13.5" x14ac:dyDescent="0.25">
      <c r="A2168" s="12"/>
      <c r="B2168" s="11">
        <v>45159</v>
      </c>
      <c r="C2168" s="2">
        <v>7.9</v>
      </c>
      <c r="D2168" s="2">
        <v>7.9</v>
      </c>
      <c r="E2168" s="2">
        <v>0</v>
      </c>
      <c r="F2168" s="2">
        <v>0</v>
      </c>
      <c r="G2168" s="2">
        <v>0</v>
      </c>
      <c r="H2168" s="17">
        <f t="shared" si="33"/>
        <v>0</v>
      </c>
    </row>
    <row r="2169" spans="1:8" ht="13.5" x14ac:dyDescent="0.25">
      <c r="A2169" s="12"/>
      <c r="B2169" s="11">
        <v>45160</v>
      </c>
      <c r="C2169" s="2">
        <v>7.91</v>
      </c>
      <c r="D2169" s="2">
        <v>7.91</v>
      </c>
      <c r="E2169" s="2">
        <v>260</v>
      </c>
      <c r="F2169" s="2">
        <v>7.91</v>
      </c>
      <c r="G2169" s="2">
        <v>2056.6</v>
      </c>
      <c r="H2169" s="17">
        <f t="shared" si="33"/>
        <v>1.2658227848100995E-3</v>
      </c>
    </row>
    <row r="2170" spans="1:8" ht="13.5" x14ac:dyDescent="0.25">
      <c r="A2170" s="12"/>
      <c r="B2170" s="11">
        <v>45161</v>
      </c>
      <c r="C2170" s="2">
        <v>7.95</v>
      </c>
      <c r="D2170" s="2">
        <v>7.95</v>
      </c>
      <c r="E2170" s="2">
        <v>2000</v>
      </c>
      <c r="F2170" s="2">
        <v>7.95</v>
      </c>
      <c r="G2170" s="2">
        <v>15900</v>
      </c>
      <c r="H2170" s="17">
        <f t="shared" si="33"/>
        <v>5.0568900126422298E-3</v>
      </c>
    </row>
    <row r="2171" spans="1:8" ht="13.5" x14ac:dyDescent="0.25">
      <c r="A2171" s="12"/>
      <c r="B2171" s="11">
        <v>45162</v>
      </c>
      <c r="C2171" s="2">
        <v>7.96</v>
      </c>
      <c r="D2171" s="2">
        <v>7.96</v>
      </c>
      <c r="E2171" s="2">
        <v>287</v>
      </c>
      <c r="F2171" s="2">
        <v>7.96</v>
      </c>
      <c r="G2171" s="2">
        <v>2284.52</v>
      </c>
      <c r="H2171" s="17">
        <f t="shared" si="33"/>
        <v>1.2578616352200991E-3</v>
      </c>
    </row>
    <row r="2172" spans="1:8" ht="13.5" x14ac:dyDescent="0.25">
      <c r="A2172" s="12"/>
      <c r="B2172" s="11">
        <v>45163</v>
      </c>
      <c r="C2172" s="2">
        <v>7.97</v>
      </c>
      <c r="D2172" s="2">
        <v>7.97</v>
      </c>
      <c r="E2172" s="2">
        <v>3647</v>
      </c>
      <c r="F2172" s="2">
        <v>7.97</v>
      </c>
      <c r="G2172" s="2">
        <v>29066.59</v>
      </c>
      <c r="H2172" s="17">
        <f t="shared" si="33"/>
        <v>1.256281407035149E-3</v>
      </c>
    </row>
    <row r="2173" spans="1:8" ht="13.5" x14ac:dyDescent="0.25">
      <c r="A2173" s="12"/>
      <c r="B2173" s="11">
        <v>45166</v>
      </c>
      <c r="C2173" s="2">
        <v>7.97</v>
      </c>
      <c r="D2173" s="2">
        <v>7.97</v>
      </c>
      <c r="E2173" s="2">
        <v>123659</v>
      </c>
      <c r="F2173" s="2">
        <v>7.97</v>
      </c>
      <c r="G2173" s="2">
        <v>985562.23</v>
      </c>
      <c r="H2173" s="17">
        <f t="shared" si="33"/>
        <v>0</v>
      </c>
    </row>
    <row r="2174" spans="1:8" ht="13.5" x14ac:dyDescent="0.25">
      <c r="A2174" s="12"/>
      <c r="B2174" s="11">
        <v>45167</v>
      </c>
      <c r="C2174" s="2">
        <v>7.97</v>
      </c>
      <c r="D2174" s="2">
        <v>7.97</v>
      </c>
      <c r="E2174" s="2">
        <v>1495</v>
      </c>
      <c r="F2174" s="2">
        <v>7.97</v>
      </c>
      <c r="G2174" s="2">
        <v>11915.15</v>
      </c>
      <c r="H2174" s="17">
        <f t="shared" si="33"/>
        <v>0</v>
      </c>
    </row>
    <row r="2175" spans="1:8" ht="13.5" x14ac:dyDescent="0.25">
      <c r="A2175" s="12"/>
      <c r="B2175" s="11">
        <v>45168</v>
      </c>
      <c r="C2175" s="2">
        <v>7.95</v>
      </c>
      <c r="D2175" s="2">
        <v>7.95</v>
      </c>
      <c r="E2175" s="2">
        <v>5145</v>
      </c>
      <c r="F2175" s="2">
        <v>7.95</v>
      </c>
      <c r="G2175" s="2">
        <v>40902.75</v>
      </c>
      <c r="H2175" s="17">
        <f t="shared" si="33"/>
        <v>-2.5094102885821297E-3</v>
      </c>
    </row>
    <row r="2176" spans="1:8" ht="13.5" x14ac:dyDescent="0.25">
      <c r="A2176" s="12"/>
      <c r="B2176" s="11">
        <v>45169</v>
      </c>
      <c r="C2176" s="2">
        <v>7.98</v>
      </c>
      <c r="D2176" s="2">
        <v>7.98</v>
      </c>
      <c r="E2176" s="2">
        <v>5000</v>
      </c>
      <c r="F2176" s="2">
        <v>7.98</v>
      </c>
      <c r="G2176" s="2">
        <v>39900</v>
      </c>
      <c r="H2176" s="17">
        <f t="shared" si="33"/>
        <v>3.7735849056604086E-3</v>
      </c>
    </row>
    <row r="2177" spans="1:8" ht="13.5" x14ac:dyDescent="0.25">
      <c r="A2177" s="12"/>
      <c r="B2177" s="11">
        <v>45170</v>
      </c>
      <c r="C2177" s="2">
        <v>8</v>
      </c>
      <c r="D2177" s="2">
        <v>8</v>
      </c>
      <c r="E2177" s="2">
        <v>1430</v>
      </c>
      <c r="F2177" s="2">
        <v>8</v>
      </c>
      <c r="G2177" s="2">
        <v>11440</v>
      </c>
      <c r="H2177" s="17">
        <f t="shared" si="33"/>
        <v>2.5062656641603475E-3</v>
      </c>
    </row>
    <row r="2178" spans="1:8" ht="13.5" x14ac:dyDescent="0.25">
      <c r="A2178" s="12"/>
      <c r="B2178" s="11">
        <v>45173</v>
      </c>
      <c r="C2178" s="2">
        <v>8.0500000000000007</v>
      </c>
      <c r="D2178" s="2">
        <v>8.0500000000000007</v>
      </c>
      <c r="E2178" s="2">
        <v>2350</v>
      </c>
      <c r="F2178" s="2">
        <v>8.0500000000000007</v>
      </c>
      <c r="G2178" s="2">
        <v>18917.5</v>
      </c>
      <c r="H2178" s="17">
        <f t="shared" si="33"/>
        <v>6.2500000000000888E-3</v>
      </c>
    </row>
    <row r="2179" spans="1:8" ht="13.5" x14ac:dyDescent="0.25">
      <c r="A2179" s="12"/>
      <c r="B2179" s="11">
        <v>45174</v>
      </c>
      <c r="C2179" s="2">
        <v>8.0500000000000007</v>
      </c>
      <c r="D2179" s="2">
        <v>8.0500000000000007</v>
      </c>
      <c r="E2179" s="2">
        <v>280</v>
      </c>
      <c r="F2179" s="2">
        <v>8.0500000000000007</v>
      </c>
      <c r="G2179" s="2">
        <v>2254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8.1</v>
      </c>
      <c r="D2180" s="2">
        <v>8.1</v>
      </c>
      <c r="E2180" s="2">
        <v>210</v>
      </c>
      <c r="F2180" s="2">
        <v>8.1</v>
      </c>
      <c r="G2180" s="2">
        <v>1701</v>
      </c>
      <c r="H2180" s="17">
        <f t="shared" si="33"/>
        <v>6.2111801242234694E-3</v>
      </c>
    </row>
    <row r="2181" spans="1:8" ht="13.5" x14ac:dyDescent="0.25">
      <c r="A2181" s="12"/>
      <c r="B2181" s="11">
        <v>45176</v>
      </c>
      <c r="C2181" s="2">
        <v>8.2799999999999994</v>
      </c>
      <c r="D2181" s="2">
        <v>8.2799999999999994</v>
      </c>
      <c r="E2181" s="2">
        <v>3</v>
      </c>
      <c r="F2181" s="2">
        <v>8.2799999999999994</v>
      </c>
      <c r="G2181" s="2">
        <v>24.84</v>
      </c>
      <c r="H2181" s="17">
        <f t="shared" si="33"/>
        <v>2.2222222222222188E-2</v>
      </c>
    </row>
    <row r="2182" spans="1:8" ht="13.5" x14ac:dyDescent="0.25">
      <c r="A2182" s="12"/>
      <c r="B2182" s="11">
        <v>45177</v>
      </c>
      <c r="C2182" s="2">
        <v>8.2899999999999991</v>
      </c>
      <c r="D2182" s="2">
        <v>8.2899999999999991</v>
      </c>
      <c r="E2182" s="2">
        <v>3405</v>
      </c>
      <c r="F2182" s="2">
        <v>8.2899999999999991</v>
      </c>
      <c r="G2182" s="2">
        <v>28227.45</v>
      </c>
      <c r="H2182" s="17">
        <f t="shared" si="33"/>
        <v>1.2077294685990082E-3</v>
      </c>
    </row>
    <row r="2183" spans="1:8" ht="13.5" x14ac:dyDescent="0.25">
      <c r="A2183" s="12"/>
      <c r="B2183" s="11">
        <v>45180</v>
      </c>
      <c r="C2183" s="2">
        <v>8.2899999999999991</v>
      </c>
      <c r="D2183" s="2">
        <v>8.2899999999999991</v>
      </c>
      <c r="E2183" s="2">
        <v>0</v>
      </c>
      <c r="F2183" s="2">
        <v>0</v>
      </c>
      <c r="G2183" s="2">
        <v>0</v>
      </c>
      <c r="H2183" s="17">
        <f t="shared" ref="H2183:H2246" si="34">(D2183-D2182)/D2182</f>
        <v>0</v>
      </c>
    </row>
    <row r="2184" spans="1:8" ht="13.5" x14ac:dyDescent="0.25">
      <c r="A2184" s="12"/>
      <c r="B2184" s="11">
        <v>45181</v>
      </c>
      <c r="C2184" s="2">
        <v>8.3000000000000007</v>
      </c>
      <c r="D2184" s="2">
        <v>8.3000000000000007</v>
      </c>
      <c r="E2184" s="2">
        <v>6875</v>
      </c>
      <c r="F2184" s="2">
        <v>8.3000000000000007</v>
      </c>
      <c r="G2184" s="2">
        <v>57062.5</v>
      </c>
      <c r="H2184" s="17">
        <f t="shared" si="34"/>
        <v>1.206272617611769E-3</v>
      </c>
    </row>
    <row r="2185" spans="1:8" ht="13.5" x14ac:dyDescent="0.25">
      <c r="A2185" s="12"/>
      <c r="B2185" s="11">
        <v>45182</v>
      </c>
      <c r="C2185" s="2">
        <v>8.4499999999999993</v>
      </c>
      <c r="D2185" s="2">
        <v>8.4499999999999993</v>
      </c>
      <c r="E2185" s="2">
        <v>231</v>
      </c>
      <c r="F2185" s="2">
        <v>8.4499999999999993</v>
      </c>
      <c r="G2185" s="2">
        <v>1951.95</v>
      </c>
      <c r="H2185" s="17">
        <f t="shared" si="34"/>
        <v>1.8072289156626332E-2</v>
      </c>
    </row>
    <row r="2186" spans="1:8" ht="13.5" x14ac:dyDescent="0.25">
      <c r="A2186" s="12"/>
      <c r="B2186" s="11">
        <v>45183</v>
      </c>
      <c r="C2186" s="2">
        <v>8.4499999999999993</v>
      </c>
      <c r="D2186" s="2">
        <v>8.4499999999999993</v>
      </c>
      <c r="E2186" s="2">
        <v>372</v>
      </c>
      <c r="F2186" s="2">
        <v>8.4499999999999993</v>
      </c>
      <c r="G2186" s="2">
        <v>3143.4</v>
      </c>
      <c r="H2186" s="17">
        <f t="shared" si="34"/>
        <v>0</v>
      </c>
    </row>
    <row r="2187" spans="1:8" ht="13.5" x14ac:dyDescent="0.25">
      <c r="A2187" s="12"/>
      <c r="B2187" s="11">
        <v>45184</v>
      </c>
      <c r="C2187" s="2">
        <v>8.4600000000000009</v>
      </c>
      <c r="D2187" s="2">
        <v>8.4600000000000009</v>
      </c>
      <c r="E2187" s="2">
        <v>490</v>
      </c>
      <c r="F2187" s="2">
        <v>8.4559999999999995</v>
      </c>
      <c r="G2187" s="2">
        <v>4143.4399999999996</v>
      </c>
      <c r="H2187" s="17">
        <f t="shared" si="34"/>
        <v>1.1834319526629071E-3</v>
      </c>
    </row>
    <row r="2188" spans="1:8" ht="13.5" x14ac:dyDescent="0.25">
      <c r="A2188" s="12"/>
      <c r="B2188" s="11">
        <v>45187</v>
      </c>
      <c r="C2188" s="2">
        <v>8.4600000000000009</v>
      </c>
      <c r="D2188" s="2">
        <v>8.4600000000000009</v>
      </c>
      <c r="E2188" s="2">
        <v>220</v>
      </c>
      <c r="F2188" s="2">
        <v>8.4600000000000009</v>
      </c>
      <c r="G2188" s="2">
        <v>1861.2</v>
      </c>
      <c r="H2188" s="17">
        <f t="shared" si="34"/>
        <v>0</v>
      </c>
    </row>
    <row r="2189" spans="1:8" ht="13.5" x14ac:dyDescent="0.25">
      <c r="A2189" s="12"/>
      <c r="B2189" s="11">
        <v>45188</v>
      </c>
      <c r="C2189" s="2">
        <v>8.4600000000000009</v>
      </c>
      <c r="D2189" s="2">
        <v>8.4600000000000009</v>
      </c>
      <c r="E2189" s="2">
        <v>455</v>
      </c>
      <c r="F2189" s="2">
        <v>8.4600000000000009</v>
      </c>
      <c r="G2189" s="2">
        <v>3849.3</v>
      </c>
      <c r="H2189" s="17">
        <f t="shared" si="34"/>
        <v>0</v>
      </c>
    </row>
    <row r="2190" spans="1:8" ht="13.5" x14ac:dyDescent="0.25">
      <c r="A2190" s="12"/>
      <c r="B2190" s="11">
        <v>45189</v>
      </c>
      <c r="C2190" s="2">
        <v>8.6300000000000008</v>
      </c>
      <c r="D2190" s="2">
        <v>8.6300000000000008</v>
      </c>
      <c r="E2190" s="2">
        <v>121</v>
      </c>
      <c r="F2190" s="2">
        <v>8.4610000000000003</v>
      </c>
      <c r="G2190" s="2">
        <v>1023.7809999999999</v>
      </c>
      <c r="H2190" s="17">
        <f t="shared" si="34"/>
        <v>2.0094562647754128E-2</v>
      </c>
    </row>
    <row r="2191" spans="1:8" ht="13.5" x14ac:dyDescent="0.25">
      <c r="A2191" s="12"/>
      <c r="B2191" s="11">
        <v>45190</v>
      </c>
      <c r="C2191" s="2">
        <v>8.6199999999999992</v>
      </c>
      <c r="D2191" s="2">
        <v>8.6199999999999992</v>
      </c>
      <c r="E2191" s="2">
        <v>345</v>
      </c>
      <c r="F2191" s="2">
        <v>8.5370000000000008</v>
      </c>
      <c r="G2191" s="2">
        <v>2945.2649999999999</v>
      </c>
      <c r="H2191" s="17">
        <f t="shared" si="34"/>
        <v>-1.1587485515644916E-3</v>
      </c>
    </row>
    <row r="2192" spans="1:8" ht="13.5" x14ac:dyDescent="0.25">
      <c r="A2192" s="12"/>
      <c r="B2192" s="11">
        <v>45191</v>
      </c>
      <c r="C2192" s="2">
        <v>8.5</v>
      </c>
      <c r="D2192" s="2">
        <v>8.5</v>
      </c>
      <c r="E2192" s="2">
        <v>995</v>
      </c>
      <c r="F2192" s="2">
        <v>8.5239999999999991</v>
      </c>
      <c r="G2192" s="2">
        <v>8481.3799999999992</v>
      </c>
      <c r="H2192" s="17">
        <f t="shared" si="34"/>
        <v>-1.3921113689095039E-2</v>
      </c>
    </row>
    <row r="2193" spans="1:8" ht="13.5" x14ac:dyDescent="0.25">
      <c r="A2193" s="12"/>
      <c r="B2193" s="11">
        <v>45194</v>
      </c>
      <c r="C2193" s="2">
        <v>8.6</v>
      </c>
      <c r="D2193" s="2">
        <v>8.6</v>
      </c>
      <c r="E2193" s="2">
        <v>3216</v>
      </c>
      <c r="F2193" s="2">
        <v>8.6080000000000005</v>
      </c>
      <c r="G2193" s="2">
        <v>27683.328000000001</v>
      </c>
      <c r="H2193" s="17">
        <f t="shared" si="34"/>
        <v>1.1764705882352899E-2</v>
      </c>
    </row>
    <row r="2194" spans="1:8" ht="13.5" x14ac:dyDescent="0.25">
      <c r="A2194" s="12"/>
      <c r="B2194" s="11">
        <v>45195</v>
      </c>
      <c r="C2194" s="2">
        <v>8.6</v>
      </c>
      <c r="D2194" s="2">
        <v>8.6</v>
      </c>
      <c r="E2194" s="2">
        <v>141</v>
      </c>
      <c r="F2194" s="2">
        <v>8.6</v>
      </c>
      <c r="G2194" s="2">
        <v>1212.5999999999999</v>
      </c>
      <c r="H2194" s="17">
        <f t="shared" si="34"/>
        <v>0</v>
      </c>
    </row>
    <row r="2195" spans="1:8" ht="13.5" x14ac:dyDescent="0.25">
      <c r="A2195" s="12"/>
      <c r="B2195" s="11">
        <v>45197</v>
      </c>
      <c r="C2195" s="2">
        <v>8.6</v>
      </c>
      <c r="D2195" s="2">
        <v>8.6</v>
      </c>
      <c r="E2195" s="2">
        <v>262</v>
      </c>
      <c r="F2195" s="2">
        <v>8.6</v>
      </c>
      <c r="G2195" s="2">
        <v>2253.1999999999998</v>
      </c>
      <c r="H2195" s="17">
        <f t="shared" si="34"/>
        <v>0</v>
      </c>
    </row>
    <row r="2196" spans="1:8" ht="13.5" x14ac:dyDescent="0.25">
      <c r="A2196" s="12"/>
      <c r="B2196" s="11">
        <v>45198</v>
      </c>
      <c r="C2196" s="2">
        <v>8.59</v>
      </c>
      <c r="D2196" s="2">
        <v>8.59</v>
      </c>
      <c r="E2196" s="2">
        <v>630</v>
      </c>
      <c r="F2196" s="2">
        <v>8.59</v>
      </c>
      <c r="G2196" s="2">
        <v>5411.7</v>
      </c>
      <c r="H2196" s="17">
        <f t="shared" si="34"/>
        <v>-1.1627906976743939E-3</v>
      </c>
    </row>
    <row r="2197" spans="1:8" ht="13.5" x14ac:dyDescent="0.25">
      <c r="A2197" s="12"/>
      <c r="B2197" s="11">
        <v>45201</v>
      </c>
      <c r="C2197" s="2">
        <v>8.59</v>
      </c>
      <c r="D2197" s="2">
        <v>8.59</v>
      </c>
      <c r="E2197" s="2">
        <v>385</v>
      </c>
      <c r="F2197" s="2">
        <v>8.59</v>
      </c>
      <c r="G2197" s="2">
        <v>3307.15</v>
      </c>
      <c r="H2197" s="17">
        <f t="shared" si="34"/>
        <v>0</v>
      </c>
    </row>
    <row r="2198" spans="1:8" ht="13.5" x14ac:dyDescent="0.25">
      <c r="A2198" s="12"/>
      <c r="B2198" s="11">
        <v>45202</v>
      </c>
      <c r="C2198" s="2">
        <v>8.58</v>
      </c>
      <c r="D2198" s="2">
        <v>8.58</v>
      </c>
      <c r="E2198" s="2">
        <v>795</v>
      </c>
      <c r="F2198" s="2">
        <v>8.58</v>
      </c>
      <c r="G2198" s="2">
        <v>6821.1</v>
      </c>
      <c r="H2198" s="17">
        <f t="shared" si="34"/>
        <v>-1.1641443538998588E-3</v>
      </c>
    </row>
    <row r="2199" spans="1:8" ht="13.5" x14ac:dyDescent="0.25">
      <c r="A2199" s="12"/>
      <c r="B2199" s="11">
        <v>45203</v>
      </c>
      <c r="C2199" s="2">
        <v>8.58</v>
      </c>
      <c r="D2199" s="2">
        <v>8.58</v>
      </c>
      <c r="E2199" s="2">
        <v>195</v>
      </c>
      <c r="F2199" s="2">
        <v>8.58</v>
      </c>
      <c r="G2199" s="2">
        <v>1673.1</v>
      </c>
      <c r="H2199" s="17">
        <f t="shared" si="34"/>
        <v>0</v>
      </c>
    </row>
    <row r="2200" spans="1:8" ht="13.5" x14ac:dyDescent="0.25">
      <c r="A2200" s="12"/>
      <c r="B2200" s="11">
        <v>45204</v>
      </c>
      <c r="C2200" s="2">
        <v>8.59</v>
      </c>
      <c r="D2200" s="2">
        <v>8.59</v>
      </c>
      <c r="E2200" s="2">
        <v>280</v>
      </c>
      <c r="F2200" s="2">
        <v>8.5809999999999995</v>
      </c>
      <c r="G2200" s="2">
        <v>2402.6799999999998</v>
      </c>
      <c r="H2200" s="17">
        <f t="shared" si="34"/>
        <v>1.1655011655011406E-3</v>
      </c>
    </row>
    <row r="2201" spans="1:8" ht="13.5" x14ac:dyDescent="0.25">
      <c r="A2201" s="12"/>
      <c r="B2201" s="11">
        <v>45205</v>
      </c>
      <c r="C2201" s="2">
        <v>8.59</v>
      </c>
      <c r="D2201" s="2">
        <v>8.59</v>
      </c>
      <c r="E2201" s="2">
        <v>1214</v>
      </c>
      <c r="F2201" s="2">
        <v>8.5879999999999992</v>
      </c>
      <c r="G2201" s="2">
        <v>10425.832</v>
      </c>
      <c r="H2201" s="17">
        <f t="shared" si="34"/>
        <v>0</v>
      </c>
    </row>
    <row r="2202" spans="1:8" ht="13.5" x14ac:dyDescent="0.25">
      <c r="A2202" s="12"/>
      <c r="B2202" s="11">
        <v>45208</v>
      </c>
      <c r="C2202" s="2">
        <v>8.58</v>
      </c>
      <c r="D2202" s="2">
        <v>8.58</v>
      </c>
      <c r="E2202" s="2">
        <v>97</v>
      </c>
      <c r="F2202" s="2">
        <v>8.58</v>
      </c>
      <c r="G2202" s="2">
        <v>832.26</v>
      </c>
      <c r="H2202" s="17">
        <f t="shared" si="34"/>
        <v>-1.1641443538998588E-3</v>
      </c>
    </row>
    <row r="2203" spans="1:8" ht="13.5" x14ac:dyDescent="0.25">
      <c r="A2203" s="12"/>
      <c r="B2203" s="11">
        <v>45209</v>
      </c>
      <c r="C2203" s="2">
        <v>8.58</v>
      </c>
      <c r="D2203" s="2">
        <v>8.58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1:8" ht="13.5" x14ac:dyDescent="0.25">
      <c r="A2204" s="12"/>
      <c r="B2204" s="11">
        <v>45210</v>
      </c>
      <c r="C2204" s="2">
        <v>8.58</v>
      </c>
      <c r="D2204" s="2">
        <v>8.58</v>
      </c>
      <c r="E2204" s="2">
        <v>0</v>
      </c>
      <c r="F2204" s="2">
        <v>0</v>
      </c>
      <c r="G2204" s="2">
        <v>0</v>
      </c>
      <c r="H2204" s="17">
        <f t="shared" si="34"/>
        <v>0</v>
      </c>
    </row>
    <row r="2205" spans="1:8" ht="13.5" x14ac:dyDescent="0.25">
      <c r="A2205" s="12"/>
      <c r="B2205" s="11">
        <v>45211</v>
      </c>
      <c r="C2205" s="2">
        <v>8.5</v>
      </c>
      <c r="D2205" s="2">
        <v>8.5</v>
      </c>
      <c r="E2205" s="2">
        <v>474</v>
      </c>
      <c r="F2205" s="2">
        <v>8.5</v>
      </c>
      <c r="G2205" s="2">
        <v>4029</v>
      </c>
      <c r="H2205" s="17">
        <f t="shared" si="34"/>
        <v>-9.3240093240093327E-3</v>
      </c>
    </row>
    <row r="2206" spans="1:8" ht="13.5" x14ac:dyDescent="0.25">
      <c r="A2206" s="12"/>
      <c r="B2206" s="11">
        <v>45212</v>
      </c>
      <c r="C2206" s="2">
        <v>8.5</v>
      </c>
      <c r="D2206" s="2">
        <v>8.5</v>
      </c>
      <c r="E2206" s="2">
        <v>58</v>
      </c>
      <c r="F2206" s="2">
        <v>8.5</v>
      </c>
      <c r="G2206" s="2">
        <v>493</v>
      </c>
      <c r="H2206" s="17">
        <f t="shared" si="34"/>
        <v>0</v>
      </c>
    </row>
    <row r="2207" spans="1:8" ht="13.5" x14ac:dyDescent="0.25">
      <c r="A2207" s="12"/>
      <c r="B2207" s="11">
        <v>45215</v>
      </c>
      <c r="C2207" s="2">
        <v>8.5</v>
      </c>
      <c r="D2207" s="2">
        <v>8.5</v>
      </c>
      <c r="E2207" s="2">
        <v>0</v>
      </c>
      <c r="F2207" s="2">
        <v>0</v>
      </c>
      <c r="G2207" s="2">
        <v>0</v>
      </c>
      <c r="H2207" s="17">
        <f t="shared" si="34"/>
        <v>0</v>
      </c>
    </row>
    <row r="2208" spans="1:8" ht="13.5" x14ac:dyDescent="0.25">
      <c r="A2208" s="12"/>
      <c r="B2208" s="11">
        <v>45216</v>
      </c>
      <c r="C2208" s="2">
        <v>8.5</v>
      </c>
      <c r="D2208" s="2">
        <v>8.5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1:8" ht="13.5" x14ac:dyDescent="0.25">
      <c r="A2209" s="12"/>
      <c r="B2209" s="11">
        <v>45217</v>
      </c>
      <c r="C2209" s="2">
        <v>8.5</v>
      </c>
      <c r="D2209" s="2">
        <v>8.5</v>
      </c>
      <c r="E2209" s="2">
        <v>0</v>
      </c>
      <c r="F2209" s="2">
        <v>0</v>
      </c>
      <c r="G2209" s="2">
        <v>0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8.5</v>
      </c>
      <c r="D2210" s="2">
        <v>8.5</v>
      </c>
      <c r="E2210" s="2">
        <v>0</v>
      </c>
      <c r="F2210" s="2">
        <v>0</v>
      </c>
      <c r="G2210" s="2">
        <v>0</v>
      </c>
      <c r="H2210" s="17">
        <f t="shared" si="34"/>
        <v>0</v>
      </c>
    </row>
    <row r="2211" spans="1:8" ht="13.5" x14ac:dyDescent="0.25">
      <c r="A2211" s="12"/>
      <c r="B2211" s="11">
        <v>45219</v>
      </c>
      <c r="C2211" s="2">
        <v>8.5</v>
      </c>
      <c r="D2211" s="2">
        <v>8.5</v>
      </c>
      <c r="E2211" s="2">
        <v>0</v>
      </c>
      <c r="F2211" s="2">
        <v>0</v>
      </c>
      <c r="G2211" s="2">
        <v>0</v>
      </c>
      <c r="H2211" s="17">
        <f t="shared" si="34"/>
        <v>0</v>
      </c>
    </row>
    <row r="2212" spans="1:8" ht="13.5" x14ac:dyDescent="0.25">
      <c r="A2212" s="12"/>
      <c r="B2212" s="11">
        <v>45222</v>
      </c>
      <c r="C2212" s="2">
        <v>8.5</v>
      </c>
      <c r="D2212" s="2">
        <v>8.5</v>
      </c>
      <c r="E2212" s="2">
        <v>8</v>
      </c>
      <c r="F2212" s="2">
        <v>8.5</v>
      </c>
      <c r="G2212" s="2">
        <v>68</v>
      </c>
      <c r="H2212" s="17">
        <f t="shared" si="34"/>
        <v>0</v>
      </c>
    </row>
    <row r="2213" spans="1:8" ht="13.5" x14ac:dyDescent="0.25">
      <c r="A2213" s="12"/>
      <c r="B2213" s="11">
        <v>45223</v>
      </c>
      <c r="C2213" s="2">
        <v>8.5</v>
      </c>
      <c r="D2213" s="2">
        <v>8.5</v>
      </c>
      <c r="E2213" s="2">
        <v>0</v>
      </c>
      <c r="F2213" s="2">
        <v>0</v>
      </c>
      <c r="G2213" s="2">
        <v>0</v>
      </c>
      <c r="H2213" s="17">
        <f t="shared" si="34"/>
        <v>0</v>
      </c>
    </row>
    <row r="2214" spans="1:8" ht="13.5" x14ac:dyDescent="0.25">
      <c r="A2214" s="12"/>
      <c r="B2214" s="11">
        <v>45224</v>
      </c>
      <c r="C2214" s="2">
        <v>8.5</v>
      </c>
      <c r="D2214" s="2">
        <v>8.5</v>
      </c>
      <c r="E2214" s="2">
        <v>0</v>
      </c>
      <c r="F2214" s="2">
        <v>0</v>
      </c>
      <c r="G2214" s="2">
        <v>0</v>
      </c>
      <c r="H2214" s="17">
        <f t="shared" si="34"/>
        <v>0</v>
      </c>
    </row>
    <row r="2215" spans="1:8" ht="13.5" x14ac:dyDescent="0.25">
      <c r="A2215" s="12"/>
      <c r="B2215" s="11">
        <v>45225</v>
      </c>
      <c r="C2215" s="2">
        <v>8.48</v>
      </c>
      <c r="D2215" s="2">
        <v>8.48</v>
      </c>
      <c r="E2215" s="2">
        <v>615</v>
      </c>
      <c r="F2215" s="2">
        <v>8.48</v>
      </c>
      <c r="G2215" s="2">
        <v>5215.2</v>
      </c>
      <c r="H2215" s="17">
        <f t="shared" si="34"/>
        <v>-2.3529411764705382E-3</v>
      </c>
    </row>
    <row r="2216" spans="1:8" ht="13.5" x14ac:dyDescent="0.25">
      <c r="A2216" s="12"/>
      <c r="B2216" s="11">
        <v>45226</v>
      </c>
      <c r="C2216" s="2">
        <v>8.48</v>
      </c>
      <c r="D2216" s="2">
        <v>8.48</v>
      </c>
      <c r="E2216" s="2">
        <v>200</v>
      </c>
      <c r="F2216" s="2">
        <v>8.48</v>
      </c>
      <c r="G2216" s="2">
        <v>1696</v>
      </c>
      <c r="H2216" s="17">
        <f t="shared" si="34"/>
        <v>0</v>
      </c>
    </row>
    <row r="2217" spans="1:8" ht="13.5" x14ac:dyDescent="0.25">
      <c r="A2217" s="12"/>
      <c r="B2217" s="11">
        <v>45229</v>
      </c>
      <c r="C2217" s="2">
        <v>8.48</v>
      </c>
      <c r="D2217" s="2">
        <v>8.48</v>
      </c>
      <c r="E2217" s="2">
        <v>1000</v>
      </c>
      <c r="F2217" s="2">
        <v>8.48</v>
      </c>
      <c r="G2217" s="2">
        <v>8480</v>
      </c>
      <c r="H2217" s="17">
        <f t="shared" si="34"/>
        <v>0</v>
      </c>
    </row>
    <row r="2218" spans="1:8" ht="13.5" x14ac:dyDescent="0.25">
      <c r="A2218" s="12"/>
      <c r="B2218" s="11">
        <v>45230</v>
      </c>
      <c r="C2218" s="2">
        <v>8.4700000000000006</v>
      </c>
      <c r="D2218" s="2">
        <v>8.4700000000000006</v>
      </c>
      <c r="E2218" s="2">
        <v>1000</v>
      </c>
      <c r="F2218" s="2">
        <v>8.4700000000000006</v>
      </c>
      <c r="G2218" s="2">
        <v>8470</v>
      </c>
      <c r="H2218" s="17">
        <f t="shared" si="34"/>
        <v>-1.1792452830188427E-3</v>
      </c>
    </row>
    <row r="2219" spans="1:8" ht="13.5" x14ac:dyDescent="0.25">
      <c r="A2219" s="12"/>
      <c r="B2219" s="11">
        <v>45231</v>
      </c>
      <c r="C2219" s="2">
        <v>8.4700000000000006</v>
      </c>
      <c r="D2219" s="2">
        <v>8.4700000000000006</v>
      </c>
      <c r="E2219" s="2">
        <v>10</v>
      </c>
      <c r="F2219" s="2">
        <v>8.4700000000000006</v>
      </c>
      <c r="G2219" s="2">
        <v>84.7</v>
      </c>
      <c r="H2219" s="17">
        <f t="shared" si="34"/>
        <v>0</v>
      </c>
    </row>
    <row r="2220" spans="1:8" ht="13.5" x14ac:dyDescent="0.25">
      <c r="A2220" s="12"/>
      <c r="B2220" s="11">
        <v>45232</v>
      </c>
      <c r="C2220" s="2">
        <v>8.4700000000000006</v>
      </c>
      <c r="D2220" s="2">
        <v>8.4700000000000006</v>
      </c>
      <c r="E2220" s="2">
        <v>1000</v>
      </c>
      <c r="F2220" s="2">
        <v>8.4700000000000006</v>
      </c>
      <c r="G2220" s="2">
        <v>8470</v>
      </c>
      <c r="H2220" s="17">
        <f t="shared" si="34"/>
        <v>0</v>
      </c>
    </row>
    <row r="2221" spans="1:8" ht="13.5" x14ac:dyDescent="0.25">
      <c r="A2221" s="12"/>
      <c r="B2221" s="11">
        <v>45233</v>
      </c>
      <c r="C2221" s="2">
        <v>8.4700000000000006</v>
      </c>
      <c r="D2221" s="2">
        <v>8.4700000000000006</v>
      </c>
      <c r="E2221" s="2">
        <v>2000</v>
      </c>
      <c r="F2221" s="2">
        <v>8.4700000000000006</v>
      </c>
      <c r="G2221" s="2">
        <v>16940</v>
      </c>
      <c r="H2221" s="17">
        <f t="shared" si="34"/>
        <v>0</v>
      </c>
    </row>
    <row r="2222" spans="1:8" ht="13.5" x14ac:dyDescent="0.25">
      <c r="A2222" s="12"/>
      <c r="B2222" s="11">
        <v>45236</v>
      </c>
      <c r="C2222" s="2">
        <v>8.4700000000000006</v>
      </c>
      <c r="D2222" s="2">
        <v>8.4700000000000006</v>
      </c>
      <c r="E2222" s="2">
        <v>2000</v>
      </c>
      <c r="F2222" s="2">
        <v>8.4700000000000006</v>
      </c>
      <c r="G2222" s="2">
        <v>16940</v>
      </c>
      <c r="H2222" s="17">
        <f t="shared" si="34"/>
        <v>0</v>
      </c>
    </row>
    <row r="2223" spans="1:8" ht="13.5" x14ac:dyDescent="0.25">
      <c r="A2223" s="12"/>
      <c r="B2223" s="11">
        <v>45237</v>
      </c>
      <c r="C2223" s="2">
        <v>8.4700000000000006</v>
      </c>
      <c r="D2223" s="2">
        <v>8.4700000000000006</v>
      </c>
      <c r="E2223" s="2">
        <v>0</v>
      </c>
      <c r="F2223" s="2">
        <v>0</v>
      </c>
      <c r="G2223" s="2">
        <v>0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8.4700000000000006</v>
      </c>
      <c r="D2224" s="2">
        <v>8.4700000000000006</v>
      </c>
      <c r="E2224" s="2">
        <v>0</v>
      </c>
      <c r="F2224" s="2">
        <v>0</v>
      </c>
      <c r="G2224" s="2">
        <v>0</v>
      </c>
      <c r="H2224" s="17">
        <f t="shared" si="34"/>
        <v>0</v>
      </c>
    </row>
    <row r="2225" spans="1:8" ht="13.5" x14ac:dyDescent="0.25">
      <c r="A2225" s="12"/>
      <c r="B2225" s="11">
        <v>45239</v>
      </c>
      <c r="C2225" s="2">
        <v>8.4700000000000006</v>
      </c>
      <c r="D2225" s="2">
        <v>8.4700000000000006</v>
      </c>
      <c r="E2225" s="2">
        <v>1000</v>
      </c>
      <c r="F2225" s="2">
        <v>8.4700000000000006</v>
      </c>
      <c r="G2225" s="2">
        <v>8470</v>
      </c>
      <c r="H2225" s="17">
        <f t="shared" si="34"/>
        <v>0</v>
      </c>
    </row>
    <row r="2226" spans="1:8" ht="13.5" x14ac:dyDescent="0.25">
      <c r="A2226" s="12"/>
      <c r="B2226" s="11">
        <v>45240</v>
      </c>
      <c r="C2226" s="2">
        <v>8.4700000000000006</v>
      </c>
      <c r="D2226" s="2">
        <v>8.4700000000000006</v>
      </c>
      <c r="E2226" s="2">
        <v>0</v>
      </c>
      <c r="F2226" s="2">
        <v>0</v>
      </c>
      <c r="G2226" s="2">
        <v>0</v>
      </c>
      <c r="H2226" s="17">
        <f t="shared" si="34"/>
        <v>0</v>
      </c>
    </row>
    <row r="2227" spans="1:8" ht="13.5" x14ac:dyDescent="0.25">
      <c r="A2227" s="12"/>
      <c r="B2227" s="11">
        <v>45243</v>
      </c>
      <c r="C2227" s="2">
        <v>8.4700000000000006</v>
      </c>
      <c r="D2227" s="2">
        <v>8.4700000000000006</v>
      </c>
      <c r="E2227" s="2">
        <v>0</v>
      </c>
      <c r="F2227" s="2">
        <v>0</v>
      </c>
      <c r="G2227" s="2">
        <v>0</v>
      </c>
      <c r="H2227" s="17">
        <f t="shared" si="34"/>
        <v>0</v>
      </c>
    </row>
    <row r="2228" spans="1:8" ht="13.5" x14ac:dyDescent="0.25">
      <c r="A2228" s="12"/>
      <c r="B2228" s="11">
        <v>45244</v>
      </c>
      <c r="C2228" s="2">
        <v>8.4700000000000006</v>
      </c>
      <c r="D2228" s="2">
        <v>8.4700000000000006</v>
      </c>
      <c r="E2228" s="2">
        <v>0</v>
      </c>
      <c r="F2228" s="2">
        <v>0</v>
      </c>
      <c r="G2228" s="2">
        <v>0</v>
      </c>
      <c r="H2228" s="17">
        <f t="shared" si="34"/>
        <v>0</v>
      </c>
    </row>
    <row r="2229" spans="1:8" ht="13.5" x14ac:dyDescent="0.25">
      <c r="A2229" s="12"/>
      <c r="B2229" s="11">
        <v>45245</v>
      </c>
      <c r="C2229" s="2">
        <v>8.4700000000000006</v>
      </c>
      <c r="D2229" s="2">
        <v>8.4700000000000006</v>
      </c>
      <c r="E2229" s="2">
        <v>0</v>
      </c>
      <c r="F2229" s="2">
        <v>0</v>
      </c>
      <c r="G2229" s="2">
        <v>0</v>
      </c>
      <c r="H2229" s="17">
        <f t="shared" si="34"/>
        <v>0</v>
      </c>
    </row>
    <row r="2230" spans="1:8" ht="13.5" x14ac:dyDescent="0.25">
      <c r="A2230" s="12"/>
      <c r="B2230" s="11">
        <v>45246</v>
      </c>
      <c r="C2230" s="2">
        <v>8.4700000000000006</v>
      </c>
      <c r="D2230" s="2">
        <v>8.4700000000000006</v>
      </c>
      <c r="E2230" s="2">
        <v>0</v>
      </c>
      <c r="F2230" s="2">
        <v>0</v>
      </c>
      <c r="G2230" s="2">
        <v>0</v>
      </c>
      <c r="H2230" s="17">
        <f t="shared" si="34"/>
        <v>0</v>
      </c>
    </row>
    <row r="2231" spans="1:8" ht="13.5" x14ac:dyDescent="0.25">
      <c r="A2231" s="12"/>
      <c r="B2231" s="11">
        <v>45247</v>
      </c>
      <c r="C2231" s="2">
        <v>8.5</v>
      </c>
      <c r="D2231" s="2">
        <v>8.5</v>
      </c>
      <c r="E2231" s="2">
        <v>495</v>
      </c>
      <c r="F2231" s="2">
        <v>8.5</v>
      </c>
      <c r="G2231" s="2">
        <v>4207.5</v>
      </c>
      <c r="H2231" s="17">
        <f t="shared" si="34"/>
        <v>3.5419126328216479E-3</v>
      </c>
    </row>
    <row r="2232" spans="1:8" ht="13.5" x14ac:dyDescent="0.25">
      <c r="A2232" s="12"/>
      <c r="B2232" s="11">
        <v>45250</v>
      </c>
      <c r="C2232" s="2">
        <v>8.5</v>
      </c>
      <c r="D2232" s="2">
        <v>8.5</v>
      </c>
      <c r="E2232" s="2">
        <v>0</v>
      </c>
      <c r="F2232" s="2">
        <v>0</v>
      </c>
      <c r="G2232" s="2">
        <v>0</v>
      </c>
      <c r="H2232" s="17">
        <f t="shared" si="34"/>
        <v>0</v>
      </c>
    </row>
    <row r="2233" spans="1:8" ht="13.5" x14ac:dyDescent="0.25">
      <c r="A2233" s="12"/>
      <c r="B2233" s="11">
        <v>45251</v>
      </c>
      <c r="C2233" s="2">
        <v>8.5</v>
      </c>
      <c r="D2233" s="2">
        <v>8.5</v>
      </c>
      <c r="E2233" s="2">
        <v>200</v>
      </c>
      <c r="F2233" s="2">
        <v>8.5</v>
      </c>
      <c r="G2233" s="2">
        <v>1700</v>
      </c>
      <c r="H2233" s="17">
        <f t="shared" si="34"/>
        <v>0</v>
      </c>
    </row>
    <row r="2234" spans="1:8" ht="13.5" x14ac:dyDescent="0.25">
      <c r="A2234" s="12"/>
      <c r="B2234" s="11">
        <v>45252</v>
      </c>
      <c r="C2234" s="2">
        <v>8.4</v>
      </c>
      <c r="D2234" s="2">
        <v>8.4</v>
      </c>
      <c r="E2234" s="2">
        <v>101</v>
      </c>
      <c r="F2234" s="2">
        <v>8.4</v>
      </c>
      <c r="G2234" s="2">
        <v>848.4</v>
      </c>
      <c r="H2234" s="17">
        <f t="shared" si="34"/>
        <v>-1.1764705882352899E-2</v>
      </c>
    </row>
    <row r="2235" spans="1:8" ht="13.5" x14ac:dyDescent="0.25">
      <c r="A2235" s="12"/>
      <c r="B2235" s="11">
        <v>45253</v>
      </c>
      <c r="C2235" s="2">
        <v>8.5</v>
      </c>
      <c r="D2235" s="2">
        <v>8.5</v>
      </c>
      <c r="E2235" s="2">
        <v>2</v>
      </c>
      <c r="F2235" s="2">
        <v>8.5</v>
      </c>
      <c r="G2235" s="2">
        <v>17</v>
      </c>
      <c r="H2235" s="17">
        <f t="shared" si="34"/>
        <v>1.1904761904761862E-2</v>
      </c>
    </row>
    <row r="2236" spans="1:8" ht="13.5" x14ac:dyDescent="0.25">
      <c r="A2236" s="12"/>
      <c r="B2236" s="11">
        <v>45254</v>
      </c>
      <c r="C2236" s="2">
        <v>8.5</v>
      </c>
      <c r="D2236" s="2">
        <v>8.5</v>
      </c>
      <c r="E2236" s="2">
        <v>370</v>
      </c>
      <c r="F2236" s="2">
        <v>8.5</v>
      </c>
      <c r="G2236" s="2">
        <v>3145</v>
      </c>
      <c r="H2236" s="17">
        <f t="shared" si="34"/>
        <v>0</v>
      </c>
    </row>
    <row r="2237" spans="1:8" ht="13.5" x14ac:dyDescent="0.25">
      <c r="A2237" s="12"/>
      <c r="B2237" s="11">
        <v>45257</v>
      </c>
      <c r="C2237" s="2">
        <v>8.5</v>
      </c>
      <c r="D2237" s="2">
        <v>8.5</v>
      </c>
      <c r="E2237" s="2">
        <v>0</v>
      </c>
      <c r="F2237" s="2">
        <v>0</v>
      </c>
      <c r="G2237" s="2">
        <v>0</v>
      </c>
      <c r="H2237" s="17">
        <f t="shared" si="34"/>
        <v>0</v>
      </c>
    </row>
    <row r="2238" spans="1:8" ht="13.5" x14ac:dyDescent="0.25">
      <c r="A2238" s="12"/>
      <c r="B2238" s="11">
        <v>45258</v>
      </c>
      <c r="C2238" s="2">
        <v>8.48</v>
      </c>
      <c r="D2238" s="2">
        <v>8.48</v>
      </c>
      <c r="E2238" s="2">
        <v>13312</v>
      </c>
      <c r="F2238" s="2">
        <v>8.48</v>
      </c>
      <c r="G2238" s="2">
        <v>112885.75999999999</v>
      </c>
      <c r="H2238" s="17">
        <f t="shared" si="34"/>
        <v>-2.3529411764705382E-3</v>
      </c>
    </row>
    <row r="2239" spans="1:8" ht="13.5" x14ac:dyDescent="0.25">
      <c r="A2239" s="12"/>
      <c r="B2239" s="11">
        <v>45259</v>
      </c>
      <c r="C2239" s="2">
        <v>8.5</v>
      </c>
      <c r="D2239" s="2">
        <v>8.5</v>
      </c>
      <c r="E2239" s="2">
        <v>52</v>
      </c>
      <c r="F2239" s="2">
        <v>8.5</v>
      </c>
      <c r="G2239" s="2">
        <v>442</v>
      </c>
      <c r="H2239" s="17">
        <f t="shared" si="34"/>
        <v>2.3584905660376855E-3</v>
      </c>
    </row>
    <row r="2240" spans="1:8" ht="13.5" x14ac:dyDescent="0.25">
      <c r="A2240" s="12"/>
      <c r="B2240" s="11">
        <v>45260</v>
      </c>
      <c r="C2240" s="2">
        <v>8.5</v>
      </c>
      <c r="D2240" s="2">
        <v>8.5</v>
      </c>
      <c r="E2240" s="2">
        <v>10</v>
      </c>
      <c r="F2240" s="2">
        <v>8.5</v>
      </c>
      <c r="G2240" s="2">
        <v>85</v>
      </c>
      <c r="H2240" s="17">
        <f t="shared" si="34"/>
        <v>0</v>
      </c>
    </row>
    <row r="2241" spans="1:8" ht="13.5" x14ac:dyDescent="0.25">
      <c r="A2241" s="12"/>
      <c r="B2241" s="11">
        <v>45261</v>
      </c>
      <c r="C2241" s="2">
        <v>8.5</v>
      </c>
      <c r="D2241" s="2">
        <v>8.5</v>
      </c>
      <c r="E2241" s="2">
        <v>262</v>
      </c>
      <c r="F2241" s="2">
        <v>8.5</v>
      </c>
      <c r="G2241" s="2">
        <v>2227</v>
      </c>
      <c r="H2241" s="17">
        <f t="shared" si="34"/>
        <v>0</v>
      </c>
    </row>
    <row r="2242" spans="1:8" ht="13.5" x14ac:dyDescent="0.25">
      <c r="A2242" s="12"/>
      <c r="B2242" s="11">
        <v>45264</v>
      </c>
      <c r="C2242" s="2">
        <v>8.5</v>
      </c>
      <c r="D2242" s="2">
        <v>8.5</v>
      </c>
      <c r="E2242" s="2">
        <v>0</v>
      </c>
      <c r="F2242" s="2">
        <v>0</v>
      </c>
      <c r="G2242" s="2">
        <v>0</v>
      </c>
      <c r="H2242" s="17">
        <f t="shared" si="34"/>
        <v>0</v>
      </c>
    </row>
    <row r="2243" spans="1:8" ht="13.5" x14ac:dyDescent="0.25">
      <c r="A2243" s="12"/>
      <c r="B2243" s="11">
        <v>45265</v>
      </c>
      <c r="C2243" s="2">
        <v>8.5</v>
      </c>
      <c r="D2243" s="2">
        <v>8.5</v>
      </c>
      <c r="E2243" s="2">
        <v>2</v>
      </c>
      <c r="F2243" s="2">
        <v>8.5</v>
      </c>
      <c r="G2243" s="2">
        <v>17</v>
      </c>
      <c r="H2243" s="17">
        <f t="shared" si="34"/>
        <v>0</v>
      </c>
    </row>
    <row r="2244" spans="1:8" ht="13.5" x14ac:dyDescent="0.25">
      <c r="A2244" s="12"/>
      <c r="B2244" s="11">
        <v>45266</v>
      </c>
      <c r="C2244" s="2">
        <v>8.5</v>
      </c>
      <c r="D2244" s="2">
        <v>8.5</v>
      </c>
      <c r="E2244" s="2">
        <v>450</v>
      </c>
      <c r="F2244" s="2">
        <v>8.5</v>
      </c>
      <c r="G2244" s="2">
        <v>3825</v>
      </c>
      <c r="H2244" s="17">
        <f t="shared" si="34"/>
        <v>0</v>
      </c>
    </row>
    <row r="2245" spans="1:8" ht="13.5" x14ac:dyDescent="0.25">
      <c r="A2245" s="12"/>
      <c r="B2245" s="11">
        <v>45267</v>
      </c>
      <c r="C2245" s="2">
        <v>8.4499999999999993</v>
      </c>
      <c r="D2245" s="2">
        <v>8.4499999999999993</v>
      </c>
      <c r="E2245" s="2">
        <v>1310</v>
      </c>
      <c r="F2245" s="2">
        <v>8.4499999999999993</v>
      </c>
      <c r="G2245" s="2">
        <v>11069.5</v>
      </c>
      <c r="H2245" s="17">
        <f t="shared" si="34"/>
        <v>-5.8823529411765538E-3</v>
      </c>
    </row>
    <row r="2246" spans="1:8" ht="13.5" x14ac:dyDescent="0.25">
      <c r="A2246" s="12"/>
      <c r="B2246" s="11">
        <v>45268</v>
      </c>
      <c r="C2246" s="2">
        <v>8.5</v>
      </c>
      <c r="D2246" s="2">
        <v>8.5</v>
      </c>
      <c r="E2246" s="2">
        <v>562</v>
      </c>
      <c r="F2246" s="2">
        <v>8.5</v>
      </c>
      <c r="G2246" s="2">
        <v>4777</v>
      </c>
      <c r="H2246" s="17">
        <f t="shared" si="34"/>
        <v>5.9171597633136943E-3</v>
      </c>
    </row>
    <row r="2247" spans="1:8" ht="13.5" x14ac:dyDescent="0.25">
      <c r="A2247" s="12"/>
      <c r="B2247" s="11">
        <v>45271</v>
      </c>
      <c r="C2247" s="2">
        <v>8.5</v>
      </c>
      <c r="D2247" s="2">
        <v>8.5</v>
      </c>
      <c r="E2247" s="2">
        <v>0</v>
      </c>
      <c r="F2247" s="2">
        <v>0</v>
      </c>
      <c r="G2247" s="2">
        <v>0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45272</v>
      </c>
      <c r="C2248" s="2">
        <v>8.5</v>
      </c>
      <c r="D2248" s="2">
        <v>8.5</v>
      </c>
      <c r="E2248" s="2">
        <v>9027</v>
      </c>
      <c r="F2248" s="2">
        <v>8.5</v>
      </c>
      <c r="G2248" s="2">
        <v>76729.5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8.5</v>
      </c>
      <c r="D2249" s="2">
        <v>8.5</v>
      </c>
      <c r="E2249" s="2">
        <v>0</v>
      </c>
      <c r="F2249" s="2">
        <v>0</v>
      </c>
      <c r="G2249" s="2">
        <v>0</v>
      </c>
      <c r="H2249" s="17">
        <f t="shared" si="35"/>
        <v>0</v>
      </c>
    </row>
    <row r="2250" spans="1:8" ht="13.5" x14ac:dyDescent="0.25">
      <c r="A2250" s="12"/>
      <c r="B2250" s="11">
        <v>45274</v>
      </c>
      <c r="C2250" s="2">
        <v>8.6</v>
      </c>
      <c r="D2250" s="2">
        <v>8.6</v>
      </c>
      <c r="E2250" s="2">
        <v>220</v>
      </c>
      <c r="F2250" s="2">
        <v>8.6</v>
      </c>
      <c r="G2250" s="2">
        <v>1892</v>
      </c>
      <c r="H2250" s="17">
        <f t="shared" si="35"/>
        <v>1.1764705882352899E-2</v>
      </c>
    </row>
    <row r="2251" spans="1:8" ht="13.5" x14ac:dyDescent="0.25">
      <c r="A2251" s="12"/>
      <c r="B2251" s="11">
        <v>45275</v>
      </c>
      <c r="C2251" s="2">
        <v>8.6</v>
      </c>
      <c r="D2251" s="2">
        <v>8.6</v>
      </c>
      <c r="E2251" s="2">
        <v>0</v>
      </c>
      <c r="F2251" s="2">
        <v>0</v>
      </c>
      <c r="G2251" s="2">
        <v>0</v>
      </c>
      <c r="H2251" s="17">
        <f t="shared" si="35"/>
        <v>0</v>
      </c>
    </row>
    <row r="2252" spans="1:8" ht="13.5" x14ac:dyDescent="0.25">
      <c r="A2252" s="12"/>
      <c r="B2252" s="11">
        <v>45278</v>
      </c>
      <c r="C2252" s="2">
        <v>8.6</v>
      </c>
      <c r="D2252" s="2">
        <v>8.6</v>
      </c>
      <c r="E2252" s="2">
        <v>30</v>
      </c>
      <c r="F2252" s="2">
        <v>8.6</v>
      </c>
      <c r="G2252" s="2">
        <v>258</v>
      </c>
      <c r="H2252" s="17">
        <f t="shared" si="35"/>
        <v>0</v>
      </c>
    </row>
    <row r="2253" spans="1:8" ht="13.5" x14ac:dyDescent="0.25">
      <c r="A2253" s="12"/>
      <c r="B2253" s="11">
        <v>45279</v>
      </c>
      <c r="C2253" s="2">
        <v>8.6</v>
      </c>
      <c r="D2253" s="2">
        <v>8.6</v>
      </c>
      <c r="E2253" s="2">
        <v>0</v>
      </c>
      <c r="F2253" s="2">
        <v>0</v>
      </c>
      <c r="G2253" s="2">
        <v>0</v>
      </c>
      <c r="H2253" s="17">
        <f t="shared" si="35"/>
        <v>0</v>
      </c>
    </row>
    <row r="2254" spans="1:8" ht="13.5" x14ac:dyDescent="0.25">
      <c r="A2254" s="12"/>
      <c r="B2254" s="11">
        <v>45280</v>
      </c>
      <c r="C2254" s="2">
        <v>8.6</v>
      </c>
      <c r="D2254" s="2">
        <v>8.6</v>
      </c>
      <c r="E2254" s="2">
        <v>0</v>
      </c>
      <c r="F2254" s="2">
        <v>0</v>
      </c>
      <c r="G2254" s="2">
        <v>0</v>
      </c>
      <c r="H2254" s="17">
        <f t="shared" si="35"/>
        <v>0</v>
      </c>
    </row>
    <row r="2255" spans="1:8" ht="13.5" x14ac:dyDescent="0.25">
      <c r="A2255" s="12"/>
      <c r="B2255" s="11">
        <v>45281</v>
      </c>
      <c r="C2255" s="2">
        <v>8.5</v>
      </c>
      <c r="D2255" s="2">
        <v>8.5</v>
      </c>
      <c r="E2255" s="2">
        <v>21422</v>
      </c>
      <c r="F2255" s="2">
        <v>8.5</v>
      </c>
      <c r="G2255" s="2">
        <v>182087</v>
      </c>
      <c r="H2255" s="17">
        <f t="shared" si="35"/>
        <v>-1.1627906976744146E-2</v>
      </c>
    </row>
    <row r="2256" spans="1:8" ht="13.5" x14ac:dyDescent="0.25">
      <c r="A2256" s="12"/>
      <c r="B2256" s="11">
        <v>45282</v>
      </c>
      <c r="C2256" s="2">
        <v>8.5399999999999991</v>
      </c>
      <c r="D2256" s="2">
        <v>8.5399999999999991</v>
      </c>
      <c r="E2256" s="2">
        <v>978</v>
      </c>
      <c r="F2256" s="2">
        <v>8.5399999999999991</v>
      </c>
      <c r="G2256" s="2">
        <v>8352.1200000000008</v>
      </c>
      <c r="H2256" s="17">
        <f t="shared" si="35"/>
        <v>4.7058823529410763E-3</v>
      </c>
    </row>
    <row r="2257" spans="1:8" ht="13.5" x14ac:dyDescent="0.25">
      <c r="A2257" s="12"/>
      <c r="B2257" s="11">
        <v>45285</v>
      </c>
      <c r="C2257" s="2">
        <v>8.5399999999999991</v>
      </c>
      <c r="D2257" s="2">
        <v>8.5399999999999991</v>
      </c>
      <c r="E2257" s="2">
        <v>0</v>
      </c>
      <c r="F2257" s="2">
        <v>0</v>
      </c>
      <c r="G2257" s="2">
        <v>0</v>
      </c>
      <c r="H2257" s="17">
        <f t="shared" si="35"/>
        <v>0</v>
      </c>
    </row>
    <row r="2258" spans="1:8" ht="13.5" x14ac:dyDescent="0.25">
      <c r="A2258" s="12"/>
      <c r="B2258" s="11">
        <v>45286</v>
      </c>
      <c r="C2258" s="2">
        <v>8.6</v>
      </c>
      <c r="D2258" s="2">
        <v>8.6</v>
      </c>
      <c r="E2258" s="2">
        <v>200</v>
      </c>
      <c r="F2258" s="2">
        <v>8.6</v>
      </c>
      <c r="G2258" s="2">
        <v>1720</v>
      </c>
      <c r="H2258" s="17">
        <f t="shared" si="35"/>
        <v>7.0257611241218388E-3</v>
      </c>
    </row>
    <row r="2259" spans="1:8" ht="13.5" x14ac:dyDescent="0.25">
      <c r="A2259" s="12"/>
      <c r="B2259" s="11">
        <v>45287</v>
      </c>
      <c r="C2259" s="2">
        <v>8.6</v>
      </c>
      <c r="D2259" s="2">
        <v>8.6</v>
      </c>
      <c r="E2259" s="2">
        <v>3564</v>
      </c>
      <c r="F2259" s="2">
        <v>8.6</v>
      </c>
      <c r="G2259" s="2">
        <v>30650.400000000001</v>
      </c>
      <c r="H2259" s="17">
        <f t="shared" si="35"/>
        <v>0</v>
      </c>
    </row>
    <row r="2260" spans="1:8" ht="13.5" x14ac:dyDescent="0.25">
      <c r="A2260" s="12"/>
      <c r="B2260" s="11">
        <v>45288</v>
      </c>
      <c r="C2260" s="2">
        <v>8.6999999999999993</v>
      </c>
      <c r="D2260" s="2">
        <v>8.6999999999999993</v>
      </c>
      <c r="E2260" s="2">
        <v>200</v>
      </c>
      <c r="F2260" s="2">
        <v>8.6999999999999993</v>
      </c>
      <c r="G2260" s="2">
        <v>1740</v>
      </c>
      <c r="H2260" s="17">
        <f t="shared" si="35"/>
        <v>1.1627906976744146E-2</v>
      </c>
    </row>
    <row r="2261" spans="1:8" ht="13.5" x14ac:dyDescent="0.25">
      <c r="A2261" s="12"/>
      <c r="B2261" s="11">
        <v>45289</v>
      </c>
      <c r="C2261" s="2">
        <v>8.6999999999999993</v>
      </c>
      <c r="D2261" s="2">
        <v>8.6999999999999993</v>
      </c>
      <c r="E2261" s="2">
        <v>250</v>
      </c>
      <c r="F2261" s="2">
        <v>8.6999999999999993</v>
      </c>
      <c r="G2261" s="2">
        <v>2175</v>
      </c>
      <c r="H2261" s="17">
        <f t="shared" si="35"/>
        <v>0</v>
      </c>
    </row>
    <row r="2262" spans="1:8" ht="13.5" x14ac:dyDescent="0.25">
      <c r="A2262" s="12"/>
      <c r="B2262" s="11">
        <v>45293</v>
      </c>
      <c r="C2262" s="2">
        <v>8.6999999999999993</v>
      </c>
      <c r="D2262" s="2">
        <v>8.6999999999999993</v>
      </c>
      <c r="E2262" s="2">
        <v>0</v>
      </c>
      <c r="F2262" s="2">
        <v>0</v>
      </c>
      <c r="G2262" s="2">
        <v>0</v>
      </c>
      <c r="H2262" s="17">
        <f t="shared" si="35"/>
        <v>0</v>
      </c>
    </row>
    <row r="2263" spans="1:8" ht="13.5" x14ac:dyDescent="0.25">
      <c r="A2263" s="12"/>
      <c r="B2263" s="11">
        <v>45294</v>
      </c>
      <c r="C2263" s="2">
        <v>8.69</v>
      </c>
      <c r="D2263" s="2">
        <v>8.69</v>
      </c>
      <c r="E2263" s="2">
        <v>1235</v>
      </c>
      <c r="F2263" s="2">
        <v>8.69</v>
      </c>
      <c r="G2263" s="2">
        <v>10732.15</v>
      </c>
      <c r="H2263" s="17">
        <f t="shared" si="35"/>
        <v>-1.1494252873562975E-3</v>
      </c>
    </row>
    <row r="2264" spans="1:8" ht="13.5" x14ac:dyDescent="0.25">
      <c r="A2264" s="12"/>
      <c r="B2264" s="11">
        <v>45295</v>
      </c>
      <c r="C2264" s="2">
        <v>8.69</v>
      </c>
      <c r="D2264" s="2">
        <v>8.69</v>
      </c>
      <c r="E2264" s="2">
        <v>100</v>
      </c>
      <c r="F2264" s="2">
        <v>8.69</v>
      </c>
      <c r="G2264" s="2">
        <v>869</v>
      </c>
      <c r="H2264" s="17">
        <f t="shared" si="35"/>
        <v>0</v>
      </c>
    </row>
    <row r="2265" spans="1:8" ht="13.5" x14ac:dyDescent="0.25">
      <c r="A2265" s="12"/>
      <c r="B2265" s="11">
        <v>45296</v>
      </c>
      <c r="C2265" s="2">
        <v>8.6</v>
      </c>
      <c r="D2265" s="2">
        <v>8.6</v>
      </c>
      <c r="E2265" s="2">
        <v>124</v>
      </c>
      <c r="F2265" s="2">
        <v>8.6</v>
      </c>
      <c r="G2265" s="2">
        <v>1066.4000000000001</v>
      </c>
      <c r="H2265" s="17">
        <f t="shared" si="35"/>
        <v>-1.0356731875719201E-2</v>
      </c>
    </row>
    <row r="2266" spans="1:8" ht="13.5" x14ac:dyDescent="0.25">
      <c r="A2266" s="12"/>
      <c r="B2266" s="11">
        <v>45299</v>
      </c>
      <c r="C2266" s="2">
        <v>8.5</v>
      </c>
      <c r="D2266" s="2">
        <v>8.5</v>
      </c>
      <c r="E2266" s="2">
        <v>21350</v>
      </c>
      <c r="F2266" s="2">
        <v>8.5</v>
      </c>
      <c r="G2266" s="2">
        <v>181475</v>
      </c>
      <c r="H2266" s="17">
        <f t="shared" si="35"/>
        <v>-1.1627906976744146E-2</v>
      </c>
    </row>
    <row r="2267" spans="1:8" ht="13.5" x14ac:dyDescent="0.25">
      <c r="A2267" s="12"/>
      <c r="B2267" s="11">
        <v>45300</v>
      </c>
      <c r="C2267" s="2">
        <v>8.5</v>
      </c>
      <c r="D2267" s="2">
        <v>8.5</v>
      </c>
      <c r="E2267" s="2">
        <v>50</v>
      </c>
      <c r="F2267" s="2">
        <v>8.5</v>
      </c>
      <c r="G2267" s="2">
        <v>425</v>
      </c>
      <c r="H2267" s="17">
        <f t="shared" si="35"/>
        <v>0</v>
      </c>
    </row>
    <row r="2268" spans="1:8" ht="13.5" x14ac:dyDescent="0.25">
      <c r="A2268" s="12"/>
      <c r="B2268" s="11">
        <v>45301</v>
      </c>
      <c r="C2268" s="2">
        <v>8.5</v>
      </c>
      <c r="D2268" s="2">
        <v>8.5</v>
      </c>
      <c r="E2268" s="2">
        <v>2152</v>
      </c>
      <c r="F2268" s="2">
        <v>8.5</v>
      </c>
      <c r="G2268" s="2">
        <v>18292</v>
      </c>
      <c r="H2268" s="17">
        <f t="shared" si="35"/>
        <v>0</v>
      </c>
    </row>
    <row r="2269" spans="1:8" ht="13.5" x14ac:dyDescent="0.25">
      <c r="A2269" s="12"/>
      <c r="B2269" s="11">
        <v>45302</v>
      </c>
      <c r="C2269" s="2">
        <v>8.5</v>
      </c>
      <c r="D2269" s="2">
        <v>8.5</v>
      </c>
      <c r="E2269" s="2">
        <v>4452</v>
      </c>
      <c r="F2269" s="2">
        <v>8.51</v>
      </c>
      <c r="G2269" s="2">
        <v>37886.519999999997</v>
      </c>
      <c r="H2269" s="17">
        <f t="shared" si="35"/>
        <v>0</v>
      </c>
    </row>
    <row r="2270" spans="1:8" ht="13.5" x14ac:dyDescent="0.25">
      <c r="A2270" s="12"/>
      <c r="B2270" s="11">
        <v>45303</v>
      </c>
      <c r="C2270" s="2">
        <v>8.5</v>
      </c>
      <c r="D2270" s="2">
        <v>8.5</v>
      </c>
      <c r="E2270" s="2">
        <v>27586</v>
      </c>
      <c r="F2270" s="2">
        <v>8.5</v>
      </c>
      <c r="G2270" s="2">
        <v>234481</v>
      </c>
      <c r="H2270" s="17">
        <f t="shared" si="35"/>
        <v>0</v>
      </c>
    </row>
    <row r="2271" spans="1:8" ht="13.5" x14ac:dyDescent="0.25">
      <c r="A2271" s="12"/>
      <c r="B2271" s="11">
        <v>45306</v>
      </c>
      <c r="C2271" s="2">
        <v>8.5</v>
      </c>
      <c r="D2271" s="2">
        <v>8.5</v>
      </c>
      <c r="E2271" s="2">
        <v>3605</v>
      </c>
      <c r="F2271" s="2">
        <v>8.5</v>
      </c>
      <c r="G2271" s="2">
        <v>30642.5</v>
      </c>
      <c r="H2271" s="17">
        <f t="shared" si="35"/>
        <v>0</v>
      </c>
    </row>
    <row r="2272" spans="1:8" ht="13.5" x14ac:dyDescent="0.25">
      <c r="A2272" s="12"/>
      <c r="B2272" s="11">
        <v>45307</v>
      </c>
      <c r="C2272" s="2">
        <v>8.5</v>
      </c>
      <c r="D2272" s="2">
        <v>8.5</v>
      </c>
      <c r="E2272" s="2">
        <v>5898</v>
      </c>
      <c r="F2272" s="2">
        <v>8.5</v>
      </c>
      <c r="G2272" s="2">
        <v>50133</v>
      </c>
      <c r="H2272" s="17">
        <f t="shared" si="35"/>
        <v>0</v>
      </c>
    </row>
    <row r="2273" spans="1:8" ht="13.5" x14ac:dyDescent="0.25">
      <c r="A2273" s="12"/>
      <c r="B2273" s="11">
        <v>45308</v>
      </c>
      <c r="C2273" s="2">
        <v>8.5</v>
      </c>
      <c r="D2273" s="2">
        <v>8.5</v>
      </c>
      <c r="E2273" s="2">
        <v>6463</v>
      </c>
      <c r="F2273" s="2">
        <v>8.5</v>
      </c>
      <c r="G2273" s="2">
        <v>54935.5</v>
      </c>
      <c r="H2273" s="17">
        <f t="shared" si="35"/>
        <v>0</v>
      </c>
    </row>
    <row r="2274" spans="1:8" ht="13.5" x14ac:dyDescent="0.25">
      <c r="A2274" s="12"/>
      <c r="B2274" s="11">
        <v>45309</v>
      </c>
      <c r="C2274" s="2">
        <v>8.5</v>
      </c>
      <c r="D2274" s="2">
        <v>8.5</v>
      </c>
      <c r="E2274" s="2">
        <v>1755</v>
      </c>
      <c r="F2274" s="2">
        <v>8.5</v>
      </c>
      <c r="G2274" s="2">
        <v>14917.5</v>
      </c>
      <c r="H2274" s="17">
        <f t="shared" si="35"/>
        <v>0</v>
      </c>
    </row>
    <row r="2275" spans="1:8" ht="13.5" x14ac:dyDescent="0.25">
      <c r="A2275" s="12"/>
      <c r="B2275" s="11">
        <v>45310</v>
      </c>
      <c r="C2275" s="2">
        <v>8.6</v>
      </c>
      <c r="D2275" s="2">
        <v>8.6</v>
      </c>
      <c r="E2275" s="2">
        <v>1403</v>
      </c>
      <c r="F2275" s="2">
        <v>8.5</v>
      </c>
      <c r="G2275" s="2">
        <v>11925.5</v>
      </c>
      <c r="H2275" s="17">
        <f t="shared" si="35"/>
        <v>1.1764705882352899E-2</v>
      </c>
    </row>
    <row r="2276" spans="1:8" ht="13.5" x14ac:dyDescent="0.25">
      <c r="A2276" s="12"/>
      <c r="B2276" s="11">
        <v>45313</v>
      </c>
      <c r="C2276" s="2">
        <v>8.5</v>
      </c>
      <c r="D2276" s="2">
        <v>8.5</v>
      </c>
      <c r="E2276" s="2">
        <v>1130</v>
      </c>
      <c r="F2276" s="2">
        <v>8.5</v>
      </c>
      <c r="G2276" s="2">
        <v>9605</v>
      </c>
      <c r="H2276" s="17">
        <f t="shared" si="35"/>
        <v>-1.1627906976744146E-2</v>
      </c>
    </row>
    <row r="2277" spans="1:8" ht="13.5" x14ac:dyDescent="0.25">
      <c r="A2277" s="12"/>
      <c r="B2277" s="11">
        <v>45314</v>
      </c>
      <c r="C2277" s="2">
        <v>8.5</v>
      </c>
      <c r="D2277" s="2">
        <v>8.5</v>
      </c>
      <c r="E2277" s="2">
        <v>563</v>
      </c>
      <c r="F2277" s="2">
        <v>8.5</v>
      </c>
      <c r="G2277" s="2">
        <v>4785.5</v>
      </c>
      <c r="H2277" s="17">
        <f t="shared" si="35"/>
        <v>0</v>
      </c>
    </row>
    <row r="2278" spans="1:8" ht="13.5" x14ac:dyDescent="0.25">
      <c r="A2278" s="12"/>
      <c r="B2278" s="11">
        <v>45315</v>
      </c>
      <c r="C2278" s="2">
        <v>8.5</v>
      </c>
      <c r="D2278" s="2">
        <v>8.5</v>
      </c>
      <c r="E2278" s="2">
        <v>1080</v>
      </c>
      <c r="F2278" s="2">
        <v>8.5</v>
      </c>
      <c r="G2278" s="2">
        <v>9180</v>
      </c>
      <c r="H2278" s="17">
        <f t="shared" si="35"/>
        <v>0</v>
      </c>
    </row>
    <row r="2279" spans="1:8" ht="13.5" x14ac:dyDescent="0.25">
      <c r="A2279" s="12"/>
      <c r="B2279" s="11">
        <v>45316</v>
      </c>
      <c r="C2279" s="2">
        <v>8.5</v>
      </c>
      <c r="D2279" s="2">
        <v>8.5</v>
      </c>
      <c r="E2279" s="2">
        <v>1040</v>
      </c>
      <c r="F2279" s="2">
        <v>8.5</v>
      </c>
      <c r="G2279" s="2">
        <v>8840</v>
      </c>
      <c r="H2279" s="17">
        <f t="shared" si="35"/>
        <v>0</v>
      </c>
    </row>
    <row r="2280" spans="1:8" ht="13.5" x14ac:dyDescent="0.25">
      <c r="A2280" s="12"/>
      <c r="B2280" s="11">
        <v>45317</v>
      </c>
      <c r="C2280" s="2">
        <v>8.5</v>
      </c>
      <c r="D2280" s="2">
        <v>8.5</v>
      </c>
      <c r="E2280" s="2">
        <v>6154</v>
      </c>
      <c r="F2280" s="2">
        <v>8.5</v>
      </c>
      <c r="G2280" s="2">
        <v>52309</v>
      </c>
      <c r="H2280" s="17">
        <f t="shared" si="35"/>
        <v>0</v>
      </c>
    </row>
    <row r="2281" spans="1:8" ht="13.5" x14ac:dyDescent="0.25">
      <c r="A2281" s="12"/>
      <c r="B2281" s="11">
        <v>45320</v>
      </c>
      <c r="C2281" s="2">
        <v>8.5</v>
      </c>
      <c r="D2281" s="2">
        <v>8.5</v>
      </c>
      <c r="E2281" s="2">
        <v>1130</v>
      </c>
      <c r="F2281" s="2">
        <v>8.5</v>
      </c>
      <c r="G2281" s="2">
        <v>9605</v>
      </c>
      <c r="H2281" s="17">
        <f t="shared" si="35"/>
        <v>0</v>
      </c>
    </row>
    <row r="2282" spans="1:8" ht="13.5" x14ac:dyDescent="0.25">
      <c r="A2282" s="12"/>
      <c r="B2282" s="11">
        <v>45321</v>
      </c>
      <c r="C2282" s="2">
        <v>8.5</v>
      </c>
      <c r="D2282" s="2">
        <v>8.5</v>
      </c>
      <c r="E2282" s="2">
        <v>750</v>
      </c>
      <c r="F2282" s="2">
        <v>8.5</v>
      </c>
      <c r="G2282" s="2">
        <v>6375</v>
      </c>
      <c r="H2282" s="17">
        <f t="shared" si="35"/>
        <v>0</v>
      </c>
    </row>
    <row r="2283" spans="1:8" ht="13.5" x14ac:dyDescent="0.25">
      <c r="A2283" s="12"/>
      <c r="B2283" s="11">
        <v>45322</v>
      </c>
      <c r="C2283" s="2">
        <v>8.5</v>
      </c>
      <c r="D2283" s="2">
        <v>8.5</v>
      </c>
      <c r="E2283" s="2">
        <v>1580</v>
      </c>
      <c r="F2283" s="2">
        <v>8.5</v>
      </c>
      <c r="G2283" s="2">
        <v>13430</v>
      </c>
      <c r="H2283" s="17">
        <f t="shared" si="35"/>
        <v>0</v>
      </c>
    </row>
    <row r="2284" spans="1:8" ht="13.5" x14ac:dyDescent="0.25">
      <c r="A2284" s="12"/>
      <c r="B2284" s="11">
        <v>45323</v>
      </c>
      <c r="C2284" s="2">
        <v>8.5</v>
      </c>
      <c r="D2284" s="2">
        <v>8.5</v>
      </c>
      <c r="E2284" s="2">
        <v>630</v>
      </c>
      <c r="F2284" s="2">
        <v>8.5</v>
      </c>
      <c r="G2284" s="2">
        <v>5355</v>
      </c>
      <c r="H2284" s="17">
        <f t="shared" si="35"/>
        <v>0</v>
      </c>
    </row>
    <row r="2285" spans="1:8" ht="13.5" x14ac:dyDescent="0.25">
      <c r="A2285" s="12"/>
      <c r="B2285" s="11">
        <v>45324</v>
      </c>
      <c r="C2285" s="2">
        <v>8.5</v>
      </c>
      <c r="D2285" s="2">
        <v>8.5</v>
      </c>
      <c r="E2285" s="2">
        <v>700</v>
      </c>
      <c r="F2285" s="2">
        <v>8.5</v>
      </c>
      <c r="G2285" s="2">
        <v>5950</v>
      </c>
      <c r="H2285" s="17">
        <f t="shared" si="35"/>
        <v>0</v>
      </c>
    </row>
    <row r="2286" spans="1:8" ht="13.5" x14ac:dyDescent="0.25">
      <c r="A2286" s="12"/>
      <c r="B2286" s="11">
        <v>45327</v>
      </c>
      <c r="C2286" s="2">
        <v>8.65</v>
      </c>
      <c r="D2286" s="2">
        <v>8.65</v>
      </c>
      <c r="E2286" s="2">
        <v>0</v>
      </c>
      <c r="F2286" s="2">
        <v>0</v>
      </c>
      <c r="G2286" s="2">
        <v>0</v>
      </c>
      <c r="H2286" s="17">
        <f t="shared" si="35"/>
        <v>1.7647058823529453E-2</v>
      </c>
    </row>
    <row r="2287" spans="1:8" ht="13.5" x14ac:dyDescent="0.25">
      <c r="A2287" s="12"/>
      <c r="B2287" s="11">
        <v>45328</v>
      </c>
      <c r="C2287" s="2">
        <v>9.0299999999999994</v>
      </c>
      <c r="D2287" s="2">
        <v>9.0299999999999994</v>
      </c>
      <c r="E2287" s="2">
        <v>1049</v>
      </c>
      <c r="F2287" s="2">
        <v>8.5009999999999994</v>
      </c>
      <c r="G2287" s="2">
        <v>8917.5490000000009</v>
      </c>
      <c r="H2287" s="17">
        <f t="shared" si="35"/>
        <v>4.393063583815017E-2</v>
      </c>
    </row>
    <row r="2288" spans="1:8" ht="13.5" x14ac:dyDescent="0.25">
      <c r="A2288" s="12"/>
      <c r="B2288" s="11">
        <v>45329</v>
      </c>
      <c r="C2288" s="2">
        <v>9.0299999999999994</v>
      </c>
      <c r="D2288" s="2">
        <v>9.0299999999999994</v>
      </c>
      <c r="E2288" s="2">
        <v>0</v>
      </c>
      <c r="F2288" s="2">
        <v>0</v>
      </c>
      <c r="G2288" s="2">
        <v>0</v>
      </c>
      <c r="H2288" s="17">
        <f t="shared" si="35"/>
        <v>0</v>
      </c>
    </row>
    <row r="2289" spans="1:8" ht="13.5" x14ac:dyDescent="0.25">
      <c r="A2289" s="12"/>
      <c r="B2289" s="11">
        <v>45330</v>
      </c>
      <c r="C2289" s="2">
        <v>9.0299999999999994</v>
      </c>
      <c r="D2289" s="2">
        <v>9.0299999999999994</v>
      </c>
      <c r="E2289" s="2">
        <v>0</v>
      </c>
      <c r="F2289" s="2">
        <v>0</v>
      </c>
      <c r="G2289" s="2">
        <v>0</v>
      </c>
      <c r="H2289" s="17">
        <f t="shared" si="35"/>
        <v>0</v>
      </c>
    </row>
    <row r="2290" spans="1:8" ht="13.5" x14ac:dyDescent="0.25">
      <c r="A2290" s="12"/>
      <c r="B2290" s="11">
        <v>45331</v>
      </c>
      <c r="C2290" s="2">
        <v>8.6300000000000008</v>
      </c>
      <c r="D2290" s="2">
        <v>8.6300000000000008</v>
      </c>
      <c r="E2290" s="2">
        <v>0</v>
      </c>
      <c r="F2290" s="2">
        <v>0</v>
      </c>
      <c r="G2290" s="2">
        <v>0</v>
      </c>
      <c r="H2290" s="17">
        <f t="shared" si="35"/>
        <v>-4.4296788482834838E-2</v>
      </c>
    </row>
    <row r="2291" spans="1:8" ht="13.5" x14ac:dyDescent="0.25">
      <c r="A2291" s="12"/>
      <c r="B2291" s="11">
        <v>45334</v>
      </c>
      <c r="C2291" s="2">
        <v>8.5</v>
      </c>
      <c r="D2291" s="2">
        <v>8.5</v>
      </c>
      <c r="E2291" s="2">
        <v>1053</v>
      </c>
      <c r="F2291" s="2">
        <v>8.5</v>
      </c>
      <c r="G2291" s="2">
        <v>8950.5</v>
      </c>
      <c r="H2291" s="17">
        <f t="shared" si="35"/>
        <v>-1.5063731170336126E-2</v>
      </c>
    </row>
    <row r="2292" spans="1:8" ht="13.5" x14ac:dyDescent="0.25">
      <c r="A2292" s="12"/>
      <c r="B2292" s="11">
        <v>45335</v>
      </c>
      <c r="C2292" s="2">
        <v>8.5</v>
      </c>
      <c r="D2292" s="2">
        <v>8.5</v>
      </c>
      <c r="E2292" s="2">
        <v>892</v>
      </c>
      <c r="F2292" s="2">
        <v>8.5</v>
      </c>
      <c r="G2292" s="2">
        <v>7582</v>
      </c>
      <c r="H2292" s="17">
        <f t="shared" si="35"/>
        <v>0</v>
      </c>
    </row>
    <row r="2293" spans="1:8" ht="13.5" x14ac:dyDescent="0.25">
      <c r="A2293" s="12"/>
      <c r="B2293" s="11">
        <v>45336</v>
      </c>
      <c r="C2293" s="2">
        <v>8.5</v>
      </c>
      <c r="D2293" s="2">
        <v>8.5</v>
      </c>
      <c r="E2293" s="2">
        <v>535</v>
      </c>
      <c r="F2293" s="2">
        <v>8.5</v>
      </c>
      <c r="G2293" s="2">
        <v>4547.5</v>
      </c>
      <c r="H2293" s="17">
        <f t="shared" si="35"/>
        <v>0</v>
      </c>
    </row>
    <row r="2294" spans="1:8" ht="13.5" x14ac:dyDescent="0.25">
      <c r="A2294" s="12"/>
      <c r="B2294" s="11">
        <v>45337</v>
      </c>
      <c r="C2294" s="2">
        <v>8.5</v>
      </c>
      <c r="D2294" s="2">
        <v>8.5</v>
      </c>
      <c r="E2294" s="2">
        <v>543</v>
      </c>
      <c r="F2294" s="2">
        <v>8.5</v>
      </c>
      <c r="G2294" s="2">
        <v>4615.5</v>
      </c>
      <c r="H2294" s="17">
        <f t="shared" si="35"/>
        <v>0</v>
      </c>
    </row>
    <row r="2295" spans="1:8" ht="13.5" x14ac:dyDescent="0.25">
      <c r="A2295" s="12"/>
      <c r="B2295" s="11">
        <v>45338</v>
      </c>
      <c r="C2295" s="2">
        <v>8.5</v>
      </c>
      <c r="D2295" s="2">
        <v>8.5</v>
      </c>
      <c r="E2295" s="2">
        <v>450</v>
      </c>
      <c r="F2295" s="2">
        <v>8.5</v>
      </c>
      <c r="G2295" s="2">
        <v>3825</v>
      </c>
      <c r="H2295" s="17">
        <f t="shared" si="35"/>
        <v>0</v>
      </c>
    </row>
    <row r="2296" spans="1:8" ht="13.5" x14ac:dyDescent="0.25">
      <c r="A2296" s="12"/>
      <c r="B2296" s="11">
        <v>45341</v>
      </c>
      <c r="C2296" s="2">
        <v>8.5</v>
      </c>
      <c r="D2296" s="2">
        <v>8.5</v>
      </c>
      <c r="E2296" s="2">
        <v>325</v>
      </c>
      <c r="F2296" s="2">
        <v>8.5</v>
      </c>
      <c r="G2296" s="2">
        <v>2762.5</v>
      </c>
      <c r="H2296" s="17">
        <f t="shared" si="35"/>
        <v>0</v>
      </c>
    </row>
    <row r="2297" spans="1:8" ht="13.5" x14ac:dyDescent="0.25">
      <c r="A2297" s="12"/>
      <c r="B2297" s="11">
        <v>45342</v>
      </c>
      <c r="C2297" s="2">
        <v>8.5</v>
      </c>
      <c r="D2297" s="2">
        <v>8.5</v>
      </c>
      <c r="E2297" s="2">
        <v>2876</v>
      </c>
      <c r="F2297" s="2">
        <v>8.5</v>
      </c>
      <c r="G2297" s="2">
        <v>24446</v>
      </c>
      <c r="H2297" s="17">
        <f t="shared" si="35"/>
        <v>0</v>
      </c>
    </row>
    <row r="2298" spans="1:8" ht="13.5" x14ac:dyDescent="0.25">
      <c r="A2298" s="12"/>
      <c r="B2298" s="11">
        <v>45343</v>
      </c>
      <c r="C2298" s="2">
        <v>8.5</v>
      </c>
      <c r="D2298" s="2">
        <v>8.5</v>
      </c>
      <c r="E2298" s="2">
        <v>310</v>
      </c>
      <c r="F2298" s="2">
        <v>8.5</v>
      </c>
      <c r="G2298" s="2">
        <v>2635</v>
      </c>
      <c r="H2298" s="17">
        <f t="shared" si="35"/>
        <v>0</v>
      </c>
    </row>
    <row r="2299" spans="1:8" ht="13.5" x14ac:dyDescent="0.25">
      <c r="A2299" s="12"/>
      <c r="B2299" s="11">
        <v>45344</v>
      </c>
      <c r="C2299" s="2">
        <v>8.5</v>
      </c>
      <c r="D2299" s="2">
        <v>8.5</v>
      </c>
      <c r="E2299" s="2">
        <v>300</v>
      </c>
      <c r="F2299" s="2">
        <v>8.5</v>
      </c>
      <c r="G2299" s="2">
        <v>2550</v>
      </c>
      <c r="H2299" s="17">
        <f t="shared" si="35"/>
        <v>0</v>
      </c>
    </row>
    <row r="2300" spans="1:8" ht="13.5" x14ac:dyDescent="0.25">
      <c r="A2300" s="12"/>
      <c r="B2300" s="11">
        <v>45345</v>
      </c>
      <c r="C2300" s="2">
        <v>8.52</v>
      </c>
      <c r="D2300" s="2">
        <v>8.52</v>
      </c>
      <c r="E2300" s="2">
        <v>288</v>
      </c>
      <c r="F2300" s="2">
        <v>8.52</v>
      </c>
      <c r="G2300" s="2">
        <v>2453.7600000000002</v>
      </c>
      <c r="H2300" s="17">
        <f t="shared" si="35"/>
        <v>2.3529411764705382E-3</v>
      </c>
    </row>
    <row r="2301" spans="1:8" ht="13.5" x14ac:dyDescent="0.25">
      <c r="A2301" s="12"/>
      <c r="B2301" s="11">
        <v>45348</v>
      </c>
      <c r="C2301" s="2">
        <v>8.5299999999999994</v>
      </c>
      <c r="D2301" s="2">
        <v>8.5299999999999994</v>
      </c>
      <c r="E2301" s="2">
        <v>285</v>
      </c>
      <c r="F2301" s="2">
        <v>8.5299999999999994</v>
      </c>
      <c r="G2301" s="2">
        <v>2431.0500000000002</v>
      </c>
      <c r="H2301" s="17">
        <f t="shared" si="35"/>
        <v>1.1737089201877685E-3</v>
      </c>
    </row>
    <row r="2302" spans="1:8" ht="13.5" x14ac:dyDescent="0.25">
      <c r="A2302" s="12"/>
      <c r="B2302" s="11">
        <v>45349</v>
      </c>
      <c r="C2302" s="2">
        <v>8.52</v>
      </c>
      <c r="D2302" s="2">
        <v>8.52</v>
      </c>
      <c r="E2302" s="2">
        <v>200</v>
      </c>
      <c r="F2302" s="2">
        <v>8.52</v>
      </c>
      <c r="G2302" s="2">
        <v>1704</v>
      </c>
      <c r="H2302" s="17">
        <f t="shared" si="35"/>
        <v>-1.172332942555661E-3</v>
      </c>
    </row>
    <row r="2303" spans="1:8" ht="13.5" x14ac:dyDescent="0.25">
      <c r="A2303" s="12"/>
      <c r="B2303" s="11">
        <v>45350</v>
      </c>
      <c r="C2303" s="2">
        <v>8.5299999999999994</v>
      </c>
      <c r="D2303" s="2">
        <v>8.5299999999999994</v>
      </c>
      <c r="E2303" s="2">
        <v>192</v>
      </c>
      <c r="F2303" s="2">
        <v>8.5299999999999994</v>
      </c>
      <c r="G2303" s="2">
        <v>1637.76</v>
      </c>
      <c r="H2303" s="17">
        <f t="shared" si="35"/>
        <v>1.1737089201877685E-3</v>
      </c>
    </row>
    <row r="2304" spans="1:8" ht="13.5" x14ac:dyDescent="0.25">
      <c r="A2304" s="12"/>
      <c r="B2304" s="11">
        <v>45351</v>
      </c>
      <c r="C2304" s="2">
        <v>8.5399999999999991</v>
      </c>
      <c r="D2304" s="2">
        <v>8.5399999999999991</v>
      </c>
      <c r="E2304" s="2">
        <v>180</v>
      </c>
      <c r="F2304" s="2">
        <v>8.5399999999999991</v>
      </c>
      <c r="G2304" s="2">
        <v>1537.2</v>
      </c>
      <c r="H2304" s="17">
        <f t="shared" si="35"/>
        <v>1.172332942555661E-3</v>
      </c>
    </row>
    <row r="2305" spans="1:8" ht="13.5" x14ac:dyDescent="0.25">
      <c r="A2305" s="12"/>
      <c r="B2305" s="11">
        <v>45352</v>
      </c>
      <c r="C2305" s="2">
        <v>8.52</v>
      </c>
      <c r="D2305" s="2">
        <v>8.52</v>
      </c>
      <c r="E2305" s="2">
        <v>50</v>
      </c>
      <c r="F2305" s="2">
        <v>8.52</v>
      </c>
      <c r="G2305" s="2">
        <v>426</v>
      </c>
      <c r="H2305" s="17">
        <f t="shared" si="35"/>
        <v>-2.3419203747072101E-3</v>
      </c>
    </row>
    <row r="2306" spans="1:8" ht="13.5" x14ac:dyDescent="0.25">
      <c r="A2306" s="12"/>
      <c r="B2306" s="11">
        <v>45355</v>
      </c>
      <c r="C2306" s="2">
        <v>8.5</v>
      </c>
      <c r="D2306" s="2">
        <v>8.5</v>
      </c>
      <c r="E2306" s="2">
        <v>148</v>
      </c>
      <c r="F2306" s="2">
        <v>8.5</v>
      </c>
      <c r="G2306" s="2">
        <v>1258</v>
      </c>
      <c r="H2306" s="17">
        <f t="shared" si="35"/>
        <v>-2.347417840375537E-3</v>
      </c>
    </row>
    <row r="2307" spans="1:8" ht="13.5" x14ac:dyDescent="0.25">
      <c r="A2307" s="12"/>
      <c r="B2307" s="11">
        <v>45356</v>
      </c>
      <c r="C2307" s="2">
        <v>8.5</v>
      </c>
      <c r="D2307" s="2">
        <v>8.5</v>
      </c>
      <c r="E2307" s="2">
        <v>142</v>
      </c>
      <c r="F2307" s="2">
        <v>8.5</v>
      </c>
      <c r="G2307" s="2">
        <v>1207</v>
      </c>
      <c r="H2307" s="17">
        <f t="shared" si="35"/>
        <v>0</v>
      </c>
    </row>
    <row r="2308" spans="1:8" ht="13.5" x14ac:dyDescent="0.25">
      <c r="A2308" s="12"/>
      <c r="B2308" s="11">
        <v>45357</v>
      </c>
      <c r="C2308" s="2">
        <v>8.5</v>
      </c>
      <c r="D2308" s="2">
        <v>8.5</v>
      </c>
      <c r="E2308" s="2">
        <v>136</v>
      </c>
      <c r="F2308" s="2">
        <v>8.5</v>
      </c>
      <c r="G2308" s="2">
        <v>1156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8.51</v>
      </c>
      <c r="D2309" s="2">
        <v>8.51</v>
      </c>
      <c r="E2309" s="2">
        <v>100</v>
      </c>
      <c r="F2309" s="2">
        <v>8.51</v>
      </c>
      <c r="G2309" s="2">
        <v>851</v>
      </c>
      <c r="H2309" s="17">
        <f t="shared" si="35"/>
        <v>1.1764705882352691E-3</v>
      </c>
    </row>
    <row r="2310" spans="1:8" ht="13.5" x14ac:dyDescent="0.25">
      <c r="A2310" s="12"/>
      <c r="B2310" s="11">
        <v>45359</v>
      </c>
      <c r="C2310" s="2">
        <v>8.51</v>
      </c>
      <c r="D2310" s="2">
        <v>8.51</v>
      </c>
      <c r="E2310" s="2">
        <v>115</v>
      </c>
      <c r="F2310" s="2">
        <v>8.51</v>
      </c>
      <c r="G2310" s="2">
        <v>978.65</v>
      </c>
      <c r="H2310" s="17">
        <f t="shared" si="35"/>
        <v>0</v>
      </c>
    </row>
    <row r="2311" spans="1:8" ht="13.5" x14ac:dyDescent="0.25">
      <c r="A2311" s="12"/>
      <c r="B2311" s="11">
        <v>45362</v>
      </c>
      <c r="C2311" s="2">
        <v>8.51</v>
      </c>
      <c r="D2311" s="2">
        <v>8.51</v>
      </c>
      <c r="E2311" s="2">
        <v>50</v>
      </c>
      <c r="F2311" s="2">
        <v>8.51</v>
      </c>
      <c r="G2311" s="2">
        <v>425.5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8.51</v>
      </c>
      <c r="D2312" s="2">
        <v>8.51</v>
      </c>
      <c r="E2312" s="2">
        <v>100</v>
      </c>
      <c r="F2312" s="2">
        <v>8.51</v>
      </c>
      <c r="G2312" s="2">
        <v>851</v>
      </c>
      <c r="H2312" s="17">
        <f t="shared" si="36"/>
        <v>0</v>
      </c>
    </row>
    <row r="2313" spans="1:8" ht="13.5" x14ac:dyDescent="0.25">
      <c r="A2313" s="12"/>
      <c r="B2313" s="11">
        <v>45364</v>
      </c>
      <c r="C2313" s="2">
        <v>8.5</v>
      </c>
      <c r="D2313" s="2">
        <v>8.5</v>
      </c>
      <c r="E2313" s="2">
        <v>138</v>
      </c>
      <c r="F2313" s="2">
        <v>8.5</v>
      </c>
      <c r="G2313" s="2">
        <v>1173</v>
      </c>
      <c r="H2313" s="17">
        <f t="shared" si="36"/>
        <v>-1.1750881316098458E-3</v>
      </c>
    </row>
    <row r="2314" spans="1:8" ht="13.5" x14ac:dyDescent="0.25">
      <c r="A2314" s="12"/>
      <c r="B2314" s="11">
        <v>45365</v>
      </c>
      <c r="C2314" s="2">
        <v>8.5</v>
      </c>
      <c r="D2314" s="2">
        <v>8.5</v>
      </c>
      <c r="E2314" s="2">
        <v>90</v>
      </c>
      <c r="F2314" s="2">
        <v>8.5</v>
      </c>
      <c r="G2314" s="2">
        <v>765</v>
      </c>
      <c r="H2314" s="17">
        <f t="shared" si="36"/>
        <v>0</v>
      </c>
    </row>
    <row r="2315" spans="1:8" ht="13.5" x14ac:dyDescent="0.25">
      <c r="A2315" s="12"/>
      <c r="B2315" s="11">
        <v>45366</v>
      </c>
      <c r="C2315" s="2">
        <v>8.5</v>
      </c>
      <c r="D2315" s="2">
        <v>8.5</v>
      </c>
      <c r="E2315" s="2">
        <v>85</v>
      </c>
      <c r="F2315" s="2">
        <v>8.5</v>
      </c>
      <c r="G2315" s="2">
        <v>722.5</v>
      </c>
      <c r="H2315" s="17">
        <f t="shared" si="36"/>
        <v>0</v>
      </c>
    </row>
    <row r="2316" spans="1:8" ht="13.5" x14ac:dyDescent="0.25">
      <c r="A2316" s="12"/>
      <c r="B2316" s="11">
        <v>45369</v>
      </c>
      <c r="C2316" s="2">
        <v>8.5</v>
      </c>
      <c r="D2316" s="2">
        <v>8.5</v>
      </c>
      <c r="E2316" s="2">
        <v>76</v>
      </c>
      <c r="F2316" s="2">
        <v>8.5</v>
      </c>
      <c r="G2316" s="2">
        <v>646</v>
      </c>
      <c r="H2316" s="17">
        <f t="shared" si="36"/>
        <v>0</v>
      </c>
    </row>
    <row r="2317" spans="1:8" ht="13.5" x14ac:dyDescent="0.25">
      <c r="A2317" s="12"/>
      <c r="B2317" s="11">
        <v>45370</v>
      </c>
      <c r="C2317" s="2">
        <v>8.5</v>
      </c>
      <c r="D2317" s="2">
        <v>8.5</v>
      </c>
      <c r="E2317" s="2">
        <v>73</v>
      </c>
      <c r="F2317" s="2">
        <v>8.5</v>
      </c>
      <c r="G2317" s="2">
        <v>620.5</v>
      </c>
      <c r="H2317" s="17">
        <f t="shared" si="36"/>
        <v>0</v>
      </c>
    </row>
    <row r="2318" spans="1:8" ht="13.5" x14ac:dyDescent="0.25">
      <c r="A2318" s="12"/>
      <c r="B2318" s="11">
        <v>45372</v>
      </c>
      <c r="C2318" s="2">
        <v>8.5</v>
      </c>
      <c r="D2318" s="2">
        <v>8.5</v>
      </c>
      <c r="E2318" s="2">
        <v>70</v>
      </c>
      <c r="F2318" s="2">
        <v>8.5</v>
      </c>
      <c r="G2318" s="2">
        <v>595</v>
      </c>
      <c r="H2318" s="17">
        <f t="shared" si="36"/>
        <v>0</v>
      </c>
    </row>
    <row r="2319" spans="1:8" ht="13.5" x14ac:dyDescent="0.25">
      <c r="A2319" s="12"/>
      <c r="B2319" s="11">
        <v>45373</v>
      </c>
      <c r="C2319" s="2">
        <v>8.5</v>
      </c>
      <c r="D2319" s="2">
        <v>8.5</v>
      </c>
      <c r="E2319" s="2">
        <v>37</v>
      </c>
      <c r="F2319" s="2">
        <v>8.5</v>
      </c>
      <c r="G2319" s="2">
        <v>314.5</v>
      </c>
      <c r="H2319" s="17">
        <f t="shared" si="36"/>
        <v>0</v>
      </c>
    </row>
    <row r="2320" spans="1:8" ht="13.5" x14ac:dyDescent="0.25">
      <c r="A2320" s="12"/>
      <c r="B2320" s="11">
        <v>45376</v>
      </c>
      <c r="C2320" s="2">
        <v>8.5</v>
      </c>
      <c r="D2320" s="2">
        <v>8.5</v>
      </c>
      <c r="E2320" s="2">
        <v>30</v>
      </c>
      <c r="F2320" s="2">
        <v>8.5</v>
      </c>
      <c r="G2320" s="2">
        <v>255</v>
      </c>
      <c r="H2320" s="17">
        <f t="shared" si="36"/>
        <v>0</v>
      </c>
    </row>
    <row r="2321" spans="1:8" ht="13.5" x14ac:dyDescent="0.25">
      <c r="A2321" s="12"/>
      <c r="B2321" s="11">
        <v>45377</v>
      </c>
      <c r="C2321" s="2">
        <v>8.51</v>
      </c>
      <c r="D2321" s="2">
        <v>8.51</v>
      </c>
      <c r="E2321" s="2">
        <v>29</v>
      </c>
      <c r="F2321" s="2">
        <v>8.51</v>
      </c>
      <c r="G2321" s="2">
        <v>246.79</v>
      </c>
      <c r="H2321" s="17">
        <f t="shared" si="36"/>
        <v>1.1764705882352691E-3</v>
      </c>
    </row>
    <row r="2322" spans="1:8" ht="13.5" x14ac:dyDescent="0.25">
      <c r="A2322" s="12"/>
      <c r="B2322" s="11">
        <v>45378</v>
      </c>
      <c r="C2322" s="2">
        <v>8.51</v>
      </c>
      <c r="D2322" s="2">
        <v>8.51</v>
      </c>
      <c r="E2322" s="2">
        <v>25</v>
      </c>
      <c r="F2322" s="2">
        <v>8.51</v>
      </c>
      <c r="G2322" s="2">
        <v>212.75</v>
      </c>
      <c r="H2322" s="17">
        <f t="shared" si="36"/>
        <v>0</v>
      </c>
    </row>
    <row r="2323" spans="1:8" ht="13.5" x14ac:dyDescent="0.25">
      <c r="A2323" s="12"/>
      <c r="B2323" s="11">
        <v>45379</v>
      </c>
      <c r="C2323" s="2">
        <v>8.52</v>
      </c>
      <c r="D2323" s="2">
        <v>8.52</v>
      </c>
      <c r="E2323" s="2">
        <v>1126</v>
      </c>
      <c r="F2323" s="2">
        <v>8.52</v>
      </c>
      <c r="G2323" s="2">
        <v>9593.52</v>
      </c>
      <c r="H2323" s="17">
        <f t="shared" si="36"/>
        <v>1.1750881316098458E-3</v>
      </c>
    </row>
    <row r="2324" spans="1:8" ht="13.5" x14ac:dyDescent="0.25">
      <c r="A2324" s="12"/>
      <c r="B2324" s="11">
        <v>45380</v>
      </c>
      <c r="C2324" s="2">
        <v>8.5</v>
      </c>
      <c r="D2324" s="2">
        <v>8.5</v>
      </c>
      <c r="E2324" s="2">
        <v>35</v>
      </c>
      <c r="F2324" s="2">
        <v>8.5</v>
      </c>
      <c r="G2324" s="2">
        <v>297.5</v>
      </c>
      <c r="H2324" s="17">
        <f t="shared" si="36"/>
        <v>-2.347417840375537E-3</v>
      </c>
    </row>
    <row r="2325" spans="1:8" ht="13.5" x14ac:dyDescent="0.25">
      <c r="A2325" s="12"/>
      <c r="B2325" s="11">
        <v>45383</v>
      </c>
      <c r="C2325" s="2">
        <v>8.5</v>
      </c>
      <c r="D2325" s="2">
        <v>8.5</v>
      </c>
      <c r="E2325" s="2">
        <v>0</v>
      </c>
      <c r="F2325" s="2">
        <v>0</v>
      </c>
      <c r="G2325" s="2">
        <v>0</v>
      </c>
      <c r="H2325" s="17">
        <f t="shared" si="36"/>
        <v>0</v>
      </c>
    </row>
    <row r="2326" spans="1:8" ht="13.5" x14ac:dyDescent="0.25">
      <c r="A2326" s="12"/>
      <c r="B2326" s="11">
        <v>45384</v>
      </c>
      <c r="C2326" s="2">
        <v>8.5</v>
      </c>
      <c r="D2326" s="2">
        <v>8.5</v>
      </c>
      <c r="E2326" s="2">
        <v>34</v>
      </c>
      <c r="F2326" s="2">
        <v>8.5</v>
      </c>
      <c r="G2326" s="2">
        <v>289</v>
      </c>
      <c r="H2326" s="17">
        <f t="shared" si="36"/>
        <v>0</v>
      </c>
    </row>
    <row r="2327" spans="1:8" ht="13.5" x14ac:dyDescent="0.25">
      <c r="A2327" s="12"/>
      <c r="B2327" s="11">
        <v>45385</v>
      </c>
      <c r="C2327" s="2">
        <v>8.5</v>
      </c>
      <c r="D2327" s="2">
        <v>8.5</v>
      </c>
      <c r="E2327" s="2">
        <v>33</v>
      </c>
      <c r="F2327" s="2">
        <v>8.5</v>
      </c>
      <c r="G2327" s="2">
        <v>280.5</v>
      </c>
      <c r="H2327" s="17">
        <f t="shared" si="36"/>
        <v>0</v>
      </c>
    </row>
    <row r="2328" spans="1:8" ht="13.5" x14ac:dyDescent="0.25">
      <c r="A2328" s="12"/>
      <c r="B2328" s="11">
        <v>45386</v>
      </c>
      <c r="C2328" s="2">
        <v>8.8000000000000007</v>
      </c>
      <c r="D2328" s="2">
        <v>8.8000000000000007</v>
      </c>
      <c r="E2328" s="2">
        <v>25</v>
      </c>
      <c r="F2328" s="2">
        <v>8.8000000000000007</v>
      </c>
      <c r="G2328" s="2">
        <v>220</v>
      </c>
      <c r="H2328" s="17">
        <f t="shared" si="36"/>
        <v>3.5294117647058906E-2</v>
      </c>
    </row>
    <row r="2329" spans="1:8" ht="13.5" x14ac:dyDescent="0.25">
      <c r="A2329" s="12"/>
      <c r="B2329" s="11">
        <v>45387</v>
      </c>
      <c r="C2329" s="2">
        <v>8.8000000000000007</v>
      </c>
      <c r="D2329" s="2">
        <v>8.8000000000000007</v>
      </c>
      <c r="E2329" s="2">
        <v>10</v>
      </c>
      <c r="F2329" s="2">
        <v>8.8000000000000007</v>
      </c>
      <c r="G2329" s="2">
        <v>88</v>
      </c>
      <c r="H2329" s="17">
        <f t="shared" si="36"/>
        <v>0</v>
      </c>
    </row>
    <row r="2330" spans="1:8" ht="13.5" x14ac:dyDescent="0.25">
      <c r="A2330" s="12"/>
      <c r="B2330" s="11">
        <v>45390</v>
      </c>
      <c r="C2330" s="2">
        <v>9</v>
      </c>
      <c r="D2330" s="2">
        <v>9</v>
      </c>
      <c r="E2330" s="2">
        <v>23</v>
      </c>
      <c r="F2330" s="2">
        <v>9</v>
      </c>
      <c r="G2330" s="2">
        <v>207</v>
      </c>
      <c r="H2330" s="17">
        <f t="shared" si="36"/>
        <v>2.2727272727272645E-2</v>
      </c>
    </row>
    <row r="2331" spans="1:8" ht="13.5" x14ac:dyDescent="0.25">
      <c r="A2331" s="12"/>
      <c r="B2331" s="11">
        <v>45394</v>
      </c>
      <c r="C2331" s="2">
        <v>9</v>
      </c>
      <c r="D2331" s="2">
        <v>9</v>
      </c>
      <c r="E2331" s="2">
        <v>0</v>
      </c>
      <c r="F2331" s="2">
        <v>0</v>
      </c>
      <c r="G2331" s="2">
        <v>0</v>
      </c>
      <c r="H2331" s="17">
        <f t="shared" si="36"/>
        <v>0</v>
      </c>
    </row>
    <row r="2332" spans="1:8" ht="13.5" x14ac:dyDescent="0.25">
      <c r="A2332" s="12"/>
      <c r="B2332" s="11">
        <v>45397</v>
      </c>
      <c r="C2332" s="2">
        <v>8.86</v>
      </c>
      <c r="D2332" s="2">
        <v>8.86</v>
      </c>
      <c r="E2332" s="2">
        <v>12169</v>
      </c>
      <c r="F2332" s="2">
        <v>8.8879999999999999</v>
      </c>
      <c r="G2332" s="2">
        <v>108158.072</v>
      </c>
      <c r="H2332" s="17">
        <f t="shared" si="36"/>
        <v>-1.5555555555555619E-2</v>
      </c>
    </row>
    <row r="2333" spans="1:8" ht="13.5" x14ac:dyDescent="0.25">
      <c r="A2333" s="12"/>
      <c r="B2333" s="11">
        <v>45398</v>
      </c>
      <c r="C2333" s="2">
        <v>8.8000000000000007</v>
      </c>
      <c r="D2333" s="2">
        <v>8.8000000000000007</v>
      </c>
      <c r="E2333" s="2">
        <v>40</v>
      </c>
      <c r="F2333" s="2">
        <v>8.8000000000000007</v>
      </c>
      <c r="G2333" s="2">
        <v>352</v>
      </c>
      <c r="H2333" s="17">
        <f t="shared" si="36"/>
        <v>-6.7720090293452283E-3</v>
      </c>
    </row>
    <row r="2334" spans="1:8" ht="13.5" x14ac:dyDescent="0.25">
      <c r="A2334" s="12"/>
      <c r="B2334" s="11">
        <v>45399</v>
      </c>
      <c r="C2334" s="2">
        <v>8.8000000000000007</v>
      </c>
      <c r="D2334" s="2">
        <v>8.8000000000000007</v>
      </c>
      <c r="E2334" s="2">
        <v>0</v>
      </c>
      <c r="F2334" s="2">
        <v>0</v>
      </c>
      <c r="G2334" s="2">
        <v>0</v>
      </c>
      <c r="H2334" s="17">
        <f t="shared" si="36"/>
        <v>0</v>
      </c>
    </row>
    <row r="2335" spans="1:8" ht="13.5" x14ac:dyDescent="0.25">
      <c r="A2335" s="12"/>
      <c r="B2335" s="11">
        <v>45400</v>
      </c>
      <c r="C2335" s="2">
        <v>8.6</v>
      </c>
      <c r="D2335" s="2">
        <v>8.6</v>
      </c>
      <c r="E2335" s="2">
        <v>12</v>
      </c>
      <c r="F2335" s="2">
        <v>8.6</v>
      </c>
      <c r="G2335" s="2">
        <v>103.2</v>
      </c>
      <c r="H2335" s="17">
        <f t="shared" si="36"/>
        <v>-2.2727272727272846E-2</v>
      </c>
    </row>
    <row r="2336" spans="1:8" ht="13.5" x14ac:dyDescent="0.25">
      <c r="A2336" s="12"/>
      <c r="B2336" s="11">
        <v>45401</v>
      </c>
      <c r="C2336" s="2">
        <v>8.69</v>
      </c>
      <c r="D2336" s="2">
        <v>8.69</v>
      </c>
      <c r="E2336" s="2">
        <v>40</v>
      </c>
      <c r="F2336" s="2">
        <v>8.69</v>
      </c>
      <c r="G2336" s="2">
        <v>347.6</v>
      </c>
      <c r="H2336" s="17">
        <f t="shared" si="36"/>
        <v>1.0465116279069752E-2</v>
      </c>
    </row>
    <row r="2337" spans="1:8" ht="13.5" x14ac:dyDescent="0.25">
      <c r="A2337" s="12"/>
      <c r="B2337" s="11">
        <v>45404</v>
      </c>
      <c r="C2337" s="2">
        <v>8.64</v>
      </c>
      <c r="D2337" s="2">
        <v>8.64</v>
      </c>
      <c r="E2337" s="2">
        <v>728</v>
      </c>
      <c r="F2337" s="2">
        <v>8.64</v>
      </c>
      <c r="G2337" s="2">
        <v>6289.92</v>
      </c>
      <c r="H2337" s="17">
        <f t="shared" si="36"/>
        <v>-5.7537399309549988E-3</v>
      </c>
    </row>
    <row r="2338" spans="1:8" ht="13.5" x14ac:dyDescent="0.25">
      <c r="A2338" s="12"/>
      <c r="B2338" s="11">
        <v>45405</v>
      </c>
      <c r="C2338" s="2">
        <v>8.59</v>
      </c>
      <c r="D2338" s="2">
        <v>8.59</v>
      </c>
      <c r="E2338" s="2">
        <v>670</v>
      </c>
      <c r="F2338" s="2">
        <v>8.59</v>
      </c>
      <c r="G2338" s="2">
        <v>5755.3</v>
      </c>
      <c r="H2338" s="17">
        <f t="shared" si="36"/>
        <v>-5.7870370370371191E-3</v>
      </c>
    </row>
    <row r="2339" spans="1:8" ht="13.5" x14ac:dyDescent="0.25">
      <c r="A2339" s="12"/>
      <c r="B2339" s="11">
        <v>45406</v>
      </c>
      <c r="C2339" s="2">
        <v>8.5500000000000007</v>
      </c>
      <c r="D2339" s="2">
        <v>8.5500000000000007</v>
      </c>
      <c r="E2339" s="2">
        <v>143</v>
      </c>
      <c r="F2339" s="2">
        <v>8.5519999999999996</v>
      </c>
      <c r="G2339" s="2">
        <v>1222.9359999999999</v>
      </c>
      <c r="H2339" s="17">
        <f t="shared" si="36"/>
        <v>-4.6565774155994354E-3</v>
      </c>
    </row>
    <row r="2340" spans="1:8" ht="13.5" x14ac:dyDescent="0.25">
      <c r="A2340" s="12"/>
      <c r="B2340" s="11">
        <v>45407</v>
      </c>
      <c r="C2340" s="2">
        <v>8.5</v>
      </c>
      <c r="D2340" s="2">
        <v>8.5</v>
      </c>
      <c r="E2340" s="2">
        <v>373</v>
      </c>
      <c r="F2340" s="2">
        <v>8.5</v>
      </c>
      <c r="G2340" s="2">
        <v>3170.5</v>
      </c>
      <c r="H2340" s="17">
        <f t="shared" si="36"/>
        <v>-5.8479532163743519E-3</v>
      </c>
    </row>
    <row r="2341" spans="1:8" ht="13.5" x14ac:dyDescent="0.25">
      <c r="A2341" s="12"/>
      <c r="B2341" s="11">
        <v>45408</v>
      </c>
      <c r="C2341" s="2">
        <v>8.5</v>
      </c>
      <c r="D2341" s="2">
        <v>8.5</v>
      </c>
      <c r="E2341" s="2">
        <v>701</v>
      </c>
      <c r="F2341" s="2">
        <v>8.5</v>
      </c>
      <c r="G2341" s="2">
        <v>5958.5</v>
      </c>
      <c r="H2341" s="17">
        <f t="shared" si="36"/>
        <v>0</v>
      </c>
    </row>
    <row r="2342" spans="1:8" ht="13.5" x14ac:dyDescent="0.25">
      <c r="A2342" s="12"/>
      <c r="B2342" s="11">
        <v>45411</v>
      </c>
      <c r="C2342" s="2">
        <v>8.5</v>
      </c>
      <c r="D2342" s="2">
        <v>8.5</v>
      </c>
      <c r="E2342" s="2">
        <v>378</v>
      </c>
      <c r="F2342" s="2">
        <v>8.5</v>
      </c>
      <c r="G2342" s="2">
        <v>3213</v>
      </c>
      <c r="H2342" s="17">
        <f t="shared" si="36"/>
        <v>0</v>
      </c>
    </row>
    <row r="2343" spans="1:8" ht="13.5" x14ac:dyDescent="0.25">
      <c r="A2343" s="12"/>
      <c r="B2343" s="11">
        <v>45412</v>
      </c>
      <c r="C2343" s="2">
        <v>8.58</v>
      </c>
      <c r="D2343" s="2">
        <v>8.58</v>
      </c>
      <c r="E2343" s="2">
        <v>201</v>
      </c>
      <c r="F2343" s="2">
        <v>8.58</v>
      </c>
      <c r="G2343" s="2">
        <v>1724.58</v>
      </c>
      <c r="H2343" s="17">
        <f t="shared" si="36"/>
        <v>9.4117647058823608E-3</v>
      </c>
    </row>
    <row r="2344" spans="1:8" ht="13.5" x14ac:dyDescent="0.25">
      <c r="A2344" s="12"/>
      <c r="B2344" s="11">
        <v>45414</v>
      </c>
      <c r="C2344" s="2">
        <v>8.5500000000000007</v>
      </c>
      <c r="D2344" s="2">
        <v>8.5500000000000007</v>
      </c>
      <c r="E2344" s="2">
        <v>243</v>
      </c>
      <c r="F2344" s="2">
        <v>8.5500000000000007</v>
      </c>
      <c r="G2344" s="2">
        <v>2077.65</v>
      </c>
      <c r="H2344" s="17">
        <f t="shared" si="36"/>
        <v>-3.4965034965034219E-3</v>
      </c>
    </row>
    <row r="2345" spans="1:8" ht="13.5" x14ac:dyDescent="0.25">
      <c r="A2345" s="12"/>
      <c r="B2345" s="11">
        <v>45415</v>
      </c>
      <c r="C2345" s="2">
        <v>8.5399999999999991</v>
      </c>
      <c r="D2345" s="2">
        <v>8.5399999999999991</v>
      </c>
      <c r="E2345" s="2">
        <v>58</v>
      </c>
      <c r="F2345" s="2">
        <v>8.5399999999999991</v>
      </c>
      <c r="G2345" s="2">
        <v>495.32</v>
      </c>
      <c r="H2345" s="17">
        <f t="shared" si="36"/>
        <v>-1.1695906432750366E-3</v>
      </c>
    </row>
    <row r="2346" spans="1:8" ht="13.5" x14ac:dyDescent="0.25">
      <c r="A2346" s="12"/>
      <c r="B2346" s="11">
        <v>45418</v>
      </c>
      <c r="C2346" s="2">
        <v>8.5399999999999991</v>
      </c>
      <c r="D2346" s="2">
        <v>8.5399999999999991</v>
      </c>
      <c r="E2346" s="2">
        <v>0</v>
      </c>
      <c r="F2346" s="2">
        <v>0</v>
      </c>
      <c r="G2346" s="2">
        <v>0</v>
      </c>
      <c r="H2346" s="17">
        <f t="shared" si="36"/>
        <v>0</v>
      </c>
    </row>
    <row r="2347" spans="1:8" ht="13.5" x14ac:dyDescent="0.25">
      <c r="A2347" s="12"/>
      <c r="B2347" s="11">
        <v>45419</v>
      </c>
      <c r="C2347" s="2">
        <v>8.5</v>
      </c>
      <c r="D2347" s="2">
        <v>8.5</v>
      </c>
      <c r="E2347" s="2">
        <v>53</v>
      </c>
      <c r="F2347" s="2">
        <v>8.5</v>
      </c>
      <c r="G2347" s="2">
        <v>450.5</v>
      </c>
      <c r="H2347" s="17">
        <f t="shared" si="36"/>
        <v>-4.6838407494144202E-3</v>
      </c>
    </row>
    <row r="2348" spans="1:8" ht="13.5" x14ac:dyDescent="0.25">
      <c r="A2348" s="12"/>
      <c r="B2348" s="11">
        <v>45420</v>
      </c>
      <c r="C2348" s="2">
        <v>8.5</v>
      </c>
      <c r="D2348" s="2">
        <v>8.5</v>
      </c>
      <c r="E2348" s="2">
        <v>100</v>
      </c>
      <c r="F2348" s="2">
        <v>8.5</v>
      </c>
      <c r="G2348" s="2">
        <v>850</v>
      </c>
      <c r="H2348" s="17">
        <f t="shared" si="36"/>
        <v>0</v>
      </c>
    </row>
    <row r="2349" spans="1:8" ht="13.5" x14ac:dyDescent="0.25">
      <c r="A2349" s="12"/>
      <c r="B2349" s="11">
        <v>45421</v>
      </c>
      <c r="C2349" s="2">
        <v>8.5</v>
      </c>
      <c r="D2349" s="2">
        <v>8.5</v>
      </c>
      <c r="E2349" s="2">
        <v>678</v>
      </c>
      <c r="F2349" s="2">
        <v>8.5</v>
      </c>
      <c r="G2349" s="2">
        <v>5763</v>
      </c>
      <c r="H2349" s="17">
        <f t="shared" si="36"/>
        <v>0</v>
      </c>
    </row>
    <row r="2350" spans="1:8" ht="13.5" x14ac:dyDescent="0.25">
      <c r="A2350" s="12"/>
      <c r="B2350" s="11">
        <v>45422</v>
      </c>
      <c r="C2350" s="2">
        <v>8.5500000000000007</v>
      </c>
      <c r="D2350" s="2">
        <v>8.5500000000000007</v>
      </c>
      <c r="E2350" s="2">
        <v>1</v>
      </c>
      <c r="F2350" s="2">
        <v>8.5500000000000007</v>
      </c>
      <c r="G2350" s="2">
        <v>8.5500000000000007</v>
      </c>
      <c r="H2350" s="17">
        <f t="shared" si="36"/>
        <v>5.8823529411765538E-3</v>
      </c>
    </row>
    <row r="2351" spans="1:8" ht="13.5" x14ac:dyDescent="0.25">
      <c r="A2351" s="12"/>
      <c r="B2351" s="11">
        <v>45425</v>
      </c>
      <c r="C2351" s="2">
        <v>8.5500000000000007</v>
      </c>
      <c r="D2351" s="2">
        <v>8.5500000000000007</v>
      </c>
      <c r="E2351" s="2">
        <v>0</v>
      </c>
      <c r="F2351" s="2">
        <v>0</v>
      </c>
      <c r="G2351" s="2">
        <v>0</v>
      </c>
      <c r="H2351" s="17">
        <f t="shared" si="36"/>
        <v>0</v>
      </c>
    </row>
    <row r="2352" spans="1:8" ht="13.5" x14ac:dyDescent="0.25">
      <c r="A2352" s="12"/>
      <c r="B2352" s="11">
        <v>45426</v>
      </c>
      <c r="C2352" s="2">
        <v>8.5500000000000007</v>
      </c>
      <c r="D2352" s="2">
        <v>8.5500000000000007</v>
      </c>
      <c r="E2352" s="2">
        <v>0</v>
      </c>
      <c r="F2352" s="2">
        <v>0</v>
      </c>
      <c r="G2352" s="2">
        <v>0</v>
      </c>
      <c r="H2352" s="17">
        <f t="shared" si="36"/>
        <v>0</v>
      </c>
    </row>
    <row r="2353" spans="1:8" ht="13.5" x14ac:dyDescent="0.25">
      <c r="A2353" s="12"/>
      <c r="B2353" s="11">
        <v>45427</v>
      </c>
      <c r="C2353" s="2">
        <v>8.5500000000000007</v>
      </c>
      <c r="D2353" s="2">
        <v>8.5500000000000007</v>
      </c>
      <c r="E2353" s="2">
        <v>527</v>
      </c>
      <c r="F2353" s="2">
        <v>8.5500000000000007</v>
      </c>
      <c r="G2353" s="2">
        <v>4505.8500000000004</v>
      </c>
      <c r="H2353" s="17">
        <f t="shared" si="36"/>
        <v>0</v>
      </c>
    </row>
    <row r="2354" spans="1:8" ht="13.5" x14ac:dyDescent="0.25">
      <c r="A2354" s="12"/>
      <c r="B2354" s="11">
        <v>45428</v>
      </c>
      <c r="C2354" s="2">
        <v>8.5299999999999994</v>
      </c>
      <c r="D2354" s="2">
        <v>8.5299999999999994</v>
      </c>
      <c r="E2354" s="2">
        <v>2372</v>
      </c>
      <c r="F2354" s="2">
        <v>8.5299999999999994</v>
      </c>
      <c r="G2354" s="2">
        <v>20233.16</v>
      </c>
      <c r="H2354" s="17">
        <f t="shared" si="36"/>
        <v>-2.3391812865498655E-3</v>
      </c>
    </row>
    <row r="2355" spans="1:8" ht="13.5" x14ac:dyDescent="0.25">
      <c r="A2355" s="12"/>
      <c r="B2355" s="11">
        <v>45429</v>
      </c>
      <c r="C2355" s="2">
        <v>8.5299999999999994</v>
      </c>
      <c r="D2355" s="2">
        <v>8.5299999999999994</v>
      </c>
      <c r="E2355" s="2">
        <v>1470</v>
      </c>
      <c r="F2355" s="2">
        <v>8.5299999999999994</v>
      </c>
      <c r="G2355" s="2">
        <v>12539.1</v>
      </c>
      <c r="H2355" s="17">
        <f t="shared" si="36"/>
        <v>0</v>
      </c>
    </row>
    <row r="2356" spans="1:8" ht="13.5" x14ac:dyDescent="0.25">
      <c r="A2356" s="12"/>
      <c r="B2356" s="11">
        <v>45432</v>
      </c>
      <c r="C2356" s="2">
        <v>8.5299999999999994</v>
      </c>
      <c r="D2356" s="2">
        <v>8.5299999999999994</v>
      </c>
      <c r="E2356" s="2">
        <v>40</v>
      </c>
      <c r="F2356" s="2">
        <v>8.5299999999999994</v>
      </c>
      <c r="G2356" s="2">
        <v>341.2</v>
      </c>
      <c r="H2356" s="17">
        <f t="shared" si="36"/>
        <v>0</v>
      </c>
    </row>
    <row r="2357" spans="1:8" ht="13.5" x14ac:dyDescent="0.25">
      <c r="A2357" s="12"/>
      <c r="B2357" s="11">
        <v>45433</v>
      </c>
      <c r="C2357" s="2">
        <v>8.52</v>
      </c>
      <c r="D2357" s="2">
        <v>8.52</v>
      </c>
      <c r="E2357" s="2">
        <v>25</v>
      </c>
      <c r="F2357" s="2">
        <v>8.52</v>
      </c>
      <c r="G2357" s="2">
        <v>213</v>
      </c>
      <c r="H2357" s="17">
        <f t="shared" si="36"/>
        <v>-1.172332942555661E-3</v>
      </c>
    </row>
    <row r="2358" spans="1:8" ht="13.5" x14ac:dyDescent="0.25">
      <c r="A2358" s="12"/>
      <c r="B2358" s="11">
        <v>45434</v>
      </c>
      <c r="C2358" s="2">
        <v>8.4</v>
      </c>
      <c r="D2358" s="2">
        <v>8.4</v>
      </c>
      <c r="E2358" s="2">
        <v>1</v>
      </c>
      <c r="F2358" s="2">
        <v>8.4</v>
      </c>
      <c r="G2358" s="2">
        <v>8.4</v>
      </c>
      <c r="H2358" s="17">
        <f t="shared" si="36"/>
        <v>-1.408450704225343E-2</v>
      </c>
    </row>
    <row r="2359" spans="1:8" ht="13.5" x14ac:dyDescent="0.25">
      <c r="A2359" s="12"/>
      <c r="B2359" s="11">
        <v>45435</v>
      </c>
      <c r="C2359" s="2">
        <v>8.49</v>
      </c>
      <c r="D2359" s="2">
        <v>8.49</v>
      </c>
      <c r="E2359" s="2">
        <v>1055</v>
      </c>
      <c r="F2359" s="2">
        <v>8.49</v>
      </c>
      <c r="G2359" s="2">
        <v>8956.9500000000007</v>
      </c>
      <c r="H2359" s="17">
        <f t="shared" si="36"/>
        <v>1.0714285714285697E-2</v>
      </c>
    </row>
    <row r="2360" spans="1:8" ht="13.5" x14ac:dyDescent="0.25">
      <c r="A2360" s="12"/>
      <c r="B2360" s="11">
        <v>45436</v>
      </c>
      <c r="C2360" s="2">
        <v>8.5</v>
      </c>
      <c r="D2360" s="2">
        <v>8.5</v>
      </c>
      <c r="E2360" s="2">
        <v>17176</v>
      </c>
      <c r="F2360" s="2">
        <v>8.5</v>
      </c>
      <c r="G2360" s="2">
        <v>145996</v>
      </c>
      <c r="H2360" s="17">
        <f t="shared" si="36"/>
        <v>1.177856301531188E-3</v>
      </c>
    </row>
    <row r="2361" spans="1:8" ht="13.5" x14ac:dyDescent="0.25">
      <c r="A2361" s="12"/>
      <c r="B2361" s="11">
        <v>45439</v>
      </c>
      <c r="C2361" s="2">
        <v>8.5</v>
      </c>
      <c r="D2361" s="2">
        <v>8.5</v>
      </c>
      <c r="E2361" s="2">
        <v>1628</v>
      </c>
      <c r="F2361" s="2">
        <v>8.5050000000000008</v>
      </c>
      <c r="G2361" s="2">
        <v>13846.14</v>
      </c>
      <c r="H2361" s="17">
        <f t="shared" si="36"/>
        <v>0</v>
      </c>
    </row>
    <row r="2362" spans="1:8" ht="13.5" x14ac:dyDescent="0.25">
      <c r="A2362" s="12"/>
      <c r="B2362" s="11">
        <v>45440</v>
      </c>
      <c r="C2362" s="2">
        <v>8.5</v>
      </c>
      <c r="D2362" s="2">
        <v>8.5</v>
      </c>
      <c r="E2362" s="2">
        <v>0</v>
      </c>
      <c r="F2362" s="2">
        <v>0</v>
      </c>
      <c r="G2362" s="2">
        <v>0</v>
      </c>
      <c r="H2362" s="17">
        <f t="shared" si="36"/>
        <v>0</v>
      </c>
    </row>
    <row r="2363" spans="1:8" ht="13.5" x14ac:dyDescent="0.25">
      <c r="A2363" s="12"/>
      <c r="B2363" s="11">
        <v>45441</v>
      </c>
      <c r="C2363" s="2">
        <v>8.5</v>
      </c>
      <c r="D2363" s="2">
        <v>8.5</v>
      </c>
      <c r="E2363" s="2">
        <v>0</v>
      </c>
      <c r="F2363" s="2">
        <v>0</v>
      </c>
      <c r="G2363" s="2">
        <v>0</v>
      </c>
      <c r="H2363" s="17">
        <f t="shared" si="36"/>
        <v>0</v>
      </c>
    </row>
    <row r="2364" spans="1:8" ht="13.5" x14ac:dyDescent="0.25">
      <c r="A2364" s="12"/>
      <c r="B2364" s="11">
        <v>45442</v>
      </c>
      <c r="C2364" s="2">
        <v>8.5</v>
      </c>
      <c r="D2364" s="2">
        <v>8.5</v>
      </c>
      <c r="E2364" s="2">
        <v>3920</v>
      </c>
      <c r="F2364" s="2">
        <v>8.5</v>
      </c>
      <c r="G2364" s="2">
        <v>33320</v>
      </c>
      <c r="H2364" s="17">
        <f t="shared" si="36"/>
        <v>0</v>
      </c>
    </row>
    <row r="2365" spans="1:8" ht="13.5" x14ac:dyDescent="0.25">
      <c r="A2365" s="12"/>
      <c r="B2365" s="11">
        <v>45443</v>
      </c>
      <c r="C2365" s="2">
        <v>8.5</v>
      </c>
      <c r="D2365" s="2">
        <v>8.5</v>
      </c>
      <c r="E2365" s="2">
        <v>147</v>
      </c>
      <c r="F2365" s="2">
        <v>8.5</v>
      </c>
      <c r="G2365" s="2">
        <v>1249.5</v>
      </c>
      <c r="H2365" s="17">
        <f t="shared" si="36"/>
        <v>0</v>
      </c>
    </row>
    <row r="2366" spans="1:8" ht="13.5" x14ac:dyDescent="0.25">
      <c r="A2366" s="12"/>
      <c r="B2366" s="11">
        <v>45446</v>
      </c>
      <c r="C2366" s="2">
        <v>8.5</v>
      </c>
      <c r="D2366" s="2">
        <v>8.5</v>
      </c>
      <c r="E2366" s="2">
        <v>0</v>
      </c>
      <c r="F2366" s="2">
        <v>0</v>
      </c>
      <c r="G2366" s="2">
        <v>0</v>
      </c>
      <c r="H2366" s="17">
        <f t="shared" si="36"/>
        <v>0</v>
      </c>
    </row>
    <row r="2367" spans="1:8" ht="13.5" x14ac:dyDescent="0.25">
      <c r="A2367" s="12"/>
      <c r="B2367" s="11">
        <v>45447</v>
      </c>
      <c r="C2367" s="2">
        <v>8.5</v>
      </c>
      <c r="D2367" s="2">
        <v>8.5</v>
      </c>
      <c r="E2367" s="2">
        <v>3750</v>
      </c>
      <c r="F2367" s="2">
        <v>8.5</v>
      </c>
      <c r="G2367" s="2">
        <v>31875</v>
      </c>
      <c r="H2367" s="17">
        <f t="shared" si="36"/>
        <v>0</v>
      </c>
    </row>
    <row r="2368" spans="1:8" ht="13.5" x14ac:dyDescent="0.25">
      <c r="A2368" s="12"/>
      <c r="B2368" s="11">
        <v>45448</v>
      </c>
      <c r="C2368" s="2">
        <v>8.5</v>
      </c>
      <c r="D2368" s="2">
        <v>8.5</v>
      </c>
      <c r="E2368" s="2">
        <v>500</v>
      </c>
      <c r="F2368" s="2">
        <v>8.5</v>
      </c>
      <c r="G2368" s="2">
        <v>4250</v>
      </c>
      <c r="H2368" s="17">
        <f t="shared" si="36"/>
        <v>0</v>
      </c>
    </row>
    <row r="2369" spans="1:8" ht="13.5" x14ac:dyDescent="0.25">
      <c r="A2369" s="12"/>
      <c r="B2369" s="11">
        <v>45449</v>
      </c>
      <c r="C2369" s="2">
        <v>8.6999999999999993</v>
      </c>
      <c r="D2369" s="2">
        <v>8.6999999999999993</v>
      </c>
      <c r="E2369" s="2">
        <v>556</v>
      </c>
      <c r="F2369" s="2">
        <v>8.5280000000000005</v>
      </c>
      <c r="G2369" s="2">
        <v>4741.5680000000002</v>
      </c>
      <c r="H2369" s="17">
        <f t="shared" si="36"/>
        <v>2.3529411764705799E-2</v>
      </c>
    </row>
    <row r="2370" spans="1:8" ht="13.5" x14ac:dyDescent="0.25">
      <c r="A2370" s="12"/>
      <c r="B2370" s="11">
        <v>45450</v>
      </c>
      <c r="C2370" s="2">
        <v>8.5</v>
      </c>
      <c r="D2370" s="2">
        <v>8.5</v>
      </c>
      <c r="E2370" s="2">
        <v>321</v>
      </c>
      <c r="F2370" s="2">
        <v>8.593</v>
      </c>
      <c r="G2370" s="2">
        <v>2758.3530000000001</v>
      </c>
      <c r="H2370" s="17">
        <f t="shared" si="36"/>
        <v>-2.2988505747126357E-2</v>
      </c>
    </row>
    <row r="2371" spans="1:8" ht="13.5" x14ac:dyDescent="0.25">
      <c r="A2371" s="12"/>
      <c r="B2371" s="11">
        <v>45453</v>
      </c>
      <c r="C2371" s="2">
        <v>8.6999999999999993</v>
      </c>
      <c r="D2371" s="2">
        <v>8.6999999999999993</v>
      </c>
      <c r="E2371" s="2">
        <v>50</v>
      </c>
      <c r="F2371" s="2">
        <v>8.6999999999999993</v>
      </c>
      <c r="G2371" s="2">
        <v>435</v>
      </c>
      <c r="H2371" s="17">
        <f t="shared" si="36"/>
        <v>2.3529411764705799E-2</v>
      </c>
    </row>
    <row r="2372" spans="1:8" ht="13.5" x14ac:dyDescent="0.25">
      <c r="A2372" s="12"/>
      <c r="B2372" s="11">
        <v>45454</v>
      </c>
      <c r="C2372" s="2">
        <v>8.6999999999999993</v>
      </c>
      <c r="D2372" s="2">
        <v>8.6999999999999993</v>
      </c>
      <c r="E2372" s="2">
        <v>25</v>
      </c>
      <c r="F2372" s="2">
        <v>8.6999999999999993</v>
      </c>
      <c r="G2372" s="2">
        <v>217.5</v>
      </c>
      <c r="H2372" s="17">
        <f t="shared" si="36"/>
        <v>0</v>
      </c>
    </row>
    <row r="2373" spans="1:8" ht="13.5" x14ac:dyDescent="0.25">
      <c r="A2373" s="12"/>
      <c r="B2373" s="11">
        <v>45455</v>
      </c>
      <c r="C2373" s="2">
        <v>8.6999999999999993</v>
      </c>
      <c r="D2373" s="2">
        <v>8.6999999999999993</v>
      </c>
      <c r="E2373" s="2">
        <v>0</v>
      </c>
      <c r="F2373" s="2">
        <v>0</v>
      </c>
      <c r="G2373" s="2">
        <v>0</v>
      </c>
      <c r="H2373" s="17">
        <f t="shared" si="36"/>
        <v>0</v>
      </c>
    </row>
    <row r="2374" spans="1:8" ht="13.5" x14ac:dyDescent="0.25">
      <c r="A2374" s="12"/>
      <c r="B2374" s="11">
        <v>45456</v>
      </c>
      <c r="C2374" s="2">
        <v>8.6999999999999993</v>
      </c>
      <c r="D2374" s="2">
        <v>8.6999999999999993</v>
      </c>
      <c r="E2374" s="2">
        <v>69</v>
      </c>
      <c r="F2374" s="2">
        <v>8.6999999999999993</v>
      </c>
      <c r="G2374" s="2">
        <v>600.29999999999995</v>
      </c>
      <c r="H2374" s="17">
        <f t="shared" si="36"/>
        <v>0</v>
      </c>
    </row>
    <row r="2375" spans="1:8" ht="13.5" x14ac:dyDescent="0.25">
      <c r="A2375" s="12"/>
      <c r="B2375" s="11">
        <v>45457</v>
      </c>
      <c r="C2375" s="2">
        <v>8.6999999999999993</v>
      </c>
      <c r="D2375" s="2">
        <v>8.6999999999999993</v>
      </c>
      <c r="E2375" s="2">
        <v>72</v>
      </c>
      <c r="F2375" s="2">
        <v>8.7089999999999996</v>
      </c>
      <c r="G2375" s="2">
        <v>627.048</v>
      </c>
      <c r="H2375" s="17">
        <f t="shared" ref="H2375:H2438" si="37">(D2375-D2374)/D2374</f>
        <v>0</v>
      </c>
    </row>
    <row r="2376" spans="1:8" ht="13.5" x14ac:dyDescent="0.25">
      <c r="A2376" s="12"/>
      <c r="B2376" s="11">
        <v>45461</v>
      </c>
      <c r="C2376" s="2">
        <v>8.6999999999999993</v>
      </c>
      <c r="D2376" s="2">
        <v>8.6999999999999993</v>
      </c>
      <c r="E2376" s="2">
        <v>0</v>
      </c>
      <c r="F2376" s="2">
        <v>0</v>
      </c>
      <c r="G2376" s="2">
        <v>0</v>
      </c>
      <c r="H2376" s="17">
        <f t="shared" si="37"/>
        <v>0</v>
      </c>
    </row>
    <row r="2377" spans="1:8" ht="13.5" x14ac:dyDescent="0.25">
      <c r="A2377" s="12"/>
      <c r="B2377" s="11">
        <v>45462</v>
      </c>
      <c r="C2377" s="2">
        <v>8.5</v>
      </c>
      <c r="D2377" s="2">
        <v>8.5</v>
      </c>
      <c r="E2377" s="2">
        <v>447</v>
      </c>
      <c r="F2377" s="2">
        <v>8.5</v>
      </c>
      <c r="G2377" s="2">
        <v>3799.5</v>
      </c>
      <c r="H2377" s="17">
        <f t="shared" si="37"/>
        <v>-2.2988505747126357E-2</v>
      </c>
    </row>
    <row r="2378" spans="1:8" ht="13.5" x14ac:dyDescent="0.25">
      <c r="A2378" s="12"/>
      <c r="B2378" s="11">
        <v>45463</v>
      </c>
      <c r="C2378" s="2">
        <v>8.5</v>
      </c>
      <c r="D2378" s="2">
        <v>8.5</v>
      </c>
      <c r="E2378" s="2">
        <v>428</v>
      </c>
      <c r="F2378" s="2">
        <v>8.5</v>
      </c>
      <c r="G2378" s="2">
        <v>3638</v>
      </c>
      <c r="H2378" s="17">
        <f t="shared" si="37"/>
        <v>0</v>
      </c>
    </row>
    <row r="2379" spans="1:8" ht="13.5" x14ac:dyDescent="0.25">
      <c r="A2379" s="12"/>
      <c r="B2379" s="11">
        <v>45464</v>
      </c>
      <c r="C2379" s="2">
        <v>8.8800000000000008</v>
      </c>
      <c r="D2379" s="2">
        <v>8.8800000000000008</v>
      </c>
      <c r="E2379" s="2">
        <v>436</v>
      </c>
      <c r="F2379" s="2">
        <v>8.5020000000000007</v>
      </c>
      <c r="G2379" s="2">
        <v>3706.8719999999998</v>
      </c>
      <c r="H2379" s="17">
        <f t="shared" si="37"/>
        <v>4.4705882352941269E-2</v>
      </c>
    </row>
    <row r="2380" spans="1:8" ht="13.5" x14ac:dyDescent="0.25">
      <c r="A2380" s="12"/>
      <c r="B2380" s="11">
        <v>45467</v>
      </c>
      <c r="C2380" s="2">
        <v>8.6199999999999992</v>
      </c>
      <c r="D2380" s="2">
        <v>8.6199999999999992</v>
      </c>
      <c r="E2380" s="2">
        <v>41</v>
      </c>
      <c r="F2380" s="2">
        <v>8.6199999999999992</v>
      </c>
      <c r="G2380" s="2">
        <v>353.42</v>
      </c>
      <c r="H2380" s="17">
        <f t="shared" si="37"/>
        <v>-2.9279279279279452E-2</v>
      </c>
    </row>
    <row r="2381" spans="1:8" ht="13.5" x14ac:dyDescent="0.25">
      <c r="A2381" s="12"/>
      <c r="B2381" s="11">
        <v>45468</v>
      </c>
      <c r="C2381" s="2">
        <v>8.6199999999999992</v>
      </c>
      <c r="D2381" s="2">
        <v>8.6199999999999992</v>
      </c>
      <c r="E2381" s="2">
        <v>0</v>
      </c>
      <c r="F2381" s="2">
        <v>0</v>
      </c>
      <c r="G2381" s="2">
        <v>0</v>
      </c>
      <c r="H2381" s="17">
        <f t="shared" si="37"/>
        <v>0</v>
      </c>
    </row>
    <row r="2382" spans="1:8" ht="13.5" x14ac:dyDescent="0.25">
      <c r="A2382" s="12"/>
      <c r="B2382" s="11">
        <v>45469</v>
      </c>
      <c r="C2382" s="2">
        <v>8.85</v>
      </c>
      <c r="D2382" s="2">
        <v>8.85</v>
      </c>
      <c r="E2382" s="2">
        <v>100</v>
      </c>
      <c r="F2382" s="2">
        <v>8.8699999999999992</v>
      </c>
      <c r="G2382" s="2">
        <v>887</v>
      </c>
      <c r="H2382" s="17">
        <f t="shared" si="37"/>
        <v>2.6682134570765712E-2</v>
      </c>
    </row>
    <row r="2383" spans="1:8" ht="13.5" x14ac:dyDescent="0.25">
      <c r="A2383" s="12"/>
      <c r="B2383" s="11">
        <v>45470</v>
      </c>
      <c r="C2383" s="2">
        <v>8.85</v>
      </c>
      <c r="D2383" s="2">
        <v>8.85</v>
      </c>
      <c r="E2383" s="2">
        <v>0</v>
      </c>
      <c r="F2383" s="2">
        <v>0</v>
      </c>
      <c r="G2383" s="2">
        <v>0</v>
      </c>
      <c r="H2383" s="17">
        <f t="shared" si="37"/>
        <v>0</v>
      </c>
    </row>
    <row r="2384" spans="1:8" ht="13.5" x14ac:dyDescent="0.25">
      <c r="A2384" s="12"/>
      <c r="B2384" s="11">
        <v>45471</v>
      </c>
      <c r="C2384" s="2">
        <v>8.9499999999999993</v>
      </c>
      <c r="D2384" s="2">
        <v>8.9499999999999993</v>
      </c>
      <c r="E2384" s="2">
        <v>30</v>
      </c>
      <c r="F2384" s="2">
        <v>8.9499999999999993</v>
      </c>
      <c r="G2384" s="2">
        <v>268.5</v>
      </c>
      <c r="H2384" s="17">
        <f t="shared" si="37"/>
        <v>1.1299435028248548E-2</v>
      </c>
    </row>
    <row r="2385" spans="1:8" ht="13.5" x14ac:dyDescent="0.25">
      <c r="A2385" s="12"/>
      <c r="B2385" s="11">
        <v>45474</v>
      </c>
      <c r="C2385" s="2">
        <v>8.9499999999999993</v>
      </c>
      <c r="D2385" s="2">
        <v>8.9499999999999993</v>
      </c>
      <c r="E2385" s="2">
        <v>0</v>
      </c>
      <c r="F2385" s="2">
        <v>0</v>
      </c>
      <c r="G2385" s="2">
        <v>0</v>
      </c>
      <c r="H2385" s="17">
        <f t="shared" si="37"/>
        <v>0</v>
      </c>
    </row>
    <row r="2386" spans="1:8" ht="13.5" x14ac:dyDescent="0.25">
      <c r="A2386" s="12"/>
      <c r="B2386" s="11">
        <v>45475</v>
      </c>
      <c r="C2386" s="2">
        <v>8.5500000000000007</v>
      </c>
      <c r="D2386" s="2">
        <v>8.5500000000000007</v>
      </c>
      <c r="E2386" s="2">
        <v>136739</v>
      </c>
      <c r="F2386" s="2">
        <v>8.5500000000000007</v>
      </c>
      <c r="G2386" s="2">
        <v>1169118.45</v>
      </c>
      <c r="H2386" s="17">
        <f t="shared" si="37"/>
        <v>-4.469273743016744E-2</v>
      </c>
    </row>
    <row r="2387" spans="1:8" ht="13.5" x14ac:dyDescent="0.25">
      <c r="A2387" s="12"/>
      <c r="B2387" s="11">
        <v>45476</v>
      </c>
      <c r="C2387" s="2">
        <v>8.93</v>
      </c>
      <c r="D2387" s="2">
        <v>8.93</v>
      </c>
      <c r="E2387" s="2">
        <v>0</v>
      </c>
      <c r="F2387" s="2">
        <v>0</v>
      </c>
      <c r="G2387" s="2">
        <v>0</v>
      </c>
      <c r="H2387" s="17">
        <f t="shared" si="37"/>
        <v>4.4444444444444321E-2</v>
      </c>
    </row>
    <row r="2388" spans="1:8" ht="13.5" x14ac:dyDescent="0.25">
      <c r="A2388" s="12"/>
      <c r="B2388" s="11">
        <v>45477</v>
      </c>
      <c r="C2388" s="2">
        <v>8.93</v>
      </c>
      <c r="D2388" s="2">
        <v>8.93</v>
      </c>
      <c r="E2388" s="2">
        <v>11</v>
      </c>
      <c r="F2388" s="2">
        <v>8.93</v>
      </c>
      <c r="G2388" s="2">
        <v>98.23</v>
      </c>
      <c r="H2388" s="17">
        <f t="shared" si="37"/>
        <v>0</v>
      </c>
    </row>
    <row r="2389" spans="1:8" ht="13.5" x14ac:dyDescent="0.25">
      <c r="A2389" s="12"/>
      <c r="B2389" s="11">
        <v>45478</v>
      </c>
      <c r="C2389" s="2">
        <v>8.94</v>
      </c>
      <c r="D2389" s="2">
        <v>8.94</v>
      </c>
      <c r="E2389" s="2">
        <v>268</v>
      </c>
      <c r="F2389" s="2">
        <v>8.94</v>
      </c>
      <c r="G2389" s="2">
        <v>2395.92</v>
      </c>
      <c r="H2389" s="17">
        <f t="shared" si="37"/>
        <v>1.1198208286673894E-3</v>
      </c>
    </row>
    <row r="2390" spans="1:8" ht="13.5" x14ac:dyDescent="0.25">
      <c r="A2390" s="12"/>
      <c r="B2390" s="11">
        <v>45481</v>
      </c>
      <c r="C2390" s="2">
        <v>8.94</v>
      </c>
      <c r="D2390" s="2">
        <v>8.94</v>
      </c>
      <c r="E2390" s="2">
        <v>206</v>
      </c>
      <c r="F2390" s="2">
        <v>8.94</v>
      </c>
      <c r="G2390" s="2">
        <v>1841.64</v>
      </c>
      <c r="H2390" s="17">
        <f t="shared" si="37"/>
        <v>0</v>
      </c>
    </row>
    <row r="2391" spans="1:8" ht="13.5" x14ac:dyDescent="0.25">
      <c r="A2391" s="12"/>
      <c r="B2391" s="11">
        <v>45482</v>
      </c>
      <c r="C2391" s="2">
        <v>8.94</v>
      </c>
      <c r="D2391" s="2">
        <v>8.94</v>
      </c>
      <c r="E2391" s="2">
        <v>0</v>
      </c>
      <c r="F2391" s="2">
        <v>0</v>
      </c>
      <c r="G2391" s="2">
        <v>0</v>
      </c>
      <c r="H2391" s="17">
        <f t="shared" si="37"/>
        <v>0</v>
      </c>
    </row>
    <row r="2392" spans="1:8" ht="13.5" x14ac:dyDescent="0.25">
      <c r="A2392" s="12"/>
      <c r="B2392" s="11">
        <v>45483</v>
      </c>
      <c r="C2392" s="2">
        <v>8.94</v>
      </c>
      <c r="D2392" s="2">
        <v>8.94</v>
      </c>
      <c r="E2392" s="2">
        <v>0</v>
      </c>
      <c r="F2392" s="2">
        <v>0</v>
      </c>
      <c r="G2392" s="2">
        <v>0</v>
      </c>
      <c r="H2392" s="17">
        <f t="shared" si="37"/>
        <v>0</v>
      </c>
    </row>
    <row r="2393" spans="1:8" ht="13.5" x14ac:dyDescent="0.25">
      <c r="A2393" s="12"/>
      <c r="B2393" s="11">
        <v>45484</v>
      </c>
      <c r="C2393" s="2">
        <v>8.94</v>
      </c>
      <c r="D2393" s="2">
        <v>8.94</v>
      </c>
      <c r="E2393" s="2">
        <v>0</v>
      </c>
      <c r="F2393" s="2">
        <v>0</v>
      </c>
      <c r="G2393" s="2">
        <v>0</v>
      </c>
      <c r="H2393" s="17">
        <f t="shared" si="37"/>
        <v>0</v>
      </c>
    </row>
    <row r="2394" spans="1:8" ht="13.5" x14ac:dyDescent="0.25">
      <c r="A2394" s="12"/>
      <c r="B2394" s="11">
        <v>45485</v>
      </c>
      <c r="C2394" s="2">
        <v>8.93</v>
      </c>
      <c r="D2394" s="2">
        <v>8.93</v>
      </c>
      <c r="E2394" s="2">
        <v>7</v>
      </c>
      <c r="F2394" s="2">
        <v>8.93</v>
      </c>
      <c r="G2394" s="2">
        <v>62.51</v>
      </c>
      <c r="H2394" s="17">
        <f t="shared" si="37"/>
        <v>-1.1185682326621685E-3</v>
      </c>
    </row>
    <row r="2395" spans="1:8" ht="13.5" x14ac:dyDescent="0.25">
      <c r="A2395" s="12"/>
      <c r="B2395" s="11">
        <v>45488</v>
      </c>
      <c r="C2395" s="2">
        <v>8.93</v>
      </c>
      <c r="D2395" s="2">
        <v>8.93</v>
      </c>
      <c r="E2395" s="2">
        <v>0</v>
      </c>
      <c r="F2395" s="2">
        <v>0</v>
      </c>
      <c r="G2395" s="2">
        <v>0</v>
      </c>
      <c r="H2395" s="17">
        <f t="shared" si="37"/>
        <v>0</v>
      </c>
    </row>
    <row r="2396" spans="1:8" ht="13.5" x14ac:dyDescent="0.25">
      <c r="A2396" s="12"/>
      <c r="B2396" s="11">
        <v>45489</v>
      </c>
      <c r="C2396" s="2">
        <v>8.93</v>
      </c>
      <c r="D2396" s="2">
        <v>8.93</v>
      </c>
      <c r="E2396" s="2">
        <v>0</v>
      </c>
      <c r="F2396" s="2">
        <v>0</v>
      </c>
      <c r="G2396" s="2">
        <v>0</v>
      </c>
      <c r="H2396" s="17">
        <f t="shared" si="37"/>
        <v>0</v>
      </c>
    </row>
    <row r="2397" spans="1:8" ht="13.5" x14ac:dyDescent="0.25">
      <c r="A2397" s="12"/>
      <c r="B2397" s="11">
        <v>45490</v>
      </c>
      <c r="C2397" s="2">
        <v>8.93</v>
      </c>
      <c r="D2397" s="2">
        <v>8.93</v>
      </c>
      <c r="E2397" s="2">
        <v>0</v>
      </c>
      <c r="F2397" s="2">
        <v>0</v>
      </c>
      <c r="G2397" s="2">
        <v>0</v>
      </c>
      <c r="H2397" s="17">
        <f t="shared" si="37"/>
        <v>0</v>
      </c>
    </row>
    <row r="2398" spans="1:8" ht="13.5" x14ac:dyDescent="0.25">
      <c r="A2398" s="12"/>
      <c r="B2398" s="11">
        <v>45491</v>
      </c>
      <c r="C2398" s="2">
        <v>8.93</v>
      </c>
      <c r="D2398" s="2">
        <v>8.93</v>
      </c>
      <c r="E2398" s="2">
        <v>0</v>
      </c>
      <c r="F2398" s="2">
        <v>0</v>
      </c>
      <c r="G2398" s="2">
        <v>0</v>
      </c>
      <c r="H2398" s="17">
        <f t="shared" si="37"/>
        <v>0</v>
      </c>
    </row>
    <row r="2399" spans="1:8" ht="13.5" x14ac:dyDescent="0.25">
      <c r="A2399" s="12"/>
      <c r="B2399" s="11">
        <v>45492</v>
      </c>
      <c r="C2399" s="2">
        <v>8.93</v>
      </c>
      <c r="D2399" s="2">
        <v>8.93</v>
      </c>
      <c r="E2399" s="2">
        <v>0</v>
      </c>
      <c r="F2399" s="2">
        <v>0</v>
      </c>
      <c r="G2399" s="2">
        <v>0</v>
      </c>
      <c r="H2399" s="17">
        <f t="shared" si="37"/>
        <v>0</v>
      </c>
    </row>
    <row r="2400" spans="1:8" ht="13.5" x14ac:dyDescent="0.25">
      <c r="A2400" s="12"/>
      <c r="B2400" s="11">
        <v>45495</v>
      </c>
      <c r="C2400" s="2">
        <v>8.93</v>
      </c>
      <c r="D2400" s="2">
        <v>8.93</v>
      </c>
      <c r="E2400" s="2">
        <v>0</v>
      </c>
      <c r="F2400" s="2">
        <v>0</v>
      </c>
      <c r="G2400" s="2">
        <v>0</v>
      </c>
      <c r="H2400" s="17">
        <f t="shared" si="37"/>
        <v>0</v>
      </c>
    </row>
    <row r="2401" spans="1:8" ht="13.5" x14ac:dyDescent="0.25">
      <c r="A2401" s="12"/>
      <c r="B2401" s="11">
        <v>45496</v>
      </c>
      <c r="C2401" s="2">
        <v>8.93</v>
      </c>
      <c r="D2401" s="2">
        <v>8.93</v>
      </c>
      <c r="E2401" s="2">
        <v>0</v>
      </c>
      <c r="F2401" s="2">
        <v>0</v>
      </c>
      <c r="G2401" s="2">
        <v>0</v>
      </c>
      <c r="H2401" s="17">
        <f t="shared" si="37"/>
        <v>0</v>
      </c>
    </row>
    <row r="2402" spans="1:8" ht="13.5" x14ac:dyDescent="0.25">
      <c r="A2402" s="12"/>
      <c r="B2402" s="11">
        <v>45497</v>
      </c>
      <c r="C2402" s="2">
        <v>8.93</v>
      </c>
      <c r="D2402" s="2">
        <v>8.93</v>
      </c>
      <c r="E2402" s="2">
        <v>0</v>
      </c>
      <c r="F2402" s="2">
        <v>0</v>
      </c>
      <c r="G2402" s="2">
        <v>0</v>
      </c>
      <c r="H2402" s="17">
        <f t="shared" si="37"/>
        <v>0</v>
      </c>
    </row>
    <row r="2403" spans="1:8" ht="13.5" x14ac:dyDescent="0.25">
      <c r="A2403" s="12"/>
      <c r="B2403" s="11">
        <v>45499</v>
      </c>
      <c r="C2403" s="2">
        <v>8.93</v>
      </c>
      <c r="D2403" s="2">
        <v>8.93</v>
      </c>
      <c r="E2403" s="2">
        <v>0</v>
      </c>
      <c r="F2403" s="2">
        <v>0</v>
      </c>
      <c r="G2403" s="2">
        <v>0</v>
      </c>
      <c r="H2403" s="17">
        <f t="shared" si="37"/>
        <v>0</v>
      </c>
    </row>
    <row r="2404" spans="1:8" ht="13.5" x14ac:dyDescent="0.25">
      <c r="A2404" s="12"/>
      <c r="B2404" s="11">
        <v>45502</v>
      </c>
      <c r="C2404" s="2">
        <v>8.5399999999999991</v>
      </c>
      <c r="D2404" s="2">
        <v>8.5399999999999991</v>
      </c>
      <c r="E2404" s="2">
        <v>127</v>
      </c>
      <c r="F2404" s="2">
        <v>8.5399999999999991</v>
      </c>
      <c r="G2404" s="2">
        <v>1084.58</v>
      </c>
      <c r="H2404" s="17">
        <f t="shared" si="37"/>
        <v>-4.3673012318029183E-2</v>
      </c>
    </row>
    <row r="2405" spans="1:8" ht="13.5" x14ac:dyDescent="0.25">
      <c r="A2405" s="12"/>
      <c r="B2405" s="11">
        <v>45503</v>
      </c>
      <c r="C2405" s="2">
        <v>8.9</v>
      </c>
      <c r="D2405" s="2">
        <v>8.9</v>
      </c>
      <c r="E2405" s="2">
        <v>5</v>
      </c>
      <c r="F2405" s="2">
        <v>8.9</v>
      </c>
      <c r="G2405" s="2">
        <v>44.5</v>
      </c>
      <c r="H2405" s="17">
        <f t="shared" si="37"/>
        <v>4.2154566744730823E-2</v>
      </c>
    </row>
    <row r="2406" spans="1:8" ht="13.5" x14ac:dyDescent="0.25">
      <c r="A2406" s="12"/>
      <c r="B2406" s="11">
        <v>45504</v>
      </c>
      <c r="C2406" s="2">
        <v>8.9</v>
      </c>
      <c r="D2406" s="2">
        <v>8.9</v>
      </c>
      <c r="E2406" s="2">
        <v>0</v>
      </c>
      <c r="F2406" s="2">
        <v>0</v>
      </c>
      <c r="G2406" s="2">
        <v>0</v>
      </c>
      <c r="H2406" s="17">
        <f t="shared" si="37"/>
        <v>0</v>
      </c>
    </row>
    <row r="2407" spans="1:8" ht="13.5" x14ac:dyDescent="0.25">
      <c r="A2407" s="12"/>
      <c r="B2407" s="11">
        <v>45505</v>
      </c>
      <c r="C2407" s="2">
        <v>8.9</v>
      </c>
      <c r="D2407" s="2">
        <v>8.9</v>
      </c>
      <c r="E2407" s="2">
        <v>46</v>
      </c>
      <c r="F2407" s="2">
        <v>8.9</v>
      </c>
      <c r="G2407" s="2">
        <v>409.4</v>
      </c>
      <c r="H2407" s="17">
        <f t="shared" si="37"/>
        <v>0</v>
      </c>
    </row>
    <row r="2408" spans="1:8" ht="13.5" x14ac:dyDescent="0.25">
      <c r="A2408" s="12"/>
      <c r="B2408" s="11">
        <v>45506</v>
      </c>
      <c r="C2408" s="2">
        <v>8.52</v>
      </c>
      <c r="D2408" s="2">
        <v>8.52</v>
      </c>
      <c r="E2408" s="2">
        <v>1</v>
      </c>
      <c r="F2408" s="2">
        <v>8.52</v>
      </c>
      <c r="G2408" s="2">
        <v>8.52</v>
      </c>
      <c r="H2408" s="17">
        <f t="shared" si="37"/>
        <v>-4.2696629213483231E-2</v>
      </c>
    </row>
    <row r="2409" spans="1:8" ht="13.5" x14ac:dyDescent="0.25">
      <c r="A2409" s="12"/>
      <c r="B2409" s="11">
        <v>45509</v>
      </c>
      <c r="C2409" s="2">
        <v>8.6</v>
      </c>
      <c r="D2409" s="2">
        <v>8.6</v>
      </c>
      <c r="E2409" s="2">
        <v>162</v>
      </c>
      <c r="F2409" s="2">
        <v>8.6</v>
      </c>
      <c r="G2409" s="2">
        <v>1393.2</v>
      </c>
      <c r="H2409" s="17">
        <f t="shared" si="37"/>
        <v>9.3896713615023563E-3</v>
      </c>
    </row>
    <row r="2410" spans="1:8" ht="13.5" x14ac:dyDescent="0.25">
      <c r="A2410" s="12"/>
      <c r="B2410" s="11">
        <v>45510</v>
      </c>
      <c r="C2410" s="2">
        <v>8.6</v>
      </c>
      <c r="D2410" s="2">
        <v>8.6</v>
      </c>
      <c r="E2410" s="2">
        <v>120</v>
      </c>
      <c r="F2410" s="2">
        <v>8.6</v>
      </c>
      <c r="G2410" s="2">
        <v>1032</v>
      </c>
      <c r="H2410" s="17">
        <f t="shared" si="37"/>
        <v>0</v>
      </c>
    </row>
    <row r="2411" spans="1:8" ht="13.5" x14ac:dyDescent="0.25">
      <c r="A2411" s="12"/>
      <c r="B2411" s="11">
        <v>45511</v>
      </c>
      <c r="C2411" s="2">
        <v>8.98</v>
      </c>
      <c r="D2411" s="2">
        <v>8.98</v>
      </c>
      <c r="E2411" s="2">
        <v>42</v>
      </c>
      <c r="F2411" s="2">
        <v>8.9710000000000001</v>
      </c>
      <c r="G2411" s="2">
        <v>376.78199999999998</v>
      </c>
      <c r="H2411" s="17">
        <f t="shared" si="37"/>
        <v>4.4186046511627997E-2</v>
      </c>
    </row>
    <row r="2412" spans="1:8" ht="13.5" x14ac:dyDescent="0.25">
      <c r="A2412" s="12"/>
      <c r="B2412" s="11">
        <v>45512</v>
      </c>
      <c r="C2412" s="2">
        <v>8.98</v>
      </c>
      <c r="D2412" s="2">
        <v>8.98</v>
      </c>
      <c r="E2412" s="2">
        <v>0</v>
      </c>
      <c r="F2412" s="2">
        <v>0</v>
      </c>
      <c r="G2412" s="2">
        <v>0</v>
      </c>
      <c r="H2412" s="17">
        <f t="shared" si="37"/>
        <v>0</v>
      </c>
    </row>
    <row r="2413" spans="1:8" ht="13.5" x14ac:dyDescent="0.25">
      <c r="A2413" s="12"/>
      <c r="B2413" s="11">
        <v>45513</v>
      </c>
      <c r="C2413" s="2">
        <v>8.98</v>
      </c>
      <c r="D2413" s="2">
        <v>8.98</v>
      </c>
      <c r="E2413" s="2">
        <v>0</v>
      </c>
      <c r="F2413" s="2">
        <v>0</v>
      </c>
      <c r="G2413" s="2">
        <v>0</v>
      </c>
      <c r="H2413" s="17">
        <f t="shared" si="37"/>
        <v>0</v>
      </c>
    </row>
    <row r="2414" spans="1:8" ht="13.5" x14ac:dyDescent="0.25">
      <c r="A2414" s="12"/>
      <c r="B2414" s="11">
        <v>45516</v>
      </c>
      <c r="C2414" s="2">
        <v>8.98</v>
      </c>
      <c r="D2414" s="2">
        <v>8.98</v>
      </c>
      <c r="E2414" s="2">
        <v>0</v>
      </c>
      <c r="F2414" s="2">
        <v>0</v>
      </c>
      <c r="G2414" s="2">
        <v>0</v>
      </c>
      <c r="H2414" s="17">
        <f t="shared" si="37"/>
        <v>0</v>
      </c>
    </row>
    <row r="2415" spans="1:8" ht="13.5" x14ac:dyDescent="0.25">
      <c r="A2415" s="12"/>
      <c r="B2415" s="11">
        <v>45518</v>
      </c>
      <c r="C2415" s="2">
        <v>8.98</v>
      </c>
      <c r="D2415" s="2">
        <v>8.98</v>
      </c>
      <c r="E2415" s="2">
        <v>0</v>
      </c>
      <c r="F2415" s="2">
        <v>0</v>
      </c>
      <c r="G2415" s="2">
        <v>0</v>
      </c>
      <c r="H2415" s="17">
        <f t="shared" si="37"/>
        <v>0</v>
      </c>
    </row>
    <row r="2416" spans="1:8" ht="13.5" x14ac:dyDescent="0.25">
      <c r="A2416" s="12"/>
      <c r="B2416" s="11">
        <v>45519</v>
      </c>
      <c r="C2416" s="2">
        <v>8.98</v>
      </c>
      <c r="D2416" s="2">
        <v>8.98</v>
      </c>
      <c r="E2416" s="2">
        <v>0</v>
      </c>
      <c r="F2416" s="2">
        <v>0</v>
      </c>
      <c r="G2416" s="2">
        <v>0</v>
      </c>
      <c r="H2416" s="17">
        <f t="shared" si="37"/>
        <v>0</v>
      </c>
    </row>
    <row r="2417" spans="1:8" ht="13.5" x14ac:dyDescent="0.25">
      <c r="A2417" s="12"/>
      <c r="B2417" s="11">
        <v>45520</v>
      </c>
      <c r="C2417" s="2">
        <v>8.98</v>
      </c>
      <c r="D2417" s="2">
        <v>8.98</v>
      </c>
      <c r="E2417" s="2">
        <v>0</v>
      </c>
      <c r="F2417" s="2">
        <v>0</v>
      </c>
      <c r="G2417" s="2">
        <v>0</v>
      </c>
      <c r="H2417" s="17">
        <f t="shared" si="37"/>
        <v>0</v>
      </c>
    </row>
    <row r="2418" spans="1:8" ht="13.5" x14ac:dyDescent="0.25">
      <c r="A2418" s="12"/>
      <c r="B2418" s="11">
        <v>45523</v>
      </c>
      <c r="C2418" s="2">
        <v>8.9</v>
      </c>
      <c r="D2418" s="2">
        <v>8.9</v>
      </c>
      <c r="E2418" s="2">
        <v>100</v>
      </c>
      <c r="F2418" s="2">
        <v>8.9</v>
      </c>
      <c r="G2418" s="2">
        <v>890</v>
      </c>
      <c r="H2418" s="17">
        <f t="shared" si="37"/>
        <v>-8.9086859688196074E-3</v>
      </c>
    </row>
    <row r="2419" spans="1:8" ht="13.5" x14ac:dyDescent="0.25">
      <c r="A2419" s="12"/>
      <c r="B2419" s="11">
        <v>45524</v>
      </c>
      <c r="C2419" s="2">
        <v>8.9</v>
      </c>
      <c r="D2419" s="2">
        <v>8.9</v>
      </c>
      <c r="E2419" s="2">
        <v>66</v>
      </c>
      <c r="F2419" s="2">
        <v>8.673</v>
      </c>
      <c r="G2419" s="2">
        <v>572.41800000000001</v>
      </c>
      <c r="H2419" s="17">
        <f t="shared" si="37"/>
        <v>0</v>
      </c>
    </row>
    <row r="2420" spans="1:8" ht="13.5" x14ac:dyDescent="0.25">
      <c r="A2420" s="12"/>
      <c r="B2420" s="11">
        <v>45525</v>
      </c>
      <c r="C2420" s="2">
        <v>8.9</v>
      </c>
      <c r="D2420" s="2">
        <v>8.9</v>
      </c>
      <c r="E2420" s="2">
        <v>20</v>
      </c>
      <c r="F2420" s="2">
        <v>8.9</v>
      </c>
      <c r="G2420" s="2">
        <v>178</v>
      </c>
      <c r="H2420" s="17">
        <f t="shared" si="37"/>
        <v>0</v>
      </c>
    </row>
    <row r="2421" spans="1:8" ht="13.5" x14ac:dyDescent="0.25">
      <c r="A2421" s="12"/>
      <c r="B2421" s="11">
        <v>45526</v>
      </c>
      <c r="C2421" s="2">
        <v>8.9</v>
      </c>
      <c r="D2421" s="2">
        <v>8.9</v>
      </c>
      <c r="E2421" s="2">
        <v>31</v>
      </c>
      <c r="F2421" s="2">
        <v>8.7840000000000007</v>
      </c>
      <c r="G2421" s="2">
        <v>272.30399999999997</v>
      </c>
      <c r="H2421" s="17">
        <f t="shared" si="37"/>
        <v>0</v>
      </c>
    </row>
    <row r="2422" spans="1:8" ht="13.5" x14ac:dyDescent="0.25">
      <c r="A2422" s="12"/>
      <c r="B2422" s="11">
        <v>45527</v>
      </c>
      <c r="C2422" s="2">
        <v>8.9</v>
      </c>
      <c r="D2422" s="2">
        <v>8.9</v>
      </c>
      <c r="E2422" s="2">
        <v>40</v>
      </c>
      <c r="F2422" s="2">
        <v>8.9</v>
      </c>
      <c r="G2422" s="2">
        <v>356</v>
      </c>
      <c r="H2422" s="17">
        <f t="shared" si="37"/>
        <v>0</v>
      </c>
    </row>
    <row r="2423" spans="1:8" ht="13.5" x14ac:dyDescent="0.25">
      <c r="A2423" s="12"/>
      <c r="B2423" s="11">
        <v>45530</v>
      </c>
      <c r="C2423" s="2">
        <v>8.9</v>
      </c>
      <c r="D2423" s="2">
        <v>8.9</v>
      </c>
      <c r="E2423" s="2">
        <v>510</v>
      </c>
      <c r="F2423" s="2">
        <v>8.9</v>
      </c>
      <c r="G2423" s="2">
        <v>4539</v>
      </c>
      <c r="H2423" s="17">
        <f t="shared" si="37"/>
        <v>0</v>
      </c>
    </row>
    <row r="2424" spans="1:8" ht="13.5" x14ac:dyDescent="0.25">
      <c r="A2424" s="12"/>
      <c r="B2424" s="11">
        <v>45531</v>
      </c>
      <c r="C2424" s="2">
        <v>8.9</v>
      </c>
      <c r="D2424" s="2">
        <v>8.9</v>
      </c>
      <c r="E2424" s="2">
        <v>0</v>
      </c>
      <c r="F2424" s="2">
        <v>0</v>
      </c>
      <c r="G2424" s="2">
        <v>0</v>
      </c>
      <c r="H2424" s="17">
        <f t="shared" si="37"/>
        <v>0</v>
      </c>
    </row>
    <row r="2425" spans="1:8" ht="13.5" x14ac:dyDescent="0.25">
      <c r="A2425" s="12"/>
      <c r="B2425" s="11">
        <v>45532</v>
      </c>
      <c r="C2425" s="2">
        <v>8.89</v>
      </c>
      <c r="D2425" s="2">
        <v>8.89</v>
      </c>
      <c r="E2425" s="2">
        <v>60</v>
      </c>
      <c r="F2425" s="2">
        <v>8.89</v>
      </c>
      <c r="G2425" s="2">
        <v>533.4</v>
      </c>
      <c r="H2425" s="17">
        <f t="shared" si="37"/>
        <v>-1.1235955056179536E-3</v>
      </c>
    </row>
    <row r="2426" spans="1:8" ht="13.5" x14ac:dyDescent="0.25">
      <c r="A2426" s="12"/>
      <c r="B2426" s="11">
        <v>45533</v>
      </c>
      <c r="C2426" s="2">
        <v>8.9</v>
      </c>
      <c r="D2426" s="2">
        <v>8.9</v>
      </c>
      <c r="E2426" s="2">
        <v>605</v>
      </c>
      <c r="F2426" s="2">
        <v>8.9</v>
      </c>
      <c r="G2426" s="2">
        <v>5384.5</v>
      </c>
      <c r="H2426" s="17">
        <f t="shared" si="37"/>
        <v>1.124859392575904E-3</v>
      </c>
    </row>
    <row r="2427" spans="1:8" ht="13.5" x14ac:dyDescent="0.25">
      <c r="A2427" s="12"/>
      <c r="B2427" s="11">
        <v>45534</v>
      </c>
      <c r="C2427" s="2">
        <v>9.0299999999999994</v>
      </c>
      <c r="D2427" s="2">
        <v>9.0299999999999994</v>
      </c>
      <c r="E2427" s="2">
        <v>38</v>
      </c>
      <c r="F2427" s="2">
        <v>8.9120000000000008</v>
      </c>
      <c r="G2427" s="2">
        <v>338.65600000000001</v>
      </c>
      <c r="H2427" s="17">
        <f t="shared" si="37"/>
        <v>1.4606741573033596E-2</v>
      </c>
    </row>
    <row r="2428" spans="1:8" ht="13.5" x14ac:dyDescent="0.25">
      <c r="A2428" s="12"/>
      <c r="B2428" s="11">
        <v>45537</v>
      </c>
      <c r="C2428" s="2">
        <v>9.0299999999999994</v>
      </c>
      <c r="D2428" s="2">
        <v>9.0299999999999994</v>
      </c>
      <c r="E2428" s="2">
        <v>2315</v>
      </c>
      <c r="F2428" s="2">
        <v>9.0299999999999994</v>
      </c>
      <c r="G2428" s="2">
        <v>20904.45</v>
      </c>
      <c r="H2428" s="17">
        <f t="shared" si="37"/>
        <v>0</v>
      </c>
    </row>
    <row r="2429" spans="1:8" ht="13.5" x14ac:dyDescent="0.25">
      <c r="A2429" s="12"/>
      <c r="B2429" s="11">
        <v>45538</v>
      </c>
      <c r="C2429" s="2">
        <v>9.0299999999999994</v>
      </c>
      <c r="D2429" s="2">
        <v>9.0299999999999994</v>
      </c>
      <c r="E2429" s="2">
        <v>79</v>
      </c>
      <c r="F2429" s="2">
        <v>9.0299999999999994</v>
      </c>
      <c r="G2429" s="2">
        <v>713.37</v>
      </c>
      <c r="H2429" s="17">
        <f t="shared" si="37"/>
        <v>0</v>
      </c>
    </row>
    <row r="2430" spans="1:8" ht="13.5" x14ac:dyDescent="0.25">
      <c r="A2430" s="12"/>
      <c r="B2430" s="11">
        <v>45539</v>
      </c>
      <c r="C2430" s="2">
        <v>8.89</v>
      </c>
      <c r="D2430" s="2">
        <v>8.89</v>
      </c>
      <c r="E2430" s="2">
        <v>224</v>
      </c>
      <c r="F2430" s="2">
        <v>8.89</v>
      </c>
      <c r="G2430" s="2">
        <v>1991.36</v>
      </c>
      <c r="H2430" s="17">
        <f t="shared" si="37"/>
        <v>-1.5503875968992116E-2</v>
      </c>
    </row>
    <row r="2431" spans="1:8" ht="13.5" x14ac:dyDescent="0.25">
      <c r="A2431" s="12"/>
      <c r="B2431" s="11">
        <v>45540</v>
      </c>
      <c r="C2431" s="2">
        <v>9.1999999999999993</v>
      </c>
      <c r="D2431" s="2">
        <v>9.1999999999999993</v>
      </c>
      <c r="E2431" s="2">
        <v>2</v>
      </c>
      <c r="F2431" s="2">
        <v>9.1999999999999993</v>
      </c>
      <c r="G2431" s="2">
        <v>18.399999999999999</v>
      </c>
      <c r="H2431" s="17">
        <f t="shared" si="37"/>
        <v>3.4870641169853625E-2</v>
      </c>
    </row>
    <row r="2432" spans="1:8" ht="13.5" x14ac:dyDescent="0.25">
      <c r="A2432" s="12"/>
      <c r="B2432" s="11">
        <v>45541</v>
      </c>
      <c r="C2432" s="2">
        <v>9.1999999999999993</v>
      </c>
      <c r="D2432" s="2">
        <v>9.1999999999999993</v>
      </c>
      <c r="E2432" s="2">
        <v>90</v>
      </c>
      <c r="F2432" s="2">
        <v>9.1720000000000006</v>
      </c>
      <c r="G2432" s="2">
        <v>825.48</v>
      </c>
      <c r="H2432" s="17">
        <f t="shared" si="37"/>
        <v>0</v>
      </c>
    </row>
    <row r="2433" spans="1:8" ht="13.5" x14ac:dyDescent="0.25">
      <c r="A2433" s="12"/>
      <c r="B2433" s="11">
        <v>45544</v>
      </c>
      <c r="C2433" s="2">
        <v>9.0299999999999994</v>
      </c>
      <c r="D2433" s="2">
        <v>9.0299999999999994</v>
      </c>
      <c r="E2433" s="2">
        <v>3221</v>
      </c>
      <c r="F2433" s="2">
        <v>9.016</v>
      </c>
      <c r="G2433" s="2">
        <v>29040.536</v>
      </c>
      <c r="H2433" s="17">
        <f t="shared" si="37"/>
        <v>-1.8478260869565211E-2</v>
      </c>
    </row>
    <row r="2434" spans="1:8" ht="13.5" x14ac:dyDescent="0.25">
      <c r="A2434" s="12"/>
      <c r="B2434" s="11">
        <v>45545</v>
      </c>
      <c r="C2434" s="2">
        <v>8.85</v>
      </c>
      <c r="D2434" s="2">
        <v>8.85</v>
      </c>
      <c r="E2434" s="2">
        <v>214</v>
      </c>
      <c r="F2434" s="2">
        <v>8.8650000000000002</v>
      </c>
      <c r="G2434" s="2">
        <v>1897.11</v>
      </c>
      <c r="H2434" s="17">
        <f t="shared" si="37"/>
        <v>-1.9933554817275718E-2</v>
      </c>
    </row>
    <row r="2435" spans="1:8" ht="13.5" x14ac:dyDescent="0.25">
      <c r="A2435" s="12"/>
      <c r="B2435" s="11">
        <v>45546</v>
      </c>
      <c r="C2435" s="2">
        <v>8.85</v>
      </c>
      <c r="D2435" s="2">
        <v>8.85</v>
      </c>
      <c r="E2435" s="2">
        <v>0</v>
      </c>
      <c r="F2435" s="2">
        <v>0</v>
      </c>
      <c r="G2435" s="2">
        <v>0</v>
      </c>
      <c r="H2435" s="17">
        <f t="shared" si="37"/>
        <v>0</v>
      </c>
    </row>
    <row r="2436" spans="1:8" ht="13.5" x14ac:dyDescent="0.25">
      <c r="A2436" s="12"/>
      <c r="B2436" s="11">
        <v>45547</v>
      </c>
      <c r="C2436" s="2">
        <v>8.85</v>
      </c>
      <c r="D2436" s="2">
        <v>8.85</v>
      </c>
      <c r="E2436" s="2">
        <v>117</v>
      </c>
      <c r="F2436" s="2">
        <v>8.85</v>
      </c>
      <c r="G2436" s="2">
        <v>1035.45</v>
      </c>
      <c r="H2436" s="17">
        <f t="shared" si="37"/>
        <v>0</v>
      </c>
    </row>
    <row r="2437" spans="1:8" ht="13.5" x14ac:dyDescent="0.25">
      <c r="A2437" s="12"/>
      <c r="B2437" s="11">
        <v>45548</v>
      </c>
      <c r="C2437" s="2">
        <v>9</v>
      </c>
      <c r="D2437" s="2">
        <v>9</v>
      </c>
      <c r="E2437" s="2">
        <v>2</v>
      </c>
      <c r="F2437" s="2">
        <v>9</v>
      </c>
      <c r="G2437" s="2">
        <v>18</v>
      </c>
      <c r="H2437" s="17">
        <f t="shared" si="37"/>
        <v>1.6949152542372923E-2</v>
      </c>
    </row>
    <row r="2438" spans="1:8" ht="13.5" x14ac:dyDescent="0.25">
      <c r="A2438" s="12"/>
      <c r="B2438" s="11">
        <v>45551</v>
      </c>
      <c r="C2438" s="2">
        <v>9</v>
      </c>
      <c r="D2438" s="2">
        <v>9</v>
      </c>
      <c r="E2438" s="2">
        <v>0</v>
      </c>
      <c r="F2438" s="2">
        <v>0</v>
      </c>
      <c r="G2438" s="2">
        <v>0</v>
      </c>
      <c r="H2438" s="17">
        <f t="shared" si="37"/>
        <v>0</v>
      </c>
    </row>
    <row r="2439" spans="1:8" ht="13.5" x14ac:dyDescent="0.25">
      <c r="A2439" s="12"/>
      <c r="B2439" s="11">
        <v>45552</v>
      </c>
      <c r="C2439" s="2">
        <v>8.8000000000000007</v>
      </c>
      <c r="D2439" s="2">
        <v>8.8000000000000007</v>
      </c>
      <c r="E2439" s="2">
        <v>269</v>
      </c>
      <c r="F2439" s="2">
        <v>8.8000000000000007</v>
      </c>
      <c r="G2439" s="2">
        <v>2367.1999999999998</v>
      </c>
      <c r="H2439" s="17">
        <f t="shared" ref="H2439:H2502" si="38">(D2439-D2438)/D2438</f>
        <v>-2.2222222222222143E-2</v>
      </c>
    </row>
    <row r="2440" spans="1:8" ht="13.5" x14ac:dyDescent="0.25">
      <c r="A2440" s="12"/>
      <c r="B2440" s="11">
        <v>45553</v>
      </c>
      <c r="C2440" s="2">
        <v>9.18</v>
      </c>
      <c r="D2440" s="2">
        <v>9.18</v>
      </c>
      <c r="E2440" s="2">
        <v>7</v>
      </c>
      <c r="F2440" s="2">
        <v>9.18</v>
      </c>
      <c r="G2440" s="2">
        <v>64.260000000000005</v>
      </c>
      <c r="H2440" s="17">
        <f t="shared" si="38"/>
        <v>4.3181818181818064E-2</v>
      </c>
    </row>
    <row r="2441" spans="1:8" ht="13.5" x14ac:dyDescent="0.25">
      <c r="A2441" s="12"/>
      <c r="B2441" s="11">
        <v>45554</v>
      </c>
      <c r="C2441" s="2">
        <v>9.18</v>
      </c>
      <c r="D2441" s="2">
        <v>9.18</v>
      </c>
      <c r="E2441" s="2">
        <v>0</v>
      </c>
      <c r="F2441" s="2">
        <v>0</v>
      </c>
      <c r="G2441" s="2">
        <v>0</v>
      </c>
      <c r="H2441" s="17">
        <f t="shared" si="38"/>
        <v>0</v>
      </c>
    </row>
    <row r="2442" spans="1:8" ht="13.5" x14ac:dyDescent="0.25">
      <c r="A2442" s="12"/>
      <c r="B2442" s="11">
        <v>45555</v>
      </c>
      <c r="C2442" s="2">
        <v>9</v>
      </c>
      <c r="D2442" s="2">
        <v>9</v>
      </c>
      <c r="E2442" s="2">
        <v>50</v>
      </c>
      <c r="F2442" s="2">
        <v>9</v>
      </c>
      <c r="G2442" s="2">
        <v>450</v>
      </c>
      <c r="H2442" s="17">
        <f t="shared" si="38"/>
        <v>-1.960784313725487E-2</v>
      </c>
    </row>
    <row r="2443" spans="1:8" ht="13.5" x14ac:dyDescent="0.25">
      <c r="A2443" s="12"/>
      <c r="B2443" s="11">
        <v>45558</v>
      </c>
      <c r="C2443" s="2">
        <v>9.1999999999999993</v>
      </c>
      <c r="D2443" s="2">
        <v>9.1999999999999993</v>
      </c>
      <c r="E2443" s="2">
        <v>15</v>
      </c>
      <c r="F2443" s="2">
        <v>9.1999999999999993</v>
      </c>
      <c r="G2443" s="2">
        <v>138</v>
      </c>
      <c r="H2443" s="17">
        <f t="shared" si="38"/>
        <v>2.2222222222222143E-2</v>
      </c>
    </row>
    <row r="2444" spans="1:8" ht="13.5" x14ac:dyDescent="0.25">
      <c r="A2444" s="12"/>
      <c r="B2444" s="11">
        <v>45559</v>
      </c>
      <c r="C2444" s="2">
        <v>9.15</v>
      </c>
      <c r="D2444" s="2">
        <v>9.15</v>
      </c>
      <c r="E2444" s="2">
        <v>245</v>
      </c>
      <c r="F2444" s="2">
        <v>9.1530000000000005</v>
      </c>
      <c r="G2444" s="2">
        <v>2242.4850000000001</v>
      </c>
      <c r="H2444" s="17">
        <f t="shared" si="38"/>
        <v>-5.4347826086955367E-3</v>
      </c>
    </row>
    <row r="2445" spans="1:8" ht="13.5" x14ac:dyDescent="0.25">
      <c r="A2445" s="12"/>
      <c r="B2445" s="11">
        <v>45560</v>
      </c>
      <c r="C2445" s="2">
        <v>9.1300000000000008</v>
      </c>
      <c r="D2445" s="2">
        <v>9.1300000000000008</v>
      </c>
      <c r="E2445" s="2">
        <v>1377</v>
      </c>
      <c r="F2445" s="2">
        <v>9.1389999999999993</v>
      </c>
      <c r="G2445" s="2">
        <v>12584.403</v>
      </c>
      <c r="H2445" s="17">
        <f t="shared" si="38"/>
        <v>-2.1857923497267291E-3</v>
      </c>
    </row>
    <row r="2446" spans="1:8" ht="13.5" x14ac:dyDescent="0.25">
      <c r="A2446" s="12"/>
      <c r="B2446" s="11">
        <v>45561</v>
      </c>
      <c r="C2446" s="2">
        <v>9.1300000000000008</v>
      </c>
      <c r="D2446" s="2">
        <v>9.1300000000000008</v>
      </c>
      <c r="E2446" s="2">
        <v>0</v>
      </c>
      <c r="F2446" s="2">
        <v>0</v>
      </c>
      <c r="G2446" s="2">
        <v>0</v>
      </c>
      <c r="H2446" s="17">
        <f t="shared" si="38"/>
        <v>0</v>
      </c>
    </row>
    <row r="2447" spans="1:8" ht="13.5" x14ac:dyDescent="0.25">
      <c r="A2447" s="12"/>
      <c r="B2447" s="11">
        <v>45562</v>
      </c>
      <c r="C2447" s="2">
        <v>9.1300000000000008</v>
      </c>
      <c r="D2447" s="2">
        <v>9.1300000000000008</v>
      </c>
      <c r="E2447" s="2">
        <v>0</v>
      </c>
      <c r="F2447" s="2">
        <v>0</v>
      </c>
      <c r="G2447" s="2">
        <v>0</v>
      </c>
      <c r="H2447" s="17">
        <f t="shared" si="38"/>
        <v>0</v>
      </c>
    </row>
    <row r="2448" spans="1:8" ht="13.5" x14ac:dyDescent="0.25">
      <c r="A2448" s="12"/>
      <c r="B2448" s="11">
        <v>45565</v>
      </c>
      <c r="C2448" s="2">
        <v>9.15</v>
      </c>
      <c r="D2448" s="2">
        <v>9.15</v>
      </c>
      <c r="E2448" s="2">
        <v>100</v>
      </c>
      <c r="F2448" s="2">
        <v>9.15</v>
      </c>
      <c r="G2448" s="2">
        <v>915</v>
      </c>
      <c r="H2448" s="17">
        <f t="shared" si="38"/>
        <v>2.190580503833469E-3</v>
      </c>
    </row>
    <row r="2449" spans="1:8" ht="13.5" x14ac:dyDescent="0.25">
      <c r="A2449" s="12"/>
      <c r="B2449" s="11">
        <v>45566</v>
      </c>
      <c r="C2449" s="2">
        <v>9.1</v>
      </c>
      <c r="D2449" s="2">
        <v>9.1</v>
      </c>
      <c r="E2449" s="2">
        <v>5</v>
      </c>
      <c r="F2449" s="2">
        <v>9.1</v>
      </c>
      <c r="G2449" s="2">
        <v>45.5</v>
      </c>
      <c r="H2449" s="17">
        <f t="shared" si="38"/>
        <v>-5.4644808743170171E-3</v>
      </c>
    </row>
    <row r="2450" spans="1:8" ht="13.5" x14ac:dyDescent="0.25">
      <c r="A2450" s="12"/>
      <c r="B2450" s="11">
        <v>45567</v>
      </c>
      <c r="C2450" s="2">
        <v>9.1</v>
      </c>
      <c r="D2450" s="2">
        <v>9.1</v>
      </c>
      <c r="E2450" s="2">
        <v>0</v>
      </c>
      <c r="F2450" s="2">
        <v>0</v>
      </c>
      <c r="G2450" s="2">
        <v>0</v>
      </c>
      <c r="H2450" s="17">
        <f t="shared" si="38"/>
        <v>0</v>
      </c>
    </row>
    <row r="2451" spans="1:8" ht="13.5" x14ac:dyDescent="0.25">
      <c r="A2451" s="12"/>
      <c r="B2451" s="11">
        <v>45568</v>
      </c>
      <c r="C2451" s="2">
        <v>9.1</v>
      </c>
      <c r="D2451" s="2">
        <v>9.1</v>
      </c>
      <c r="E2451" s="2">
        <v>0</v>
      </c>
      <c r="F2451" s="2">
        <v>0</v>
      </c>
      <c r="G2451" s="2">
        <v>0</v>
      </c>
      <c r="H2451" s="17">
        <f t="shared" si="38"/>
        <v>0</v>
      </c>
    </row>
    <row r="2452" spans="1:8" ht="13.5" x14ac:dyDescent="0.25">
      <c r="A2452" s="12"/>
      <c r="B2452" s="11">
        <v>45569</v>
      </c>
      <c r="C2452" s="2">
        <v>9.1</v>
      </c>
      <c r="D2452" s="2">
        <v>9.1</v>
      </c>
      <c r="E2452" s="2">
        <v>0</v>
      </c>
      <c r="F2452" s="2">
        <v>0</v>
      </c>
      <c r="G2452" s="2">
        <v>0</v>
      </c>
      <c r="H2452" s="17">
        <f t="shared" si="38"/>
        <v>0</v>
      </c>
    </row>
    <row r="2453" spans="1:8" ht="13.5" x14ac:dyDescent="0.25">
      <c r="A2453" s="12"/>
      <c r="B2453" s="11">
        <v>45572</v>
      </c>
      <c r="C2453" s="2">
        <v>9.1</v>
      </c>
      <c r="D2453" s="2">
        <v>9.1</v>
      </c>
      <c r="E2453" s="2">
        <v>0</v>
      </c>
      <c r="F2453" s="2">
        <v>0</v>
      </c>
      <c r="G2453" s="2">
        <v>0</v>
      </c>
      <c r="H2453" s="17">
        <f t="shared" si="38"/>
        <v>0</v>
      </c>
    </row>
    <row r="2454" spans="1:8" ht="13.5" x14ac:dyDescent="0.25">
      <c r="A2454" s="12"/>
      <c r="B2454" s="11">
        <v>45573</v>
      </c>
      <c r="C2454" s="2">
        <v>9.1</v>
      </c>
      <c r="D2454" s="2">
        <v>9.1</v>
      </c>
      <c r="E2454" s="2">
        <v>0</v>
      </c>
      <c r="F2454" s="2">
        <v>0</v>
      </c>
      <c r="G2454" s="2">
        <v>0</v>
      </c>
      <c r="H2454" s="17">
        <f t="shared" si="38"/>
        <v>0</v>
      </c>
    </row>
    <row r="2455" spans="1:8" ht="13.5" x14ac:dyDescent="0.25">
      <c r="A2455" s="12"/>
      <c r="B2455" s="11">
        <v>45574</v>
      </c>
      <c r="C2455" s="2">
        <v>8.6999999999999993</v>
      </c>
      <c r="D2455" s="2">
        <v>8.6999999999999993</v>
      </c>
      <c r="E2455" s="2">
        <v>0</v>
      </c>
      <c r="F2455" s="2">
        <v>0</v>
      </c>
      <c r="G2455" s="2">
        <v>0</v>
      </c>
      <c r="H2455" s="17">
        <f t="shared" si="38"/>
        <v>-4.3956043956043994E-2</v>
      </c>
    </row>
    <row r="2456" spans="1:8" ht="13.5" x14ac:dyDescent="0.25">
      <c r="A2456" s="12"/>
      <c r="B2456" s="11">
        <v>45575</v>
      </c>
      <c r="C2456" s="2">
        <v>8.5</v>
      </c>
      <c r="D2456" s="2">
        <v>8.5</v>
      </c>
      <c r="E2456" s="2">
        <v>132</v>
      </c>
      <c r="F2456" s="2">
        <v>8.65</v>
      </c>
      <c r="G2456" s="2">
        <v>1141.8</v>
      </c>
      <c r="H2456" s="17">
        <f t="shared" si="38"/>
        <v>-2.2988505747126357E-2</v>
      </c>
    </row>
    <row r="2457" spans="1:8" ht="13.5" x14ac:dyDescent="0.25">
      <c r="A2457" s="12"/>
      <c r="B2457" s="11">
        <v>45576</v>
      </c>
      <c r="C2457" s="2">
        <v>8.5</v>
      </c>
      <c r="D2457" s="2">
        <v>8.5</v>
      </c>
      <c r="E2457" s="2">
        <v>1546</v>
      </c>
      <c r="F2457" s="2">
        <v>8.5</v>
      </c>
      <c r="G2457" s="2">
        <v>13141</v>
      </c>
      <c r="H2457" s="17">
        <f t="shared" si="38"/>
        <v>0</v>
      </c>
    </row>
    <row r="2458" spans="1:8" ht="13.5" x14ac:dyDescent="0.25">
      <c r="A2458" s="12"/>
      <c r="B2458" s="11">
        <v>45579</v>
      </c>
      <c r="C2458" s="2">
        <v>8.8800000000000008</v>
      </c>
      <c r="D2458" s="2">
        <v>8.8800000000000008</v>
      </c>
      <c r="E2458" s="2">
        <v>94</v>
      </c>
      <c r="F2458" s="2">
        <v>8.5</v>
      </c>
      <c r="G2458" s="2">
        <v>799</v>
      </c>
      <c r="H2458" s="17">
        <f t="shared" si="38"/>
        <v>4.4705882352941269E-2</v>
      </c>
    </row>
    <row r="2459" spans="1:8" ht="13.5" x14ac:dyDescent="0.25">
      <c r="A2459" s="12"/>
      <c r="B2459" s="11">
        <v>45581</v>
      </c>
      <c r="C2459" s="2">
        <v>8.8800000000000008</v>
      </c>
      <c r="D2459" s="2">
        <v>8.8800000000000008</v>
      </c>
      <c r="E2459" s="2">
        <v>0</v>
      </c>
      <c r="F2459" s="2">
        <v>0</v>
      </c>
      <c r="G2459" s="2">
        <v>0</v>
      </c>
      <c r="H2459" s="17">
        <f t="shared" si="38"/>
        <v>0</v>
      </c>
    </row>
    <row r="2460" spans="1:8" ht="13.5" x14ac:dyDescent="0.25">
      <c r="A2460" s="12"/>
      <c r="B2460" s="11">
        <v>45582</v>
      </c>
      <c r="C2460" s="2">
        <v>8.8800000000000008</v>
      </c>
      <c r="D2460" s="2">
        <v>8.8800000000000008</v>
      </c>
      <c r="E2460" s="2">
        <v>89</v>
      </c>
      <c r="F2460" s="2">
        <v>8.5090000000000003</v>
      </c>
      <c r="G2460" s="2">
        <v>757.30100000000004</v>
      </c>
      <c r="H2460" s="17">
        <f t="shared" si="38"/>
        <v>0</v>
      </c>
    </row>
    <row r="2461" spans="1:8" ht="13.5" x14ac:dyDescent="0.25">
      <c r="A2461" s="12"/>
      <c r="B2461" s="11">
        <v>45583</v>
      </c>
      <c r="C2461" s="2">
        <v>9</v>
      </c>
      <c r="D2461" s="2">
        <v>9</v>
      </c>
      <c r="E2461" s="2">
        <v>59</v>
      </c>
      <c r="F2461" s="2">
        <v>9</v>
      </c>
      <c r="G2461" s="2">
        <v>531</v>
      </c>
      <c r="H2461" s="17">
        <f t="shared" si="38"/>
        <v>1.3513513513513424E-2</v>
      </c>
    </row>
    <row r="2462" spans="1:8" ht="13.5" x14ac:dyDescent="0.25">
      <c r="A2462" s="12"/>
      <c r="B2462" s="11">
        <v>45586</v>
      </c>
      <c r="C2462" s="2">
        <v>9</v>
      </c>
      <c r="D2462" s="2">
        <v>9</v>
      </c>
      <c r="E2462" s="2">
        <v>90</v>
      </c>
      <c r="F2462" s="2">
        <v>9</v>
      </c>
      <c r="G2462" s="2">
        <v>810</v>
      </c>
      <c r="H2462" s="17">
        <f t="shared" si="38"/>
        <v>0</v>
      </c>
    </row>
    <row r="2463" spans="1:8" ht="13.5" x14ac:dyDescent="0.25">
      <c r="A2463" s="12"/>
      <c r="B2463" s="11">
        <v>45587</v>
      </c>
      <c r="C2463" s="2">
        <v>8.6199999999999992</v>
      </c>
      <c r="D2463" s="2">
        <v>8.6199999999999992</v>
      </c>
      <c r="E2463" s="2">
        <v>106</v>
      </c>
      <c r="F2463" s="2">
        <v>8.6199999999999992</v>
      </c>
      <c r="G2463" s="2">
        <v>913.72</v>
      </c>
      <c r="H2463" s="17">
        <f t="shared" si="38"/>
        <v>-4.2222222222222307E-2</v>
      </c>
    </row>
    <row r="2464" spans="1:8" ht="13.5" x14ac:dyDescent="0.25">
      <c r="A2464" s="12"/>
      <c r="B2464" s="11">
        <v>45588</v>
      </c>
      <c r="C2464" s="2">
        <v>8.65</v>
      </c>
      <c r="D2464" s="2">
        <v>8.65</v>
      </c>
      <c r="E2464" s="2">
        <v>74</v>
      </c>
      <c r="F2464" s="2">
        <v>8.65</v>
      </c>
      <c r="G2464" s="2">
        <v>640.1</v>
      </c>
      <c r="H2464" s="17">
        <f t="shared" si="38"/>
        <v>3.480278422273914E-3</v>
      </c>
    </row>
    <row r="2465" spans="1:8" ht="13.5" x14ac:dyDescent="0.25">
      <c r="A2465" s="12"/>
      <c r="B2465" s="11">
        <v>45589</v>
      </c>
      <c r="C2465" s="2">
        <v>8.9</v>
      </c>
      <c r="D2465" s="2">
        <v>8.9</v>
      </c>
      <c r="E2465" s="2">
        <v>3</v>
      </c>
      <c r="F2465" s="2">
        <v>8.9</v>
      </c>
      <c r="G2465" s="2">
        <v>26.7</v>
      </c>
      <c r="H2465" s="17">
        <f t="shared" si="38"/>
        <v>2.8901734104046242E-2</v>
      </c>
    </row>
    <row r="2466" spans="1:8" ht="13.5" x14ac:dyDescent="0.25">
      <c r="A2466" s="12"/>
      <c r="B2466" s="11">
        <v>45590</v>
      </c>
      <c r="C2466" s="2">
        <v>8.8699999999999992</v>
      </c>
      <c r="D2466" s="2">
        <v>8.8699999999999992</v>
      </c>
      <c r="E2466" s="2">
        <v>424</v>
      </c>
      <c r="F2466" s="2">
        <v>8.8230000000000004</v>
      </c>
      <c r="G2466" s="2">
        <v>3740.9520000000002</v>
      </c>
      <c r="H2466" s="17">
        <f t="shared" si="38"/>
        <v>-3.3707865168540602E-3</v>
      </c>
    </row>
    <row r="2467" spans="1:8" ht="13.5" x14ac:dyDescent="0.25">
      <c r="A2467" s="12"/>
      <c r="B2467" s="11">
        <v>45593</v>
      </c>
      <c r="C2467" s="2">
        <v>8.8699999999999992</v>
      </c>
      <c r="D2467" s="2">
        <v>8.8699999999999992</v>
      </c>
      <c r="E2467" s="2">
        <v>57</v>
      </c>
      <c r="F2467" s="2">
        <v>8.8699999999999992</v>
      </c>
      <c r="G2467" s="2">
        <v>505.59</v>
      </c>
      <c r="H2467" s="17">
        <f t="shared" si="38"/>
        <v>0</v>
      </c>
    </row>
    <row r="2468" spans="1:8" ht="13.5" x14ac:dyDescent="0.25">
      <c r="A2468" s="12"/>
      <c r="B2468" s="11">
        <v>45594</v>
      </c>
      <c r="C2468" s="2">
        <v>8.8699999999999992</v>
      </c>
      <c r="D2468" s="2">
        <v>8.8699999999999992</v>
      </c>
      <c r="E2468" s="2">
        <v>135</v>
      </c>
      <c r="F2468" s="2">
        <v>8.8699999999999992</v>
      </c>
      <c r="G2468" s="2">
        <v>1197.45</v>
      </c>
      <c r="H2468" s="17">
        <f t="shared" si="38"/>
        <v>0</v>
      </c>
    </row>
    <row r="2469" spans="1:8" ht="13.5" x14ac:dyDescent="0.25">
      <c r="A2469" s="12"/>
      <c r="B2469" s="11">
        <v>45595</v>
      </c>
      <c r="C2469" s="2">
        <v>8.85</v>
      </c>
      <c r="D2469" s="2">
        <v>8.85</v>
      </c>
      <c r="E2469" s="2">
        <v>92</v>
      </c>
      <c r="F2469" s="2">
        <v>8.8000000000000007</v>
      </c>
      <c r="G2469" s="2">
        <v>809.6</v>
      </c>
      <c r="H2469" s="17">
        <f t="shared" si="38"/>
        <v>-2.2547914317925114E-3</v>
      </c>
    </row>
    <row r="2470" spans="1:8" ht="13.5" x14ac:dyDescent="0.25">
      <c r="A2470" s="12"/>
      <c r="B2470" s="11">
        <v>45596</v>
      </c>
      <c r="C2470" s="2">
        <v>8.6199999999999992</v>
      </c>
      <c r="D2470" s="2">
        <v>8.6199999999999992</v>
      </c>
      <c r="E2470" s="2">
        <v>100</v>
      </c>
      <c r="F2470" s="2">
        <v>8.6199999999999992</v>
      </c>
      <c r="G2470" s="2">
        <v>862</v>
      </c>
      <c r="H2470" s="17">
        <f t="shared" si="38"/>
        <v>-2.5988700564971802E-2</v>
      </c>
    </row>
    <row r="2471" spans="1:8" ht="13.5" x14ac:dyDescent="0.25">
      <c r="A2471" s="12"/>
      <c r="B2471" s="11">
        <v>45597</v>
      </c>
      <c r="C2471" s="2">
        <v>8.6199999999999992</v>
      </c>
      <c r="D2471" s="2">
        <v>8.6199999999999992</v>
      </c>
      <c r="E2471" s="2">
        <v>20</v>
      </c>
      <c r="F2471" s="2">
        <v>8.6199999999999992</v>
      </c>
      <c r="G2471" s="2">
        <v>172.4</v>
      </c>
      <c r="H2471" s="17">
        <f t="shared" si="38"/>
        <v>0</v>
      </c>
    </row>
    <row r="2472" spans="1:8" ht="13.5" x14ac:dyDescent="0.25">
      <c r="A2472" s="12"/>
      <c r="B2472" s="11">
        <v>45600</v>
      </c>
      <c r="C2472" s="2">
        <v>8.6199999999999992</v>
      </c>
      <c r="D2472" s="2">
        <v>8.6199999999999992</v>
      </c>
      <c r="E2472" s="2">
        <v>0</v>
      </c>
      <c r="F2472" s="2">
        <v>0</v>
      </c>
      <c r="G2472" s="2">
        <v>0</v>
      </c>
      <c r="H2472" s="17">
        <f t="shared" si="38"/>
        <v>0</v>
      </c>
    </row>
    <row r="2473" spans="1:8" ht="13.5" x14ac:dyDescent="0.25">
      <c r="A2473" s="12"/>
      <c r="B2473" s="11">
        <v>45601</v>
      </c>
      <c r="C2473" s="2">
        <v>8.6</v>
      </c>
      <c r="D2473" s="2">
        <v>8.6</v>
      </c>
      <c r="E2473" s="2">
        <v>50</v>
      </c>
      <c r="F2473" s="2">
        <v>8.6</v>
      </c>
      <c r="G2473" s="2">
        <v>430</v>
      </c>
      <c r="H2473" s="17">
        <f t="shared" si="38"/>
        <v>-2.3201856148491388E-3</v>
      </c>
    </row>
    <row r="2474" spans="1:8" ht="13.5" x14ac:dyDescent="0.25">
      <c r="A2474" s="12"/>
      <c r="B2474" s="11">
        <v>45602</v>
      </c>
      <c r="C2474" s="2">
        <v>8.5</v>
      </c>
      <c r="D2474" s="2">
        <v>8.5</v>
      </c>
      <c r="E2474" s="2">
        <v>48</v>
      </c>
      <c r="F2474" s="2">
        <v>8.5</v>
      </c>
      <c r="G2474" s="2">
        <v>408</v>
      </c>
      <c r="H2474" s="17">
        <f t="shared" si="38"/>
        <v>-1.1627906976744146E-2</v>
      </c>
    </row>
    <row r="2475" spans="1:8" ht="13.5" x14ac:dyDescent="0.25">
      <c r="A2475" s="12"/>
      <c r="B2475" s="11">
        <v>45603</v>
      </c>
      <c r="C2475" s="2">
        <v>8.5</v>
      </c>
      <c r="D2475" s="2">
        <v>8.5</v>
      </c>
      <c r="E2475" s="2">
        <v>22</v>
      </c>
      <c r="F2475" s="2">
        <v>8.5</v>
      </c>
      <c r="G2475" s="2">
        <v>187</v>
      </c>
      <c r="H2475" s="17">
        <f t="shared" si="38"/>
        <v>0</v>
      </c>
    </row>
    <row r="2476" spans="1:8" ht="13.5" x14ac:dyDescent="0.25">
      <c r="A2476" s="12"/>
      <c r="B2476" s="11">
        <v>45604</v>
      </c>
      <c r="C2476" s="2">
        <v>8.5</v>
      </c>
      <c r="D2476" s="2">
        <v>8.5</v>
      </c>
      <c r="E2476" s="2">
        <v>827</v>
      </c>
      <c r="F2476" s="2">
        <v>8.5</v>
      </c>
      <c r="G2476" s="2">
        <v>7029.5</v>
      </c>
      <c r="H2476" s="17">
        <f t="shared" si="38"/>
        <v>0</v>
      </c>
    </row>
    <row r="2477" spans="1:8" ht="13.5" x14ac:dyDescent="0.25">
      <c r="A2477" s="12"/>
      <c r="B2477" s="11">
        <v>45607</v>
      </c>
      <c r="C2477" s="2">
        <v>8.5</v>
      </c>
      <c r="D2477" s="2">
        <v>8.5</v>
      </c>
      <c r="E2477" s="2">
        <v>1097</v>
      </c>
      <c r="F2477" s="2">
        <v>8.5</v>
      </c>
      <c r="G2477" s="2">
        <v>9324.5</v>
      </c>
      <c r="H2477" s="17">
        <f t="shared" si="38"/>
        <v>0</v>
      </c>
    </row>
    <row r="2478" spans="1:8" ht="13.5" x14ac:dyDescent="0.25">
      <c r="A2478" s="12"/>
      <c r="B2478" s="11">
        <v>45608</v>
      </c>
      <c r="C2478" s="2">
        <v>8.6</v>
      </c>
      <c r="D2478" s="2">
        <v>8.6</v>
      </c>
      <c r="E2478" s="2">
        <v>541</v>
      </c>
      <c r="F2478" s="2">
        <v>8.6</v>
      </c>
      <c r="G2478" s="2">
        <v>4652.6000000000004</v>
      </c>
      <c r="H2478" s="17">
        <f t="shared" si="38"/>
        <v>1.1764705882352899E-2</v>
      </c>
    </row>
    <row r="2479" spans="1:8" ht="13.5" x14ac:dyDescent="0.25">
      <c r="A2479" s="12"/>
      <c r="B2479" s="11">
        <v>45609</v>
      </c>
      <c r="C2479" s="2">
        <v>8.6</v>
      </c>
      <c r="D2479" s="2">
        <v>8.6</v>
      </c>
      <c r="E2479" s="2">
        <v>387</v>
      </c>
      <c r="F2479" s="2">
        <v>8.6</v>
      </c>
      <c r="G2479" s="2">
        <v>3328.2</v>
      </c>
      <c r="H2479" s="17">
        <f t="shared" si="38"/>
        <v>0</v>
      </c>
    </row>
    <row r="2480" spans="1:8" ht="13.5" x14ac:dyDescent="0.25">
      <c r="A2480" s="12"/>
      <c r="B2480" s="11">
        <v>45610</v>
      </c>
      <c r="C2480" s="2">
        <v>8.6</v>
      </c>
      <c r="D2480" s="2">
        <v>8.6</v>
      </c>
      <c r="E2480" s="2">
        <v>15160</v>
      </c>
      <c r="F2480" s="2">
        <v>8.6</v>
      </c>
      <c r="G2480" s="2">
        <v>130376</v>
      </c>
      <c r="H2480" s="17">
        <f t="shared" si="38"/>
        <v>0</v>
      </c>
    </row>
    <row r="2481" spans="1:8" ht="13.5" x14ac:dyDescent="0.25">
      <c r="A2481" s="12"/>
      <c r="B2481" s="11">
        <v>45611</v>
      </c>
      <c r="C2481" s="2">
        <v>8.6</v>
      </c>
      <c r="D2481" s="2">
        <v>8.6</v>
      </c>
      <c r="E2481" s="2">
        <v>268</v>
      </c>
      <c r="F2481" s="2">
        <v>8.6</v>
      </c>
      <c r="G2481" s="2">
        <v>2304.8000000000002</v>
      </c>
      <c r="H2481" s="17">
        <f t="shared" si="38"/>
        <v>0</v>
      </c>
    </row>
    <row r="2482" spans="1:8" ht="13.5" x14ac:dyDescent="0.25">
      <c r="A2482" s="12"/>
      <c r="B2482" s="11">
        <v>45614</v>
      </c>
      <c r="C2482" s="2">
        <v>8.6</v>
      </c>
      <c r="D2482" s="2">
        <v>8.6</v>
      </c>
      <c r="E2482" s="2">
        <v>100</v>
      </c>
      <c r="F2482" s="2">
        <v>8.6</v>
      </c>
      <c r="G2482" s="2">
        <v>860</v>
      </c>
      <c r="H2482" s="17">
        <f t="shared" si="38"/>
        <v>0</v>
      </c>
    </row>
    <row r="2483" spans="1:8" ht="13.5" x14ac:dyDescent="0.25">
      <c r="A2483" s="12"/>
      <c r="B2483" s="11">
        <v>45615</v>
      </c>
      <c r="C2483" s="2">
        <v>8.6</v>
      </c>
      <c r="D2483" s="2">
        <v>8.6</v>
      </c>
      <c r="E2483" s="2">
        <v>180</v>
      </c>
      <c r="F2483" s="2">
        <v>8.6</v>
      </c>
      <c r="G2483" s="2">
        <v>1548</v>
      </c>
      <c r="H2483" s="17">
        <f t="shared" si="38"/>
        <v>0</v>
      </c>
    </row>
    <row r="2484" spans="1:8" ht="13.5" x14ac:dyDescent="0.25">
      <c r="A2484" s="12"/>
      <c r="B2484" s="11">
        <v>45616</v>
      </c>
      <c r="C2484" s="2">
        <v>8.6</v>
      </c>
      <c r="D2484" s="2">
        <v>8.6</v>
      </c>
      <c r="E2484" s="2">
        <v>938</v>
      </c>
      <c r="F2484" s="2">
        <v>8.6</v>
      </c>
      <c r="G2484" s="2">
        <v>8066.8</v>
      </c>
      <c r="H2484" s="17">
        <f t="shared" si="38"/>
        <v>0</v>
      </c>
    </row>
    <row r="2485" spans="1:8" ht="13.5" x14ac:dyDescent="0.25">
      <c r="A2485" s="12"/>
      <c r="B2485" s="11">
        <v>45617</v>
      </c>
      <c r="C2485" s="2">
        <v>8.6</v>
      </c>
      <c r="D2485" s="2">
        <v>8.6</v>
      </c>
      <c r="E2485" s="2">
        <v>300</v>
      </c>
      <c r="F2485" s="2">
        <v>8.6</v>
      </c>
      <c r="G2485" s="2">
        <v>2580</v>
      </c>
      <c r="H2485" s="17">
        <f t="shared" si="38"/>
        <v>0</v>
      </c>
    </row>
    <row r="2486" spans="1:8" ht="13.5" x14ac:dyDescent="0.25">
      <c r="A2486" s="12"/>
      <c r="B2486" s="11">
        <v>45618</v>
      </c>
      <c r="C2486" s="2">
        <v>8.5</v>
      </c>
      <c r="D2486" s="2">
        <v>8.5</v>
      </c>
      <c r="E2486" s="2">
        <v>429</v>
      </c>
      <c r="F2486" s="2">
        <v>8.5</v>
      </c>
      <c r="G2486" s="2">
        <v>3646.5</v>
      </c>
      <c r="H2486" s="17">
        <f t="shared" si="38"/>
        <v>-1.1627906976744146E-2</v>
      </c>
    </row>
    <row r="2487" spans="1:8" ht="13.5" x14ac:dyDescent="0.25">
      <c r="A2487" s="12"/>
      <c r="B2487" s="11">
        <v>45621</v>
      </c>
      <c r="C2487" s="2">
        <v>8.52</v>
      </c>
      <c r="D2487" s="2">
        <v>8.52</v>
      </c>
      <c r="E2487" s="2">
        <v>675</v>
      </c>
      <c r="F2487" s="2">
        <v>8.5129999999999999</v>
      </c>
      <c r="G2487" s="2">
        <v>5746.2749999999996</v>
      </c>
      <c r="H2487" s="17">
        <f t="shared" si="38"/>
        <v>2.3529411764705382E-3</v>
      </c>
    </row>
    <row r="2488" spans="1:8" ht="13.5" x14ac:dyDescent="0.25">
      <c r="A2488" s="12"/>
      <c r="B2488" s="11">
        <v>45622</v>
      </c>
      <c r="C2488" s="2">
        <v>8.8000000000000007</v>
      </c>
      <c r="D2488" s="2">
        <v>8.8000000000000007</v>
      </c>
      <c r="E2488" s="2">
        <v>348</v>
      </c>
      <c r="F2488" s="2">
        <v>8.5909999999999993</v>
      </c>
      <c r="G2488" s="2">
        <v>2989.6680000000001</v>
      </c>
      <c r="H2488" s="17">
        <f t="shared" si="38"/>
        <v>3.286384976525835E-2</v>
      </c>
    </row>
    <row r="2489" spans="1:8" ht="13.5" x14ac:dyDescent="0.25">
      <c r="A2489" s="12"/>
      <c r="B2489" s="11">
        <v>45623</v>
      </c>
      <c r="C2489" s="2">
        <v>8.8000000000000007</v>
      </c>
      <c r="D2489" s="2">
        <v>8.8000000000000007</v>
      </c>
      <c r="E2489" s="2">
        <v>310</v>
      </c>
      <c r="F2489" s="2">
        <v>8.6319999999999997</v>
      </c>
      <c r="G2489" s="2">
        <v>2675.92</v>
      </c>
      <c r="H2489" s="17">
        <f t="shared" si="38"/>
        <v>0</v>
      </c>
    </row>
    <row r="2490" spans="1:8" ht="13.5" x14ac:dyDescent="0.25">
      <c r="A2490" s="12"/>
      <c r="B2490" s="11">
        <v>45624</v>
      </c>
      <c r="C2490" s="2">
        <v>8.8000000000000007</v>
      </c>
      <c r="D2490" s="2">
        <v>8.8000000000000007</v>
      </c>
      <c r="E2490" s="2">
        <v>351</v>
      </c>
      <c r="F2490" s="2">
        <v>8.657</v>
      </c>
      <c r="G2490" s="2">
        <v>3038.607</v>
      </c>
      <c r="H2490" s="17">
        <f t="shared" si="38"/>
        <v>0</v>
      </c>
    </row>
    <row r="2491" spans="1:8" ht="13.5" x14ac:dyDescent="0.25">
      <c r="A2491" s="12"/>
      <c r="B2491" s="11">
        <v>45625</v>
      </c>
      <c r="C2491" s="2">
        <v>8.8000000000000007</v>
      </c>
      <c r="D2491" s="2">
        <v>8.8000000000000007</v>
      </c>
      <c r="E2491" s="2">
        <v>100900</v>
      </c>
      <c r="F2491" s="2">
        <v>8.8000000000000007</v>
      </c>
      <c r="G2491" s="2">
        <v>887920</v>
      </c>
      <c r="H2491" s="17">
        <f t="shared" si="38"/>
        <v>0</v>
      </c>
    </row>
    <row r="2492" spans="1:8" ht="13.5" x14ac:dyDescent="0.25">
      <c r="A2492" s="12"/>
      <c r="B2492" s="11">
        <v>45628</v>
      </c>
      <c r="C2492" s="2">
        <v>8.77</v>
      </c>
      <c r="D2492" s="2">
        <v>8.77</v>
      </c>
      <c r="E2492" s="2">
        <v>1786</v>
      </c>
      <c r="F2492" s="2">
        <v>8.5809999999999995</v>
      </c>
      <c r="G2492" s="2">
        <v>15325.665999999999</v>
      </c>
      <c r="H2492" s="17">
        <f t="shared" si="38"/>
        <v>-3.4090909090910382E-3</v>
      </c>
    </row>
    <row r="2493" spans="1:8" ht="13.5" x14ac:dyDescent="0.25">
      <c r="A2493" s="12"/>
      <c r="B2493" s="11">
        <v>45629</v>
      </c>
      <c r="C2493" s="2">
        <v>8.76</v>
      </c>
      <c r="D2493" s="2">
        <v>8.76</v>
      </c>
      <c r="E2493" s="2">
        <v>10270</v>
      </c>
      <c r="F2493" s="2">
        <v>8.5500000000000007</v>
      </c>
      <c r="G2493" s="2">
        <v>87808.5</v>
      </c>
      <c r="H2493" s="17">
        <f t="shared" si="38"/>
        <v>-1.1402508551881171E-3</v>
      </c>
    </row>
    <row r="2494" spans="1:8" ht="13.5" x14ac:dyDescent="0.25">
      <c r="A2494" s="12"/>
      <c r="B2494" s="11">
        <v>45630</v>
      </c>
      <c r="C2494" s="2">
        <v>8.75</v>
      </c>
      <c r="D2494" s="2">
        <v>8.75</v>
      </c>
      <c r="E2494" s="2">
        <v>900</v>
      </c>
      <c r="F2494" s="2">
        <v>8.5459999999999994</v>
      </c>
      <c r="G2494" s="2">
        <v>7691.4</v>
      </c>
      <c r="H2494" s="17">
        <f t="shared" si="38"/>
        <v>-1.1415525114155008E-3</v>
      </c>
    </row>
    <row r="2495" spans="1:8" ht="13.5" x14ac:dyDescent="0.25">
      <c r="A2495" s="12"/>
      <c r="B2495" s="11">
        <v>45631</v>
      </c>
      <c r="C2495" s="2">
        <v>8.75</v>
      </c>
      <c r="D2495" s="2">
        <v>8.75</v>
      </c>
      <c r="E2495" s="2">
        <v>10</v>
      </c>
      <c r="F2495" s="2">
        <v>8.75</v>
      </c>
      <c r="G2495" s="2">
        <v>87.5</v>
      </c>
      <c r="H2495" s="17">
        <f t="shared" si="38"/>
        <v>0</v>
      </c>
    </row>
    <row r="2496" spans="1:8" ht="13.5" x14ac:dyDescent="0.25">
      <c r="A2496" s="12"/>
      <c r="B2496" s="11">
        <v>45632</v>
      </c>
      <c r="C2496" s="2">
        <v>8.74</v>
      </c>
      <c r="D2496" s="2">
        <v>8.74</v>
      </c>
      <c r="E2496" s="2">
        <v>1603</v>
      </c>
      <c r="F2496" s="2">
        <v>8.5340000000000007</v>
      </c>
      <c r="G2496" s="2">
        <v>13680.002</v>
      </c>
      <c r="H2496" s="17">
        <f t="shared" si="38"/>
        <v>-1.1428571428571184E-3</v>
      </c>
    </row>
    <row r="2497" spans="1:8" ht="13.5" x14ac:dyDescent="0.25">
      <c r="A2497" s="12"/>
      <c r="B2497" s="11">
        <v>45635</v>
      </c>
      <c r="C2497" s="2">
        <v>8.7200000000000006</v>
      </c>
      <c r="D2497" s="2">
        <v>8.7200000000000006</v>
      </c>
      <c r="E2497" s="2">
        <v>1655</v>
      </c>
      <c r="F2497" s="2">
        <v>8.5220000000000002</v>
      </c>
      <c r="G2497" s="2">
        <v>14103.91</v>
      </c>
      <c r="H2497" s="17">
        <f t="shared" si="38"/>
        <v>-2.2883295194507519E-3</v>
      </c>
    </row>
    <row r="2498" spans="1:8" ht="13.5" x14ac:dyDescent="0.25">
      <c r="A2498" s="12"/>
      <c r="B2498" s="11">
        <v>45636</v>
      </c>
      <c r="C2498" s="2">
        <v>8.7200000000000006</v>
      </c>
      <c r="D2498" s="2">
        <v>8.7200000000000006</v>
      </c>
      <c r="E2498" s="2">
        <v>2556</v>
      </c>
      <c r="F2498" s="2">
        <v>8.5239999999999991</v>
      </c>
      <c r="G2498" s="2">
        <v>21787.344000000001</v>
      </c>
      <c r="H2498" s="17">
        <f t="shared" si="38"/>
        <v>0</v>
      </c>
    </row>
    <row r="2499" spans="1:8" ht="13.5" x14ac:dyDescent="0.25">
      <c r="A2499" s="12"/>
      <c r="B2499" s="11">
        <v>45637</v>
      </c>
      <c r="C2499" s="2">
        <v>8.6999999999999993</v>
      </c>
      <c r="D2499" s="2">
        <v>8.6999999999999993</v>
      </c>
      <c r="E2499" s="2">
        <v>908963</v>
      </c>
      <c r="F2499" s="2">
        <v>8.6999999999999993</v>
      </c>
      <c r="G2499" s="2">
        <v>7907978.0999999996</v>
      </c>
      <c r="H2499" s="17">
        <f t="shared" si="38"/>
        <v>-2.2935779816515307E-3</v>
      </c>
    </row>
    <row r="2500" spans="1:8" ht="13.5" x14ac:dyDescent="0.25">
      <c r="A2500" s="12"/>
      <c r="B2500" s="11">
        <v>45638</v>
      </c>
      <c r="C2500" s="2">
        <v>8.7200000000000006</v>
      </c>
      <c r="D2500" s="2">
        <v>8.7200000000000006</v>
      </c>
      <c r="E2500" s="2">
        <v>1717</v>
      </c>
      <c r="F2500" s="2">
        <v>8.52</v>
      </c>
      <c r="G2500" s="2">
        <v>14628.84</v>
      </c>
      <c r="H2500" s="17">
        <f t="shared" si="38"/>
        <v>2.2988505747127989E-3</v>
      </c>
    </row>
    <row r="2501" spans="1:8" ht="13.5" x14ac:dyDescent="0.25">
      <c r="A2501" s="12"/>
      <c r="B2501" s="11">
        <v>45639</v>
      </c>
      <c r="C2501" s="2">
        <v>8.7200000000000006</v>
      </c>
      <c r="D2501" s="2">
        <v>8.7200000000000006</v>
      </c>
      <c r="E2501" s="2">
        <v>8168</v>
      </c>
      <c r="F2501" s="2">
        <v>8.6370000000000005</v>
      </c>
      <c r="G2501" s="2">
        <v>70547.016000000003</v>
      </c>
      <c r="H2501" s="17">
        <f t="shared" si="38"/>
        <v>0</v>
      </c>
    </row>
    <row r="2502" spans="1:8" ht="13.5" x14ac:dyDescent="0.25">
      <c r="A2502" s="12"/>
      <c r="B2502" s="11">
        <v>45642</v>
      </c>
      <c r="C2502" s="2">
        <v>8.7200000000000006</v>
      </c>
      <c r="D2502" s="2">
        <v>8.7200000000000006</v>
      </c>
      <c r="E2502" s="2">
        <v>63</v>
      </c>
      <c r="F2502" s="2">
        <v>8.7449999999999992</v>
      </c>
      <c r="G2502" s="2">
        <v>550.93499999999995</v>
      </c>
      <c r="H2502" s="17">
        <f t="shared" si="38"/>
        <v>0</v>
      </c>
    </row>
    <row r="2503" spans="1:8" ht="13.5" x14ac:dyDescent="0.25">
      <c r="A2503" s="12"/>
      <c r="B2503" s="11">
        <v>45644</v>
      </c>
      <c r="C2503" s="2">
        <v>8.7200000000000006</v>
      </c>
      <c r="D2503" s="2">
        <v>8.7200000000000006</v>
      </c>
      <c r="E2503" s="2">
        <v>637</v>
      </c>
      <c r="F2503" s="2">
        <v>8.5030000000000001</v>
      </c>
      <c r="G2503" s="2">
        <v>5416.4110000000001</v>
      </c>
      <c r="H2503" s="17">
        <f t="shared" ref="H2503:H2566" si="39">(D2503-D2502)/D2502</f>
        <v>0</v>
      </c>
    </row>
    <row r="2504" spans="1:8" ht="13.5" x14ac:dyDescent="0.25">
      <c r="A2504" s="12"/>
      <c r="B2504" s="11">
        <v>45645</v>
      </c>
      <c r="C2504" s="2">
        <v>8.6999999999999993</v>
      </c>
      <c r="D2504" s="2">
        <v>8.6999999999999993</v>
      </c>
      <c r="E2504" s="2">
        <v>3</v>
      </c>
      <c r="F2504" s="2">
        <v>8.6999999999999993</v>
      </c>
      <c r="G2504" s="2">
        <v>26.1</v>
      </c>
      <c r="H2504" s="17">
        <f t="shared" si="39"/>
        <v>-2.2935779816515307E-3</v>
      </c>
    </row>
    <row r="2505" spans="1:8" ht="13.5" x14ac:dyDescent="0.25">
      <c r="A2505" s="12"/>
      <c r="B2505" s="11">
        <v>45646</v>
      </c>
      <c r="C2505" s="2">
        <v>8.6999999999999993</v>
      </c>
      <c r="D2505" s="2">
        <v>8.6999999999999993</v>
      </c>
      <c r="E2505" s="2">
        <v>0</v>
      </c>
      <c r="F2505" s="2">
        <v>0</v>
      </c>
      <c r="G2505" s="2">
        <v>0</v>
      </c>
      <c r="H2505" s="17">
        <f t="shared" si="39"/>
        <v>0</v>
      </c>
    </row>
    <row r="2506" spans="1:8" ht="13.5" x14ac:dyDescent="0.25">
      <c r="A2506" s="12"/>
      <c r="B2506" s="11">
        <v>45649</v>
      </c>
      <c r="C2506" s="2">
        <v>8.6999999999999993</v>
      </c>
      <c r="D2506" s="2">
        <v>8.6999999999999993</v>
      </c>
      <c r="E2506" s="2">
        <v>550</v>
      </c>
      <c r="F2506" s="2">
        <v>8.5449999999999999</v>
      </c>
      <c r="G2506" s="2">
        <v>4699.75</v>
      </c>
      <c r="H2506" s="17">
        <f t="shared" si="39"/>
        <v>0</v>
      </c>
    </row>
    <row r="2507" spans="1:8" ht="13.5" x14ac:dyDescent="0.25">
      <c r="A2507" s="12"/>
      <c r="B2507" s="11">
        <v>45650</v>
      </c>
      <c r="C2507" s="2">
        <v>8.6999999999999993</v>
      </c>
      <c r="D2507" s="2">
        <v>8.6999999999999993</v>
      </c>
      <c r="E2507" s="2">
        <v>0</v>
      </c>
      <c r="F2507" s="2">
        <v>0</v>
      </c>
      <c r="G2507" s="2">
        <v>0</v>
      </c>
      <c r="H2507" s="17">
        <f t="shared" si="39"/>
        <v>0</v>
      </c>
    </row>
    <row r="2508" spans="1:8" ht="13.5" x14ac:dyDescent="0.25">
      <c r="A2508" s="12"/>
      <c r="B2508" s="11">
        <v>45651</v>
      </c>
      <c r="C2508" s="2">
        <v>9</v>
      </c>
      <c r="D2508" s="2">
        <v>9</v>
      </c>
      <c r="E2508" s="2">
        <v>1550</v>
      </c>
      <c r="F2508" s="2">
        <v>8.99</v>
      </c>
      <c r="G2508" s="2">
        <v>13934.5</v>
      </c>
      <c r="H2508" s="17">
        <f t="shared" si="39"/>
        <v>3.4482758620689738E-2</v>
      </c>
    </row>
    <row r="2509" spans="1:8" ht="13.5" x14ac:dyDescent="0.25">
      <c r="A2509" s="12"/>
      <c r="B2509" s="11">
        <v>45652</v>
      </c>
      <c r="C2509" s="2">
        <v>9</v>
      </c>
      <c r="D2509" s="2">
        <v>9</v>
      </c>
      <c r="E2509" s="2">
        <v>40</v>
      </c>
      <c r="F2509" s="2">
        <v>9</v>
      </c>
      <c r="G2509" s="2">
        <v>360</v>
      </c>
      <c r="H2509" s="17">
        <f t="shared" si="39"/>
        <v>0</v>
      </c>
    </row>
    <row r="2510" spans="1:8" ht="13.5" x14ac:dyDescent="0.25">
      <c r="A2510" s="12"/>
      <c r="B2510" s="11">
        <v>45653</v>
      </c>
      <c r="C2510" s="2">
        <v>9</v>
      </c>
      <c r="D2510" s="2">
        <v>9</v>
      </c>
      <c r="E2510" s="2">
        <v>100</v>
      </c>
      <c r="F2510" s="2">
        <v>9</v>
      </c>
      <c r="G2510" s="2">
        <v>900</v>
      </c>
      <c r="H2510" s="17">
        <f t="shared" si="39"/>
        <v>0</v>
      </c>
    </row>
    <row r="2511" spans="1:8" ht="13.5" x14ac:dyDescent="0.25">
      <c r="A2511" s="12"/>
      <c r="B2511" s="11">
        <v>45656</v>
      </c>
      <c r="C2511" s="2">
        <v>9</v>
      </c>
      <c r="D2511" s="2">
        <v>9</v>
      </c>
      <c r="E2511" s="2">
        <v>35</v>
      </c>
      <c r="F2511" s="2">
        <v>9</v>
      </c>
      <c r="G2511" s="2">
        <v>315</v>
      </c>
      <c r="H2511" s="17">
        <f t="shared" si="39"/>
        <v>0</v>
      </c>
    </row>
    <row r="2512" spans="1:8" ht="13.5" x14ac:dyDescent="0.25">
      <c r="A2512" s="12"/>
      <c r="B2512" s="11">
        <v>45657</v>
      </c>
      <c r="C2512" s="2">
        <v>9</v>
      </c>
      <c r="D2512" s="2">
        <v>9</v>
      </c>
      <c r="E2512" s="2">
        <v>56</v>
      </c>
      <c r="F2512" s="2">
        <v>9</v>
      </c>
      <c r="G2512" s="2">
        <v>504</v>
      </c>
      <c r="H2512" s="17">
        <f t="shared" si="39"/>
        <v>0</v>
      </c>
    </row>
    <row r="2513" spans="1:8" ht="13.5" x14ac:dyDescent="0.25">
      <c r="A2513" s="12"/>
      <c r="B2513" s="11">
        <v>45659</v>
      </c>
      <c r="C2513" s="2">
        <v>9</v>
      </c>
      <c r="D2513" s="2">
        <v>9</v>
      </c>
      <c r="E2513" s="2">
        <v>334</v>
      </c>
      <c r="F2513" s="2">
        <v>8.9909999999999997</v>
      </c>
      <c r="G2513" s="2">
        <v>3002.9940000000001</v>
      </c>
      <c r="H2513" s="17">
        <f t="shared" si="39"/>
        <v>0</v>
      </c>
    </row>
    <row r="2514" spans="1:8" ht="13.5" x14ac:dyDescent="0.25">
      <c r="A2514" s="12"/>
      <c r="B2514" s="11">
        <v>45660</v>
      </c>
      <c r="C2514" s="2">
        <v>9</v>
      </c>
      <c r="D2514" s="2">
        <v>9</v>
      </c>
      <c r="E2514" s="2">
        <v>6</v>
      </c>
      <c r="F2514" s="2">
        <v>9</v>
      </c>
      <c r="G2514" s="2">
        <v>54</v>
      </c>
      <c r="H2514" s="17">
        <f t="shared" si="39"/>
        <v>0</v>
      </c>
    </row>
    <row r="2515" spans="1:8" ht="13.5" x14ac:dyDescent="0.25">
      <c r="A2515" s="12"/>
      <c r="B2515" s="11">
        <v>45663</v>
      </c>
      <c r="C2515" s="2">
        <v>8.8000000000000007</v>
      </c>
      <c r="D2515" s="2">
        <v>8.8000000000000007</v>
      </c>
      <c r="E2515" s="2">
        <v>5691</v>
      </c>
      <c r="F2515" s="2">
        <v>8.7989999999999995</v>
      </c>
      <c r="G2515" s="2">
        <v>50075.108999999997</v>
      </c>
      <c r="H2515" s="17">
        <f t="shared" si="39"/>
        <v>-2.2222222222222143E-2</v>
      </c>
    </row>
    <row r="2516" spans="1:8" ht="13.5" x14ac:dyDescent="0.25">
      <c r="A2516" s="12"/>
      <c r="B2516" s="11">
        <v>45664</v>
      </c>
      <c r="C2516" s="2">
        <v>8.8000000000000007</v>
      </c>
      <c r="D2516" s="2">
        <v>8.8000000000000007</v>
      </c>
      <c r="E2516" s="2">
        <v>14040</v>
      </c>
      <c r="F2516" s="2">
        <v>8.5519999999999996</v>
      </c>
      <c r="G2516" s="2">
        <v>120070.08</v>
      </c>
      <c r="H2516" s="17">
        <f t="shared" si="39"/>
        <v>0</v>
      </c>
    </row>
    <row r="2517" spans="1:8" ht="13.5" x14ac:dyDescent="0.25">
      <c r="A2517" s="12"/>
      <c r="B2517" s="11">
        <v>45665</v>
      </c>
      <c r="C2517" s="2">
        <v>8.7899999999999991</v>
      </c>
      <c r="D2517" s="2">
        <v>8.7899999999999991</v>
      </c>
      <c r="E2517" s="2">
        <v>4029</v>
      </c>
      <c r="F2517" s="2">
        <v>8.7959999999999994</v>
      </c>
      <c r="G2517" s="2">
        <v>35439.084000000003</v>
      </c>
      <c r="H2517" s="17">
        <f t="shared" si="39"/>
        <v>-1.1363636363638139E-3</v>
      </c>
    </row>
    <row r="2518" spans="1:8" ht="13.5" x14ac:dyDescent="0.25">
      <c r="A2518" s="12"/>
      <c r="B2518" s="11">
        <v>45666</v>
      </c>
      <c r="C2518" s="2">
        <v>8.75</v>
      </c>
      <c r="D2518" s="2">
        <v>8.75</v>
      </c>
      <c r="E2518" s="2">
        <v>539</v>
      </c>
      <c r="F2518" s="2">
        <v>8.74</v>
      </c>
      <c r="G2518" s="2">
        <v>4710.8599999999997</v>
      </c>
      <c r="H2518" s="17">
        <f t="shared" si="39"/>
        <v>-4.5506257110351708E-3</v>
      </c>
    </row>
    <row r="2519" spans="1:8" ht="13.5" x14ac:dyDescent="0.25">
      <c r="A2519" s="12"/>
      <c r="B2519" s="11">
        <v>45667</v>
      </c>
      <c r="C2519" s="2">
        <v>8.75</v>
      </c>
      <c r="D2519" s="2">
        <v>8.75</v>
      </c>
      <c r="E2519" s="2">
        <v>998</v>
      </c>
      <c r="F2519" s="2">
        <v>8.74</v>
      </c>
      <c r="G2519" s="2">
        <v>8722.52</v>
      </c>
      <c r="H2519" s="17">
        <f t="shared" si="39"/>
        <v>0</v>
      </c>
    </row>
    <row r="2520" spans="1:8" ht="13.5" x14ac:dyDescent="0.25">
      <c r="A2520" s="12"/>
      <c r="B2520" s="11">
        <v>45670</v>
      </c>
      <c r="C2520" s="2">
        <v>8.75</v>
      </c>
      <c r="D2520" s="2">
        <v>8.75</v>
      </c>
      <c r="E2520" s="2">
        <v>0</v>
      </c>
      <c r="F2520" s="2">
        <v>0</v>
      </c>
      <c r="G2520" s="2">
        <v>0</v>
      </c>
      <c r="H2520" s="17">
        <f t="shared" si="39"/>
        <v>0</v>
      </c>
    </row>
    <row r="2521" spans="1:8" ht="13.5" x14ac:dyDescent="0.25">
      <c r="A2521" s="12"/>
      <c r="B2521" s="11">
        <v>45671</v>
      </c>
      <c r="C2521" s="2">
        <v>8.75</v>
      </c>
      <c r="D2521" s="2">
        <v>8.75</v>
      </c>
      <c r="E2521" s="2">
        <v>1020</v>
      </c>
      <c r="F2521" s="2">
        <v>8.7210000000000001</v>
      </c>
      <c r="G2521" s="2">
        <v>8895.42</v>
      </c>
      <c r="H2521" s="17">
        <f t="shared" si="39"/>
        <v>0</v>
      </c>
    </row>
    <row r="2522" spans="1:8" ht="13.5" x14ac:dyDescent="0.25">
      <c r="A2522" s="12"/>
      <c r="B2522" s="11">
        <v>45672</v>
      </c>
      <c r="C2522" s="2">
        <v>8.69</v>
      </c>
      <c r="D2522" s="2">
        <v>8.69</v>
      </c>
      <c r="E2522" s="2">
        <v>1394</v>
      </c>
      <c r="F2522" s="2">
        <v>8.6910000000000007</v>
      </c>
      <c r="G2522" s="2">
        <v>12115.254000000001</v>
      </c>
      <c r="H2522" s="17">
        <f t="shared" si="39"/>
        <v>-6.857142857142914E-3</v>
      </c>
    </row>
    <row r="2523" spans="1:8" ht="13.5" x14ac:dyDescent="0.25">
      <c r="A2523" s="12"/>
      <c r="B2523" s="11">
        <v>45673</v>
      </c>
      <c r="C2523" s="2">
        <v>8.69</v>
      </c>
      <c r="D2523" s="2">
        <v>8.69</v>
      </c>
      <c r="E2523" s="2">
        <v>620</v>
      </c>
      <c r="F2523" s="2">
        <v>8.6829999999999998</v>
      </c>
      <c r="G2523" s="2">
        <v>5383.46</v>
      </c>
      <c r="H2523" s="17">
        <f t="shared" si="39"/>
        <v>0</v>
      </c>
    </row>
    <row r="2524" spans="1:8" ht="13.5" x14ac:dyDescent="0.25">
      <c r="A2524" s="12"/>
      <c r="B2524" s="11">
        <v>45674</v>
      </c>
      <c r="C2524" s="2">
        <v>8.6999999999999993</v>
      </c>
      <c r="D2524" s="2">
        <v>8.6999999999999993</v>
      </c>
      <c r="E2524" s="2">
        <v>826</v>
      </c>
      <c r="F2524" s="2">
        <v>8.66</v>
      </c>
      <c r="G2524" s="2">
        <v>7153.16</v>
      </c>
      <c r="H2524" s="17">
        <f t="shared" si="39"/>
        <v>1.1507479861909997E-3</v>
      </c>
    </row>
    <row r="2525" spans="1:8" ht="13.5" x14ac:dyDescent="0.25">
      <c r="A2525" s="12"/>
      <c r="B2525" s="11">
        <v>45677</v>
      </c>
      <c r="C2525" s="2">
        <v>8.69</v>
      </c>
      <c r="D2525" s="2">
        <v>8.69</v>
      </c>
      <c r="E2525" s="2">
        <v>795</v>
      </c>
      <c r="F2525" s="2">
        <v>8.6929999999999996</v>
      </c>
      <c r="G2525" s="2">
        <v>6910.9350000000004</v>
      </c>
      <c r="H2525" s="17">
        <f t="shared" si="39"/>
        <v>-1.1494252873562975E-3</v>
      </c>
    </row>
    <row r="2526" spans="1:8" ht="13.5" x14ac:dyDescent="0.25">
      <c r="A2526" s="12"/>
      <c r="B2526" s="11">
        <v>45678</v>
      </c>
      <c r="C2526" s="2">
        <v>8.67</v>
      </c>
      <c r="D2526" s="2">
        <v>8.67</v>
      </c>
      <c r="E2526" s="2">
        <v>995</v>
      </c>
      <c r="F2526" s="2">
        <v>8.6809999999999992</v>
      </c>
      <c r="G2526" s="2">
        <v>8637.5949999999993</v>
      </c>
      <c r="H2526" s="17">
        <f t="shared" si="39"/>
        <v>-2.3014959723819993E-3</v>
      </c>
    </row>
    <row r="2527" spans="1:8" ht="13.5" x14ac:dyDescent="0.25">
      <c r="A2527" s="12"/>
      <c r="B2527" s="11">
        <v>45679</v>
      </c>
      <c r="C2527" s="2">
        <v>8.67</v>
      </c>
      <c r="D2527" s="2">
        <v>8.67</v>
      </c>
      <c r="E2527" s="2">
        <v>0</v>
      </c>
      <c r="F2527" s="2">
        <v>0</v>
      </c>
      <c r="G2527" s="2">
        <v>0</v>
      </c>
      <c r="H2527" s="17">
        <f t="shared" si="39"/>
        <v>0</v>
      </c>
    </row>
    <row r="2528" spans="1:8" ht="13.5" x14ac:dyDescent="0.25">
      <c r="A2528" s="12"/>
      <c r="B2528" s="11">
        <v>45680</v>
      </c>
      <c r="C2528" s="2">
        <v>8.67</v>
      </c>
      <c r="D2528" s="2">
        <v>8.67</v>
      </c>
      <c r="E2528" s="2">
        <v>0</v>
      </c>
      <c r="F2528" s="2">
        <v>0</v>
      </c>
      <c r="G2528" s="2">
        <v>0</v>
      </c>
      <c r="H2528" s="17">
        <f t="shared" si="39"/>
        <v>0</v>
      </c>
    </row>
    <row r="2529" spans="1:8" ht="13.5" x14ac:dyDescent="0.25">
      <c r="A2529" s="12"/>
      <c r="B2529" s="11">
        <v>45681</v>
      </c>
      <c r="C2529" s="2">
        <v>8.67</v>
      </c>
      <c r="D2529" s="2">
        <v>8.67</v>
      </c>
      <c r="E2529" s="2">
        <v>0</v>
      </c>
      <c r="F2529" s="2">
        <v>0</v>
      </c>
      <c r="G2529" s="2">
        <v>0</v>
      </c>
      <c r="H2529" s="17">
        <f t="shared" si="39"/>
        <v>0</v>
      </c>
    </row>
    <row r="2530" spans="1:8" ht="13.5" x14ac:dyDescent="0.25">
      <c r="A2530" s="12"/>
      <c r="B2530" s="11">
        <v>45684</v>
      </c>
      <c r="C2530" s="2">
        <v>8.65</v>
      </c>
      <c r="D2530" s="2">
        <v>8.65</v>
      </c>
      <c r="E2530" s="2">
        <v>361</v>
      </c>
      <c r="F2530" s="2">
        <v>8.6760000000000002</v>
      </c>
      <c r="G2530" s="2">
        <v>3132.0360000000001</v>
      </c>
      <c r="H2530" s="17">
        <f t="shared" si="39"/>
        <v>-2.3068050749711156E-3</v>
      </c>
    </row>
    <row r="2531" spans="1:8" ht="13.5" x14ac:dyDescent="0.25">
      <c r="A2531" s="12"/>
      <c r="B2531" s="11">
        <v>45685</v>
      </c>
      <c r="C2531" s="2">
        <v>8.65</v>
      </c>
      <c r="D2531" s="2">
        <v>8.65</v>
      </c>
      <c r="E2531" s="2">
        <v>0</v>
      </c>
      <c r="F2531" s="2">
        <v>0</v>
      </c>
      <c r="G2531" s="2">
        <v>0</v>
      </c>
      <c r="H2531" s="17">
        <f t="shared" si="39"/>
        <v>0</v>
      </c>
    </row>
    <row r="2532" spans="1:8" ht="13.5" x14ac:dyDescent="0.25">
      <c r="A2532" s="12"/>
      <c r="B2532" s="11">
        <v>45686</v>
      </c>
      <c r="C2532" s="2">
        <v>8.65</v>
      </c>
      <c r="D2532" s="2">
        <v>8.65</v>
      </c>
      <c r="E2532" s="2">
        <v>162</v>
      </c>
      <c r="F2532" s="2">
        <v>8.6519999999999992</v>
      </c>
      <c r="G2532" s="2">
        <v>1401.624</v>
      </c>
      <c r="H2532" s="17">
        <f t="shared" si="39"/>
        <v>0</v>
      </c>
    </row>
    <row r="2533" spans="1:8" ht="13.5" x14ac:dyDescent="0.25">
      <c r="A2533" s="12"/>
      <c r="B2533" s="11">
        <v>45687</v>
      </c>
      <c r="C2533" s="2">
        <v>8.64</v>
      </c>
      <c r="D2533" s="2">
        <v>8.64</v>
      </c>
      <c r="E2533" s="2">
        <v>615</v>
      </c>
      <c r="F2533" s="2">
        <v>8.6029999999999998</v>
      </c>
      <c r="G2533" s="2">
        <v>5290.8450000000003</v>
      </c>
      <c r="H2533" s="17">
        <f t="shared" si="39"/>
        <v>-1.1560693641618251E-3</v>
      </c>
    </row>
    <row r="2534" spans="1:8" ht="13.5" x14ac:dyDescent="0.25">
      <c r="A2534" s="12"/>
      <c r="B2534" s="11">
        <v>45688</v>
      </c>
      <c r="C2534" s="2">
        <v>8.64</v>
      </c>
      <c r="D2534" s="2">
        <v>8.64</v>
      </c>
      <c r="E2534" s="2">
        <v>529</v>
      </c>
      <c r="F2534" s="2">
        <v>8.6020000000000003</v>
      </c>
      <c r="G2534" s="2">
        <v>4550.4579999999996</v>
      </c>
      <c r="H2534" s="17">
        <f t="shared" si="39"/>
        <v>0</v>
      </c>
    </row>
    <row r="2535" spans="1:8" ht="13.5" x14ac:dyDescent="0.25">
      <c r="A2535" s="12"/>
      <c r="B2535" s="11">
        <v>45691</v>
      </c>
      <c r="C2535" s="2">
        <v>8.64</v>
      </c>
      <c r="D2535" s="2">
        <v>8.64</v>
      </c>
      <c r="E2535" s="2">
        <v>823</v>
      </c>
      <c r="F2535" s="2">
        <v>8.5009999999999994</v>
      </c>
      <c r="G2535" s="2">
        <v>6996.3230000000003</v>
      </c>
      <c r="H2535" s="17">
        <f t="shared" si="39"/>
        <v>0</v>
      </c>
    </row>
    <row r="2536" spans="1:8" ht="13.5" x14ac:dyDescent="0.25">
      <c r="A2536" s="12"/>
      <c r="B2536" s="11">
        <v>45692</v>
      </c>
      <c r="C2536" s="2">
        <v>8.64</v>
      </c>
      <c r="D2536" s="2">
        <v>8.64</v>
      </c>
      <c r="E2536" s="2">
        <v>0</v>
      </c>
      <c r="F2536" s="2">
        <v>0</v>
      </c>
      <c r="G2536" s="2">
        <v>0</v>
      </c>
      <c r="H2536" s="17">
        <f t="shared" si="39"/>
        <v>0</v>
      </c>
    </row>
    <row r="2537" spans="1:8" ht="13.5" x14ac:dyDescent="0.25">
      <c r="A2537" s="12"/>
      <c r="B2537" s="11">
        <v>45693</v>
      </c>
      <c r="C2537" s="2">
        <v>8.64</v>
      </c>
      <c r="D2537" s="2">
        <v>8.64</v>
      </c>
      <c r="E2537" s="2">
        <v>3374</v>
      </c>
      <c r="F2537" s="2">
        <v>8.5</v>
      </c>
      <c r="G2537" s="2">
        <v>28679</v>
      </c>
      <c r="H2537" s="17">
        <f t="shared" si="39"/>
        <v>0</v>
      </c>
    </row>
    <row r="2538" spans="1:8" ht="13.5" x14ac:dyDescent="0.25">
      <c r="A2538" s="12"/>
      <c r="B2538" s="11">
        <v>45694</v>
      </c>
      <c r="C2538" s="2">
        <v>8.75</v>
      </c>
      <c r="D2538" s="2">
        <v>8.75</v>
      </c>
      <c r="E2538" s="2">
        <v>1259</v>
      </c>
      <c r="F2538" s="2">
        <v>8.5</v>
      </c>
      <c r="G2538" s="2">
        <v>10701.5</v>
      </c>
      <c r="H2538" s="17">
        <f t="shared" si="39"/>
        <v>1.2731481481481415E-2</v>
      </c>
    </row>
    <row r="2539" spans="1:8" ht="13.5" x14ac:dyDescent="0.25">
      <c r="A2539" s="12"/>
      <c r="B2539" s="11">
        <v>45695</v>
      </c>
      <c r="C2539" s="2">
        <v>8.75</v>
      </c>
      <c r="D2539" s="2">
        <v>8.75</v>
      </c>
      <c r="E2539" s="2">
        <v>0</v>
      </c>
      <c r="F2539" s="2">
        <v>0</v>
      </c>
      <c r="G2539" s="2">
        <v>0</v>
      </c>
      <c r="H2539" s="17">
        <f t="shared" si="39"/>
        <v>0</v>
      </c>
    </row>
    <row r="2540" spans="1:8" ht="13.5" x14ac:dyDescent="0.25">
      <c r="A2540" s="12"/>
      <c r="B2540" s="11">
        <v>45698</v>
      </c>
      <c r="C2540" s="2">
        <v>8.6</v>
      </c>
      <c r="D2540" s="2">
        <v>8.6</v>
      </c>
      <c r="E2540" s="2">
        <v>555</v>
      </c>
      <c r="F2540" s="2">
        <v>8.5039999999999996</v>
      </c>
      <c r="G2540" s="2">
        <v>4719.72</v>
      </c>
      <c r="H2540" s="17">
        <f t="shared" si="39"/>
        <v>-1.7142857142857182E-2</v>
      </c>
    </row>
    <row r="2541" spans="1:8" ht="13.5" x14ac:dyDescent="0.25">
      <c r="A2541" s="12"/>
      <c r="B2541" s="11">
        <v>45699</v>
      </c>
      <c r="C2541" s="2">
        <v>8.73</v>
      </c>
      <c r="D2541" s="2">
        <v>8.73</v>
      </c>
      <c r="E2541" s="2">
        <v>128</v>
      </c>
      <c r="F2541" s="2">
        <v>8.3930000000000007</v>
      </c>
      <c r="G2541" s="2">
        <v>1074.3040000000001</v>
      </c>
      <c r="H2541" s="17">
        <f t="shared" si="39"/>
        <v>1.5116279069767534E-2</v>
      </c>
    </row>
    <row r="2542" spans="1:8" ht="13.5" x14ac:dyDescent="0.25">
      <c r="A2542" s="12"/>
      <c r="B2542" s="11">
        <v>45700</v>
      </c>
      <c r="C2542" s="2">
        <v>8.65</v>
      </c>
      <c r="D2542" s="2">
        <v>8.65</v>
      </c>
      <c r="E2542" s="2">
        <v>1006</v>
      </c>
      <c r="F2542" s="2">
        <v>8.64</v>
      </c>
      <c r="G2542" s="2">
        <v>8691.84</v>
      </c>
      <c r="H2542" s="17">
        <f t="shared" si="39"/>
        <v>-9.1638029782359753E-3</v>
      </c>
    </row>
    <row r="2543" spans="1:8" ht="13.5" x14ac:dyDescent="0.25">
      <c r="A2543" s="12"/>
      <c r="B2543" s="11">
        <v>45701</v>
      </c>
      <c r="C2543" s="2">
        <v>8.73</v>
      </c>
      <c r="D2543" s="2">
        <v>8.73</v>
      </c>
      <c r="E2543" s="2">
        <v>5185</v>
      </c>
      <c r="F2543" s="2">
        <v>8.5050000000000008</v>
      </c>
      <c r="G2543" s="2">
        <v>44098.425000000003</v>
      </c>
      <c r="H2543" s="17">
        <f t="shared" si="39"/>
        <v>9.2485549132948052E-3</v>
      </c>
    </row>
    <row r="2544" spans="1:8" ht="13.5" x14ac:dyDescent="0.25">
      <c r="A2544" s="12"/>
      <c r="B2544" s="11">
        <v>45702</v>
      </c>
      <c r="C2544" s="2">
        <v>8.73</v>
      </c>
      <c r="D2544" s="2">
        <v>8.73</v>
      </c>
      <c r="E2544" s="2">
        <v>0</v>
      </c>
      <c r="F2544" s="2">
        <v>0</v>
      </c>
      <c r="G2544" s="2">
        <v>0</v>
      </c>
      <c r="H2544" s="17">
        <f t="shared" si="39"/>
        <v>0</v>
      </c>
    </row>
    <row r="2545" spans="1:8" ht="13.5" x14ac:dyDescent="0.25">
      <c r="A2545" s="12"/>
      <c r="B2545" s="11">
        <v>45705</v>
      </c>
      <c r="C2545" s="2">
        <v>8.73</v>
      </c>
      <c r="D2545" s="2">
        <v>8.73</v>
      </c>
      <c r="E2545" s="2">
        <v>0</v>
      </c>
      <c r="F2545" s="2">
        <v>0</v>
      </c>
      <c r="G2545" s="2">
        <v>0</v>
      </c>
      <c r="H2545" s="17">
        <f t="shared" si="39"/>
        <v>0</v>
      </c>
    </row>
    <row r="2546" spans="1:8" ht="13.5" x14ac:dyDescent="0.25">
      <c r="A2546" s="12"/>
      <c r="B2546" s="11">
        <v>45706</v>
      </c>
      <c r="C2546" s="2">
        <v>8.6</v>
      </c>
      <c r="D2546" s="2">
        <v>8.6</v>
      </c>
      <c r="E2546" s="2">
        <v>120</v>
      </c>
      <c r="F2546" s="2">
        <v>8.6</v>
      </c>
      <c r="G2546" s="2">
        <v>1032</v>
      </c>
      <c r="H2546" s="17">
        <f t="shared" si="39"/>
        <v>-1.4891179839633537E-2</v>
      </c>
    </row>
    <row r="2547" spans="1:8" ht="13.5" x14ac:dyDescent="0.25">
      <c r="A2547" s="12"/>
      <c r="B2547" s="11">
        <v>45707</v>
      </c>
      <c r="C2547" s="2">
        <v>8.6</v>
      </c>
      <c r="D2547" s="2">
        <v>8.6</v>
      </c>
      <c r="E2547" s="2">
        <v>204</v>
      </c>
      <c r="F2547" s="2">
        <v>8.4760000000000009</v>
      </c>
      <c r="G2547" s="2">
        <v>1729.104</v>
      </c>
      <c r="H2547" s="17">
        <f t="shared" si="39"/>
        <v>0</v>
      </c>
    </row>
    <row r="2548" spans="1:8" ht="13.5" x14ac:dyDescent="0.25">
      <c r="A2548" s="12"/>
      <c r="B2548" s="11">
        <v>45708</v>
      </c>
      <c r="C2548" s="2">
        <v>8.6</v>
      </c>
      <c r="D2548" s="2">
        <v>8.6</v>
      </c>
      <c r="E2548" s="2">
        <v>25</v>
      </c>
      <c r="F2548" s="2">
        <v>8.6</v>
      </c>
      <c r="G2548" s="2">
        <v>215</v>
      </c>
      <c r="H2548" s="17">
        <f t="shared" si="39"/>
        <v>0</v>
      </c>
    </row>
    <row r="2549" spans="1:8" ht="13.5" x14ac:dyDescent="0.25">
      <c r="A2549" s="12"/>
      <c r="B2549" s="11">
        <v>45709</v>
      </c>
      <c r="C2549" s="2">
        <v>8.6</v>
      </c>
      <c r="D2549" s="2">
        <v>8.6</v>
      </c>
      <c r="E2549" s="2">
        <v>400</v>
      </c>
      <c r="F2549" s="2">
        <v>8.6</v>
      </c>
      <c r="G2549" s="2">
        <v>3440</v>
      </c>
      <c r="H2549" s="17">
        <f t="shared" si="39"/>
        <v>0</v>
      </c>
    </row>
    <row r="2550" spans="1:8" ht="13.5" x14ac:dyDescent="0.25">
      <c r="A2550" s="12"/>
      <c r="B2550" s="11">
        <v>45712</v>
      </c>
      <c r="C2550" s="2">
        <v>8.6</v>
      </c>
      <c r="D2550" s="2">
        <v>8.6</v>
      </c>
      <c r="E2550" s="2">
        <v>150</v>
      </c>
      <c r="F2550" s="2">
        <v>8.5939999999999994</v>
      </c>
      <c r="G2550" s="2">
        <v>1289.0999999999999</v>
      </c>
      <c r="H2550" s="17">
        <f t="shared" si="39"/>
        <v>0</v>
      </c>
    </row>
    <row r="2551" spans="1:8" ht="13.5" x14ac:dyDescent="0.25">
      <c r="A2551" s="12"/>
      <c r="B2551" s="11">
        <v>45713</v>
      </c>
      <c r="C2551" s="2">
        <v>8.6</v>
      </c>
      <c r="D2551" s="2">
        <v>8.6</v>
      </c>
      <c r="E2551" s="2">
        <v>0</v>
      </c>
      <c r="F2551" s="2">
        <v>0</v>
      </c>
      <c r="G2551" s="2">
        <v>0</v>
      </c>
      <c r="H2551" s="17">
        <f t="shared" si="39"/>
        <v>0</v>
      </c>
    </row>
    <row r="2552" spans="1:8" ht="13.5" x14ac:dyDescent="0.25">
      <c r="A2552" s="12"/>
      <c r="B2552" s="11">
        <v>45714</v>
      </c>
      <c r="C2552" s="2">
        <v>8.6</v>
      </c>
      <c r="D2552" s="2">
        <v>8.6</v>
      </c>
      <c r="E2552" s="2">
        <v>0</v>
      </c>
      <c r="F2552" s="2">
        <v>0</v>
      </c>
      <c r="G2552" s="2">
        <v>0</v>
      </c>
      <c r="H2552" s="17">
        <f t="shared" si="39"/>
        <v>0</v>
      </c>
    </row>
    <row r="2553" spans="1:8" ht="13.5" x14ac:dyDescent="0.25">
      <c r="A2553" s="12"/>
      <c r="B2553" s="11">
        <v>45715</v>
      </c>
      <c r="C2553" s="2">
        <v>8.64</v>
      </c>
      <c r="D2553" s="2">
        <v>8.64</v>
      </c>
      <c r="E2553" s="2">
        <v>272</v>
      </c>
      <c r="F2553" s="2">
        <v>8.6349999999999998</v>
      </c>
      <c r="G2553" s="2">
        <v>2348.7199999999998</v>
      </c>
      <c r="H2553" s="17">
        <f t="shared" si="39"/>
        <v>4.6511627906977819E-3</v>
      </c>
    </row>
    <row r="2554" spans="1:8" ht="13.5" x14ac:dyDescent="0.25">
      <c r="A2554" s="12"/>
      <c r="B2554" s="11">
        <v>45716</v>
      </c>
      <c r="C2554" s="2">
        <v>8.6</v>
      </c>
      <c r="D2554" s="2">
        <v>8.6</v>
      </c>
      <c r="E2554" s="2">
        <v>488</v>
      </c>
      <c r="F2554" s="2">
        <v>8.5180000000000007</v>
      </c>
      <c r="G2554" s="2">
        <v>4156.7839999999997</v>
      </c>
      <c r="H2554" s="17">
        <f t="shared" si="39"/>
        <v>-4.6296296296297361E-3</v>
      </c>
    </row>
    <row r="2555" spans="1:8" ht="13.5" x14ac:dyDescent="0.25">
      <c r="A2555" s="12"/>
      <c r="B2555" s="11">
        <v>45719</v>
      </c>
      <c r="C2555" s="2">
        <v>8.6</v>
      </c>
      <c r="D2555" s="2">
        <v>8.6</v>
      </c>
      <c r="E2555" s="2">
        <v>125</v>
      </c>
      <c r="F2555" s="2">
        <v>8.6</v>
      </c>
      <c r="G2555" s="2">
        <v>1075</v>
      </c>
      <c r="H2555" s="17">
        <f t="shared" si="39"/>
        <v>0</v>
      </c>
    </row>
    <row r="2556" spans="1:8" ht="13.5" x14ac:dyDescent="0.25">
      <c r="A2556" s="12"/>
      <c r="B2556" s="11">
        <v>45720</v>
      </c>
      <c r="C2556" s="2">
        <v>8.6</v>
      </c>
      <c r="D2556" s="2">
        <v>8.6</v>
      </c>
      <c r="E2556" s="2">
        <v>795</v>
      </c>
      <c r="F2556" s="2">
        <v>8.5</v>
      </c>
      <c r="G2556" s="2">
        <v>6757.5</v>
      </c>
      <c r="H2556" s="17">
        <f t="shared" si="39"/>
        <v>0</v>
      </c>
    </row>
    <row r="2557" spans="1:8" ht="13.5" x14ac:dyDescent="0.25">
      <c r="A2557" s="12"/>
      <c r="B2557" s="11">
        <v>45721</v>
      </c>
      <c r="C2557" s="2">
        <v>8.6</v>
      </c>
      <c r="D2557" s="2">
        <v>8.6</v>
      </c>
      <c r="E2557" s="2">
        <v>0</v>
      </c>
      <c r="F2557" s="2">
        <v>0</v>
      </c>
      <c r="G2557" s="2">
        <v>0</v>
      </c>
      <c r="H2557" s="17">
        <f t="shared" si="39"/>
        <v>0</v>
      </c>
    </row>
    <row r="2558" spans="1:8" ht="13.5" x14ac:dyDescent="0.25">
      <c r="A2558" s="12"/>
      <c r="B2558" s="11">
        <v>45722</v>
      </c>
      <c r="C2558" s="2">
        <v>8.6</v>
      </c>
      <c r="D2558" s="2">
        <v>8.6</v>
      </c>
      <c r="E2558" s="2">
        <v>0</v>
      </c>
      <c r="F2558" s="2">
        <v>0</v>
      </c>
      <c r="G2558" s="2">
        <v>0</v>
      </c>
      <c r="H2558" s="17">
        <f t="shared" si="39"/>
        <v>0</v>
      </c>
    </row>
    <row r="2559" spans="1:8" ht="13.5" x14ac:dyDescent="0.25">
      <c r="A2559" s="12"/>
      <c r="B2559" s="11">
        <v>45723</v>
      </c>
      <c r="C2559" s="2">
        <v>8.5500000000000007</v>
      </c>
      <c r="D2559" s="2">
        <v>8.5500000000000007</v>
      </c>
      <c r="E2559" s="2">
        <v>2</v>
      </c>
      <c r="F2559" s="2">
        <v>8.5500000000000007</v>
      </c>
      <c r="G2559" s="2">
        <v>17.100000000000001</v>
      </c>
      <c r="H2559" s="17">
        <f t="shared" si="39"/>
        <v>-5.8139534883719689E-3</v>
      </c>
    </row>
    <row r="2560" spans="1:8" ht="13.5" x14ac:dyDescent="0.25">
      <c r="A2560" s="12"/>
      <c r="B2560" s="11">
        <v>45726</v>
      </c>
      <c r="C2560" s="2">
        <v>8.5500000000000007</v>
      </c>
      <c r="D2560" s="2">
        <v>8.5500000000000007</v>
      </c>
      <c r="E2560" s="2">
        <v>100</v>
      </c>
      <c r="F2560" s="2">
        <v>8.5500000000000007</v>
      </c>
      <c r="G2560" s="2">
        <v>855</v>
      </c>
      <c r="H2560" s="17">
        <f t="shared" si="39"/>
        <v>0</v>
      </c>
    </row>
    <row r="2561" spans="1:8" ht="13.5" x14ac:dyDescent="0.25">
      <c r="A2561" s="12"/>
      <c r="B2561" s="11">
        <v>45727</v>
      </c>
      <c r="C2561" s="2">
        <v>8.5500000000000007</v>
      </c>
      <c r="D2561" s="2">
        <v>8.5500000000000007</v>
      </c>
      <c r="E2561" s="2">
        <v>255</v>
      </c>
      <c r="F2561" s="2">
        <v>8.5009999999999994</v>
      </c>
      <c r="G2561" s="2">
        <v>2167.7550000000001</v>
      </c>
      <c r="H2561" s="17">
        <f t="shared" si="39"/>
        <v>0</v>
      </c>
    </row>
    <row r="2562" spans="1:8" ht="13.5" x14ac:dyDescent="0.25">
      <c r="A2562" s="12"/>
      <c r="B2562" s="11">
        <v>45728</v>
      </c>
      <c r="C2562" s="2">
        <v>8.5399999999999991</v>
      </c>
      <c r="D2562" s="2">
        <v>8.5399999999999991</v>
      </c>
      <c r="E2562" s="2">
        <v>820</v>
      </c>
      <c r="F2562" s="2">
        <v>8.3930000000000007</v>
      </c>
      <c r="G2562" s="2">
        <v>6882.26</v>
      </c>
      <c r="H2562" s="17">
        <f t="shared" si="39"/>
        <v>-1.1695906432750366E-3</v>
      </c>
    </row>
    <row r="2563" spans="1:8" ht="13.5" x14ac:dyDescent="0.25">
      <c r="A2563" s="12"/>
      <c r="B2563" s="11">
        <v>45729</v>
      </c>
      <c r="C2563" s="2">
        <v>8.5299999999999994</v>
      </c>
      <c r="D2563" s="2">
        <v>8.5299999999999994</v>
      </c>
      <c r="E2563" s="2">
        <v>239</v>
      </c>
      <c r="F2563" s="2">
        <v>8.52</v>
      </c>
      <c r="G2563" s="2">
        <v>2036.28</v>
      </c>
      <c r="H2563" s="17">
        <f t="shared" si="39"/>
        <v>-1.170960187353605E-3</v>
      </c>
    </row>
    <row r="2564" spans="1:8" ht="13.5" x14ac:dyDescent="0.25">
      <c r="A2564" s="12"/>
      <c r="B2564" s="11">
        <v>45730</v>
      </c>
      <c r="C2564" s="2">
        <v>8.5299999999999994</v>
      </c>
      <c r="D2564" s="2">
        <v>8.5299999999999994</v>
      </c>
      <c r="E2564" s="2">
        <v>0</v>
      </c>
      <c r="F2564" s="2">
        <v>0</v>
      </c>
      <c r="G2564" s="2">
        <v>0</v>
      </c>
      <c r="H2564" s="17">
        <f t="shared" si="39"/>
        <v>0</v>
      </c>
    </row>
    <row r="2565" spans="1:8" ht="13.5" x14ac:dyDescent="0.25">
      <c r="A2565" s="12"/>
      <c r="B2565" s="11">
        <v>45733</v>
      </c>
      <c r="C2565" s="2">
        <v>8.5299999999999994</v>
      </c>
      <c r="D2565" s="2">
        <v>8.5299999999999994</v>
      </c>
      <c r="E2565" s="2">
        <v>384</v>
      </c>
      <c r="F2565" s="2">
        <v>8.516</v>
      </c>
      <c r="G2565" s="2">
        <v>3270.1439999999998</v>
      </c>
      <c r="H2565" s="17">
        <f t="shared" si="39"/>
        <v>0</v>
      </c>
    </row>
    <row r="2566" spans="1:8" ht="13.5" x14ac:dyDescent="0.25">
      <c r="A2566" s="12"/>
      <c r="B2566" s="11">
        <v>45734</v>
      </c>
      <c r="C2566" s="2">
        <v>8.5</v>
      </c>
      <c r="D2566" s="2">
        <v>8.5</v>
      </c>
      <c r="E2566" s="2">
        <v>118</v>
      </c>
      <c r="F2566" s="2">
        <v>8.5</v>
      </c>
      <c r="G2566" s="2">
        <v>1003</v>
      </c>
      <c r="H2566" s="17">
        <f t="shared" si="39"/>
        <v>-3.5169988276669826E-3</v>
      </c>
    </row>
    <row r="2567" spans="1:8" ht="13.5" x14ac:dyDescent="0.25">
      <c r="A2567" s="12"/>
      <c r="B2567" s="11">
        <v>45735</v>
      </c>
      <c r="C2567" s="2">
        <v>8.5</v>
      </c>
      <c r="D2567" s="2">
        <v>8.5</v>
      </c>
      <c r="E2567" s="2">
        <v>77</v>
      </c>
      <c r="F2567" s="2">
        <v>8.5</v>
      </c>
      <c r="G2567" s="2">
        <v>654.5</v>
      </c>
      <c r="H2567" s="17">
        <f t="shared" ref="H2567:H2630" si="40">(D2567-D2566)/D2566</f>
        <v>0</v>
      </c>
    </row>
    <row r="2568" spans="1:8" ht="13.5" x14ac:dyDescent="0.25">
      <c r="A2568" s="12"/>
      <c r="B2568" s="11">
        <v>45737</v>
      </c>
      <c r="C2568" s="2">
        <v>8.5</v>
      </c>
      <c r="D2568" s="2">
        <v>8.5</v>
      </c>
      <c r="E2568" s="2">
        <v>0</v>
      </c>
      <c r="F2568" s="2">
        <v>0</v>
      </c>
      <c r="G2568" s="2">
        <v>0</v>
      </c>
      <c r="H2568" s="17">
        <f t="shared" si="40"/>
        <v>0</v>
      </c>
    </row>
    <row r="2569" spans="1:8" ht="13.5" x14ac:dyDescent="0.25">
      <c r="A2569" s="12"/>
      <c r="B2569" s="11">
        <v>45740</v>
      </c>
      <c r="C2569" s="2">
        <v>8.5</v>
      </c>
      <c r="D2569" s="2">
        <v>8.5</v>
      </c>
      <c r="E2569" s="2">
        <v>0</v>
      </c>
      <c r="F2569" s="2">
        <v>0</v>
      </c>
      <c r="G2569" s="2">
        <v>0</v>
      </c>
      <c r="H2569" s="17">
        <f t="shared" si="40"/>
        <v>0</v>
      </c>
    </row>
    <row r="2570" spans="1:8" ht="13.5" x14ac:dyDescent="0.25">
      <c r="A2570" s="12"/>
      <c r="B2570" s="11">
        <v>45741</v>
      </c>
      <c r="C2570" s="2">
        <v>8.5</v>
      </c>
      <c r="D2570" s="2">
        <v>8.5</v>
      </c>
      <c r="E2570" s="2">
        <v>0</v>
      </c>
      <c r="F2570" s="2">
        <v>0</v>
      </c>
      <c r="G2570" s="2">
        <v>0</v>
      </c>
      <c r="H2570" s="17">
        <f t="shared" si="40"/>
        <v>0</v>
      </c>
    </row>
    <row r="2571" spans="1:8" ht="13.5" x14ac:dyDescent="0.25">
      <c r="A2571" s="12"/>
      <c r="B2571" s="11">
        <v>45742</v>
      </c>
      <c r="C2571" s="2">
        <v>8.5</v>
      </c>
      <c r="D2571" s="2">
        <v>8.5</v>
      </c>
      <c r="E2571" s="2">
        <v>218</v>
      </c>
      <c r="F2571" s="2">
        <v>8.49</v>
      </c>
      <c r="G2571" s="2">
        <v>1850.82</v>
      </c>
      <c r="H2571" s="17">
        <f t="shared" si="40"/>
        <v>0</v>
      </c>
    </row>
    <row r="2572" spans="1:8" ht="13.5" x14ac:dyDescent="0.25">
      <c r="A2572" s="12"/>
      <c r="B2572" s="11">
        <v>45743</v>
      </c>
      <c r="C2572" s="2">
        <v>8.5</v>
      </c>
      <c r="D2572" s="2">
        <v>8.5</v>
      </c>
      <c r="E2572" s="2">
        <v>800</v>
      </c>
      <c r="F2572" s="2">
        <v>8.49</v>
      </c>
      <c r="G2572" s="2">
        <v>6792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8.5</v>
      </c>
      <c r="D2573" s="2">
        <v>8.5</v>
      </c>
      <c r="E2573" s="2">
        <v>0</v>
      </c>
      <c r="F2573" s="2">
        <v>0</v>
      </c>
      <c r="G2573" s="2">
        <v>0</v>
      </c>
      <c r="H2573" s="17">
        <f t="shared" si="40"/>
        <v>0</v>
      </c>
    </row>
    <row r="2574" spans="1:8" ht="13.5" x14ac:dyDescent="0.25">
      <c r="A2574" s="12"/>
      <c r="B2574" s="11">
        <v>45749</v>
      </c>
      <c r="C2574" s="2">
        <v>8.5</v>
      </c>
      <c r="D2574" s="2">
        <v>8.5</v>
      </c>
      <c r="E2574" s="2">
        <v>0</v>
      </c>
      <c r="F2574" s="2">
        <v>0</v>
      </c>
      <c r="G2574" s="2">
        <v>0</v>
      </c>
      <c r="H2574" s="17">
        <f t="shared" si="40"/>
        <v>0</v>
      </c>
    </row>
    <row r="2575" spans="1:8" ht="13.5" x14ac:dyDescent="0.25">
      <c r="A2575" s="12"/>
      <c r="B2575" s="11">
        <v>45750</v>
      </c>
      <c r="C2575" s="2">
        <v>8.6</v>
      </c>
      <c r="D2575" s="2">
        <v>8.6</v>
      </c>
      <c r="E2575" s="2">
        <v>1</v>
      </c>
      <c r="F2575" s="2">
        <v>8.6</v>
      </c>
      <c r="G2575" s="2">
        <v>8.6</v>
      </c>
      <c r="H2575" s="17">
        <f t="shared" si="40"/>
        <v>1.1764705882352899E-2</v>
      </c>
    </row>
    <row r="2576" spans="1:8" ht="13.5" x14ac:dyDescent="0.25">
      <c r="A2576" s="12"/>
      <c r="B2576" s="11">
        <v>45751</v>
      </c>
      <c r="C2576" s="2">
        <v>8.6</v>
      </c>
      <c r="D2576" s="2">
        <v>8.6</v>
      </c>
      <c r="E2576" s="2">
        <v>0</v>
      </c>
      <c r="F2576" s="2">
        <v>0</v>
      </c>
      <c r="G2576" s="2">
        <v>0</v>
      </c>
      <c r="H2576" s="17">
        <f t="shared" si="40"/>
        <v>0</v>
      </c>
    </row>
    <row r="2577" spans="1:8" ht="13.5" x14ac:dyDescent="0.25">
      <c r="A2577" s="12"/>
      <c r="B2577" s="11">
        <v>45754</v>
      </c>
      <c r="C2577" s="2">
        <v>8.59</v>
      </c>
      <c r="D2577" s="2">
        <v>8.59</v>
      </c>
      <c r="E2577" s="2">
        <v>415</v>
      </c>
      <c r="F2577" s="2">
        <v>8.5459999999999994</v>
      </c>
      <c r="G2577" s="2">
        <v>3546.59</v>
      </c>
      <c r="H2577" s="17">
        <f t="shared" si="40"/>
        <v>-1.1627906976743939E-3</v>
      </c>
    </row>
    <row r="2578" spans="1:8" ht="13.5" x14ac:dyDescent="0.25">
      <c r="A2578" s="12"/>
      <c r="B2578" s="11">
        <v>45755</v>
      </c>
      <c r="C2578" s="2">
        <v>8.57</v>
      </c>
      <c r="D2578" s="2">
        <v>8.57</v>
      </c>
      <c r="E2578" s="2">
        <v>134</v>
      </c>
      <c r="F2578" s="2">
        <v>8.57</v>
      </c>
      <c r="G2578" s="2">
        <v>1148.3800000000001</v>
      </c>
      <c r="H2578" s="17">
        <f t="shared" si="40"/>
        <v>-2.3282887077997177E-3</v>
      </c>
    </row>
    <row r="2579" spans="1:8" ht="13.5" x14ac:dyDescent="0.25">
      <c r="A2579" s="12"/>
      <c r="B2579" s="11">
        <v>45757</v>
      </c>
      <c r="C2579" s="2">
        <v>8.57</v>
      </c>
      <c r="D2579" s="2">
        <v>8.57</v>
      </c>
      <c r="E2579" s="2">
        <v>251</v>
      </c>
      <c r="F2579" s="2">
        <v>8.57</v>
      </c>
      <c r="G2579" s="2">
        <v>2151.0700000000002</v>
      </c>
      <c r="H2579" s="17">
        <f t="shared" si="40"/>
        <v>0</v>
      </c>
    </row>
    <row r="2580" spans="1:8" ht="13.5" x14ac:dyDescent="0.25">
      <c r="A2580" s="12"/>
      <c r="B2580" s="11">
        <v>45758</v>
      </c>
      <c r="C2580" s="2">
        <v>8.57</v>
      </c>
      <c r="D2580" s="2">
        <v>8.57</v>
      </c>
      <c r="E2580" s="2">
        <v>0</v>
      </c>
      <c r="F2580" s="2">
        <v>0</v>
      </c>
      <c r="G2580" s="2">
        <v>0</v>
      </c>
      <c r="H2580" s="17">
        <f t="shared" si="40"/>
        <v>0</v>
      </c>
    </row>
    <row r="2581" spans="1:8" ht="13.5" x14ac:dyDescent="0.25">
      <c r="A2581" s="12"/>
      <c r="B2581" s="11">
        <v>45761</v>
      </c>
      <c r="C2581" s="2">
        <v>8.57</v>
      </c>
      <c r="D2581" s="2">
        <v>8.57</v>
      </c>
      <c r="E2581" s="2">
        <v>0</v>
      </c>
      <c r="F2581" s="2">
        <v>0</v>
      </c>
      <c r="G2581" s="2">
        <v>0</v>
      </c>
      <c r="H2581" s="17">
        <f t="shared" si="40"/>
        <v>0</v>
      </c>
    </row>
    <row r="2582" spans="1:8" ht="13.5" x14ac:dyDescent="0.25">
      <c r="A2582" s="12"/>
      <c r="B2582" s="11">
        <v>45762</v>
      </c>
      <c r="C2582" s="2">
        <v>8.57</v>
      </c>
      <c r="D2582" s="2">
        <v>8.57</v>
      </c>
      <c r="E2582" s="2">
        <v>0</v>
      </c>
      <c r="F2582" s="2">
        <v>0</v>
      </c>
      <c r="G2582" s="2">
        <v>0</v>
      </c>
      <c r="H2582" s="17">
        <f t="shared" si="40"/>
        <v>0</v>
      </c>
    </row>
    <row r="2583" spans="1:8" ht="13.5" x14ac:dyDescent="0.25">
      <c r="A2583" s="12"/>
      <c r="B2583" s="11">
        <v>45763</v>
      </c>
      <c r="C2583" s="2">
        <v>8.57</v>
      </c>
      <c r="D2583" s="2">
        <v>8.57</v>
      </c>
      <c r="E2583" s="2">
        <v>0</v>
      </c>
      <c r="F2583" s="2">
        <v>0</v>
      </c>
      <c r="G2583" s="2">
        <v>0</v>
      </c>
      <c r="H2583" s="17">
        <f t="shared" si="40"/>
        <v>0</v>
      </c>
    </row>
    <row r="2584" spans="1:8" ht="13.5" x14ac:dyDescent="0.25">
      <c r="A2584" s="12"/>
      <c r="B2584" s="11">
        <v>45764</v>
      </c>
      <c r="C2584" s="2">
        <v>8.57</v>
      </c>
      <c r="D2584" s="2">
        <v>8.57</v>
      </c>
      <c r="E2584" s="2">
        <v>0</v>
      </c>
      <c r="F2584" s="2">
        <v>0</v>
      </c>
      <c r="G2584" s="2">
        <v>0</v>
      </c>
      <c r="H2584" s="17">
        <f t="shared" si="40"/>
        <v>0</v>
      </c>
    </row>
    <row r="2585" spans="1:8" ht="13.5" x14ac:dyDescent="0.25">
      <c r="A2585" s="12"/>
      <c r="B2585" s="11">
        <v>45765</v>
      </c>
      <c r="C2585" s="2">
        <v>8.5299999999999994</v>
      </c>
      <c r="D2585" s="2">
        <v>8.5299999999999994</v>
      </c>
      <c r="E2585" s="2">
        <v>241</v>
      </c>
      <c r="F2585" s="2">
        <v>8.4760000000000009</v>
      </c>
      <c r="G2585" s="2">
        <v>2042.7159999999999</v>
      </c>
      <c r="H2585" s="17">
        <f t="shared" si="40"/>
        <v>-4.6674445740957906E-3</v>
      </c>
    </row>
    <row r="2586" spans="1:8" ht="13.5" x14ac:dyDescent="0.25">
      <c r="A2586" s="12"/>
      <c r="B2586" s="11">
        <v>45768</v>
      </c>
      <c r="C2586" s="2">
        <v>8.59</v>
      </c>
      <c r="D2586" s="2">
        <v>8.59</v>
      </c>
      <c r="E2586" s="2">
        <v>204</v>
      </c>
      <c r="F2586" s="2">
        <v>8.5310000000000006</v>
      </c>
      <c r="G2586" s="2">
        <v>1740.3240000000001</v>
      </c>
      <c r="H2586" s="17">
        <f t="shared" si="40"/>
        <v>7.0339976553341734E-3</v>
      </c>
    </row>
    <row r="2587" spans="1:8" ht="13.5" x14ac:dyDescent="0.25">
      <c r="A2587" s="12"/>
      <c r="B2587" s="11">
        <v>45769</v>
      </c>
      <c r="C2587" s="2">
        <v>8.59</v>
      </c>
      <c r="D2587" s="2">
        <v>8.59</v>
      </c>
      <c r="E2587" s="2">
        <v>0</v>
      </c>
      <c r="F2587" s="2">
        <v>0</v>
      </c>
      <c r="G2587" s="2">
        <v>0</v>
      </c>
      <c r="H2587" s="17">
        <f t="shared" si="40"/>
        <v>0</v>
      </c>
    </row>
    <row r="2588" spans="1:8" ht="13.5" x14ac:dyDescent="0.25">
      <c r="A2588" s="12"/>
      <c r="B2588" s="11">
        <v>45770</v>
      </c>
      <c r="C2588" s="2">
        <v>8.59</v>
      </c>
      <c r="D2588" s="2">
        <v>8.59</v>
      </c>
      <c r="E2588" s="2">
        <v>46</v>
      </c>
      <c r="F2588" s="2">
        <v>8.59</v>
      </c>
      <c r="G2588" s="2">
        <v>395.14</v>
      </c>
      <c r="H2588" s="17">
        <f t="shared" si="40"/>
        <v>0</v>
      </c>
    </row>
    <row r="2589" spans="1:8" ht="13.5" x14ac:dyDescent="0.25">
      <c r="A2589" s="12"/>
      <c r="B2589" s="11">
        <v>45771</v>
      </c>
      <c r="C2589" s="2">
        <v>8.59</v>
      </c>
      <c r="D2589" s="2">
        <v>8.59</v>
      </c>
      <c r="E2589" s="2">
        <v>0</v>
      </c>
      <c r="F2589" s="2">
        <v>0</v>
      </c>
      <c r="G2589" s="2">
        <v>0</v>
      </c>
      <c r="H2589" s="17">
        <f t="shared" si="40"/>
        <v>0</v>
      </c>
    </row>
    <row r="2590" spans="1:8" ht="13.5" x14ac:dyDescent="0.25">
      <c r="A2590" s="12"/>
      <c r="B2590" s="11">
        <v>45772</v>
      </c>
      <c r="C2590" s="2">
        <v>8.59</v>
      </c>
      <c r="D2590" s="2">
        <v>8.59</v>
      </c>
      <c r="E2590" s="2">
        <v>0</v>
      </c>
      <c r="F2590" s="2">
        <v>0</v>
      </c>
      <c r="G2590" s="2">
        <v>0</v>
      </c>
      <c r="H2590" s="17">
        <f t="shared" si="40"/>
        <v>0</v>
      </c>
    </row>
    <row r="2591" spans="1:8" ht="13.5" x14ac:dyDescent="0.25">
      <c r="A2591" s="12"/>
      <c r="B2591" s="11">
        <v>45775</v>
      </c>
      <c r="C2591" s="2">
        <v>8.59</v>
      </c>
      <c r="D2591" s="2">
        <v>8.59</v>
      </c>
      <c r="E2591" s="2">
        <v>0</v>
      </c>
      <c r="F2591" s="2">
        <v>0</v>
      </c>
      <c r="G2591" s="2">
        <v>0</v>
      </c>
      <c r="H2591" s="17">
        <f t="shared" si="40"/>
        <v>0</v>
      </c>
    </row>
    <row r="2592" spans="1:8" ht="13.5" x14ac:dyDescent="0.25">
      <c r="A2592" s="12"/>
      <c r="B2592" s="11">
        <v>45776</v>
      </c>
      <c r="C2592" s="2">
        <v>8.59</v>
      </c>
      <c r="D2592" s="2">
        <v>8.59</v>
      </c>
      <c r="E2592" s="2">
        <v>0</v>
      </c>
      <c r="F2592" s="2">
        <v>0</v>
      </c>
      <c r="G2592" s="2">
        <v>0</v>
      </c>
      <c r="H2592" s="17">
        <f t="shared" si="40"/>
        <v>0</v>
      </c>
    </row>
    <row r="2593" spans="1:8" ht="13.5" x14ac:dyDescent="0.25">
      <c r="A2593" s="12"/>
      <c r="B2593" s="11">
        <v>45777</v>
      </c>
      <c r="C2593" s="2">
        <v>8.6</v>
      </c>
      <c r="D2593" s="2">
        <v>8.6</v>
      </c>
      <c r="E2593" s="2">
        <v>16</v>
      </c>
      <c r="F2593" s="2">
        <v>8.5619999999999994</v>
      </c>
      <c r="G2593" s="2">
        <v>136.99199999999999</v>
      </c>
      <c r="H2593" s="17">
        <f t="shared" si="40"/>
        <v>1.1641443538998588E-3</v>
      </c>
    </row>
    <row r="2594" spans="1:8" ht="13.5" x14ac:dyDescent="0.25">
      <c r="A2594" s="12"/>
      <c r="B2594" s="11">
        <v>45779</v>
      </c>
      <c r="C2594" s="2">
        <v>8.6</v>
      </c>
      <c r="D2594" s="2">
        <v>8.6</v>
      </c>
      <c r="E2594" s="2">
        <v>0</v>
      </c>
      <c r="F2594" s="2">
        <v>0</v>
      </c>
      <c r="G2594" s="2">
        <v>0</v>
      </c>
      <c r="H2594" s="17">
        <f t="shared" si="40"/>
        <v>0</v>
      </c>
    </row>
    <row r="2595" spans="1:8" ht="13.5" x14ac:dyDescent="0.25">
      <c r="A2595" s="12"/>
      <c r="B2595" s="11">
        <v>45782</v>
      </c>
      <c r="C2595" s="2">
        <v>8.27</v>
      </c>
      <c r="D2595" s="2">
        <v>8.27</v>
      </c>
      <c r="E2595" s="2">
        <v>126</v>
      </c>
      <c r="F2595" s="2">
        <v>8.3330000000000002</v>
      </c>
      <c r="G2595" s="2">
        <v>1049.9580000000001</v>
      </c>
      <c r="H2595" s="17">
        <f t="shared" si="40"/>
        <v>-3.8372093023255824E-2</v>
      </c>
    </row>
    <row r="2596" spans="1:8" ht="13.5" x14ac:dyDescent="0.25">
      <c r="A2596" s="12"/>
      <c r="B2596" s="11">
        <v>45783</v>
      </c>
      <c r="C2596" s="2">
        <v>8.59</v>
      </c>
      <c r="D2596" s="2">
        <v>8.59</v>
      </c>
      <c r="E2596" s="2">
        <v>125</v>
      </c>
      <c r="F2596" s="2">
        <v>8.4260000000000002</v>
      </c>
      <c r="G2596" s="2">
        <v>1053.25</v>
      </c>
      <c r="H2596" s="17">
        <f t="shared" si="40"/>
        <v>3.8694074969770294E-2</v>
      </c>
    </row>
    <row r="2597" spans="1:8" ht="13.5" x14ac:dyDescent="0.25">
      <c r="A2597" s="12"/>
      <c r="B2597" s="11">
        <v>45784</v>
      </c>
      <c r="C2597" s="2">
        <v>8.59</v>
      </c>
      <c r="D2597" s="2">
        <v>8.59</v>
      </c>
      <c r="E2597" s="2">
        <v>0</v>
      </c>
      <c r="F2597" s="2">
        <v>0</v>
      </c>
      <c r="G2597" s="2">
        <v>0</v>
      </c>
      <c r="H2597" s="17">
        <f t="shared" si="40"/>
        <v>0</v>
      </c>
    </row>
    <row r="2598" spans="1:8" ht="13.5" x14ac:dyDescent="0.25">
      <c r="A2598" s="12"/>
      <c r="B2598" s="11">
        <v>45785</v>
      </c>
      <c r="C2598" s="2">
        <v>8.59</v>
      </c>
      <c r="D2598" s="2">
        <v>8.59</v>
      </c>
      <c r="E2598" s="2">
        <v>0</v>
      </c>
      <c r="F2598" s="2">
        <v>0</v>
      </c>
      <c r="G2598" s="2">
        <v>0</v>
      </c>
      <c r="H2598" s="17">
        <f t="shared" si="40"/>
        <v>0</v>
      </c>
    </row>
    <row r="2599" spans="1:8" ht="13.5" x14ac:dyDescent="0.25">
      <c r="A2599" s="12"/>
      <c r="B2599" s="11">
        <v>45786</v>
      </c>
      <c r="C2599" s="2">
        <v>8.59</v>
      </c>
      <c r="D2599" s="2">
        <v>8.59</v>
      </c>
      <c r="E2599" s="2">
        <v>7</v>
      </c>
      <c r="F2599" s="2">
        <v>8.59</v>
      </c>
      <c r="G2599" s="2">
        <v>60.13</v>
      </c>
      <c r="H2599" s="17">
        <f t="shared" si="40"/>
        <v>0</v>
      </c>
    </row>
    <row r="2600" spans="1:8" ht="13.5" x14ac:dyDescent="0.25">
      <c r="A2600" s="12"/>
      <c r="B2600" s="11">
        <v>45789</v>
      </c>
      <c r="C2600" s="2">
        <v>8.59</v>
      </c>
      <c r="D2600" s="2">
        <v>8.59</v>
      </c>
      <c r="E2600" s="2">
        <v>20</v>
      </c>
      <c r="F2600" s="2">
        <v>8.59</v>
      </c>
      <c r="G2600" s="2">
        <v>171.8</v>
      </c>
      <c r="H2600" s="17">
        <f t="shared" si="40"/>
        <v>0</v>
      </c>
    </row>
    <row r="2601" spans="1:8" ht="13.5" x14ac:dyDescent="0.25">
      <c r="A2601" s="12"/>
      <c r="B2601" s="11">
        <v>45790</v>
      </c>
      <c r="C2601" s="2">
        <v>8.58</v>
      </c>
      <c r="D2601" s="2">
        <v>8.58</v>
      </c>
      <c r="E2601" s="2">
        <v>5937</v>
      </c>
      <c r="F2601" s="2">
        <v>8.5</v>
      </c>
      <c r="G2601" s="2">
        <v>50464.5</v>
      </c>
      <c r="H2601" s="17">
        <f t="shared" si="40"/>
        <v>-1.1641443538998588E-3</v>
      </c>
    </row>
    <row r="2602" spans="1:8" ht="13.5" x14ac:dyDescent="0.25">
      <c r="A2602" s="12"/>
      <c r="B2602" s="11">
        <v>45791</v>
      </c>
      <c r="C2602" s="2">
        <v>8.58</v>
      </c>
      <c r="D2602" s="2">
        <v>8.58</v>
      </c>
      <c r="E2602" s="2">
        <v>0</v>
      </c>
      <c r="F2602" s="2">
        <v>0</v>
      </c>
      <c r="G2602" s="2">
        <v>0</v>
      </c>
      <c r="H2602" s="17">
        <f t="shared" si="40"/>
        <v>0</v>
      </c>
    </row>
    <row r="2603" spans="1:8" ht="13.5" x14ac:dyDescent="0.25">
      <c r="A2603" s="12"/>
      <c r="B2603" s="11">
        <v>45792</v>
      </c>
      <c r="C2603" s="2">
        <v>8.58</v>
      </c>
      <c r="D2603" s="2">
        <v>8.58</v>
      </c>
      <c r="E2603" s="2">
        <v>0</v>
      </c>
      <c r="F2603" s="2">
        <v>0</v>
      </c>
      <c r="G2603" s="2">
        <v>0</v>
      </c>
      <c r="H2603" s="17">
        <f t="shared" si="40"/>
        <v>0</v>
      </c>
    </row>
    <row r="2604" spans="1:8" ht="13.5" x14ac:dyDescent="0.25">
      <c r="A2604" s="12"/>
      <c r="B2604" s="11">
        <v>45793</v>
      </c>
      <c r="C2604" s="2">
        <v>8.58</v>
      </c>
      <c r="D2604" s="2">
        <v>8.58</v>
      </c>
      <c r="E2604" s="2">
        <v>0</v>
      </c>
      <c r="F2604" s="2">
        <v>0</v>
      </c>
      <c r="G2604" s="2">
        <v>0</v>
      </c>
      <c r="H2604" s="17">
        <f t="shared" si="40"/>
        <v>0</v>
      </c>
    </row>
    <row r="2605" spans="1:8" ht="13.5" x14ac:dyDescent="0.25">
      <c r="A2605" s="12"/>
      <c r="B2605" s="11">
        <v>45796</v>
      </c>
      <c r="C2605" s="2">
        <v>8.58</v>
      </c>
      <c r="D2605" s="2">
        <v>8.58</v>
      </c>
      <c r="E2605" s="2">
        <v>0</v>
      </c>
      <c r="F2605" s="2">
        <v>0</v>
      </c>
      <c r="G2605" s="2">
        <v>0</v>
      </c>
      <c r="H2605" s="17">
        <f t="shared" si="40"/>
        <v>0</v>
      </c>
    </row>
    <row r="2606" spans="1:8" ht="13.5" x14ac:dyDescent="0.25">
      <c r="A2606" s="12"/>
      <c r="B2606" s="11">
        <v>45797</v>
      </c>
      <c r="C2606" s="2">
        <v>8.58</v>
      </c>
      <c r="D2606" s="2">
        <v>8.58</v>
      </c>
      <c r="E2606" s="2">
        <v>0</v>
      </c>
      <c r="F2606" s="2">
        <v>0</v>
      </c>
      <c r="G2606" s="2">
        <v>0</v>
      </c>
      <c r="H2606" s="17">
        <f t="shared" si="40"/>
        <v>0</v>
      </c>
    </row>
    <row r="2607" spans="1:8" ht="13.5" x14ac:dyDescent="0.25">
      <c r="A2607" s="12"/>
      <c r="B2607" s="11">
        <v>45798</v>
      </c>
      <c r="C2607" s="2">
        <v>8.5500000000000007</v>
      </c>
      <c r="D2607" s="2">
        <v>8.5500000000000007</v>
      </c>
      <c r="E2607" s="2">
        <v>2</v>
      </c>
      <c r="F2607" s="2">
        <v>8.5500000000000007</v>
      </c>
      <c r="G2607" s="2">
        <v>17.100000000000001</v>
      </c>
      <c r="H2607" s="17">
        <f t="shared" si="40"/>
        <v>-3.4965034965034219E-3</v>
      </c>
    </row>
    <row r="2608" spans="1:8" ht="13.5" x14ac:dyDescent="0.25">
      <c r="A2608" s="12"/>
      <c r="B2608" s="11">
        <v>45799</v>
      </c>
      <c r="C2608" s="2">
        <v>8.5500000000000007</v>
      </c>
      <c r="D2608" s="2">
        <v>8.5500000000000007</v>
      </c>
      <c r="E2608" s="2">
        <v>18</v>
      </c>
      <c r="F2608" s="2">
        <v>8.5329999999999995</v>
      </c>
      <c r="G2608" s="2">
        <v>153.59399999999999</v>
      </c>
      <c r="H2608" s="17">
        <f t="shared" si="40"/>
        <v>0</v>
      </c>
    </row>
    <row r="2609" spans="1:8" ht="13.5" x14ac:dyDescent="0.25">
      <c r="A2609" s="12"/>
      <c r="B2609" s="11">
        <v>45800</v>
      </c>
      <c r="C2609" s="2">
        <v>8.5500000000000007</v>
      </c>
      <c r="D2609" s="2">
        <v>8.5500000000000007</v>
      </c>
      <c r="E2609" s="2">
        <v>0</v>
      </c>
      <c r="F2609" s="2">
        <v>0</v>
      </c>
      <c r="G2609" s="2">
        <v>0</v>
      </c>
      <c r="H2609" s="17">
        <f t="shared" si="40"/>
        <v>0</v>
      </c>
    </row>
    <row r="2610" spans="1:8" ht="13.5" x14ac:dyDescent="0.25">
      <c r="A2610" s="12"/>
      <c r="B2610" s="11">
        <v>45803</v>
      </c>
      <c r="C2610" s="2">
        <v>8.5500000000000007</v>
      </c>
      <c r="D2610" s="2">
        <v>8.5500000000000007</v>
      </c>
      <c r="E2610" s="2">
        <v>0</v>
      </c>
      <c r="F2610" s="2">
        <v>0</v>
      </c>
      <c r="G2610" s="2">
        <v>0</v>
      </c>
      <c r="H2610" s="17">
        <f t="shared" si="40"/>
        <v>0</v>
      </c>
    </row>
    <row r="2611" spans="1:8" ht="13.5" x14ac:dyDescent="0.25">
      <c r="A2611" s="12"/>
      <c r="B2611" s="11">
        <v>45804</v>
      </c>
      <c r="C2611" s="2">
        <v>8.5500000000000007</v>
      </c>
      <c r="D2611" s="2">
        <v>8.5500000000000007</v>
      </c>
      <c r="E2611" s="2">
        <v>0</v>
      </c>
      <c r="F2611" s="2">
        <v>0</v>
      </c>
      <c r="G2611" s="2">
        <v>0</v>
      </c>
      <c r="H2611" s="17">
        <f t="shared" si="40"/>
        <v>0</v>
      </c>
    </row>
    <row r="2612" spans="1:8" ht="13.5" x14ac:dyDescent="0.25">
      <c r="A2612" s="12"/>
      <c r="B2612" s="11">
        <v>45805</v>
      </c>
      <c r="C2612" s="2">
        <v>8.5500000000000007</v>
      </c>
      <c r="D2612" s="2">
        <v>8.5500000000000007</v>
      </c>
      <c r="E2612" s="2">
        <v>0</v>
      </c>
      <c r="F2612" s="2">
        <v>0</v>
      </c>
      <c r="G2612" s="2">
        <v>0</v>
      </c>
      <c r="H2612" s="17">
        <f t="shared" si="40"/>
        <v>0</v>
      </c>
    </row>
    <row r="2613" spans="1:8" ht="13.5" x14ac:dyDescent="0.25">
      <c r="A2613" s="12"/>
      <c r="B2613" s="11">
        <v>45806</v>
      </c>
      <c r="C2613" s="2">
        <v>8.5500000000000007</v>
      </c>
      <c r="D2613" s="2">
        <v>8.5500000000000007</v>
      </c>
      <c r="E2613" s="2">
        <v>50</v>
      </c>
      <c r="F2613" s="2">
        <v>8.5500000000000007</v>
      </c>
      <c r="G2613" s="2">
        <v>427.5</v>
      </c>
      <c r="H2613" s="17">
        <f t="shared" si="40"/>
        <v>0</v>
      </c>
    </row>
    <row r="2614" spans="1:8" ht="13.5" x14ac:dyDescent="0.25">
      <c r="A2614" s="12"/>
      <c r="B2614" s="11">
        <v>45807</v>
      </c>
      <c r="C2614" s="2">
        <v>8.5500000000000007</v>
      </c>
      <c r="D2614" s="2">
        <v>8.5500000000000007</v>
      </c>
      <c r="E2614" s="2">
        <v>10</v>
      </c>
      <c r="F2614" s="2">
        <v>8.5500000000000007</v>
      </c>
      <c r="G2614" s="2">
        <v>85.5</v>
      </c>
      <c r="H2614" s="17">
        <f t="shared" si="40"/>
        <v>0</v>
      </c>
    </row>
    <row r="2615" spans="1:8" ht="13.5" x14ac:dyDescent="0.25">
      <c r="A2615" s="12"/>
      <c r="B2615" s="11">
        <v>45810</v>
      </c>
      <c r="C2615" s="2">
        <v>8.5500000000000007</v>
      </c>
      <c r="D2615" s="2">
        <v>8.5500000000000007</v>
      </c>
      <c r="E2615" s="2">
        <v>0</v>
      </c>
      <c r="F2615" s="2">
        <v>0</v>
      </c>
      <c r="G2615" s="2">
        <v>0</v>
      </c>
      <c r="H2615" s="17">
        <f t="shared" si="40"/>
        <v>0</v>
      </c>
    </row>
    <row r="2616" spans="1:8" ht="13.5" x14ac:dyDescent="0.25">
      <c r="A2616" s="12"/>
      <c r="B2616" s="11">
        <v>45811</v>
      </c>
      <c r="C2616" s="2">
        <v>8.5500000000000007</v>
      </c>
      <c r="D2616" s="2">
        <v>8.5500000000000007</v>
      </c>
      <c r="E2616" s="2">
        <v>0</v>
      </c>
      <c r="F2616" s="2">
        <v>0</v>
      </c>
      <c r="G2616" s="2">
        <v>0</v>
      </c>
      <c r="H2616" s="17">
        <f t="shared" si="40"/>
        <v>0</v>
      </c>
    </row>
    <row r="2617" spans="1:8" ht="13.5" x14ac:dyDescent="0.25">
      <c r="A2617" s="12"/>
      <c r="B2617" s="11">
        <v>45812</v>
      </c>
      <c r="C2617" s="2">
        <v>8.5500000000000007</v>
      </c>
      <c r="D2617" s="2">
        <v>8.5500000000000007</v>
      </c>
      <c r="E2617" s="2">
        <v>0</v>
      </c>
      <c r="F2617" s="2">
        <v>0</v>
      </c>
      <c r="G2617" s="2">
        <v>0</v>
      </c>
      <c r="H2617" s="17">
        <f t="shared" si="40"/>
        <v>0</v>
      </c>
    </row>
    <row r="2618" spans="1:8" ht="13.5" x14ac:dyDescent="0.25">
      <c r="A2618" s="12"/>
      <c r="B2618" s="11">
        <v>45813</v>
      </c>
      <c r="C2618" s="2">
        <v>8.5500000000000007</v>
      </c>
      <c r="D2618" s="2">
        <v>8.5500000000000007</v>
      </c>
      <c r="E2618" s="2">
        <v>0</v>
      </c>
      <c r="F2618" s="2">
        <v>0</v>
      </c>
      <c r="G2618" s="2">
        <v>0</v>
      </c>
      <c r="H2618" s="17">
        <f t="shared" si="40"/>
        <v>0</v>
      </c>
    </row>
    <row r="2619" spans="1:8" ht="13.5" x14ac:dyDescent="0.25">
      <c r="A2619" s="12"/>
      <c r="B2619" s="11">
        <v>45817</v>
      </c>
      <c r="C2619" s="2">
        <v>8.5500000000000007</v>
      </c>
      <c r="D2619" s="2">
        <v>8.5500000000000007</v>
      </c>
      <c r="E2619" s="2">
        <v>0</v>
      </c>
      <c r="F2619" s="2">
        <v>0</v>
      </c>
      <c r="G2619" s="2">
        <v>0</v>
      </c>
      <c r="H2619" s="17">
        <f t="shared" si="40"/>
        <v>0</v>
      </c>
    </row>
    <row r="2620" spans="1:8" ht="13.5" x14ac:dyDescent="0.25">
      <c r="A2620" s="12"/>
      <c r="B2620" s="11">
        <v>45818</v>
      </c>
      <c r="C2620" s="2">
        <v>8.5500000000000007</v>
      </c>
      <c r="D2620" s="2">
        <v>8.5500000000000007</v>
      </c>
      <c r="E2620" s="2">
        <v>0</v>
      </c>
      <c r="F2620" s="2">
        <v>0</v>
      </c>
      <c r="G2620" s="2">
        <v>0</v>
      </c>
      <c r="H2620" s="17">
        <f t="shared" si="40"/>
        <v>0</v>
      </c>
    </row>
    <row r="2621" spans="1:8" ht="13.5" x14ac:dyDescent="0.25">
      <c r="A2621" s="12"/>
      <c r="B2621" s="11">
        <v>45819</v>
      </c>
      <c r="C2621" s="2">
        <v>8.5500000000000007</v>
      </c>
      <c r="D2621" s="2">
        <v>8.5500000000000007</v>
      </c>
      <c r="E2621" s="2">
        <v>35</v>
      </c>
      <c r="F2621" s="2">
        <v>8.5500000000000007</v>
      </c>
      <c r="G2621" s="2">
        <v>299.25</v>
      </c>
      <c r="H2621" s="17">
        <f t="shared" si="40"/>
        <v>0</v>
      </c>
    </row>
    <row r="2622" spans="1:8" ht="13.5" x14ac:dyDescent="0.25">
      <c r="A2622" s="12"/>
      <c r="B2622" s="11">
        <v>45820</v>
      </c>
      <c r="C2622" s="2">
        <v>8.5500000000000007</v>
      </c>
      <c r="D2622" s="2">
        <v>8.5500000000000007</v>
      </c>
      <c r="E2622" s="2">
        <v>0</v>
      </c>
      <c r="F2622" s="2">
        <v>0</v>
      </c>
      <c r="G2622" s="2">
        <v>0</v>
      </c>
      <c r="H2622" s="17">
        <f t="shared" si="40"/>
        <v>0</v>
      </c>
    </row>
    <row r="2623" spans="1:8" ht="13.5" x14ac:dyDescent="0.25">
      <c r="A2623" s="12"/>
      <c r="B2623" s="11">
        <v>45821</v>
      </c>
      <c r="C2623" s="2">
        <v>8.5500000000000007</v>
      </c>
      <c r="D2623" s="2">
        <v>8.5500000000000007</v>
      </c>
      <c r="E2623" s="2">
        <v>0</v>
      </c>
      <c r="F2623" s="2">
        <v>0</v>
      </c>
      <c r="G2623" s="2">
        <v>0</v>
      </c>
      <c r="H2623" s="17">
        <f t="shared" si="40"/>
        <v>0</v>
      </c>
    </row>
    <row r="2624" spans="1:8" ht="13.5" x14ac:dyDescent="0.25">
      <c r="A2624" s="12"/>
      <c r="B2624" s="11">
        <v>45824</v>
      </c>
      <c r="C2624" s="2">
        <v>8.5500000000000007</v>
      </c>
      <c r="D2624" s="2">
        <v>8.5500000000000007</v>
      </c>
      <c r="E2624" s="2">
        <v>0</v>
      </c>
      <c r="F2624" s="2">
        <v>0</v>
      </c>
      <c r="G2624" s="2">
        <v>0</v>
      </c>
      <c r="H2624" s="17">
        <f t="shared" si="40"/>
        <v>0</v>
      </c>
    </row>
    <row r="2625" spans="1:8" ht="13.5" x14ac:dyDescent="0.25">
      <c r="A2625" s="12"/>
      <c r="B2625" s="11">
        <v>45825</v>
      </c>
      <c r="C2625" s="2">
        <v>8.5500000000000007</v>
      </c>
      <c r="D2625" s="2">
        <v>8.5500000000000007</v>
      </c>
      <c r="E2625" s="2">
        <v>0</v>
      </c>
      <c r="F2625" s="2">
        <v>0</v>
      </c>
      <c r="G2625" s="2">
        <v>0</v>
      </c>
      <c r="H2625" s="17">
        <f t="shared" si="40"/>
        <v>0</v>
      </c>
    </row>
    <row r="2626" spans="1:8" ht="13.5" x14ac:dyDescent="0.25">
      <c r="A2626" s="12"/>
      <c r="B2626" s="11">
        <v>45826</v>
      </c>
      <c r="C2626" s="2">
        <v>8.5500000000000007</v>
      </c>
      <c r="D2626" s="2">
        <v>8.5500000000000007</v>
      </c>
      <c r="E2626" s="2">
        <v>0</v>
      </c>
      <c r="F2626" s="2">
        <v>0</v>
      </c>
      <c r="G2626" s="2">
        <v>0</v>
      </c>
      <c r="H2626" s="17">
        <f t="shared" si="40"/>
        <v>0</v>
      </c>
    </row>
    <row r="2627" spans="1:8" ht="13.5" x14ac:dyDescent="0.25">
      <c r="A2627" s="12"/>
      <c r="B2627" s="11">
        <v>45827</v>
      </c>
      <c r="C2627" s="2">
        <v>8.5500000000000007</v>
      </c>
      <c r="D2627" s="2">
        <v>8.5500000000000007</v>
      </c>
      <c r="E2627" s="2">
        <v>0</v>
      </c>
      <c r="F2627" s="2">
        <v>0</v>
      </c>
      <c r="G2627" s="2">
        <v>0</v>
      </c>
      <c r="H2627" s="17">
        <f t="shared" si="40"/>
        <v>0</v>
      </c>
    </row>
    <row r="2628" spans="1:8" ht="13.5" x14ac:dyDescent="0.25">
      <c r="A2628" s="12"/>
      <c r="B2628" s="11">
        <v>45828</v>
      </c>
      <c r="C2628" s="2">
        <v>8.5299999999999994</v>
      </c>
      <c r="D2628" s="2">
        <v>8.5299999999999994</v>
      </c>
      <c r="E2628" s="2">
        <v>30</v>
      </c>
      <c r="F2628" s="2">
        <v>8.5299999999999994</v>
      </c>
      <c r="G2628" s="2">
        <v>255.9</v>
      </c>
      <c r="H2628" s="17">
        <f t="shared" si="40"/>
        <v>-2.3391812865498655E-3</v>
      </c>
    </row>
    <row r="2629" spans="1:8" ht="13.5" x14ac:dyDescent="0.25">
      <c r="A2629" s="12"/>
      <c r="B2629" s="11">
        <v>45831</v>
      </c>
      <c r="C2629" s="2">
        <v>8.3000000000000007</v>
      </c>
      <c r="D2629" s="2">
        <v>8.3000000000000007</v>
      </c>
      <c r="E2629" s="2">
        <v>100</v>
      </c>
      <c r="F2629" s="2">
        <v>8.3000000000000007</v>
      </c>
      <c r="G2629" s="2">
        <v>830</v>
      </c>
      <c r="H2629" s="17">
        <f t="shared" si="40"/>
        <v>-2.6963657678780617E-2</v>
      </c>
    </row>
    <row r="2630" spans="1:8" ht="13.5" x14ac:dyDescent="0.25">
      <c r="A2630" s="12"/>
      <c r="B2630" s="11">
        <v>45832</v>
      </c>
      <c r="C2630" s="2">
        <v>8.23</v>
      </c>
      <c r="D2630" s="2">
        <v>8.23</v>
      </c>
      <c r="E2630" s="2">
        <v>58</v>
      </c>
      <c r="F2630" s="2">
        <v>8.266</v>
      </c>
      <c r="G2630" s="2">
        <v>479.428</v>
      </c>
      <c r="H2630" s="17">
        <f t="shared" si="40"/>
        <v>-8.4337349397590692E-3</v>
      </c>
    </row>
    <row r="2631" spans="1:8" ht="13.5" x14ac:dyDescent="0.25">
      <c r="A2631" s="12"/>
      <c r="B2631" s="11">
        <v>45833</v>
      </c>
      <c r="C2631" s="2">
        <v>8.23</v>
      </c>
      <c r="D2631" s="2">
        <v>8.23</v>
      </c>
      <c r="E2631" s="2">
        <v>566</v>
      </c>
      <c r="F2631" s="2">
        <v>8.2149999999999999</v>
      </c>
      <c r="G2631" s="2">
        <v>4649.6899999999996</v>
      </c>
      <c r="H2631" s="17">
        <f t="shared" ref="H2631:H2694" si="41">(D2631-D2630)/D2630</f>
        <v>0</v>
      </c>
    </row>
    <row r="2632" spans="1:8" ht="13.5" x14ac:dyDescent="0.25">
      <c r="A2632" s="12"/>
      <c r="B2632" s="11">
        <v>45835</v>
      </c>
      <c r="C2632" s="2">
        <v>8.2100000000000009</v>
      </c>
      <c r="D2632" s="2">
        <v>8.2100000000000009</v>
      </c>
      <c r="E2632" s="2">
        <v>181</v>
      </c>
      <c r="F2632" s="2">
        <v>8.2100000000000009</v>
      </c>
      <c r="G2632" s="2">
        <v>1486.01</v>
      </c>
      <c r="H2632" s="17">
        <f t="shared" si="41"/>
        <v>-2.4301336573511025E-3</v>
      </c>
    </row>
    <row r="2633" spans="1:8" ht="13.5" x14ac:dyDescent="0.25">
      <c r="A2633" s="12"/>
      <c r="B2633" s="11">
        <v>45838</v>
      </c>
      <c r="C2633" s="2">
        <v>8.1999999999999993</v>
      </c>
      <c r="D2633" s="2">
        <v>8.1999999999999993</v>
      </c>
      <c r="E2633" s="2">
        <v>1524</v>
      </c>
      <c r="F2633" s="2">
        <v>7.7709999999999999</v>
      </c>
      <c r="G2633" s="2">
        <v>11843.004000000001</v>
      </c>
      <c r="H2633" s="17">
        <f t="shared" si="41"/>
        <v>-1.2180267965897153E-3</v>
      </c>
    </row>
    <row r="2634" spans="1:8" ht="13.5" x14ac:dyDescent="0.25">
      <c r="A2634" s="12"/>
      <c r="B2634" s="11">
        <v>45839</v>
      </c>
      <c r="C2634" s="2">
        <v>8.09</v>
      </c>
      <c r="D2634" s="2">
        <v>8.09</v>
      </c>
      <c r="E2634" s="2">
        <v>6</v>
      </c>
      <c r="F2634" s="2">
        <v>8.09</v>
      </c>
      <c r="G2634" s="2">
        <v>48.54</v>
      </c>
      <c r="H2634" s="17">
        <f t="shared" si="41"/>
        <v>-1.3414634146341396E-2</v>
      </c>
    </row>
    <row r="2635" spans="1:8" ht="13.5" x14ac:dyDescent="0.25">
      <c r="A2635" s="12"/>
      <c r="B2635" s="11">
        <v>45840</v>
      </c>
      <c r="C2635" s="2">
        <v>7.95</v>
      </c>
      <c r="D2635" s="2">
        <v>7.95</v>
      </c>
      <c r="E2635" s="2">
        <v>240</v>
      </c>
      <c r="F2635" s="2">
        <v>7.8879999999999999</v>
      </c>
      <c r="G2635" s="2">
        <v>1893.12</v>
      </c>
      <c r="H2635" s="17">
        <f t="shared" si="41"/>
        <v>-1.7305315203955462E-2</v>
      </c>
    </row>
    <row r="2636" spans="1:8" ht="13.5" x14ac:dyDescent="0.25">
      <c r="A2636" s="12"/>
      <c r="B2636" s="11">
        <v>45841</v>
      </c>
      <c r="C2636" s="2">
        <v>8.09</v>
      </c>
      <c r="D2636" s="2">
        <v>8.09</v>
      </c>
      <c r="E2636" s="2">
        <v>1</v>
      </c>
      <c r="F2636" s="2">
        <v>8.09</v>
      </c>
      <c r="G2636" s="2">
        <v>8.09</v>
      </c>
      <c r="H2636" s="17">
        <f t="shared" si="41"/>
        <v>1.7610062893081719E-2</v>
      </c>
    </row>
    <row r="2637" spans="1:8" ht="13.5" x14ac:dyDescent="0.25">
      <c r="A2637" s="12"/>
      <c r="B2637" s="11">
        <v>45842</v>
      </c>
      <c r="C2637" s="2">
        <v>7.8</v>
      </c>
      <c r="D2637" s="2">
        <v>7.8</v>
      </c>
      <c r="E2637" s="2">
        <v>455</v>
      </c>
      <c r="F2637" s="2">
        <v>7.8760000000000003</v>
      </c>
      <c r="G2637" s="2">
        <v>3583.58</v>
      </c>
      <c r="H2637" s="17">
        <f t="shared" si="41"/>
        <v>-3.5846724351050685E-2</v>
      </c>
    </row>
    <row r="2638" spans="1:8" ht="13.5" x14ac:dyDescent="0.25">
      <c r="A2638" s="12"/>
      <c r="B2638" s="11">
        <v>45845</v>
      </c>
      <c r="C2638" s="2">
        <v>7.9</v>
      </c>
      <c r="D2638" s="2">
        <v>7.9</v>
      </c>
      <c r="E2638" s="2">
        <v>100</v>
      </c>
      <c r="F2638" s="2">
        <v>7.9</v>
      </c>
      <c r="G2638" s="2">
        <v>790</v>
      </c>
      <c r="H2638" s="17">
        <f t="shared" si="41"/>
        <v>1.2820512820512889E-2</v>
      </c>
    </row>
    <row r="2639" spans="1:8" ht="13.5" x14ac:dyDescent="0.25">
      <c r="A2639" s="12"/>
      <c r="B2639" s="11">
        <v>45846</v>
      </c>
      <c r="C2639" s="2">
        <v>7.8</v>
      </c>
      <c r="D2639" s="2">
        <v>7.8</v>
      </c>
      <c r="E2639" s="2">
        <v>198</v>
      </c>
      <c r="F2639" s="2">
        <v>7.8</v>
      </c>
      <c r="G2639" s="2">
        <v>1544.4</v>
      </c>
      <c r="H2639" s="17">
        <f t="shared" si="41"/>
        <v>-1.2658227848101333E-2</v>
      </c>
    </row>
    <row r="2640" spans="1:8" ht="13.5" x14ac:dyDescent="0.25">
      <c r="A2640" s="12"/>
      <c r="B2640" s="11">
        <v>45847</v>
      </c>
      <c r="C2640" s="2">
        <v>7.7</v>
      </c>
      <c r="D2640" s="2">
        <v>7.7</v>
      </c>
      <c r="E2640" s="2">
        <v>202</v>
      </c>
      <c r="F2640" s="2">
        <v>7.7</v>
      </c>
      <c r="G2640" s="2">
        <v>1555.4</v>
      </c>
      <c r="H2640" s="17">
        <f t="shared" si="41"/>
        <v>-1.2820512820512775E-2</v>
      </c>
    </row>
    <row r="2641" spans="1:8" ht="13.5" x14ac:dyDescent="0.25">
      <c r="A2641" s="12"/>
      <c r="B2641" s="11">
        <v>45848</v>
      </c>
      <c r="C2641" s="2">
        <v>7.69</v>
      </c>
      <c r="D2641" s="2">
        <v>7.69</v>
      </c>
      <c r="E2641" s="2">
        <v>400</v>
      </c>
      <c r="F2641" s="2">
        <v>7.6989999999999998</v>
      </c>
      <c r="G2641" s="2">
        <v>3079.6</v>
      </c>
      <c r="H2641" s="17">
        <f t="shared" si="41"/>
        <v>-1.2987012987012709E-3</v>
      </c>
    </row>
    <row r="2642" spans="1:8" ht="13.5" x14ac:dyDescent="0.25">
      <c r="A2642" s="12"/>
      <c r="B2642" s="11">
        <v>45849</v>
      </c>
      <c r="C2642" s="2">
        <v>7.69</v>
      </c>
      <c r="D2642" s="2">
        <v>7.69</v>
      </c>
      <c r="E2642" s="2">
        <v>0</v>
      </c>
      <c r="F2642" s="2">
        <v>0</v>
      </c>
      <c r="G2642" s="2">
        <v>0</v>
      </c>
      <c r="H2642" s="17">
        <f t="shared" si="41"/>
        <v>0</v>
      </c>
    </row>
    <row r="2643" spans="1:8" ht="13.5" x14ac:dyDescent="0.25">
      <c r="A2643" s="12"/>
      <c r="B2643" s="11">
        <v>45852</v>
      </c>
      <c r="C2643" s="2">
        <v>7.69</v>
      </c>
      <c r="D2643" s="2">
        <v>7.69</v>
      </c>
      <c r="E2643" s="2">
        <v>447</v>
      </c>
      <c r="F2643" s="2">
        <v>7.7169999999999996</v>
      </c>
      <c r="G2643" s="2">
        <v>3449.4989999999998</v>
      </c>
      <c r="H2643" s="17">
        <f t="shared" si="41"/>
        <v>0</v>
      </c>
    </row>
    <row r="2644" spans="1:8" ht="13.5" x14ac:dyDescent="0.25">
      <c r="A2644" s="12"/>
      <c r="B2644" s="11">
        <v>45853</v>
      </c>
      <c r="C2644" s="2">
        <v>8.0399999999999991</v>
      </c>
      <c r="D2644" s="2">
        <v>8.0399999999999991</v>
      </c>
      <c r="E2644" s="2">
        <v>206</v>
      </c>
      <c r="F2644" s="2">
        <v>7.7060000000000004</v>
      </c>
      <c r="G2644" s="2">
        <v>1587.4359999999999</v>
      </c>
      <c r="H2644" s="17">
        <f t="shared" si="41"/>
        <v>4.5513654096228706E-2</v>
      </c>
    </row>
    <row r="2645" spans="1:8" ht="13.5" x14ac:dyDescent="0.25">
      <c r="A2645" s="12"/>
      <c r="B2645" s="11">
        <v>45854</v>
      </c>
      <c r="C2645" s="2">
        <v>8.0399999999999991</v>
      </c>
      <c r="D2645" s="2">
        <v>8.0399999999999991</v>
      </c>
      <c r="E2645" s="2">
        <v>3</v>
      </c>
      <c r="F2645" s="2">
        <v>8.0399999999999991</v>
      </c>
      <c r="G2645" s="2">
        <v>24.12</v>
      </c>
      <c r="H2645" s="17">
        <f t="shared" si="41"/>
        <v>0</v>
      </c>
    </row>
    <row r="2646" spans="1:8" ht="13.5" x14ac:dyDescent="0.25">
      <c r="A2646" s="12"/>
      <c r="B2646" s="11">
        <v>45855</v>
      </c>
      <c r="C2646" s="2">
        <v>8.0399999999999991</v>
      </c>
      <c r="D2646" s="2">
        <v>8.0399999999999991</v>
      </c>
      <c r="E2646" s="2">
        <v>0</v>
      </c>
      <c r="F2646" s="2">
        <v>0</v>
      </c>
      <c r="G2646" s="2">
        <v>0</v>
      </c>
      <c r="H2646" s="17">
        <f t="shared" si="41"/>
        <v>0</v>
      </c>
    </row>
    <row r="2647" spans="1:8" ht="13.5" x14ac:dyDescent="0.25">
      <c r="A2647" s="12"/>
      <c r="B2647" s="11">
        <v>45856</v>
      </c>
      <c r="C2647" s="2">
        <v>8.0399999999999991</v>
      </c>
      <c r="D2647" s="2">
        <v>8.0399999999999991</v>
      </c>
      <c r="E2647" s="2">
        <v>0</v>
      </c>
      <c r="F2647" s="2">
        <v>0</v>
      </c>
      <c r="G2647" s="2">
        <v>0</v>
      </c>
      <c r="H2647" s="17">
        <f t="shared" si="41"/>
        <v>0</v>
      </c>
    </row>
    <row r="2648" spans="1:8" ht="13.5" x14ac:dyDescent="0.25">
      <c r="A2648" s="12"/>
      <c r="B2648" s="11">
        <v>45859</v>
      </c>
      <c r="C2648" s="2">
        <v>7.56</v>
      </c>
      <c r="D2648" s="2">
        <v>7.56</v>
      </c>
      <c r="E2648" s="2">
        <v>0</v>
      </c>
      <c r="F2648" s="2">
        <v>0</v>
      </c>
      <c r="G2648" s="2">
        <v>0</v>
      </c>
      <c r="H2648" s="17">
        <f t="shared" si="41"/>
        <v>-5.9701492537313383E-2</v>
      </c>
    </row>
    <row r="2649" spans="1:8" ht="13.5" x14ac:dyDescent="0.25">
      <c r="A2649" s="12"/>
      <c r="B2649" s="11">
        <v>45860</v>
      </c>
      <c r="C2649" s="2">
        <v>7.5</v>
      </c>
      <c r="D2649" s="2">
        <v>7.5</v>
      </c>
      <c r="E2649" s="2">
        <v>523</v>
      </c>
      <c r="F2649" s="2">
        <v>7.2619999999999996</v>
      </c>
      <c r="G2649" s="2">
        <v>3798.0259999999998</v>
      </c>
      <c r="H2649" s="17">
        <f t="shared" si="41"/>
        <v>-7.9365079365078858E-3</v>
      </c>
    </row>
    <row r="2650" spans="1:8" ht="13.5" x14ac:dyDescent="0.25">
      <c r="A2650" s="12"/>
      <c r="B2650" s="11">
        <v>45861</v>
      </c>
      <c r="C2650" s="2">
        <v>7.95</v>
      </c>
      <c r="D2650" s="2">
        <v>7.95</v>
      </c>
      <c r="E2650" s="2">
        <v>600</v>
      </c>
      <c r="F2650" s="2">
        <v>7.0759999999999996</v>
      </c>
      <c r="G2650" s="2">
        <v>4245.6000000000004</v>
      </c>
      <c r="H2650" s="17">
        <f t="shared" si="41"/>
        <v>6.0000000000000026E-2</v>
      </c>
    </row>
    <row r="2651" spans="1:8" ht="13.5" x14ac:dyDescent="0.25">
      <c r="A2651" s="12"/>
      <c r="B2651" s="11">
        <v>45862</v>
      </c>
      <c r="C2651" s="2">
        <v>8.08</v>
      </c>
      <c r="D2651" s="2">
        <v>8.08</v>
      </c>
      <c r="E2651" s="2">
        <v>140</v>
      </c>
      <c r="F2651" s="2">
        <v>8.0890000000000004</v>
      </c>
      <c r="G2651" s="2">
        <v>1132.46</v>
      </c>
      <c r="H2651" s="17">
        <f t="shared" si="41"/>
        <v>1.6352201257861621E-2</v>
      </c>
    </row>
    <row r="2652" spans="1:8" ht="13.5" x14ac:dyDescent="0.25">
      <c r="A2652" s="12"/>
      <c r="B2652" s="11">
        <v>45866</v>
      </c>
      <c r="C2652" s="2">
        <v>7.9</v>
      </c>
      <c r="D2652" s="2">
        <v>7.9</v>
      </c>
      <c r="E2652" s="2">
        <v>163</v>
      </c>
      <c r="F2652" s="2">
        <v>7.9009999999999998</v>
      </c>
      <c r="G2652" s="2">
        <v>1287.8630000000001</v>
      </c>
      <c r="H2652" s="17">
        <f t="shared" si="41"/>
        <v>-2.2277227722772242E-2</v>
      </c>
    </row>
    <row r="2653" spans="1:8" ht="13.5" x14ac:dyDescent="0.25">
      <c r="A2653" s="12"/>
      <c r="B2653" s="11">
        <v>45867</v>
      </c>
      <c r="C2653" s="2">
        <v>7.9</v>
      </c>
      <c r="D2653" s="2">
        <v>7.9</v>
      </c>
      <c r="E2653" s="2">
        <v>0</v>
      </c>
      <c r="F2653" s="2">
        <v>0</v>
      </c>
      <c r="G2653" s="2">
        <v>0</v>
      </c>
      <c r="H2653" s="17">
        <f t="shared" si="41"/>
        <v>0</v>
      </c>
    </row>
    <row r="2654" spans="1:8" ht="13.5" x14ac:dyDescent="0.25">
      <c r="A2654" s="12"/>
      <c r="B2654" s="11">
        <v>45868</v>
      </c>
      <c r="C2654" s="2">
        <v>7.9</v>
      </c>
      <c r="D2654" s="2">
        <v>7.9</v>
      </c>
      <c r="E2654" s="2">
        <v>0</v>
      </c>
      <c r="F2654" s="2">
        <v>0</v>
      </c>
      <c r="G2654" s="2">
        <v>0</v>
      </c>
      <c r="H2654" s="17">
        <f t="shared" si="41"/>
        <v>0</v>
      </c>
    </row>
    <row r="2655" spans="1:8" ht="13.5" x14ac:dyDescent="0.25">
      <c r="A2655" s="12"/>
      <c r="B2655" s="11">
        <v>45869</v>
      </c>
      <c r="C2655" s="2">
        <v>7.9</v>
      </c>
      <c r="D2655" s="2">
        <v>7.9</v>
      </c>
      <c r="E2655" s="2">
        <v>0</v>
      </c>
      <c r="F2655" s="2">
        <v>0</v>
      </c>
      <c r="G2655" s="2">
        <v>0</v>
      </c>
      <c r="H2655" s="17">
        <f t="shared" si="41"/>
        <v>0</v>
      </c>
    </row>
    <row r="2656" spans="1:8" ht="13.5" x14ac:dyDescent="0.25">
      <c r="A2656" s="12"/>
      <c r="B2656" s="11">
        <v>45870</v>
      </c>
      <c r="C2656" s="2">
        <v>7.9</v>
      </c>
      <c r="D2656" s="2">
        <v>7.9</v>
      </c>
      <c r="E2656" s="2">
        <v>0</v>
      </c>
      <c r="F2656" s="2">
        <v>0</v>
      </c>
      <c r="G2656" s="2">
        <v>0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7.9</v>
      </c>
      <c r="D2657" s="2">
        <v>7.9</v>
      </c>
      <c r="E2657" s="2">
        <v>0</v>
      </c>
      <c r="F2657" s="2">
        <v>0</v>
      </c>
      <c r="G2657" s="2">
        <v>0</v>
      </c>
      <c r="H2657" s="17">
        <f t="shared" si="41"/>
        <v>0</v>
      </c>
    </row>
    <row r="2658" spans="1:8" ht="13.5" x14ac:dyDescent="0.25">
      <c r="A2658" s="12"/>
      <c r="B2658" s="11">
        <v>45874</v>
      </c>
      <c r="C2658" s="2">
        <v>7.9</v>
      </c>
      <c r="D2658" s="2">
        <v>7.9</v>
      </c>
      <c r="E2658" s="2">
        <v>0</v>
      </c>
      <c r="F2658" s="2">
        <v>0</v>
      </c>
      <c r="G2658" s="2">
        <v>0</v>
      </c>
      <c r="H2658" s="17">
        <f t="shared" si="41"/>
        <v>0</v>
      </c>
    </row>
    <row r="2659" spans="1:8" ht="13.5" x14ac:dyDescent="0.25">
      <c r="A2659" s="12"/>
      <c r="B2659" s="11">
        <v>45875</v>
      </c>
      <c r="C2659" s="2">
        <v>7.89</v>
      </c>
      <c r="D2659" s="2">
        <v>7.89</v>
      </c>
      <c r="E2659" s="2">
        <v>1148</v>
      </c>
      <c r="F2659" s="2">
        <v>7.883</v>
      </c>
      <c r="G2659" s="2">
        <v>9049.6839999999993</v>
      </c>
      <c r="H2659" s="17">
        <f t="shared" si="41"/>
        <v>-1.265822784810212E-3</v>
      </c>
    </row>
    <row r="2660" spans="1:8" ht="13.5" x14ac:dyDescent="0.25">
      <c r="A2660" s="12"/>
      <c r="B2660" s="11">
        <v>45876</v>
      </c>
      <c r="C2660" s="2">
        <v>8.1</v>
      </c>
      <c r="D2660" s="2">
        <v>8.1</v>
      </c>
      <c r="E2660" s="2">
        <v>32</v>
      </c>
      <c r="F2660" s="2">
        <v>7.9290000000000003</v>
      </c>
      <c r="G2660" s="2">
        <v>253.72800000000001</v>
      </c>
      <c r="H2660" s="17">
        <f t="shared" si="41"/>
        <v>2.6615969581749045E-2</v>
      </c>
    </row>
    <row r="2661" spans="1:8" ht="13.5" x14ac:dyDescent="0.25">
      <c r="A2661" s="12"/>
      <c r="B2661" s="11">
        <v>45877</v>
      </c>
      <c r="C2661" s="2">
        <v>8.1</v>
      </c>
      <c r="D2661" s="2">
        <v>8.1</v>
      </c>
      <c r="E2661" s="2">
        <v>0</v>
      </c>
      <c r="F2661" s="2">
        <v>0</v>
      </c>
      <c r="G2661" s="2">
        <v>0</v>
      </c>
      <c r="H2661" s="17">
        <f t="shared" si="41"/>
        <v>0</v>
      </c>
    </row>
    <row r="2662" spans="1:8" ht="13.5" x14ac:dyDescent="0.25">
      <c r="A2662" s="12"/>
      <c r="B2662" s="11">
        <v>45880</v>
      </c>
      <c r="C2662" s="2">
        <v>8.1</v>
      </c>
      <c r="D2662" s="2">
        <v>8.1</v>
      </c>
      <c r="E2662" s="2">
        <v>0</v>
      </c>
      <c r="F2662" s="2">
        <v>0</v>
      </c>
      <c r="G2662" s="2">
        <v>0</v>
      </c>
      <c r="H2662" s="17">
        <f t="shared" si="41"/>
        <v>0</v>
      </c>
    </row>
    <row r="2663" spans="1:8" ht="13.5" x14ac:dyDescent="0.25">
      <c r="A2663" s="12"/>
      <c r="B2663" s="11">
        <v>45881</v>
      </c>
      <c r="C2663" s="2">
        <v>8.0500000000000007</v>
      </c>
      <c r="D2663" s="2">
        <v>8.0500000000000007</v>
      </c>
      <c r="E2663" s="2">
        <v>103</v>
      </c>
      <c r="F2663" s="2">
        <v>7.9039999999999999</v>
      </c>
      <c r="G2663" s="2">
        <v>814.11199999999997</v>
      </c>
      <c r="H2663" s="17">
        <f t="shared" si="41"/>
        <v>-6.1728395061727082E-3</v>
      </c>
    </row>
    <row r="2664" spans="1:8" ht="13.5" x14ac:dyDescent="0.25">
      <c r="A2664" s="12"/>
      <c r="B2664" s="11">
        <v>45883</v>
      </c>
      <c r="C2664" s="2">
        <v>8.0399999999999991</v>
      </c>
      <c r="D2664" s="2">
        <v>8.0399999999999991</v>
      </c>
      <c r="E2664" s="2">
        <v>11</v>
      </c>
      <c r="F2664" s="2">
        <v>7.9039999999999999</v>
      </c>
      <c r="G2664" s="2">
        <v>86.944000000000003</v>
      </c>
      <c r="H2664" s="17">
        <f t="shared" si="41"/>
        <v>-1.2422360248449146E-3</v>
      </c>
    </row>
    <row r="2665" spans="1:8" ht="13.5" x14ac:dyDescent="0.25">
      <c r="A2665" s="12"/>
      <c r="B2665" s="11">
        <v>45884</v>
      </c>
      <c r="C2665" s="2">
        <v>8.0399999999999991</v>
      </c>
      <c r="D2665" s="2">
        <v>8.0399999999999991</v>
      </c>
      <c r="E2665" s="2">
        <v>0</v>
      </c>
      <c r="F2665" s="2">
        <v>0</v>
      </c>
      <c r="G2665" s="2">
        <v>0</v>
      </c>
      <c r="H2665" s="17">
        <f t="shared" si="41"/>
        <v>0</v>
      </c>
    </row>
    <row r="2666" spans="1:8" ht="13.5" x14ac:dyDescent="0.25">
      <c r="A2666" s="12"/>
      <c r="B2666" s="11">
        <v>45887</v>
      </c>
      <c r="C2666" s="2">
        <v>8.0399999999999991</v>
      </c>
      <c r="D2666" s="2">
        <v>8.0399999999999991</v>
      </c>
      <c r="E2666" s="2">
        <v>0</v>
      </c>
      <c r="F2666" s="2">
        <v>0</v>
      </c>
      <c r="G2666" s="2">
        <v>0</v>
      </c>
      <c r="H2666" s="17">
        <f t="shared" si="41"/>
        <v>0</v>
      </c>
    </row>
    <row r="2667" spans="1:8" ht="13.5" x14ac:dyDescent="0.25">
      <c r="A2667" s="12"/>
      <c r="B2667" s="11">
        <v>45888</v>
      </c>
      <c r="C2667" s="2">
        <v>8.0399999999999991</v>
      </c>
      <c r="D2667" s="2">
        <v>8.0399999999999991</v>
      </c>
      <c r="E2667" s="2">
        <v>0</v>
      </c>
      <c r="F2667" s="2">
        <v>0</v>
      </c>
      <c r="G2667" s="2">
        <v>0</v>
      </c>
      <c r="H2667" s="17">
        <f t="shared" si="41"/>
        <v>0</v>
      </c>
    </row>
    <row r="2668" spans="1:8" ht="13.5" x14ac:dyDescent="0.25">
      <c r="A2668" s="12"/>
      <c r="B2668" s="11">
        <v>45889</v>
      </c>
      <c r="C2668" s="2">
        <v>8.0399999999999991</v>
      </c>
      <c r="D2668" s="2">
        <v>8.0399999999999991</v>
      </c>
      <c r="E2668" s="2">
        <v>0</v>
      </c>
      <c r="F2668" s="2">
        <v>0</v>
      </c>
      <c r="G2668" s="2">
        <v>0</v>
      </c>
      <c r="H2668" s="17">
        <f t="shared" si="41"/>
        <v>0</v>
      </c>
    </row>
    <row r="2669" spans="1:8" ht="13.5" x14ac:dyDescent="0.25">
      <c r="A2669" s="12"/>
      <c r="B2669" s="11">
        <v>45890</v>
      </c>
      <c r="C2669" s="2">
        <v>8.0399999999999991</v>
      </c>
      <c r="D2669" s="2">
        <v>8.0399999999999991</v>
      </c>
      <c r="E2669" s="2">
        <v>0</v>
      </c>
      <c r="F2669" s="2">
        <v>0</v>
      </c>
      <c r="G2669" s="2">
        <v>0</v>
      </c>
      <c r="H2669" s="17">
        <f t="shared" si="41"/>
        <v>0</v>
      </c>
    </row>
    <row r="2670" spans="1:8" ht="13.5" x14ac:dyDescent="0.25">
      <c r="A2670" s="12"/>
      <c r="B2670" s="11">
        <v>45891</v>
      </c>
      <c r="C2670" s="2">
        <v>8.0399999999999991</v>
      </c>
      <c r="D2670" s="2">
        <v>8.0399999999999991</v>
      </c>
      <c r="E2670" s="2">
        <v>0</v>
      </c>
      <c r="F2670" s="2">
        <v>0</v>
      </c>
      <c r="G2670" s="2">
        <v>0</v>
      </c>
      <c r="H2670" s="17">
        <f t="shared" si="41"/>
        <v>0</v>
      </c>
    </row>
    <row r="2671" spans="1:8" ht="13.5" x14ac:dyDescent="0.25">
      <c r="A2671" s="12"/>
      <c r="B2671" s="11">
        <v>45894</v>
      </c>
      <c r="C2671" s="2">
        <v>8.01</v>
      </c>
      <c r="D2671" s="2">
        <v>8.01</v>
      </c>
      <c r="E2671" s="2">
        <v>31</v>
      </c>
      <c r="F2671" s="2">
        <v>7.8940000000000001</v>
      </c>
      <c r="G2671" s="2">
        <v>244.714</v>
      </c>
      <c r="H2671" s="17">
        <f t="shared" si="41"/>
        <v>-3.7313432835820106E-3</v>
      </c>
    </row>
    <row r="2672" spans="1:8" ht="13.5" x14ac:dyDescent="0.25">
      <c r="A2672" s="12"/>
      <c r="B2672" s="11">
        <v>45895</v>
      </c>
      <c r="C2672" s="2">
        <v>8.01</v>
      </c>
      <c r="D2672" s="2">
        <v>8.01</v>
      </c>
      <c r="E2672" s="2">
        <v>0</v>
      </c>
      <c r="F2672" s="2">
        <v>0</v>
      </c>
      <c r="G2672" s="2">
        <v>0</v>
      </c>
      <c r="H2672" s="17">
        <f t="shared" si="41"/>
        <v>0</v>
      </c>
    </row>
    <row r="2673" spans="1:8" ht="13.5" x14ac:dyDescent="0.25">
      <c r="A2673" s="12"/>
      <c r="B2673" s="11">
        <v>45896</v>
      </c>
      <c r="C2673" s="2">
        <v>8.01</v>
      </c>
      <c r="D2673" s="2">
        <v>8.01</v>
      </c>
      <c r="E2673" s="2">
        <v>11</v>
      </c>
      <c r="F2673" s="2">
        <v>7.9009999999999998</v>
      </c>
      <c r="G2673" s="2">
        <v>86.911000000000001</v>
      </c>
      <c r="H2673" s="17">
        <f t="shared" si="41"/>
        <v>0</v>
      </c>
    </row>
    <row r="2674" spans="1:8" ht="13.5" x14ac:dyDescent="0.25">
      <c r="A2674" s="12"/>
      <c r="B2674" s="11">
        <v>45897</v>
      </c>
      <c r="C2674" s="2">
        <v>8.01</v>
      </c>
      <c r="D2674" s="2">
        <v>8.01</v>
      </c>
      <c r="E2674" s="2">
        <v>0</v>
      </c>
      <c r="F2674" s="2">
        <v>0</v>
      </c>
      <c r="G2674" s="2">
        <v>0</v>
      </c>
      <c r="H2674" s="17">
        <f t="shared" si="41"/>
        <v>0</v>
      </c>
    </row>
    <row r="2675" spans="1:8" ht="13.5" x14ac:dyDescent="0.25">
      <c r="A2675" s="12"/>
      <c r="B2675" s="11">
        <v>45898</v>
      </c>
      <c r="C2675" s="2">
        <v>8.01</v>
      </c>
      <c r="D2675" s="2">
        <v>8.01</v>
      </c>
      <c r="E2675" s="2">
        <v>0</v>
      </c>
      <c r="F2675" s="2">
        <v>0</v>
      </c>
      <c r="G2675" s="2">
        <v>0</v>
      </c>
      <c r="H2675" s="17">
        <f t="shared" si="41"/>
        <v>0</v>
      </c>
    </row>
    <row r="2676" spans="1:8" ht="13.5" x14ac:dyDescent="0.25">
      <c r="A2676" s="12"/>
      <c r="B2676" s="11">
        <v>45901</v>
      </c>
      <c r="C2676" s="2">
        <v>8</v>
      </c>
      <c r="D2676" s="2">
        <v>8</v>
      </c>
      <c r="E2676" s="2">
        <v>52</v>
      </c>
      <c r="F2676" s="2">
        <v>8</v>
      </c>
      <c r="G2676" s="2">
        <v>416</v>
      </c>
      <c r="H2676" s="17">
        <f t="shared" si="41"/>
        <v>-1.248439450686615E-3</v>
      </c>
    </row>
    <row r="2677" spans="1:8" ht="13.5" x14ac:dyDescent="0.25">
      <c r="A2677" s="12"/>
      <c r="B2677" s="11">
        <v>45902</v>
      </c>
      <c r="C2677" s="2">
        <v>8.0500000000000007</v>
      </c>
      <c r="D2677" s="2">
        <v>8.0500000000000007</v>
      </c>
      <c r="E2677" s="2">
        <v>2</v>
      </c>
      <c r="F2677" s="2">
        <v>8.0500000000000007</v>
      </c>
      <c r="G2677" s="2">
        <v>16.100000000000001</v>
      </c>
      <c r="H2677" s="17">
        <f t="shared" si="41"/>
        <v>6.2500000000000888E-3</v>
      </c>
    </row>
    <row r="2678" spans="1:8" ht="13.5" x14ac:dyDescent="0.25">
      <c r="A2678" s="12"/>
      <c r="B2678" s="11">
        <v>45903</v>
      </c>
      <c r="C2678" s="2">
        <v>8.0500000000000007</v>
      </c>
      <c r="D2678" s="2">
        <v>8.0500000000000007</v>
      </c>
      <c r="E2678" s="2">
        <v>0</v>
      </c>
      <c r="F2678" s="2">
        <v>0</v>
      </c>
      <c r="G2678" s="2">
        <v>0</v>
      </c>
      <c r="H2678" s="17">
        <f t="shared" si="41"/>
        <v>0</v>
      </c>
    </row>
    <row r="2679" spans="1:8" ht="13.5" x14ac:dyDescent="0.25">
      <c r="A2679" s="12"/>
      <c r="B2679" s="11">
        <v>45905</v>
      </c>
      <c r="C2679" s="2">
        <v>8</v>
      </c>
      <c r="D2679" s="2">
        <v>8</v>
      </c>
      <c r="E2679" s="2">
        <v>6</v>
      </c>
      <c r="F2679" s="2">
        <v>7.9</v>
      </c>
      <c r="G2679" s="2">
        <v>47.4</v>
      </c>
      <c r="H2679" s="17">
        <f t="shared" si="41"/>
        <v>-6.2111801242236905E-3</v>
      </c>
    </row>
    <row r="2680" spans="1:8" ht="13.5" x14ac:dyDescent="0.25">
      <c r="A2680" s="12"/>
      <c r="B2680" s="11">
        <v>45908</v>
      </c>
      <c r="C2680" s="2">
        <v>8</v>
      </c>
      <c r="D2680" s="2">
        <v>8</v>
      </c>
      <c r="E2680" s="2">
        <v>0</v>
      </c>
      <c r="F2680" s="2">
        <v>0</v>
      </c>
      <c r="G2680" s="2">
        <v>0</v>
      </c>
      <c r="H2680" s="17">
        <f t="shared" si="41"/>
        <v>0</v>
      </c>
    </row>
    <row r="2681" spans="1:8" ht="13.5" x14ac:dyDescent="0.25">
      <c r="A2681" s="12"/>
      <c r="B2681" s="11">
        <v>45909</v>
      </c>
      <c r="C2681" s="2">
        <v>8</v>
      </c>
      <c r="D2681" s="2">
        <v>8</v>
      </c>
      <c r="E2681" s="2">
        <v>0</v>
      </c>
      <c r="F2681" s="2">
        <v>0</v>
      </c>
      <c r="G2681" s="2">
        <v>0</v>
      </c>
      <c r="H2681" s="17">
        <f t="shared" si="41"/>
        <v>0</v>
      </c>
    </row>
    <row r="2682" spans="1:8" ht="13.5" x14ac:dyDescent="0.25">
      <c r="A2682" s="12"/>
      <c r="B2682" s="11">
        <v>45910</v>
      </c>
      <c r="C2682" s="2">
        <v>7.8</v>
      </c>
      <c r="D2682" s="2">
        <v>7.8</v>
      </c>
      <c r="E2682" s="2">
        <v>220</v>
      </c>
      <c r="F2682" s="2">
        <v>7.8</v>
      </c>
      <c r="G2682" s="2">
        <v>1716</v>
      </c>
      <c r="H2682" s="17">
        <f t="shared" si="41"/>
        <v>-2.5000000000000022E-2</v>
      </c>
    </row>
    <row r="2683" spans="1:8" ht="13.5" x14ac:dyDescent="0.25">
      <c r="A2683" s="12"/>
      <c r="B2683" s="11">
        <v>45911</v>
      </c>
      <c r="C2683" s="2">
        <v>7.99</v>
      </c>
      <c r="D2683" s="2">
        <v>7.99</v>
      </c>
      <c r="E2683" s="2">
        <v>51</v>
      </c>
      <c r="F2683" s="2">
        <v>7.99</v>
      </c>
      <c r="G2683" s="2">
        <v>407.49</v>
      </c>
      <c r="H2683" s="17">
        <f t="shared" si="41"/>
        <v>2.4358974358974411E-2</v>
      </c>
    </row>
    <row r="2684" spans="1:8" ht="13.5" x14ac:dyDescent="0.25">
      <c r="A2684" s="12"/>
      <c r="B2684" s="11">
        <v>45912</v>
      </c>
      <c r="C2684" s="2">
        <v>7.99</v>
      </c>
      <c r="D2684" s="2">
        <v>7.99</v>
      </c>
      <c r="E2684" s="2">
        <v>0</v>
      </c>
      <c r="F2684" s="2">
        <v>0</v>
      </c>
      <c r="G2684" s="2">
        <v>0</v>
      </c>
      <c r="H2684" s="17">
        <f t="shared" si="41"/>
        <v>0</v>
      </c>
    </row>
    <row r="2685" spans="1:8" ht="13.5" x14ac:dyDescent="0.25">
      <c r="A2685" s="12"/>
      <c r="B2685" s="11">
        <v>45915</v>
      </c>
      <c r="C2685" s="2">
        <v>7.99</v>
      </c>
      <c r="D2685" s="2">
        <v>7.99</v>
      </c>
      <c r="E2685" s="2">
        <v>0</v>
      </c>
      <c r="F2685" s="2">
        <v>0</v>
      </c>
      <c r="G2685" s="2">
        <v>0</v>
      </c>
      <c r="H2685" s="17">
        <f t="shared" si="41"/>
        <v>0</v>
      </c>
    </row>
    <row r="2686" spans="1:8" ht="13.5" x14ac:dyDescent="0.25">
      <c r="A2686" s="12"/>
      <c r="B2686" s="11">
        <v>45916</v>
      </c>
      <c r="C2686" s="2">
        <v>7.99</v>
      </c>
      <c r="D2686" s="2">
        <v>7.99</v>
      </c>
      <c r="E2686" s="2">
        <v>0</v>
      </c>
      <c r="F2686" s="2">
        <v>0</v>
      </c>
      <c r="G2686" s="2">
        <v>0</v>
      </c>
      <c r="H2686" s="17">
        <f t="shared" si="41"/>
        <v>0</v>
      </c>
    </row>
    <row r="2687" spans="1:8" ht="13.5" x14ac:dyDescent="0.25">
      <c r="A2687" s="12"/>
      <c r="B2687" s="11">
        <v>45917</v>
      </c>
      <c r="C2687" s="2">
        <v>7.97</v>
      </c>
      <c r="D2687" s="2">
        <v>7.97</v>
      </c>
      <c r="E2687" s="2">
        <v>795</v>
      </c>
      <c r="F2687" s="2">
        <v>7.8019999999999996</v>
      </c>
      <c r="G2687" s="2">
        <v>6202.59</v>
      </c>
      <c r="H2687" s="17">
        <f t="shared" si="41"/>
        <v>-2.5031289111389814E-3</v>
      </c>
    </row>
    <row r="2688" spans="1:8" ht="13.5" x14ac:dyDescent="0.25">
      <c r="A2688" s="12"/>
      <c r="B2688" s="11">
        <v>45918</v>
      </c>
      <c r="C2688" s="2">
        <v>7.8</v>
      </c>
      <c r="D2688" s="2">
        <v>7.8</v>
      </c>
      <c r="E2688" s="2">
        <v>160</v>
      </c>
      <c r="F2688" s="2">
        <v>7.8</v>
      </c>
      <c r="G2688" s="2">
        <v>1248</v>
      </c>
      <c r="H2688" s="17">
        <f t="shared" si="41"/>
        <v>-2.1329987452948548E-2</v>
      </c>
    </row>
    <row r="2689" spans="1:8" ht="13.5" x14ac:dyDescent="0.25">
      <c r="A2689" s="12"/>
      <c r="B2689" s="11">
        <v>45919</v>
      </c>
      <c r="C2689" s="2">
        <v>7.9</v>
      </c>
      <c r="D2689" s="2">
        <v>7.9</v>
      </c>
      <c r="E2689" s="2">
        <v>22</v>
      </c>
      <c r="F2689" s="2">
        <v>7.8179999999999996</v>
      </c>
      <c r="G2689" s="2">
        <v>171.99600000000001</v>
      </c>
      <c r="H2689" s="17">
        <f t="shared" si="41"/>
        <v>1.2820512820512889E-2</v>
      </c>
    </row>
    <row r="2690" spans="1:8" ht="13.5" x14ac:dyDescent="0.25">
      <c r="A2690" s="12"/>
      <c r="B2690" s="11">
        <v>45922</v>
      </c>
      <c r="C2690" s="2">
        <v>7.99</v>
      </c>
      <c r="D2690" s="2">
        <v>7.99</v>
      </c>
      <c r="E2690" s="2">
        <v>31</v>
      </c>
      <c r="F2690" s="2">
        <v>7.827</v>
      </c>
      <c r="G2690" s="2">
        <v>242.637</v>
      </c>
      <c r="H2690" s="17">
        <f t="shared" si="41"/>
        <v>1.139240506329112E-2</v>
      </c>
    </row>
    <row r="2691" spans="1:8" ht="13.5" x14ac:dyDescent="0.25">
      <c r="A2691" s="12"/>
      <c r="B2691" s="11">
        <v>45923</v>
      </c>
      <c r="C2691" s="2">
        <v>7.99</v>
      </c>
      <c r="D2691" s="2">
        <v>7.99</v>
      </c>
      <c r="E2691" s="2">
        <v>2636</v>
      </c>
      <c r="F2691" s="2">
        <v>7.81</v>
      </c>
      <c r="G2691" s="2">
        <v>20587.16</v>
      </c>
      <c r="H2691" s="17">
        <f t="shared" si="41"/>
        <v>0</v>
      </c>
    </row>
    <row r="2692" spans="1:8" ht="13.5" x14ac:dyDescent="0.25">
      <c r="A2692" s="12"/>
      <c r="B2692" s="11">
        <v>45924</v>
      </c>
      <c r="C2692" s="2">
        <v>7.99</v>
      </c>
      <c r="D2692" s="2">
        <v>7.99</v>
      </c>
      <c r="E2692" s="2">
        <v>0</v>
      </c>
      <c r="F2692" s="2">
        <v>0</v>
      </c>
      <c r="G2692" s="2">
        <v>0</v>
      </c>
      <c r="H2692" s="17">
        <f t="shared" si="41"/>
        <v>0</v>
      </c>
    </row>
    <row r="2693" spans="1:8" ht="13.5" x14ac:dyDescent="0.25">
      <c r="A2693" s="12"/>
      <c r="B2693" s="11">
        <v>45925</v>
      </c>
      <c r="C2693" s="2">
        <v>7.99</v>
      </c>
      <c r="D2693" s="2">
        <v>7.99</v>
      </c>
      <c r="E2693" s="2">
        <v>8</v>
      </c>
      <c r="F2693" s="2">
        <v>7.99</v>
      </c>
      <c r="G2693" s="2">
        <v>63.92</v>
      </c>
      <c r="H2693" s="17">
        <f t="shared" si="41"/>
        <v>0</v>
      </c>
    </row>
    <row r="2694" spans="1:8" ht="13.5" x14ac:dyDescent="0.25">
      <c r="A2694" s="12"/>
      <c r="B2694" s="11">
        <v>45926</v>
      </c>
      <c r="C2694" s="2">
        <v>7.99</v>
      </c>
      <c r="D2694" s="2">
        <v>7.99</v>
      </c>
      <c r="E2694" s="2">
        <v>0</v>
      </c>
      <c r="F2694" s="2">
        <v>0</v>
      </c>
      <c r="G2694" s="2">
        <v>0</v>
      </c>
      <c r="H2694" s="17">
        <f t="shared" si="41"/>
        <v>0</v>
      </c>
    </row>
    <row r="2695" spans="1:8" ht="13.5" x14ac:dyDescent="0.25">
      <c r="A2695" s="12"/>
      <c r="B2695" s="11">
        <v>45929</v>
      </c>
      <c r="C2695" s="2">
        <v>7.97</v>
      </c>
      <c r="D2695" s="2">
        <v>7.97</v>
      </c>
      <c r="E2695" s="2">
        <v>100</v>
      </c>
      <c r="F2695" s="2">
        <v>7.97</v>
      </c>
      <c r="G2695" s="2">
        <v>797</v>
      </c>
      <c r="H2695" s="17">
        <f t="shared" ref="H2695:H2709" si="42">(D2695-D2694)/D2694</f>
        <v>-2.5031289111389814E-3</v>
      </c>
    </row>
    <row r="2696" spans="1:8" ht="13.5" x14ac:dyDescent="0.25">
      <c r="A2696" s="12"/>
      <c r="B2696" s="11">
        <v>45930</v>
      </c>
      <c r="C2696" s="2">
        <v>7.97</v>
      </c>
      <c r="D2696" s="2">
        <v>7.97</v>
      </c>
      <c r="E2696" s="2">
        <v>100</v>
      </c>
      <c r="F2696" s="2">
        <v>7.97</v>
      </c>
      <c r="G2696" s="2">
        <v>797</v>
      </c>
      <c r="H2696" s="17">
        <f t="shared" si="42"/>
        <v>0</v>
      </c>
    </row>
    <row r="2697" spans="1:8" ht="13.5" x14ac:dyDescent="0.25">
      <c r="A2697" s="12"/>
      <c r="B2697" s="11">
        <v>45931</v>
      </c>
      <c r="C2697" s="2">
        <v>7.97</v>
      </c>
      <c r="D2697" s="2">
        <v>7.97</v>
      </c>
      <c r="E2697" s="2">
        <v>477</v>
      </c>
      <c r="F2697" s="2">
        <v>7.97</v>
      </c>
      <c r="G2697" s="2">
        <v>3801.69</v>
      </c>
      <c r="H2697" s="17">
        <f t="shared" si="42"/>
        <v>0</v>
      </c>
    </row>
    <row r="2698" spans="1:8" ht="13.5" x14ac:dyDescent="0.25">
      <c r="A2698" s="12"/>
      <c r="B2698" s="11">
        <v>45932</v>
      </c>
      <c r="C2698" s="2">
        <v>7.97</v>
      </c>
      <c r="D2698" s="2">
        <v>7.97</v>
      </c>
      <c r="E2698" s="2">
        <v>0</v>
      </c>
      <c r="F2698" s="2">
        <v>0</v>
      </c>
      <c r="G2698" s="2">
        <v>0</v>
      </c>
      <c r="H2698" s="17">
        <f t="shared" si="42"/>
        <v>0</v>
      </c>
    </row>
    <row r="2699" spans="1:8" ht="13.5" x14ac:dyDescent="0.25">
      <c r="A2699" s="12"/>
      <c r="B2699" s="11">
        <v>45933</v>
      </c>
      <c r="C2699" s="2">
        <v>7.97</v>
      </c>
      <c r="D2699" s="2">
        <v>7.97</v>
      </c>
      <c r="E2699" s="2">
        <v>0</v>
      </c>
      <c r="F2699" s="2">
        <v>0</v>
      </c>
      <c r="G2699" s="2">
        <v>0</v>
      </c>
      <c r="H2699" s="17">
        <f t="shared" si="42"/>
        <v>0</v>
      </c>
    </row>
    <row r="2700" spans="1:8" ht="13.5" x14ac:dyDescent="0.25">
      <c r="A2700" s="12"/>
      <c r="B2700" s="11">
        <v>45936</v>
      </c>
      <c r="C2700" s="2">
        <v>7.97</v>
      </c>
      <c r="D2700" s="2">
        <v>7.97</v>
      </c>
      <c r="E2700" s="2">
        <v>0</v>
      </c>
      <c r="F2700" s="2">
        <v>0</v>
      </c>
      <c r="G2700" s="2">
        <v>0</v>
      </c>
      <c r="H2700" s="17">
        <f t="shared" si="42"/>
        <v>0</v>
      </c>
    </row>
    <row r="2701" spans="1:8" ht="13.5" x14ac:dyDescent="0.25">
      <c r="A2701" s="12"/>
      <c r="B2701" s="11">
        <v>45937</v>
      </c>
      <c r="C2701" s="2">
        <v>7.97</v>
      </c>
      <c r="D2701" s="2">
        <v>7.97</v>
      </c>
      <c r="E2701" s="2">
        <v>0</v>
      </c>
      <c r="F2701" s="2">
        <v>0</v>
      </c>
      <c r="G2701" s="2">
        <v>0</v>
      </c>
      <c r="H2701" s="17">
        <f t="shared" si="42"/>
        <v>0</v>
      </c>
    </row>
    <row r="2702" spans="1:8" ht="13.5" x14ac:dyDescent="0.25">
      <c r="A2702" s="12"/>
      <c r="B2702" s="11">
        <v>45938</v>
      </c>
      <c r="C2702" s="2">
        <v>7.97</v>
      </c>
      <c r="D2702" s="2">
        <v>7.97</v>
      </c>
      <c r="E2702" s="2">
        <v>0</v>
      </c>
      <c r="F2702" s="2">
        <v>0</v>
      </c>
      <c r="G2702" s="2">
        <v>0</v>
      </c>
      <c r="H2702" s="17">
        <f t="shared" si="42"/>
        <v>0</v>
      </c>
    </row>
    <row r="2703" spans="1:8" ht="13.5" x14ac:dyDescent="0.25">
      <c r="A2703" s="12"/>
      <c r="B2703" s="11">
        <v>45939</v>
      </c>
      <c r="C2703" s="2">
        <v>7.93</v>
      </c>
      <c r="D2703" s="2">
        <v>7.93</v>
      </c>
      <c r="E2703" s="2">
        <v>100</v>
      </c>
      <c r="F2703" s="2">
        <v>7.93</v>
      </c>
      <c r="G2703" s="2">
        <v>793</v>
      </c>
      <c r="H2703" s="17">
        <f t="shared" si="42"/>
        <v>-5.0188205771643712E-3</v>
      </c>
    </row>
    <row r="2704" spans="1:8" ht="13.5" x14ac:dyDescent="0.25">
      <c r="A2704" s="12"/>
      <c r="B2704" s="11">
        <v>45940</v>
      </c>
      <c r="C2704" s="2">
        <v>7.93</v>
      </c>
      <c r="D2704" s="2">
        <v>7.93</v>
      </c>
      <c r="E2704" s="2">
        <v>0</v>
      </c>
      <c r="F2704" s="2">
        <v>0</v>
      </c>
      <c r="G2704" s="2">
        <v>0</v>
      </c>
      <c r="H2704" s="17">
        <f t="shared" si="42"/>
        <v>0</v>
      </c>
    </row>
    <row r="2705" spans="1:11" ht="13.5" x14ac:dyDescent="0.25">
      <c r="A2705" s="12"/>
      <c r="B2705" s="11">
        <v>45943</v>
      </c>
      <c r="C2705" s="2">
        <v>7.93</v>
      </c>
      <c r="D2705" s="2">
        <v>7.93</v>
      </c>
      <c r="E2705" s="2">
        <v>0</v>
      </c>
      <c r="F2705" s="2">
        <v>0</v>
      </c>
      <c r="G2705" s="2">
        <v>0</v>
      </c>
      <c r="H2705" s="17">
        <f t="shared" si="42"/>
        <v>0</v>
      </c>
    </row>
    <row r="2706" spans="1:11" ht="13.5" x14ac:dyDescent="0.25">
      <c r="A2706" s="12"/>
      <c r="B2706" s="11">
        <v>45944</v>
      </c>
      <c r="C2706" s="2">
        <v>7.93</v>
      </c>
      <c r="D2706" s="2">
        <v>7.93</v>
      </c>
      <c r="E2706" s="2">
        <v>0</v>
      </c>
      <c r="F2706" s="2">
        <v>0</v>
      </c>
      <c r="G2706" s="2">
        <v>0</v>
      </c>
      <c r="H2706" s="17">
        <f t="shared" si="42"/>
        <v>0</v>
      </c>
    </row>
    <row r="2707" spans="1:11" ht="13.5" x14ac:dyDescent="0.25">
      <c r="A2707" s="12"/>
      <c r="B2707" s="11">
        <v>45946</v>
      </c>
      <c r="C2707" s="2">
        <v>7.93</v>
      </c>
      <c r="D2707" s="2">
        <v>7.93</v>
      </c>
      <c r="E2707" s="2">
        <v>0</v>
      </c>
      <c r="F2707" s="2">
        <v>0</v>
      </c>
      <c r="G2707" s="2">
        <v>0</v>
      </c>
      <c r="H2707" s="17">
        <f t="shared" si="42"/>
        <v>0</v>
      </c>
    </row>
    <row r="2708" spans="1:11" ht="13.5" x14ac:dyDescent="0.25">
      <c r="A2708" s="12"/>
      <c r="B2708" s="11">
        <v>45947</v>
      </c>
      <c r="C2708" s="2">
        <v>7.93</v>
      </c>
      <c r="D2708" s="2">
        <v>7.93</v>
      </c>
      <c r="E2708" s="2">
        <v>0</v>
      </c>
      <c r="F2708" s="2">
        <v>0</v>
      </c>
      <c r="G2708" s="2">
        <v>0</v>
      </c>
      <c r="H2708" s="17">
        <f t="shared" si="42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7.9</v>
      </c>
      <c r="D2709" s="2">
        <v>7.9</v>
      </c>
      <c r="E2709" s="2">
        <v>100</v>
      </c>
      <c r="F2709" s="2">
        <v>7.9</v>
      </c>
      <c r="G2709" s="2">
        <v>790</v>
      </c>
      <c r="H2709" s="17">
        <f t="shared" si="42"/>
        <v>-3.7831021437578008E-3</v>
      </c>
      <c r="I2709" s="14">
        <v>30000000</v>
      </c>
      <c r="J2709" s="15">
        <f>I2709*D2709</f>
        <v>237000000</v>
      </c>
      <c r="K2709" s="16">
        <f>SUM(E2513:E2709)/197</f>
        <v>359.65989847715736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7.4985999999999997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7.4985999999999997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7.4985999999999997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7.4985999999999997</v>
      </c>
      <c r="C5" s="2">
        <f t="shared" si="0"/>
        <v>0</v>
      </c>
      <c r="D5" s="2">
        <f>AVERAGE(B1:B5)</f>
        <v>7.4985999999999997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7.3739999999999997</v>
      </c>
      <c r="C6" s="2">
        <f t="shared" si="0"/>
        <v>-0.12460000000000004</v>
      </c>
      <c r="D6" s="2">
        <f t="shared" ref="D6:D69" si="1">AVERAGE(B2:B6)</f>
        <v>7.4736799999999999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7.3739999999999997</v>
      </c>
      <c r="C7" s="2">
        <f t="shared" si="0"/>
        <v>0</v>
      </c>
      <c r="D7" s="2">
        <f t="shared" si="1"/>
        <v>7.44876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7.3739999999999997</v>
      </c>
      <c r="C8" s="2">
        <f t="shared" si="0"/>
        <v>0</v>
      </c>
      <c r="D8" s="2">
        <f t="shared" si="1"/>
        <v>7.4238400000000002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7.2908999999999997</v>
      </c>
      <c r="C9" s="2">
        <f t="shared" si="0"/>
        <v>-8.3099999999999952E-2</v>
      </c>
      <c r="D9" s="2">
        <f t="shared" si="1"/>
        <v>7.382299999999999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7.2908999999999997</v>
      </c>
      <c r="C10" s="2">
        <f t="shared" si="0"/>
        <v>0</v>
      </c>
      <c r="D10" s="2">
        <f t="shared" si="1"/>
        <v>7.3407600000000004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7.2908999999999997</v>
      </c>
      <c r="C11" s="2">
        <f t="shared" si="0"/>
        <v>0</v>
      </c>
      <c r="D11" s="2">
        <f t="shared" si="1"/>
        <v>7.3241399999999999</v>
      </c>
      <c r="E11" s="2">
        <f>AVERAGE(B2:B11)</f>
        <v>7.398909999999999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7.2908999999999997</v>
      </c>
      <c r="C12" s="2">
        <f t="shared" si="0"/>
        <v>0</v>
      </c>
      <c r="D12" s="2">
        <f t="shared" si="1"/>
        <v>7.3075199999999993</v>
      </c>
      <c r="E12" s="2">
        <f t="shared" ref="E12:E75" si="2">AVERAGE(B3:B12)</f>
        <v>7.3781399999999993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7.2908999999999997</v>
      </c>
      <c r="C13" s="2">
        <f t="shared" si="0"/>
        <v>0</v>
      </c>
      <c r="D13" s="2">
        <f t="shared" si="1"/>
        <v>7.2908999999999988</v>
      </c>
      <c r="E13" s="2">
        <f t="shared" si="2"/>
        <v>7.3573699999999986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7.2908999999999997</v>
      </c>
      <c r="C14" s="2">
        <f t="shared" si="0"/>
        <v>0</v>
      </c>
      <c r="D14" s="2">
        <f t="shared" si="1"/>
        <v>7.2908999999999988</v>
      </c>
      <c r="E14" s="2">
        <f t="shared" si="2"/>
        <v>7.3365999999999989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7.2447999999999997</v>
      </c>
      <c r="C15" s="2">
        <f t="shared" si="0"/>
        <v>-4.610000000000003E-2</v>
      </c>
      <c r="D15" s="2">
        <f t="shared" si="1"/>
        <v>7.2816799999999997</v>
      </c>
      <c r="E15" s="2">
        <f t="shared" si="2"/>
        <v>7.3112200000000005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7.3371000000000004</v>
      </c>
      <c r="C16" s="2">
        <f t="shared" si="0"/>
        <v>9.2300000000000715E-2</v>
      </c>
      <c r="D16" s="2">
        <f t="shared" si="1"/>
        <v>7.2909199999999998</v>
      </c>
      <c r="E16" s="2">
        <f t="shared" si="2"/>
        <v>7.3075300000000016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7.3555000000000001</v>
      </c>
      <c r="C17" s="2">
        <f t="shared" si="0"/>
        <v>1.839999999999975E-2</v>
      </c>
      <c r="D17" s="2">
        <f t="shared" si="1"/>
        <v>7.3038399999999992</v>
      </c>
      <c r="E17" s="2">
        <f t="shared" si="2"/>
        <v>7.3056800000000006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7.3555000000000001</v>
      </c>
      <c r="C18" s="2">
        <f t="shared" si="0"/>
        <v>0</v>
      </c>
      <c r="D18" s="2">
        <f t="shared" si="1"/>
        <v>7.3167599999999995</v>
      </c>
      <c r="E18" s="2">
        <f t="shared" si="2"/>
        <v>7.3038300000000005</v>
      </c>
      <c r="F18" s="2"/>
      <c r="G18" s="2"/>
      <c r="H18" s="2"/>
      <c r="I18" s="2">
        <f t="array" ref="I18">SUMPRODUCT(B2:B21, (ROW(B2:B21)-ROW(B2)+1)) / (20*21/2)</f>
        <v>7.3352219047619052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7.3371000000000004</v>
      </c>
      <c r="C19" s="2">
        <f t="shared" si="0"/>
        <v>-1.839999999999975E-2</v>
      </c>
      <c r="D19" s="2">
        <f t="shared" si="1"/>
        <v>7.3260000000000005</v>
      </c>
      <c r="E19" s="2">
        <f t="shared" si="2"/>
        <v>7.3084500000000006</v>
      </c>
      <c r="F19" s="2"/>
      <c r="G19" s="2"/>
      <c r="H19" s="2"/>
      <c r="I19" s="2">
        <f t="array" ref="I19">SUMPRODUCT(B3:B22, (ROW(B3:B22)-ROW(B3)+1)) / (20*21/2)</f>
        <v>7.3373738095238101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7.3371000000000004</v>
      </c>
      <c r="C20" s="2">
        <f t="shared" si="0"/>
        <v>0</v>
      </c>
      <c r="D20" s="2">
        <f t="shared" si="1"/>
        <v>7.3444600000000007</v>
      </c>
      <c r="E20" s="2">
        <f t="shared" si="2"/>
        <v>7.3130700000000006</v>
      </c>
      <c r="F20" s="2">
        <f t="shared" ref="F20:F83" si="3">AVERAGE(B1:B20)</f>
        <v>7.3594157894736831</v>
      </c>
      <c r="G20" s="2"/>
      <c r="H20" s="2"/>
      <c r="I20" s="2">
        <f t="array" ref="I20">SUMPRODUCT(B4:B23, (ROW(B4:B23)-ROW(B4)+1)) / (20*21/2)</f>
        <v>7.3400752380952383</v>
      </c>
      <c r="J20" s="2">
        <f>F20</f>
        <v>7.3594157894736831</v>
      </c>
      <c r="K20" s="2"/>
    </row>
    <row r="21" spans="1:11" ht="13.5" x14ac:dyDescent="0.25">
      <c r="A21" s="3">
        <f>TITRES_STAT!B24</f>
        <v>42034</v>
      </c>
      <c r="B21" s="6">
        <f>TITRES_STAT!D24</f>
        <v>7.3832000000000004</v>
      </c>
      <c r="C21" s="2">
        <f t="shared" si="0"/>
        <v>4.610000000000003E-2</v>
      </c>
      <c r="D21" s="2">
        <f t="shared" si="1"/>
        <v>7.3536799999999998</v>
      </c>
      <c r="E21" s="2">
        <f t="shared" si="2"/>
        <v>7.3223000000000003</v>
      </c>
      <c r="F21" s="2">
        <f t="shared" si="3"/>
        <v>7.3606049999999978</v>
      </c>
      <c r="G21" s="2"/>
      <c r="H21" s="2"/>
      <c r="I21" s="2">
        <f t="array" ref="I21">SUMPRODUCT(B5:B24, (ROW(B5:B24)-ROW(B5)+1)) / (20*21/2)</f>
        <v>7.3433261904761897</v>
      </c>
      <c r="J21" s="2">
        <f t="shared" ref="J21:J84" si="4">$J$4*B21+J20*(1-$J$4)</f>
        <v>7.3616809523809517</v>
      </c>
      <c r="K21" s="2"/>
    </row>
    <row r="22" spans="1:11" ht="13.5" x14ac:dyDescent="0.25">
      <c r="A22" s="3">
        <f>TITRES_STAT!B25</f>
        <v>42037</v>
      </c>
      <c r="B22" s="6">
        <f>TITRES_STAT!D25</f>
        <v>7.3832000000000004</v>
      </c>
      <c r="C22" s="2">
        <f t="shared" si="0"/>
        <v>0</v>
      </c>
      <c r="D22" s="2">
        <f t="shared" si="1"/>
        <v>7.3592200000000005</v>
      </c>
      <c r="E22" s="2">
        <f t="shared" si="2"/>
        <v>7.331529999999999</v>
      </c>
      <c r="F22" s="2">
        <f t="shared" si="3"/>
        <v>7.3548349999999987</v>
      </c>
      <c r="G22" s="2"/>
      <c r="H22" s="2"/>
      <c r="I22" s="2">
        <f t="array" ref="I22">SUMPRODUCT(B6:B25, (ROW(B6:B25)-ROW(B6)+1)) / (20*21/2)</f>
        <v>7.347126666666667</v>
      </c>
      <c r="J22" s="2">
        <f t="shared" si="4"/>
        <v>7.3637303854875285</v>
      </c>
      <c r="K22" s="2"/>
    </row>
    <row r="23" spans="1:11" ht="13.5" x14ac:dyDescent="0.25">
      <c r="A23" s="3">
        <f>TITRES_STAT!B26</f>
        <v>42038</v>
      </c>
      <c r="B23" s="6">
        <f>TITRES_STAT!D26</f>
        <v>7.3832000000000004</v>
      </c>
      <c r="C23" s="2">
        <f t="shared" si="0"/>
        <v>0</v>
      </c>
      <c r="D23" s="2">
        <f t="shared" si="1"/>
        <v>7.3647600000000013</v>
      </c>
      <c r="E23" s="2">
        <f t="shared" si="2"/>
        <v>7.3407600000000004</v>
      </c>
      <c r="F23" s="2">
        <f t="shared" si="3"/>
        <v>7.3490649999999986</v>
      </c>
      <c r="G23" s="2"/>
      <c r="H23" s="2"/>
      <c r="I23" s="2">
        <f t="array" ref="I23">SUMPRODUCT(B7:B26, (ROW(B7:B26)-ROW(B7)+1)) / (20*21/2)</f>
        <v>7.3382957142857146</v>
      </c>
      <c r="J23" s="2">
        <f t="shared" si="4"/>
        <v>7.3655846344887168</v>
      </c>
      <c r="K23" s="2"/>
    </row>
    <row r="24" spans="1:11" ht="13.5" x14ac:dyDescent="0.25">
      <c r="A24" s="3">
        <f>TITRES_STAT!B27</f>
        <v>42039</v>
      </c>
      <c r="B24" s="6">
        <f>TITRES_STAT!D27</f>
        <v>7.3832000000000004</v>
      </c>
      <c r="C24" s="2">
        <f t="shared" si="0"/>
        <v>0</v>
      </c>
      <c r="D24" s="2">
        <f t="shared" si="1"/>
        <v>7.3739800000000013</v>
      </c>
      <c r="E24" s="2">
        <f t="shared" si="2"/>
        <v>7.3499900000000009</v>
      </c>
      <c r="F24" s="2">
        <f t="shared" si="3"/>
        <v>7.3432949999999995</v>
      </c>
      <c r="G24" s="2"/>
      <c r="H24" s="2"/>
      <c r="I24" s="2">
        <f t="array" ref="I24">SUMPRODUCT(B8:B27, (ROW(B8:B27)-ROW(B8)+1)) / (20*21/2)</f>
        <v>7.3212895238095239</v>
      </c>
      <c r="J24" s="2">
        <f t="shared" si="4"/>
        <v>7.367262288346935</v>
      </c>
      <c r="K24" s="2"/>
    </row>
    <row r="25" spans="1:11" ht="13.5" x14ac:dyDescent="0.25">
      <c r="A25" s="3">
        <f>TITRES_STAT!B28</f>
        <v>42040</v>
      </c>
      <c r="B25" s="6">
        <f>TITRES_STAT!D28</f>
        <v>7.3832000000000004</v>
      </c>
      <c r="C25" s="2">
        <f t="shared" si="0"/>
        <v>0</v>
      </c>
      <c r="D25" s="2">
        <f t="shared" si="1"/>
        <v>7.3832000000000004</v>
      </c>
      <c r="E25" s="2">
        <f t="shared" si="2"/>
        <v>7.3638300000000019</v>
      </c>
      <c r="F25" s="2">
        <f t="shared" si="3"/>
        <v>7.3375250000000012</v>
      </c>
      <c r="G25" s="2"/>
      <c r="H25" s="2"/>
      <c r="I25" s="2">
        <f t="array" ref="I25">SUMPRODUCT(B9:B28, (ROW(B9:B28)-ROW(B9)+1)) / (20*21/2)</f>
        <v>7.3185190476190485</v>
      </c>
      <c r="J25" s="2">
        <f t="shared" si="4"/>
        <v>7.3687801656472276</v>
      </c>
      <c r="K25" s="2"/>
    </row>
    <row r="26" spans="1:11" ht="13.5" x14ac:dyDescent="0.25">
      <c r="A26" s="3">
        <f>TITRES_STAT!B29</f>
        <v>42041</v>
      </c>
      <c r="B26" s="6">
        <f>TITRES_STAT!D29</f>
        <v>7.2447999999999997</v>
      </c>
      <c r="C26" s="2">
        <f t="shared" si="0"/>
        <v>-0.13840000000000074</v>
      </c>
      <c r="D26" s="2">
        <f t="shared" si="1"/>
        <v>7.3555200000000003</v>
      </c>
      <c r="E26" s="2">
        <f t="shared" si="2"/>
        <v>7.3546000000000005</v>
      </c>
      <c r="F26" s="2">
        <f t="shared" si="3"/>
        <v>7.3310650000000006</v>
      </c>
      <c r="G26" s="2"/>
      <c r="H26" s="2"/>
      <c r="I26" s="2">
        <f t="array" ref="I26">SUMPRODUCT(B10:B29, (ROW(B10:B29)-ROW(B10)+1)) / (20*21/2)</f>
        <v>7.2990109523809528</v>
      </c>
      <c r="J26" s="2">
        <f t="shared" si="4"/>
        <v>7.3569725308236817</v>
      </c>
      <c r="K26" s="2"/>
    </row>
    <row r="27" spans="1:11" ht="13.5" x14ac:dyDescent="0.25">
      <c r="A27" s="3">
        <f>TITRES_STAT!B30</f>
        <v>42044</v>
      </c>
      <c r="B27" s="6">
        <f>TITRES_STAT!D30</f>
        <v>7.1524999999999999</v>
      </c>
      <c r="C27" s="2">
        <f t="shared" si="0"/>
        <v>-9.2299999999999827E-2</v>
      </c>
      <c r="D27" s="2">
        <f t="shared" si="1"/>
        <v>7.3093799999999991</v>
      </c>
      <c r="E27" s="2">
        <f t="shared" si="2"/>
        <v>7.3343000000000016</v>
      </c>
      <c r="F27" s="2">
        <f t="shared" si="3"/>
        <v>7.3199900000000016</v>
      </c>
      <c r="G27" s="2"/>
      <c r="H27" s="2"/>
      <c r="I27" s="2">
        <f t="array" ref="I27">SUMPRODUCT(B11:B30, (ROW(B11:B30)-ROW(B11)+1)) / (20*21/2)</f>
        <v>7.2605785714285709</v>
      </c>
      <c r="J27" s="2">
        <f t="shared" si="4"/>
        <v>7.3374989564595214</v>
      </c>
      <c r="K27" s="2"/>
    </row>
    <row r="28" spans="1:11" ht="13.5" x14ac:dyDescent="0.25">
      <c r="A28" s="3">
        <f>TITRES_STAT!B31</f>
        <v>42045</v>
      </c>
      <c r="B28" s="6">
        <f>TITRES_STAT!D31</f>
        <v>7.2908999999999997</v>
      </c>
      <c r="C28" s="2">
        <f t="shared" si="0"/>
        <v>0.13839999999999986</v>
      </c>
      <c r="D28" s="2">
        <f t="shared" si="1"/>
        <v>7.2909199999999998</v>
      </c>
      <c r="E28" s="2">
        <f t="shared" si="2"/>
        <v>7.3278400000000001</v>
      </c>
      <c r="F28" s="2">
        <f t="shared" si="3"/>
        <v>7.3158350000000016</v>
      </c>
      <c r="G28" s="2"/>
      <c r="H28" s="2"/>
      <c r="I28" s="2">
        <f t="array" ref="I28">SUMPRODUCT(B12:B31, (ROW(B12:B31)-ROW(B12)+1)) / (20*21/2)</f>
        <v>7.230144285714287</v>
      </c>
      <c r="J28" s="2">
        <f t="shared" si="4"/>
        <v>7.3330609606062334</v>
      </c>
      <c r="K28" s="2"/>
    </row>
    <row r="29" spans="1:11" ht="13.5" x14ac:dyDescent="0.25">
      <c r="A29" s="3">
        <f>TITRES_STAT!B32</f>
        <v>42046</v>
      </c>
      <c r="B29" s="6">
        <f>TITRES_STAT!D32</f>
        <v>7.1109999999999998</v>
      </c>
      <c r="C29" s="2">
        <f t="shared" si="0"/>
        <v>-0.17989999999999995</v>
      </c>
      <c r="D29" s="2">
        <f t="shared" si="1"/>
        <v>7.2364800000000002</v>
      </c>
      <c r="E29" s="2">
        <f t="shared" si="2"/>
        <v>7.3052299999999999</v>
      </c>
      <c r="F29" s="2">
        <f t="shared" si="3"/>
        <v>7.3068399999999993</v>
      </c>
      <c r="G29" s="2"/>
      <c r="H29" s="2"/>
      <c r="I29" s="2">
        <f t="array" ref="I29">SUMPRODUCT(B13:B32, (ROW(B13:B32)-ROW(B13)+1)) / (20*21/2)</f>
        <v>7.2100385714285711</v>
      </c>
      <c r="J29" s="2">
        <f t="shared" si="4"/>
        <v>7.3119122976913538</v>
      </c>
      <c r="K29" s="2"/>
    </row>
    <row r="30" spans="1:11" ht="13.5" x14ac:dyDescent="0.25">
      <c r="A30" s="3">
        <f>TITRES_STAT!B33</f>
        <v>42047</v>
      </c>
      <c r="B30" s="6">
        <f>TITRES_STAT!D33</f>
        <v>6.9032999999999998</v>
      </c>
      <c r="C30" s="2">
        <f t="shared" si="0"/>
        <v>-0.2077</v>
      </c>
      <c r="D30" s="2">
        <f t="shared" si="1"/>
        <v>7.1405000000000003</v>
      </c>
      <c r="E30" s="2">
        <f t="shared" si="2"/>
        <v>7.2618499999999999</v>
      </c>
      <c r="F30" s="2">
        <f t="shared" si="3"/>
        <v>7.2874600000000003</v>
      </c>
      <c r="G30" s="2"/>
      <c r="H30" s="2"/>
      <c r="I30" s="2">
        <f t="array" ref="I30">SUMPRODUCT(B14:B33, (ROW(B14:B33)-ROW(B14)+1)) / (20*21/2)</f>
        <v>7.1910314285714287</v>
      </c>
      <c r="J30" s="2">
        <f t="shared" si="4"/>
        <v>7.2729968407683678</v>
      </c>
      <c r="K30" s="2"/>
    </row>
    <row r="31" spans="1:11" ht="13.5" x14ac:dyDescent="0.25">
      <c r="A31" s="3">
        <f>TITRES_STAT!B34</f>
        <v>42048</v>
      </c>
      <c r="B31" s="6">
        <f>TITRES_STAT!D34</f>
        <v>6.9679000000000002</v>
      </c>
      <c r="C31" s="2">
        <f t="shared" si="0"/>
        <v>6.4600000000000435E-2</v>
      </c>
      <c r="D31" s="2">
        <f t="shared" si="1"/>
        <v>7.0851200000000008</v>
      </c>
      <c r="E31" s="2">
        <f t="shared" si="2"/>
        <v>7.2203199999999992</v>
      </c>
      <c r="F31" s="2">
        <f t="shared" si="3"/>
        <v>7.2713099999999997</v>
      </c>
      <c r="G31" s="2"/>
      <c r="H31" s="2"/>
      <c r="I31" s="2">
        <f t="array" ref="I31">SUMPRODUCT(B15:B34, (ROW(B15:B34)-ROW(B15)+1)) / (20*21/2)</f>
        <v>7.1863038095238085</v>
      </c>
      <c r="J31" s="2">
        <f t="shared" si="4"/>
        <v>7.2439399987904283</v>
      </c>
      <c r="K31" s="2"/>
    </row>
    <row r="32" spans="1:11" ht="13.5" x14ac:dyDescent="0.25">
      <c r="A32" s="3">
        <f>TITRES_STAT!B35</f>
        <v>42051</v>
      </c>
      <c r="B32" s="6">
        <f>TITRES_STAT!D35</f>
        <v>7.0602</v>
      </c>
      <c r="C32" s="2">
        <f t="shared" si="0"/>
        <v>9.2299999999999827E-2</v>
      </c>
      <c r="D32" s="2">
        <f t="shared" si="1"/>
        <v>7.0666600000000006</v>
      </c>
      <c r="E32" s="2">
        <f t="shared" si="2"/>
        <v>7.188019999999999</v>
      </c>
      <c r="F32" s="2">
        <f t="shared" si="3"/>
        <v>7.2597749999999994</v>
      </c>
      <c r="G32" s="2"/>
      <c r="H32" s="2"/>
      <c r="I32" s="2">
        <f t="array" ref="I32">SUMPRODUCT(B16:B35, (ROW(B16:B35)-ROW(B16)+1)) / (20*21/2)</f>
        <v>7.1820157142857139</v>
      </c>
      <c r="J32" s="2">
        <f t="shared" si="4"/>
        <v>7.2264409512865777</v>
      </c>
      <c r="K32" s="2"/>
    </row>
    <row r="33" spans="1:11" ht="13.5" x14ac:dyDescent="0.25">
      <c r="A33" s="3">
        <f>TITRES_STAT!B36</f>
        <v>42052</v>
      </c>
      <c r="B33" s="6">
        <f>TITRES_STAT!D36</f>
        <v>7.0602</v>
      </c>
      <c r="C33" s="2">
        <f t="shared" si="0"/>
        <v>0</v>
      </c>
      <c r="D33" s="2">
        <f t="shared" si="1"/>
        <v>7.0205200000000003</v>
      </c>
      <c r="E33" s="2">
        <f t="shared" si="2"/>
        <v>7.1557199999999996</v>
      </c>
      <c r="F33" s="2">
        <f t="shared" si="3"/>
        <v>7.2482400000000009</v>
      </c>
      <c r="G33" s="2"/>
      <c r="H33" s="2"/>
      <c r="I33" s="2">
        <f t="array" ref="I33">SUMPRODUCT(B17:B36, (ROW(B17:B36)-ROW(B17)+1)) / (20*21/2)</f>
        <v>7.1735571428571436</v>
      </c>
      <c r="J33" s="2">
        <f t="shared" si="4"/>
        <v>7.210608479735475</v>
      </c>
      <c r="K33" s="2"/>
    </row>
    <row r="34" spans="1:11" ht="13.5" x14ac:dyDescent="0.25">
      <c r="A34" s="3">
        <f>TITRES_STAT!B37</f>
        <v>42053</v>
      </c>
      <c r="B34" s="6">
        <f>TITRES_STAT!D37</f>
        <v>7.1985999999999999</v>
      </c>
      <c r="C34" s="2">
        <f t="shared" si="0"/>
        <v>0.13839999999999986</v>
      </c>
      <c r="D34" s="2">
        <f t="shared" si="1"/>
        <v>7.0380399999999996</v>
      </c>
      <c r="E34" s="2">
        <f t="shared" si="2"/>
        <v>7.1372600000000004</v>
      </c>
      <c r="F34" s="2">
        <f t="shared" si="3"/>
        <v>7.2436250000000015</v>
      </c>
      <c r="G34" s="2"/>
      <c r="H34" s="2"/>
      <c r="I34" s="2">
        <f t="array" ref="I34">SUMPRODUCT(B18:B37, (ROW(B18:B37)-ROW(B18)+1)) / (20*21/2)</f>
        <v>7.1769680952380961</v>
      </c>
      <c r="J34" s="2">
        <f t="shared" si="4"/>
        <v>7.2094648149987632</v>
      </c>
      <c r="K34" s="2"/>
    </row>
    <row r="35" spans="1:11" ht="13.5" x14ac:dyDescent="0.25">
      <c r="A35" s="3">
        <f>TITRES_STAT!B38</f>
        <v>42054</v>
      </c>
      <c r="B35" s="6">
        <f>TITRES_STAT!D38</f>
        <v>7.1985999999999999</v>
      </c>
      <c r="C35" s="2">
        <f t="shared" si="0"/>
        <v>0</v>
      </c>
      <c r="D35" s="2">
        <f t="shared" si="1"/>
        <v>7.0971000000000002</v>
      </c>
      <c r="E35" s="2">
        <f t="shared" si="2"/>
        <v>7.1188000000000002</v>
      </c>
      <c r="F35" s="2">
        <f t="shared" si="3"/>
        <v>7.2413150000000002</v>
      </c>
      <c r="G35" s="2"/>
      <c r="H35" s="2"/>
      <c r="I35" s="2">
        <f t="array" ref="I35">SUMPRODUCT(B19:B38, (ROW(B19:B38)-ROW(B19)+1)) / (20*21/2)</f>
        <v>7.1873866666666659</v>
      </c>
      <c r="J35" s="2">
        <f t="shared" si="4"/>
        <v>7.2084300707131668</v>
      </c>
      <c r="K35" s="2"/>
    </row>
    <row r="36" spans="1:11" ht="13.5" x14ac:dyDescent="0.25">
      <c r="A36" s="3">
        <f>TITRES_STAT!B39</f>
        <v>42055</v>
      </c>
      <c r="B36" s="6">
        <f>TITRES_STAT!D39</f>
        <v>7.1524999999999999</v>
      </c>
      <c r="C36" s="2">
        <f t="shared" si="0"/>
        <v>-4.610000000000003E-2</v>
      </c>
      <c r="D36" s="2">
        <f t="shared" si="1"/>
        <v>7.1340199999999996</v>
      </c>
      <c r="E36" s="2">
        <f t="shared" si="2"/>
        <v>7.1095700000000006</v>
      </c>
      <c r="F36" s="2">
        <f t="shared" si="3"/>
        <v>7.2320850000000005</v>
      </c>
      <c r="G36" s="2"/>
      <c r="H36" s="2"/>
      <c r="I36" s="2">
        <f t="array" ref="I36">SUMPRODUCT(B20:B39, (ROW(B20:B39)-ROW(B20)+1)) / (20*21/2)</f>
        <v>7.2022833333333338</v>
      </c>
      <c r="J36" s="2">
        <f t="shared" si="4"/>
        <v>7.2031033973119127</v>
      </c>
      <c r="K36" s="2"/>
    </row>
    <row r="37" spans="1:11" ht="13.5" x14ac:dyDescent="0.25">
      <c r="A37" s="3">
        <f>TITRES_STAT!B40</f>
        <v>42058</v>
      </c>
      <c r="B37" s="6">
        <f>TITRES_STAT!D40</f>
        <v>7.2679</v>
      </c>
      <c r="C37" s="2">
        <f t="shared" si="0"/>
        <v>0.11540000000000017</v>
      </c>
      <c r="D37" s="2">
        <f t="shared" si="1"/>
        <v>7.1755599999999999</v>
      </c>
      <c r="E37" s="2">
        <f t="shared" si="2"/>
        <v>7.1211099999999998</v>
      </c>
      <c r="F37" s="2">
        <f t="shared" si="3"/>
        <v>7.2277050000000003</v>
      </c>
      <c r="G37" s="2"/>
      <c r="H37" s="2"/>
      <c r="I37" s="2">
        <f t="array" ref="I37">SUMPRODUCT(B21:B40, (ROW(B21:B40)-ROW(B21)+1)) / (20*21/2)</f>
        <v>7.2169604761904758</v>
      </c>
      <c r="J37" s="2">
        <f t="shared" si="4"/>
        <v>7.2092745023298255</v>
      </c>
      <c r="K37" s="2"/>
    </row>
    <row r="38" spans="1:11" ht="13.5" x14ac:dyDescent="0.25">
      <c r="A38" s="3">
        <f>TITRES_STAT!B41</f>
        <v>42059</v>
      </c>
      <c r="B38" s="6">
        <f>TITRES_STAT!D41</f>
        <v>7.3371000000000004</v>
      </c>
      <c r="C38" s="2">
        <f t="shared" si="0"/>
        <v>6.9200000000000372E-2</v>
      </c>
      <c r="D38" s="2">
        <f t="shared" si="1"/>
        <v>7.2309400000000013</v>
      </c>
      <c r="E38" s="2">
        <f t="shared" si="2"/>
        <v>7.1257299999999999</v>
      </c>
      <c r="F38" s="2">
        <f t="shared" si="3"/>
        <v>7.2267849999999996</v>
      </c>
      <c r="G38" s="2"/>
      <c r="H38" s="2"/>
      <c r="I38" s="2">
        <f t="array" ref="I38">SUMPRODUCT(B22:B41, (ROW(B22:B41)-ROW(B22)+1)) / (20*21/2)</f>
        <v>7.2489990476190478</v>
      </c>
      <c r="J38" s="2">
        <f t="shared" si="4"/>
        <v>7.221448359250795</v>
      </c>
      <c r="K38" s="2"/>
    </row>
    <row r="39" spans="1:11" ht="13.5" x14ac:dyDescent="0.25">
      <c r="A39" s="3">
        <f>TITRES_STAT!B42</f>
        <v>42060</v>
      </c>
      <c r="B39" s="6">
        <f>TITRES_STAT!D42</f>
        <v>7.3832000000000004</v>
      </c>
      <c r="C39" s="2">
        <f t="shared" si="0"/>
        <v>4.610000000000003E-2</v>
      </c>
      <c r="D39" s="2">
        <f t="shared" si="1"/>
        <v>7.2678600000000007</v>
      </c>
      <c r="E39" s="2">
        <f t="shared" si="2"/>
        <v>7.1529499999999997</v>
      </c>
      <c r="F39" s="2">
        <f t="shared" si="3"/>
        <v>7.2290899999999993</v>
      </c>
      <c r="G39" s="2"/>
      <c r="H39" s="2"/>
      <c r="I39" s="2">
        <f t="array" ref="I39">SUMPRODUCT(B23:B42, (ROW(B23:B42)-ROW(B23)+1)) / (20*21/2)</f>
        <v>7.2801585714285713</v>
      </c>
      <c r="J39" s="2">
        <f t="shared" si="4"/>
        <v>7.2368532774173859</v>
      </c>
      <c r="K39" s="2"/>
    </row>
    <row r="40" spans="1:11" ht="13.5" x14ac:dyDescent="0.25">
      <c r="A40" s="3">
        <f>TITRES_STAT!B43</f>
        <v>42061</v>
      </c>
      <c r="B40" s="6">
        <f>TITRES_STAT!D43</f>
        <v>7.3832000000000004</v>
      </c>
      <c r="C40" s="2">
        <f t="shared" si="0"/>
        <v>0</v>
      </c>
      <c r="D40" s="2">
        <f t="shared" si="1"/>
        <v>7.3047800000000009</v>
      </c>
      <c r="E40" s="2">
        <f t="shared" si="2"/>
        <v>7.2009400000000001</v>
      </c>
      <c r="F40" s="2">
        <f t="shared" si="3"/>
        <v>7.2313949999999974</v>
      </c>
      <c r="G40" s="2"/>
      <c r="H40" s="2"/>
      <c r="I40" s="2">
        <f t="array" ref="I40">SUMPRODUCT(B24:B43, (ROW(B24:B43)-ROW(B24)+1)) / (20*21/2)</f>
        <v>7.3143914285714278</v>
      </c>
      <c r="J40" s="2">
        <f t="shared" si="4"/>
        <v>7.2507910605204922</v>
      </c>
      <c r="K40" s="2"/>
    </row>
    <row r="41" spans="1:11" ht="13.5" x14ac:dyDescent="0.25">
      <c r="A41" s="3">
        <f>TITRES_STAT!B44</f>
        <v>42062</v>
      </c>
      <c r="B41" s="6">
        <f>TITRES_STAT!D44</f>
        <v>7.5678000000000001</v>
      </c>
      <c r="C41" s="2">
        <f t="shared" si="0"/>
        <v>0.18459999999999965</v>
      </c>
      <c r="D41" s="2">
        <f t="shared" si="1"/>
        <v>7.3878399999999997</v>
      </c>
      <c r="E41" s="2">
        <f t="shared" si="2"/>
        <v>7.2609300000000001</v>
      </c>
      <c r="F41" s="2">
        <f t="shared" si="3"/>
        <v>7.2406249999999988</v>
      </c>
      <c r="G41" s="2"/>
      <c r="H41" s="2"/>
      <c r="I41" s="2">
        <f t="array" ref="I41">SUMPRODUCT(B25:B44, (ROW(B25:B44)-ROW(B25)+1)) / (20*21/2)</f>
        <v>7.3475476190476199</v>
      </c>
      <c r="J41" s="2">
        <f t="shared" si="4"/>
        <v>7.2809823880899689</v>
      </c>
      <c r="K41" s="2"/>
    </row>
    <row r="42" spans="1:11" ht="13.5" x14ac:dyDescent="0.25">
      <c r="A42" s="3">
        <f>TITRES_STAT!B45</f>
        <v>42065</v>
      </c>
      <c r="B42" s="6">
        <f>TITRES_STAT!D45</f>
        <v>7.5678000000000001</v>
      </c>
      <c r="C42" s="2">
        <f t="shared" si="0"/>
        <v>0</v>
      </c>
      <c r="D42" s="2">
        <f t="shared" si="1"/>
        <v>7.4478200000000001</v>
      </c>
      <c r="E42" s="2">
        <f t="shared" si="2"/>
        <v>7.3116900000000014</v>
      </c>
      <c r="F42" s="2">
        <f t="shared" si="3"/>
        <v>7.2498549999999993</v>
      </c>
      <c r="G42" s="2"/>
      <c r="H42" s="2"/>
      <c r="I42" s="2">
        <f t="array" ref="I42">SUMPRODUCT(B26:B45, (ROW(B26:B45)-ROW(B26)+1)) / (20*21/2)</f>
        <v>7.3752366666666669</v>
      </c>
      <c r="J42" s="2">
        <f t="shared" si="4"/>
        <v>7.3082983511290198</v>
      </c>
      <c r="K42" s="2"/>
    </row>
    <row r="43" spans="1:11" ht="13.5" x14ac:dyDescent="0.25">
      <c r="A43" s="3">
        <f>TITRES_STAT!B46</f>
        <v>42066</v>
      </c>
      <c r="B43" s="6">
        <f>TITRES_STAT!D46</f>
        <v>7.6093000000000002</v>
      </c>
      <c r="C43" s="2">
        <f t="shared" si="0"/>
        <v>4.1500000000000092E-2</v>
      </c>
      <c r="D43" s="2">
        <f t="shared" si="1"/>
        <v>7.5022599999999997</v>
      </c>
      <c r="E43" s="2">
        <f t="shared" si="2"/>
        <v>7.3666000000000009</v>
      </c>
      <c r="F43" s="2">
        <f t="shared" si="3"/>
        <v>7.2611599999999994</v>
      </c>
      <c r="G43" s="2"/>
      <c r="H43" s="2"/>
      <c r="I43" s="2">
        <f t="array" ref="I43">SUMPRODUCT(B27:B46, (ROW(B27:B46)-ROW(B27)+1)) / (20*21/2)</f>
        <v>7.4231638095238104</v>
      </c>
      <c r="J43" s="2">
        <f t="shared" si="4"/>
        <v>7.3369651748310183</v>
      </c>
      <c r="K43" s="2"/>
    </row>
    <row r="44" spans="1:11" ht="13.5" x14ac:dyDescent="0.25">
      <c r="A44" s="3">
        <f>TITRES_STAT!B47</f>
        <v>42067</v>
      </c>
      <c r="B44" s="6">
        <f>TITRES_STAT!D47</f>
        <v>7.6093000000000002</v>
      </c>
      <c r="C44" s="2">
        <f t="shared" si="0"/>
        <v>0</v>
      </c>
      <c r="D44" s="2">
        <f t="shared" si="1"/>
        <v>7.5474800000000002</v>
      </c>
      <c r="E44" s="2">
        <f t="shared" si="2"/>
        <v>7.4076700000000004</v>
      </c>
      <c r="F44" s="2">
        <f t="shared" si="3"/>
        <v>7.2724649999999995</v>
      </c>
      <c r="G44" s="2"/>
      <c r="H44" s="2"/>
      <c r="I44" s="2">
        <f t="array" ref="I44">SUMPRODUCT(B28:B47, (ROW(B28:B47)-ROW(B28)+1)) / (20*21/2)</f>
        <v>7.4975200000000006</v>
      </c>
      <c r="J44" s="2">
        <f t="shared" si="4"/>
        <v>7.3629018248471123</v>
      </c>
      <c r="K44" s="2"/>
    </row>
    <row r="45" spans="1:11" ht="13.5" x14ac:dyDescent="0.25">
      <c r="A45" s="3">
        <f>TITRES_STAT!B48</f>
        <v>42068</v>
      </c>
      <c r="B45" s="6">
        <f>TITRES_STAT!D48</f>
        <v>7.5632000000000001</v>
      </c>
      <c r="C45" s="2">
        <f t="shared" si="0"/>
        <v>-4.610000000000003E-2</v>
      </c>
      <c r="D45" s="2">
        <f t="shared" si="1"/>
        <v>7.5834799999999998</v>
      </c>
      <c r="E45" s="2">
        <f t="shared" si="2"/>
        <v>7.4441299999999995</v>
      </c>
      <c r="F45" s="2">
        <f t="shared" si="3"/>
        <v>7.2814649999999999</v>
      </c>
      <c r="G45" s="2"/>
      <c r="H45" s="2"/>
      <c r="I45" s="2">
        <f t="array" ref="I45">SUMPRODUCT(B29:B48, (ROW(B29:B48)-ROW(B29)+1)) / (20*21/2)</f>
        <v>7.5880728571428575</v>
      </c>
      <c r="J45" s="2">
        <f t="shared" si="4"/>
        <v>7.3819778415283395</v>
      </c>
      <c r="K45" s="2"/>
    </row>
    <row r="46" spans="1:11" ht="13.5" x14ac:dyDescent="0.25">
      <c r="A46" s="3">
        <f>TITRES_STAT!B49</f>
        <v>42069</v>
      </c>
      <c r="B46" s="6">
        <f>TITRES_STAT!D49</f>
        <v>7.7847</v>
      </c>
      <c r="C46" s="2">
        <f t="shared" si="0"/>
        <v>0.22149999999999981</v>
      </c>
      <c r="D46" s="2">
        <f t="shared" si="1"/>
        <v>7.6268600000000006</v>
      </c>
      <c r="E46" s="2">
        <f t="shared" si="2"/>
        <v>7.5073499999999997</v>
      </c>
      <c r="F46" s="2">
        <f t="shared" si="3"/>
        <v>7.3084600000000011</v>
      </c>
      <c r="G46" s="2"/>
      <c r="H46" s="2"/>
      <c r="I46" s="2">
        <f t="array" ref="I46">SUMPRODUCT(B30:B49, (ROW(B30:B49)-ROW(B30)+1)) / (20*21/2)</f>
        <v>7.656210476190477</v>
      </c>
      <c r="J46" s="2">
        <f t="shared" si="4"/>
        <v>7.4203323328113546</v>
      </c>
      <c r="K46" s="2"/>
    </row>
    <row r="47" spans="1:11" ht="13.5" x14ac:dyDescent="0.25">
      <c r="A47" s="3">
        <f>TITRES_STAT!B50</f>
        <v>42072</v>
      </c>
      <c r="B47" s="6">
        <f>TITRES_STAT!D50</f>
        <v>8.0891999999999999</v>
      </c>
      <c r="C47" s="2">
        <f t="shared" si="0"/>
        <v>0.30449999999999999</v>
      </c>
      <c r="D47" s="2">
        <f t="shared" si="1"/>
        <v>7.7311400000000008</v>
      </c>
      <c r="E47" s="2">
        <f t="shared" si="2"/>
        <v>7.58948</v>
      </c>
      <c r="F47" s="2">
        <f t="shared" si="3"/>
        <v>7.3552950000000008</v>
      </c>
      <c r="G47" s="2"/>
      <c r="H47" s="2"/>
      <c r="I47" s="2">
        <f t="array" ref="I47">SUMPRODUCT(B31:B50, (ROW(B31:B50)-ROW(B31)+1)) / (20*21/2)</f>
        <v>7.7371171428571444</v>
      </c>
      <c r="J47" s="2">
        <f t="shared" si="4"/>
        <v>7.4840340154007503</v>
      </c>
      <c r="K47" s="2"/>
    </row>
    <row r="48" spans="1:11" ht="13.5" x14ac:dyDescent="0.25">
      <c r="A48" s="3">
        <f>TITRES_STAT!B51</f>
        <v>42073</v>
      </c>
      <c r="B48" s="6">
        <f>TITRES_STAT!D51</f>
        <v>8.3061000000000007</v>
      </c>
      <c r="C48" s="2">
        <f t="shared" si="0"/>
        <v>0.21690000000000076</v>
      </c>
      <c r="D48" s="2">
        <f t="shared" si="1"/>
        <v>7.8704999999999998</v>
      </c>
      <c r="E48" s="2">
        <f t="shared" si="2"/>
        <v>7.6863799999999998</v>
      </c>
      <c r="F48" s="2">
        <f t="shared" si="3"/>
        <v>7.4060550000000003</v>
      </c>
      <c r="G48" s="2"/>
      <c r="H48" s="2"/>
      <c r="I48" s="2">
        <f t="array" ref="I48">SUMPRODUCT(B32:B51, (ROW(B32:B51)-ROW(B32)+1)) / (20*21/2)</f>
        <v>7.8109057142857141</v>
      </c>
      <c r="J48" s="2">
        <f t="shared" si="4"/>
        <v>7.5623260139340118</v>
      </c>
      <c r="K48" s="2"/>
    </row>
    <row r="49" spans="1:11" ht="13.5" x14ac:dyDescent="0.25">
      <c r="A49" s="3">
        <f>TITRES_STAT!B52</f>
        <v>42074</v>
      </c>
      <c r="B49" s="6">
        <f>TITRES_STAT!D52</f>
        <v>8.1214999999999993</v>
      </c>
      <c r="C49" s="2">
        <f t="shared" si="0"/>
        <v>-0.18460000000000143</v>
      </c>
      <c r="D49" s="2">
        <f t="shared" si="1"/>
        <v>7.9729399999999995</v>
      </c>
      <c r="E49" s="2">
        <f t="shared" si="2"/>
        <v>7.7602100000000007</v>
      </c>
      <c r="F49" s="2">
        <f t="shared" si="3"/>
        <v>7.4565800000000007</v>
      </c>
      <c r="G49" s="2"/>
      <c r="H49" s="2"/>
      <c r="I49" s="2">
        <f t="array" ref="I49">SUMPRODUCT(B33:B52, (ROW(B33:B52)-ROW(B33)+1)) / (20*21/2)</f>
        <v>7.8994390476190475</v>
      </c>
      <c r="J49" s="2">
        <f t="shared" si="4"/>
        <v>7.6155806792736289</v>
      </c>
      <c r="K49" s="2"/>
    </row>
    <row r="50" spans="1:11" ht="13.5" x14ac:dyDescent="0.25">
      <c r="A50" s="3">
        <f>TITRES_STAT!B53</f>
        <v>42075</v>
      </c>
      <c r="B50" s="6">
        <f>TITRES_STAT!D53</f>
        <v>8.3061000000000007</v>
      </c>
      <c r="C50" s="2">
        <f t="shared" si="0"/>
        <v>0.18460000000000143</v>
      </c>
      <c r="D50" s="2">
        <f t="shared" si="1"/>
        <v>8.1215200000000003</v>
      </c>
      <c r="E50" s="2">
        <f t="shared" si="2"/>
        <v>7.8525000000000009</v>
      </c>
      <c r="F50" s="2">
        <f t="shared" si="3"/>
        <v>7.5267200000000001</v>
      </c>
      <c r="G50" s="2">
        <f t="shared" ref="G50:G113" si="5">AVERAGE(B1:B50)</f>
        <v>7.4077918367346935</v>
      </c>
      <c r="H50" s="2"/>
      <c r="I50" s="2">
        <f t="array" ref="I50">SUMPRODUCT(B34:B53, (ROW(B34:B53)-ROW(B34)+1)) / (20*21/2)</f>
        <v>7.9735399999999998</v>
      </c>
      <c r="J50" s="2">
        <f t="shared" si="4"/>
        <v>7.6813444241047115</v>
      </c>
      <c r="K50" s="2">
        <f>G50</f>
        <v>7.4077918367346935</v>
      </c>
    </row>
    <row r="51" spans="1:11" ht="13.5" x14ac:dyDescent="0.25">
      <c r="A51" s="3">
        <f>TITRES_STAT!B54</f>
        <v>42076</v>
      </c>
      <c r="B51" s="6">
        <f>TITRES_STAT!D54</f>
        <v>8.3015000000000008</v>
      </c>
      <c r="C51" s="2">
        <f t="shared" si="0"/>
        <v>-4.5999999999999375E-3</v>
      </c>
      <c r="D51" s="2">
        <f t="shared" si="1"/>
        <v>8.2248799999999989</v>
      </c>
      <c r="E51" s="2">
        <f t="shared" si="2"/>
        <v>7.9258700000000006</v>
      </c>
      <c r="F51" s="2">
        <f t="shared" si="3"/>
        <v>7.5934000000000008</v>
      </c>
      <c r="G51" s="2">
        <f t="shared" si="5"/>
        <v>7.4256659999999988</v>
      </c>
      <c r="H51" s="2"/>
      <c r="I51" s="2">
        <f t="array" ref="I51">SUMPRODUCT(B35:B54, (ROW(B35:B54)-ROW(B35)+1)) / (20*21/2)</f>
        <v>8.0173152380952377</v>
      </c>
      <c r="J51" s="2">
        <f t="shared" si="4"/>
        <v>7.7404068599042626</v>
      </c>
      <c r="K51" s="2">
        <f t="shared" ref="K51:K114" si="6">$K$4*B51+(1-$K$4)*K50</f>
        <v>7.4428392156862744</v>
      </c>
    </row>
    <row r="52" spans="1:11" ht="13.5" x14ac:dyDescent="0.25">
      <c r="A52" s="3">
        <f>TITRES_STAT!B55</f>
        <v>42079</v>
      </c>
      <c r="B52" s="6">
        <f>TITRES_STAT!D55</f>
        <v>8.5229999999999997</v>
      </c>
      <c r="C52" s="2">
        <f t="shared" si="0"/>
        <v>0.22149999999999892</v>
      </c>
      <c r="D52" s="2">
        <f t="shared" si="1"/>
        <v>8.3116400000000006</v>
      </c>
      <c r="E52" s="2">
        <f t="shared" si="2"/>
        <v>8.0213900000000002</v>
      </c>
      <c r="F52" s="2">
        <f t="shared" si="3"/>
        <v>7.6665400000000004</v>
      </c>
      <c r="G52" s="2">
        <f t="shared" si="5"/>
        <v>7.4461539999999991</v>
      </c>
      <c r="H52" s="2"/>
      <c r="I52" s="2">
        <f t="array" ref="I52">SUMPRODUCT(B36:B55, (ROW(B36:B55)-ROW(B36)+1)) / (20*21/2)</f>
        <v>8.0778771428571439</v>
      </c>
      <c r="J52" s="2">
        <f t="shared" si="4"/>
        <v>7.8149395399133805</v>
      </c>
      <c r="K52" s="2">
        <f t="shared" si="6"/>
        <v>7.4851984621299499</v>
      </c>
    </row>
    <row r="53" spans="1:11" ht="13.5" x14ac:dyDescent="0.25">
      <c r="A53" s="3">
        <f>TITRES_STAT!B56</f>
        <v>42080</v>
      </c>
      <c r="B53" s="6">
        <f>TITRES_STAT!D56</f>
        <v>8.4445999999999994</v>
      </c>
      <c r="C53" s="2">
        <f t="shared" si="0"/>
        <v>-7.8400000000000247E-2</v>
      </c>
      <c r="D53" s="2">
        <f t="shared" si="1"/>
        <v>8.33934</v>
      </c>
      <c r="E53" s="2">
        <f t="shared" si="2"/>
        <v>8.1049199999999981</v>
      </c>
      <c r="F53" s="2">
        <f t="shared" si="3"/>
        <v>7.7357600000000009</v>
      </c>
      <c r="G53" s="2">
        <f t="shared" si="5"/>
        <v>7.4650739999999987</v>
      </c>
      <c r="H53" s="2"/>
      <c r="I53" s="2">
        <f t="array" ref="I53">SUMPRODUCT(B37:B56, (ROW(B37:B56)-ROW(B37)+1)) / (20*21/2)</f>
        <v>8.1216252380952376</v>
      </c>
      <c r="J53" s="2">
        <f t="shared" si="4"/>
        <v>7.8749072027787728</v>
      </c>
      <c r="K53" s="2">
        <f t="shared" si="6"/>
        <v>7.5228220518503441</v>
      </c>
    </row>
    <row r="54" spans="1:11" ht="13.5" x14ac:dyDescent="0.25">
      <c r="A54" s="3">
        <f>TITRES_STAT!B57</f>
        <v>42081</v>
      </c>
      <c r="B54" s="6">
        <f>TITRES_STAT!D57</f>
        <v>8.1953999999999994</v>
      </c>
      <c r="C54" s="2">
        <f t="shared" si="0"/>
        <v>-0.24920000000000009</v>
      </c>
      <c r="D54" s="2">
        <f t="shared" si="1"/>
        <v>8.35412</v>
      </c>
      <c r="E54" s="2">
        <f t="shared" si="2"/>
        <v>8.1635299999999997</v>
      </c>
      <c r="F54" s="2">
        <f t="shared" si="3"/>
        <v>7.7856000000000005</v>
      </c>
      <c r="G54" s="2">
        <f t="shared" si="5"/>
        <v>7.4790099999999997</v>
      </c>
      <c r="H54" s="2"/>
      <c r="I54" s="2">
        <f t="array" ref="I54">SUMPRODUCT(B38:B57, (ROW(B38:B57)-ROW(B38)+1)) / (20*21/2)</f>
        <v>8.1774609523809527</v>
      </c>
      <c r="J54" s="2">
        <f t="shared" si="4"/>
        <v>7.9054303263236507</v>
      </c>
      <c r="K54" s="2">
        <f t="shared" si="6"/>
        <v>7.5491976576601347</v>
      </c>
    </row>
    <row r="55" spans="1:11" ht="13.5" x14ac:dyDescent="0.25">
      <c r="A55" s="3">
        <f>TITRES_STAT!B58</f>
        <v>42082</v>
      </c>
      <c r="B55" s="6">
        <f>TITRES_STAT!D58</f>
        <v>8.4215</v>
      </c>
      <c r="C55" s="2">
        <f t="shared" si="0"/>
        <v>0.22610000000000063</v>
      </c>
      <c r="D55" s="2">
        <f t="shared" si="1"/>
        <v>8.3772000000000002</v>
      </c>
      <c r="E55" s="2">
        <f t="shared" si="2"/>
        <v>8.2493599999999976</v>
      </c>
      <c r="F55" s="2">
        <f t="shared" si="3"/>
        <v>7.8467450000000012</v>
      </c>
      <c r="G55" s="2">
        <f t="shared" si="5"/>
        <v>7.4974680000000005</v>
      </c>
      <c r="H55" s="2"/>
      <c r="I55" s="2">
        <f t="array" ref="I55">SUMPRODUCT(B39:B58, (ROW(B39:B58)-ROW(B39)+1)) / (20*21/2)</f>
        <v>8.2186833333333347</v>
      </c>
      <c r="J55" s="2">
        <f t="shared" si="4"/>
        <v>7.9545798190547323</v>
      </c>
      <c r="K55" s="2">
        <f t="shared" si="6"/>
        <v>7.5834055926538548</v>
      </c>
    </row>
    <row r="56" spans="1:11" ht="13.5" x14ac:dyDescent="0.25">
      <c r="A56" s="3">
        <f>TITRES_STAT!B59</f>
        <v>42086</v>
      </c>
      <c r="B56" s="6">
        <f>TITRES_STAT!D59</f>
        <v>8.3061000000000007</v>
      </c>
      <c r="C56" s="2">
        <f t="shared" si="0"/>
        <v>-0.11539999999999928</v>
      </c>
      <c r="D56" s="2">
        <f t="shared" si="1"/>
        <v>8.3781199999999991</v>
      </c>
      <c r="E56" s="2">
        <f t="shared" si="2"/>
        <v>8.301499999999999</v>
      </c>
      <c r="F56" s="2">
        <f t="shared" si="3"/>
        <v>7.9044250000000007</v>
      </c>
      <c r="G56" s="2">
        <f t="shared" si="5"/>
        <v>7.5161100000000012</v>
      </c>
      <c r="H56" s="2"/>
      <c r="I56" s="2">
        <f t="array" ref="I56">SUMPRODUCT(B40:B59, (ROW(B40:B59)-ROW(B40)+1)) / (20*21/2)</f>
        <v>8.2504614285714286</v>
      </c>
      <c r="J56" s="2">
        <f t="shared" si="4"/>
        <v>7.9880579315257094</v>
      </c>
      <c r="K56" s="2">
        <f t="shared" si="6"/>
        <v>7.6117465498046846</v>
      </c>
    </row>
    <row r="57" spans="1:11" ht="13.5" x14ac:dyDescent="0.25">
      <c r="A57" s="3">
        <f>TITRES_STAT!B60</f>
        <v>42087</v>
      </c>
      <c r="B57" s="6">
        <f>TITRES_STAT!D60</f>
        <v>8.4907000000000004</v>
      </c>
      <c r="C57" s="2">
        <f t="shared" si="0"/>
        <v>0.18459999999999965</v>
      </c>
      <c r="D57" s="2">
        <f t="shared" si="1"/>
        <v>8.3716600000000003</v>
      </c>
      <c r="E57" s="2">
        <f t="shared" si="2"/>
        <v>8.3416499999999996</v>
      </c>
      <c r="F57" s="2">
        <f t="shared" si="3"/>
        <v>7.9655650000000007</v>
      </c>
      <c r="G57" s="2">
        <f t="shared" si="5"/>
        <v>7.5384440000000019</v>
      </c>
      <c r="H57" s="2"/>
      <c r="I57" s="2">
        <f t="array" ref="I57">SUMPRODUCT(B41:B60, (ROW(B41:B60)-ROW(B41)+1)) / (20*21/2)</f>
        <v>8.2908057142857157</v>
      </c>
      <c r="J57" s="2">
        <f t="shared" si="4"/>
        <v>8.035928604713737</v>
      </c>
      <c r="K57" s="2">
        <f t="shared" si="6"/>
        <v>7.6462153125574419</v>
      </c>
    </row>
    <row r="58" spans="1:11" ht="13.5" x14ac:dyDescent="0.25">
      <c r="A58" s="3">
        <f>TITRES_STAT!B61</f>
        <v>42088</v>
      </c>
      <c r="B58" s="6">
        <f>TITRES_STAT!D61</f>
        <v>8.3984000000000005</v>
      </c>
      <c r="C58" s="2">
        <f t="shared" si="0"/>
        <v>-9.2299999999999827E-2</v>
      </c>
      <c r="D58" s="2">
        <f t="shared" si="1"/>
        <v>8.362420000000002</v>
      </c>
      <c r="E58" s="2">
        <f t="shared" si="2"/>
        <v>8.3508800000000001</v>
      </c>
      <c r="F58" s="2">
        <f t="shared" si="3"/>
        <v>8.0186299999999999</v>
      </c>
      <c r="G58" s="2">
        <f t="shared" si="5"/>
        <v>7.5589319999999995</v>
      </c>
      <c r="H58" s="2"/>
      <c r="I58" s="2">
        <f t="array" ref="I58">SUMPRODUCT(B42:B61, (ROW(B42:B61)-ROW(B42)+1)) / (20*21/2)</f>
        <v>8.3170857142857155</v>
      </c>
      <c r="J58" s="2">
        <f t="shared" si="4"/>
        <v>8.0704496899790943</v>
      </c>
      <c r="K58" s="2">
        <f t="shared" si="6"/>
        <v>7.6757127512806793</v>
      </c>
    </row>
    <row r="59" spans="1:11" ht="13.5" x14ac:dyDescent="0.25">
      <c r="A59" s="3">
        <f>TITRES_STAT!B62</f>
        <v>42089</v>
      </c>
      <c r="B59" s="6">
        <f>TITRES_STAT!D62</f>
        <v>8.3522999999999996</v>
      </c>
      <c r="C59" s="2">
        <f t="shared" si="0"/>
        <v>-4.6100000000000918E-2</v>
      </c>
      <c r="D59" s="2">
        <f t="shared" si="1"/>
        <v>8.3938000000000006</v>
      </c>
      <c r="E59" s="2">
        <f t="shared" si="2"/>
        <v>8.3739600000000003</v>
      </c>
      <c r="F59" s="2">
        <f t="shared" si="3"/>
        <v>8.0670850000000005</v>
      </c>
      <c r="G59" s="2">
        <f t="shared" si="5"/>
        <v>7.5801599999999993</v>
      </c>
      <c r="H59" s="2"/>
      <c r="I59" s="2">
        <f t="array" ref="I59">SUMPRODUCT(B43:B62, (ROW(B43:B62)-ROW(B43)+1)) / (20*21/2)</f>
        <v>8.3433628571428571</v>
      </c>
      <c r="J59" s="2">
        <f t="shared" si="4"/>
        <v>8.0972925766477513</v>
      </c>
      <c r="K59" s="2">
        <f t="shared" si="6"/>
        <v>7.7022455845637907</v>
      </c>
    </row>
    <row r="60" spans="1:11" ht="13.5" x14ac:dyDescent="0.25">
      <c r="A60" s="3">
        <f>TITRES_STAT!B63</f>
        <v>42090</v>
      </c>
      <c r="B60" s="6">
        <f>TITRES_STAT!D63</f>
        <v>8.4907000000000004</v>
      </c>
      <c r="C60" s="2">
        <f t="shared" si="0"/>
        <v>0.13840000000000074</v>
      </c>
      <c r="D60" s="2">
        <f t="shared" si="1"/>
        <v>8.4076400000000007</v>
      </c>
      <c r="E60" s="2">
        <f t="shared" si="2"/>
        <v>8.3924199999999995</v>
      </c>
      <c r="F60" s="2">
        <f t="shared" si="3"/>
        <v>8.1224600000000002</v>
      </c>
      <c r="G60" s="2">
        <f t="shared" si="5"/>
        <v>7.6041560000000006</v>
      </c>
      <c r="H60" s="2"/>
      <c r="I60" s="2">
        <f t="array" ref="I60">SUMPRODUCT(B44:B63, (ROW(B44:B63)-ROW(B44)+1)) / (20*21/2)</f>
        <v>8.3659347619047608</v>
      </c>
      <c r="J60" s="2">
        <f t="shared" si="4"/>
        <v>8.1347599503003458</v>
      </c>
      <c r="K60" s="2">
        <f t="shared" si="6"/>
        <v>7.7331653655612893</v>
      </c>
    </row>
    <row r="61" spans="1:11" ht="13.5" x14ac:dyDescent="0.25">
      <c r="A61" s="3">
        <f>TITRES_STAT!B64</f>
        <v>42093</v>
      </c>
      <c r="B61" s="6">
        <f>TITRES_STAT!D64</f>
        <v>8.3984000000000005</v>
      </c>
      <c r="C61" s="2">
        <f t="shared" si="0"/>
        <v>-9.2299999999999827E-2</v>
      </c>
      <c r="D61" s="2">
        <f t="shared" si="1"/>
        <v>8.4261000000000017</v>
      </c>
      <c r="E61" s="2">
        <f t="shared" si="2"/>
        <v>8.4021100000000004</v>
      </c>
      <c r="F61" s="2">
        <f t="shared" si="3"/>
        <v>8.1639900000000001</v>
      </c>
      <c r="G61" s="2">
        <f t="shared" si="5"/>
        <v>7.6263059999999996</v>
      </c>
      <c r="H61" s="2"/>
      <c r="I61" s="2">
        <f t="array" ref="I61">SUMPRODUCT(B45:B64, (ROW(B45:B64)-ROW(B45)+1)) / (20*21/2)</f>
        <v>8.3638719047619059</v>
      </c>
      <c r="J61" s="2">
        <f t="shared" si="4"/>
        <v>8.1598685264622173</v>
      </c>
      <c r="K61" s="2">
        <f t="shared" si="6"/>
        <v>7.7592529982843761</v>
      </c>
    </row>
    <row r="62" spans="1:11" ht="13.5" x14ac:dyDescent="0.25">
      <c r="A62" s="3">
        <f>TITRES_STAT!B65</f>
        <v>42094</v>
      </c>
      <c r="B62" s="6">
        <f>TITRES_STAT!D65</f>
        <v>8.4398999999999997</v>
      </c>
      <c r="C62" s="2">
        <f t="shared" si="0"/>
        <v>4.1499999999999204E-2</v>
      </c>
      <c r="D62" s="2">
        <f t="shared" si="1"/>
        <v>8.4159400000000009</v>
      </c>
      <c r="E62" s="2">
        <f t="shared" si="2"/>
        <v>8.3937999999999988</v>
      </c>
      <c r="F62" s="2">
        <f t="shared" si="3"/>
        <v>8.2075950000000013</v>
      </c>
      <c r="G62" s="2">
        <f t="shared" si="5"/>
        <v>7.649286</v>
      </c>
      <c r="H62" s="2"/>
      <c r="I62" s="2">
        <f t="array" ref="I62">SUMPRODUCT(B46:B65, (ROW(B46:B65)-ROW(B46)+1)) / (20*21/2)</f>
        <v>8.3834738095238102</v>
      </c>
      <c r="J62" s="2">
        <f t="shared" si="4"/>
        <v>8.1865381906086725</v>
      </c>
      <c r="K62" s="2">
        <f t="shared" si="6"/>
        <v>7.785945037567342</v>
      </c>
    </row>
    <row r="63" spans="1:11" ht="13.5" x14ac:dyDescent="0.25">
      <c r="A63" s="3">
        <f>TITRES_STAT!B66</f>
        <v>42095</v>
      </c>
      <c r="B63" s="6">
        <f>TITRES_STAT!D66</f>
        <v>8.4445999999999994</v>
      </c>
      <c r="C63" s="2">
        <f t="shared" si="0"/>
        <v>4.6999999999997044E-3</v>
      </c>
      <c r="D63" s="2">
        <f t="shared" si="1"/>
        <v>8.425180000000001</v>
      </c>
      <c r="E63" s="2">
        <f t="shared" si="2"/>
        <v>8.3937999999999988</v>
      </c>
      <c r="F63" s="2">
        <f t="shared" si="3"/>
        <v>8.2493599999999994</v>
      </c>
      <c r="G63" s="2">
        <f t="shared" si="5"/>
        <v>7.6723600000000003</v>
      </c>
      <c r="H63" s="2"/>
      <c r="I63" s="2">
        <f t="array" ref="I63">SUMPRODUCT(B47:B66, (ROW(B47:B66)-ROW(B47)+1)) / (20*21/2)</f>
        <v>8.3960428571428558</v>
      </c>
      <c r="J63" s="2">
        <f t="shared" si="4"/>
        <v>8.2111155057887988</v>
      </c>
      <c r="K63" s="2">
        <f t="shared" si="6"/>
        <v>7.8117746439372509</v>
      </c>
    </row>
    <row r="64" spans="1:11" ht="13.5" x14ac:dyDescent="0.25">
      <c r="A64" s="3">
        <f>TITRES_STAT!B67</f>
        <v>42096</v>
      </c>
      <c r="B64" s="6">
        <f>TITRES_STAT!D67</f>
        <v>8.2277000000000005</v>
      </c>
      <c r="C64" s="2">
        <f t="shared" si="0"/>
        <v>-0.21689999999999898</v>
      </c>
      <c r="D64" s="2">
        <f t="shared" si="1"/>
        <v>8.4002599999999994</v>
      </c>
      <c r="E64" s="2">
        <f t="shared" si="2"/>
        <v>8.3970299999999991</v>
      </c>
      <c r="F64" s="2">
        <f t="shared" si="3"/>
        <v>8.2802800000000012</v>
      </c>
      <c r="G64" s="2">
        <f t="shared" si="5"/>
        <v>7.6910959999999999</v>
      </c>
      <c r="H64" s="2"/>
      <c r="I64" s="2">
        <f t="array" ref="I64">SUMPRODUCT(B48:B67, (ROW(B48:B67)-ROW(B48)+1)) / (20*21/2)</f>
        <v>8.4054038095238095</v>
      </c>
      <c r="J64" s="2">
        <f t="shared" si="4"/>
        <v>8.2126949814279602</v>
      </c>
      <c r="K64" s="2">
        <f t="shared" si="6"/>
        <v>7.8280854422142214</v>
      </c>
    </row>
    <row r="65" spans="1:11" ht="13.5" x14ac:dyDescent="0.25">
      <c r="A65" s="3">
        <f>TITRES_STAT!B68</f>
        <v>42097</v>
      </c>
      <c r="B65" s="6">
        <f>TITRES_STAT!D68</f>
        <v>8.4861000000000004</v>
      </c>
      <c r="C65" s="2">
        <f t="shared" si="0"/>
        <v>0.25839999999999996</v>
      </c>
      <c r="D65" s="2">
        <f t="shared" si="1"/>
        <v>8.3993399999999987</v>
      </c>
      <c r="E65" s="2">
        <f t="shared" si="2"/>
        <v>8.4034899999999997</v>
      </c>
      <c r="F65" s="2">
        <f t="shared" si="3"/>
        <v>8.3264249999999986</v>
      </c>
      <c r="G65" s="2">
        <f t="shared" si="5"/>
        <v>7.7159219999999991</v>
      </c>
      <c r="H65" s="2"/>
      <c r="I65" s="2">
        <f t="array" ref="I65">SUMPRODUCT(B49:B68, (ROW(B49:B68)-ROW(B49)+1)) / (20*21/2)</f>
        <v>8.4134447619047616</v>
      </c>
      <c r="J65" s="2">
        <f t="shared" si="4"/>
        <v>8.2387335546252967</v>
      </c>
      <c r="K65" s="2">
        <f t="shared" si="6"/>
        <v>7.8538899346764088</v>
      </c>
    </row>
    <row r="66" spans="1:11" ht="13.5" x14ac:dyDescent="0.25">
      <c r="A66" s="3">
        <f>TITRES_STAT!B69</f>
        <v>42100</v>
      </c>
      <c r="B66" s="6">
        <f>TITRES_STAT!D69</f>
        <v>8.4583999999999993</v>
      </c>
      <c r="C66" s="2">
        <f t="shared" si="0"/>
        <v>-2.7700000000001168E-2</v>
      </c>
      <c r="D66" s="2">
        <f t="shared" si="1"/>
        <v>8.4113399999999992</v>
      </c>
      <c r="E66" s="2">
        <f t="shared" si="2"/>
        <v>8.4187200000000004</v>
      </c>
      <c r="F66" s="2">
        <f t="shared" si="3"/>
        <v>8.3601100000000006</v>
      </c>
      <c r="G66" s="2">
        <f t="shared" si="5"/>
        <v>7.7383479999999984</v>
      </c>
      <c r="H66" s="2"/>
      <c r="I66" s="2">
        <f t="array" ref="I66">SUMPRODUCT(B50:B69, (ROW(B50:B69)-ROW(B50)+1)) / (20*21/2)</f>
        <v>8.4181004761904763</v>
      </c>
      <c r="J66" s="2">
        <f t="shared" si="4"/>
        <v>8.2596541684705063</v>
      </c>
      <c r="K66" s="2">
        <f t="shared" si="6"/>
        <v>7.8775962117479228</v>
      </c>
    </row>
    <row r="67" spans="1:11" ht="13.5" x14ac:dyDescent="0.25">
      <c r="A67" s="3">
        <f>TITRES_STAT!B70</f>
        <v>42101</v>
      </c>
      <c r="B67" s="6">
        <f>TITRES_STAT!D70</f>
        <v>8.4583999999999993</v>
      </c>
      <c r="C67" s="2">
        <f t="shared" si="0"/>
        <v>0</v>
      </c>
      <c r="D67" s="2">
        <f t="shared" si="1"/>
        <v>8.4150399999999994</v>
      </c>
      <c r="E67" s="2">
        <f t="shared" si="2"/>
        <v>8.4154900000000001</v>
      </c>
      <c r="F67" s="2">
        <f t="shared" si="3"/>
        <v>8.3785699999999999</v>
      </c>
      <c r="G67" s="2">
        <f t="shared" si="5"/>
        <v>7.7604059999999979</v>
      </c>
      <c r="H67" s="2"/>
      <c r="I67" s="2">
        <f t="array" ref="I67">SUMPRODUCT(B51:B70, (ROW(B51:B70)-ROW(B51)+1)) / (20*21/2)</f>
        <v>8.4212619047619057</v>
      </c>
      <c r="J67" s="2">
        <f t="shared" si="4"/>
        <v>8.2785823429018865</v>
      </c>
      <c r="K67" s="2">
        <f t="shared" si="6"/>
        <v>7.9003728308950638</v>
      </c>
    </row>
    <row r="68" spans="1:11" ht="13.5" x14ac:dyDescent="0.25">
      <c r="A68" s="3">
        <f>TITRES_STAT!B71</f>
        <v>42102</v>
      </c>
      <c r="B68" s="6">
        <f>TITRES_STAT!D71</f>
        <v>8.4629999999999992</v>
      </c>
      <c r="C68" s="2">
        <f t="shared" ref="C68:C131" si="7">B68-B67</f>
        <v>4.5999999999999375E-3</v>
      </c>
      <c r="D68" s="2">
        <f t="shared" si="1"/>
        <v>8.4187199999999986</v>
      </c>
      <c r="E68" s="2">
        <f t="shared" si="2"/>
        <v>8.4219499999999989</v>
      </c>
      <c r="F68" s="2">
        <f t="shared" si="3"/>
        <v>8.3864149999999995</v>
      </c>
      <c r="G68" s="2">
        <f t="shared" si="5"/>
        <v>7.7825559999999987</v>
      </c>
      <c r="H68" s="2"/>
      <c r="I68" s="2">
        <f t="array" ref="I68">SUMPRODUCT(B52:B71, (ROW(B52:B71)-ROW(B52)+1)) / (20*21/2)</f>
        <v>8.4264461904761898</v>
      </c>
      <c r="J68" s="2">
        <f t="shared" si="4"/>
        <v>8.296145929292182</v>
      </c>
      <c r="K68" s="2">
        <f t="shared" si="6"/>
        <v>7.9224366414481988</v>
      </c>
    </row>
    <row r="69" spans="1:11" ht="13.5" x14ac:dyDescent="0.25">
      <c r="A69" s="3">
        <f>TITRES_STAT!B72</f>
        <v>42104</v>
      </c>
      <c r="B69" s="6">
        <f>TITRES_STAT!D72</f>
        <v>8.4352999999999998</v>
      </c>
      <c r="C69" s="2">
        <f t="shared" si="7"/>
        <v>-2.7699999999999392E-2</v>
      </c>
      <c r="D69" s="2">
        <f t="shared" si="1"/>
        <v>8.4602399999999989</v>
      </c>
      <c r="E69" s="2">
        <f t="shared" si="2"/>
        <v>8.4302499999999991</v>
      </c>
      <c r="F69" s="2">
        <f t="shared" si="3"/>
        <v>8.4021050000000006</v>
      </c>
      <c r="G69" s="2">
        <f t="shared" si="5"/>
        <v>7.8045199999999992</v>
      </c>
      <c r="H69" s="2"/>
      <c r="I69" s="2">
        <f t="array" ref="I69">SUMPRODUCT(B53:B72, (ROW(B53:B72)-ROW(B53)+1)) / (20*21/2)</f>
        <v>8.4291090476190469</v>
      </c>
      <c r="J69" s="2">
        <f t="shared" si="4"/>
        <v>8.3093986979310213</v>
      </c>
      <c r="K69" s="2">
        <f t="shared" si="6"/>
        <v>7.9425489300188579</v>
      </c>
    </row>
    <row r="70" spans="1:11" ht="13.5" x14ac:dyDescent="0.25">
      <c r="A70" s="3">
        <f>TITRES_STAT!B73</f>
        <v>42107</v>
      </c>
      <c r="B70" s="6">
        <f>TITRES_STAT!D73</f>
        <v>8.4352999999999998</v>
      </c>
      <c r="C70" s="2">
        <f t="shared" si="7"/>
        <v>0</v>
      </c>
      <c r="D70" s="2">
        <f t="shared" ref="D70:D133" si="8">AVERAGE(B66:B70)</f>
        <v>8.450079999999998</v>
      </c>
      <c r="E70" s="2">
        <f t="shared" si="2"/>
        <v>8.4247099999999993</v>
      </c>
      <c r="F70" s="2">
        <f t="shared" si="3"/>
        <v>8.4085650000000012</v>
      </c>
      <c r="G70" s="2">
        <f t="shared" si="5"/>
        <v>7.826483999999998</v>
      </c>
      <c r="H70" s="2"/>
      <c r="I70" s="2">
        <f t="array" ref="I70">SUMPRODUCT(B54:B73, (ROW(B54:B73)-ROW(B54)+1)) / (20*21/2)</f>
        <v>8.432145238095238</v>
      </c>
      <c r="J70" s="2">
        <f t="shared" si="4"/>
        <v>8.3213892981280662</v>
      </c>
      <c r="K70" s="2">
        <f t="shared" si="6"/>
        <v>7.9618725013906682</v>
      </c>
    </row>
    <row r="71" spans="1:11" ht="13.5" x14ac:dyDescent="0.25">
      <c r="A71" s="3">
        <f>TITRES_STAT!B74</f>
        <v>42108</v>
      </c>
      <c r="B71" s="6">
        <f>TITRES_STAT!D74</f>
        <v>8.4629999999999992</v>
      </c>
      <c r="C71" s="2">
        <f t="shared" si="7"/>
        <v>2.7699999999999392E-2</v>
      </c>
      <c r="D71" s="2">
        <f t="shared" si="8"/>
        <v>8.4509999999999987</v>
      </c>
      <c r="E71" s="2">
        <f t="shared" si="2"/>
        <v>8.4311699999999981</v>
      </c>
      <c r="F71" s="2">
        <f t="shared" si="3"/>
        <v>8.4166399999999992</v>
      </c>
      <c r="G71" s="2">
        <f t="shared" si="5"/>
        <v>7.8480799999999995</v>
      </c>
      <c r="H71" s="2"/>
      <c r="I71" s="2">
        <f t="array" ref="I71">SUMPRODUCT(B55:B74, (ROW(B55:B74)-ROW(B55)+1)) / (20*21/2)</f>
        <v>8.4395719047619053</v>
      </c>
      <c r="J71" s="2">
        <f t="shared" si="4"/>
        <v>8.3348760316396788</v>
      </c>
      <c r="K71" s="2">
        <f t="shared" si="6"/>
        <v>7.9815245601596612</v>
      </c>
    </row>
    <row r="72" spans="1:11" ht="13.5" x14ac:dyDescent="0.25">
      <c r="A72" s="3">
        <f>TITRES_STAT!B75</f>
        <v>42109</v>
      </c>
      <c r="B72" s="6">
        <f>TITRES_STAT!D75</f>
        <v>8.4445999999999994</v>
      </c>
      <c r="C72" s="2">
        <f t="shared" si="7"/>
        <v>-1.839999999999975E-2</v>
      </c>
      <c r="D72" s="2">
        <f t="shared" si="8"/>
        <v>8.4482400000000002</v>
      </c>
      <c r="E72" s="2">
        <f t="shared" si="2"/>
        <v>8.431639999999998</v>
      </c>
      <c r="F72" s="2">
        <f t="shared" si="3"/>
        <v>8.4127200000000002</v>
      </c>
      <c r="G72" s="2">
        <f t="shared" si="5"/>
        <v>7.8693080000000002</v>
      </c>
      <c r="H72" s="2"/>
      <c r="I72" s="2">
        <f t="array" ref="I72">SUMPRODUCT(B56:B75, (ROW(B56:B75)-ROW(B56)+1)) / (20*21/2)</f>
        <v>8.4451542857142847</v>
      </c>
      <c r="J72" s="2">
        <f t="shared" si="4"/>
        <v>8.3453259333882812</v>
      </c>
      <c r="K72" s="2">
        <f t="shared" si="6"/>
        <v>7.999684381329871</v>
      </c>
    </row>
    <row r="73" spans="1:11" ht="13.5" x14ac:dyDescent="0.25">
      <c r="A73" s="3">
        <f>TITRES_STAT!B76</f>
        <v>42110</v>
      </c>
      <c r="B73" s="6">
        <f>TITRES_STAT!D76</f>
        <v>8.4445999999999994</v>
      </c>
      <c r="C73" s="2">
        <f t="shared" si="7"/>
        <v>0</v>
      </c>
      <c r="D73" s="2">
        <f t="shared" si="8"/>
        <v>8.4445599999999992</v>
      </c>
      <c r="E73" s="2">
        <f t="shared" si="2"/>
        <v>8.431639999999998</v>
      </c>
      <c r="F73" s="2">
        <f t="shared" si="3"/>
        <v>8.4127200000000002</v>
      </c>
      <c r="G73" s="2">
        <f t="shared" si="5"/>
        <v>7.890536</v>
      </c>
      <c r="H73" s="2"/>
      <c r="I73" s="2">
        <f t="array" ref="I73">SUMPRODUCT(B57:B76, (ROW(B57:B76)-ROW(B57)+1)) / (20*21/2)</f>
        <v>8.4504290476190462</v>
      </c>
      <c r="J73" s="2">
        <f t="shared" si="4"/>
        <v>8.3547806063989221</v>
      </c>
      <c r="K73" s="2">
        <f t="shared" si="6"/>
        <v>8.0171320526502683</v>
      </c>
    </row>
    <row r="74" spans="1:11" ht="13.5" x14ac:dyDescent="0.25">
      <c r="A74" s="3">
        <f>TITRES_STAT!B77</f>
        <v>42111</v>
      </c>
      <c r="B74" s="6">
        <f>TITRES_STAT!D77</f>
        <v>8.4907000000000004</v>
      </c>
      <c r="C74" s="2">
        <f t="shared" si="7"/>
        <v>4.6100000000000918E-2</v>
      </c>
      <c r="D74" s="2">
        <f t="shared" si="8"/>
        <v>8.4556399999999989</v>
      </c>
      <c r="E74" s="2">
        <f t="shared" si="2"/>
        <v>8.4579399999999989</v>
      </c>
      <c r="F74" s="2">
        <f t="shared" si="3"/>
        <v>8.4274850000000008</v>
      </c>
      <c r="G74" s="2">
        <f t="shared" si="5"/>
        <v>7.9126859999999999</v>
      </c>
      <c r="H74" s="2"/>
      <c r="I74" s="2">
        <f t="array" ref="I74">SUMPRODUCT(B58:B77, (ROW(B58:B77)-ROW(B58)+1)) / (20*21/2)</f>
        <v>8.4548466666666684</v>
      </c>
      <c r="J74" s="2">
        <f t="shared" si="4"/>
        <v>8.3677253105514051</v>
      </c>
      <c r="K74" s="2">
        <f t="shared" si="6"/>
        <v>8.0357033447031991</v>
      </c>
    </row>
    <row r="75" spans="1:11" ht="13.5" x14ac:dyDescent="0.25">
      <c r="A75" s="3">
        <f>TITRES_STAT!B78</f>
        <v>42114</v>
      </c>
      <c r="B75" s="6">
        <f>TITRES_STAT!D78</f>
        <v>8.4861000000000004</v>
      </c>
      <c r="C75" s="2">
        <f t="shared" si="7"/>
        <v>-4.5999999999999375E-3</v>
      </c>
      <c r="D75" s="2">
        <f t="shared" si="8"/>
        <v>8.4657999999999998</v>
      </c>
      <c r="E75" s="2">
        <f t="shared" si="2"/>
        <v>8.4579399999999989</v>
      </c>
      <c r="F75" s="2">
        <f t="shared" si="3"/>
        <v>8.4307149999999993</v>
      </c>
      <c r="G75" s="2">
        <f t="shared" si="5"/>
        <v>7.9347440000000002</v>
      </c>
      <c r="H75" s="2"/>
      <c r="I75" s="2">
        <f t="array" ref="I75">SUMPRODUCT(B59:B78, (ROW(B59:B78)-ROW(B59)+1)) / (20*21/2)</f>
        <v>8.4584100000000007</v>
      </c>
      <c r="J75" s="2">
        <f t="shared" si="4"/>
        <v>8.3789990904988905</v>
      </c>
      <c r="K75" s="2">
        <f t="shared" si="6"/>
        <v>8.053365958636407</v>
      </c>
    </row>
    <row r="76" spans="1:11" ht="13.5" x14ac:dyDescent="0.25">
      <c r="A76" s="3">
        <f>TITRES_STAT!B79</f>
        <v>42115</v>
      </c>
      <c r="B76" s="6">
        <f>TITRES_STAT!D79</f>
        <v>8.4861000000000004</v>
      </c>
      <c r="C76" s="2">
        <f t="shared" si="7"/>
        <v>0</v>
      </c>
      <c r="D76" s="2">
        <f t="shared" si="8"/>
        <v>8.4704200000000007</v>
      </c>
      <c r="E76" s="2">
        <f t="shared" ref="E76:E139" si="9">AVERAGE(B67:B76)</f>
        <v>8.4607100000000006</v>
      </c>
      <c r="F76" s="2">
        <f t="shared" si="3"/>
        <v>8.4397149999999996</v>
      </c>
      <c r="G76" s="2">
        <f t="shared" si="5"/>
        <v>7.9595700000000011</v>
      </c>
      <c r="H76" s="2"/>
      <c r="I76" s="2">
        <f t="array" ref="I76">SUMPRODUCT(B60:B79, (ROW(B60:B79)-ROW(B60)+1)) / (20*21/2)</f>
        <v>8.4563233333333336</v>
      </c>
      <c r="J76" s="2">
        <f t="shared" si="4"/>
        <v>8.3891991771180443</v>
      </c>
      <c r="K76" s="2">
        <f t="shared" si="6"/>
        <v>8.0703359210428225</v>
      </c>
    </row>
    <row r="77" spans="1:11" ht="13.5" x14ac:dyDescent="0.25">
      <c r="A77" s="3">
        <f>TITRES_STAT!B80</f>
        <v>42116</v>
      </c>
      <c r="B77" s="6">
        <f>TITRES_STAT!D80</f>
        <v>8.4861000000000004</v>
      </c>
      <c r="C77" s="2">
        <f t="shared" si="7"/>
        <v>0</v>
      </c>
      <c r="D77" s="2">
        <f t="shared" si="8"/>
        <v>8.4787199999999991</v>
      </c>
      <c r="E77" s="2">
        <f t="shared" si="9"/>
        <v>8.4634799999999988</v>
      </c>
      <c r="F77" s="2">
        <f t="shared" si="3"/>
        <v>8.4394849999999977</v>
      </c>
      <c r="G77" s="2">
        <f t="shared" si="5"/>
        <v>7.9862420000000016</v>
      </c>
      <c r="H77" s="2"/>
      <c r="I77" s="2">
        <f t="array" ref="I77">SUMPRODUCT(B61:B80, (ROW(B61:B80)-ROW(B61)+1)) / (20*21/2)</f>
        <v>8.4561071428571424</v>
      </c>
      <c r="J77" s="2">
        <f t="shared" si="4"/>
        <v>8.3984278269163255</v>
      </c>
      <c r="K77" s="2">
        <f t="shared" si="6"/>
        <v>8.0866403947274179</v>
      </c>
    </row>
    <row r="78" spans="1:11" ht="13.5" x14ac:dyDescent="0.25">
      <c r="A78" s="3">
        <f>TITRES_STAT!B81</f>
        <v>42117</v>
      </c>
      <c r="B78" s="6">
        <f>TITRES_STAT!D81</f>
        <v>8.4769000000000005</v>
      </c>
      <c r="C78" s="2">
        <f t="shared" si="7"/>
        <v>-9.1999999999998749E-3</v>
      </c>
      <c r="D78" s="2">
        <f t="shared" si="8"/>
        <v>8.4851799999999997</v>
      </c>
      <c r="E78" s="2">
        <f t="shared" si="9"/>
        <v>8.4648699999999995</v>
      </c>
      <c r="F78" s="2">
        <f t="shared" si="3"/>
        <v>8.4434099999999965</v>
      </c>
      <c r="G78" s="2">
        <f t="shared" si="5"/>
        <v>8.0099620000000016</v>
      </c>
      <c r="H78" s="2"/>
      <c r="I78" s="2">
        <f t="array" ref="I78">SUMPRODUCT(B62:B81, (ROW(B62:B81)-ROW(B62)+1)) / (20*21/2)</f>
        <v>8.453910476190476</v>
      </c>
      <c r="J78" s="2">
        <f t="shared" si="4"/>
        <v>8.4059013672100082</v>
      </c>
      <c r="K78" s="2">
        <f t="shared" si="6"/>
        <v>8.1019446929734009</v>
      </c>
    </row>
    <row r="79" spans="1:11" ht="13.5" x14ac:dyDescent="0.25">
      <c r="A79" s="3">
        <f>TITRES_STAT!B82</f>
        <v>42118</v>
      </c>
      <c r="B79" s="6">
        <f>TITRES_STAT!D82</f>
        <v>8.4215</v>
      </c>
      <c r="C79" s="2">
        <f t="shared" si="7"/>
        <v>-5.540000000000056E-2</v>
      </c>
      <c r="D79" s="2">
        <f t="shared" si="8"/>
        <v>8.4713400000000014</v>
      </c>
      <c r="E79" s="2">
        <f t="shared" si="9"/>
        <v>8.4634900000000002</v>
      </c>
      <c r="F79" s="2">
        <f t="shared" si="3"/>
        <v>8.4468699999999988</v>
      </c>
      <c r="G79" s="2">
        <f t="shared" si="5"/>
        <v>8.0361720000000005</v>
      </c>
      <c r="H79" s="2"/>
      <c r="I79" s="2">
        <f t="array" ref="I79">SUMPRODUCT(B63:B82, (ROW(B63:B82)-ROW(B63)+1)) / (20*21/2)</f>
        <v>8.4511657142857146</v>
      </c>
      <c r="J79" s="2">
        <f t="shared" si="4"/>
        <v>8.407386951285245</v>
      </c>
      <c r="K79" s="2">
        <f t="shared" si="6"/>
        <v>8.1144762736411113</v>
      </c>
    </row>
    <row r="80" spans="1:11" ht="13.5" x14ac:dyDescent="0.25">
      <c r="A80" s="3">
        <f>TITRES_STAT!B83</f>
        <v>42121</v>
      </c>
      <c r="B80" s="6">
        <f>TITRES_STAT!D83</f>
        <v>8.4445999999999994</v>
      </c>
      <c r="C80" s="2">
        <f t="shared" si="7"/>
        <v>2.3099999999999454E-2</v>
      </c>
      <c r="D80" s="2">
        <f t="shared" si="8"/>
        <v>8.4630400000000012</v>
      </c>
      <c r="E80" s="2">
        <f t="shared" si="9"/>
        <v>8.4644199999999987</v>
      </c>
      <c r="F80" s="2">
        <f t="shared" si="3"/>
        <v>8.444564999999999</v>
      </c>
      <c r="G80" s="2">
        <f t="shared" si="5"/>
        <v>8.0669980000000017</v>
      </c>
      <c r="H80" s="2"/>
      <c r="I80" s="2">
        <f t="array" ref="I80">SUMPRODUCT(B64:B83, (ROW(B64:B83)-ROW(B64)+1)) / (20*21/2)</f>
        <v>8.4485304761904754</v>
      </c>
      <c r="J80" s="2">
        <f t="shared" si="4"/>
        <v>8.4109310511628408</v>
      </c>
      <c r="K80" s="2">
        <f t="shared" si="6"/>
        <v>8.1274223021257743</v>
      </c>
    </row>
    <row r="81" spans="1:11" ht="13.5" x14ac:dyDescent="0.25">
      <c r="A81" s="3">
        <f>TITRES_STAT!B84</f>
        <v>42122</v>
      </c>
      <c r="B81" s="6">
        <f>TITRES_STAT!D84</f>
        <v>8.4215</v>
      </c>
      <c r="C81" s="2">
        <f t="shared" si="7"/>
        <v>-2.3099999999999454E-2</v>
      </c>
      <c r="D81" s="2">
        <f t="shared" si="8"/>
        <v>8.4501200000000019</v>
      </c>
      <c r="E81" s="2">
        <f t="shared" si="9"/>
        <v>8.4602699999999977</v>
      </c>
      <c r="F81" s="2">
        <f t="shared" si="3"/>
        <v>8.4457199999999997</v>
      </c>
      <c r="G81" s="2">
        <f t="shared" si="5"/>
        <v>8.096070000000001</v>
      </c>
      <c r="H81" s="2"/>
      <c r="I81" s="2">
        <f t="array" ref="I81">SUMPRODUCT(B65:B84, (ROW(B65:B84)-ROW(B65)+1)) / (20*21/2)</f>
        <v>8.4460271428571438</v>
      </c>
      <c r="J81" s="2">
        <f t="shared" si="4"/>
        <v>8.4119376177187615</v>
      </c>
      <c r="K81" s="2">
        <f t="shared" si="6"/>
        <v>8.1389547608659392</v>
      </c>
    </row>
    <row r="82" spans="1:11" ht="13.5" x14ac:dyDescent="0.25">
      <c r="A82" s="3">
        <f>TITRES_STAT!B85</f>
        <v>42123</v>
      </c>
      <c r="B82" s="6">
        <f>TITRES_STAT!D85</f>
        <v>8.4169</v>
      </c>
      <c r="C82" s="2">
        <f t="shared" si="7"/>
        <v>-4.5999999999999375E-3</v>
      </c>
      <c r="D82" s="2">
        <f t="shared" si="8"/>
        <v>8.43628</v>
      </c>
      <c r="E82" s="2">
        <f t="shared" si="9"/>
        <v>8.4574999999999996</v>
      </c>
      <c r="F82" s="2">
        <f t="shared" si="3"/>
        <v>8.4445700000000006</v>
      </c>
      <c r="G82" s="2">
        <f t="shared" si="5"/>
        <v>8.1232040000000012</v>
      </c>
      <c r="H82" s="2"/>
      <c r="I82" s="2">
        <f t="array" ref="I82">SUMPRODUCT(B66:B85, (ROW(B66:B85)-ROW(B66)+1)) / (20*21/2)</f>
        <v>8.4426228571428581</v>
      </c>
      <c r="J82" s="2">
        <f t="shared" si="4"/>
        <v>8.412410225555071</v>
      </c>
      <c r="K82" s="2">
        <f t="shared" si="6"/>
        <v>8.1498545741653139</v>
      </c>
    </row>
    <row r="83" spans="1:11" ht="13.5" x14ac:dyDescent="0.25">
      <c r="A83" s="3">
        <f>TITRES_STAT!B86</f>
        <v>42124</v>
      </c>
      <c r="B83" s="6">
        <f>TITRES_STAT!D86</f>
        <v>8.4169</v>
      </c>
      <c r="C83" s="2">
        <f t="shared" si="7"/>
        <v>0</v>
      </c>
      <c r="D83" s="2">
        <f t="shared" si="8"/>
        <v>8.4242799999999995</v>
      </c>
      <c r="E83" s="2">
        <f t="shared" si="9"/>
        <v>8.4547299999999996</v>
      </c>
      <c r="F83" s="2">
        <f t="shared" si="3"/>
        <v>8.4431849999999997</v>
      </c>
      <c r="G83" s="2">
        <f t="shared" si="5"/>
        <v>8.1503379999999996</v>
      </c>
      <c r="H83" s="2"/>
      <c r="I83" s="2">
        <f t="array" ref="I83">SUMPRODUCT(B67:B86, (ROW(B67:B86)-ROW(B67)+1)) / (20*21/2)</f>
        <v>8.439548095238095</v>
      </c>
      <c r="J83" s="2">
        <f t="shared" si="4"/>
        <v>8.4128378231212544</v>
      </c>
      <c r="K83" s="2">
        <f t="shared" si="6"/>
        <v>8.1603269438058899</v>
      </c>
    </row>
    <row r="84" spans="1:11" ht="13.5" x14ac:dyDescent="0.25">
      <c r="A84" s="3">
        <f>TITRES_STAT!B87</f>
        <v>42128</v>
      </c>
      <c r="B84" s="6">
        <f>TITRES_STAT!D87</f>
        <v>8.4169</v>
      </c>
      <c r="C84" s="2">
        <f t="shared" si="7"/>
        <v>0</v>
      </c>
      <c r="D84" s="2">
        <f t="shared" si="8"/>
        <v>8.4233599999999988</v>
      </c>
      <c r="E84" s="2">
        <f t="shared" si="9"/>
        <v>8.4473500000000001</v>
      </c>
      <c r="F84" s="2">
        <f t="shared" ref="F84:F147" si="10">AVERAGE(B65:B84)</f>
        <v>8.4526449999999986</v>
      </c>
      <c r="G84" s="2">
        <f t="shared" si="5"/>
        <v>8.1747040000000002</v>
      </c>
      <c r="H84" s="2"/>
      <c r="I84" s="2">
        <f t="array" ref="I84">SUMPRODUCT(B68:B87, (ROW(B68:B87)-ROW(B68)+1)) / (20*21/2)</f>
        <v>8.439309047619048</v>
      </c>
      <c r="J84" s="2">
        <f t="shared" si="4"/>
        <v>8.4132246971097064</v>
      </c>
      <c r="K84" s="2">
        <f t="shared" si="6"/>
        <v>8.1703886322840908</v>
      </c>
    </row>
    <row r="85" spans="1:11" ht="13.5" x14ac:dyDescent="0.25">
      <c r="A85" s="3">
        <f>TITRES_STAT!B88</f>
        <v>42129</v>
      </c>
      <c r="B85" s="6">
        <f>TITRES_STAT!D88</f>
        <v>8.4169</v>
      </c>
      <c r="C85" s="2">
        <f t="shared" si="7"/>
        <v>0</v>
      </c>
      <c r="D85" s="2">
        <f t="shared" si="8"/>
        <v>8.417819999999999</v>
      </c>
      <c r="E85" s="2">
        <f t="shared" si="9"/>
        <v>8.440430000000001</v>
      </c>
      <c r="F85" s="2">
        <f t="shared" si="10"/>
        <v>8.4491849999999982</v>
      </c>
      <c r="G85" s="2">
        <f t="shared" si="5"/>
        <v>8.1990700000000007</v>
      </c>
      <c r="H85" s="2"/>
      <c r="I85" s="2">
        <f t="array" ref="I85">SUMPRODUCT(B69:B88, (ROW(B69:B88)-ROW(B69)+1)) / (20*21/2)</f>
        <v>8.4386880952380956</v>
      </c>
      <c r="J85" s="2">
        <f t="shared" ref="J85:J148" si="11">$J$4*B85+J84*(1-$J$4)</f>
        <v>8.4135747259564013</v>
      </c>
      <c r="K85" s="2">
        <f t="shared" si="6"/>
        <v>8.1800557447435391</v>
      </c>
    </row>
    <row r="86" spans="1:11" ht="13.5" x14ac:dyDescent="0.25">
      <c r="A86" s="3">
        <f>TITRES_STAT!B89</f>
        <v>42130</v>
      </c>
      <c r="B86" s="6">
        <f>TITRES_STAT!D89</f>
        <v>8.4169</v>
      </c>
      <c r="C86" s="2">
        <f t="shared" si="7"/>
        <v>0</v>
      </c>
      <c r="D86" s="2">
        <f t="shared" si="8"/>
        <v>8.4169</v>
      </c>
      <c r="E86" s="2">
        <f t="shared" si="9"/>
        <v>8.4335100000000001</v>
      </c>
      <c r="F86" s="2">
        <f t="shared" si="10"/>
        <v>8.4471099999999986</v>
      </c>
      <c r="G86" s="2">
        <f t="shared" si="5"/>
        <v>8.2243580000000005</v>
      </c>
      <c r="H86" s="2"/>
      <c r="I86" s="2">
        <f t="array" ref="I86">SUMPRODUCT(B70:B89, (ROW(B70:B89)-ROW(B70)+1)) / (20*21/2)</f>
        <v>8.4381771428571426</v>
      </c>
      <c r="J86" s="2">
        <f t="shared" si="11"/>
        <v>8.4138914187224572</v>
      </c>
      <c r="K86" s="2">
        <f t="shared" si="6"/>
        <v>8.1893437547535974</v>
      </c>
    </row>
    <row r="87" spans="1:11" ht="13.5" x14ac:dyDescent="0.25">
      <c r="A87" s="3">
        <f>TITRES_STAT!B90</f>
        <v>42131</v>
      </c>
      <c r="B87" s="6">
        <f>TITRES_STAT!D90</f>
        <v>8.4445999999999994</v>
      </c>
      <c r="C87" s="2">
        <f t="shared" si="7"/>
        <v>2.7699999999999392E-2</v>
      </c>
      <c r="D87" s="2">
        <f t="shared" si="8"/>
        <v>8.4224399999999999</v>
      </c>
      <c r="E87" s="2">
        <f t="shared" si="9"/>
        <v>8.4293599999999991</v>
      </c>
      <c r="F87" s="2">
        <f t="shared" si="10"/>
        <v>8.4464199999999998</v>
      </c>
      <c r="G87" s="2">
        <f t="shared" si="5"/>
        <v>8.2478920000000002</v>
      </c>
      <c r="H87" s="2"/>
      <c r="I87" s="2">
        <f t="array" ref="I87">SUMPRODUCT(B71:B90, (ROW(B71:B90)-ROW(B71)+1)) / (20*21/2)</f>
        <v>8.4424823809523808</v>
      </c>
      <c r="J87" s="2">
        <f t="shared" si="11"/>
        <v>8.4168160455107941</v>
      </c>
      <c r="K87" s="2">
        <f t="shared" si="6"/>
        <v>8.1993538035867903</v>
      </c>
    </row>
    <row r="88" spans="1:11" ht="13.5" x14ac:dyDescent="0.25">
      <c r="A88" s="3">
        <f>TITRES_STAT!B91</f>
        <v>42132</v>
      </c>
      <c r="B88" s="6">
        <f>TITRES_STAT!D91</f>
        <v>8.4398999999999997</v>
      </c>
      <c r="C88" s="2">
        <f t="shared" si="7"/>
        <v>-4.6999999999997044E-3</v>
      </c>
      <c r="D88" s="2">
        <f t="shared" si="8"/>
        <v>8.4270400000000016</v>
      </c>
      <c r="E88" s="2">
        <f t="shared" si="9"/>
        <v>8.425659999999997</v>
      </c>
      <c r="F88" s="2">
        <f t="shared" si="10"/>
        <v>8.4452649999999991</v>
      </c>
      <c r="G88" s="2">
        <f t="shared" si="5"/>
        <v>8.2699480000000012</v>
      </c>
      <c r="H88" s="2"/>
      <c r="I88" s="2">
        <f t="array" ref="I88">SUMPRODUCT(B72:B91, (ROW(B72:B91)-ROW(B72)+1)) / (20*21/2)</f>
        <v>8.4465238095238107</v>
      </c>
      <c r="J88" s="2">
        <f t="shared" si="11"/>
        <v>8.4190145173669091</v>
      </c>
      <c r="K88" s="2">
        <f t="shared" si="6"/>
        <v>8.2087869877598578</v>
      </c>
    </row>
    <row r="89" spans="1:11" ht="13.5" x14ac:dyDescent="0.25">
      <c r="A89" s="3">
        <f>TITRES_STAT!B92</f>
        <v>42135</v>
      </c>
      <c r="B89" s="6">
        <f>TITRES_STAT!D92</f>
        <v>8.4398999999999997</v>
      </c>
      <c r="C89" s="2">
        <f t="shared" si="7"/>
        <v>0</v>
      </c>
      <c r="D89" s="2">
        <f t="shared" si="8"/>
        <v>8.4316399999999998</v>
      </c>
      <c r="E89" s="2">
        <f t="shared" si="9"/>
        <v>8.4274999999999984</v>
      </c>
      <c r="F89" s="2">
        <f t="shared" si="10"/>
        <v>8.4454949999999993</v>
      </c>
      <c r="G89" s="2">
        <f t="shared" si="5"/>
        <v>8.2910820000000012</v>
      </c>
      <c r="H89" s="2"/>
      <c r="I89" s="2">
        <f t="array" ref="I89">SUMPRODUCT(B73:B92, (ROW(B73:B92)-ROW(B73)+1)) / (20*21/2)</f>
        <v>8.4504333333333328</v>
      </c>
      <c r="J89" s="2">
        <f t="shared" si="11"/>
        <v>8.4210036109510131</v>
      </c>
      <c r="K89" s="2">
        <f t="shared" si="6"/>
        <v>8.2178502431418234</v>
      </c>
    </row>
    <row r="90" spans="1:11" ht="13.5" x14ac:dyDescent="0.25">
      <c r="A90" s="3">
        <f>TITRES_STAT!B93</f>
        <v>42136</v>
      </c>
      <c r="B90" s="6">
        <f>TITRES_STAT!D93</f>
        <v>8.4907000000000004</v>
      </c>
      <c r="C90" s="2">
        <f t="shared" si="7"/>
        <v>5.0800000000000622E-2</v>
      </c>
      <c r="D90" s="2">
        <f t="shared" si="8"/>
        <v>8.4464000000000006</v>
      </c>
      <c r="E90" s="2">
        <f t="shared" si="9"/>
        <v>8.432109999999998</v>
      </c>
      <c r="F90" s="2">
        <f t="shared" si="10"/>
        <v>8.4482649999999992</v>
      </c>
      <c r="G90" s="2">
        <f t="shared" si="5"/>
        <v>8.3132320000000011</v>
      </c>
      <c r="H90" s="2"/>
      <c r="I90" s="2">
        <f t="array" ref="I90">SUMPRODUCT(B74:B93, (ROW(B74:B93)-ROW(B74)+1)) / (20*21/2)</f>
        <v>8.4580757142857124</v>
      </c>
      <c r="J90" s="2">
        <f t="shared" si="11"/>
        <v>8.4276413622890125</v>
      </c>
      <c r="K90" s="2">
        <f t="shared" si="6"/>
        <v>8.2285502336068497</v>
      </c>
    </row>
    <row r="91" spans="1:11" ht="13.5" x14ac:dyDescent="0.25">
      <c r="A91" s="3">
        <f>TITRES_STAT!B94</f>
        <v>42137</v>
      </c>
      <c r="B91" s="6">
        <f>TITRES_STAT!D94</f>
        <v>8.4907000000000004</v>
      </c>
      <c r="C91" s="2">
        <f t="shared" si="7"/>
        <v>0</v>
      </c>
      <c r="D91" s="2">
        <f t="shared" si="8"/>
        <v>8.4611600000000013</v>
      </c>
      <c r="E91" s="2">
        <f t="shared" si="9"/>
        <v>8.4390300000000007</v>
      </c>
      <c r="F91" s="2">
        <f t="shared" si="10"/>
        <v>8.4496499999999983</v>
      </c>
      <c r="G91" s="2">
        <f t="shared" si="5"/>
        <v>8.3316900000000018</v>
      </c>
      <c r="H91" s="2"/>
      <c r="I91" s="2">
        <f t="array" ref="I91">SUMPRODUCT(B75:B94, (ROW(B75:B94)-ROW(B75)+1)) / (20*21/2)</f>
        <v>8.4653009523809519</v>
      </c>
      <c r="J91" s="2">
        <f t="shared" si="11"/>
        <v>8.4336469468329156</v>
      </c>
      <c r="K91" s="2">
        <f t="shared" si="6"/>
        <v>8.2388306166026606</v>
      </c>
    </row>
    <row r="92" spans="1:11" ht="13.5" x14ac:dyDescent="0.25">
      <c r="A92" s="3">
        <f>TITRES_STAT!B95</f>
        <v>42138</v>
      </c>
      <c r="B92" s="6">
        <f>TITRES_STAT!D95</f>
        <v>8.4907000000000004</v>
      </c>
      <c r="C92" s="2">
        <f t="shared" si="7"/>
        <v>0</v>
      </c>
      <c r="D92" s="2">
        <f t="shared" si="8"/>
        <v>8.4703800000000005</v>
      </c>
      <c r="E92" s="2">
        <f t="shared" si="9"/>
        <v>8.446410000000002</v>
      </c>
      <c r="F92" s="2">
        <f t="shared" si="10"/>
        <v>8.4519549999999999</v>
      </c>
      <c r="G92" s="2">
        <f t="shared" si="5"/>
        <v>8.3501480000000008</v>
      </c>
      <c r="H92" s="2"/>
      <c r="I92" s="2">
        <f t="array" ref="I92">SUMPRODUCT(B76:B95, (ROW(B76:B95)-ROW(B76)+1)) / (20*21/2)</f>
        <v>8.4723285714285712</v>
      </c>
      <c r="J92" s="2">
        <f t="shared" si="11"/>
        <v>8.4390805709440659</v>
      </c>
      <c r="K92" s="2">
        <f t="shared" si="6"/>
        <v>8.2487078473241251</v>
      </c>
    </row>
    <row r="93" spans="1:11" ht="13.5" x14ac:dyDescent="0.25">
      <c r="A93" s="3">
        <f>TITRES_STAT!B96</f>
        <v>42139</v>
      </c>
      <c r="B93" s="6">
        <f>TITRES_STAT!D96</f>
        <v>8.5321999999999996</v>
      </c>
      <c r="C93" s="2">
        <f t="shared" si="7"/>
        <v>4.1499999999999204E-2</v>
      </c>
      <c r="D93" s="2">
        <f t="shared" si="8"/>
        <v>8.4888399999999997</v>
      </c>
      <c r="E93" s="2">
        <f t="shared" si="9"/>
        <v>8.4579400000000025</v>
      </c>
      <c r="F93" s="2">
        <f t="shared" si="10"/>
        <v>8.4563349999999993</v>
      </c>
      <c r="G93" s="2">
        <f t="shared" si="5"/>
        <v>8.3686060000000015</v>
      </c>
      <c r="H93" s="2"/>
      <c r="I93" s="2">
        <f t="array" ref="I93">SUMPRODUCT(B77:B96, (ROW(B77:B96)-ROW(B77)+1)) / (20*21/2)</f>
        <v>8.4791366666666672</v>
      </c>
      <c r="J93" s="2">
        <f t="shared" si="11"/>
        <v>8.4479490879970118</v>
      </c>
      <c r="K93" s="2">
        <f t="shared" si="6"/>
        <v>8.259825186644747</v>
      </c>
    </row>
    <row r="94" spans="1:11" ht="13.5" x14ac:dyDescent="0.25">
      <c r="A94" s="3">
        <f>TITRES_STAT!B97</f>
        <v>42142</v>
      </c>
      <c r="B94" s="6">
        <f>TITRES_STAT!D97</f>
        <v>8.5321999999999996</v>
      </c>
      <c r="C94" s="2">
        <f t="shared" si="7"/>
        <v>0</v>
      </c>
      <c r="D94" s="2">
        <f t="shared" si="8"/>
        <v>8.5073000000000008</v>
      </c>
      <c r="E94" s="2">
        <f t="shared" si="9"/>
        <v>8.4694700000000012</v>
      </c>
      <c r="F94" s="2">
        <f t="shared" si="10"/>
        <v>8.4584099999999971</v>
      </c>
      <c r="G94" s="2">
        <f t="shared" si="5"/>
        <v>8.3870640000000023</v>
      </c>
      <c r="H94" s="2"/>
      <c r="I94" s="2">
        <f t="array" ref="I94">SUMPRODUCT(B78:B97, (ROW(B78:B97)-ROW(B78)+1)) / (20*21/2)</f>
        <v>8.4857252380952382</v>
      </c>
      <c r="J94" s="2">
        <f t="shared" si="11"/>
        <v>8.4559729843782492</v>
      </c>
      <c r="K94" s="2">
        <f t="shared" si="6"/>
        <v>8.2705065518743641</v>
      </c>
    </row>
    <row r="95" spans="1:11" ht="13.5" x14ac:dyDescent="0.25">
      <c r="A95" s="3">
        <f>TITRES_STAT!B98</f>
        <v>42143</v>
      </c>
      <c r="B95" s="6">
        <f>TITRES_STAT!D98</f>
        <v>8.5321999999999996</v>
      </c>
      <c r="C95" s="2">
        <f t="shared" si="7"/>
        <v>0</v>
      </c>
      <c r="D95" s="2">
        <f t="shared" si="8"/>
        <v>8.5156000000000009</v>
      </c>
      <c r="E95" s="2">
        <f t="shared" si="9"/>
        <v>8.4810000000000016</v>
      </c>
      <c r="F95" s="2">
        <f t="shared" si="10"/>
        <v>8.4607149999999969</v>
      </c>
      <c r="G95" s="2">
        <f t="shared" si="5"/>
        <v>8.4064440000000005</v>
      </c>
      <c r="H95" s="2"/>
      <c r="I95" s="2">
        <f t="array" ref="I95">SUMPRODUCT(B79:B98, (ROW(B79:B98)-ROW(B79)+1)) / (20*21/2)</f>
        <v>8.492094285714284</v>
      </c>
      <c r="J95" s="2">
        <f t="shared" si="11"/>
        <v>8.4632327001517496</v>
      </c>
      <c r="K95" s="2">
        <f t="shared" si="6"/>
        <v>8.2807690400361533</v>
      </c>
    </row>
    <row r="96" spans="1:11" ht="13.5" x14ac:dyDescent="0.25">
      <c r="A96" s="3">
        <f>TITRES_STAT!B99</f>
        <v>42144</v>
      </c>
      <c r="B96" s="6">
        <f>TITRES_STAT!D99</f>
        <v>8.5321999999999996</v>
      </c>
      <c r="C96" s="2">
        <f t="shared" si="7"/>
        <v>0</v>
      </c>
      <c r="D96" s="2">
        <f t="shared" si="8"/>
        <v>8.5239000000000011</v>
      </c>
      <c r="E96" s="2">
        <f t="shared" si="9"/>
        <v>8.4925300000000021</v>
      </c>
      <c r="F96" s="2">
        <f t="shared" si="10"/>
        <v>8.4630199999999967</v>
      </c>
      <c r="G96" s="2">
        <f t="shared" si="5"/>
        <v>8.4213939999999994</v>
      </c>
      <c r="H96" s="2"/>
      <c r="I96" s="2">
        <f t="array" ref="I96">SUMPRODUCT(B80:B99, (ROW(B80:B99)-ROW(B80)+1)) / (20*21/2)</f>
        <v>8.4981999999999989</v>
      </c>
      <c r="J96" s="2">
        <f t="shared" si="11"/>
        <v>8.4698010144230107</v>
      </c>
      <c r="K96" s="2">
        <f t="shared" si="6"/>
        <v>8.2906290776817944</v>
      </c>
    </row>
    <row r="97" spans="1:11" ht="13.5" x14ac:dyDescent="0.25">
      <c r="A97" s="3">
        <f>TITRES_STAT!B100</f>
        <v>42145</v>
      </c>
      <c r="B97" s="6">
        <f>TITRES_STAT!D100</f>
        <v>8.5321999999999996</v>
      </c>
      <c r="C97" s="2">
        <f t="shared" si="7"/>
        <v>0</v>
      </c>
      <c r="D97" s="2">
        <f t="shared" si="8"/>
        <v>8.5321999999999996</v>
      </c>
      <c r="E97" s="2">
        <f t="shared" si="9"/>
        <v>8.5012900000000009</v>
      </c>
      <c r="F97" s="2">
        <f t="shared" si="10"/>
        <v>8.4653249999999964</v>
      </c>
      <c r="G97" s="2">
        <f t="shared" si="5"/>
        <v>8.4302539999999979</v>
      </c>
      <c r="H97" s="2"/>
      <c r="I97" s="2">
        <f t="array" ref="I97">SUMPRODUCT(B81:B100, (ROW(B81:B100)-ROW(B81)+1)) / (20*21/2)</f>
        <v>8.5037785714285707</v>
      </c>
      <c r="J97" s="2">
        <f t="shared" si="11"/>
        <v>8.475743774954152</v>
      </c>
      <c r="K97" s="2">
        <f t="shared" si="6"/>
        <v>8.3001024471844698</v>
      </c>
    </row>
    <row r="98" spans="1:11" ht="13.5" x14ac:dyDescent="0.25">
      <c r="A98" s="3">
        <f>TITRES_STAT!B101</f>
        <v>42146</v>
      </c>
      <c r="B98" s="6">
        <f>TITRES_STAT!D101</f>
        <v>8.5321999999999996</v>
      </c>
      <c r="C98" s="2">
        <f t="shared" si="7"/>
        <v>0</v>
      </c>
      <c r="D98" s="2">
        <f t="shared" si="8"/>
        <v>8.5321999999999996</v>
      </c>
      <c r="E98" s="2">
        <f t="shared" si="9"/>
        <v>8.5105200000000014</v>
      </c>
      <c r="F98" s="2">
        <f t="shared" si="10"/>
        <v>8.4680899999999966</v>
      </c>
      <c r="G98" s="2">
        <f t="shared" si="5"/>
        <v>8.4347759999999976</v>
      </c>
      <c r="H98" s="2"/>
      <c r="I98" s="2">
        <f t="array" ref="I98">SUMPRODUCT(B82:B101, (ROW(B82:B101)-ROW(B82)+1)) / (20*21/2)</f>
        <v>8.5089399999999991</v>
      </c>
      <c r="J98" s="2">
        <f t="shared" si="11"/>
        <v>8.4811205582918525</v>
      </c>
      <c r="K98" s="2">
        <f t="shared" si="6"/>
        <v>8.3092043120007659</v>
      </c>
    </row>
    <row r="99" spans="1:11" ht="13.5" x14ac:dyDescent="0.25">
      <c r="A99" s="3">
        <f>TITRES_STAT!B102</f>
        <v>42149</v>
      </c>
      <c r="B99" s="6">
        <f>TITRES_STAT!D102</f>
        <v>8.5321999999999996</v>
      </c>
      <c r="C99" s="2">
        <f t="shared" si="7"/>
        <v>0</v>
      </c>
      <c r="D99" s="2">
        <f t="shared" si="8"/>
        <v>8.5321999999999996</v>
      </c>
      <c r="E99" s="2">
        <f t="shared" si="9"/>
        <v>8.5197500000000019</v>
      </c>
      <c r="F99" s="2">
        <f t="shared" si="10"/>
        <v>8.4736249999999966</v>
      </c>
      <c r="G99" s="2">
        <f t="shared" si="5"/>
        <v>8.4429899999999982</v>
      </c>
      <c r="H99" s="2"/>
      <c r="I99" s="2">
        <f t="array" ref="I99">SUMPRODUCT(B83:B102, (ROW(B83:B102)-ROW(B83)+1)) / (20*21/2)</f>
        <v>8.5074219047619035</v>
      </c>
      <c r="J99" s="2">
        <f t="shared" si="11"/>
        <v>8.4859852670259617</v>
      </c>
      <c r="K99" s="2">
        <f t="shared" si="6"/>
        <v>8.3179492409419122</v>
      </c>
    </row>
    <row r="100" spans="1:11" ht="13.5" x14ac:dyDescent="0.25">
      <c r="A100" s="3">
        <f>TITRES_STAT!B103</f>
        <v>42150</v>
      </c>
      <c r="B100" s="6">
        <f>TITRES_STAT!D103</f>
        <v>8.5321999999999996</v>
      </c>
      <c r="C100" s="2">
        <f t="shared" si="7"/>
        <v>0</v>
      </c>
      <c r="D100" s="2">
        <f t="shared" si="8"/>
        <v>8.5321999999999996</v>
      </c>
      <c r="E100" s="2">
        <f t="shared" si="9"/>
        <v>8.5239000000000011</v>
      </c>
      <c r="F100" s="2">
        <f t="shared" si="10"/>
        <v>8.4780049999999978</v>
      </c>
      <c r="G100" s="2">
        <f t="shared" si="5"/>
        <v>8.4475119999999997</v>
      </c>
      <c r="H100" s="2"/>
      <c r="I100" s="2">
        <f t="array" ref="I100">SUMPRODUCT(B84:B103, (ROW(B84:B103)-ROW(B84)+1)) / (20*21/2)</f>
        <v>8.5056623809523799</v>
      </c>
      <c r="J100" s="2">
        <f t="shared" si="11"/>
        <v>8.4903866701663464</v>
      </c>
      <c r="K100" s="2">
        <f t="shared" si="6"/>
        <v>8.3263512314932093</v>
      </c>
    </row>
    <row r="101" spans="1:11" ht="13.5" x14ac:dyDescent="0.25">
      <c r="A101" s="3">
        <f>TITRES_STAT!B104</f>
        <v>42151</v>
      </c>
      <c r="B101" s="6">
        <f>TITRES_STAT!D104</f>
        <v>8.5321999999999996</v>
      </c>
      <c r="C101" s="2">
        <f t="shared" si="7"/>
        <v>0</v>
      </c>
      <c r="D101" s="2">
        <f t="shared" si="8"/>
        <v>8.5321999999999996</v>
      </c>
      <c r="E101" s="2">
        <f t="shared" si="9"/>
        <v>8.5280500000000021</v>
      </c>
      <c r="F101" s="2">
        <f t="shared" si="10"/>
        <v>8.4835399999999996</v>
      </c>
      <c r="G101" s="2">
        <f t="shared" si="5"/>
        <v>8.4521259999999998</v>
      </c>
      <c r="H101" s="2"/>
      <c r="I101" s="2">
        <f t="array" ref="I101">SUMPRODUCT(B85:B104, (ROW(B85:B104)-ROW(B85)+1)) / (20*21/2)</f>
        <v>8.5036614285714265</v>
      </c>
      <c r="J101" s="2">
        <f t="shared" si="11"/>
        <v>8.4943688920552649</v>
      </c>
      <c r="K101" s="2">
        <f t="shared" si="6"/>
        <v>8.3344237322189656</v>
      </c>
    </row>
    <row r="102" spans="1:11" ht="13.5" x14ac:dyDescent="0.25">
      <c r="A102" s="3">
        <f>TITRES_STAT!B105</f>
        <v>42152</v>
      </c>
      <c r="B102" s="6">
        <f>TITRES_STAT!D105</f>
        <v>8.4675999999999991</v>
      </c>
      <c r="C102" s="2">
        <f t="shared" si="7"/>
        <v>-6.4600000000000435E-2</v>
      </c>
      <c r="D102" s="2">
        <f t="shared" si="8"/>
        <v>8.5192799999999984</v>
      </c>
      <c r="E102" s="2">
        <f t="shared" si="9"/>
        <v>8.5257400000000025</v>
      </c>
      <c r="F102" s="2">
        <f t="shared" si="10"/>
        <v>8.4860749999999996</v>
      </c>
      <c r="G102" s="2">
        <f t="shared" si="5"/>
        <v>8.4510179999999995</v>
      </c>
      <c r="H102" s="2"/>
      <c r="I102" s="2">
        <f t="array" ref="I102">SUMPRODUCT(B86:B105, (ROW(B86:B105)-ROW(B86)+1)) / (20*21/2)</f>
        <v>8.5014190476190468</v>
      </c>
      <c r="J102" s="2">
        <f t="shared" si="11"/>
        <v>8.4918194737642878</v>
      </c>
      <c r="K102" s="2">
        <f t="shared" si="6"/>
        <v>8.3396463309554765</v>
      </c>
    </row>
    <row r="103" spans="1:11" ht="13.5" x14ac:dyDescent="0.25">
      <c r="A103" s="3">
        <f>TITRES_STAT!B106</f>
        <v>42153</v>
      </c>
      <c r="B103" s="6">
        <f>TITRES_STAT!D106</f>
        <v>8.4675999999999991</v>
      </c>
      <c r="C103" s="2">
        <f t="shared" si="7"/>
        <v>0</v>
      </c>
      <c r="D103" s="2">
        <f t="shared" si="8"/>
        <v>8.506359999999999</v>
      </c>
      <c r="E103" s="2">
        <f t="shared" si="9"/>
        <v>8.519280000000002</v>
      </c>
      <c r="F103" s="2">
        <f t="shared" si="10"/>
        <v>8.4886100000000013</v>
      </c>
      <c r="G103" s="2">
        <f t="shared" si="5"/>
        <v>8.4514779999999998</v>
      </c>
      <c r="H103" s="2"/>
      <c r="I103" s="2">
        <f t="array" ref="I103">SUMPRODUCT(B87:B106, (ROW(B87:B106)-ROW(B87)+1)) / (20*21/2)</f>
        <v>8.5099257142857141</v>
      </c>
      <c r="J103" s="2">
        <f t="shared" si="11"/>
        <v>8.489512857215308</v>
      </c>
      <c r="K103" s="2">
        <f t="shared" si="6"/>
        <v>8.3446641218983988</v>
      </c>
    </row>
    <row r="104" spans="1:11" ht="13.5" x14ac:dyDescent="0.25">
      <c r="A104" s="3">
        <f>TITRES_STAT!B107</f>
        <v>42156</v>
      </c>
      <c r="B104" s="6">
        <f>TITRES_STAT!D107</f>
        <v>8.4675999999999991</v>
      </c>
      <c r="C104" s="2">
        <f t="shared" si="7"/>
        <v>0</v>
      </c>
      <c r="D104" s="2">
        <f t="shared" si="8"/>
        <v>8.4934399999999979</v>
      </c>
      <c r="E104" s="2">
        <f t="shared" si="9"/>
        <v>8.5128200000000014</v>
      </c>
      <c r="F104" s="2">
        <f t="shared" si="10"/>
        <v>8.4911450000000013</v>
      </c>
      <c r="G104" s="2">
        <f t="shared" si="5"/>
        <v>8.4569219999999987</v>
      </c>
      <c r="H104" s="2"/>
      <c r="I104" s="2">
        <f t="array" ref="I104">SUMPRODUCT(B88:B107, (ROW(B88:B107)-ROW(B88)+1)) / (20*21/2)</f>
        <v>8.5418128571428564</v>
      </c>
      <c r="J104" s="2">
        <f t="shared" si="11"/>
        <v>8.4874259184328977</v>
      </c>
      <c r="K104" s="2">
        <f t="shared" si="6"/>
        <v>8.349485136725912</v>
      </c>
    </row>
    <row r="105" spans="1:11" ht="13.5" x14ac:dyDescent="0.25">
      <c r="A105" s="3">
        <f>TITRES_STAT!B108</f>
        <v>42157</v>
      </c>
      <c r="B105" s="6">
        <f>TITRES_STAT!D108</f>
        <v>8.4675999999999991</v>
      </c>
      <c r="C105" s="2">
        <f t="shared" si="7"/>
        <v>0</v>
      </c>
      <c r="D105" s="2">
        <f t="shared" si="8"/>
        <v>8.4805199999999985</v>
      </c>
      <c r="E105" s="2">
        <f t="shared" si="9"/>
        <v>8.5063600000000008</v>
      </c>
      <c r="F105" s="2">
        <f t="shared" si="10"/>
        <v>8.4936800000000012</v>
      </c>
      <c r="G105" s="2">
        <f t="shared" si="5"/>
        <v>8.4578439999999997</v>
      </c>
      <c r="H105" s="2"/>
      <c r="I105" s="2">
        <f t="array" ref="I105">SUMPRODUCT(B89:B108, (ROW(B89:B108)-ROW(B89)+1)) / (20*21/2)</f>
        <v>8.5564514285714282</v>
      </c>
      <c r="J105" s="2">
        <f t="shared" si="11"/>
        <v>8.4855377357250035</v>
      </c>
      <c r="K105" s="2">
        <f t="shared" si="6"/>
        <v>8.3541170921484245</v>
      </c>
    </row>
    <row r="106" spans="1:11" ht="13.5" x14ac:dyDescent="0.25">
      <c r="A106" s="3">
        <f>TITRES_STAT!B109</f>
        <v>42158</v>
      </c>
      <c r="B106" s="6">
        <f>TITRES_STAT!D109</f>
        <v>8.5830000000000002</v>
      </c>
      <c r="C106" s="2">
        <f t="shared" si="7"/>
        <v>0.11540000000000106</v>
      </c>
      <c r="D106" s="2">
        <f t="shared" si="8"/>
        <v>8.4906799999999993</v>
      </c>
      <c r="E106" s="2">
        <f t="shared" si="9"/>
        <v>8.5114400000000003</v>
      </c>
      <c r="F106" s="2">
        <f t="shared" si="10"/>
        <v>8.5019850000000012</v>
      </c>
      <c r="G106" s="2">
        <f t="shared" si="5"/>
        <v>8.4633820000000011</v>
      </c>
      <c r="H106" s="2"/>
      <c r="I106" s="2">
        <f t="array" ref="I106">SUMPRODUCT(B90:B109, (ROW(B90:B109)-ROW(B90)+1)) / (20*21/2)</f>
        <v>8.5747976190476187</v>
      </c>
      <c r="J106" s="2">
        <f t="shared" si="11"/>
        <v>8.4948198561321462</v>
      </c>
      <c r="K106" s="2">
        <f t="shared" si="6"/>
        <v>8.3630928924563293</v>
      </c>
    </row>
    <row r="107" spans="1:11" ht="13.5" x14ac:dyDescent="0.25">
      <c r="A107" s="3">
        <f>TITRES_STAT!B110</f>
        <v>42159</v>
      </c>
      <c r="B107" s="6">
        <f>TITRES_STAT!D110</f>
        <v>8.8368000000000002</v>
      </c>
      <c r="C107" s="2">
        <f t="shared" si="7"/>
        <v>0.25380000000000003</v>
      </c>
      <c r="D107" s="2">
        <f t="shared" si="8"/>
        <v>8.5645199999999981</v>
      </c>
      <c r="E107" s="2">
        <f t="shared" si="9"/>
        <v>8.5418999999999983</v>
      </c>
      <c r="F107" s="2">
        <f t="shared" si="10"/>
        <v>8.5215950000000014</v>
      </c>
      <c r="G107" s="2">
        <f t="shared" si="5"/>
        <v>8.4703039999999987</v>
      </c>
      <c r="H107" s="2"/>
      <c r="I107" s="2">
        <f t="array" ref="I107">SUMPRODUCT(B91:B110, (ROW(B91:B110)-ROW(B91)+1)) / (20*21/2)</f>
        <v>8.6023338095238095</v>
      </c>
      <c r="J107" s="2">
        <f t="shared" si="11"/>
        <v>8.5273893936433698</v>
      </c>
      <c r="K107" s="2">
        <f t="shared" si="6"/>
        <v>8.3816696417717669</v>
      </c>
    </row>
    <row r="108" spans="1:11" ht="13.5" x14ac:dyDescent="0.25">
      <c r="A108" s="3">
        <f>TITRES_STAT!B111</f>
        <v>42160</v>
      </c>
      <c r="B108" s="6">
        <f>TITRES_STAT!D111</f>
        <v>8.6753</v>
      </c>
      <c r="C108" s="2">
        <f t="shared" si="7"/>
        <v>-0.1615000000000002</v>
      </c>
      <c r="D108" s="2">
        <f t="shared" si="8"/>
        <v>8.6060600000000012</v>
      </c>
      <c r="E108" s="2">
        <f t="shared" si="9"/>
        <v>8.5562099999999983</v>
      </c>
      <c r="F108" s="2">
        <f t="shared" si="10"/>
        <v>8.5333650000000016</v>
      </c>
      <c r="G108" s="2">
        <f t="shared" si="5"/>
        <v>8.4758419999999983</v>
      </c>
      <c r="H108" s="2"/>
      <c r="I108" s="2">
        <f t="array" ref="I108">SUMPRODUCT(B92:B111, (ROW(B92:B111)-ROW(B92)+1)) / (20*21/2)</f>
        <v>8.6282219047619062</v>
      </c>
      <c r="J108" s="2">
        <f t="shared" si="11"/>
        <v>8.5414761180582879</v>
      </c>
      <c r="K108" s="2">
        <f t="shared" si="6"/>
        <v>8.3931845577807174</v>
      </c>
    </row>
    <row r="109" spans="1:11" ht="13.5" x14ac:dyDescent="0.25">
      <c r="A109" s="3">
        <f>TITRES_STAT!B112</f>
        <v>42163</v>
      </c>
      <c r="B109" s="6">
        <f>TITRES_STAT!D112</f>
        <v>8.7260000000000009</v>
      </c>
      <c r="C109" s="2">
        <f t="shared" si="7"/>
        <v>5.0700000000000855E-2</v>
      </c>
      <c r="D109" s="2">
        <f t="shared" si="8"/>
        <v>8.6577400000000004</v>
      </c>
      <c r="E109" s="2">
        <f t="shared" si="9"/>
        <v>8.57559</v>
      </c>
      <c r="F109" s="2">
        <f t="shared" si="10"/>
        <v>8.5476700000000019</v>
      </c>
      <c r="G109" s="2">
        <f t="shared" si="5"/>
        <v>8.4833159999999967</v>
      </c>
      <c r="H109" s="2"/>
      <c r="I109" s="2">
        <f t="array" ref="I109">SUMPRODUCT(B93:B112, (ROW(B93:B112)-ROW(B93)+1)) / (20*21/2)</f>
        <v>8.6524619047619034</v>
      </c>
      <c r="J109" s="2">
        <f t="shared" si="11"/>
        <v>8.5590498211003556</v>
      </c>
      <c r="K109" s="2">
        <f t="shared" si="6"/>
        <v>8.4062361437501014</v>
      </c>
    </row>
    <row r="110" spans="1:11" ht="13.5" x14ac:dyDescent="0.25">
      <c r="A110" s="3">
        <f>TITRES_STAT!B113</f>
        <v>42164</v>
      </c>
      <c r="B110" s="6">
        <f>TITRES_STAT!D113</f>
        <v>8.8368000000000002</v>
      </c>
      <c r="C110" s="2">
        <f t="shared" si="7"/>
        <v>0.11079999999999934</v>
      </c>
      <c r="D110" s="2">
        <f t="shared" si="8"/>
        <v>8.7315799999999992</v>
      </c>
      <c r="E110" s="2">
        <f t="shared" si="9"/>
        <v>8.606049999999998</v>
      </c>
      <c r="F110" s="2">
        <f t="shared" si="10"/>
        <v>8.5649750000000022</v>
      </c>
      <c r="G110" s="2">
        <f t="shared" si="5"/>
        <v>8.490237999999998</v>
      </c>
      <c r="H110" s="2"/>
      <c r="I110" s="2">
        <f t="array" ref="I110">SUMPRODUCT(B94:B113, (ROW(B94:B113)-ROW(B94)+1)) / (20*21/2)</f>
        <v>8.6750538095238099</v>
      </c>
      <c r="J110" s="2">
        <f t="shared" si="11"/>
        <v>8.5855022190907988</v>
      </c>
      <c r="K110" s="2">
        <f t="shared" si="6"/>
        <v>8.4231210008579396</v>
      </c>
    </row>
    <row r="111" spans="1:11" ht="13.5" x14ac:dyDescent="0.25">
      <c r="A111" s="3">
        <f>TITRES_STAT!B114</f>
        <v>42165</v>
      </c>
      <c r="B111" s="6">
        <f>TITRES_STAT!D114</f>
        <v>8.8368000000000002</v>
      </c>
      <c r="C111" s="2">
        <f t="shared" si="7"/>
        <v>0</v>
      </c>
      <c r="D111" s="2">
        <f t="shared" si="8"/>
        <v>8.7823399999999996</v>
      </c>
      <c r="E111" s="2">
        <f t="shared" si="9"/>
        <v>8.6365099999999995</v>
      </c>
      <c r="F111" s="2">
        <f t="shared" si="10"/>
        <v>8.5822800000000026</v>
      </c>
      <c r="G111" s="2">
        <f t="shared" si="5"/>
        <v>8.4990059999999978</v>
      </c>
      <c r="H111" s="2"/>
      <c r="I111" s="2">
        <f t="array" ref="I111">SUMPRODUCT(B95:B114, (ROW(B95:B114)-ROW(B95)+1)) / (20*21/2)</f>
        <v>8.696195238095239</v>
      </c>
      <c r="J111" s="2">
        <f t="shared" si="11"/>
        <v>8.6094353410821522</v>
      </c>
      <c r="K111" s="2">
        <f t="shared" si="6"/>
        <v>8.4393437067066479</v>
      </c>
    </row>
    <row r="112" spans="1:11" ht="13.5" x14ac:dyDescent="0.25">
      <c r="A112" s="3">
        <f>TITRES_STAT!B115</f>
        <v>42166</v>
      </c>
      <c r="B112" s="6">
        <f>TITRES_STAT!D115</f>
        <v>8.8368000000000002</v>
      </c>
      <c r="C112" s="2">
        <f t="shared" si="7"/>
        <v>0</v>
      </c>
      <c r="D112" s="2">
        <f t="shared" si="8"/>
        <v>8.7823399999999996</v>
      </c>
      <c r="E112" s="2">
        <f t="shared" si="9"/>
        <v>8.6734299999999998</v>
      </c>
      <c r="F112" s="2">
        <f t="shared" si="10"/>
        <v>8.5995850000000029</v>
      </c>
      <c r="G112" s="2">
        <f t="shared" si="5"/>
        <v>8.5069439999999972</v>
      </c>
      <c r="H112" s="2"/>
      <c r="I112" s="2">
        <f t="array" ref="I112">SUMPRODUCT(B96:B115, (ROW(B96:B115)-ROW(B96)+1)) / (20*21/2)</f>
        <v>8.7053338095238093</v>
      </c>
      <c r="J112" s="2">
        <f t="shared" si="11"/>
        <v>8.6310891181219471</v>
      </c>
      <c r="K112" s="2">
        <f t="shared" si="6"/>
        <v>8.4549302280122696</v>
      </c>
    </row>
    <row r="113" spans="1:11" ht="13.5" x14ac:dyDescent="0.25">
      <c r="A113" s="3">
        <f>TITRES_STAT!B116</f>
        <v>42167</v>
      </c>
      <c r="B113" s="6">
        <f>TITRES_STAT!D116</f>
        <v>8.8368000000000002</v>
      </c>
      <c r="C113" s="2">
        <f t="shared" si="7"/>
        <v>0</v>
      </c>
      <c r="D113" s="2">
        <f t="shared" si="8"/>
        <v>8.8146400000000007</v>
      </c>
      <c r="E113" s="2">
        <f t="shared" si="9"/>
        <v>8.71035</v>
      </c>
      <c r="F113" s="2">
        <f t="shared" si="10"/>
        <v>8.6148150000000037</v>
      </c>
      <c r="G113" s="2">
        <f t="shared" si="5"/>
        <v>8.5147879999999976</v>
      </c>
      <c r="H113" s="2"/>
      <c r="I113" s="2">
        <f t="array" ref="I113">SUMPRODUCT(B97:B116, (ROW(B97:B116)-ROW(B97)+1)) / (20*21/2)</f>
        <v>8.717511428571429</v>
      </c>
      <c r="J113" s="2">
        <f t="shared" si="11"/>
        <v>8.6506806306817623</v>
      </c>
      <c r="K113" s="2">
        <f t="shared" si="6"/>
        <v>8.4699055131882588</v>
      </c>
    </row>
    <row r="114" spans="1:11" ht="13.5" x14ac:dyDescent="0.25">
      <c r="A114" s="3">
        <f>TITRES_STAT!B117</f>
        <v>42170</v>
      </c>
      <c r="B114" s="6">
        <f>TITRES_STAT!D117</f>
        <v>8.8368000000000002</v>
      </c>
      <c r="C114" s="2">
        <f t="shared" si="7"/>
        <v>0</v>
      </c>
      <c r="D114" s="2">
        <f t="shared" si="8"/>
        <v>8.8368000000000002</v>
      </c>
      <c r="E114" s="2">
        <f t="shared" si="9"/>
        <v>8.7472699999999985</v>
      </c>
      <c r="F114" s="2">
        <f t="shared" si="10"/>
        <v>8.6300450000000044</v>
      </c>
      <c r="G114" s="2">
        <f t="shared" ref="G114:G177" si="12">AVERAGE(B65:B114)</f>
        <v>8.5269699999999968</v>
      </c>
      <c r="H114" s="2"/>
      <c r="I114" s="2">
        <f t="array" ref="I114">SUMPRODUCT(B98:B117, (ROW(B98:B117)-ROW(B98)+1)) / (20*21/2)</f>
        <v>8.7351585714285704</v>
      </c>
      <c r="J114" s="2">
        <f t="shared" si="11"/>
        <v>8.6684062849025469</v>
      </c>
      <c r="K114" s="2">
        <f t="shared" si="6"/>
        <v>8.4842935322789153</v>
      </c>
    </row>
    <row r="115" spans="1:11" ht="13.5" x14ac:dyDescent="0.25">
      <c r="A115" s="3">
        <f>TITRES_STAT!B118</f>
        <v>42171</v>
      </c>
      <c r="B115" s="6">
        <f>TITRES_STAT!D118</f>
        <v>8.7260000000000009</v>
      </c>
      <c r="C115" s="2">
        <f t="shared" si="7"/>
        <v>-0.11079999999999934</v>
      </c>
      <c r="D115" s="2">
        <f t="shared" si="8"/>
        <v>8.8146400000000007</v>
      </c>
      <c r="E115" s="2">
        <f t="shared" si="9"/>
        <v>8.7731099999999991</v>
      </c>
      <c r="F115" s="2">
        <f t="shared" si="10"/>
        <v>8.6397350000000035</v>
      </c>
      <c r="G115" s="2">
        <f t="shared" si="12"/>
        <v>8.531767999999996</v>
      </c>
      <c r="H115" s="2"/>
      <c r="I115" s="2">
        <f t="array" ref="I115">SUMPRODUCT(B99:B118, (ROW(B99:B118)-ROW(B99)+1)) / (20*21/2)</f>
        <v>8.7513552380952397</v>
      </c>
      <c r="J115" s="2">
        <f t="shared" si="11"/>
        <v>8.673891400626113</v>
      </c>
      <c r="K115" s="2">
        <f t="shared" ref="K115:K178" si="13">$K$4*B115+(1-$K$4)*K114</f>
        <v>8.4937722172875851</v>
      </c>
    </row>
    <row r="116" spans="1:11" ht="13.5" x14ac:dyDescent="0.25">
      <c r="A116" s="3">
        <f>TITRES_STAT!B119</f>
        <v>42172</v>
      </c>
      <c r="B116" s="6">
        <f>TITRES_STAT!D119</f>
        <v>8.7675999999999998</v>
      </c>
      <c r="C116" s="2">
        <f t="shared" si="7"/>
        <v>4.1599999999998971E-2</v>
      </c>
      <c r="D116" s="2">
        <f t="shared" si="8"/>
        <v>8.8008000000000006</v>
      </c>
      <c r="E116" s="2">
        <f t="shared" si="9"/>
        <v>8.7915699999999983</v>
      </c>
      <c r="F116" s="2">
        <f t="shared" si="10"/>
        <v>8.6515050000000002</v>
      </c>
      <c r="G116" s="2">
        <f t="shared" si="12"/>
        <v>8.5379519999999971</v>
      </c>
      <c r="H116" s="2"/>
      <c r="I116" s="2">
        <f t="array" ref="I116">SUMPRODUCT(B100:B119, (ROW(B100:B119)-ROW(B100)+1)) / (20*21/2)</f>
        <v>8.766101428571428</v>
      </c>
      <c r="J116" s="2">
        <f t="shared" si="11"/>
        <v>8.6828160291379124</v>
      </c>
      <c r="K116" s="2">
        <f t="shared" si="13"/>
        <v>8.5045105617076793</v>
      </c>
    </row>
    <row r="117" spans="1:11" ht="13.5" x14ac:dyDescent="0.25">
      <c r="A117" s="3">
        <f>TITRES_STAT!B120</f>
        <v>42173</v>
      </c>
      <c r="B117" s="6">
        <f>TITRES_STAT!D120</f>
        <v>8.8368000000000002</v>
      </c>
      <c r="C117" s="2">
        <f t="shared" si="7"/>
        <v>6.9200000000000372E-2</v>
      </c>
      <c r="D117" s="2">
        <f t="shared" si="8"/>
        <v>8.8008000000000006</v>
      </c>
      <c r="E117" s="2">
        <f t="shared" si="9"/>
        <v>8.7915699999999983</v>
      </c>
      <c r="F117" s="2">
        <f t="shared" si="10"/>
        <v>8.6667349999999992</v>
      </c>
      <c r="G117" s="2">
        <f t="shared" si="12"/>
        <v>8.5455199999999962</v>
      </c>
      <c r="H117" s="2"/>
      <c r="I117" s="2">
        <f t="array" ref="I117">SUMPRODUCT(B101:B120, (ROW(B101:B120)-ROW(B101)+1)) / (20*21/2)</f>
        <v>8.7793971428571442</v>
      </c>
      <c r="J117" s="2">
        <f t="shared" si="11"/>
        <v>8.6974811692200156</v>
      </c>
      <c r="K117" s="2">
        <f t="shared" si="13"/>
        <v>8.5175415200720845</v>
      </c>
    </row>
    <row r="118" spans="1:11" ht="13.5" x14ac:dyDescent="0.25">
      <c r="A118" s="3">
        <f>TITRES_STAT!B121</f>
        <v>42174</v>
      </c>
      <c r="B118" s="6">
        <f>TITRES_STAT!D121</f>
        <v>8.8368000000000002</v>
      </c>
      <c r="C118" s="2">
        <f t="shared" si="7"/>
        <v>0</v>
      </c>
      <c r="D118" s="2">
        <f t="shared" si="8"/>
        <v>8.8008000000000006</v>
      </c>
      <c r="E118" s="2">
        <f t="shared" si="9"/>
        <v>8.8077199999999998</v>
      </c>
      <c r="F118" s="2">
        <f t="shared" si="10"/>
        <v>8.6819649999999999</v>
      </c>
      <c r="G118" s="2">
        <f t="shared" si="12"/>
        <v>8.5529959999999967</v>
      </c>
      <c r="H118" s="2"/>
      <c r="I118" s="2">
        <f t="array" ref="I118">SUMPRODUCT(B102:B121, (ROW(B102:B121)-ROW(B102)+1)) / (20*21/2)</f>
        <v>8.7934423809523796</v>
      </c>
      <c r="J118" s="2">
        <f t="shared" si="11"/>
        <v>8.7107496292943001</v>
      </c>
      <c r="K118" s="2">
        <f t="shared" si="13"/>
        <v>8.5300614604614147</v>
      </c>
    </row>
    <row r="119" spans="1:11" ht="13.5" x14ac:dyDescent="0.25">
      <c r="A119" s="3">
        <f>TITRES_STAT!B122</f>
        <v>42177</v>
      </c>
      <c r="B119" s="6">
        <f>TITRES_STAT!D122</f>
        <v>8.8368000000000002</v>
      </c>
      <c r="C119" s="2">
        <f t="shared" si="7"/>
        <v>0</v>
      </c>
      <c r="D119" s="2">
        <f t="shared" si="8"/>
        <v>8.8008000000000006</v>
      </c>
      <c r="E119" s="2">
        <f t="shared" si="9"/>
        <v>8.8187999999999995</v>
      </c>
      <c r="F119" s="2">
        <f t="shared" si="10"/>
        <v>8.6971950000000007</v>
      </c>
      <c r="G119" s="2">
        <f t="shared" si="12"/>
        <v>8.5610259999999965</v>
      </c>
      <c r="H119" s="2"/>
      <c r="I119" s="2">
        <f t="array" ref="I119">SUMPRODUCT(B103:B122, (ROW(B103:B122)-ROW(B103)+1)) / (20*21/2)</f>
        <v>8.8059271428571417</v>
      </c>
      <c r="J119" s="2">
        <f t="shared" si="11"/>
        <v>8.7227544265043662</v>
      </c>
      <c r="K119" s="2">
        <f t="shared" si="13"/>
        <v>8.5420904227962602</v>
      </c>
    </row>
    <row r="120" spans="1:11" ht="13.5" x14ac:dyDescent="0.25">
      <c r="A120" s="3">
        <f>TITRES_STAT!B123</f>
        <v>42178</v>
      </c>
      <c r="B120" s="6">
        <f>TITRES_STAT!D123</f>
        <v>8.8368000000000002</v>
      </c>
      <c r="C120" s="2">
        <f t="shared" si="7"/>
        <v>0</v>
      </c>
      <c r="D120" s="2">
        <f t="shared" si="8"/>
        <v>8.8229600000000001</v>
      </c>
      <c r="E120" s="2">
        <f t="shared" si="9"/>
        <v>8.8187999999999995</v>
      </c>
      <c r="F120" s="2">
        <f t="shared" si="10"/>
        <v>8.7124249999999996</v>
      </c>
      <c r="G120" s="2">
        <f t="shared" si="12"/>
        <v>8.5690559999999962</v>
      </c>
      <c r="H120" s="2"/>
      <c r="I120" s="2">
        <f t="array" ref="I120">SUMPRODUCT(B104:B123, (ROW(B104:B123)-ROW(B104)+1)) / (20*21/2)</f>
        <v>8.8165438095238073</v>
      </c>
      <c r="J120" s="2">
        <f t="shared" si="11"/>
        <v>8.7336159096944268</v>
      </c>
      <c r="K120" s="2">
        <f t="shared" si="13"/>
        <v>8.5536476611179744</v>
      </c>
    </row>
    <row r="121" spans="1:11" ht="13.5" x14ac:dyDescent="0.25">
      <c r="A121" s="3">
        <f>TITRES_STAT!B124</f>
        <v>42179</v>
      </c>
      <c r="B121" s="6">
        <f>TITRES_STAT!D124</f>
        <v>8.8598999999999997</v>
      </c>
      <c r="C121" s="2">
        <f t="shared" si="7"/>
        <v>2.3099999999999454E-2</v>
      </c>
      <c r="D121" s="2">
        <f t="shared" si="8"/>
        <v>8.8414199999999994</v>
      </c>
      <c r="E121" s="2">
        <f t="shared" si="9"/>
        <v>8.8211099999999991</v>
      </c>
      <c r="F121" s="2">
        <f t="shared" si="10"/>
        <v>8.7288100000000011</v>
      </c>
      <c r="G121" s="2">
        <f t="shared" si="12"/>
        <v>8.5769939999999938</v>
      </c>
      <c r="H121" s="2"/>
      <c r="I121" s="2">
        <f t="array" ref="I121">SUMPRODUCT(B105:B124, (ROW(B105:B124)-ROW(B105)+1)) / (20*21/2)</f>
        <v>8.8340828571428567</v>
      </c>
      <c r="J121" s="2">
        <f t="shared" si="11"/>
        <v>8.7456429659140049</v>
      </c>
      <c r="K121" s="2">
        <f t="shared" si="13"/>
        <v>8.5656575567604083</v>
      </c>
    </row>
    <row r="122" spans="1:11" ht="13.5" x14ac:dyDescent="0.25">
      <c r="A122" s="3">
        <f>TITRES_STAT!B125</f>
        <v>42180</v>
      </c>
      <c r="B122" s="6">
        <f>TITRES_STAT!D125</f>
        <v>8.8598999999999997</v>
      </c>
      <c r="C122" s="2">
        <f t="shared" si="7"/>
        <v>0</v>
      </c>
      <c r="D122" s="2">
        <f t="shared" si="8"/>
        <v>8.8460399999999986</v>
      </c>
      <c r="E122" s="2">
        <f t="shared" si="9"/>
        <v>8.8234199999999987</v>
      </c>
      <c r="F122" s="2">
        <f t="shared" si="10"/>
        <v>8.748425000000001</v>
      </c>
      <c r="G122" s="2">
        <f t="shared" si="12"/>
        <v>8.5852999999999948</v>
      </c>
      <c r="H122" s="2"/>
      <c r="I122" s="2">
        <f t="array" ref="I122">SUMPRODUCT(B106:B125, (ROW(B106:B125)-ROW(B106)+1)) / (20*21/2)</f>
        <v>8.8493142857142875</v>
      </c>
      <c r="J122" s="2">
        <f t="shared" si="11"/>
        <v>8.7565245882079097</v>
      </c>
      <c r="K122" s="2">
        <f t="shared" si="13"/>
        <v>8.5771964761031381</v>
      </c>
    </row>
    <row r="123" spans="1:11" ht="13.5" x14ac:dyDescent="0.25">
      <c r="A123" s="3">
        <f>TITRES_STAT!B126</f>
        <v>42181</v>
      </c>
      <c r="B123" s="6">
        <f>TITRES_STAT!D126</f>
        <v>8.8598999999999997</v>
      </c>
      <c r="C123" s="2">
        <f t="shared" si="7"/>
        <v>0</v>
      </c>
      <c r="D123" s="2">
        <f t="shared" si="8"/>
        <v>8.8506599999999995</v>
      </c>
      <c r="E123" s="2">
        <f t="shared" si="9"/>
        <v>8.8257299999999983</v>
      </c>
      <c r="F123" s="2">
        <f t="shared" si="10"/>
        <v>8.7680400000000027</v>
      </c>
      <c r="G123" s="2">
        <f t="shared" si="12"/>
        <v>8.5936059999999941</v>
      </c>
      <c r="H123" s="2"/>
      <c r="I123" s="2">
        <f t="array" ref="I123">SUMPRODUCT(B107:B126, (ROW(B107:B126)-ROW(B107)+1)) / (20*21/2)</f>
        <v>8.8622380952380944</v>
      </c>
      <c r="J123" s="2">
        <f t="shared" si="11"/>
        <v>8.7663698655214422</v>
      </c>
      <c r="K123" s="2">
        <f t="shared" si="13"/>
        <v>8.5882828888049758</v>
      </c>
    </row>
    <row r="124" spans="1:11" ht="13.5" x14ac:dyDescent="0.25">
      <c r="A124" s="3">
        <f>TITRES_STAT!B127</f>
        <v>42184</v>
      </c>
      <c r="B124" s="6">
        <f>TITRES_STAT!D127</f>
        <v>8.9521999999999995</v>
      </c>
      <c r="C124" s="2">
        <f t="shared" si="7"/>
        <v>9.2299999999999827E-2</v>
      </c>
      <c r="D124" s="2">
        <f t="shared" si="8"/>
        <v>8.8737399999999997</v>
      </c>
      <c r="E124" s="2">
        <f t="shared" si="9"/>
        <v>8.8372700000000002</v>
      </c>
      <c r="F124" s="2">
        <f t="shared" si="10"/>
        <v>8.792270000000002</v>
      </c>
      <c r="G124" s="2">
        <f t="shared" si="12"/>
        <v>8.6028359999999946</v>
      </c>
      <c r="H124" s="2"/>
      <c r="I124" s="2">
        <f t="array" ref="I124">SUMPRODUCT(B108:B127, (ROW(B108:B127)-ROW(B108)+1)) / (20*21/2)</f>
        <v>8.8734038095238077</v>
      </c>
      <c r="J124" s="2">
        <f t="shared" si="11"/>
        <v>8.7840679735670193</v>
      </c>
      <c r="K124" s="2">
        <f t="shared" si="13"/>
        <v>8.6025541480675258</v>
      </c>
    </row>
    <row r="125" spans="1:11" ht="13.5" x14ac:dyDescent="0.25">
      <c r="A125" s="3">
        <f>TITRES_STAT!B128</f>
        <v>42185</v>
      </c>
      <c r="B125" s="6">
        <f>TITRES_STAT!D128</f>
        <v>8.9521999999999995</v>
      </c>
      <c r="C125" s="2">
        <f t="shared" si="7"/>
        <v>0</v>
      </c>
      <c r="D125" s="2">
        <f t="shared" si="8"/>
        <v>8.89682</v>
      </c>
      <c r="E125" s="2">
        <f t="shared" si="9"/>
        <v>8.85989</v>
      </c>
      <c r="F125" s="2">
        <f t="shared" si="10"/>
        <v>8.8165000000000013</v>
      </c>
      <c r="G125" s="2">
        <f t="shared" si="12"/>
        <v>8.6121579999999938</v>
      </c>
      <c r="H125" s="2"/>
      <c r="I125" s="2">
        <f t="array" ref="I125">SUMPRODUCT(B109:B128, (ROW(B109:B128)-ROW(B109)+1)) / (20*21/2)</f>
        <v>8.8752295238095229</v>
      </c>
      <c r="J125" s="2">
        <f t="shared" si="11"/>
        <v>8.8000805475130175</v>
      </c>
      <c r="K125" s="2">
        <f t="shared" si="13"/>
        <v>8.6162657501040929</v>
      </c>
    </row>
    <row r="126" spans="1:11" ht="13.5" x14ac:dyDescent="0.25">
      <c r="A126" s="3">
        <f>TITRES_STAT!B129</f>
        <v>42186</v>
      </c>
      <c r="B126" s="6">
        <f>TITRES_STAT!D129</f>
        <v>8.9521999999999995</v>
      </c>
      <c r="C126" s="2">
        <f t="shared" si="7"/>
        <v>0</v>
      </c>
      <c r="D126" s="2">
        <f t="shared" si="8"/>
        <v>8.9152799999999992</v>
      </c>
      <c r="E126" s="2">
        <f t="shared" si="9"/>
        <v>8.8783500000000011</v>
      </c>
      <c r="F126" s="2">
        <f t="shared" si="10"/>
        <v>8.8349600000000006</v>
      </c>
      <c r="G126" s="2">
        <f t="shared" si="12"/>
        <v>8.6214799999999947</v>
      </c>
      <c r="H126" s="2"/>
      <c r="I126" s="2">
        <f t="array" ref="I126">SUMPRODUCT(B110:B129, (ROW(B110:B129)-ROW(B110)+1)) / (20*21/2)</f>
        <v>8.8761761904761904</v>
      </c>
      <c r="J126" s="2">
        <f t="shared" si="11"/>
        <v>8.8145681144165398</v>
      </c>
      <c r="K126" s="2">
        <f t="shared" si="13"/>
        <v>8.6294396422568731</v>
      </c>
    </row>
    <row r="127" spans="1:11" ht="13.5" x14ac:dyDescent="0.25">
      <c r="A127" s="3">
        <f>TITRES_STAT!B130</f>
        <v>42187</v>
      </c>
      <c r="B127" s="6">
        <f>TITRES_STAT!D130</f>
        <v>8.9521999999999995</v>
      </c>
      <c r="C127" s="2">
        <f t="shared" si="7"/>
        <v>0</v>
      </c>
      <c r="D127" s="2">
        <f t="shared" si="8"/>
        <v>8.9337399999999985</v>
      </c>
      <c r="E127" s="2">
        <f t="shared" si="9"/>
        <v>8.8898899999999994</v>
      </c>
      <c r="F127" s="2">
        <f t="shared" si="10"/>
        <v>8.8407300000000006</v>
      </c>
      <c r="G127" s="2">
        <f t="shared" si="12"/>
        <v>8.6308019999999956</v>
      </c>
      <c r="H127" s="2"/>
      <c r="I127" s="2">
        <f t="array" ref="I127">SUMPRODUCT(B111:B130, (ROW(B111:B130)-ROW(B111)+1)) / (20*21/2)</f>
        <v>8.8764852380952366</v>
      </c>
      <c r="J127" s="2">
        <f t="shared" si="11"/>
        <v>8.8276759130435352</v>
      </c>
      <c r="K127" s="2">
        <f t="shared" si="13"/>
        <v>8.6420969111879753</v>
      </c>
    </row>
    <row r="128" spans="1:11" ht="13.5" x14ac:dyDescent="0.25">
      <c r="A128" s="3">
        <f>TITRES_STAT!B131</f>
        <v>42188</v>
      </c>
      <c r="B128" s="6">
        <f>TITRES_STAT!D131</f>
        <v>8.8598999999999997</v>
      </c>
      <c r="C128" s="2">
        <f t="shared" si="7"/>
        <v>-9.2299999999999827E-2</v>
      </c>
      <c r="D128" s="2">
        <f t="shared" si="8"/>
        <v>8.9337400000000002</v>
      </c>
      <c r="E128" s="2">
        <f t="shared" si="9"/>
        <v>8.892199999999999</v>
      </c>
      <c r="F128" s="2">
        <f t="shared" si="10"/>
        <v>8.8499599999999994</v>
      </c>
      <c r="G128" s="2">
        <f t="shared" si="12"/>
        <v>8.6384619999999952</v>
      </c>
      <c r="H128" s="2"/>
      <c r="I128" s="2">
        <f t="array" ref="I128">SUMPRODUCT(B112:B131, (ROW(B112:B131)-ROW(B112)+1)) / (20*21/2)</f>
        <v>8.8766842857142869</v>
      </c>
      <c r="J128" s="2">
        <f t="shared" si="11"/>
        <v>8.8307448737060561</v>
      </c>
      <c r="K128" s="2">
        <f t="shared" si="13"/>
        <v>8.6506382087884468</v>
      </c>
    </row>
    <row r="129" spans="1:11" ht="13.5" x14ac:dyDescent="0.25">
      <c r="A129" s="3">
        <f>TITRES_STAT!B132</f>
        <v>42191</v>
      </c>
      <c r="B129" s="6">
        <f>TITRES_STAT!D132</f>
        <v>8.8598999999999997</v>
      </c>
      <c r="C129" s="2">
        <f t="shared" si="7"/>
        <v>0</v>
      </c>
      <c r="D129" s="2">
        <f t="shared" si="8"/>
        <v>8.9152799999999992</v>
      </c>
      <c r="E129" s="2">
        <f t="shared" si="9"/>
        <v>8.8945099999999986</v>
      </c>
      <c r="F129" s="2">
        <f t="shared" si="10"/>
        <v>8.8566549999999999</v>
      </c>
      <c r="G129" s="2">
        <f t="shared" si="12"/>
        <v>8.6472299999999951</v>
      </c>
      <c r="H129" s="2"/>
      <c r="I129" s="2">
        <f t="array" ref="I129">SUMPRODUCT(B113:B132, (ROW(B113:B132)-ROW(B113)+1)) / (20*21/2)</f>
        <v>8.8767733333333325</v>
      </c>
      <c r="J129" s="2">
        <f t="shared" si="11"/>
        <v>8.8335215524007182</v>
      </c>
      <c r="K129" s="2">
        <f t="shared" si="13"/>
        <v>8.6588445535418419</v>
      </c>
    </row>
    <row r="130" spans="1:11" ht="13.5" x14ac:dyDescent="0.25">
      <c r="A130" s="3">
        <f>TITRES_STAT!B133</f>
        <v>42192</v>
      </c>
      <c r="B130" s="6">
        <f>TITRES_STAT!D133</f>
        <v>8.8598999999999997</v>
      </c>
      <c r="C130" s="2">
        <f t="shared" si="7"/>
        <v>0</v>
      </c>
      <c r="D130" s="2">
        <f t="shared" si="8"/>
        <v>8.89682</v>
      </c>
      <c r="E130" s="2">
        <f t="shared" si="9"/>
        <v>8.8968199999999982</v>
      </c>
      <c r="F130" s="2">
        <f t="shared" si="10"/>
        <v>8.8578100000000006</v>
      </c>
      <c r="G130" s="2">
        <f t="shared" si="12"/>
        <v>8.6555359999999943</v>
      </c>
      <c r="H130" s="2"/>
      <c r="I130" s="2">
        <f t="array" ref="I130">SUMPRODUCT(B114:B133, (ROW(B114:B133)-ROW(B114)+1)) / (20*21/2)</f>
        <v>8.8767523809523805</v>
      </c>
      <c r="J130" s="2">
        <f t="shared" si="11"/>
        <v>8.8360337855054105</v>
      </c>
      <c r="K130" s="2">
        <f t="shared" si="13"/>
        <v>8.6667290808539281</v>
      </c>
    </row>
    <row r="131" spans="1:11" ht="13.5" x14ac:dyDescent="0.25">
      <c r="A131" s="3">
        <f>TITRES_STAT!B134</f>
        <v>42193</v>
      </c>
      <c r="B131" s="6">
        <f>TITRES_STAT!D134</f>
        <v>8.8598999999999997</v>
      </c>
      <c r="C131" s="2">
        <f t="shared" si="7"/>
        <v>0</v>
      </c>
      <c r="D131" s="2">
        <f t="shared" si="8"/>
        <v>8.8783600000000007</v>
      </c>
      <c r="E131" s="2">
        <f t="shared" si="9"/>
        <v>8.8968199999999982</v>
      </c>
      <c r="F131" s="2">
        <f t="shared" si="10"/>
        <v>8.8589650000000013</v>
      </c>
      <c r="G131" s="2">
        <f t="shared" si="12"/>
        <v>8.664303999999996</v>
      </c>
      <c r="H131" s="2"/>
      <c r="I131" s="2">
        <f t="array" ref="I131">SUMPRODUCT(B115:B134, (ROW(B115:B134)-ROW(B115)+1)) / (20*21/2)</f>
        <v>8.8515642857142858</v>
      </c>
      <c r="J131" s="2">
        <f t="shared" si="11"/>
        <v>8.8383067583144186</v>
      </c>
      <c r="K131" s="2">
        <f t="shared" si="13"/>
        <v>8.6743044110165197</v>
      </c>
    </row>
    <row r="132" spans="1:11" ht="13.5" x14ac:dyDescent="0.25">
      <c r="A132" s="3">
        <f>TITRES_STAT!B135</f>
        <v>42194</v>
      </c>
      <c r="B132" s="6">
        <f>TITRES_STAT!D135</f>
        <v>8.8598999999999997</v>
      </c>
      <c r="C132" s="2">
        <f t="shared" ref="C132:C195" si="14">B132-B131</f>
        <v>0</v>
      </c>
      <c r="D132" s="2">
        <f t="shared" si="8"/>
        <v>8.8598999999999997</v>
      </c>
      <c r="E132" s="2">
        <f t="shared" si="9"/>
        <v>8.8968199999999982</v>
      </c>
      <c r="F132" s="2">
        <f t="shared" si="10"/>
        <v>8.860120000000002</v>
      </c>
      <c r="G132" s="2">
        <f t="shared" si="12"/>
        <v>8.6731639999999963</v>
      </c>
      <c r="H132" s="2"/>
      <c r="I132" s="2">
        <f t="array" ref="I132">SUMPRODUCT(B116:B135, (ROW(B116:B135)-ROW(B116)+1)) / (20*21/2)</f>
        <v>8.803347619047619</v>
      </c>
      <c r="J132" s="2">
        <f t="shared" si="11"/>
        <v>8.8403632575225686</v>
      </c>
      <c r="K132" s="2">
        <f t="shared" si="13"/>
        <v>8.68158266940803</v>
      </c>
    </row>
    <row r="133" spans="1:11" ht="13.5" x14ac:dyDescent="0.25">
      <c r="A133" s="3">
        <f>TITRES_STAT!B136</f>
        <v>42195</v>
      </c>
      <c r="B133" s="6">
        <f>TITRES_STAT!D136</f>
        <v>8.8598999999999997</v>
      </c>
      <c r="C133" s="2">
        <f t="shared" si="14"/>
        <v>0</v>
      </c>
      <c r="D133" s="2">
        <f t="shared" si="8"/>
        <v>8.8598999999999997</v>
      </c>
      <c r="E133" s="2">
        <f t="shared" si="9"/>
        <v>8.8968199999999982</v>
      </c>
      <c r="F133" s="2">
        <f t="shared" si="10"/>
        <v>8.8612750000000027</v>
      </c>
      <c r="G133" s="2">
        <f t="shared" si="12"/>
        <v>8.6820239999999966</v>
      </c>
      <c r="H133" s="2"/>
      <c r="I133" s="2">
        <f t="array" ref="I133">SUMPRODUCT(B117:B136, (ROW(B117:B136)-ROW(B117)+1)) / (20*21/2)</f>
        <v>8.7806880952380961</v>
      </c>
      <c r="J133" s="2">
        <f t="shared" si="11"/>
        <v>8.842223899663276</v>
      </c>
      <c r="K133" s="2">
        <f t="shared" si="13"/>
        <v>8.6885755059018344</v>
      </c>
    </row>
    <row r="134" spans="1:11" ht="13.5" x14ac:dyDescent="0.25">
      <c r="A134" s="3">
        <f>TITRES_STAT!B137</f>
        <v>42198</v>
      </c>
      <c r="B134" s="6">
        <f>TITRES_STAT!D137</f>
        <v>8.5968</v>
      </c>
      <c r="C134" s="2">
        <f t="shared" si="14"/>
        <v>-0.26309999999999967</v>
      </c>
      <c r="D134" s="2">
        <f t="shared" ref="D134:D197" si="15">AVERAGE(B130:B134)</f>
        <v>8.8072800000000004</v>
      </c>
      <c r="E134" s="2">
        <f t="shared" si="9"/>
        <v>8.8612799999999972</v>
      </c>
      <c r="F134" s="2">
        <f t="shared" si="10"/>
        <v>8.8492750000000022</v>
      </c>
      <c r="G134" s="2">
        <f t="shared" si="12"/>
        <v>8.6856219999999968</v>
      </c>
      <c r="H134" s="2"/>
      <c r="I134" s="2">
        <f t="array" ref="I134">SUMPRODUCT(B118:B137, (ROW(B118:B137)-ROW(B118)+1)) / (20*21/2)</f>
        <v>8.7588638095238078</v>
      </c>
      <c r="J134" s="2">
        <f t="shared" si="11"/>
        <v>8.8188501949334395</v>
      </c>
      <c r="K134" s="2">
        <f t="shared" si="13"/>
        <v>8.6849764664547031</v>
      </c>
    </row>
    <row r="135" spans="1:11" ht="13.5" x14ac:dyDescent="0.25">
      <c r="A135" s="3">
        <f>TITRES_STAT!B138</f>
        <v>42199</v>
      </c>
      <c r="B135" s="6">
        <f>TITRES_STAT!D138</f>
        <v>8.343</v>
      </c>
      <c r="C135" s="2">
        <f t="shared" si="14"/>
        <v>-0.25380000000000003</v>
      </c>
      <c r="D135" s="2">
        <f t="shared" si="15"/>
        <v>8.7038999999999991</v>
      </c>
      <c r="E135" s="2">
        <f t="shared" si="9"/>
        <v>8.8003599999999995</v>
      </c>
      <c r="F135" s="2">
        <f t="shared" si="10"/>
        <v>8.8301250000000007</v>
      </c>
      <c r="G135" s="2">
        <f t="shared" si="12"/>
        <v>8.6841439999999981</v>
      </c>
      <c r="H135" s="2"/>
      <c r="I135" s="2">
        <f t="array" ref="I135">SUMPRODUCT(B119:B138, (ROW(B119:B138)-ROW(B119)+1)) / (20*21/2)</f>
        <v>8.7382042857142839</v>
      </c>
      <c r="J135" s="2">
        <f t="shared" si="11"/>
        <v>8.7735311287493012</v>
      </c>
      <c r="K135" s="2">
        <f t="shared" si="13"/>
        <v>8.6715656246329491</v>
      </c>
    </row>
    <row r="136" spans="1:11" ht="13.5" x14ac:dyDescent="0.25">
      <c r="A136" s="3">
        <f>TITRES_STAT!B139</f>
        <v>42200</v>
      </c>
      <c r="B136" s="6">
        <f>TITRES_STAT!D139</f>
        <v>8.5922000000000001</v>
      </c>
      <c r="C136" s="2">
        <f t="shared" si="14"/>
        <v>0.24920000000000009</v>
      </c>
      <c r="D136" s="2">
        <f t="shared" si="15"/>
        <v>8.6503599999999992</v>
      </c>
      <c r="E136" s="2">
        <f t="shared" si="9"/>
        <v>8.7643599999999999</v>
      </c>
      <c r="F136" s="2">
        <f t="shared" si="10"/>
        <v>8.8213550000000005</v>
      </c>
      <c r="G136" s="2">
        <f t="shared" si="12"/>
        <v>8.6876499999999979</v>
      </c>
      <c r="H136" s="2"/>
      <c r="I136" s="2">
        <f t="array" ref="I136">SUMPRODUCT(B120:B139, (ROW(B120:B139)-ROW(B120)+1)) / (20*21/2)</f>
        <v>8.7187095238095225</v>
      </c>
      <c r="J136" s="2">
        <f t="shared" si="11"/>
        <v>8.7562614974398443</v>
      </c>
      <c r="K136" s="2">
        <f t="shared" si="13"/>
        <v>8.6684532471963625</v>
      </c>
    </row>
    <row r="137" spans="1:11" ht="13.5" x14ac:dyDescent="0.25">
      <c r="A137" s="3">
        <f>TITRES_STAT!B140</f>
        <v>42201</v>
      </c>
      <c r="B137" s="6">
        <f>TITRES_STAT!D140</f>
        <v>8.5922000000000001</v>
      </c>
      <c r="C137" s="2">
        <f t="shared" si="14"/>
        <v>0</v>
      </c>
      <c r="D137" s="2">
        <f t="shared" si="15"/>
        <v>8.5968199999999992</v>
      </c>
      <c r="E137" s="2">
        <f t="shared" si="9"/>
        <v>8.7283600000000003</v>
      </c>
      <c r="F137" s="2">
        <f t="shared" si="10"/>
        <v>8.8091249999999981</v>
      </c>
      <c r="G137" s="2">
        <f t="shared" si="12"/>
        <v>8.6906019999999966</v>
      </c>
      <c r="H137" s="2"/>
      <c r="I137" s="2">
        <f t="array" ref="I137">SUMPRODUCT(B121:B140, (ROW(B121:B140)-ROW(B121)+1)) / (20*21/2)</f>
        <v>8.7003795238095236</v>
      </c>
      <c r="J137" s="2">
        <f t="shared" si="11"/>
        <v>8.7406365929217635</v>
      </c>
      <c r="K137" s="2">
        <f t="shared" si="13"/>
        <v>8.6654629237768983</v>
      </c>
    </row>
    <row r="138" spans="1:11" ht="13.5" x14ac:dyDescent="0.25">
      <c r="A138" s="3">
        <f>TITRES_STAT!B141</f>
        <v>42205</v>
      </c>
      <c r="B138" s="6">
        <f>TITRES_STAT!D141</f>
        <v>8.5922000000000001</v>
      </c>
      <c r="C138" s="2">
        <f t="shared" si="14"/>
        <v>0</v>
      </c>
      <c r="D138" s="2">
        <f t="shared" si="15"/>
        <v>8.5432799999999993</v>
      </c>
      <c r="E138" s="2">
        <f t="shared" si="9"/>
        <v>8.7015900000000013</v>
      </c>
      <c r="F138" s="2">
        <f t="shared" si="10"/>
        <v>8.7968949999999975</v>
      </c>
      <c r="G138" s="2">
        <f t="shared" si="12"/>
        <v>8.6936479999999978</v>
      </c>
      <c r="H138" s="2"/>
      <c r="I138" s="2">
        <f t="array" ref="I138">SUMPRODUCT(B122:B141, (ROW(B122:B141)-ROW(B122)+1)) / (20*21/2)</f>
        <v>8.6832142857142856</v>
      </c>
      <c r="J138" s="2">
        <f t="shared" si="11"/>
        <v>8.7264997745482624</v>
      </c>
      <c r="K138" s="2">
        <f t="shared" si="13"/>
        <v>8.6625898679425095</v>
      </c>
    </row>
    <row r="139" spans="1:11" ht="13.5" x14ac:dyDescent="0.25">
      <c r="A139" s="3">
        <f>TITRES_STAT!B142</f>
        <v>42206</v>
      </c>
      <c r="B139" s="6">
        <f>TITRES_STAT!D142</f>
        <v>8.5922000000000001</v>
      </c>
      <c r="C139" s="2">
        <f t="shared" si="14"/>
        <v>0</v>
      </c>
      <c r="D139" s="2">
        <f t="shared" si="15"/>
        <v>8.5423599999999986</v>
      </c>
      <c r="E139" s="2">
        <f t="shared" si="9"/>
        <v>8.6748200000000004</v>
      </c>
      <c r="F139" s="2">
        <f t="shared" si="10"/>
        <v>8.7846649999999951</v>
      </c>
      <c r="G139" s="2">
        <f t="shared" si="12"/>
        <v>8.6966939999999973</v>
      </c>
      <c r="H139" s="2"/>
      <c r="I139" s="2">
        <f t="array" ref="I139">SUMPRODUCT(B123:B142, (ROW(B123:B142)-ROW(B123)+1)) / (20*21/2)</f>
        <v>8.6673238095238094</v>
      </c>
      <c r="J139" s="2">
        <f t="shared" si="11"/>
        <v>8.7137093198293805</v>
      </c>
      <c r="K139" s="2">
        <f t="shared" si="13"/>
        <v>8.6598294809643726</v>
      </c>
    </row>
    <row r="140" spans="1:11" ht="13.5" x14ac:dyDescent="0.25">
      <c r="A140" s="3">
        <f>TITRES_STAT!B143</f>
        <v>42207</v>
      </c>
      <c r="B140" s="6">
        <f>TITRES_STAT!D143</f>
        <v>8.5922000000000001</v>
      </c>
      <c r="C140" s="2">
        <f t="shared" si="14"/>
        <v>0</v>
      </c>
      <c r="D140" s="2">
        <f t="shared" si="15"/>
        <v>8.5922000000000001</v>
      </c>
      <c r="E140" s="2">
        <f t="shared" ref="E140:E203" si="16">AVERAGE(B131:B140)</f>
        <v>8.6480500000000013</v>
      </c>
      <c r="F140" s="2">
        <f t="shared" si="10"/>
        <v>8.7724349999999962</v>
      </c>
      <c r="G140" s="2">
        <f t="shared" si="12"/>
        <v>8.6987239999999986</v>
      </c>
      <c r="H140" s="2"/>
      <c r="I140" s="2">
        <f t="array" ref="I140">SUMPRODUCT(B124:B143, (ROW(B124:B143)-ROW(B124)+1)) / (20*21/2)</f>
        <v>8.6527080952380953</v>
      </c>
      <c r="J140" s="2">
        <f t="shared" si="11"/>
        <v>8.7021370036551531</v>
      </c>
      <c r="K140" s="2">
        <f t="shared" si="13"/>
        <v>8.6571773444559668</v>
      </c>
    </row>
    <row r="141" spans="1:11" ht="13.5" x14ac:dyDescent="0.25">
      <c r="A141" s="3">
        <f>TITRES_STAT!B144</f>
        <v>42208</v>
      </c>
      <c r="B141" s="6">
        <f>TITRES_STAT!D144</f>
        <v>8.5922000000000001</v>
      </c>
      <c r="C141" s="2">
        <f t="shared" si="14"/>
        <v>0</v>
      </c>
      <c r="D141" s="2">
        <f t="shared" si="15"/>
        <v>8.5922000000000001</v>
      </c>
      <c r="E141" s="2">
        <f t="shared" si="16"/>
        <v>8.6212800000000005</v>
      </c>
      <c r="F141" s="2">
        <f t="shared" si="10"/>
        <v>8.7590499999999967</v>
      </c>
      <c r="G141" s="2">
        <f t="shared" si="12"/>
        <v>8.7007539999999981</v>
      </c>
      <c r="H141" s="2"/>
      <c r="I141" s="2">
        <f t="array" ref="I141">SUMPRODUCT(B125:B144, (ROW(B125:B144)-ROW(B125)+1)) / (20*21/2)</f>
        <v>8.6604623809523797</v>
      </c>
      <c r="J141" s="2">
        <f t="shared" si="11"/>
        <v>8.691666812830853</v>
      </c>
      <c r="K141" s="2">
        <f t="shared" si="13"/>
        <v>8.6546292133008311</v>
      </c>
    </row>
    <row r="142" spans="1:11" ht="13.5" x14ac:dyDescent="0.25">
      <c r="A142" s="3">
        <f>TITRES_STAT!B145</f>
        <v>42209</v>
      </c>
      <c r="B142" s="6">
        <f>TITRES_STAT!D145</f>
        <v>8.5922000000000001</v>
      </c>
      <c r="C142" s="2">
        <f t="shared" si="14"/>
        <v>0</v>
      </c>
      <c r="D142" s="2">
        <f t="shared" si="15"/>
        <v>8.5922000000000001</v>
      </c>
      <c r="E142" s="2">
        <f t="shared" si="16"/>
        <v>8.5945100000000014</v>
      </c>
      <c r="F142" s="2">
        <f t="shared" si="10"/>
        <v>8.7456649999999971</v>
      </c>
      <c r="G142" s="2">
        <f t="shared" si="12"/>
        <v>8.7027839999999994</v>
      </c>
      <c r="H142" s="2"/>
      <c r="I142" s="2">
        <f t="array" ref="I142">SUMPRODUCT(B126:B145, (ROW(B126:B145)-ROW(B126)+1)) / (20*21/2)</f>
        <v>8.6732761904761908</v>
      </c>
      <c r="J142" s="2">
        <f t="shared" si="11"/>
        <v>8.6821937830374374</v>
      </c>
      <c r="K142" s="2">
        <f t="shared" si="13"/>
        <v>8.6521810088576618</v>
      </c>
    </row>
    <row r="143" spans="1:11" ht="13.5" x14ac:dyDescent="0.25">
      <c r="A143" s="3">
        <f>TITRES_STAT!B146</f>
        <v>42212</v>
      </c>
      <c r="B143" s="6">
        <f>TITRES_STAT!D146</f>
        <v>8.5922000000000001</v>
      </c>
      <c r="C143" s="2">
        <f t="shared" si="14"/>
        <v>0</v>
      </c>
      <c r="D143" s="2">
        <f t="shared" si="15"/>
        <v>8.5922000000000001</v>
      </c>
      <c r="E143" s="2">
        <f t="shared" si="16"/>
        <v>8.5677400000000006</v>
      </c>
      <c r="F143" s="2">
        <f t="shared" si="10"/>
        <v>8.7322799999999976</v>
      </c>
      <c r="G143" s="2">
        <f t="shared" si="12"/>
        <v>8.7039839999999984</v>
      </c>
      <c r="H143" s="2"/>
      <c r="I143" s="2">
        <f t="array" ref="I143">SUMPRODUCT(B127:B146, (ROW(B127:B146)-ROW(B127)+1)) / (20*21/2)</f>
        <v>8.6865295238095221</v>
      </c>
      <c r="J143" s="2">
        <f t="shared" si="11"/>
        <v>8.673622946557682</v>
      </c>
      <c r="K143" s="2">
        <f t="shared" si="13"/>
        <v>8.6498288124318705</v>
      </c>
    </row>
    <row r="144" spans="1:11" ht="13.5" x14ac:dyDescent="0.25">
      <c r="A144" s="3">
        <f>TITRES_STAT!B147</f>
        <v>42213</v>
      </c>
      <c r="B144" s="6">
        <f>TITRES_STAT!D147</f>
        <v>8.8137000000000008</v>
      </c>
      <c r="C144" s="2">
        <f t="shared" si="14"/>
        <v>0.2215000000000007</v>
      </c>
      <c r="D144" s="2">
        <f t="shared" si="15"/>
        <v>8.6365000000000016</v>
      </c>
      <c r="E144" s="2">
        <f t="shared" si="16"/>
        <v>8.5894300000000001</v>
      </c>
      <c r="F144" s="2">
        <f t="shared" si="10"/>
        <v>8.7253549999999986</v>
      </c>
      <c r="G144" s="2">
        <f t="shared" si="12"/>
        <v>8.7096139999999984</v>
      </c>
      <c r="H144" s="2"/>
      <c r="I144" s="2">
        <f t="array" ref="I144">SUMPRODUCT(B128:B147, (ROW(B128:B147)-ROW(B128)+1)) / (20*21/2)</f>
        <v>8.725279523809526</v>
      </c>
      <c r="J144" s="2">
        <f t="shared" si="11"/>
        <v>8.6869636183140937</v>
      </c>
      <c r="K144" s="2">
        <f t="shared" si="13"/>
        <v>8.6562551335129747</v>
      </c>
    </row>
    <row r="145" spans="1:11" ht="13.5" x14ac:dyDescent="0.25">
      <c r="A145" s="3">
        <f>TITRES_STAT!B148</f>
        <v>42214</v>
      </c>
      <c r="B145" s="6">
        <f>TITRES_STAT!D148</f>
        <v>8.8598999999999997</v>
      </c>
      <c r="C145" s="2">
        <f t="shared" si="14"/>
        <v>4.6199999999998909E-2</v>
      </c>
      <c r="D145" s="2">
        <f t="shared" si="15"/>
        <v>8.6900399999999998</v>
      </c>
      <c r="E145" s="2">
        <f t="shared" si="16"/>
        <v>8.641119999999999</v>
      </c>
      <c r="F145" s="2">
        <f t="shared" si="10"/>
        <v>8.720740000000001</v>
      </c>
      <c r="G145" s="2">
        <f t="shared" si="12"/>
        <v>8.7161679999999979</v>
      </c>
      <c r="H145" s="2"/>
      <c r="I145" s="2">
        <f t="array" ref="I145">SUMPRODUCT(B129:B148, (ROW(B129:B148)-ROW(B129)+1)) / (20*21/2)</f>
        <v>8.7632161904761912</v>
      </c>
      <c r="J145" s="2">
        <f t="shared" si="11"/>
        <v>8.7034337499032279</v>
      </c>
      <c r="K145" s="2">
        <f t="shared" si="13"/>
        <v>8.6642412067085459</v>
      </c>
    </row>
    <row r="146" spans="1:11" ht="13.5" x14ac:dyDescent="0.25">
      <c r="A146" s="3">
        <f>TITRES_STAT!B149</f>
        <v>42215</v>
      </c>
      <c r="B146" s="6">
        <f>TITRES_STAT!D149</f>
        <v>8.8598999999999997</v>
      </c>
      <c r="C146" s="2">
        <f t="shared" si="14"/>
        <v>0</v>
      </c>
      <c r="D146" s="2">
        <f t="shared" si="15"/>
        <v>8.7435799999999997</v>
      </c>
      <c r="E146" s="2">
        <f t="shared" si="16"/>
        <v>8.6678899999999981</v>
      </c>
      <c r="F146" s="2">
        <f t="shared" si="10"/>
        <v>8.7161250000000017</v>
      </c>
      <c r="G146" s="2">
        <f t="shared" si="12"/>
        <v>8.7227219999999974</v>
      </c>
      <c r="H146" s="2"/>
      <c r="I146" s="2">
        <f t="array" ref="I146">SUMPRODUCT(B130:B149, (ROW(B130:B149)-ROW(B130)+1)) / (20*21/2)</f>
        <v>8.7999000000000009</v>
      </c>
      <c r="J146" s="2">
        <f t="shared" si="11"/>
        <v>8.7183352975314925</v>
      </c>
      <c r="K146" s="2">
        <f t="shared" si="13"/>
        <v>8.6719141005631126</v>
      </c>
    </row>
    <row r="147" spans="1:11" ht="13.5" x14ac:dyDescent="0.25">
      <c r="A147" s="3">
        <f>TITRES_STAT!B150</f>
        <v>42216</v>
      </c>
      <c r="B147" s="6">
        <f>TITRES_STAT!D150</f>
        <v>9.1229999999999993</v>
      </c>
      <c r="C147" s="2">
        <f t="shared" si="14"/>
        <v>0.26309999999999967</v>
      </c>
      <c r="D147" s="2">
        <f t="shared" si="15"/>
        <v>8.8497400000000006</v>
      </c>
      <c r="E147" s="2">
        <f t="shared" si="16"/>
        <v>8.7209699999999994</v>
      </c>
      <c r="F147" s="2">
        <f t="shared" si="10"/>
        <v>8.7246650000000017</v>
      </c>
      <c r="G147" s="2">
        <f t="shared" si="12"/>
        <v>8.734537999999997</v>
      </c>
      <c r="H147" s="2"/>
      <c r="I147" s="2">
        <f t="array" ref="I147">SUMPRODUCT(B131:B150, (ROW(B131:B150)-ROW(B131)+1)) / (20*21/2)</f>
        <v>8.8353309523809518</v>
      </c>
      <c r="J147" s="2">
        <f t="shared" si="11"/>
        <v>8.756874793004684</v>
      </c>
      <c r="K147" s="2">
        <f t="shared" si="13"/>
        <v>8.6896037436782851</v>
      </c>
    </row>
    <row r="148" spans="1:11" ht="13.5" x14ac:dyDescent="0.25">
      <c r="A148" s="3">
        <f>TITRES_STAT!B151</f>
        <v>42219</v>
      </c>
      <c r="B148" s="6">
        <f>TITRES_STAT!D151</f>
        <v>9.1229999999999993</v>
      </c>
      <c r="C148" s="2">
        <f t="shared" si="14"/>
        <v>0</v>
      </c>
      <c r="D148" s="2">
        <f t="shared" si="15"/>
        <v>8.9558999999999997</v>
      </c>
      <c r="E148" s="2">
        <f t="shared" si="16"/>
        <v>8.774049999999999</v>
      </c>
      <c r="F148" s="2">
        <f t="shared" ref="F148:F211" si="17">AVERAGE(B129:B148)</f>
        <v>8.7378200000000028</v>
      </c>
      <c r="G148" s="2">
        <f t="shared" si="12"/>
        <v>8.7463539999999966</v>
      </c>
      <c r="H148" s="2"/>
      <c r="I148" s="2">
        <f t="array" ref="I148">SUMPRODUCT(B132:B151, (ROW(B132:B151)-ROW(B132)+1)) / (20*21/2)</f>
        <v>8.8695090476190472</v>
      </c>
      <c r="J148" s="2">
        <f t="shared" si="11"/>
        <v>8.7917438603375704</v>
      </c>
      <c r="K148" s="2">
        <f t="shared" si="13"/>
        <v>8.7065996752987456</v>
      </c>
    </row>
    <row r="149" spans="1:11" ht="13.5" x14ac:dyDescent="0.25">
      <c r="A149" s="3">
        <f>TITRES_STAT!B152</f>
        <v>42220</v>
      </c>
      <c r="B149" s="6">
        <f>TITRES_STAT!D152</f>
        <v>9.1229999999999993</v>
      </c>
      <c r="C149" s="2">
        <f t="shared" si="14"/>
        <v>0</v>
      </c>
      <c r="D149" s="2">
        <f t="shared" si="15"/>
        <v>9.0177599999999991</v>
      </c>
      <c r="E149" s="2">
        <f t="shared" si="16"/>
        <v>8.8271300000000004</v>
      </c>
      <c r="F149" s="2">
        <f t="shared" si="17"/>
        <v>8.7509750000000004</v>
      </c>
      <c r="G149" s="2">
        <f t="shared" si="12"/>
        <v>8.7581699999999962</v>
      </c>
      <c r="H149" s="2"/>
      <c r="I149" s="2">
        <f t="array" ref="I149">SUMPRODUCT(B133:B152, (ROW(B133:B152)-ROW(B133)+1)) / (20*21/2)</f>
        <v>8.9024342857142855</v>
      </c>
      <c r="J149" s="2">
        <f t="shared" ref="J149:J212" si="18">$J$4*B149+J148*(1-$J$4)</f>
        <v>8.8232920641149448</v>
      </c>
      <c r="K149" s="2">
        <f t="shared" si="13"/>
        <v>8.7229290997968345</v>
      </c>
    </row>
    <row r="150" spans="1:11" ht="13.5" x14ac:dyDescent="0.25">
      <c r="A150" s="3">
        <f>TITRES_STAT!B153</f>
        <v>42221</v>
      </c>
      <c r="B150" s="6">
        <f>TITRES_STAT!D153</f>
        <v>9.1229999999999993</v>
      </c>
      <c r="C150" s="2">
        <f t="shared" si="14"/>
        <v>0</v>
      </c>
      <c r="D150" s="2">
        <f t="shared" si="15"/>
        <v>9.0703799999999983</v>
      </c>
      <c r="E150" s="2">
        <f t="shared" si="16"/>
        <v>8.8802099999999999</v>
      </c>
      <c r="F150" s="2">
        <f t="shared" si="17"/>
        <v>8.7641299999999998</v>
      </c>
      <c r="G150" s="2">
        <f t="shared" si="12"/>
        <v>8.7699859999999958</v>
      </c>
      <c r="H150" s="2"/>
      <c r="I150" s="2">
        <f t="array" ref="I150">SUMPRODUCT(B134:B153, (ROW(B134:B153)-ROW(B134)+1)) / (20*21/2)</f>
        <v>8.9341066666666666</v>
      </c>
      <c r="J150" s="2">
        <f t="shared" si="18"/>
        <v>8.8518356770563784</v>
      </c>
      <c r="K150" s="2">
        <f t="shared" si="13"/>
        <v>8.7386181547067636</v>
      </c>
    </row>
    <row r="151" spans="1:11" ht="13.5" x14ac:dyDescent="0.25">
      <c r="A151" s="3">
        <f>TITRES_STAT!B154</f>
        <v>42222</v>
      </c>
      <c r="B151" s="6">
        <f>TITRES_STAT!D154</f>
        <v>9.1229999999999993</v>
      </c>
      <c r="C151" s="2">
        <f t="shared" si="14"/>
        <v>0</v>
      </c>
      <c r="D151" s="2">
        <f t="shared" si="15"/>
        <v>9.1229999999999993</v>
      </c>
      <c r="E151" s="2">
        <f t="shared" si="16"/>
        <v>8.9332900000000013</v>
      </c>
      <c r="F151" s="2">
        <f t="shared" si="17"/>
        <v>8.7772849999999973</v>
      </c>
      <c r="G151" s="2">
        <f t="shared" si="12"/>
        <v>8.7818019999999972</v>
      </c>
      <c r="H151" s="2"/>
      <c r="I151" s="2">
        <f t="array" ref="I151">SUMPRODUCT(B135:B154, (ROW(B135:B154)-ROW(B135)+1)) / (20*21/2)</f>
        <v>8.9645261904761906</v>
      </c>
      <c r="J151" s="2">
        <f t="shared" si="18"/>
        <v>8.8776608506700576</v>
      </c>
      <c r="K151" s="2">
        <f t="shared" si="13"/>
        <v>8.7536919525614003</v>
      </c>
    </row>
    <row r="152" spans="1:11" ht="13.5" x14ac:dyDescent="0.25">
      <c r="A152" s="3">
        <f>TITRES_STAT!B155</f>
        <v>42223</v>
      </c>
      <c r="B152" s="6">
        <f>TITRES_STAT!D155</f>
        <v>9.1229999999999993</v>
      </c>
      <c r="C152" s="2">
        <f t="shared" si="14"/>
        <v>0</v>
      </c>
      <c r="D152" s="2">
        <f t="shared" si="15"/>
        <v>9.1229999999999993</v>
      </c>
      <c r="E152" s="2">
        <f t="shared" si="16"/>
        <v>8.9863700000000009</v>
      </c>
      <c r="F152" s="2">
        <f t="shared" si="17"/>
        <v>8.7904399999999985</v>
      </c>
      <c r="G152" s="2">
        <f t="shared" si="12"/>
        <v>8.794909999999998</v>
      </c>
      <c r="H152" s="2"/>
      <c r="I152" s="2">
        <f t="array" ref="I152">SUMPRODUCT(B136:B155, (ROW(B136:B155)-ROW(B136)+1)) / (20*21/2)</f>
        <v>8.9924400000000002</v>
      </c>
      <c r="J152" s="2">
        <f t="shared" si="18"/>
        <v>8.9010264839395763</v>
      </c>
      <c r="K152" s="2">
        <f t="shared" si="13"/>
        <v>8.768174621088404</v>
      </c>
    </row>
    <row r="153" spans="1:11" ht="13.5" x14ac:dyDescent="0.25">
      <c r="A153" s="3">
        <f>TITRES_STAT!B156</f>
        <v>42226</v>
      </c>
      <c r="B153" s="6">
        <f>TITRES_STAT!D156</f>
        <v>9.1229999999999993</v>
      </c>
      <c r="C153" s="2">
        <f t="shared" si="14"/>
        <v>0</v>
      </c>
      <c r="D153" s="2">
        <f t="shared" si="15"/>
        <v>9.1229999999999993</v>
      </c>
      <c r="E153" s="2">
        <f t="shared" si="16"/>
        <v>9.0394500000000004</v>
      </c>
      <c r="F153" s="2">
        <f t="shared" si="17"/>
        <v>8.8035949999999978</v>
      </c>
      <c r="G153" s="2">
        <f t="shared" si="12"/>
        <v>8.8080179999999988</v>
      </c>
      <c r="H153" s="2"/>
      <c r="I153" s="2">
        <f t="array" ref="I153">SUMPRODUCT(B137:B156, (ROW(B137:B156)-ROW(B137)+1)) / (20*21/2)</f>
        <v>9.0166395238095234</v>
      </c>
      <c r="J153" s="2">
        <f t="shared" si="18"/>
        <v>8.9221668188024736</v>
      </c>
      <c r="K153" s="2">
        <f t="shared" si="13"/>
        <v>8.7820893418300354</v>
      </c>
    </row>
    <row r="154" spans="1:11" ht="13.5" x14ac:dyDescent="0.25">
      <c r="A154" s="3">
        <f>TITRES_STAT!B157</f>
        <v>42227</v>
      </c>
      <c r="B154" s="6">
        <f>TITRES_STAT!D157</f>
        <v>9.1229999999999993</v>
      </c>
      <c r="C154" s="2">
        <f t="shared" si="14"/>
        <v>0</v>
      </c>
      <c r="D154" s="2">
        <f t="shared" si="15"/>
        <v>9.1229999999999993</v>
      </c>
      <c r="E154" s="2">
        <f t="shared" si="16"/>
        <v>9.0703800000000001</v>
      </c>
      <c r="F154" s="2">
        <f t="shared" si="17"/>
        <v>8.8299049999999983</v>
      </c>
      <c r="G154" s="2">
        <f t="shared" si="12"/>
        <v>8.8211259999999978</v>
      </c>
      <c r="H154" s="2"/>
      <c r="I154" s="2">
        <f t="array" ref="I154">SUMPRODUCT(B138:B157, (ROW(B138:B157)-ROW(B138)+1)) / (20*21/2)</f>
        <v>9.0383114285714292</v>
      </c>
      <c r="J154" s="2">
        <f t="shared" si="18"/>
        <v>8.9412937884403334</v>
      </c>
      <c r="K154" s="2">
        <f t="shared" si="13"/>
        <v>8.7954583872484662</v>
      </c>
    </row>
    <row r="155" spans="1:11" ht="13.5" x14ac:dyDescent="0.25">
      <c r="A155" s="3">
        <f>TITRES_STAT!B158</f>
        <v>42228</v>
      </c>
      <c r="B155" s="6">
        <f>TITRES_STAT!D158</f>
        <v>9.1229999999999993</v>
      </c>
      <c r="C155" s="2">
        <f t="shared" si="14"/>
        <v>0</v>
      </c>
      <c r="D155" s="2">
        <f t="shared" si="15"/>
        <v>9.1229999999999993</v>
      </c>
      <c r="E155" s="2">
        <f t="shared" si="16"/>
        <v>9.0966899999999988</v>
      </c>
      <c r="F155" s="2">
        <f t="shared" si="17"/>
        <v>8.868904999999998</v>
      </c>
      <c r="G155" s="2">
        <f t="shared" si="12"/>
        <v>8.8342339999999986</v>
      </c>
      <c r="H155" s="2"/>
      <c r="I155" s="2">
        <f t="array" ref="I155">SUMPRODUCT(B139:B158, (ROW(B139:B158)-ROW(B139)+1)) / (20*21/2)</f>
        <v>9.0574557142857142</v>
      </c>
      <c r="J155" s="2">
        <f t="shared" si="18"/>
        <v>8.9585991419222069</v>
      </c>
      <c r="K155" s="2">
        <f t="shared" si="13"/>
        <v>8.8083031563759775</v>
      </c>
    </row>
    <row r="156" spans="1:11" ht="13.5" x14ac:dyDescent="0.25">
      <c r="A156" s="3">
        <f>TITRES_STAT!B159</f>
        <v>42230</v>
      </c>
      <c r="B156" s="6">
        <f>TITRES_STAT!D159</f>
        <v>9.1229999999999993</v>
      </c>
      <c r="C156" s="2">
        <f t="shared" si="14"/>
        <v>0</v>
      </c>
      <c r="D156" s="2">
        <f t="shared" si="15"/>
        <v>9.1229999999999993</v>
      </c>
      <c r="E156" s="2">
        <f t="shared" si="16"/>
        <v>9.1230000000000011</v>
      </c>
      <c r="F156" s="2">
        <f t="shared" si="17"/>
        <v>8.8954449999999987</v>
      </c>
      <c r="G156" s="2">
        <f t="shared" si="12"/>
        <v>8.8450339999999965</v>
      </c>
      <c r="H156" s="2"/>
      <c r="I156" s="2">
        <f t="array" ref="I156">SUMPRODUCT(B140:B159, (ROW(B140:B159)-ROW(B140)+1)) / (20*21/2)</f>
        <v>9.0481390476190473</v>
      </c>
      <c r="J156" s="2">
        <f t="shared" si="18"/>
        <v>8.9742563665010451</v>
      </c>
      <c r="K156" s="2">
        <f t="shared" si="13"/>
        <v>8.8206442090671153</v>
      </c>
    </row>
    <row r="157" spans="1:11" ht="13.5" x14ac:dyDescent="0.25">
      <c r="A157" s="3">
        <f>TITRES_STAT!B160</f>
        <v>42233</v>
      </c>
      <c r="B157" s="6">
        <f>TITRES_STAT!D160</f>
        <v>9.1229999999999993</v>
      </c>
      <c r="C157" s="2">
        <f t="shared" si="14"/>
        <v>0</v>
      </c>
      <c r="D157" s="2">
        <f t="shared" si="15"/>
        <v>9.1229999999999993</v>
      </c>
      <c r="E157" s="2">
        <f t="shared" si="16"/>
        <v>9.1230000000000011</v>
      </c>
      <c r="F157" s="2">
        <f t="shared" si="17"/>
        <v>8.9219849999999976</v>
      </c>
      <c r="G157" s="2">
        <f t="shared" si="12"/>
        <v>8.8507579999999972</v>
      </c>
      <c r="H157" s="2"/>
      <c r="I157" s="2">
        <f t="array" ref="I157">SUMPRODUCT(B141:B160, (ROW(B141:B160)-ROW(B141)+1)) / (20*21/2)</f>
        <v>9.0125723809523794</v>
      </c>
      <c r="J157" s="2">
        <f t="shared" si="18"/>
        <v>8.9884224268342798</v>
      </c>
      <c r="K157" s="2">
        <f t="shared" si="13"/>
        <v>8.832501298907621</v>
      </c>
    </row>
    <row r="158" spans="1:11" ht="13.5" x14ac:dyDescent="0.25">
      <c r="A158" s="3">
        <f>TITRES_STAT!B161</f>
        <v>42234</v>
      </c>
      <c r="B158" s="6">
        <f>TITRES_STAT!D161</f>
        <v>9.1229999999999993</v>
      </c>
      <c r="C158" s="2">
        <f t="shared" si="14"/>
        <v>0</v>
      </c>
      <c r="D158" s="2">
        <f t="shared" si="15"/>
        <v>9.1229999999999993</v>
      </c>
      <c r="E158" s="2">
        <f t="shared" si="16"/>
        <v>9.1230000000000011</v>
      </c>
      <c r="F158" s="2">
        <f t="shared" si="17"/>
        <v>8.9485249999999983</v>
      </c>
      <c r="G158" s="2">
        <f t="shared" si="12"/>
        <v>8.8597119999999965</v>
      </c>
      <c r="H158" s="2"/>
      <c r="I158" s="2">
        <f t="array" ref="I158">SUMPRODUCT(B142:B161, (ROW(B142:B161)-ROW(B142)+1)) / (20*21/2)</f>
        <v>9.0011399999999995</v>
      </c>
      <c r="J158" s="2">
        <f t="shared" si="18"/>
        <v>9.0012393385643481</v>
      </c>
      <c r="K158" s="2">
        <f t="shared" si="13"/>
        <v>8.8438934048328122</v>
      </c>
    </row>
    <row r="159" spans="1:11" ht="13.5" x14ac:dyDescent="0.25">
      <c r="A159" s="3">
        <f>TITRES_STAT!B162</f>
        <v>42235</v>
      </c>
      <c r="B159" s="6">
        <f>TITRES_STAT!D162</f>
        <v>8.8506999999999998</v>
      </c>
      <c r="C159" s="2">
        <f t="shared" si="14"/>
        <v>-0.27229999999999954</v>
      </c>
      <c r="D159" s="2">
        <f t="shared" si="15"/>
        <v>9.0685399999999987</v>
      </c>
      <c r="E159" s="2">
        <f t="shared" si="16"/>
        <v>9.0957699999999999</v>
      </c>
      <c r="F159" s="2">
        <f t="shared" si="17"/>
        <v>8.9614499999999992</v>
      </c>
      <c r="G159" s="2">
        <f t="shared" si="12"/>
        <v>8.8622059999999969</v>
      </c>
      <c r="H159" s="2"/>
      <c r="I159" s="2">
        <f t="array" ref="I159">SUMPRODUCT(B143:B162, (ROW(B143:B162)-ROW(B143)+1)) / (20*21/2)</f>
        <v>8.9885219047619067</v>
      </c>
      <c r="J159" s="2">
        <f t="shared" si="18"/>
        <v>8.9869022587010754</v>
      </c>
      <c r="K159" s="2">
        <f t="shared" si="13"/>
        <v>8.8441603301334872</v>
      </c>
    </row>
    <row r="160" spans="1:11" ht="13.5" x14ac:dyDescent="0.25">
      <c r="A160" s="3">
        <f>TITRES_STAT!B163</f>
        <v>42236</v>
      </c>
      <c r="B160" s="6">
        <f>TITRES_STAT!D163</f>
        <v>8.5879999999999992</v>
      </c>
      <c r="C160" s="2">
        <f t="shared" si="14"/>
        <v>-0.2627000000000006</v>
      </c>
      <c r="D160" s="2">
        <f t="shared" si="15"/>
        <v>8.9615400000000012</v>
      </c>
      <c r="E160" s="2">
        <f t="shared" si="16"/>
        <v>9.0422699999999985</v>
      </c>
      <c r="F160" s="2">
        <f t="shared" si="17"/>
        <v>8.9612399999999983</v>
      </c>
      <c r="G160" s="2">
        <f t="shared" si="12"/>
        <v>8.8572299999999977</v>
      </c>
      <c r="H160" s="2"/>
      <c r="I160" s="2">
        <f t="array" ref="I160">SUMPRODUCT(B144:B163, (ROW(B144:B163)-ROW(B144)+1)) / (20*21/2)</f>
        <v>8.9747180952380958</v>
      </c>
      <c r="J160" s="2">
        <f t="shared" si="18"/>
        <v>8.9489115673962107</v>
      </c>
      <c r="K160" s="2">
        <f t="shared" si="13"/>
        <v>8.8341148269909979</v>
      </c>
    </row>
    <row r="161" spans="1:11" ht="13.5" x14ac:dyDescent="0.25">
      <c r="A161" s="3">
        <f>TITRES_STAT!B164</f>
        <v>42237</v>
      </c>
      <c r="B161" s="6">
        <f>TITRES_STAT!D164</f>
        <v>8.8412000000000006</v>
      </c>
      <c r="C161" s="2">
        <f t="shared" si="14"/>
        <v>0.25320000000000142</v>
      </c>
      <c r="D161" s="2">
        <f t="shared" si="15"/>
        <v>8.9051799999999997</v>
      </c>
      <c r="E161" s="2">
        <f t="shared" si="16"/>
        <v>9.0140899999999995</v>
      </c>
      <c r="F161" s="2">
        <f t="shared" si="17"/>
        <v>8.9736899999999995</v>
      </c>
      <c r="G161" s="2">
        <f t="shared" si="12"/>
        <v>8.8573179999999976</v>
      </c>
      <c r="H161" s="2"/>
      <c r="I161" s="2">
        <f t="array" ref="I161">SUMPRODUCT(B145:B164, (ROW(B145:B164)-ROW(B145)+1)) / (20*21/2)</f>
        <v>8.9847476190476172</v>
      </c>
      <c r="J161" s="2">
        <f t="shared" si="18"/>
        <v>8.9386533228822849</v>
      </c>
      <c r="K161" s="2">
        <f t="shared" si="13"/>
        <v>8.8343926769129197</v>
      </c>
    </row>
    <row r="162" spans="1:11" ht="13.5" x14ac:dyDescent="0.25">
      <c r="A162" s="3">
        <f>TITRES_STAT!B165</f>
        <v>42240</v>
      </c>
      <c r="B162" s="6">
        <f>TITRES_STAT!D165</f>
        <v>8.8412000000000006</v>
      </c>
      <c r="C162" s="2">
        <f t="shared" si="14"/>
        <v>0</v>
      </c>
      <c r="D162" s="2">
        <f t="shared" si="15"/>
        <v>8.8488199999999999</v>
      </c>
      <c r="E162" s="2">
        <f t="shared" si="16"/>
        <v>8.9859099999999987</v>
      </c>
      <c r="F162" s="2">
        <f t="shared" si="17"/>
        <v>8.9861400000000007</v>
      </c>
      <c r="G162" s="2">
        <f t="shared" si="12"/>
        <v>8.8574059999999974</v>
      </c>
      <c r="H162" s="2"/>
      <c r="I162" s="2">
        <f t="array" ref="I162">SUMPRODUCT(B146:B165, (ROW(B146:B165)-ROW(B146)+1)) / (20*21/2)</f>
        <v>8.9933952380952373</v>
      </c>
      <c r="J162" s="2">
        <f t="shared" si="18"/>
        <v>8.929372054036353</v>
      </c>
      <c r="K162" s="2">
        <f t="shared" si="13"/>
        <v>8.8346596307594716</v>
      </c>
    </row>
    <row r="163" spans="1:11" ht="13.5" x14ac:dyDescent="0.25">
      <c r="A163" s="3">
        <f>TITRES_STAT!B166</f>
        <v>42241</v>
      </c>
      <c r="B163" s="6">
        <f>TITRES_STAT!D166</f>
        <v>8.8412000000000006</v>
      </c>
      <c r="C163" s="2">
        <f t="shared" si="14"/>
        <v>0</v>
      </c>
      <c r="D163" s="2">
        <f t="shared" si="15"/>
        <v>8.7924600000000002</v>
      </c>
      <c r="E163" s="2">
        <f t="shared" si="16"/>
        <v>8.9577300000000015</v>
      </c>
      <c r="F163" s="2">
        <f t="shared" si="17"/>
        <v>8.9985900000000019</v>
      </c>
      <c r="G163" s="2">
        <f t="shared" si="12"/>
        <v>8.8574939999999973</v>
      </c>
      <c r="H163" s="2"/>
      <c r="I163" s="2">
        <f t="array" ref="I163">SUMPRODUCT(B147:B166, (ROW(B147:B166)-ROW(B147)+1)) / (20*21/2)</f>
        <v>9.0268047619047618</v>
      </c>
      <c r="J163" s="2">
        <f t="shared" si="18"/>
        <v>8.9209747155566994</v>
      </c>
      <c r="K163" s="2">
        <f t="shared" si="13"/>
        <v>8.8349161158277276</v>
      </c>
    </row>
    <row r="164" spans="1:11" ht="13.5" x14ac:dyDescent="0.25">
      <c r="A164" s="3">
        <f>TITRES_STAT!B167</f>
        <v>42242</v>
      </c>
      <c r="B164" s="6">
        <f>TITRES_STAT!D167</f>
        <v>9.1038999999999994</v>
      </c>
      <c r="C164" s="2">
        <f t="shared" si="14"/>
        <v>0.26269999999999882</v>
      </c>
      <c r="D164" s="2">
        <f t="shared" si="15"/>
        <v>8.8431000000000015</v>
      </c>
      <c r="E164" s="2">
        <f t="shared" si="16"/>
        <v>8.9558199999999992</v>
      </c>
      <c r="F164" s="2">
        <f t="shared" si="17"/>
        <v>9.0131000000000032</v>
      </c>
      <c r="G164" s="2">
        <f t="shared" si="12"/>
        <v>8.8628359999999979</v>
      </c>
      <c r="H164" s="2"/>
      <c r="I164" s="2">
        <f t="array" ref="I164">SUMPRODUCT(B148:B167, (ROW(B148:B167)-ROW(B148)+1)) / (20*21/2)</f>
        <v>9.0577561904761907</v>
      </c>
      <c r="J164" s="2">
        <f t="shared" si="18"/>
        <v>8.9383961712179669</v>
      </c>
      <c r="K164" s="2">
        <f t="shared" si="13"/>
        <v>8.8454645034423276</v>
      </c>
    </row>
    <row r="165" spans="1:11" ht="13.5" x14ac:dyDescent="0.25">
      <c r="A165" s="3">
        <f>TITRES_STAT!B168</f>
        <v>42243</v>
      </c>
      <c r="B165" s="6">
        <f>TITRES_STAT!D168</f>
        <v>9.1038999999999994</v>
      </c>
      <c r="C165" s="2">
        <f t="shared" si="14"/>
        <v>0</v>
      </c>
      <c r="D165" s="2">
        <f t="shared" si="15"/>
        <v>8.946279999999998</v>
      </c>
      <c r="E165" s="2">
        <f t="shared" si="16"/>
        <v>8.9539099999999987</v>
      </c>
      <c r="F165" s="2">
        <f t="shared" si="17"/>
        <v>9.025300000000005</v>
      </c>
      <c r="G165" s="2">
        <f t="shared" si="12"/>
        <v>8.8703939999999992</v>
      </c>
      <c r="H165" s="2"/>
      <c r="I165" s="2">
        <f t="array" ref="I165">SUMPRODUCT(B149:B168, (ROW(B149:B168)-ROW(B149)+1)) / (20*21/2)</f>
        <v>9.0875023809523796</v>
      </c>
      <c r="J165" s="2">
        <f t="shared" si="18"/>
        <v>8.9541584406257808</v>
      </c>
      <c r="K165" s="2">
        <f t="shared" si="13"/>
        <v>8.85559922879753</v>
      </c>
    </row>
    <row r="166" spans="1:11" ht="13.5" x14ac:dyDescent="0.25">
      <c r="A166" s="3">
        <f>TITRES_STAT!B169</f>
        <v>42244</v>
      </c>
      <c r="B166" s="6">
        <f>TITRES_STAT!D169</f>
        <v>9.3760999999999992</v>
      </c>
      <c r="C166" s="2">
        <f t="shared" si="14"/>
        <v>0.27219999999999978</v>
      </c>
      <c r="D166" s="2">
        <f t="shared" si="15"/>
        <v>9.0532599999999999</v>
      </c>
      <c r="E166" s="2">
        <f t="shared" si="16"/>
        <v>8.9792199999999998</v>
      </c>
      <c r="F166" s="2">
        <f t="shared" si="17"/>
        <v>9.0511100000000031</v>
      </c>
      <c r="G166" s="2">
        <f t="shared" si="12"/>
        <v>8.8825639999999986</v>
      </c>
      <c r="H166" s="2"/>
      <c r="I166" s="2">
        <f t="array" ref="I166">SUMPRODUCT(B150:B169, (ROW(B150:B169)-ROW(B150)+1)) / (20*21/2)</f>
        <v>9.0896623809523813</v>
      </c>
      <c r="J166" s="2">
        <f t="shared" si="18"/>
        <v>8.9943433510423727</v>
      </c>
      <c r="K166" s="2">
        <f t="shared" si="13"/>
        <v>8.8760110237466474</v>
      </c>
    </row>
    <row r="167" spans="1:11" ht="13.5" x14ac:dyDescent="0.25">
      <c r="A167" s="3">
        <f>TITRES_STAT!B170</f>
        <v>42247</v>
      </c>
      <c r="B167" s="6">
        <f>TITRES_STAT!D170</f>
        <v>9.3760999999999992</v>
      </c>
      <c r="C167" s="2">
        <f t="shared" si="14"/>
        <v>0</v>
      </c>
      <c r="D167" s="2">
        <f t="shared" si="15"/>
        <v>9.1602399999999999</v>
      </c>
      <c r="E167" s="2">
        <f t="shared" si="16"/>
        <v>9.004529999999999</v>
      </c>
      <c r="F167" s="2">
        <f t="shared" si="17"/>
        <v>9.0637650000000036</v>
      </c>
      <c r="G167" s="2">
        <f t="shared" si="12"/>
        <v>8.8933499999999999</v>
      </c>
      <c r="H167" s="2"/>
      <c r="I167" s="2">
        <f t="array" ref="I167">SUMPRODUCT(B151:B170, (ROW(B151:B170)-ROW(B151)+1)) / (20*21/2)</f>
        <v>9.0450790476190477</v>
      </c>
      <c r="J167" s="2">
        <f t="shared" si="18"/>
        <v>9.0307011271335753</v>
      </c>
      <c r="K167" s="2">
        <f t="shared" si="13"/>
        <v>8.8956223561487402</v>
      </c>
    </row>
    <row r="168" spans="1:11" ht="13.5" x14ac:dyDescent="0.25">
      <c r="A168" s="3">
        <f>TITRES_STAT!B171</f>
        <v>42248</v>
      </c>
      <c r="B168" s="6">
        <f>TITRES_STAT!D171</f>
        <v>9.3760999999999992</v>
      </c>
      <c r="C168" s="2">
        <f t="shared" si="14"/>
        <v>0</v>
      </c>
      <c r="D168" s="2">
        <f t="shared" si="15"/>
        <v>9.26722</v>
      </c>
      <c r="E168" s="2">
        <f t="shared" si="16"/>
        <v>9.0298399999999965</v>
      </c>
      <c r="F168" s="2">
        <f t="shared" si="17"/>
        <v>9.0764200000000024</v>
      </c>
      <c r="G168" s="2">
        <f t="shared" si="12"/>
        <v>8.9041359999999994</v>
      </c>
      <c r="H168" s="2"/>
      <c r="I168" s="2">
        <f t="array" ref="I168">SUMPRODUCT(B152:B171, (ROW(B152:B171)-ROW(B152)+1)) / (20*21/2)</f>
        <v>9.0029523809523813</v>
      </c>
      <c r="J168" s="2">
        <f t="shared" si="18"/>
        <v>9.0635962578827574</v>
      </c>
      <c r="K168" s="2">
        <f t="shared" si="13"/>
        <v>8.9144646166919266</v>
      </c>
    </row>
    <row r="169" spans="1:11" ht="13.5" x14ac:dyDescent="0.25">
      <c r="A169" s="3">
        <f>TITRES_STAT!B172</f>
        <v>42249</v>
      </c>
      <c r="B169" s="6">
        <f>TITRES_STAT!D172</f>
        <v>9.0991</v>
      </c>
      <c r="C169" s="2">
        <f t="shared" si="14"/>
        <v>-0.27699999999999925</v>
      </c>
      <c r="D169" s="2">
        <f t="shared" si="15"/>
        <v>9.2662599999999991</v>
      </c>
      <c r="E169" s="2">
        <f t="shared" si="16"/>
        <v>9.0546799999999994</v>
      </c>
      <c r="F169" s="2">
        <f t="shared" si="17"/>
        <v>9.0752250000000014</v>
      </c>
      <c r="G169" s="2">
        <f t="shared" si="12"/>
        <v>8.909381999999999</v>
      </c>
      <c r="H169" s="2"/>
      <c r="I169" s="2">
        <f t="array" ref="I169">SUMPRODUCT(B153:B172, (ROW(B153:B172)-ROW(B153)+1)) / (20*21/2)</f>
        <v>8.9632823809523803</v>
      </c>
      <c r="J169" s="2">
        <f t="shared" si="18"/>
        <v>9.0669775666558277</v>
      </c>
      <c r="K169" s="2">
        <f t="shared" si="13"/>
        <v>8.9217052199589091</v>
      </c>
    </row>
    <row r="170" spans="1:11" ht="13.5" x14ac:dyDescent="0.25">
      <c r="A170" s="3">
        <f>TITRES_STAT!B173</f>
        <v>42250</v>
      </c>
      <c r="B170" s="6">
        <f>TITRES_STAT!D173</f>
        <v>8.6071000000000009</v>
      </c>
      <c r="C170" s="2">
        <f t="shared" si="14"/>
        <v>-0.4919999999999991</v>
      </c>
      <c r="D170" s="2">
        <f t="shared" si="15"/>
        <v>9.1669</v>
      </c>
      <c r="E170" s="2">
        <f t="shared" si="16"/>
        <v>9.0565899999999999</v>
      </c>
      <c r="F170" s="2">
        <f t="shared" si="17"/>
        <v>9.049430000000001</v>
      </c>
      <c r="G170" s="2">
        <f t="shared" si="12"/>
        <v>8.9047879999999999</v>
      </c>
      <c r="H170" s="2"/>
      <c r="I170" s="2">
        <f t="array" ref="I170">SUMPRODUCT(B154:B173, (ROW(B154:B173)-ROW(B154)+1)) / (20*21/2)</f>
        <v>8.9506404761904754</v>
      </c>
      <c r="J170" s="2">
        <f t="shared" si="18"/>
        <v>9.0231797031647965</v>
      </c>
      <c r="K170" s="2">
        <f t="shared" si="13"/>
        <v>8.9093677603526764</v>
      </c>
    </row>
    <row r="171" spans="1:11" ht="13.5" x14ac:dyDescent="0.25">
      <c r="A171" s="3">
        <f>TITRES_STAT!B174</f>
        <v>42251</v>
      </c>
      <c r="B171" s="6">
        <f>TITRES_STAT!D174</f>
        <v>8.6071000000000009</v>
      </c>
      <c r="C171" s="2">
        <f t="shared" si="14"/>
        <v>0</v>
      </c>
      <c r="D171" s="2">
        <f t="shared" si="15"/>
        <v>9.0130999999999997</v>
      </c>
      <c r="E171" s="2">
        <f t="shared" si="16"/>
        <v>9.0331800000000015</v>
      </c>
      <c r="F171" s="2">
        <f t="shared" si="17"/>
        <v>9.0236350000000005</v>
      </c>
      <c r="G171" s="2">
        <f t="shared" si="12"/>
        <v>8.8997320000000002</v>
      </c>
      <c r="H171" s="2"/>
      <c r="I171" s="2">
        <f t="array" ref="I171">SUMPRODUCT(B155:B174, (ROW(B155:B174)-ROW(B155)+1)) / (20*21/2)</f>
        <v>8.9637885714285712</v>
      </c>
      <c r="J171" s="2">
        <f t="shared" si="18"/>
        <v>8.9835530647681487</v>
      </c>
      <c r="K171" s="2">
        <f t="shared" si="13"/>
        <v>8.8975141226917867</v>
      </c>
    </row>
    <row r="172" spans="1:11" ht="13.5" x14ac:dyDescent="0.25">
      <c r="A172" s="3">
        <f>TITRES_STAT!B175</f>
        <v>42254</v>
      </c>
      <c r="B172" s="6">
        <f>TITRES_STAT!D175</f>
        <v>8.6071000000000009</v>
      </c>
      <c r="C172" s="2">
        <f t="shared" si="14"/>
        <v>0</v>
      </c>
      <c r="D172" s="2">
        <f t="shared" si="15"/>
        <v>8.8593000000000011</v>
      </c>
      <c r="E172" s="2">
        <f t="shared" si="16"/>
        <v>9.0097699999999996</v>
      </c>
      <c r="F172" s="2">
        <f t="shared" si="17"/>
        <v>8.9978400000000001</v>
      </c>
      <c r="G172" s="2">
        <f t="shared" si="12"/>
        <v>8.8946760000000005</v>
      </c>
      <c r="H172" s="2"/>
      <c r="I172" s="2">
        <f t="array" ref="I172">SUMPRODUCT(B156:B175, (ROW(B156:B175)-ROW(B156)+1)) / (20*21/2)</f>
        <v>8.976936666666667</v>
      </c>
      <c r="J172" s="2">
        <f t="shared" si="18"/>
        <v>8.9477003919330862</v>
      </c>
      <c r="K172" s="2">
        <f t="shared" si="13"/>
        <v>8.8861253335666177</v>
      </c>
    </row>
    <row r="173" spans="1:11" ht="13.5" x14ac:dyDescent="0.25">
      <c r="A173" s="3">
        <f>TITRES_STAT!B176</f>
        <v>42255</v>
      </c>
      <c r="B173" s="6">
        <f>TITRES_STAT!D176</f>
        <v>8.8651</v>
      </c>
      <c r="C173" s="2">
        <f t="shared" si="14"/>
        <v>0.25799999999999912</v>
      </c>
      <c r="D173" s="2">
        <f t="shared" si="15"/>
        <v>8.7571000000000012</v>
      </c>
      <c r="E173" s="2">
        <f t="shared" si="16"/>
        <v>9.0121599999999997</v>
      </c>
      <c r="F173" s="2">
        <f t="shared" si="17"/>
        <v>8.9849449999999997</v>
      </c>
      <c r="G173" s="2">
        <f t="shared" si="12"/>
        <v>8.8947800000000008</v>
      </c>
      <c r="H173" s="2"/>
      <c r="I173" s="2">
        <f t="array" ref="I173">SUMPRODUCT(B157:B176, (ROW(B157:B176)-ROW(B157)+1)) / (20*21/2)</f>
        <v>8.9978180952380953</v>
      </c>
      <c r="J173" s="2">
        <f t="shared" si="18"/>
        <v>8.9398336879394602</v>
      </c>
      <c r="K173" s="2">
        <f t="shared" si="13"/>
        <v>8.8853008106816525</v>
      </c>
    </row>
    <row r="174" spans="1:11" ht="13.5" x14ac:dyDescent="0.25">
      <c r="A174" s="3">
        <f>TITRES_STAT!B177</f>
        <v>42256</v>
      </c>
      <c r="B174" s="6">
        <f>TITRES_STAT!D177</f>
        <v>9.1229999999999993</v>
      </c>
      <c r="C174" s="2">
        <f t="shared" si="14"/>
        <v>0.25789999999999935</v>
      </c>
      <c r="D174" s="2">
        <f t="shared" si="15"/>
        <v>8.7618799999999997</v>
      </c>
      <c r="E174" s="2">
        <f t="shared" si="16"/>
        <v>9.0140700000000002</v>
      </c>
      <c r="F174" s="2">
        <f t="shared" si="17"/>
        <v>8.9849449999999997</v>
      </c>
      <c r="G174" s="2">
        <f t="shared" si="12"/>
        <v>8.8981960000000004</v>
      </c>
      <c r="H174" s="2"/>
      <c r="I174" s="2">
        <f t="array" ref="I174">SUMPRODUCT(B158:B177, (ROW(B158:B177)-ROW(B158)+1)) / (20*21/2)</f>
        <v>9.0183128571428561</v>
      </c>
      <c r="J174" s="2">
        <f t="shared" si="18"/>
        <v>8.9572780986118925</v>
      </c>
      <c r="K174" s="2">
        <f t="shared" si="13"/>
        <v>8.8946223475176662</v>
      </c>
    </row>
    <row r="175" spans="1:11" ht="13.5" x14ac:dyDescent="0.25">
      <c r="A175" s="3">
        <f>TITRES_STAT!B178</f>
        <v>42257</v>
      </c>
      <c r="B175" s="6">
        <f>TITRES_STAT!D178</f>
        <v>9.1229999999999993</v>
      </c>
      <c r="C175" s="2">
        <f t="shared" si="14"/>
        <v>0</v>
      </c>
      <c r="D175" s="2">
        <f t="shared" si="15"/>
        <v>8.8650599999999997</v>
      </c>
      <c r="E175" s="2">
        <f t="shared" si="16"/>
        <v>9.0159800000000025</v>
      </c>
      <c r="F175" s="2">
        <f t="shared" si="17"/>
        <v>8.9849449999999997</v>
      </c>
      <c r="G175" s="2">
        <f t="shared" si="12"/>
        <v>8.9016120000000019</v>
      </c>
      <c r="H175" s="2"/>
      <c r="I175" s="2">
        <f t="array" ref="I175">SUMPRODUCT(B159:B178, (ROW(B159:B178)-ROW(B159)+1)) / (20*21/2)</f>
        <v>9.0384209523809513</v>
      </c>
      <c r="J175" s="2">
        <f t="shared" si="18"/>
        <v>8.9730611368393323</v>
      </c>
      <c r="K175" s="2">
        <f t="shared" si="13"/>
        <v>8.9035783338895236</v>
      </c>
    </row>
    <row r="176" spans="1:11" ht="13.5" x14ac:dyDescent="0.25">
      <c r="A176" s="3">
        <f>TITRES_STAT!B179</f>
        <v>42258</v>
      </c>
      <c r="B176" s="6">
        <f>TITRES_STAT!D179</f>
        <v>9.2042000000000002</v>
      </c>
      <c r="C176" s="2">
        <f t="shared" si="14"/>
        <v>8.1200000000000827E-2</v>
      </c>
      <c r="D176" s="2">
        <f t="shared" si="15"/>
        <v>8.9844799999999996</v>
      </c>
      <c r="E176" s="2">
        <f t="shared" si="16"/>
        <v>8.9987900000000014</v>
      </c>
      <c r="F176" s="2">
        <f t="shared" si="17"/>
        <v>8.9890050000000006</v>
      </c>
      <c r="G176" s="2">
        <f t="shared" si="12"/>
        <v>8.9066520000000011</v>
      </c>
      <c r="H176" s="2"/>
      <c r="I176" s="2">
        <f t="array" ref="I176">SUMPRODUCT(B160:B179, (ROW(B160:B179)-ROW(B160)+1)) / (20*21/2)</f>
        <v>9.0208376190476187</v>
      </c>
      <c r="J176" s="2">
        <f t="shared" si="18"/>
        <v>8.9950743619022528</v>
      </c>
      <c r="K176" s="2">
        <f t="shared" si="13"/>
        <v>8.915367418835034</v>
      </c>
    </row>
    <row r="177" spans="1:11" ht="13.5" x14ac:dyDescent="0.25">
      <c r="A177" s="3">
        <f>TITRES_STAT!B180</f>
        <v>42261</v>
      </c>
      <c r="B177" s="6">
        <f>TITRES_STAT!D180</f>
        <v>9.2042000000000002</v>
      </c>
      <c r="C177" s="2">
        <f t="shared" si="14"/>
        <v>0</v>
      </c>
      <c r="D177" s="2">
        <f t="shared" si="15"/>
        <v>9.1038999999999994</v>
      </c>
      <c r="E177" s="2">
        <f t="shared" si="16"/>
        <v>8.9816000000000003</v>
      </c>
      <c r="F177" s="2">
        <f t="shared" si="17"/>
        <v>8.9930649999999979</v>
      </c>
      <c r="G177" s="2">
        <f t="shared" si="12"/>
        <v>8.9116920000000022</v>
      </c>
      <c r="H177" s="2"/>
      <c r="I177" s="2">
        <f t="array" ref="I177">SUMPRODUCT(B161:B180, (ROW(B161:B180)-ROW(B161)+1)) / (20*21/2)</f>
        <v>8.9829695238095226</v>
      </c>
      <c r="J177" s="2">
        <f t="shared" si="18"/>
        <v>9.0149910893401337</v>
      </c>
      <c r="K177" s="2">
        <f t="shared" si="13"/>
        <v>8.9266941867238572</v>
      </c>
    </row>
    <row r="178" spans="1:11" ht="13.5" x14ac:dyDescent="0.25">
      <c r="A178" s="3">
        <f>TITRES_STAT!B181</f>
        <v>42262</v>
      </c>
      <c r="B178" s="6">
        <f>TITRES_STAT!D181</f>
        <v>9.2042000000000002</v>
      </c>
      <c r="C178" s="2">
        <f t="shared" si="14"/>
        <v>0</v>
      </c>
      <c r="D178" s="2">
        <f t="shared" si="15"/>
        <v>9.1717199999999988</v>
      </c>
      <c r="E178" s="2">
        <f t="shared" si="16"/>
        <v>8.9644100000000009</v>
      </c>
      <c r="F178" s="2">
        <f t="shared" si="17"/>
        <v>8.9971250000000005</v>
      </c>
      <c r="G178" s="2">
        <f t="shared" ref="G178:G241" si="19">AVERAGE(B129:B178)</f>
        <v>8.9185780000000019</v>
      </c>
      <c r="H178" s="2"/>
      <c r="I178" s="2">
        <f t="array" ref="I178">SUMPRODUCT(B162:B181, (ROW(B162:B181)-ROW(B162)+1)) / (20*21/2)</f>
        <v>8.945055714285715</v>
      </c>
      <c r="J178" s="2">
        <f t="shared" si="18"/>
        <v>9.0330109855934531</v>
      </c>
      <c r="K178" s="2">
        <f t="shared" si="13"/>
        <v>8.9375767676366475</v>
      </c>
    </row>
    <row r="179" spans="1:11" ht="13.5" x14ac:dyDescent="0.25">
      <c r="A179" s="3">
        <f>TITRES_STAT!B182</f>
        <v>42263</v>
      </c>
      <c r="B179" s="6">
        <f>TITRES_STAT!D182</f>
        <v>8.8125</v>
      </c>
      <c r="C179" s="2">
        <f t="shared" si="14"/>
        <v>-0.39170000000000016</v>
      </c>
      <c r="D179" s="2">
        <f t="shared" si="15"/>
        <v>9.1096199999999996</v>
      </c>
      <c r="E179" s="2">
        <f t="shared" si="16"/>
        <v>8.9357500000000005</v>
      </c>
      <c r="F179" s="2">
        <f t="shared" si="17"/>
        <v>8.9952150000000017</v>
      </c>
      <c r="G179" s="2">
        <f t="shared" si="19"/>
        <v>8.9176300000000026</v>
      </c>
      <c r="H179" s="2"/>
      <c r="I179" s="2">
        <f t="array" ref="I179">SUMPRODUCT(B163:B182, (ROW(B163:B182)-ROW(B163)+1)) / (20*21/2)</f>
        <v>8.9083019047619043</v>
      </c>
      <c r="J179" s="2">
        <f t="shared" si="18"/>
        <v>9.0120099393464574</v>
      </c>
      <c r="K179" s="2">
        <f t="shared" ref="K179:K242" si="20">$K$4*B179+(1-$K$4)*K178</f>
        <v>8.9326717963567788</v>
      </c>
    </row>
    <row r="180" spans="1:11" ht="13.5" x14ac:dyDescent="0.25">
      <c r="A180" s="3">
        <f>TITRES_STAT!B183</f>
        <v>42264</v>
      </c>
      <c r="B180" s="6">
        <f>TITRES_STAT!D183</f>
        <v>8.5975999999999999</v>
      </c>
      <c r="C180" s="2">
        <f t="shared" si="14"/>
        <v>-0.21490000000000009</v>
      </c>
      <c r="D180" s="2">
        <f t="shared" si="15"/>
        <v>9.0045400000000004</v>
      </c>
      <c r="E180" s="2">
        <f t="shared" si="16"/>
        <v>8.9347999999999992</v>
      </c>
      <c r="F180" s="2">
        <f t="shared" si="17"/>
        <v>8.9956950000000013</v>
      </c>
      <c r="G180" s="2">
        <f t="shared" si="19"/>
        <v>8.9123840000000012</v>
      </c>
      <c r="H180" s="2"/>
      <c r="I180" s="2">
        <f t="array" ref="I180">SUMPRODUCT(B164:B183, (ROW(B164:B183)-ROW(B164)+1)) / (20*21/2)</f>
        <v>8.8704319047619045</v>
      </c>
      <c r="J180" s="2">
        <f t="shared" si="18"/>
        <v>8.9725423260753665</v>
      </c>
      <c r="K180" s="2">
        <f t="shared" si="20"/>
        <v>8.9195317259114155</v>
      </c>
    </row>
    <row r="181" spans="1:11" ht="13.5" x14ac:dyDescent="0.25">
      <c r="A181" s="3">
        <f>TITRES_STAT!B184</f>
        <v>42265</v>
      </c>
      <c r="B181" s="6">
        <f>TITRES_STAT!D184</f>
        <v>8.5975999999999999</v>
      </c>
      <c r="C181" s="2">
        <f t="shared" si="14"/>
        <v>0</v>
      </c>
      <c r="D181" s="2">
        <f t="shared" si="15"/>
        <v>8.8832199999999997</v>
      </c>
      <c r="E181" s="2">
        <f t="shared" si="16"/>
        <v>8.9338499999999996</v>
      </c>
      <c r="F181" s="2">
        <f t="shared" si="17"/>
        <v>8.9835150000000024</v>
      </c>
      <c r="G181" s="2">
        <f t="shared" si="19"/>
        <v>8.9071379999999998</v>
      </c>
      <c r="H181" s="2"/>
      <c r="I181" s="2">
        <f t="array" ref="I181">SUMPRODUCT(B165:B184, (ROW(B165:B184)-ROW(B165)+1)) / (20*21/2)</f>
        <v>8.8338357142857156</v>
      </c>
      <c r="J181" s="2">
        <f t="shared" si="18"/>
        <v>8.9368335331158075</v>
      </c>
      <c r="K181" s="2">
        <f t="shared" si="20"/>
        <v>8.9069069523462634</v>
      </c>
    </row>
    <row r="182" spans="1:11" ht="13.5" x14ac:dyDescent="0.25">
      <c r="A182" s="3">
        <f>TITRES_STAT!B185</f>
        <v>42268</v>
      </c>
      <c r="B182" s="6">
        <f>TITRES_STAT!D185</f>
        <v>8.5975999999999999</v>
      </c>
      <c r="C182" s="2">
        <f t="shared" si="14"/>
        <v>0</v>
      </c>
      <c r="D182" s="2">
        <f t="shared" si="15"/>
        <v>8.7619000000000007</v>
      </c>
      <c r="E182" s="2">
        <f t="shared" si="16"/>
        <v>8.9329000000000001</v>
      </c>
      <c r="F182" s="2">
        <f t="shared" si="17"/>
        <v>8.9713350000000016</v>
      </c>
      <c r="G182" s="2">
        <f t="shared" si="19"/>
        <v>8.9018920000000001</v>
      </c>
      <c r="H182" s="2"/>
      <c r="I182" s="2">
        <f t="array" ref="I182">SUMPRODUCT(B166:B185, (ROW(B166:B185)-ROW(B166)+1)) / (20*21/2)</f>
        <v>8.7997642857142857</v>
      </c>
      <c r="J182" s="2">
        <f t="shared" si="18"/>
        <v>8.9045255775809693</v>
      </c>
      <c r="K182" s="2">
        <f t="shared" si="20"/>
        <v>8.8947772679405279</v>
      </c>
    </row>
    <row r="183" spans="1:11" ht="13.5" x14ac:dyDescent="0.25">
      <c r="A183" s="3">
        <f>TITRES_STAT!B186</f>
        <v>42269</v>
      </c>
      <c r="B183" s="6">
        <f>TITRES_STAT!D186</f>
        <v>8.5737000000000005</v>
      </c>
      <c r="C183" s="2">
        <f t="shared" si="14"/>
        <v>-2.3899999999999366E-2</v>
      </c>
      <c r="D183" s="2">
        <f t="shared" si="15"/>
        <v>8.6357999999999997</v>
      </c>
      <c r="E183" s="2">
        <f t="shared" si="16"/>
        <v>8.9037600000000001</v>
      </c>
      <c r="F183" s="2">
        <f t="shared" si="17"/>
        <v>8.9579600000000017</v>
      </c>
      <c r="G183" s="2">
        <f t="shared" si="19"/>
        <v>8.8961679999999994</v>
      </c>
      <c r="H183" s="2"/>
      <c r="I183" s="2">
        <f t="array" ref="I183">SUMPRODUCT(B167:B186, (ROW(B167:B186)-ROW(B167)+1)) / (20*21/2)</f>
        <v>8.7441033333333333</v>
      </c>
      <c r="J183" s="2">
        <f t="shared" si="18"/>
        <v>8.8730183797161146</v>
      </c>
      <c r="K183" s="2">
        <f t="shared" si="20"/>
        <v>8.8821860025310961</v>
      </c>
    </row>
    <row r="184" spans="1:11" ht="13.5" x14ac:dyDescent="0.25">
      <c r="A184" s="3">
        <f>TITRES_STAT!B187</f>
        <v>42270</v>
      </c>
      <c r="B184" s="6">
        <f>TITRES_STAT!D187</f>
        <v>8.5737000000000005</v>
      </c>
      <c r="C184" s="2">
        <f t="shared" si="14"/>
        <v>0</v>
      </c>
      <c r="D184" s="2">
        <f t="shared" si="15"/>
        <v>8.5880400000000012</v>
      </c>
      <c r="E184" s="2">
        <f t="shared" si="16"/>
        <v>8.8488300000000013</v>
      </c>
      <c r="F184" s="2">
        <f t="shared" si="17"/>
        <v>8.9314500000000017</v>
      </c>
      <c r="G184" s="2">
        <f t="shared" si="19"/>
        <v>8.8957059999999988</v>
      </c>
      <c r="H184" s="2"/>
      <c r="I184" s="2">
        <f t="array" ref="I184">SUMPRODUCT(B168:B187, (ROW(B168:B187)-ROW(B168)+1)) / (20*21/2)</f>
        <v>8.6971166666666679</v>
      </c>
      <c r="J184" s="2">
        <f t="shared" si="18"/>
        <v>8.8445118673621987</v>
      </c>
      <c r="K184" s="2">
        <f t="shared" si="20"/>
        <v>8.8700885122357587</v>
      </c>
    </row>
    <row r="185" spans="1:11" ht="13.5" x14ac:dyDescent="0.25">
      <c r="A185" s="3">
        <f>TITRES_STAT!B188</f>
        <v>42275</v>
      </c>
      <c r="B185" s="6">
        <f>TITRES_STAT!D188</f>
        <v>8.5737000000000005</v>
      </c>
      <c r="C185" s="2">
        <f t="shared" si="14"/>
        <v>0</v>
      </c>
      <c r="D185" s="2">
        <f t="shared" si="15"/>
        <v>8.583260000000001</v>
      </c>
      <c r="E185" s="2">
        <f t="shared" si="16"/>
        <v>8.7939000000000007</v>
      </c>
      <c r="F185" s="2">
        <f t="shared" si="17"/>
        <v>8.9049399999999999</v>
      </c>
      <c r="G185" s="2">
        <f t="shared" si="19"/>
        <v>8.9003199999999989</v>
      </c>
      <c r="H185" s="2"/>
      <c r="I185" s="2">
        <f t="array" ref="I185">SUMPRODUCT(B169:B188, (ROW(B169:B188)-ROW(B169)+1)) / (20*21/2)</f>
        <v>8.6549742857142853</v>
      </c>
      <c r="J185" s="2">
        <f t="shared" si="18"/>
        <v>8.8187202609467512</v>
      </c>
      <c r="K185" s="2">
        <f t="shared" si="20"/>
        <v>8.8584654333245521</v>
      </c>
    </row>
    <row r="186" spans="1:11" ht="13.5" x14ac:dyDescent="0.25">
      <c r="A186" s="3">
        <f>TITRES_STAT!B189</f>
        <v>42276</v>
      </c>
      <c r="B186" s="6">
        <f>TITRES_STAT!D189</f>
        <v>8.3204999999999991</v>
      </c>
      <c r="C186" s="2">
        <f t="shared" si="14"/>
        <v>-0.25320000000000142</v>
      </c>
      <c r="D186" s="2">
        <f t="shared" si="15"/>
        <v>8.5278400000000012</v>
      </c>
      <c r="E186" s="2">
        <f t="shared" si="16"/>
        <v>8.7055299999999995</v>
      </c>
      <c r="F186" s="2">
        <f t="shared" si="17"/>
        <v>8.8521600000000014</v>
      </c>
      <c r="G186" s="2">
        <f t="shared" si="19"/>
        <v>8.8948859999999996</v>
      </c>
      <c r="H186" s="2"/>
      <c r="I186" s="2">
        <f t="array" ref="I186">SUMPRODUCT(B170:B189, (ROW(B170:B189)-ROW(B170)+1)) / (20*21/2)</f>
        <v>8.5944761904761915</v>
      </c>
      <c r="J186" s="2">
        <f t="shared" si="18"/>
        <v>8.7712707122851548</v>
      </c>
      <c r="K186" s="2">
        <f t="shared" si="20"/>
        <v>8.8373687496647655</v>
      </c>
    </row>
    <row r="187" spans="1:11" ht="13.5" x14ac:dyDescent="0.25">
      <c r="A187" s="3">
        <f>TITRES_STAT!B190</f>
        <v>42277</v>
      </c>
      <c r="B187" s="6">
        <f>TITRES_STAT!D190</f>
        <v>8.3588000000000005</v>
      </c>
      <c r="C187" s="2">
        <f t="shared" si="14"/>
        <v>3.8300000000001333E-2</v>
      </c>
      <c r="D187" s="2">
        <f t="shared" si="15"/>
        <v>8.480080000000001</v>
      </c>
      <c r="E187" s="2">
        <f t="shared" si="16"/>
        <v>8.6209900000000008</v>
      </c>
      <c r="F187" s="2">
        <f t="shared" si="17"/>
        <v>8.8012949999999996</v>
      </c>
      <c r="G187" s="2">
        <f t="shared" si="19"/>
        <v>8.8902179999999991</v>
      </c>
      <c r="H187" s="2"/>
      <c r="I187" s="2">
        <f t="array" ref="I187">SUMPRODUCT(B171:B190, (ROW(B171:B190)-ROW(B171)+1)) / (20*21/2)</f>
        <v>8.5386633333333339</v>
      </c>
      <c r="J187" s="2">
        <f t="shared" si="18"/>
        <v>8.7319877873056164</v>
      </c>
      <c r="K187" s="2">
        <f t="shared" si="20"/>
        <v>8.8186013477171272</v>
      </c>
    </row>
    <row r="188" spans="1:11" ht="13.5" x14ac:dyDescent="0.25">
      <c r="A188" s="3">
        <f>TITRES_STAT!B191</f>
        <v>42278</v>
      </c>
      <c r="B188" s="6">
        <f>TITRES_STAT!D191</f>
        <v>8.3588000000000005</v>
      </c>
      <c r="C188" s="2">
        <f t="shared" si="14"/>
        <v>0</v>
      </c>
      <c r="D188" s="2">
        <f t="shared" si="15"/>
        <v>8.4371000000000009</v>
      </c>
      <c r="E188" s="2">
        <f t="shared" si="16"/>
        <v>8.5364500000000003</v>
      </c>
      <c r="F188" s="2">
        <f t="shared" si="17"/>
        <v>8.7504300000000015</v>
      </c>
      <c r="G188" s="2">
        <f t="shared" si="19"/>
        <v>8.8855499999999985</v>
      </c>
      <c r="H188" s="2"/>
      <c r="I188" s="2">
        <f t="array" ref="I188">SUMPRODUCT(B172:B191, (ROW(B172:B191)-ROW(B172)+1)) / (20*21/2)</f>
        <v>8.507935714285713</v>
      </c>
      <c r="J188" s="2">
        <f t="shared" si="18"/>
        <v>8.69644609327651</v>
      </c>
      <c r="K188" s="2">
        <f t="shared" si="20"/>
        <v>8.8005699223164555</v>
      </c>
    </row>
    <row r="189" spans="1:11" ht="13.5" x14ac:dyDescent="0.25">
      <c r="A189" s="3">
        <f>TITRES_STAT!B192</f>
        <v>42279</v>
      </c>
      <c r="B189" s="6">
        <f>TITRES_STAT!D192</f>
        <v>8.1151999999999997</v>
      </c>
      <c r="C189" s="2">
        <f t="shared" si="14"/>
        <v>-0.2436000000000007</v>
      </c>
      <c r="D189" s="2">
        <f t="shared" si="15"/>
        <v>8.3454000000000015</v>
      </c>
      <c r="E189" s="2">
        <f t="shared" si="16"/>
        <v>8.4667200000000005</v>
      </c>
      <c r="F189" s="2">
        <f t="shared" si="17"/>
        <v>8.7012350000000005</v>
      </c>
      <c r="G189" s="2">
        <f t="shared" si="19"/>
        <v>8.8760099999999991</v>
      </c>
      <c r="H189" s="2"/>
      <c r="I189" s="2">
        <f t="array" ref="I189">SUMPRODUCT(B173:B192, (ROW(B173:B192)-ROW(B173)+1)) / (20*21/2)</f>
        <v>8.4788704761904743</v>
      </c>
      <c r="J189" s="2">
        <f t="shared" si="18"/>
        <v>8.6410893224882699</v>
      </c>
      <c r="K189" s="2">
        <f t="shared" si="20"/>
        <v>8.7736926704609086</v>
      </c>
    </row>
    <row r="190" spans="1:11" ht="13.5" x14ac:dyDescent="0.25">
      <c r="A190" s="3">
        <f>TITRES_STAT!B193</f>
        <v>42282</v>
      </c>
      <c r="B190" s="6">
        <f>TITRES_STAT!D193</f>
        <v>8.1151999999999997</v>
      </c>
      <c r="C190" s="2">
        <f t="shared" si="14"/>
        <v>0</v>
      </c>
      <c r="D190" s="2">
        <f t="shared" si="15"/>
        <v>8.2537000000000003</v>
      </c>
      <c r="E190" s="2">
        <f t="shared" si="16"/>
        <v>8.4184800000000006</v>
      </c>
      <c r="F190" s="2">
        <f t="shared" si="17"/>
        <v>8.676639999999999</v>
      </c>
      <c r="G190" s="2">
        <f t="shared" si="19"/>
        <v>8.8664699999999996</v>
      </c>
      <c r="H190" s="2"/>
      <c r="I190" s="2">
        <f t="array" ref="I190">SUMPRODUCT(B174:B193, (ROW(B174:B193)-ROW(B174)+1)) / (20*21/2)</f>
        <v>8.4509876190476199</v>
      </c>
      <c r="J190" s="2">
        <f t="shared" si="18"/>
        <v>8.5910046251084342</v>
      </c>
      <c r="K190" s="2">
        <f t="shared" si="20"/>
        <v>8.7478694284820495</v>
      </c>
    </row>
    <row r="191" spans="1:11" ht="13.5" x14ac:dyDescent="0.25">
      <c r="A191" s="3">
        <f>TITRES_STAT!B194</f>
        <v>42283</v>
      </c>
      <c r="B191" s="6">
        <f>TITRES_STAT!D194</f>
        <v>8.3539999999999992</v>
      </c>
      <c r="C191" s="2">
        <f t="shared" si="14"/>
        <v>0.23879999999999946</v>
      </c>
      <c r="D191" s="2">
        <f t="shared" si="15"/>
        <v>8.2604000000000006</v>
      </c>
      <c r="E191" s="2">
        <f t="shared" si="16"/>
        <v>8.3941200000000009</v>
      </c>
      <c r="F191" s="2">
        <f t="shared" si="17"/>
        <v>8.6639850000000003</v>
      </c>
      <c r="G191" s="2">
        <f t="shared" si="19"/>
        <v>8.8617059999999981</v>
      </c>
      <c r="H191" s="2"/>
      <c r="I191" s="2">
        <f t="array" ref="I191">SUMPRODUCT(B175:B194, (ROW(B175:B194)-ROW(B175)+1)) / (20*21/2)</f>
        <v>8.4437061904761901</v>
      </c>
      <c r="J191" s="2">
        <f t="shared" si="18"/>
        <v>8.5684327560504876</v>
      </c>
      <c r="K191" s="2">
        <f t="shared" si="20"/>
        <v>8.7324235685415772</v>
      </c>
    </row>
    <row r="192" spans="1:11" ht="13.5" x14ac:dyDescent="0.25">
      <c r="A192" s="3">
        <f>TITRES_STAT!B195</f>
        <v>42284</v>
      </c>
      <c r="B192" s="6">
        <f>TITRES_STAT!D195</f>
        <v>8.3588000000000005</v>
      </c>
      <c r="C192" s="2">
        <f t="shared" si="14"/>
        <v>4.8000000000012477E-3</v>
      </c>
      <c r="D192" s="2">
        <f t="shared" si="15"/>
        <v>8.2604000000000006</v>
      </c>
      <c r="E192" s="2">
        <f t="shared" si="16"/>
        <v>8.3702400000000008</v>
      </c>
      <c r="F192" s="2">
        <f t="shared" si="17"/>
        <v>8.6515699999999995</v>
      </c>
      <c r="G192" s="2">
        <f t="shared" si="19"/>
        <v>8.8570379999999975</v>
      </c>
      <c r="H192" s="2"/>
      <c r="I192" s="2">
        <f t="array" ref="I192">SUMPRODUCT(B176:B195, (ROW(B176:B195)-ROW(B176)+1)) / (20*21/2)</f>
        <v>8.3210780952380947</v>
      </c>
      <c r="J192" s="2">
        <f t="shared" si="18"/>
        <v>8.5484677316647257</v>
      </c>
      <c r="K192" s="2">
        <f t="shared" si="20"/>
        <v>8.7177716638928882</v>
      </c>
    </row>
    <row r="193" spans="1:11" ht="13.5" x14ac:dyDescent="0.25">
      <c r="A193" s="3">
        <f>TITRES_STAT!B196</f>
        <v>42285</v>
      </c>
      <c r="B193" s="6">
        <f>TITRES_STAT!D196</f>
        <v>8.3588000000000005</v>
      </c>
      <c r="C193" s="2">
        <f t="shared" si="14"/>
        <v>0</v>
      </c>
      <c r="D193" s="2">
        <f t="shared" si="15"/>
        <v>8.2604000000000006</v>
      </c>
      <c r="E193" s="2">
        <f t="shared" si="16"/>
        <v>8.3487500000000008</v>
      </c>
      <c r="F193" s="2">
        <f t="shared" si="17"/>
        <v>8.6262549999999969</v>
      </c>
      <c r="G193" s="2">
        <f t="shared" si="19"/>
        <v>8.852369999999997</v>
      </c>
      <c r="H193" s="2"/>
      <c r="I193" s="2">
        <f t="array" ref="I193">SUMPRODUCT(B177:B196, (ROW(B177:B196)-ROW(B177)+1)) / (20*21/2)</f>
        <v>8.2070833333333333</v>
      </c>
      <c r="J193" s="2">
        <f t="shared" si="18"/>
        <v>8.5304041381728464</v>
      </c>
      <c r="K193" s="2">
        <f t="shared" si="20"/>
        <v>8.7036943437402261</v>
      </c>
    </row>
    <row r="194" spans="1:11" ht="13.5" x14ac:dyDescent="0.25">
      <c r="A194" s="3">
        <f>TITRES_STAT!B197</f>
        <v>42286</v>
      </c>
      <c r="B194" s="6">
        <f>TITRES_STAT!D197</f>
        <v>8.5497999999999994</v>
      </c>
      <c r="C194" s="2">
        <f t="shared" si="14"/>
        <v>0.19099999999999895</v>
      </c>
      <c r="D194" s="2">
        <f t="shared" si="15"/>
        <v>8.3473199999999999</v>
      </c>
      <c r="E194" s="2">
        <f t="shared" si="16"/>
        <v>8.3463600000000007</v>
      </c>
      <c r="F194" s="2">
        <f t="shared" si="17"/>
        <v>8.5975950000000019</v>
      </c>
      <c r="G194" s="2">
        <f t="shared" si="19"/>
        <v>8.8470919999999982</v>
      </c>
      <c r="H194" s="2"/>
      <c r="I194" s="2">
        <f t="array" ref="I194">SUMPRODUCT(B178:B197, (ROW(B178:B197)-ROW(B178)+1)) / (20*21/2)</f>
        <v>8.122108571428571</v>
      </c>
      <c r="J194" s="2">
        <f t="shared" si="18"/>
        <v>8.5322513631087649</v>
      </c>
      <c r="K194" s="2">
        <f t="shared" si="20"/>
        <v>8.697659271436688</v>
      </c>
    </row>
    <row r="195" spans="1:11" ht="13.5" x14ac:dyDescent="0.25">
      <c r="A195" s="3">
        <f>TITRES_STAT!B198</f>
        <v>42289</v>
      </c>
      <c r="B195" s="6">
        <f>TITRES_STAT!D198</f>
        <v>7.31</v>
      </c>
      <c r="C195" s="2">
        <f t="shared" si="14"/>
        <v>-1.2397999999999998</v>
      </c>
      <c r="D195" s="2">
        <f t="shared" si="15"/>
        <v>8.18628</v>
      </c>
      <c r="E195" s="2">
        <f t="shared" si="16"/>
        <v>8.219990000000001</v>
      </c>
      <c r="F195" s="2">
        <f t="shared" si="17"/>
        <v>8.5069450000000018</v>
      </c>
      <c r="G195" s="2">
        <f t="shared" si="19"/>
        <v>8.8160939999999997</v>
      </c>
      <c r="H195" s="2"/>
      <c r="I195" s="2">
        <f t="array" ref="I195">SUMPRODUCT(B179:B198, (ROW(B179:B198)-ROW(B179)+1)) / (20*21/2)</f>
        <v>8.0451538095238107</v>
      </c>
      <c r="J195" s="2">
        <f t="shared" si="18"/>
        <v>8.4158464713841212</v>
      </c>
      <c r="K195" s="2">
        <f t="shared" si="20"/>
        <v>8.643241260792113</v>
      </c>
    </row>
    <row r="196" spans="1:11" ht="13.5" x14ac:dyDescent="0.25">
      <c r="A196" s="3">
        <f>TITRES_STAT!B199</f>
        <v>42290</v>
      </c>
      <c r="B196" s="6">
        <f>TITRES_STAT!D199</f>
        <v>7.31</v>
      </c>
      <c r="C196" s="2">
        <f t="shared" ref="C196:C259" si="21">B196-B195</f>
        <v>0</v>
      </c>
      <c r="D196" s="2">
        <f t="shared" si="15"/>
        <v>7.9774800000000017</v>
      </c>
      <c r="E196" s="2">
        <f t="shared" si="16"/>
        <v>8.1189400000000003</v>
      </c>
      <c r="F196" s="2">
        <f t="shared" si="17"/>
        <v>8.4122350000000008</v>
      </c>
      <c r="G196" s="2">
        <f t="shared" si="19"/>
        <v>8.7850959999999993</v>
      </c>
      <c r="H196" s="2"/>
      <c r="I196" s="2">
        <f t="array" ref="I196">SUMPRODUCT(B180:B199, (ROW(B180:B199)-ROW(B180)+1)) / (20*21/2)</f>
        <v>7.9762190476190469</v>
      </c>
      <c r="J196" s="2">
        <f t="shared" si="18"/>
        <v>8.3105277598237297</v>
      </c>
      <c r="K196" s="2">
        <f t="shared" si="20"/>
        <v>8.5909572897806576</v>
      </c>
    </row>
    <row r="197" spans="1:11" ht="13.5" x14ac:dyDescent="0.25">
      <c r="A197" s="3">
        <f>TITRES_STAT!B200</f>
        <v>42293</v>
      </c>
      <c r="B197" s="6">
        <f>TITRES_STAT!D200</f>
        <v>7.52</v>
      </c>
      <c r="C197" s="2">
        <f t="shared" si="21"/>
        <v>0.20999999999999996</v>
      </c>
      <c r="D197" s="2">
        <f t="shared" si="15"/>
        <v>7.8097199999999987</v>
      </c>
      <c r="E197" s="2">
        <f t="shared" si="16"/>
        <v>8.0350599999999996</v>
      </c>
      <c r="F197" s="2">
        <f t="shared" si="17"/>
        <v>8.3280250000000002</v>
      </c>
      <c r="G197" s="2">
        <f t="shared" si="19"/>
        <v>8.753035999999998</v>
      </c>
      <c r="H197" s="2"/>
      <c r="I197" s="2">
        <f t="array" ref="I197">SUMPRODUCT(B181:B200, (ROW(B181:B200)-ROW(B181)+1)) / (20*21/2)</f>
        <v>7.9134390476190459</v>
      </c>
      <c r="J197" s="2">
        <f t="shared" si="18"/>
        <v>8.2352394017452788</v>
      </c>
      <c r="K197" s="2">
        <f t="shared" si="20"/>
        <v>8.5489589646912201</v>
      </c>
    </row>
    <row r="198" spans="1:11" ht="13.5" x14ac:dyDescent="0.25">
      <c r="A198" s="3">
        <f>TITRES_STAT!B201</f>
        <v>42296</v>
      </c>
      <c r="B198" s="6">
        <f>TITRES_STAT!D201</f>
        <v>7.52</v>
      </c>
      <c r="C198" s="2">
        <f t="shared" si="21"/>
        <v>0</v>
      </c>
      <c r="D198" s="2">
        <f t="shared" ref="D198:D261" si="22">AVERAGE(B194:B198)</f>
        <v>7.6419600000000001</v>
      </c>
      <c r="E198" s="2">
        <f t="shared" si="16"/>
        <v>7.951179999999999</v>
      </c>
      <c r="F198" s="2">
        <f t="shared" si="17"/>
        <v>8.2438150000000014</v>
      </c>
      <c r="G198" s="2">
        <f t="shared" si="19"/>
        <v>8.7209759999999967</v>
      </c>
      <c r="H198" s="2"/>
      <c r="I198" s="2">
        <f t="array" ref="I198">SUMPRODUCT(B182:B201, (ROW(B182:B201)-ROW(B182)+1)) / (20*21/2)</f>
        <v>7.8557904761904753</v>
      </c>
      <c r="J198" s="2">
        <f t="shared" si="18"/>
        <v>8.1671213634838242</v>
      </c>
      <c r="K198" s="2">
        <f t="shared" si="20"/>
        <v>8.5086076327425442</v>
      </c>
    </row>
    <row r="199" spans="1:11" ht="13.5" x14ac:dyDescent="0.25">
      <c r="A199" s="3">
        <f>TITRES_STAT!B202</f>
        <v>42297</v>
      </c>
      <c r="B199" s="6">
        <f>TITRES_STAT!D202</f>
        <v>7.52</v>
      </c>
      <c r="C199" s="2">
        <f t="shared" si="21"/>
        <v>0</v>
      </c>
      <c r="D199" s="2">
        <f t="shared" si="22"/>
        <v>7.4359999999999999</v>
      </c>
      <c r="E199" s="2">
        <f t="shared" si="16"/>
        <v>7.8916599999999999</v>
      </c>
      <c r="F199" s="2">
        <f t="shared" si="17"/>
        <v>8.179190000000002</v>
      </c>
      <c r="G199" s="2">
        <f t="shared" si="19"/>
        <v>8.6889159999999972</v>
      </c>
      <c r="H199" s="2"/>
      <c r="I199" s="2">
        <f t="array" ref="I199">SUMPRODUCT(B183:B202, (ROW(B183:B202)-ROW(B183)+1)) / (20*21/2)</f>
        <v>7.8032733333333324</v>
      </c>
      <c r="J199" s="2">
        <f t="shared" si="18"/>
        <v>8.1054907574377459</v>
      </c>
      <c r="K199" s="2">
        <f t="shared" si="20"/>
        <v>8.4698387059683267</v>
      </c>
    </row>
    <row r="200" spans="1:11" ht="13.5" x14ac:dyDescent="0.25">
      <c r="A200" s="3">
        <f>TITRES_STAT!B203</f>
        <v>42298</v>
      </c>
      <c r="B200" s="6">
        <f>TITRES_STAT!D203</f>
        <v>7.52</v>
      </c>
      <c r="C200" s="2">
        <f t="shared" si="21"/>
        <v>0</v>
      </c>
      <c r="D200" s="2">
        <f t="shared" si="22"/>
        <v>7.4779999999999998</v>
      </c>
      <c r="E200" s="2">
        <f t="shared" si="16"/>
        <v>7.8321399999999999</v>
      </c>
      <c r="F200" s="2">
        <f t="shared" si="17"/>
        <v>8.1253100000000025</v>
      </c>
      <c r="G200" s="2">
        <f t="shared" si="19"/>
        <v>8.6568559999999959</v>
      </c>
      <c r="H200" s="2"/>
      <c r="I200" s="2">
        <f t="array" ref="I200">SUMPRODUCT(B184:B203, (ROW(B184:B203)-ROW(B184)+1)) / (20*21/2)</f>
        <v>7.755887619047618</v>
      </c>
      <c r="J200" s="2">
        <f t="shared" si="18"/>
        <v>8.0497297329198645</v>
      </c>
      <c r="K200" s="2">
        <f t="shared" si="20"/>
        <v>8.4325901292636871</v>
      </c>
    </row>
    <row r="201" spans="1:11" ht="13.5" x14ac:dyDescent="0.25">
      <c r="A201" s="3">
        <f>TITRES_STAT!B204</f>
        <v>42299</v>
      </c>
      <c r="B201" s="6">
        <f>TITRES_STAT!D204</f>
        <v>7.52</v>
      </c>
      <c r="C201" s="2">
        <f t="shared" si="21"/>
        <v>0</v>
      </c>
      <c r="D201" s="2">
        <f t="shared" si="22"/>
        <v>7.5199999999999987</v>
      </c>
      <c r="E201" s="2">
        <f t="shared" si="16"/>
        <v>7.7487399999999997</v>
      </c>
      <c r="F201" s="2">
        <f t="shared" si="17"/>
        <v>8.071430000000003</v>
      </c>
      <c r="G201" s="2">
        <f t="shared" si="19"/>
        <v>8.6247959999999964</v>
      </c>
      <c r="H201" s="2">
        <f>AVERAGE(B2:B201)</f>
        <v>8.3210974999999987</v>
      </c>
      <c r="I201" s="2">
        <f t="array" ref="I201">SUMPRODUCT(B185:B204, (ROW(B185:B204)-ROW(B185)+1)) / (20*21/2)</f>
        <v>7.7135195238095227</v>
      </c>
      <c r="J201" s="2">
        <f t="shared" si="18"/>
        <v>7.9992792821655918</v>
      </c>
      <c r="K201" s="2">
        <f t="shared" si="20"/>
        <v>8.3968022810572691</v>
      </c>
    </row>
    <row r="202" spans="1:11" ht="13.5" x14ac:dyDescent="0.25">
      <c r="A202" s="3">
        <f>TITRES_STAT!B205</f>
        <v>42300</v>
      </c>
      <c r="B202" s="6">
        <f>TITRES_STAT!D205</f>
        <v>7.52</v>
      </c>
      <c r="C202" s="2">
        <f t="shared" si="21"/>
        <v>0</v>
      </c>
      <c r="D202" s="2">
        <f t="shared" si="22"/>
        <v>7.5199999999999987</v>
      </c>
      <c r="E202" s="2">
        <f t="shared" si="16"/>
        <v>7.6648599999999973</v>
      </c>
      <c r="F202" s="2">
        <f t="shared" si="17"/>
        <v>8.0175500000000035</v>
      </c>
      <c r="G202" s="2">
        <f t="shared" si="19"/>
        <v>8.592735999999995</v>
      </c>
      <c r="H202" s="2">
        <f t="shared" ref="H202:H265" si="23">AVERAGE(B3:B202)</f>
        <v>8.3212044999999986</v>
      </c>
      <c r="I202" s="2">
        <f t="array" ref="I202">SUMPRODUCT(B186:B205, (ROW(B186:B205)-ROW(B186)+1)) / (20*21/2)</f>
        <v>7.6761690476190472</v>
      </c>
      <c r="J202" s="2">
        <f t="shared" si="18"/>
        <v>7.9536336362450593</v>
      </c>
      <c r="K202" s="2">
        <f t="shared" si="20"/>
        <v>8.3624178778785527</v>
      </c>
    </row>
    <row r="203" spans="1:11" ht="13.5" x14ac:dyDescent="0.25">
      <c r="A203" s="3">
        <f>TITRES_STAT!B206</f>
        <v>42303</v>
      </c>
      <c r="B203" s="6">
        <f>TITRES_STAT!D206</f>
        <v>7.52</v>
      </c>
      <c r="C203" s="2">
        <f t="shared" si="21"/>
        <v>0</v>
      </c>
      <c r="D203" s="2">
        <f t="shared" si="22"/>
        <v>7.5199999999999987</v>
      </c>
      <c r="E203" s="2">
        <f t="shared" si="16"/>
        <v>7.5809799999999985</v>
      </c>
      <c r="F203" s="2">
        <f t="shared" si="17"/>
        <v>7.9648650000000032</v>
      </c>
      <c r="G203" s="2">
        <f t="shared" si="19"/>
        <v>8.5606759999999937</v>
      </c>
      <c r="H203" s="2">
        <f t="shared" si="23"/>
        <v>8.3213115000000002</v>
      </c>
      <c r="I203" s="2">
        <f t="array" ref="I203">SUMPRODUCT(B187:B206, (ROW(B187:B206)-ROW(B187)+1)) / (20*21/2)</f>
        <v>7.6228838095238078</v>
      </c>
      <c r="J203" s="2">
        <f t="shared" si="18"/>
        <v>7.9123351946979108</v>
      </c>
      <c r="K203" s="2">
        <f t="shared" si="20"/>
        <v>8.3293818826676294</v>
      </c>
    </row>
    <row r="204" spans="1:11" ht="13.5" x14ac:dyDescent="0.25">
      <c r="A204" s="3">
        <f>TITRES_STAT!B207</f>
        <v>42304</v>
      </c>
      <c r="B204" s="6">
        <f>TITRES_STAT!D207</f>
        <v>7.52</v>
      </c>
      <c r="C204" s="2">
        <f t="shared" si="21"/>
        <v>0</v>
      </c>
      <c r="D204" s="2">
        <f t="shared" si="22"/>
        <v>7.5199999999999987</v>
      </c>
      <c r="E204" s="2">
        <f t="shared" ref="E204:E267" si="24">AVERAGE(B195:B204)</f>
        <v>7.4779999999999989</v>
      </c>
      <c r="F204" s="2">
        <f t="shared" si="17"/>
        <v>7.912180000000002</v>
      </c>
      <c r="G204" s="2">
        <f t="shared" si="19"/>
        <v>8.5286159999999942</v>
      </c>
      <c r="H204" s="2">
        <f t="shared" si="23"/>
        <v>8.3214185000000001</v>
      </c>
      <c r="I204" s="2">
        <f t="array" ref="I204">SUMPRODUCT(B188:B207, (ROW(B188:B207)-ROW(B188)+1)) / (20*21/2)</f>
        <v>7.5925533333333313</v>
      </c>
      <c r="J204" s="2">
        <f t="shared" si="18"/>
        <v>7.8749699380600147</v>
      </c>
      <c r="K204" s="2">
        <f t="shared" si="20"/>
        <v>8.2976414166806638</v>
      </c>
    </row>
    <row r="205" spans="1:11" ht="13.5" x14ac:dyDescent="0.25">
      <c r="A205" s="3">
        <f>TITRES_STAT!B208</f>
        <v>42305</v>
      </c>
      <c r="B205" s="6">
        <f>TITRES_STAT!D208</f>
        <v>7.52</v>
      </c>
      <c r="C205" s="2">
        <f t="shared" si="21"/>
        <v>0</v>
      </c>
      <c r="D205" s="2">
        <f t="shared" si="22"/>
        <v>7.5199999999999987</v>
      </c>
      <c r="E205" s="2">
        <f t="shared" si="24"/>
        <v>7.4989999999999979</v>
      </c>
      <c r="F205" s="2">
        <f t="shared" si="17"/>
        <v>7.8594950000000008</v>
      </c>
      <c r="G205" s="2">
        <f t="shared" si="19"/>
        <v>8.4965559999999947</v>
      </c>
      <c r="H205" s="2">
        <f t="shared" si="23"/>
        <v>8.3215254999999999</v>
      </c>
      <c r="I205" s="2">
        <f t="array" ref="I205">SUMPRODUCT(B189:B208, (ROW(B189:B208)-ROW(B189)+1)) / (20*21/2)</f>
        <v>7.5663599999999986</v>
      </c>
      <c r="J205" s="2">
        <f t="shared" si="18"/>
        <v>7.8411632772923943</v>
      </c>
      <c r="K205" s="2">
        <f t="shared" si="20"/>
        <v>8.2671456748500489</v>
      </c>
    </row>
    <row r="206" spans="1:11" ht="13.5" x14ac:dyDescent="0.25">
      <c r="A206" s="3">
        <f>TITRES_STAT!B209</f>
        <v>42306</v>
      </c>
      <c r="B206" s="6">
        <f>TITRES_STAT!D209</f>
        <v>7.3</v>
      </c>
      <c r="C206" s="2">
        <f t="shared" si="21"/>
        <v>-0.21999999999999975</v>
      </c>
      <c r="D206" s="2">
        <f t="shared" si="22"/>
        <v>7.4759999999999991</v>
      </c>
      <c r="E206" s="2">
        <f t="shared" si="24"/>
        <v>7.4979999999999976</v>
      </c>
      <c r="F206" s="2">
        <f t="shared" si="17"/>
        <v>7.8084700000000016</v>
      </c>
      <c r="G206" s="2">
        <f t="shared" si="19"/>
        <v>8.4600959999999947</v>
      </c>
      <c r="H206" s="2">
        <f t="shared" si="23"/>
        <v>8.3211555000000015</v>
      </c>
      <c r="I206" s="2">
        <f t="array" ref="I206">SUMPRODUCT(B190:B209, (ROW(B190:B209)-ROW(B190)+1)) / (20*21/2)</f>
        <v>7.5357323809523793</v>
      </c>
      <c r="J206" s="2">
        <f t="shared" si="18"/>
        <v>7.7896239175502613</v>
      </c>
      <c r="K206" s="2">
        <f t="shared" si="20"/>
        <v>8.2292183934833805</v>
      </c>
    </row>
    <row r="207" spans="1:11" ht="13.5" x14ac:dyDescent="0.25">
      <c r="A207" s="3">
        <f>TITRES_STAT!B210</f>
        <v>42307</v>
      </c>
      <c r="B207" s="6">
        <f>TITRES_STAT!D210</f>
        <v>7.49</v>
      </c>
      <c r="C207" s="2">
        <f t="shared" si="21"/>
        <v>0.19000000000000039</v>
      </c>
      <c r="D207" s="2">
        <f t="shared" si="22"/>
        <v>7.4700000000000006</v>
      </c>
      <c r="E207" s="2">
        <f t="shared" si="24"/>
        <v>7.4949999999999974</v>
      </c>
      <c r="F207" s="2">
        <f t="shared" si="17"/>
        <v>7.7650300000000003</v>
      </c>
      <c r="G207" s="2">
        <f t="shared" si="19"/>
        <v>8.4274359999999948</v>
      </c>
      <c r="H207" s="2">
        <f t="shared" si="23"/>
        <v>8.3217355000000008</v>
      </c>
      <c r="I207" s="2">
        <f t="array" ref="I207">SUMPRODUCT(B191:B210, (ROW(B191:B210)-ROW(B191)+1)) / (20*21/2)</f>
        <v>7.5085104761904748</v>
      </c>
      <c r="J207" s="2">
        <f t="shared" si="18"/>
        <v>7.7610883063549982</v>
      </c>
      <c r="K207" s="2">
        <f t="shared" si="20"/>
        <v>8.2002294368761888</v>
      </c>
    </row>
    <row r="208" spans="1:11" ht="13.5" x14ac:dyDescent="0.25">
      <c r="A208" s="3">
        <f>TITRES_STAT!B211</f>
        <v>42310</v>
      </c>
      <c r="B208" s="6">
        <f>TITRES_STAT!D211</f>
        <v>7.49</v>
      </c>
      <c r="C208" s="2">
        <f t="shared" si="21"/>
        <v>0</v>
      </c>
      <c r="D208" s="2">
        <f t="shared" si="22"/>
        <v>7.4640000000000004</v>
      </c>
      <c r="E208" s="2">
        <f t="shared" si="24"/>
        <v>7.4919999999999973</v>
      </c>
      <c r="F208" s="2">
        <f t="shared" si="17"/>
        <v>7.7215900000000008</v>
      </c>
      <c r="G208" s="2">
        <f t="shared" si="19"/>
        <v>8.3947759999999967</v>
      </c>
      <c r="H208" s="2">
        <f t="shared" si="23"/>
        <v>8.3223155000000002</v>
      </c>
      <c r="I208" s="2">
        <f t="array" ref="I208">SUMPRODUCT(B192:B211, (ROW(B192:B211)-ROW(B192)+1)) / (20*21/2)</f>
        <v>7.4637419047619034</v>
      </c>
      <c r="J208" s="2">
        <f t="shared" si="18"/>
        <v>7.7352703724164265</v>
      </c>
      <c r="K208" s="2">
        <f t="shared" si="20"/>
        <v>8.1723773020967307</v>
      </c>
    </row>
    <row r="209" spans="1:11" ht="13.5" x14ac:dyDescent="0.25">
      <c r="A209" s="3">
        <f>TITRES_STAT!B212</f>
        <v>42311</v>
      </c>
      <c r="B209" s="6">
        <f>TITRES_STAT!D212</f>
        <v>7.4</v>
      </c>
      <c r="C209" s="2">
        <f t="shared" si="21"/>
        <v>-8.9999999999999858E-2</v>
      </c>
      <c r="D209" s="2">
        <f t="shared" si="22"/>
        <v>7.44</v>
      </c>
      <c r="E209" s="2">
        <f t="shared" si="24"/>
        <v>7.4799999999999995</v>
      </c>
      <c r="F209" s="2">
        <f t="shared" si="17"/>
        <v>7.6858300000000002</v>
      </c>
      <c r="G209" s="2">
        <f t="shared" si="19"/>
        <v>8.3657619999999966</v>
      </c>
      <c r="H209" s="2">
        <f t="shared" si="23"/>
        <v>8.3228610000000014</v>
      </c>
      <c r="I209" s="2">
        <f t="array" ref="I209">SUMPRODUCT(B193:B212, (ROW(B193:B212)-ROW(B193)+1)) / (20*21/2)</f>
        <v>7.4340876190476202</v>
      </c>
      <c r="J209" s="2">
        <f t="shared" si="18"/>
        <v>7.703339860757719</v>
      </c>
      <c r="K209" s="2">
        <f t="shared" si="20"/>
        <v>8.1420879961321528</v>
      </c>
    </row>
    <row r="210" spans="1:11" ht="13.5" x14ac:dyDescent="0.25">
      <c r="A210" s="3">
        <f>TITRES_STAT!B213</f>
        <v>42312</v>
      </c>
      <c r="B210" s="6">
        <f>TITRES_STAT!D213</f>
        <v>7.4</v>
      </c>
      <c r="C210" s="2">
        <f t="shared" si="21"/>
        <v>0</v>
      </c>
      <c r="D210" s="2">
        <f t="shared" si="22"/>
        <v>7.4159999999999995</v>
      </c>
      <c r="E210" s="2">
        <f t="shared" si="24"/>
        <v>7.4680000000000009</v>
      </c>
      <c r="F210" s="2">
        <f t="shared" si="17"/>
        <v>7.6500699999999995</v>
      </c>
      <c r="G210" s="2">
        <f t="shared" si="19"/>
        <v>8.3420019999999955</v>
      </c>
      <c r="H210" s="2">
        <f t="shared" si="23"/>
        <v>8.3234065000000026</v>
      </c>
      <c r="I210" s="2">
        <f t="array" ref="I210">SUMPRODUCT(B194:B213, (ROW(B194:B213)-ROW(B194)+1)) / (20*21/2)</f>
        <v>7.409570476190475</v>
      </c>
      <c r="J210" s="2">
        <f t="shared" si="18"/>
        <v>7.6744503502093648</v>
      </c>
      <c r="K210" s="2">
        <f t="shared" si="20"/>
        <v>8.112986506087756</v>
      </c>
    </row>
    <row r="211" spans="1:11" ht="13.5" x14ac:dyDescent="0.25">
      <c r="A211" s="3">
        <f>TITRES_STAT!B214</f>
        <v>42313</v>
      </c>
      <c r="B211" s="6">
        <f>TITRES_STAT!D214</f>
        <v>7.18</v>
      </c>
      <c r="C211" s="2">
        <f t="shared" si="21"/>
        <v>-0.22000000000000064</v>
      </c>
      <c r="D211" s="2">
        <f t="shared" si="22"/>
        <v>7.3920000000000003</v>
      </c>
      <c r="E211" s="2">
        <f t="shared" si="24"/>
        <v>7.4340000000000002</v>
      </c>
      <c r="F211" s="2">
        <f t="shared" si="17"/>
        <v>7.5913699999999995</v>
      </c>
      <c r="G211" s="2">
        <f t="shared" si="19"/>
        <v>8.3087779999999967</v>
      </c>
      <c r="H211" s="2">
        <f t="shared" si="23"/>
        <v>8.3228520000000028</v>
      </c>
      <c r="I211" s="2">
        <f t="array" ref="I211">SUMPRODUCT(B195:B214, (ROW(B195:B214)-ROW(B195)+1)) / (20*21/2)</f>
        <v>7.3901904761904751</v>
      </c>
      <c r="J211" s="2">
        <f t="shared" si="18"/>
        <v>7.6273598406656156</v>
      </c>
      <c r="K211" s="2">
        <f t="shared" si="20"/>
        <v>8.0763987999666682</v>
      </c>
    </row>
    <row r="212" spans="1:11" ht="13.5" x14ac:dyDescent="0.25">
      <c r="A212" s="3">
        <f>TITRES_STAT!B215</f>
        <v>42314</v>
      </c>
      <c r="B212" s="6">
        <f>TITRES_STAT!D215</f>
        <v>7.28</v>
      </c>
      <c r="C212" s="2">
        <f t="shared" si="21"/>
        <v>0.10000000000000053</v>
      </c>
      <c r="D212" s="2">
        <f t="shared" si="22"/>
        <v>7.35</v>
      </c>
      <c r="E212" s="2">
        <f t="shared" si="24"/>
        <v>7.4099999999999993</v>
      </c>
      <c r="F212" s="2">
        <f t="shared" ref="F212:F275" si="25">AVERAGE(B193:B212)</f>
        <v>7.5374299999999979</v>
      </c>
      <c r="G212" s="2">
        <f t="shared" si="19"/>
        <v>8.277553999999995</v>
      </c>
      <c r="H212" s="2">
        <f t="shared" si="23"/>
        <v>8.3227975000000018</v>
      </c>
      <c r="I212" s="2">
        <f t="array" ref="I212">SUMPRODUCT(B196:B215, (ROW(B196:B215)-ROW(B196)+1)) / (20*21/2)</f>
        <v>7.3768571428571423</v>
      </c>
      <c r="J212" s="2">
        <f t="shared" si="18"/>
        <v>7.5942779510784142</v>
      </c>
      <c r="K212" s="2">
        <f t="shared" si="20"/>
        <v>8.045167474477779</v>
      </c>
    </row>
    <row r="213" spans="1:11" ht="13.5" x14ac:dyDescent="0.25">
      <c r="A213" s="3">
        <f>TITRES_STAT!B216</f>
        <v>42317</v>
      </c>
      <c r="B213" s="6">
        <f>TITRES_STAT!D216</f>
        <v>7.28</v>
      </c>
      <c r="C213" s="2">
        <f t="shared" si="21"/>
        <v>0</v>
      </c>
      <c r="D213" s="2">
        <f t="shared" si="22"/>
        <v>7.3079999999999998</v>
      </c>
      <c r="E213" s="2">
        <f t="shared" si="24"/>
        <v>7.3860000000000001</v>
      </c>
      <c r="F213" s="2">
        <f t="shared" si="25"/>
        <v>7.4834899999999989</v>
      </c>
      <c r="G213" s="2">
        <f t="shared" si="19"/>
        <v>8.2463299999999951</v>
      </c>
      <c r="H213" s="2">
        <f t="shared" si="23"/>
        <v>8.3227430000000027</v>
      </c>
      <c r="I213" s="2">
        <f t="array" ref="I213">SUMPRODUCT(B197:B216, (ROW(B197:B216)-ROW(B197)+1)) / (20*21/2)</f>
        <v>7.3636666666666661</v>
      </c>
      <c r="J213" s="2">
        <f t="shared" ref="J213:J276" si="26">$J$4*B213+J212*(1-$J$4)</f>
        <v>7.5643467176423744</v>
      </c>
      <c r="K213" s="2">
        <f t="shared" si="20"/>
        <v>8.0151609068512002</v>
      </c>
    </row>
    <row r="214" spans="1:11" ht="13.5" x14ac:dyDescent="0.25">
      <c r="A214" s="3">
        <f>TITRES_STAT!B217</f>
        <v>42318</v>
      </c>
      <c r="B214" s="6">
        <f>TITRES_STAT!D217</f>
        <v>7.28</v>
      </c>
      <c r="C214" s="2">
        <f t="shared" si="21"/>
        <v>0</v>
      </c>
      <c r="D214" s="2">
        <f t="shared" si="22"/>
        <v>7.2840000000000007</v>
      </c>
      <c r="E214" s="2">
        <f t="shared" si="24"/>
        <v>7.3620000000000001</v>
      </c>
      <c r="F214" s="2">
        <f t="shared" si="25"/>
        <v>7.419999999999999</v>
      </c>
      <c r="G214" s="2">
        <f t="shared" si="19"/>
        <v>8.2098519999999944</v>
      </c>
      <c r="H214" s="2">
        <f t="shared" si="23"/>
        <v>8.3226885000000017</v>
      </c>
      <c r="I214" s="2">
        <f t="array" ref="I214">SUMPRODUCT(B198:B217, (ROW(B198:B217)-ROW(B198)+1)) / (20*21/2)</f>
        <v>7.3506190476190474</v>
      </c>
      <c r="J214" s="2">
        <f t="shared" si="26"/>
        <v>7.5372660778669101</v>
      </c>
      <c r="K214" s="2">
        <f t="shared" si="20"/>
        <v>7.9863310673668391</v>
      </c>
    </row>
    <row r="215" spans="1:11" ht="13.5" x14ac:dyDescent="0.25">
      <c r="A215" s="3">
        <f>TITRES_STAT!B218</f>
        <v>42319</v>
      </c>
      <c r="B215" s="6">
        <f>TITRES_STAT!D218</f>
        <v>7.28</v>
      </c>
      <c r="C215" s="2">
        <f t="shared" si="21"/>
        <v>0</v>
      </c>
      <c r="D215" s="2">
        <f t="shared" si="22"/>
        <v>7.2600000000000007</v>
      </c>
      <c r="E215" s="2">
        <f t="shared" si="24"/>
        <v>7.3379999999999992</v>
      </c>
      <c r="F215" s="2">
        <f t="shared" si="25"/>
        <v>7.418499999999999</v>
      </c>
      <c r="G215" s="2">
        <f t="shared" si="19"/>
        <v>8.1733739999999937</v>
      </c>
      <c r="H215" s="2">
        <f t="shared" si="23"/>
        <v>8.3228645000000014</v>
      </c>
      <c r="I215" s="2">
        <f t="array" ref="I215">SUMPRODUCT(B199:B218, (ROW(B199:B218)-ROW(B199)+1)) / (20*21/2)</f>
        <v>7.3387142857142855</v>
      </c>
      <c r="J215" s="2">
        <f t="shared" si="26"/>
        <v>7.5127645466414901</v>
      </c>
      <c r="K215" s="2">
        <f t="shared" si="20"/>
        <v>7.9586318098230411</v>
      </c>
    </row>
    <row r="216" spans="1:11" ht="13.5" x14ac:dyDescent="0.25">
      <c r="A216" s="3">
        <f>TITRES_STAT!B219</f>
        <v>42320</v>
      </c>
      <c r="B216" s="6">
        <f>TITRES_STAT!D219</f>
        <v>7.28</v>
      </c>
      <c r="C216" s="2">
        <f t="shared" si="21"/>
        <v>0</v>
      </c>
      <c r="D216" s="2">
        <f t="shared" si="22"/>
        <v>7.2799999999999994</v>
      </c>
      <c r="E216" s="2">
        <f t="shared" si="24"/>
        <v>7.3360000000000003</v>
      </c>
      <c r="F216" s="2">
        <f t="shared" si="25"/>
        <v>7.4169999999999989</v>
      </c>
      <c r="G216" s="2">
        <f t="shared" si="19"/>
        <v>8.1314519999999941</v>
      </c>
      <c r="H216" s="2">
        <f t="shared" si="23"/>
        <v>8.3225790000000011</v>
      </c>
      <c r="I216" s="2">
        <f t="array" ref="I216">SUMPRODUCT(B200:B219, (ROW(B200:B219)-ROW(B200)+1)) / (20*21/2)</f>
        <v>7.3108095238095236</v>
      </c>
      <c r="J216" s="2">
        <f t="shared" si="26"/>
        <v>7.4905964945803962</v>
      </c>
      <c r="K216" s="2">
        <f t="shared" si="20"/>
        <v>7.932018797673118</v>
      </c>
    </row>
    <row r="217" spans="1:11" ht="13.5" x14ac:dyDescent="0.25">
      <c r="A217" s="3">
        <f>TITRES_STAT!B220</f>
        <v>42321</v>
      </c>
      <c r="B217" s="6">
        <f>TITRES_STAT!D220</f>
        <v>7.28</v>
      </c>
      <c r="C217" s="2">
        <f t="shared" si="21"/>
        <v>0</v>
      </c>
      <c r="D217" s="2">
        <f t="shared" si="22"/>
        <v>7.2799999999999994</v>
      </c>
      <c r="E217" s="2">
        <f t="shared" si="24"/>
        <v>7.3150000000000004</v>
      </c>
      <c r="F217" s="2">
        <f t="shared" si="25"/>
        <v>7.4049999999999994</v>
      </c>
      <c r="G217" s="2">
        <f t="shared" si="19"/>
        <v>8.0895299999999928</v>
      </c>
      <c r="H217" s="2">
        <f t="shared" si="23"/>
        <v>8.3222015000000003</v>
      </c>
      <c r="I217" s="2">
        <f t="array" ref="I217">SUMPRODUCT(B201:B220, (ROW(B201:B220)-ROW(B201)+1)) / (20*21/2)</f>
        <v>7.3039523809523814</v>
      </c>
      <c r="J217" s="2">
        <f t="shared" si="26"/>
        <v>7.4705396855727395</v>
      </c>
      <c r="K217" s="2">
        <f t="shared" si="20"/>
        <v>7.9064494330584862</v>
      </c>
    </row>
    <row r="218" spans="1:11" ht="13.5" x14ac:dyDescent="0.25">
      <c r="A218" s="3">
        <f>TITRES_STAT!B221</f>
        <v>42324</v>
      </c>
      <c r="B218" s="6">
        <f>TITRES_STAT!D221</f>
        <v>7.28</v>
      </c>
      <c r="C218" s="2">
        <f t="shared" si="21"/>
        <v>0</v>
      </c>
      <c r="D218" s="2">
        <f t="shared" si="22"/>
        <v>7.2799999999999994</v>
      </c>
      <c r="E218" s="2">
        <f t="shared" si="24"/>
        <v>7.2939999999999996</v>
      </c>
      <c r="F218" s="2">
        <f t="shared" si="25"/>
        <v>7.3929999999999989</v>
      </c>
      <c r="G218" s="2">
        <f t="shared" si="19"/>
        <v>8.047607999999995</v>
      </c>
      <c r="H218" s="2">
        <f t="shared" si="23"/>
        <v>8.3218239999999994</v>
      </c>
      <c r="I218" s="2">
        <f t="array" ref="I218">SUMPRODUCT(B202:B221, (ROW(B202:B221)-ROW(B202)+1)) / (20*21/2)</f>
        <v>7.3067142857142864</v>
      </c>
      <c r="J218" s="2">
        <f t="shared" si="26"/>
        <v>7.4523930488515262</v>
      </c>
      <c r="K218" s="2">
        <f t="shared" si="20"/>
        <v>7.8818827886248197</v>
      </c>
    </row>
    <row r="219" spans="1:11" ht="13.5" x14ac:dyDescent="0.25">
      <c r="A219" s="3">
        <f>TITRES_STAT!B222</f>
        <v>42325</v>
      </c>
      <c r="B219" s="6">
        <f>TITRES_STAT!D222</f>
        <v>7.1</v>
      </c>
      <c r="C219" s="2">
        <f t="shared" si="21"/>
        <v>-0.1800000000000006</v>
      </c>
      <c r="D219" s="2">
        <f t="shared" si="22"/>
        <v>7.2439999999999998</v>
      </c>
      <c r="E219" s="2">
        <f t="shared" si="24"/>
        <v>7.2640000000000002</v>
      </c>
      <c r="F219" s="2">
        <f t="shared" si="25"/>
        <v>7.3719999999999999</v>
      </c>
      <c r="G219" s="2">
        <f t="shared" si="19"/>
        <v>8.0076259999999948</v>
      </c>
      <c r="H219" s="2">
        <f t="shared" si="23"/>
        <v>8.3206384999999994</v>
      </c>
      <c r="I219" s="2">
        <f t="array" ref="I219">SUMPRODUCT(B203:B222, (ROW(B203:B222)-ROW(B203)+1)) / (20*21/2)</f>
        <v>7.3196190476190486</v>
      </c>
      <c r="J219" s="2">
        <f t="shared" si="26"/>
        <v>7.4188318061037624</v>
      </c>
      <c r="K219" s="2">
        <f t="shared" si="20"/>
        <v>7.8512207184826703</v>
      </c>
    </row>
    <row r="220" spans="1:11" ht="13.5" x14ac:dyDescent="0.25">
      <c r="A220" s="3">
        <f>TITRES_STAT!B223</f>
        <v>42326</v>
      </c>
      <c r="B220" s="6">
        <f>TITRES_STAT!D223</f>
        <v>7.3</v>
      </c>
      <c r="C220" s="2">
        <f t="shared" si="21"/>
        <v>0.20000000000000018</v>
      </c>
      <c r="D220" s="2">
        <f t="shared" si="22"/>
        <v>7.2479999999999993</v>
      </c>
      <c r="E220" s="2">
        <f t="shared" si="24"/>
        <v>7.2540000000000004</v>
      </c>
      <c r="F220" s="2">
        <f t="shared" si="25"/>
        <v>7.3610000000000015</v>
      </c>
      <c r="G220" s="2">
        <f t="shared" si="19"/>
        <v>7.9814839999999956</v>
      </c>
      <c r="H220" s="2">
        <f t="shared" si="23"/>
        <v>8.3204529999999988</v>
      </c>
      <c r="I220" s="2">
        <f t="array" ref="I220">SUMPRODUCT(B204:B223, (ROW(B204:B223)-ROW(B204)+1)) / (20*21/2)</f>
        <v>7.3326666666666664</v>
      </c>
      <c r="J220" s="2">
        <f t="shared" si="26"/>
        <v>7.4075144912367374</v>
      </c>
      <c r="K220" s="2">
        <f t="shared" si="20"/>
        <v>7.829604219718644</v>
      </c>
    </row>
    <row r="221" spans="1:11" ht="13.5" x14ac:dyDescent="0.25">
      <c r="A221" s="3">
        <f>TITRES_STAT!B224</f>
        <v>42327</v>
      </c>
      <c r="B221" s="6">
        <f>TITRES_STAT!D224</f>
        <v>7.39</v>
      </c>
      <c r="C221" s="2">
        <f t="shared" si="21"/>
        <v>8.9999999999999858E-2</v>
      </c>
      <c r="D221" s="2">
        <f t="shared" si="22"/>
        <v>7.2700000000000005</v>
      </c>
      <c r="E221" s="2">
        <f t="shared" si="24"/>
        <v>7.2750000000000004</v>
      </c>
      <c r="F221" s="2">
        <f t="shared" si="25"/>
        <v>7.3544999999999998</v>
      </c>
      <c r="G221" s="2">
        <f t="shared" si="19"/>
        <v>7.9571419999999966</v>
      </c>
      <c r="H221" s="2">
        <f t="shared" si="23"/>
        <v>8.320487</v>
      </c>
      <c r="I221" s="2">
        <f t="array" ref="I221">SUMPRODUCT(B205:B224, (ROW(B205:B224)-ROW(B205)+1)) / (20*21/2)</f>
        <v>7.3363333333333314</v>
      </c>
      <c r="J221" s="2">
        <f t="shared" si="26"/>
        <v>7.405846444452286</v>
      </c>
      <c r="K221" s="2">
        <f t="shared" si="20"/>
        <v>7.812364838553207</v>
      </c>
    </row>
    <row r="222" spans="1:11" ht="13.5" x14ac:dyDescent="0.25">
      <c r="A222" s="3">
        <f>TITRES_STAT!B225</f>
        <v>42328</v>
      </c>
      <c r="B222" s="6">
        <f>TITRES_STAT!D225</f>
        <v>7.49</v>
      </c>
      <c r="C222" s="2">
        <f t="shared" si="21"/>
        <v>0.10000000000000053</v>
      </c>
      <c r="D222" s="2">
        <f t="shared" si="22"/>
        <v>7.3120000000000003</v>
      </c>
      <c r="E222" s="2">
        <f t="shared" si="24"/>
        <v>7.2959999999999994</v>
      </c>
      <c r="F222" s="2">
        <f t="shared" si="25"/>
        <v>7.3529999999999998</v>
      </c>
      <c r="G222" s="2">
        <f t="shared" si="19"/>
        <v>7.9347999999999965</v>
      </c>
      <c r="H222" s="2">
        <f t="shared" si="23"/>
        <v>8.321021</v>
      </c>
      <c r="I222" s="2">
        <f t="array" ref="I222">SUMPRODUCT(B206:B225, (ROW(B206:B225)-ROW(B206)+1)) / (20*21/2)</f>
        <v>7.3406190476190476</v>
      </c>
      <c r="J222" s="2">
        <f t="shared" si="26"/>
        <v>7.4138610687901636</v>
      </c>
      <c r="K222" s="2">
        <f t="shared" si="20"/>
        <v>7.7997230801785715</v>
      </c>
    </row>
    <row r="223" spans="1:11" ht="13.5" x14ac:dyDescent="0.25">
      <c r="A223" s="3">
        <f>TITRES_STAT!B226</f>
        <v>42331</v>
      </c>
      <c r="B223" s="6">
        <f>TITRES_STAT!D226</f>
        <v>7.49</v>
      </c>
      <c r="C223" s="2">
        <f t="shared" si="21"/>
        <v>0</v>
      </c>
      <c r="D223" s="2">
        <f t="shared" si="22"/>
        <v>7.354000000000001</v>
      </c>
      <c r="E223" s="2">
        <f t="shared" si="24"/>
        <v>7.3169999999999984</v>
      </c>
      <c r="F223" s="2">
        <f t="shared" si="25"/>
        <v>7.3514999999999997</v>
      </c>
      <c r="G223" s="2">
        <f t="shared" si="19"/>
        <v>7.9072979999999973</v>
      </c>
      <c r="H223" s="2">
        <f t="shared" si="23"/>
        <v>8.321555</v>
      </c>
      <c r="I223" s="2">
        <f t="array" ref="I223">SUMPRODUCT(B207:B226, (ROW(B207:B226)-ROW(B207)+1)) / (20*21/2)</f>
        <v>7.3455238095238089</v>
      </c>
      <c r="J223" s="2">
        <f t="shared" si="26"/>
        <v>7.4211123955720524</v>
      </c>
      <c r="K223" s="2">
        <f t="shared" si="20"/>
        <v>7.7875770770343147</v>
      </c>
    </row>
    <row r="224" spans="1:11" ht="13.5" x14ac:dyDescent="0.25">
      <c r="A224" s="3">
        <f>TITRES_STAT!B227</f>
        <v>42332</v>
      </c>
      <c r="B224" s="6">
        <f>TITRES_STAT!D227</f>
        <v>7.39</v>
      </c>
      <c r="C224" s="2">
        <f t="shared" si="21"/>
        <v>-0.10000000000000053</v>
      </c>
      <c r="D224" s="2">
        <f t="shared" si="22"/>
        <v>7.4120000000000008</v>
      </c>
      <c r="E224" s="2">
        <f t="shared" si="24"/>
        <v>7.3280000000000003</v>
      </c>
      <c r="F224" s="2">
        <f t="shared" si="25"/>
        <v>7.3450000000000006</v>
      </c>
      <c r="G224" s="2">
        <f t="shared" si="19"/>
        <v>7.8726379999999985</v>
      </c>
      <c r="H224" s="2">
        <f t="shared" si="23"/>
        <v>8.3215890000000012</v>
      </c>
      <c r="I224" s="2">
        <f t="array" ref="I224">SUMPRODUCT(B208:B227, (ROW(B208:B227)-ROW(B208)+1)) / (20*21/2)</f>
        <v>7.35</v>
      </c>
      <c r="J224" s="2">
        <f t="shared" si="26"/>
        <v>7.4181493102794756</v>
      </c>
      <c r="K224" s="2">
        <f t="shared" si="20"/>
        <v>7.7719858191114009</v>
      </c>
    </row>
    <row r="225" spans="1:11" ht="13.5" x14ac:dyDescent="0.25">
      <c r="A225" s="3">
        <f>TITRES_STAT!B228</f>
        <v>42333</v>
      </c>
      <c r="B225" s="6">
        <f>TITRES_STAT!D228</f>
        <v>7.39</v>
      </c>
      <c r="C225" s="2">
        <f t="shared" si="21"/>
        <v>0</v>
      </c>
      <c r="D225" s="2">
        <f t="shared" si="22"/>
        <v>7.43</v>
      </c>
      <c r="E225" s="2">
        <f t="shared" si="24"/>
        <v>7.3390000000000004</v>
      </c>
      <c r="F225" s="2">
        <f t="shared" si="25"/>
        <v>7.338499999999998</v>
      </c>
      <c r="G225" s="2">
        <f t="shared" si="19"/>
        <v>7.8379779999999979</v>
      </c>
      <c r="H225" s="2">
        <f t="shared" si="23"/>
        <v>8.3216230000000024</v>
      </c>
      <c r="I225" s="2">
        <f t="array" ref="I225">SUMPRODUCT(B209:B228, (ROW(B209:B228)-ROW(B209)+1)) / (20*21/2)</f>
        <v>7.3178095238095242</v>
      </c>
      <c r="J225" s="2">
        <f t="shared" si="26"/>
        <v>7.4154684235861916</v>
      </c>
      <c r="K225" s="2">
        <f t="shared" si="20"/>
        <v>7.7570059830678169</v>
      </c>
    </row>
    <row r="226" spans="1:11" ht="13.5" x14ac:dyDescent="0.25">
      <c r="A226" s="3">
        <f>TITRES_STAT!B229</f>
        <v>42334</v>
      </c>
      <c r="B226" s="6">
        <f>TITRES_STAT!D229</f>
        <v>7.39</v>
      </c>
      <c r="C226" s="2">
        <f t="shared" si="21"/>
        <v>0</v>
      </c>
      <c r="D226" s="2">
        <f t="shared" si="22"/>
        <v>7.43</v>
      </c>
      <c r="E226" s="2">
        <f t="shared" si="24"/>
        <v>7.35</v>
      </c>
      <c r="F226" s="2">
        <f t="shared" si="25"/>
        <v>7.3429999999999982</v>
      </c>
      <c r="G226" s="2">
        <f t="shared" si="19"/>
        <v>7.8016939999999977</v>
      </c>
      <c r="H226" s="2">
        <f t="shared" si="23"/>
        <v>8.3223490000000027</v>
      </c>
      <c r="I226" s="2">
        <f t="array" ref="I226">SUMPRODUCT(B210:B229, (ROW(B210:B229)-ROW(B210)+1)) / (20*21/2)</f>
        <v>7.2869999999999999</v>
      </c>
      <c r="J226" s="2">
        <f t="shared" si="26"/>
        <v>7.4130428594351256</v>
      </c>
      <c r="K226" s="2">
        <f t="shared" si="20"/>
        <v>7.7426135915749619</v>
      </c>
    </row>
    <row r="227" spans="1:11" ht="13.5" x14ac:dyDescent="0.25">
      <c r="A227" s="3">
        <f>TITRES_STAT!B230</f>
        <v>42335</v>
      </c>
      <c r="B227" s="6">
        <f>TITRES_STAT!D230</f>
        <v>7.39</v>
      </c>
      <c r="C227" s="2">
        <f t="shared" si="21"/>
        <v>0</v>
      </c>
      <c r="D227" s="2">
        <f t="shared" si="22"/>
        <v>7.4099999999999993</v>
      </c>
      <c r="E227" s="2">
        <f t="shared" si="24"/>
        <v>7.3609999999999998</v>
      </c>
      <c r="F227" s="2">
        <f t="shared" si="25"/>
        <v>7.3379999999999983</v>
      </c>
      <c r="G227" s="2">
        <f t="shared" si="19"/>
        <v>7.7654099999999984</v>
      </c>
      <c r="H227" s="2">
        <f t="shared" si="23"/>
        <v>8.323536500000003</v>
      </c>
      <c r="I227" s="2">
        <f t="array" ref="I227">SUMPRODUCT(B211:B230, (ROW(B211:B230)-ROW(B211)+1)) / (20*21/2)</f>
        <v>7.2581428571428566</v>
      </c>
      <c r="J227" s="2">
        <f t="shared" si="26"/>
        <v>7.4108483013936848</v>
      </c>
      <c r="K227" s="2">
        <f t="shared" si="20"/>
        <v>7.7287856075916306</v>
      </c>
    </row>
    <row r="228" spans="1:11" ht="13.5" x14ac:dyDescent="0.25">
      <c r="A228" s="3">
        <f>TITRES_STAT!B231</f>
        <v>42338</v>
      </c>
      <c r="B228" s="6">
        <f>TITRES_STAT!D231</f>
        <v>7</v>
      </c>
      <c r="C228" s="2">
        <f t="shared" si="21"/>
        <v>-0.38999999999999968</v>
      </c>
      <c r="D228" s="2">
        <f t="shared" si="22"/>
        <v>7.3120000000000003</v>
      </c>
      <c r="E228" s="2">
        <f t="shared" si="24"/>
        <v>7.3330000000000002</v>
      </c>
      <c r="F228" s="2">
        <f t="shared" si="25"/>
        <v>7.3134999999999977</v>
      </c>
      <c r="G228" s="2">
        <f t="shared" si="19"/>
        <v>7.7213259999999995</v>
      </c>
      <c r="H228" s="2">
        <f t="shared" si="23"/>
        <v>8.3220820000000035</v>
      </c>
      <c r="I228" s="2">
        <f t="array" ref="I228">SUMPRODUCT(B212:B231, (ROW(B212:B231)-ROW(B212)+1)) / (20*21/2)</f>
        <v>7.231238095238095</v>
      </c>
      <c r="J228" s="2">
        <f t="shared" si="26"/>
        <v>7.3717198917371434</v>
      </c>
      <c r="K228" s="2">
        <f t="shared" si="20"/>
        <v>7.7002057798429391</v>
      </c>
    </row>
    <row r="229" spans="1:11" ht="13.5" x14ac:dyDescent="0.25">
      <c r="A229" s="3">
        <f>TITRES_STAT!B232</f>
        <v>42339</v>
      </c>
      <c r="B229" s="6">
        <f>TITRES_STAT!D232</f>
        <v>6.99</v>
      </c>
      <c r="C229" s="2">
        <f t="shared" si="21"/>
        <v>-9.9999999999997868E-3</v>
      </c>
      <c r="D229" s="2">
        <f t="shared" si="22"/>
        <v>7.2319999999999993</v>
      </c>
      <c r="E229" s="2">
        <f t="shared" si="24"/>
        <v>7.3220000000000001</v>
      </c>
      <c r="F229" s="2">
        <f t="shared" si="25"/>
        <v>7.2929999999999993</v>
      </c>
      <c r="G229" s="2">
        <f t="shared" si="19"/>
        <v>7.6848759999999992</v>
      </c>
      <c r="H229" s="2">
        <f t="shared" si="23"/>
        <v>8.3214770000000051</v>
      </c>
      <c r="I229" s="2">
        <f t="array" ref="I229">SUMPRODUCT(B213:B232, (ROW(B213:B232)-ROW(B213)+1)) / (20*21/2)</f>
        <v>7.2052380952380952</v>
      </c>
      <c r="J229" s="2">
        <f t="shared" si="26"/>
        <v>7.3353656163336058</v>
      </c>
      <c r="K229" s="2">
        <f t="shared" si="20"/>
        <v>7.6723545727902751</v>
      </c>
    </row>
    <row r="230" spans="1:11" ht="13.5" x14ac:dyDescent="0.25">
      <c r="A230" s="3">
        <f>TITRES_STAT!B233</f>
        <v>42340</v>
      </c>
      <c r="B230" s="6">
        <f>TITRES_STAT!D233</f>
        <v>6.99</v>
      </c>
      <c r="C230" s="2">
        <f t="shared" si="21"/>
        <v>0</v>
      </c>
      <c r="D230" s="2">
        <f t="shared" si="22"/>
        <v>7.152000000000001</v>
      </c>
      <c r="E230" s="2">
        <f t="shared" si="24"/>
        <v>7.2909999999999995</v>
      </c>
      <c r="F230" s="2">
        <f t="shared" si="25"/>
        <v>7.2725000000000009</v>
      </c>
      <c r="G230" s="2">
        <f t="shared" si="19"/>
        <v>7.652724000000001</v>
      </c>
      <c r="H230" s="2">
        <f t="shared" si="23"/>
        <v>8.3219105000000049</v>
      </c>
      <c r="I230" s="2">
        <f t="array" ref="I230">SUMPRODUCT(B214:B233, (ROW(B214:B233)-ROW(B214)+1)) / (20*21/2)</f>
        <v>7.1529999999999996</v>
      </c>
      <c r="J230" s="2">
        <f t="shared" si="26"/>
        <v>7.3024736528732621</v>
      </c>
      <c r="K230" s="2">
        <f t="shared" si="20"/>
        <v>7.6455955699357547</v>
      </c>
    </row>
    <row r="231" spans="1:11" ht="13.5" x14ac:dyDescent="0.25">
      <c r="A231" s="3">
        <f>TITRES_STAT!B234</f>
        <v>42341</v>
      </c>
      <c r="B231" s="6">
        <f>TITRES_STAT!D234</f>
        <v>6.99</v>
      </c>
      <c r="C231" s="2">
        <f t="shared" si="21"/>
        <v>0</v>
      </c>
      <c r="D231" s="2">
        <f t="shared" si="22"/>
        <v>7.072000000000001</v>
      </c>
      <c r="E231" s="2">
        <f t="shared" si="24"/>
        <v>7.2509999999999994</v>
      </c>
      <c r="F231" s="2">
        <f t="shared" si="25"/>
        <v>7.2630000000000008</v>
      </c>
      <c r="G231" s="2">
        <f t="shared" si="19"/>
        <v>7.620572000000001</v>
      </c>
      <c r="H231" s="2">
        <f t="shared" si="23"/>
        <v>8.3220210000000048</v>
      </c>
      <c r="I231" s="2">
        <f t="array" ref="I231">SUMPRODUCT(B215:B234, (ROW(B215:B234)-ROW(B215)+1)) / (20*21/2)</f>
        <v>7.1292380952380947</v>
      </c>
      <c r="J231" s="2">
        <f t="shared" si="26"/>
        <v>7.2727142573615229</v>
      </c>
      <c r="K231" s="2">
        <f t="shared" si="20"/>
        <v>7.6198859397421961</v>
      </c>
    </row>
    <row r="232" spans="1:11" ht="13.5" x14ac:dyDescent="0.25">
      <c r="A232" s="3">
        <f>TITRES_STAT!B235</f>
        <v>42342</v>
      </c>
      <c r="B232" s="6">
        <f>TITRES_STAT!D235</f>
        <v>6.99</v>
      </c>
      <c r="C232" s="2">
        <f t="shared" si="21"/>
        <v>0</v>
      </c>
      <c r="D232" s="2">
        <f t="shared" si="22"/>
        <v>6.992</v>
      </c>
      <c r="E232" s="2">
        <f t="shared" si="24"/>
        <v>7.2009999999999987</v>
      </c>
      <c r="F232" s="2">
        <f t="shared" si="25"/>
        <v>7.2484999999999999</v>
      </c>
      <c r="G232" s="2">
        <f t="shared" si="19"/>
        <v>7.5884200000000011</v>
      </c>
      <c r="H232" s="2">
        <f t="shared" si="23"/>
        <v>8.3216700000000046</v>
      </c>
      <c r="I232" s="2">
        <f t="array" ref="I232">SUMPRODUCT(B216:B235, (ROW(B216:B235)-ROW(B216)+1)) / (20*21/2)</f>
        <v>7.1098095238095231</v>
      </c>
      <c r="J232" s="2">
        <f t="shared" si="26"/>
        <v>7.2457890899937585</v>
      </c>
      <c r="K232" s="2">
        <f t="shared" si="20"/>
        <v>7.5951845303405419</v>
      </c>
    </row>
    <row r="233" spans="1:11" ht="13.5" x14ac:dyDescent="0.25">
      <c r="A233" s="3">
        <f>TITRES_STAT!B236</f>
        <v>42345</v>
      </c>
      <c r="B233" s="6">
        <f>TITRES_STAT!D236</f>
        <v>6.7</v>
      </c>
      <c r="C233" s="2">
        <f t="shared" si="21"/>
        <v>-0.29000000000000004</v>
      </c>
      <c r="D233" s="2">
        <f t="shared" si="22"/>
        <v>6.9320000000000004</v>
      </c>
      <c r="E233" s="2">
        <f t="shared" si="24"/>
        <v>7.1220000000000017</v>
      </c>
      <c r="F233" s="2">
        <f t="shared" si="25"/>
        <v>7.2194999999999991</v>
      </c>
      <c r="G233" s="2">
        <f t="shared" si="19"/>
        <v>7.5509460000000024</v>
      </c>
      <c r="H233" s="2">
        <f t="shared" si="23"/>
        <v>8.3198690000000042</v>
      </c>
      <c r="I233" s="2">
        <f t="array" ref="I233">SUMPRODUCT(B217:B236, (ROW(B217:B236)-ROW(B217)+1)) / (20*21/2)</f>
        <v>7.0821904761904761</v>
      </c>
      <c r="J233" s="2">
        <f t="shared" si="26"/>
        <v>7.1938091766610199</v>
      </c>
      <c r="K233" s="2">
        <f t="shared" si="20"/>
        <v>7.5600792546409128</v>
      </c>
    </row>
    <row r="234" spans="1:11" ht="13.5" x14ac:dyDescent="0.25">
      <c r="A234" s="3">
        <f>TITRES_STAT!B237</f>
        <v>42346</v>
      </c>
      <c r="B234" s="6">
        <f>TITRES_STAT!D237</f>
        <v>6.97</v>
      </c>
      <c r="C234" s="2">
        <f t="shared" si="21"/>
        <v>0.26999999999999957</v>
      </c>
      <c r="D234" s="2">
        <f t="shared" si="22"/>
        <v>6.9279999999999999</v>
      </c>
      <c r="E234" s="2">
        <f t="shared" si="24"/>
        <v>7.080000000000001</v>
      </c>
      <c r="F234" s="2">
        <f t="shared" si="25"/>
        <v>7.2039999999999988</v>
      </c>
      <c r="G234" s="2">
        <f t="shared" si="19"/>
        <v>7.5188720000000027</v>
      </c>
      <c r="H234" s="2">
        <f t="shared" si="23"/>
        <v>8.3187260000000052</v>
      </c>
      <c r="I234" s="2">
        <f t="array" ref="I234">SUMPRODUCT(B218:B237, (ROW(B218:B237)-ROW(B218)+1)) / (20*21/2)</f>
        <v>7.0563809523809518</v>
      </c>
      <c r="J234" s="2">
        <f t="shared" si="26"/>
        <v>7.1724940169790177</v>
      </c>
      <c r="K234" s="2">
        <f t="shared" si="20"/>
        <v>7.5369388917138185</v>
      </c>
    </row>
    <row r="235" spans="1:11" ht="13.5" x14ac:dyDescent="0.25">
      <c r="A235" s="3">
        <f>TITRES_STAT!B238</f>
        <v>42347</v>
      </c>
      <c r="B235" s="6">
        <f>TITRES_STAT!D238</f>
        <v>7</v>
      </c>
      <c r="C235" s="2">
        <f t="shared" si="21"/>
        <v>3.0000000000000249E-2</v>
      </c>
      <c r="D235" s="2">
        <f t="shared" si="22"/>
        <v>6.93</v>
      </c>
      <c r="E235" s="2">
        <f t="shared" si="24"/>
        <v>7.0410000000000013</v>
      </c>
      <c r="F235" s="2">
        <f t="shared" si="25"/>
        <v>7.1899999999999995</v>
      </c>
      <c r="G235" s="2">
        <f t="shared" si="19"/>
        <v>7.4873980000000016</v>
      </c>
      <c r="H235" s="2">
        <f t="shared" si="23"/>
        <v>8.3177330000000058</v>
      </c>
      <c r="I235" s="2">
        <f t="array" ref="I235">SUMPRODUCT(B219:B238, (ROW(B219:B238)-ROW(B219)+1)) / (20*21/2)</f>
        <v>7.0133333333333328</v>
      </c>
      <c r="J235" s="2">
        <f t="shared" si="26"/>
        <v>7.1560660153619686</v>
      </c>
      <c r="K235" s="2">
        <f t="shared" si="20"/>
        <v>7.5158824645877864</v>
      </c>
    </row>
    <row r="236" spans="1:11" ht="13.5" x14ac:dyDescent="0.25">
      <c r="A236" s="3">
        <f>TITRES_STAT!B239</f>
        <v>42348</v>
      </c>
      <c r="B236" s="6">
        <f>TITRES_STAT!D239</f>
        <v>6.9</v>
      </c>
      <c r="C236" s="2">
        <f t="shared" si="21"/>
        <v>-9.9999999999999645E-2</v>
      </c>
      <c r="D236" s="2">
        <f t="shared" si="22"/>
        <v>6.9120000000000008</v>
      </c>
      <c r="E236" s="2">
        <f t="shared" si="24"/>
        <v>6.9920000000000018</v>
      </c>
      <c r="F236" s="2">
        <f t="shared" si="25"/>
        <v>7.1709999999999994</v>
      </c>
      <c r="G236" s="2">
        <f t="shared" si="19"/>
        <v>7.4589880000000006</v>
      </c>
      <c r="H236" s="2">
        <f t="shared" si="23"/>
        <v>8.3164705000000048</v>
      </c>
      <c r="I236" s="2">
        <f t="array" ref="I236">SUMPRODUCT(B220:B239, (ROW(B220:B239)-ROW(B220)+1)) / (20*21/2)</f>
        <v>6.9444761904761902</v>
      </c>
      <c r="J236" s="2">
        <f t="shared" si="26"/>
        <v>7.1316787758036861</v>
      </c>
      <c r="K236" s="2">
        <f t="shared" si="20"/>
        <v>7.4917302110745396</v>
      </c>
    </row>
    <row r="237" spans="1:11" ht="13.5" x14ac:dyDescent="0.25">
      <c r="A237" s="3">
        <f>TITRES_STAT!B240</f>
        <v>42349</v>
      </c>
      <c r="B237" s="6">
        <f>TITRES_STAT!D240</f>
        <v>6.9</v>
      </c>
      <c r="C237" s="2">
        <f t="shared" si="21"/>
        <v>0</v>
      </c>
      <c r="D237" s="2">
        <f t="shared" si="22"/>
        <v>6.8940000000000001</v>
      </c>
      <c r="E237" s="2">
        <f t="shared" si="24"/>
        <v>6.9430000000000005</v>
      </c>
      <c r="F237" s="2">
        <f t="shared" si="25"/>
        <v>7.1519999999999992</v>
      </c>
      <c r="G237" s="2">
        <f t="shared" si="19"/>
        <v>7.429812000000001</v>
      </c>
      <c r="H237" s="2">
        <f t="shared" si="23"/>
        <v>8.3146310000000057</v>
      </c>
      <c r="I237" s="2">
        <f t="array" ref="I237">SUMPRODUCT(B221:B240, (ROW(B221:B240)-ROW(B221)+1)) / (20*21/2)</f>
        <v>6.8960952380952376</v>
      </c>
      <c r="J237" s="2">
        <f t="shared" si="26"/>
        <v>7.1096141304890494</v>
      </c>
      <c r="K237" s="2">
        <f t="shared" si="20"/>
        <v>7.4685251047578909</v>
      </c>
    </row>
    <row r="238" spans="1:11" ht="13.5" x14ac:dyDescent="0.25">
      <c r="A238" s="3">
        <f>TITRES_STAT!B241</f>
        <v>42352</v>
      </c>
      <c r="B238" s="6">
        <f>TITRES_STAT!D241</f>
        <v>6.7</v>
      </c>
      <c r="C238" s="2">
        <f t="shared" si="21"/>
        <v>-0.20000000000000018</v>
      </c>
      <c r="D238" s="2">
        <f t="shared" si="22"/>
        <v>6.8940000000000001</v>
      </c>
      <c r="E238" s="2">
        <f t="shared" si="24"/>
        <v>6.9129999999999994</v>
      </c>
      <c r="F238" s="2">
        <f t="shared" si="25"/>
        <v>7.1229999999999993</v>
      </c>
      <c r="G238" s="2">
        <f t="shared" si="19"/>
        <v>7.396636</v>
      </c>
      <c r="H238" s="2">
        <f t="shared" si="23"/>
        <v>8.3114455000000067</v>
      </c>
      <c r="I238" s="2">
        <f t="array" ref="I238">SUMPRODUCT(B222:B241, (ROW(B222:B241)-ROW(B222)+1)) / (20*21/2)</f>
        <v>6.8682857142857152</v>
      </c>
      <c r="J238" s="2">
        <f t="shared" si="26"/>
        <v>7.0706032609186646</v>
      </c>
      <c r="K238" s="2">
        <f t="shared" si="20"/>
        <v>7.4383868653556204</v>
      </c>
    </row>
    <row r="239" spans="1:11" ht="13.5" x14ac:dyDescent="0.25">
      <c r="A239" s="3">
        <f>TITRES_STAT!B242</f>
        <v>42353</v>
      </c>
      <c r="B239" s="6">
        <f>TITRES_STAT!D242</f>
        <v>6.4</v>
      </c>
      <c r="C239" s="2">
        <f t="shared" si="21"/>
        <v>-0.29999999999999982</v>
      </c>
      <c r="D239" s="2">
        <f t="shared" si="22"/>
        <v>6.7799999999999994</v>
      </c>
      <c r="E239" s="2">
        <f t="shared" si="24"/>
        <v>6.854000000000001</v>
      </c>
      <c r="F239" s="2">
        <f t="shared" si="25"/>
        <v>7.0879999999999992</v>
      </c>
      <c r="G239" s="2">
        <f t="shared" si="19"/>
        <v>7.3623319999999985</v>
      </c>
      <c r="H239" s="2">
        <f t="shared" si="23"/>
        <v>8.306529500000007</v>
      </c>
      <c r="I239" s="2">
        <f t="array" ref="I239">SUMPRODUCT(B223:B242, (ROW(B223:B242)-ROW(B223)+1)) / (20*21/2)</f>
        <v>6.8187142857142868</v>
      </c>
      <c r="J239" s="2">
        <f t="shared" si="26"/>
        <v>7.0067362836883156</v>
      </c>
      <c r="K239" s="2">
        <f t="shared" si="20"/>
        <v>7.3976658118122627</v>
      </c>
    </row>
    <row r="240" spans="1:11" ht="13.5" x14ac:dyDescent="0.25">
      <c r="A240" s="3">
        <f>TITRES_STAT!B243</f>
        <v>42354</v>
      </c>
      <c r="B240" s="6">
        <f>TITRES_STAT!D243</f>
        <v>6.58</v>
      </c>
      <c r="C240" s="2">
        <f t="shared" si="21"/>
        <v>0.17999999999999972</v>
      </c>
      <c r="D240" s="2">
        <f t="shared" si="22"/>
        <v>6.6959999999999997</v>
      </c>
      <c r="E240" s="2">
        <f t="shared" si="24"/>
        <v>6.8129999999999997</v>
      </c>
      <c r="F240" s="2">
        <f t="shared" si="25"/>
        <v>7.0520000000000014</v>
      </c>
      <c r="G240" s="2">
        <f t="shared" si="19"/>
        <v>7.3316279999999985</v>
      </c>
      <c r="H240" s="2">
        <f t="shared" si="23"/>
        <v>8.302513500000007</v>
      </c>
      <c r="I240" s="2">
        <f t="array" ref="I240">SUMPRODUCT(B224:B243, (ROW(B224:B243)-ROW(B224)+1)) / (20*21/2)</f>
        <v>6.7738571428571426</v>
      </c>
      <c r="J240" s="2">
        <f t="shared" si="26"/>
        <v>6.9660947328608573</v>
      </c>
      <c r="K240" s="2">
        <f t="shared" si="20"/>
        <v>7.3656004858588409</v>
      </c>
    </row>
    <row r="241" spans="1:11" ht="13.5" x14ac:dyDescent="0.25">
      <c r="A241" s="3">
        <f>TITRES_STAT!B244</f>
        <v>42355</v>
      </c>
      <c r="B241" s="6">
        <f>TITRES_STAT!D244</f>
        <v>6.76</v>
      </c>
      <c r="C241" s="2">
        <f t="shared" si="21"/>
        <v>0.17999999999999972</v>
      </c>
      <c r="D241" s="2">
        <f t="shared" si="22"/>
        <v>6.6679999999999993</v>
      </c>
      <c r="E241" s="2">
        <f t="shared" si="24"/>
        <v>6.7900000000000009</v>
      </c>
      <c r="F241" s="2">
        <f t="shared" si="25"/>
        <v>7.0205000000000002</v>
      </c>
      <c r="G241" s="2">
        <f t="shared" si="19"/>
        <v>7.2997479999999983</v>
      </c>
      <c r="H241" s="2">
        <f t="shared" si="23"/>
        <v>8.2984745000000064</v>
      </c>
      <c r="I241" s="2">
        <f t="array" ref="I241">SUMPRODUCT(B225:B244, (ROW(B225:B244)-ROW(B225)+1)) / (20*21/2)</f>
        <v>6.7613333333333339</v>
      </c>
      <c r="J241" s="2">
        <f t="shared" si="26"/>
        <v>6.9464666630645855</v>
      </c>
      <c r="K241" s="2">
        <f t="shared" si="20"/>
        <v>7.3418514471977092</v>
      </c>
    </row>
    <row r="242" spans="1:11" ht="13.5" x14ac:dyDescent="0.25">
      <c r="A242" s="3">
        <f>TITRES_STAT!B245</f>
        <v>42356</v>
      </c>
      <c r="B242" s="6">
        <f>TITRES_STAT!D245</f>
        <v>6.5</v>
      </c>
      <c r="C242" s="2">
        <f t="shared" si="21"/>
        <v>-0.25999999999999979</v>
      </c>
      <c r="D242" s="2">
        <f t="shared" si="22"/>
        <v>6.5879999999999992</v>
      </c>
      <c r="E242" s="2">
        <f t="shared" si="24"/>
        <v>6.7409999999999997</v>
      </c>
      <c r="F242" s="2">
        <f t="shared" si="25"/>
        <v>6.971000000000001</v>
      </c>
      <c r="G242" s="2">
        <f t="shared" ref="G242:G305" si="27">AVERAGE(B193:B242)</f>
        <v>7.2625719999999978</v>
      </c>
      <c r="H242" s="2">
        <f t="shared" si="23"/>
        <v>8.2931355000000071</v>
      </c>
      <c r="I242" s="2">
        <f t="array" ref="I242">SUMPRODUCT(B226:B245, (ROW(B226:B245)-ROW(B226)+1)) / (20*21/2)</f>
        <v>6.7611904761904755</v>
      </c>
      <c r="J242" s="2">
        <f t="shared" si="26"/>
        <v>6.903946028487006</v>
      </c>
      <c r="K242" s="2">
        <f t="shared" si="20"/>
        <v>7.3088376649546616</v>
      </c>
    </row>
    <row r="243" spans="1:11" ht="13.5" x14ac:dyDescent="0.25">
      <c r="A243" s="3">
        <f>TITRES_STAT!B246</f>
        <v>42359</v>
      </c>
      <c r="B243" s="6">
        <f>TITRES_STAT!D246</f>
        <v>6.5</v>
      </c>
      <c r="C243" s="2">
        <f t="shared" si="21"/>
        <v>0</v>
      </c>
      <c r="D243" s="2">
        <f t="shared" si="22"/>
        <v>6.548</v>
      </c>
      <c r="E243" s="2">
        <f t="shared" si="24"/>
        <v>6.7209999999999992</v>
      </c>
      <c r="F243" s="2">
        <f t="shared" si="25"/>
        <v>6.9215000000000018</v>
      </c>
      <c r="G243" s="2">
        <f t="shared" si="27"/>
        <v>7.2253959999999973</v>
      </c>
      <c r="H243" s="2">
        <f t="shared" si="23"/>
        <v>8.2875890000000059</v>
      </c>
      <c r="I243" s="2">
        <f t="array" ref="I243">SUMPRODUCT(B227:B246, (ROW(B227:B246)-ROW(B227)+1)) / (20*21/2)</f>
        <v>6.7739047619047614</v>
      </c>
      <c r="J243" s="2">
        <f t="shared" si="26"/>
        <v>6.8654749781549107</v>
      </c>
      <c r="K243" s="2">
        <f t="shared" ref="K243:K306" si="28">$K$4*B243+(1-$K$4)*K242</f>
        <v>7.2771185408387931</v>
      </c>
    </row>
    <row r="244" spans="1:11" ht="13.5" x14ac:dyDescent="0.25">
      <c r="A244" s="3">
        <f>TITRES_STAT!B247</f>
        <v>42360</v>
      </c>
      <c r="B244" s="6">
        <f>TITRES_STAT!D247</f>
        <v>6.79</v>
      </c>
      <c r="C244" s="2">
        <f t="shared" si="21"/>
        <v>0.29000000000000004</v>
      </c>
      <c r="D244" s="2">
        <f t="shared" si="22"/>
        <v>6.6260000000000003</v>
      </c>
      <c r="E244" s="2">
        <f t="shared" si="24"/>
        <v>6.7030000000000003</v>
      </c>
      <c r="F244" s="2">
        <f t="shared" si="25"/>
        <v>6.8915000000000006</v>
      </c>
      <c r="G244" s="2">
        <f t="shared" si="27"/>
        <v>7.1901999999999973</v>
      </c>
      <c r="H244" s="2">
        <f t="shared" si="23"/>
        <v>8.2834925000000048</v>
      </c>
      <c r="I244" s="2">
        <f t="array" ref="I244">SUMPRODUCT(B228:B247, (ROW(B228:B247)-ROW(B228)+1)) / (20*21/2)</f>
        <v>6.7884761904761906</v>
      </c>
      <c r="J244" s="2">
        <f t="shared" si="26"/>
        <v>6.8582868849973</v>
      </c>
      <c r="K244" s="2">
        <f t="shared" si="28"/>
        <v>7.2580158529627621</v>
      </c>
    </row>
    <row r="245" spans="1:11" ht="13.5" x14ac:dyDescent="0.25">
      <c r="A245" s="3">
        <f>TITRES_STAT!B248</f>
        <v>42361</v>
      </c>
      <c r="B245" s="6">
        <f>TITRES_STAT!D248</f>
        <v>6.89</v>
      </c>
      <c r="C245" s="2">
        <f t="shared" si="21"/>
        <v>9.9999999999999645E-2</v>
      </c>
      <c r="D245" s="2">
        <f t="shared" si="22"/>
        <v>6.6879999999999997</v>
      </c>
      <c r="E245" s="2">
        <f t="shared" si="24"/>
        <v>6.6919999999999984</v>
      </c>
      <c r="F245" s="2">
        <f t="shared" si="25"/>
        <v>6.8665000000000003</v>
      </c>
      <c r="G245" s="2">
        <f t="shared" si="27"/>
        <v>7.1817999999999973</v>
      </c>
      <c r="H245" s="2">
        <f t="shared" si="23"/>
        <v>8.2801265000000051</v>
      </c>
      <c r="I245" s="2">
        <f t="array" ref="I245">SUMPRODUCT(B229:B248, (ROW(B229:B248)-ROW(B229)+1)) / (20*21/2)</f>
        <v>6.8049047619047629</v>
      </c>
      <c r="J245" s="2">
        <f t="shared" si="26"/>
        <v>6.8613071816642233</v>
      </c>
      <c r="K245" s="2">
        <f t="shared" si="28"/>
        <v>7.243583858728929</v>
      </c>
    </row>
    <row r="246" spans="1:11" ht="13.5" x14ac:dyDescent="0.25">
      <c r="A246" s="3">
        <f>TITRES_STAT!B249</f>
        <v>42363</v>
      </c>
      <c r="B246" s="6">
        <f>TITRES_STAT!D249</f>
        <v>7</v>
      </c>
      <c r="C246" s="2">
        <f t="shared" si="21"/>
        <v>0.11000000000000032</v>
      </c>
      <c r="D246" s="2">
        <f t="shared" si="22"/>
        <v>6.7359999999999998</v>
      </c>
      <c r="E246" s="2">
        <f t="shared" si="24"/>
        <v>6.702</v>
      </c>
      <c r="F246" s="2">
        <f t="shared" si="25"/>
        <v>6.8470000000000013</v>
      </c>
      <c r="G246" s="2">
        <f t="shared" si="27"/>
        <v>7.1755999999999975</v>
      </c>
      <c r="H246" s="2">
        <f t="shared" si="23"/>
        <v>8.2762030000000042</v>
      </c>
      <c r="I246" s="2">
        <f t="array" ref="I246">SUMPRODUCT(B230:B249, (ROW(B230:B249)-ROW(B230)+1)) / (20*21/2)</f>
        <v>6.8213333333333335</v>
      </c>
      <c r="J246" s="2">
        <f t="shared" si="26"/>
        <v>6.8745160215057259</v>
      </c>
      <c r="K246" s="2">
        <f t="shared" si="28"/>
        <v>7.2340315505434809</v>
      </c>
    </row>
    <row r="247" spans="1:11" ht="13.5" x14ac:dyDescent="0.25">
      <c r="A247" s="3">
        <f>TITRES_STAT!B250</f>
        <v>42366</v>
      </c>
      <c r="B247" s="6">
        <f>TITRES_STAT!D250</f>
        <v>7</v>
      </c>
      <c r="C247" s="2">
        <f t="shared" si="21"/>
        <v>0</v>
      </c>
      <c r="D247" s="2">
        <f t="shared" si="22"/>
        <v>6.8360000000000003</v>
      </c>
      <c r="E247" s="2">
        <f t="shared" si="24"/>
        <v>6.7120000000000006</v>
      </c>
      <c r="F247" s="2">
        <f t="shared" si="25"/>
        <v>6.8275000000000006</v>
      </c>
      <c r="G247" s="2">
        <f t="shared" si="27"/>
        <v>7.1651999999999978</v>
      </c>
      <c r="H247" s="2">
        <f t="shared" si="23"/>
        <v>8.270757000000005</v>
      </c>
      <c r="I247" s="2">
        <f t="array" ref="I247">SUMPRODUCT(B231:B250, (ROW(B231:B250)-ROW(B231)+1)) / (20*21/2)</f>
        <v>6.8472380952380956</v>
      </c>
      <c r="J247" s="2">
        <f t="shared" si="26"/>
        <v>6.8864668766004193</v>
      </c>
      <c r="K247" s="2">
        <f t="shared" si="28"/>
        <v>7.224853842679031</v>
      </c>
    </row>
    <row r="248" spans="1:11" ht="13.5" x14ac:dyDescent="0.25">
      <c r="A248" s="3">
        <f>TITRES_STAT!B251</f>
        <v>42367</v>
      </c>
      <c r="B248" s="6">
        <f>TITRES_STAT!D251</f>
        <v>7</v>
      </c>
      <c r="C248" s="2">
        <f t="shared" si="21"/>
        <v>0</v>
      </c>
      <c r="D248" s="2">
        <f t="shared" si="22"/>
        <v>6.9359999999999999</v>
      </c>
      <c r="E248" s="2">
        <f t="shared" si="24"/>
        <v>6.742</v>
      </c>
      <c r="F248" s="2">
        <f t="shared" si="25"/>
        <v>6.8275000000000006</v>
      </c>
      <c r="G248" s="2">
        <f t="shared" si="27"/>
        <v>7.1547999999999981</v>
      </c>
      <c r="H248" s="2">
        <f t="shared" si="23"/>
        <v>8.2642265000000048</v>
      </c>
      <c r="I248" s="2">
        <f t="array" ref="I248">SUMPRODUCT(B232:B251, (ROW(B232:B251)-ROW(B232)+1)) / (20*21/2)</f>
        <v>6.8726190476190476</v>
      </c>
      <c r="J248" s="2">
        <f t="shared" si="26"/>
        <v>6.897279555019427</v>
      </c>
      <c r="K248" s="2">
        <f t="shared" si="28"/>
        <v>7.2160360449269119</v>
      </c>
    </row>
    <row r="249" spans="1:11" ht="13.5" x14ac:dyDescent="0.25">
      <c r="A249" s="3">
        <f>TITRES_STAT!B252</f>
        <v>42368</v>
      </c>
      <c r="B249" s="6">
        <f>TITRES_STAT!D252</f>
        <v>7</v>
      </c>
      <c r="C249" s="2">
        <f t="shared" si="21"/>
        <v>0</v>
      </c>
      <c r="D249" s="2">
        <f t="shared" si="22"/>
        <v>6.9779999999999998</v>
      </c>
      <c r="E249" s="2">
        <f t="shared" si="24"/>
        <v>6.8020000000000014</v>
      </c>
      <c r="F249" s="2">
        <f t="shared" si="25"/>
        <v>6.8280000000000003</v>
      </c>
      <c r="G249" s="2">
        <f t="shared" si="27"/>
        <v>7.1443999999999974</v>
      </c>
      <c r="H249" s="2">
        <f t="shared" si="23"/>
        <v>8.2586190000000048</v>
      </c>
      <c r="I249" s="2">
        <f t="array" ref="I249">SUMPRODUCT(B233:B252, (ROW(B233:B252)-ROW(B233)+1)) / (20*21/2)</f>
        <v>6.8784285714285716</v>
      </c>
      <c r="J249" s="2">
        <f t="shared" si="26"/>
        <v>6.9070624545413866</v>
      </c>
      <c r="K249" s="2">
        <f t="shared" si="28"/>
        <v>7.207564043165072</v>
      </c>
    </row>
    <row r="250" spans="1:11" ht="13.5" x14ac:dyDescent="0.25">
      <c r="A250" s="3">
        <f>TITRES_STAT!B253</f>
        <v>42369</v>
      </c>
      <c r="B250" s="6">
        <f>TITRES_STAT!D253</f>
        <v>7.1</v>
      </c>
      <c r="C250" s="2">
        <f t="shared" si="21"/>
        <v>9.9999999999999645E-2</v>
      </c>
      <c r="D250" s="2">
        <f t="shared" si="22"/>
        <v>7.0200000000000005</v>
      </c>
      <c r="E250" s="2">
        <f t="shared" si="24"/>
        <v>6.8539999999999992</v>
      </c>
      <c r="F250" s="2">
        <f t="shared" si="25"/>
        <v>6.833499999999999</v>
      </c>
      <c r="G250" s="2">
        <f t="shared" si="27"/>
        <v>7.1359999999999992</v>
      </c>
      <c r="H250" s="2">
        <f t="shared" si="23"/>
        <v>8.2525885000000034</v>
      </c>
      <c r="I250" s="2">
        <f t="array" ref="I250">SUMPRODUCT(B234:B253, (ROW(B234:B253)-ROW(B234)+1)) / (20*21/2)</f>
        <v>6.8846666666666652</v>
      </c>
      <c r="J250" s="2">
        <f t="shared" si="26"/>
        <v>6.9254374588707783</v>
      </c>
      <c r="K250" s="2">
        <f t="shared" si="28"/>
        <v>7.2033458453938932</v>
      </c>
    </row>
    <row r="251" spans="1:11" ht="13.5" x14ac:dyDescent="0.25">
      <c r="A251" s="3">
        <f>TITRES_STAT!B254</f>
        <v>42373</v>
      </c>
      <c r="B251" s="6">
        <f>TITRES_STAT!D254</f>
        <v>7.1</v>
      </c>
      <c r="C251" s="2">
        <f t="shared" si="21"/>
        <v>0</v>
      </c>
      <c r="D251" s="2">
        <f t="shared" si="22"/>
        <v>7.0400000000000009</v>
      </c>
      <c r="E251" s="2">
        <f t="shared" si="24"/>
        <v>6.8879999999999999</v>
      </c>
      <c r="F251" s="2">
        <f t="shared" si="25"/>
        <v>6.8390000000000004</v>
      </c>
      <c r="G251" s="2">
        <f t="shared" si="27"/>
        <v>7.1276000000000002</v>
      </c>
      <c r="H251" s="2">
        <f t="shared" si="23"/>
        <v>8.2465810000000026</v>
      </c>
      <c r="I251" s="2">
        <f t="array" ref="I251">SUMPRODUCT(B235:B254, (ROW(B235:B254)-ROW(B235)+1)) / (20*21/2)</f>
        <v>6.8899523809523799</v>
      </c>
      <c r="J251" s="2">
        <f t="shared" si="26"/>
        <v>6.9420624627878471</v>
      </c>
      <c r="K251" s="2">
        <f t="shared" si="28"/>
        <v>7.1992930671431523</v>
      </c>
    </row>
    <row r="252" spans="1:11" ht="13.5" x14ac:dyDescent="0.25">
      <c r="A252" s="3">
        <f>TITRES_STAT!B255</f>
        <v>42374</v>
      </c>
      <c r="B252" s="6">
        <f>TITRES_STAT!D255</f>
        <v>6.9</v>
      </c>
      <c r="C252" s="2">
        <f t="shared" si="21"/>
        <v>-0.19999999999999929</v>
      </c>
      <c r="D252" s="2">
        <f t="shared" si="22"/>
        <v>7.0200000000000005</v>
      </c>
      <c r="E252" s="2">
        <f t="shared" si="24"/>
        <v>6.9279999999999999</v>
      </c>
      <c r="F252" s="2">
        <f t="shared" si="25"/>
        <v>6.8345000000000002</v>
      </c>
      <c r="G252" s="2">
        <f t="shared" si="27"/>
        <v>7.1151999999999997</v>
      </c>
      <c r="H252" s="2">
        <f t="shared" si="23"/>
        <v>8.2384660000000043</v>
      </c>
      <c r="I252" s="2">
        <f t="array" ref="I252">SUMPRODUCT(B236:B255, (ROW(B236:B255)-ROW(B236)+1)) / (20*21/2)</f>
        <v>6.8955714285714285</v>
      </c>
      <c r="J252" s="2">
        <f t="shared" si="26"/>
        <v>6.9380565139509098</v>
      </c>
      <c r="K252" s="2">
        <f t="shared" si="28"/>
        <v>7.1875560841179311</v>
      </c>
    </row>
    <row r="253" spans="1:11" ht="13.5" x14ac:dyDescent="0.25">
      <c r="A253" s="3">
        <f>TITRES_STAT!B256</f>
        <v>42375</v>
      </c>
      <c r="B253" s="6">
        <f>TITRES_STAT!D256</f>
        <v>6.9</v>
      </c>
      <c r="C253" s="2">
        <f t="shared" si="21"/>
        <v>0</v>
      </c>
      <c r="D253" s="2">
        <f t="shared" si="22"/>
        <v>7</v>
      </c>
      <c r="E253" s="2">
        <f t="shared" si="24"/>
        <v>6.9680000000000009</v>
      </c>
      <c r="F253" s="2">
        <f t="shared" si="25"/>
        <v>6.8444999999999991</v>
      </c>
      <c r="G253" s="2">
        <f t="shared" si="27"/>
        <v>7.1027999999999984</v>
      </c>
      <c r="H253" s="2">
        <f t="shared" si="23"/>
        <v>8.2307430000000039</v>
      </c>
      <c r="I253" s="2">
        <f t="array" ref="I253">SUMPRODUCT(B237:B256, (ROW(B237:B256)-ROW(B237)+1)) / (20*21/2)</f>
        <v>6.9340476190476181</v>
      </c>
      <c r="J253" s="2">
        <f t="shared" si="26"/>
        <v>6.9344320840508233</v>
      </c>
      <c r="K253" s="2">
        <f t="shared" si="28"/>
        <v>7.1762793749368363</v>
      </c>
    </row>
    <row r="254" spans="1:11" ht="13.5" x14ac:dyDescent="0.25">
      <c r="A254" s="3">
        <f>TITRES_STAT!B257</f>
        <v>42376</v>
      </c>
      <c r="B254" s="6">
        <f>TITRES_STAT!D257</f>
        <v>6.9</v>
      </c>
      <c r="C254" s="2">
        <f t="shared" si="21"/>
        <v>0</v>
      </c>
      <c r="D254" s="2">
        <f t="shared" si="22"/>
        <v>6.9799999999999995</v>
      </c>
      <c r="E254" s="2">
        <f t="shared" si="24"/>
        <v>6.979000000000001</v>
      </c>
      <c r="F254" s="2">
        <f t="shared" si="25"/>
        <v>6.8409999999999993</v>
      </c>
      <c r="G254" s="2">
        <f t="shared" si="27"/>
        <v>7.0903999999999998</v>
      </c>
      <c r="H254" s="2">
        <f t="shared" si="23"/>
        <v>8.2242660000000054</v>
      </c>
      <c r="I254" s="2">
        <f t="array" ref="I254">SUMPRODUCT(B238:B257, (ROW(B238:B257)-ROW(B238)+1)) / (20*21/2)</f>
        <v>6.9709047619047615</v>
      </c>
      <c r="J254" s="2">
        <f t="shared" si="26"/>
        <v>6.9311528379507452</v>
      </c>
      <c r="K254" s="2">
        <f t="shared" si="28"/>
        <v>7.1654448896451957</v>
      </c>
    </row>
    <row r="255" spans="1:11" ht="13.5" x14ac:dyDescent="0.25">
      <c r="A255" s="3">
        <f>TITRES_STAT!B258</f>
        <v>42377</v>
      </c>
      <c r="B255" s="6">
        <f>TITRES_STAT!D258</f>
        <v>6.9</v>
      </c>
      <c r="C255" s="2">
        <f t="shared" si="21"/>
        <v>0</v>
      </c>
      <c r="D255" s="2">
        <f t="shared" si="22"/>
        <v>6.9399999999999995</v>
      </c>
      <c r="E255" s="2">
        <f t="shared" si="24"/>
        <v>6.9799999999999995</v>
      </c>
      <c r="F255" s="2">
        <f t="shared" si="25"/>
        <v>6.8360000000000003</v>
      </c>
      <c r="G255" s="2">
        <f t="shared" si="27"/>
        <v>7.0779999999999985</v>
      </c>
      <c r="H255" s="2">
        <f t="shared" si="23"/>
        <v>8.2166585000000048</v>
      </c>
      <c r="I255" s="2">
        <f t="array" ref="I255">SUMPRODUCT(B239:B258, (ROW(B239:B258)-ROW(B239)+1)) / (20*21/2)</f>
        <v>6.9832857142857137</v>
      </c>
      <c r="J255" s="2">
        <f t="shared" si="26"/>
        <v>6.9281859010030553</v>
      </c>
      <c r="K255" s="2">
        <f t="shared" si="28"/>
        <v>7.1550352861296975</v>
      </c>
    </row>
    <row r="256" spans="1:11" ht="13.5" x14ac:dyDescent="0.25">
      <c r="A256" s="3">
        <f>TITRES_STAT!B259</f>
        <v>42380</v>
      </c>
      <c r="B256" s="6">
        <f>TITRES_STAT!D259</f>
        <v>7.24</v>
      </c>
      <c r="C256" s="2">
        <f t="shared" si="21"/>
        <v>0.33999999999999986</v>
      </c>
      <c r="D256" s="2">
        <f t="shared" si="22"/>
        <v>6.9680000000000009</v>
      </c>
      <c r="E256" s="2">
        <f t="shared" si="24"/>
        <v>7.0039999999999996</v>
      </c>
      <c r="F256" s="2">
        <f t="shared" si="25"/>
        <v>6.8529999999999998</v>
      </c>
      <c r="G256" s="2">
        <f t="shared" si="27"/>
        <v>7.0767999999999995</v>
      </c>
      <c r="H256" s="2">
        <f t="shared" si="23"/>
        <v>8.2113280000000035</v>
      </c>
      <c r="I256" s="2">
        <f t="array" ref="I256">SUMPRODUCT(B240:B259, (ROW(B240:B259)-ROW(B240)+1)) / (20*21/2)</f>
        <v>6.9847142857142854</v>
      </c>
      <c r="J256" s="2">
        <f t="shared" si="26"/>
        <v>6.9578824818599072</v>
      </c>
      <c r="K256" s="2">
        <f t="shared" si="28"/>
        <v>7.1583672356932393</v>
      </c>
    </row>
    <row r="257" spans="1:11" ht="13.5" x14ac:dyDescent="0.25">
      <c r="A257" s="3">
        <f>TITRES_STAT!B260</f>
        <v>42381</v>
      </c>
      <c r="B257" s="6">
        <f>TITRES_STAT!D260</f>
        <v>7.24</v>
      </c>
      <c r="C257" s="2">
        <f t="shared" si="21"/>
        <v>0</v>
      </c>
      <c r="D257" s="2">
        <f t="shared" si="22"/>
        <v>7.0360000000000014</v>
      </c>
      <c r="E257" s="2">
        <f t="shared" si="24"/>
        <v>7.0280000000000005</v>
      </c>
      <c r="F257" s="2">
        <f t="shared" si="25"/>
        <v>6.8700000000000019</v>
      </c>
      <c r="G257" s="2">
        <f t="shared" si="27"/>
        <v>7.0717999999999996</v>
      </c>
      <c r="H257" s="2">
        <f t="shared" si="23"/>
        <v>8.2050745000000038</v>
      </c>
      <c r="I257" s="2">
        <f t="array" ref="I257">SUMPRODUCT(B241:B260, (ROW(B241:B260)-ROW(B241)+1)) / (20*21/2)</f>
        <v>6.9837619047619039</v>
      </c>
      <c r="J257" s="2">
        <f t="shared" si="26"/>
        <v>6.9847508169208679</v>
      </c>
      <c r="K257" s="2">
        <f t="shared" si="28"/>
        <v>7.1615685205680144</v>
      </c>
    </row>
    <row r="258" spans="1:11" ht="13.5" x14ac:dyDescent="0.25">
      <c r="A258" s="3">
        <f>TITRES_STAT!B261</f>
        <v>42382</v>
      </c>
      <c r="B258" s="6">
        <f>TITRES_STAT!D261</f>
        <v>7</v>
      </c>
      <c r="C258" s="2">
        <f t="shared" si="21"/>
        <v>-0.24000000000000021</v>
      </c>
      <c r="D258" s="2">
        <f t="shared" si="22"/>
        <v>7.056</v>
      </c>
      <c r="E258" s="2">
        <f t="shared" si="24"/>
        <v>7.0280000000000005</v>
      </c>
      <c r="F258" s="2">
        <f t="shared" si="25"/>
        <v>6.8850000000000007</v>
      </c>
      <c r="G258" s="2">
        <f t="shared" si="27"/>
        <v>7.0619999999999994</v>
      </c>
      <c r="H258" s="2">
        <f t="shared" si="23"/>
        <v>8.1980825000000035</v>
      </c>
      <c r="I258" s="2">
        <f t="array" ref="I258">SUMPRODUCT(B242:B261, (ROW(B242:B261)-ROW(B242)+1)) / (20*21/2)</f>
        <v>6.9812857142857139</v>
      </c>
      <c r="J258" s="2">
        <f t="shared" si="26"/>
        <v>6.986203120071262</v>
      </c>
      <c r="K258" s="2">
        <f t="shared" si="28"/>
        <v>7.1552325001535824</v>
      </c>
    </row>
    <row r="259" spans="1:11" ht="13.5" x14ac:dyDescent="0.25">
      <c r="A259" s="3">
        <f>TITRES_STAT!B262</f>
        <v>42384</v>
      </c>
      <c r="B259" s="6">
        <f>TITRES_STAT!D262</f>
        <v>6.9</v>
      </c>
      <c r="C259" s="2">
        <f t="shared" si="21"/>
        <v>-9.9999999999999645E-2</v>
      </c>
      <c r="D259" s="2">
        <f t="shared" si="22"/>
        <v>7.056</v>
      </c>
      <c r="E259" s="2">
        <f t="shared" si="24"/>
        <v>7.0180000000000007</v>
      </c>
      <c r="F259" s="2">
        <f t="shared" si="25"/>
        <v>6.910000000000001</v>
      </c>
      <c r="G259" s="2">
        <f t="shared" si="27"/>
        <v>7.0519999999999978</v>
      </c>
      <c r="H259" s="2">
        <f t="shared" si="23"/>
        <v>8.190821000000005</v>
      </c>
      <c r="I259" s="2">
        <f t="array" ref="I259">SUMPRODUCT(B243:B262, (ROW(B243:B262)-ROW(B243)+1)) / (20*21/2)</f>
        <v>6.9781428571428572</v>
      </c>
      <c r="J259" s="2">
        <f t="shared" si="26"/>
        <v>6.9779932991120948</v>
      </c>
      <c r="K259" s="2">
        <f t="shared" si="28"/>
        <v>7.1452233825005012</v>
      </c>
    </row>
    <row r="260" spans="1:11" ht="13.5" x14ac:dyDescent="0.25">
      <c r="A260" s="3">
        <f>TITRES_STAT!B263</f>
        <v>42387</v>
      </c>
      <c r="B260" s="6">
        <f>TITRES_STAT!D263</f>
        <v>6.9</v>
      </c>
      <c r="C260" s="2">
        <f t="shared" ref="C260:C323" si="29">B260-B259</f>
        <v>0</v>
      </c>
      <c r="D260" s="2">
        <f t="shared" si="22"/>
        <v>7.056</v>
      </c>
      <c r="E260" s="2">
        <f t="shared" si="24"/>
        <v>6.9980000000000002</v>
      </c>
      <c r="F260" s="2">
        <f t="shared" si="25"/>
        <v>6.9260000000000002</v>
      </c>
      <c r="G260" s="2">
        <f t="shared" si="27"/>
        <v>7.041999999999998</v>
      </c>
      <c r="H260" s="2">
        <f t="shared" si="23"/>
        <v>8.1828675000000057</v>
      </c>
      <c r="I260" s="2">
        <f t="array" ref="I260">SUMPRODUCT(B244:B263, (ROW(B244:B263)-ROW(B244)+1)) / (20*21/2)</f>
        <v>6.9540476190476195</v>
      </c>
      <c r="J260" s="2">
        <f t="shared" si="26"/>
        <v>6.9705653658633242</v>
      </c>
      <c r="K260" s="2">
        <f t="shared" si="28"/>
        <v>7.1356067792651876</v>
      </c>
    </row>
    <row r="261" spans="1:11" ht="13.5" x14ac:dyDescent="0.25">
      <c r="A261" s="3">
        <f>TITRES_STAT!B264</f>
        <v>42388</v>
      </c>
      <c r="B261" s="6">
        <f>TITRES_STAT!D264</f>
        <v>6.9</v>
      </c>
      <c r="C261" s="2">
        <f t="shared" si="29"/>
        <v>0</v>
      </c>
      <c r="D261" s="2">
        <f t="shared" si="22"/>
        <v>6.9879999999999995</v>
      </c>
      <c r="E261" s="2">
        <f t="shared" si="24"/>
        <v>6.9779999999999998</v>
      </c>
      <c r="F261" s="2">
        <f t="shared" si="25"/>
        <v>6.9330000000000016</v>
      </c>
      <c r="G261" s="2">
        <f t="shared" si="27"/>
        <v>7.0363999999999987</v>
      </c>
      <c r="H261" s="2">
        <f t="shared" si="23"/>
        <v>8.1753755000000066</v>
      </c>
      <c r="I261" s="2">
        <f t="array" ref="I261">SUMPRODUCT(B245:B264, (ROW(B245:B264)-ROW(B245)+1)) / (20*21/2)</f>
        <v>6.9289999999999994</v>
      </c>
      <c r="J261" s="2">
        <f t="shared" si="26"/>
        <v>6.9638448548287224</v>
      </c>
      <c r="K261" s="2">
        <f t="shared" si="28"/>
        <v>7.126367297725376</v>
      </c>
    </row>
    <row r="262" spans="1:11" ht="13.5" x14ac:dyDescent="0.25">
      <c r="A262" s="3">
        <f>TITRES_STAT!B265</f>
        <v>42389</v>
      </c>
      <c r="B262" s="6">
        <f>TITRES_STAT!D265</f>
        <v>6.9</v>
      </c>
      <c r="C262" s="2">
        <f t="shared" si="29"/>
        <v>0</v>
      </c>
      <c r="D262" s="2">
        <f t="shared" ref="D262:D325" si="30">AVERAGE(B258:B262)</f>
        <v>6.92</v>
      </c>
      <c r="E262" s="2">
        <f t="shared" si="24"/>
        <v>6.9779999999999998</v>
      </c>
      <c r="F262" s="2">
        <f t="shared" si="25"/>
        <v>6.9530000000000012</v>
      </c>
      <c r="G262" s="2">
        <f t="shared" si="27"/>
        <v>7.0287999999999968</v>
      </c>
      <c r="H262" s="2">
        <f t="shared" si="23"/>
        <v>8.1676760000000073</v>
      </c>
      <c r="I262" s="2">
        <f t="array" ref="I262">SUMPRODUCT(B246:B265, (ROW(B246:B265)-ROW(B246)+1)) / (20*21/2)</f>
        <v>6.9234285714285706</v>
      </c>
      <c r="J262" s="2">
        <f t="shared" si="26"/>
        <v>6.9577643924640826</v>
      </c>
      <c r="K262" s="2">
        <f t="shared" si="28"/>
        <v>7.1174901487949693</v>
      </c>
    </row>
    <row r="263" spans="1:11" ht="13.5" x14ac:dyDescent="0.25">
      <c r="A263" s="3">
        <f>TITRES_STAT!B266</f>
        <v>42390</v>
      </c>
      <c r="B263" s="6">
        <f>TITRES_STAT!D266</f>
        <v>6.7</v>
      </c>
      <c r="C263" s="2">
        <f t="shared" si="29"/>
        <v>-0.20000000000000018</v>
      </c>
      <c r="D263" s="2">
        <f t="shared" si="30"/>
        <v>6.8600000000000012</v>
      </c>
      <c r="E263" s="2">
        <f t="shared" si="24"/>
        <v>6.9580000000000002</v>
      </c>
      <c r="F263" s="2">
        <f t="shared" si="25"/>
        <v>6.963000000000001</v>
      </c>
      <c r="G263" s="2">
        <f t="shared" si="27"/>
        <v>7.0171999999999972</v>
      </c>
      <c r="H263" s="2">
        <f t="shared" si="23"/>
        <v>8.1589530000000074</v>
      </c>
      <c r="I263" s="2">
        <f t="array" ref="I263">SUMPRODUCT(B247:B266, (ROW(B247:B266)-ROW(B247)+1)) / (20*21/2)</f>
        <v>6.8987619047619049</v>
      </c>
      <c r="J263" s="2">
        <f t="shared" si="26"/>
        <v>6.9332154027055992</v>
      </c>
      <c r="K263" s="2">
        <f t="shared" si="28"/>
        <v>7.1011179860971279</v>
      </c>
    </row>
    <row r="264" spans="1:11" ht="13.5" x14ac:dyDescent="0.25">
      <c r="A264" s="3">
        <f>TITRES_STAT!B267</f>
        <v>42391</v>
      </c>
      <c r="B264" s="6">
        <f>TITRES_STAT!D267</f>
        <v>6.7</v>
      </c>
      <c r="C264" s="2">
        <f t="shared" si="29"/>
        <v>0</v>
      </c>
      <c r="D264" s="2">
        <f t="shared" si="30"/>
        <v>6.82</v>
      </c>
      <c r="E264" s="2">
        <f t="shared" si="24"/>
        <v>6.9379999999999997</v>
      </c>
      <c r="F264" s="2">
        <f t="shared" si="25"/>
        <v>6.9585000000000008</v>
      </c>
      <c r="G264" s="2">
        <f t="shared" si="27"/>
        <v>7.0055999999999958</v>
      </c>
      <c r="H264" s="2">
        <f t="shared" si="23"/>
        <v>8.1513145000000069</v>
      </c>
      <c r="I264" s="2">
        <f t="array" ref="I264">SUMPRODUCT(B248:B267, (ROW(B248:B267)-ROW(B248)+1)) / (20*21/2)</f>
        <v>6.8926666666666669</v>
      </c>
      <c r="J264" s="2">
        <f t="shared" si="26"/>
        <v>6.9110044119717333</v>
      </c>
      <c r="K264" s="2">
        <f t="shared" si="28"/>
        <v>7.0853878689952801</v>
      </c>
    </row>
    <row r="265" spans="1:11" ht="13.5" x14ac:dyDescent="0.25">
      <c r="A265" s="3">
        <f>TITRES_STAT!B268</f>
        <v>42394</v>
      </c>
      <c r="B265" s="6">
        <f>TITRES_STAT!D268</f>
        <v>6.9</v>
      </c>
      <c r="C265" s="2">
        <f t="shared" si="29"/>
        <v>0.20000000000000018</v>
      </c>
      <c r="D265" s="2">
        <f t="shared" si="30"/>
        <v>6.82</v>
      </c>
      <c r="E265" s="2">
        <f t="shared" si="24"/>
        <v>6.9380000000000006</v>
      </c>
      <c r="F265" s="2">
        <f t="shared" si="25"/>
        <v>6.9590000000000005</v>
      </c>
      <c r="G265" s="2">
        <f t="shared" si="27"/>
        <v>6.9979999999999949</v>
      </c>
      <c r="H265" s="2">
        <f t="shared" si="23"/>
        <v>8.1433840000000082</v>
      </c>
      <c r="I265" s="2">
        <f t="array" ref="I265">SUMPRODUCT(B249:B268, (ROW(B249:B268)-ROW(B249)+1)) / (20*21/2)</f>
        <v>6.8880952380952385</v>
      </c>
      <c r="J265" s="2">
        <f t="shared" si="26"/>
        <v>6.9099563727363309</v>
      </c>
      <c r="K265" s="2">
        <f t="shared" si="28"/>
        <v>7.0781177564856614</v>
      </c>
    </row>
    <row r="266" spans="1:11" ht="13.5" x14ac:dyDescent="0.25">
      <c r="A266" s="3">
        <f>TITRES_STAT!B269</f>
        <v>42395</v>
      </c>
      <c r="B266" s="6">
        <f>TITRES_STAT!D269</f>
        <v>6.7</v>
      </c>
      <c r="C266" s="2">
        <f t="shared" si="29"/>
        <v>-0.20000000000000018</v>
      </c>
      <c r="D266" s="2">
        <f t="shared" si="30"/>
        <v>6.7800000000000011</v>
      </c>
      <c r="E266" s="2">
        <f t="shared" si="24"/>
        <v>6.8840000000000003</v>
      </c>
      <c r="F266" s="2">
        <f t="shared" si="25"/>
        <v>6.944</v>
      </c>
      <c r="G266" s="2">
        <f t="shared" si="27"/>
        <v>6.9863999999999953</v>
      </c>
      <c r="H266" s="2">
        <f t="shared" ref="H266:H329" si="31">AVERAGE(B67:B266)</f>
        <v>8.1345920000000085</v>
      </c>
      <c r="I266" s="2">
        <f t="array" ref="I266">SUMPRODUCT(B250:B269, (ROW(B250:B269)-ROW(B250)+1)) / (20*21/2)</f>
        <v>6.8840476190476183</v>
      </c>
      <c r="J266" s="2">
        <f t="shared" si="26"/>
        <v>6.8899605277138232</v>
      </c>
      <c r="K266" s="2">
        <f t="shared" si="28"/>
        <v>7.0632896091724984</v>
      </c>
    </row>
    <row r="267" spans="1:11" ht="13.5" x14ac:dyDescent="0.25">
      <c r="A267" s="3">
        <f>TITRES_STAT!B270</f>
        <v>42396</v>
      </c>
      <c r="B267" s="6">
        <f>TITRES_STAT!D270</f>
        <v>6.88</v>
      </c>
      <c r="C267" s="2">
        <f t="shared" si="29"/>
        <v>0.17999999999999972</v>
      </c>
      <c r="D267" s="2">
        <f t="shared" si="30"/>
        <v>6.7760000000000007</v>
      </c>
      <c r="E267" s="2">
        <f t="shared" si="24"/>
        <v>6.8480000000000008</v>
      </c>
      <c r="F267" s="2">
        <f t="shared" si="25"/>
        <v>6.9380000000000006</v>
      </c>
      <c r="G267" s="2">
        <f t="shared" si="27"/>
        <v>6.9783999999999962</v>
      </c>
      <c r="H267" s="2">
        <f t="shared" si="31"/>
        <v>8.1267000000000102</v>
      </c>
      <c r="I267" s="2">
        <f t="array" ref="I267">SUMPRODUCT(B251:B270, (ROW(B251:B270)-ROW(B251)+1)) / (20*21/2)</f>
        <v>6.8710000000000004</v>
      </c>
      <c r="J267" s="2">
        <f t="shared" si="26"/>
        <v>6.8890119060267923</v>
      </c>
      <c r="K267" s="2">
        <f t="shared" si="28"/>
        <v>7.0561017813618125</v>
      </c>
    </row>
    <row r="268" spans="1:11" ht="13.5" x14ac:dyDescent="0.25">
      <c r="A268" s="3">
        <f>TITRES_STAT!B271</f>
        <v>42397</v>
      </c>
      <c r="B268" s="6">
        <f>TITRES_STAT!D271</f>
        <v>6.89</v>
      </c>
      <c r="C268" s="2">
        <f t="shared" si="29"/>
        <v>9.9999999999997868E-3</v>
      </c>
      <c r="D268" s="2">
        <f t="shared" si="30"/>
        <v>6.8140000000000001</v>
      </c>
      <c r="E268" s="2">
        <f t="shared" ref="E268:E331" si="32">AVERAGE(B259:B268)</f>
        <v>6.8370000000000006</v>
      </c>
      <c r="F268" s="2">
        <f t="shared" si="25"/>
        <v>6.9325000000000019</v>
      </c>
      <c r="G268" s="2">
        <f t="shared" si="27"/>
        <v>6.9705999999999957</v>
      </c>
      <c r="H268" s="2">
        <f t="shared" si="31"/>
        <v>8.1188350000000113</v>
      </c>
      <c r="I268" s="2">
        <f t="array" ref="I268">SUMPRODUCT(B252:B271, (ROW(B252:B271)-ROW(B252)+1)) / (20*21/2)</f>
        <v>6.8641904761904762</v>
      </c>
      <c r="J268" s="2">
        <f t="shared" si="26"/>
        <v>6.889106010214717</v>
      </c>
      <c r="K268" s="2">
        <f t="shared" si="28"/>
        <v>7.0495879860142914</v>
      </c>
    </row>
    <row r="269" spans="1:11" ht="13.5" x14ac:dyDescent="0.25">
      <c r="A269" s="3">
        <f>TITRES_STAT!B272</f>
        <v>42398</v>
      </c>
      <c r="B269" s="6">
        <f>TITRES_STAT!D272</f>
        <v>6.89</v>
      </c>
      <c r="C269" s="2">
        <f t="shared" si="29"/>
        <v>0</v>
      </c>
      <c r="D269" s="2">
        <f t="shared" si="30"/>
        <v>6.8519999999999994</v>
      </c>
      <c r="E269" s="2">
        <f t="shared" si="32"/>
        <v>6.8360000000000003</v>
      </c>
      <c r="F269" s="2">
        <f t="shared" si="25"/>
        <v>6.9270000000000014</v>
      </c>
      <c r="G269" s="2">
        <f t="shared" si="27"/>
        <v>6.9663999999999966</v>
      </c>
      <c r="H269" s="2">
        <f t="shared" si="31"/>
        <v>8.1111085000000109</v>
      </c>
      <c r="I269" s="2">
        <f t="array" ref="I269">SUMPRODUCT(B253:B272, (ROW(B253:B272)-ROW(B253)+1)) / (20*21/2)</f>
        <v>6.861476190476191</v>
      </c>
      <c r="J269" s="2">
        <f t="shared" si="26"/>
        <v>6.8891911520990297</v>
      </c>
      <c r="K269" s="2">
        <f t="shared" si="28"/>
        <v>7.0433296336215747</v>
      </c>
    </row>
    <row r="270" spans="1:11" ht="13.5" x14ac:dyDescent="0.25">
      <c r="A270" s="3">
        <f>TITRES_STAT!B273</f>
        <v>42401</v>
      </c>
      <c r="B270" s="6">
        <f>TITRES_STAT!D273</f>
        <v>6.79</v>
      </c>
      <c r="C270" s="2">
        <f t="shared" si="29"/>
        <v>-9.9999999999999645E-2</v>
      </c>
      <c r="D270" s="2">
        <f t="shared" si="30"/>
        <v>6.83</v>
      </c>
      <c r="E270" s="2">
        <f t="shared" si="32"/>
        <v>6.8250000000000011</v>
      </c>
      <c r="F270" s="2">
        <f t="shared" si="25"/>
        <v>6.9115000000000011</v>
      </c>
      <c r="G270" s="2">
        <f t="shared" si="27"/>
        <v>6.9561999999999964</v>
      </c>
      <c r="H270" s="2">
        <f t="shared" si="31"/>
        <v>8.1028820000000117</v>
      </c>
      <c r="I270" s="2">
        <f t="array" ref="I270">SUMPRODUCT(B254:B273, (ROW(B254:B273)-ROW(B254)+1)) / (20*21/2)</f>
        <v>6.8608095238095235</v>
      </c>
      <c r="J270" s="2">
        <f t="shared" si="26"/>
        <v>6.8797443757086461</v>
      </c>
      <c r="K270" s="2">
        <f t="shared" si="28"/>
        <v>7.0333951381854352</v>
      </c>
    </row>
    <row r="271" spans="1:11" ht="13.5" x14ac:dyDescent="0.25">
      <c r="A271" s="3">
        <f>TITRES_STAT!B274</f>
        <v>42402</v>
      </c>
      <c r="B271" s="6">
        <f>TITRES_STAT!D274</f>
        <v>6.84</v>
      </c>
      <c r="C271" s="2">
        <f t="shared" si="29"/>
        <v>4.9999999999999822E-2</v>
      </c>
      <c r="D271" s="2">
        <f t="shared" si="30"/>
        <v>6.8579999999999997</v>
      </c>
      <c r="E271" s="2">
        <f t="shared" si="32"/>
        <v>6.8190000000000008</v>
      </c>
      <c r="F271" s="2">
        <f t="shared" si="25"/>
        <v>6.8985000000000012</v>
      </c>
      <c r="G271" s="2">
        <f t="shared" si="27"/>
        <v>6.9451999999999963</v>
      </c>
      <c r="H271" s="2">
        <f t="shared" si="31"/>
        <v>8.0947670000000116</v>
      </c>
      <c r="I271" s="2">
        <f t="array" ref="I271">SUMPRODUCT(B255:B274, (ROW(B255:B274)-ROW(B255)+1)) / (20*21/2)</f>
        <v>6.8601904761904766</v>
      </c>
      <c r="J271" s="2">
        <f t="shared" si="26"/>
        <v>6.8759591970697276</v>
      </c>
      <c r="K271" s="2">
        <f t="shared" si="28"/>
        <v>7.0258110151193405</v>
      </c>
    </row>
    <row r="272" spans="1:11" ht="13.5" x14ac:dyDescent="0.25">
      <c r="A272" s="3">
        <f>TITRES_STAT!B275</f>
        <v>42403</v>
      </c>
      <c r="B272" s="6">
        <f>TITRES_STAT!D275</f>
        <v>6.87</v>
      </c>
      <c r="C272" s="2">
        <f t="shared" si="29"/>
        <v>3.0000000000000249E-2</v>
      </c>
      <c r="D272" s="2">
        <f t="shared" si="30"/>
        <v>6.8559999999999999</v>
      </c>
      <c r="E272" s="2">
        <f t="shared" si="32"/>
        <v>6.8160000000000007</v>
      </c>
      <c r="F272" s="2">
        <f t="shared" si="25"/>
        <v>6.8970000000000011</v>
      </c>
      <c r="G272" s="2">
        <f t="shared" si="27"/>
        <v>6.9327999999999976</v>
      </c>
      <c r="H272" s="2">
        <f t="shared" si="31"/>
        <v>8.0868940000000098</v>
      </c>
      <c r="I272" s="2">
        <f t="array" ref="I272">SUMPRODUCT(B256:B275, (ROW(B256:B275)-ROW(B256)+1)) / (20*21/2)</f>
        <v>6.8596190476190477</v>
      </c>
      <c r="J272" s="2">
        <f t="shared" si="26"/>
        <v>6.8753916544916578</v>
      </c>
      <c r="K272" s="2">
        <f t="shared" si="28"/>
        <v>7.0197007792323074</v>
      </c>
    </row>
    <row r="273" spans="1:11" ht="13.5" x14ac:dyDescent="0.25">
      <c r="A273" s="3">
        <f>TITRES_STAT!B276</f>
        <v>42404</v>
      </c>
      <c r="B273" s="6">
        <f>TITRES_STAT!D276</f>
        <v>6.89</v>
      </c>
      <c r="C273" s="2">
        <f t="shared" si="29"/>
        <v>1.9999999999999574E-2</v>
      </c>
      <c r="D273" s="2">
        <f t="shared" si="30"/>
        <v>6.8559999999999999</v>
      </c>
      <c r="E273" s="2">
        <f t="shared" si="32"/>
        <v>6.8349999999999991</v>
      </c>
      <c r="F273" s="2">
        <f t="shared" si="25"/>
        <v>6.8965000000000005</v>
      </c>
      <c r="G273" s="2">
        <f t="shared" si="27"/>
        <v>6.9207999999999981</v>
      </c>
      <c r="H273" s="2">
        <f t="shared" si="31"/>
        <v>8.0791210000000095</v>
      </c>
      <c r="I273" s="2">
        <f t="array" ref="I273">SUMPRODUCT(B257:B276, (ROW(B257:B276)-ROW(B257)+1)) / (20*21/2)</f>
        <v>6.8590952380952377</v>
      </c>
      <c r="J273" s="2">
        <f t="shared" si="26"/>
        <v>6.876782925492452</v>
      </c>
      <c r="K273" s="2">
        <f t="shared" si="28"/>
        <v>7.0146144741643743</v>
      </c>
    </row>
    <row r="274" spans="1:11" ht="13.5" x14ac:dyDescent="0.25">
      <c r="A274" s="3">
        <f>TITRES_STAT!B277</f>
        <v>42405</v>
      </c>
      <c r="B274" s="6">
        <f>TITRES_STAT!D277</f>
        <v>6.89</v>
      </c>
      <c r="C274" s="2">
        <f t="shared" si="29"/>
        <v>0</v>
      </c>
      <c r="D274" s="2">
        <f t="shared" si="30"/>
        <v>6.8559999999999999</v>
      </c>
      <c r="E274" s="2">
        <f t="shared" si="32"/>
        <v>6.8539999999999992</v>
      </c>
      <c r="F274" s="2">
        <f t="shared" si="25"/>
        <v>6.895999999999999</v>
      </c>
      <c r="G274" s="2">
        <f t="shared" si="27"/>
        <v>6.9107999999999983</v>
      </c>
      <c r="H274" s="2">
        <f t="shared" si="31"/>
        <v>8.0711175000000104</v>
      </c>
      <c r="I274" s="2">
        <f t="array" ref="I274">SUMPRODUCT(B258:B277, (ROW(B258:B277)-ROW(B258)+1)) / (20*21/2)</f>
        <v>6.8602380952380955</v>
      </c>
      <c r="J274" s="2">
        <f t="shared" si="26"/>
        <v>6.878041694493171</v>
      </c>
      <c r="K274" s="2">
        <f t="shared" si="28"/>
        <v>7.0097276320402813</v>
      </c>
    </row>
    <row r="275" spans="1:11" ht="13.5" x14ac:dyDescent="0.25">
      <c r="A275" s="3">
        <f>TITRES_STAT!B278</f>
        <v>42408</v>
      </c>
      <c r="B275" s="6">
        <f>TITRES_STAT!D278</f>
        <v>6.89</v>
      </c>
      <c r="C275" s="2">
        <f t="shared" si="29"/>
        <v>0</v>
      </c>
      <c r="D275" s="2">
        <f t="shared" si="30"/>
        <v>6.8760000000000003</v>
      </c>
      <c r="E275" s="2">
        <f t="shared" si="32"/>
        <v>6.8529999999999989</v>
      </c>
      <c r="F275" s="2">
        <f t="shared" si="25"/>
        <v>6.8955000000000002</v>
      </c>
      <c r="G275" s="2">
        <f t="shared" si="27"/>
        <v>6.9007999999999985</v>
      </c>
      <c r="H275" s="2">
        <f t="shared" si="31"/>
        <v>8.06313700000001</v>
      </c>
      <c r="I275" s="2">
        <f t="array" ref="I275">SUMPRODUCT(B259:B278, (ROW(B259:B278)-ROW(B259)+1)) / (20*21/2)</f>
        <v>6.8630476190476193</v>
      </c>
      <c r="J275" s="2">
        <f t="shared" si="26"/>
        <v>6.8791805807319166</v>
      </c>
      <c r="K275" s="2">
        <f t="shared" si="28"/>
        <v>7.0050324307838006</v>
      </c>
    </row>
    <row r="276" spans="1:11" ht="13.5" x14ac:dyDescent="0.25">
      <c r="A276" s="3">
        <f>TITRES_STAT!B279</f>
        <v>42409</v>
      </c>
      <c r="B276" s="6">
        <f>TITRES_STAT!D279</f>
        <v>6.89</v>
      </c>
      <c r="C276" s="2">
        <f t="shared" si="29"/>
        <v>0</v>
      </c>
      <c r="D276" s="2">
        <f t="shared" si="30"/>
        <v>6.8860000000000001</v>
      </c>
      <c r="E276" s="2">
        <f t="shared" si="32"/>
        <v>6.8719999999999999</v>
      </c>
      <c r="F276" s="2">
        <f t="shared" ref="F276:F339" si="33">AVERAGE(B257:B276)</f>
        <v>6.8780000000000001</v>
      </c>
      <c r="G276" s="2">
        <f t="shared" si="27"/>
        <v>6.8907999999999996</v>
      </c>
      <c r="H276" s="2">
        <f t="shared" si="31"/>
        <v>8.0551565000000096</v>
      </c>
      <c r="I276" s="2">
        <f t="array" ref="I276">SUMPRODUCT(B260:B279, (ROW(B260:B279)-ROW(B260)+1)) / (20*21/2)</f>
        <v>6.8635238095238105</v>
      </c>
      <c r="J276" s="2">
        <f t="shared" si="26"/>
        <v>6.8802110016145912</v>
      </c>
      <c r="K276" s="2">
        <f t="shared" si="28"/>
        <v>7.0005213550667893</v>
      </c>
    </row>
    <row r="277" spans="1:11" ht="13.5" x14ac:dyDescent="0.25">
      <c r="A277" s="3">
        <f>TITRES_STAT!B280</f>
        <v>42410</v>
      </c>
      <c r="B277" s="6">
        <f>TITRES_STAT!D280</f>
        <v>6.89</v>
      </c>
      <c r="C277" s="2">
        <f t="shared" si="29"/>
        <v>0</v>
      </c>
      <c r="D277" s="2">
        <f t="shared" si="30"/>
        <v>6.8899999999999988</v>
      </c>
      <c r="E277" s="2">
        <f t="shared" si="32"/>
        <v>6.8730000000000002</v>
      </c>
      <c r="F277" s="2">
        <f t="shared" si="33"/>
        <v>6.8605</v>
      </c>
      <c r="G277" s="2">
        <f t="shared" si="27"/>
        <v>6.880799999999998</v>
      </c>
      <c r="H277" s="2">
        <f t="shared" si="31"/>
        <v>8.0471760000000128</v>
      </c>
      <c r="I277" s="2">
        <f t="array" ref="I277">SUMPRODUCT(B261:B280, (ROW(B261:B280)-ROW(B261)+1)) / (20*21/2)</f>
        <v>6.8632380952380947</v>
      </c>
      <c r="J277" s="2">
        <f t="shared" ref="J277:J340" si="34">$J$4*B277+J276*(1-$J$4)</f>
        <v>6.8811432871751066</v>
      </c>
      <c r="K277" s="2">
        <f t="shared" si="28"/>
        <v>6.9961871842798571</v>
      </c>
    </row>
    <row r="278" spans="1:11" ht="13.5" x14ac:dyDescent="0.25">
      <c r="A278" s="3">
        <f>TITRES_STAT!B281</f>
        <v>42411</v>
      </c>
      <c r="B278" s="6">
        <f>TITRES_STAT!D281</f>
        <v>6.89</v>
      </c>
      <c r="C278" s="2">
        <f t="shared" si="29"/>
        <v>0</v>
      </c>
      <c r="D278" s="2">
        <f t="shared" si="30"/>
        <v>6.8899999999999988</v>
      </c>
      <c r="E278" s="2">
        <f t="shared" si="32"/>
        <v>6.8730000000000002</v>
      </c>
      <c r="F278" s="2">
        <f t="shared" si="33"/>
        <v>6.8549999999999995</v>
      </c>
      <c r="G278" s="2">
        <f t="shared" si="27"/>
        <v>6.8785999999999987</v>
      </c>
      <c r="H278" s="2">
        <f t="shared" si="31"/>
        <v>8.0392415000000117</v>
      </c>
      <c r="I278" s="2">
        <f t="array" ref="I278">SUMPRODUCT(B262:B281, (ROW(B262:B281)-ROW(B262)+1)) / (20*21/2)</f>
        <v>6.858428571428572</v>
      </c>
      <c r="J278" s="2">
        <f t="shared" si="34"/>
        <v>6.8819867836346198</v>
      </c>
      <c r="K278" s="2">
        <f t="shared" si="28"/>
        <v>6.9920229809747649</v>
      </c>
    </row>
    <row r="279" spans="1:11" ht="13.5" x14ac:dyDescent="0.25">
      <c r="A279" s="3">
        <f>TITRES_STAT!B282</f>
        <v>42412</v>
      </c>
      <c r="B279" s="6">
        <f>TITRES_STAT!D282</f>
        <v>6.86</v>
      </c>
      <c r="C279" s="2">
        <f t="shared" si="29"/>
        <v>-2.9999999999999361E-2</v>
      </c>
      <c r="D279" s="2">
        <f t="shared" si="30"/>
        <v>6.8840000000000003</v>
      </c>
      <c r="E279" s="2">
        <f t="shared" si="32"/>
        <v>6.87</v>
      </c>
      <c r="F279" s="2">
        <f t="shared" si="33"/>
        <v>6.8530000000000015</v>
      </c>
      <c r="G279" s="2">
        <f t="shared" si="27"/>
        <v>6.8759999999999994</v>
      </c>
      <c r="H279" s="2">
        <f t="shared" si="31"/>
        <v>8.0314340000000115</v>
      </c>
      <c r="I279" s="2">
        <f t="array" ref="I279">SUMPRODUCT(B263:B282, (ROW(B263:B282)-ROW(B263)+1)) / (20*21/2)</f>
        <v>6.8598095238095231</v>
      </c>
      <c r="J279" s="2">
        <f t="shared" si="34"/>
        <v>6.8798928042408463</v>
      </c>
      <c r="K279" s="2">
        <f t="shared" si="28"/>
        <v>6.9868456091718336</v>
      </c>
    </row>
    <row r="280" spans="1:11" ht="13.5" x14ac:dyDescent="0.25">
      <c r="A280" s="3">
        <f>TITRES_STAT!B283</f>
        <v>42415</v>
      </c>
      <c r="B280" s="6">
        <f>TITRES_STAT!D283</f>
        <v>6.85</v>
      </c>
      <c r="C280" s="2">
        <f t="shared" si="29"/>
        <v>-1.0000000000000675E-2</v>
      </c>
      <c r="D280" s="2">
        <f t="shared" si="30"/>
        <v>6.8759999999999994</v>
      </c>
      <c r="E280" s="2">
        <f t="shared" si="32"/>
        <v>6.8760000000000003</v>
      </c>
      <c r="F280" s="2">
        <f t="shared" si="33"/>
        <v>6.8505000000000011</v>
      </c>
      <c r="G280" s="2">
        <f t="shared" si="27"/>
        <v>6.8731999999999998</v>
      </c>
      <c r="H280" s="2">
        <f t="shared" si="31"/>
        <v>8.0234610000000099</v>
      </c>
      <c r="I280" s="2">
        <f t="array" ref="I280">SUMPRODUCT(B264:B283, (ROW(B264:B283)-ROW(B264)+1)) / (20*21/2)</f>
        <v>6.8613809523809515</v>
      </c>
      <c r="J280" s="2">
        <f t="shared" si="34"/>
        <v>6.8770458705036219</v>
      </c>
      <c r="K280" s="2">
        <f t="shared" si="28"/>
        <v>6.9814791146945065</v>
      </c>
    </row>
    <row r="281" spans="1:11" ht="13.5" x14ac:dyDescent="0.25">
      <c r="A281" s="3">
        <f>TITRES_STAT!B284</f>
        <v>42416</v>
      </c>
      <c r="B281" s="6">
        <f>TITRES_STAT!D284</f>
        <v>6.8</v>
      </c>
      <c r="C281" s="2">
        <f t="shared" si="29"/>
        <v>-4.9999999999999822E-2</v>
      </c>
      <c r="D281" s="2">
        <f t="shared" si="30"/>
        <v>6.8579999999999997</v>
      </c>
      <c r="E281" s="2">
        <f t="shared" si="32"/>
        <v>6.8719999999999999</v>
      </c>
      <c r="F281" s="2">
        <f t="shared" si="33"/>
        <v>6.8455000000000013</v>
      </c>
      <c r="G281" s="2">
        <f t="shared" si="27"/>
        <v>6.8693999999999997</v>
      </c>
      <c r="H281" s="2">
        <f t="shared" si="31"/>
        <v>8.0153535000000105</v>
      </c>
      <c r="I281" s="2">
        <f t="array" ref="I281">SUMPRODUCT(B265:B284, (ROW(B265:B284)-ROW(B265)+1)) / (20*21/2)</f>
        <v>6.8621904761904755</v>
      </c>
      <c r="J281" s="2">
        <f t="shared" si="34"/>
        <v>6.8697081685508952</v>
      </c>
      <c r="K281" s="2">
        <f t="shared" si="28"/>
        <v>6.9743622866672714</v>
      </c>
    </row>
    <row r="282" spans="1:11" ht="13.5" x14ac:dyDescent="0.25">
      <c r="A282" s="3">
        <f>TITRES_STAT!B285</f>
        <v>42417</v>
      </c>
      <c r="B282" s="6">
        <f>TITRES_STAT!D285</f>
        <v>6.86</v>
      </c>
      <c r="C282" s="2">
        <f t="shared" si="29"/>
        <v>6.0000000000000497E-2</v>
      </c>
      <c r="D282" s="2">
        <f t="shared" si="30"/>
        <v>6.8520000000000012</v>
      </c>
      <c r="E282" s="2">
        <f t="shared" si="32"/>
        <v>6.8709999999999996</v>
      </c>
      <c r="F282" s="2">
        <f t="shared" si="33"/>
        <v>6.8435000000000015</v>
      </c>
      <c r="G282" s="2">
        <f t="shared" si="27"/>
        <v>6.8667999999999996</v>
      </c>
      <c r="H282" s="2">
        <f t="shared" si="31"/>
        <v>8.0075690000000108</v>
      </c>
      <c r="I282" s="2">
        <f t="array" ref="I282">SUMPRODUCT(B266:B285, (ROW(B266:B285)-ROW(B266)+1)) / (20*21/2)</f>
        <v>6.8612857142857129</v>
      </c>
      <c r="J282" s="2">
        <f t="shared" si="34"/>
        <v>6.8687835810698576</v>
      </c>
      <c r="K282" s="2">
        <f t="shared" si="28"/>
        <v>6.9698774911116921</v>
      </c>
    </row>
    <row r="283" spans="1:11" ht="13.5" x14ac:dyDescent="0.25">
      <c r="A283" s="3">
        <f>TITRES_STAT!B286</f>
        <v>42418</v>
      </c>
      <c r="B283" s="6">
        <f>TITRES_STAT!D286</f>
        <v>6.86</v>
      </c>
      <c r="C283" s="2">
        <f t="shared" si="29"/>
        <v>0</v>
      </c>
      <c r="D283" s="2">
        <f t="shared" si="30"/>
        <v>6.846000000000001</v>
      </c>
      <c r="E283" s="2">
        <f t="shared" si="32"/>
        <v>6.8679999999999994</v>
      </c>
      <c r="F283" s="2">
        <f t="shared" si="33"/>
        <v>6.8514999999999997</v>
      </c>
      <c r="G283" s="2">
        <f t="shared" si="27"/>
        <v>6.8699999999999992</v>
      </c>
      <c r="H283" s="2">
        <f t="shared" si="31"/>
        <v>7.9997845000000085</v>
      </c>
      <c r="I283" s="2">
        <f t="array" ref="I283">SUMPRODUCT(B267:B286, (ROW(B267:B286)-ROW(B267)+1)) / (20*21/2)</f>
        <v>6.8596666666666666</v>
      </c>
      <c r="J283" s="2">
        <f t="shared" si="34"/>
        <v>6.8679470495393948</v>
      </c>
      <c r="K283" s="2">
        <f t="shared" si="28"/>
        <v>6.9655685698916265</v>
      </c>
    </row>
    <row r="284" spans="1:11" ht="13.5" x14ac:dyDescent="0.25">
      <c r="A284" s="3">
        <f>TITRES_STAT!B287</f>
        <v>42419</v>
      </c>
      <c r="B284" s="6">
        <f>TITRES_STAT!D287</f>
        <v>6.86</v>
      </c>
      <c r="C284" s="2">
        <f t="shared" si="29"/>
        <v>0</v>
      </c>
      <c r="D284" s="2">
        <f t="shared" si="30"/>
        <v>6.8459999999999992</v>
      </c>
      <c r="E284" s="2">
        <f t="shared" si="32"/>
        <v>6.8650000000000002</v>
      </c>
      <c r="F284" s="2">
        <f t="shared" si="33"/>
        <v>6.8594999999999997</v>
      </c>
      <c r="G284" s="2">
        <f t="shared" si="27"/>
        <v>6.8677999999999999</v>
      </c>
      <c r="H284" s="2">
        <f t="shared" si="31"/>
        <v>7.992000000000008</v>
      </c>
      <c r="I284" s="2">
        <f t="array" ref="I284">SUMPRODUCT(B268:B287, (ROW(B268:B287)-ROW(B268)+1)) / (20*21/2)</f>
        <v>6.8573809523809519</v>
      </c>
      <c r="J284" s="2">
        <f t="shared" si="34"/>
        <v>6.8671901876785002</v>
      </c>
      <c r="K284" s="2">
        <f t="shared" si="28"/>
        <v>6.9614286259743086</v>
      </c>
    </row>
    <row r="285" spans="1:11" ht="13.5" x14ac:dyDescent="0.25">
      <c r="A285" s="3">
        <f>TITRES_STAT!B288</f>
        <v>42422</v>
      </c>
      <c r="B285" s="6">
        <f>TITRES_STAT!D288</f>
        <v>6.85</v>
      </c>
      <c r="C285" s="2">
        <f t="shared" si="29"/>
        <v>-1.0000000000000675E-2</v>
      </c>
      <c r="D285" s="2">
        <f t="shared" si="30"/>
        <v>6.8459999999999992</v>
      </c>
      <c r="E285" s="2">
        <f t="shared" si="32"/>
        <v>6.8609999999999989</v>
      </c>
      <c r="F285" s="2">
        <f t="shared" si="33"/>
        <v>6.8569999999999993</v>
      </c>
      <c r="G285" s="2">
        <f t="shared" si="27"/>
        <v>6.8647999999999998</v>
      </c>
      <c r="H285" s="2">
        <f t="shared" si="31"/>
        <v>7.9841655000000085</v>
      </c>
      <c r="I285" s="2">
        <f t="array" ref="I285">SUMPRODUCT(B269:B288, (ROW(B269:B288)-ROW(B269)+1)) / (20*21/2)</f>
        <v>6.8552857142857135</v>
      </c>
      <c r="J285" s="2">
        <f t="shared" si="34"/>
        <v>6.8655530269472145</v>
      </c>
      <c r="K285" s="2">
        <f t="shared" si="28"/>
        <v>6.9570588759361005</v>
      </c>
    </row>
    <row r="286" spans="1:11" ht="13.5" x14ac:dyDescent="0.25">
      <c r="A286" s="3">
        <f>TITRES_STAT!B289</f>
        <v>42423</v>
      </c>
      <c r="B286" s="6">
        <f>TITRES_STAT!D289</f>
        <v>6.84</v>
      </c>
      <c r="C286" s="2">
        <f t="shared" si="29"/>
        <v>-9.9999999999997868E-3</v>
      </c>
      <c r="D286" s="2">
        <f t="shared" si="30"/>
        <v>6.8539999999999992</v>
      </c>
      <c r="E286" s="2">
        <f t="shared" si="32"/>
        <v>6.8559999999999999</v>
      </c>
      <c r="F286" s="2">
        <f t="shared" si="33"/>
        <v>6.8639999999999999</v>
      </c>
      <c r="G286" s="2">
        <f t="shared" si="27"/>
        <v>6.8635999999999999</v>
      </c>
      <c r="H286" s="2">
        <f t="shared" si="31"/>
        <v>7.9762810000000073</v>
      </c>
      <c r="I286" s="2">
        <f t="array" ref="I286">SUMPRODUCT(B270:B289, (ROW(B270:B289)-ROW(B270)+1)) / (20*21/2)</f>
        <v>6.8524761904761906</v>
      </c>
      <c r="J286" s="2">
        <f t="shared" si="34"/>
        <v>6.8631194053331939</v>
      </c>
      <c r="K286" s="2">
        <f t="shared" si="28"/>
        <v>6.9524683317817439</v>
      </c>
    </row>
    <row r="287" spans="1:11" ht="13.5" x14ac:dyDescent="0.25">
      <c r="A287" s="3">
        <f>TITRES_STAT!B290</f>
        <v>42424</v>
      </c>
      <c r="B287" s="6">
        <f>TITRES_STAT!D290</f>
        <v>6.84</v>
      </c>
      <c r="C287" s="2">
        <f t="shared" si="29"/>
        <v>0</v>
      </c>
      <c r="D287" s="2">
        <f t="shared" si="30"/>
        <v>6.85</v>
      </c>
      <c r="E287" s="2">
        <f t="shared" si="32"/>
        <v>6.8510000000000009</v>
      </c>
      <c r="F287" s="2">
        <f t="shared" si="33"/>
        <v>6.8619999999999992</v>
      </c>
      <c r="G287" s="2">
        <f t="shared" si="27"/>
        <v>6.8624000000000001</v>
      </c>
      <c r="H287" s="2">
        <f t="shared" si="31"/>
        <v>7.9682580000000067</v>
      </c>
      <c r="I287" s="2">
        <f t="array" ref="I287">SUMPRODUCT(B271:B290, (ROW(B271:B290)-ROW(B271)+1)) / (20*21/2)</f>
        <v>6.8470952380952372</v>
      </c>
      <c r="J287" s="2">
        <f t="shared" si="34"/>
        <v>6.8609175572062231</v>
      </c>
      <c r="K287" s="2">
        <f t="shared" si="28"/>
        <v>6.9480578089667739</v>
      </c>
    </row>
    <row r="288" spans="1:11" ht="13.5" x14ac:dyDescent="0.25">
      <c r="A288" s="3">
        <f>TITRES_STAT!B291</f>
        <v>42425</v>
      </c>
      <c r="B288" s="6">
        <f>TITRES_STAT!D291</f>
        <v>6.84</v>
      </c>
      <c r="C288" s="2">
        <f t="shared" si="29"/>
        <v>0</v>
      </c>
      <c r="D288" s="2">
        <f t="shared" si="30"/>
        <v>6.846000000000001</v>
      </c>
      <c r="E288" s="2">
        <f t="shared" si="32"/>
        <v>6.846000000000001</v>
      </c>
      <c r="F288" s="2">
        <f t="shared" si="33"/>
        <v>6.8594999999999997</v>
      </c>
      <c r="G288" s="2">
        <f t="shared" si="27"/>
        <v>6.8651999999999989</v>
      </c>
      <c r="H288" s="2">
        <f t="shared" si="31"/>
        <v>7.9602585000000046</v>
      </c>
      <c r="I288" s="2">
        <f t="array" ref="I288">SUMPRODUCT(B272:B291, (ROW(B272:B291)-ROW(B272)+1)) / (20*21/2)</f>
        <v>6.8435714285714297</v>
      </c>
      <c r="J288" s="2">
        <f t="shared" si="34"/>
        <v>6.858925408900868</v>
      </c>
      <c r="K288" s="2">
        <f t="shared" si="28"/>
        <v>6.9438202478308222</v>
      </c>
    </row>
    <row r="289" spans="1:11" ht="13.5" x14ac:dyDescent="0.25">
      <c r="A289" s="3">
        <f>TITRES_STAT!B292</f>
        <v>42426</v>
      </c>
      <c r="B289" s="6">
        <f>TITRES_STAT!D292</f>
        <v>6.83</v>
      </c>
      <c r="C289" s="2">
        <f t="shared" si="29"/>
        <v>-9.9999999999997868E-3</v>
      </c>
      <c r="D289" s="2">
        <f t="shared" si="30"/>
        <v>6.8400000000000007</v>
      </c>
      <c r="E289" s="2">
        <f t="shared" si="32"/>
        <v>6.8430000000000009</v>
      </c>
      <c r="F289" s="2">
        <f t="shared" si="33"/>
        <v>6.8564999999999996</v>
      </c>
      <c r="G289" s="2">
        <f t="shared" si="27"/>
        <v>6.8737999999999992</v>
      </c>
      <c r="H289" s="2">
        <f t="shared" si="31"/>
        <v>7.9522090000000052</v>
      </c>
      <c r="I289" s="2">
        <f t="array" ref="I289">SUMPRODUCT(B273:B292, (ROW(B273:B292)-ROW(B273)+1)) / (20*21/2)</f>
        <v>6.8401428571428573</v>
      </c>
      <c r="J289" s="2">
        <f t="shared" si="34"/>
        <v>6.8561706080531666</v>
      </c>
      <c r="K289" s="2">
        <f t="shared" si="28"/>
        <v>6.9393567087002017</v>
      </c>
    </row>
    <row r="290" spans="1:11" ht="13.5" x14ac:dyDescent="0.25">
      <c r="A290" s="3">
        <f>TITRES_STAT!B293</f>
        <v>42429</v>
      </c>
      <c r="B290" s="6">
        <f>TITRES_STAT!D293</f>
        <v>6.8</v>
      </c>
      <c r="C290" s="2">
        <f t="shared" si="29"/>
        <v>-3.0000000000000249E-2</v>
      </c>
      <c r="D290" s="2">
        <f t="shared" si="30"/>
        <v>6.83</v>
      </c>
      <c r="E290" s="2">
        <f t="shared" si="32"/>
        <v>6.8379999999999992</v>
      </c>
      <c r="F290" s="2">
        <f t="shared" si="33"/>
        <v>6.8570000000000011</v>
      </c>
      <c r="G290" s="2">
        <f t="shared" si="27"/>
        <v>6.8781999999999979</v>
      </c>
      <c r="H290" s="2">
        <f t="shared" si="31"/>
        <v>7.9437555000000044</v>
      </c>
      <c r="I290" s="2">
        <f t="array" ref="I290">SUMPRODUCT(B274:B293, (ROW(B274:B293)-ROW(B274)+1)) / (20*21/2)</f>
        <v>6.8340952380952364</v>
      </c>
      <c r="J290" s="2">
        <f t="shared" si="34"/>
        <v>6.8508210263338167</v>
      </c>
      <c r="K290" s="2">
        <f t="shared" si="28"/>
        <v>6.9338917397315667</v>
      </c>
    </row>
    <row r="291" spans="1:11" ht="13.5" x14ac:dyDescent="0.25">
      <c r="A291" s="3">
        <f>TITRES_STAT!B294</f>
        <v>42430</v>
      </c>
      <c r="B291" s="6">
        <f>TITRES_STAT!D294</f>
        <v>6.82</v>
      </c>
      <c r="C291" s="2">
        <f t="shared" si="29"/>
        <v>2.0000000000000462E-2</v>
      </c>
      <c r="D291" s="2">
        <f t="shared" si="30"/>
        <v>6.8259999999999987</v>
      </c>
      <c r="E291" s="2">
        <f t="shared" si="32"/>
        <v>6.8400000000000007</v>
      </c>
      <c r="F291" s="2">
        <f t="shared" si="33"/>
        <v>6.8559999999999999</v>
      </c>
      <c r="G291" s="2">
        <f t="shared" si="27"/>
        <v>6.8793999999999986</v>
      </c>
      <c r="H291" s="2">
        <f t="shared" si="31"/>
        <v>7.9354020000000025</v>
      </c>
      <c r="I291" s="2">
        <f t="array" ref="I291">SUMPRODUCT(B275:B294, (ROW(B275:B294)-ROW(B275)+1)) / (20*21/2)</f>
        <v>6.8285238095238094</v>
      </c>
      <c r="J291" s="2">
        <f t="shared" si="34"/>
        <v>6.8478856904925003</v>
      </c>
      <c r="K291" s="2">
        <f t="shared" si="28"/>
        <v>6.9294253969969954</v>
      </c>
    </row>
    <row r="292" spans="1:11" ht="13.5" x14ac:dyDescent="0.25">
      <c r="A292" s="3">
        <f>TITRES_STAT!B295</f>
        <v>42431</v>
      </c>
      <c r="B292" s="6">
        <f>TITRES_STAT!D295</f>
        <v>6.82</v>
      </c>
      <c r="C292" s="2">
        <f t="shared" si="29"/>
        <v>0</v>
      </c>
      <c r="D292" s="2">
        <f t="shared" si="30"/>
        <v>6.8220000000000001</v>
      </c>
      <c r="E292" s="2">
        <f t="shared" si="32"/>
        <v>6.8360000000000003</v>
      </c>
      <c r="F292" s="2">
        <f t="shared" si="33"/>
        <v>6.8534999999999995</v>
      </c>
      <c r="G292" s="2">
        <f t="shared" si="27"/>
        <v>6.8857999999999979</v>
      </c>
      <c r="H292" s="2">
        <f t="shared" si="31"/>
        <v>7.9270485000000015</v>
      </c>
      <c r="I292" s="2">
        <f t="array" ref="I292">SUMPRODUCT(B276:B295, (ROW(B276:B295)-ROW(B276)+1)) / (20*21/2)</f>
        <v>6.8243809523809515</v>
      </c>
      <c r="J292" s="2">
        <f t="shared" si="34"/>
        <v>6.8452299104455951</v>
      </c>
      <c r="K292" s="2">
        <f t="shared" si="28"/>
        <v>6.9251342049578977</v>
      </c>
    </row>
    <row r="293" spans="1:11" ht="13.5" x14ac:dyDescent="0.25">
      <c r="A293" s="3">
        <f>TITRES_STAT!B296</f>
        <v>42432</v>
      </c>
      <c r="B293" s="6">
        <f>TITRES_STAT!D296</f>
        <v>6.79</v>
      </c>
      <c r="C293" s="2">
        <f t="shared" si="29"/>
        <v>-3.0000000000000249E-2</v>
      </c>
      <c r="D293" s="2">
        <f t="shared" si="30"/>
        <v>6.8120000000000003</v>
      </c>
      <c r="E293" s="2">
        <f t="shared" si="32"/>
        <v>6.8290000000000006</v>
      </c>
      <c r="F293" s="2">
        <f t="shared" si="33"/>
        <v>6.8484999999999987</v>
      </c>
      <c r="G293" s="2">
        <f t="shared" si="27"/>
        <v>6.8915999999999977</v>
      </c>
      <c r="H293" s="2">
        <f t="shared" si="31"/>
        <v>7.9183375000000016</v>
      </c>
      <c r="I293" s="2">
        <f t="array" ref="I293">SUMPRODUCT(B277:B296, (ROW(B277:B296)-ROW(B277)+1)) / (20*21/2)</f>
        <v>6.8187619047619048</v>
      </c>
      <c r="J293" s="2">
        <f t="shared" si="34"/>
        <v>6.8399699189745862</v>
      </c>
      <c r="K293" s="2">
        <f t="shared" si="28"/>
        <v>6.9198348243713141</v>
      </c>
    </row>
    <row r="294" spans="1:11" ht="13.5" x14ac:dyDescent="0.25">
      <c r="A294" s="3">
        <f>TITRES_STAT!B297</f>
        <v>42433</v>
      </c>
      <c r="B294" s="6">
        <f>TITRES_STAT!D297</f>
        <v>6.79</v>
      </c>
      <c r="C294" s="2">
        <f t="shared" si="29"/>
        <v>0</v>
      </c>
      <c r="D294" s="2">
        <f t="shared" si="30"/>
        <v>6.8040000000000003</v>
      </c>
      <c r="E294" s="2">
        <f t="shared" si="32"/>
        <v>6.8220000000000001</v>
      </c>
      <c r="F294" s="2">
        <f t="shared" si="33"/>
        <v>6.8434999999999988</v>
      </c>
      <c r="G294" s="2">
        <f t="shared" si="27"/>
        <v>6.8915999999999986</v>
      </c>
      <c r="H294" s="2">
        <f t="shared" si="31"/>
        <v>7.9096265000000017</v>
      </c>
      <c r="I294" s="2">
        <f t="array" ref="I294">SUMPRODUCT(B278:B297, (ROW(B278:B297)-ROW(B278)+1)) / (20*21/2)</f>
        <v>6.8136666666666663</v>
      </c>
      <c r="J294" s="2">
        <f t="shared" si="34"/>
        <v>6.8352108790722443</v>
      </c>
      <c r="K294" s="2">
        <f t="shared" si="28"/>
        <v>6.914743262631263</v>
      </c>
    </row>
    <row r="295" spans="1:11" ht="13.5" x14ac:dyDescent="0.25">
      <c r="A295" s="3">
        <f>TITRES_STAT!B298</f>
        <v>42436</v>
      </c>
      <c r="B295" s="6">
        <f>TITRES_STAT!D298</f>
        <v>6.8</v>
      </c>
      <c r="C295" s="2">
        <f t="shared" si="29"/>
        <v>9.9999999999997868E-3</v>
      </c>
      <c r="D295" s="2">
        <f t="shared" si="30"/>
        <v>6.8039999999999994</v>
      </c>
      <c r="E295" s="2">
        <f t="shared" si="32"/>
        <v>6.8170000000000002</v>
      </c>
      <c r="F295" s="2">
        <f t="shared" si="33"/>
        <v>6.8390000000000004</v>
      </c>
      <c r="G295" s="2">
        <f t="shared" si="27"/>
        <v>6.8897999999999975</v>
      </c>
      <c r="H295" s="2">
        <f t="shared" si="31"/>
        <v>7.9009655000000008</v>
      </c>
      <c r="I295" s="2">
        <f t="array" ref="I295">SUMPRODUCT(B279:B298, (ROW(B279:B298)-ROW(B279)+1)) / (20*21/2)</f>
        <v>6.809095238095237</v>
      </c>
      <c r="J295" s="2">
        <f t="shared" si="34"/>
        <v>6.8318574620177444</v>
      </c>
      <c r="K295" s="2">
        <f t="shared" si="28"/>
        <v>6.9102435268418017</v>
      </c>
    </row>
    <row r="296" spans="1:11" ht="13.5" x14ac:dyDescent="0.25">
      <c r="A296" s="3">
        <f>TITRES_STAT!B299</f>
        <v>42437</v>
      </c>
      <c r="B296" s="6">
        <f>TITRES_STAT!D299</f>
        <v>6.78</v>
      </c>
      <c r="C296" s="2">
        <f t="shared" si="29"/>
        <v>-1.9999999999999574E-2</v>
      </c>
      <c r="D296" s="2">
        <f t="shared" si="30"/>
        <v>6.7959999999999994</v>
      </c>
      <c r="E296" s="2">
        <f t="shared" si="32"/>
        <v>6.8109999999999982</v>
      </c>
      <c r="F296" s="2">
        <f t="shared" si="33"/>
        <v>6.8335000000000008</v>
      </c>
      <c r="G296" s="2">
        <f t="shared" si="27"/>
        <v>6.8853999999999971</v>
      </c>
      <c r="H296" s="2">
        <f t="shared" si="31"/>
        <v>7.8922045000000001</v>
      </c>
      <c r="I296" s="2">
        <f t="array" ref="I296">SUMPRODUCT(B280:B299, (ROW(B280:B299)-ROW(B280)+1)) / (20*21/2)</f>
        <v>6.8050476190476186</v>
      </c>
      <c r="J296" s="2">
        <f t="shared" si="34"/>
        <v>6.8269186561112924</v>
      </c>
      <c r="K296" s="2">
        <f t="shared" si="28"/>
        <v>6.9051359375538874</v>
      </c>
    </row>
    <row r="297" spans="1:11" ht="13.5" x14ac:dyDescent="0.25">
      <c r="A297" s="3">
        <f>TITRES_STAT!B300</f>
        <v>42438</v>
      </c>
      <c r="B297" s="6">
        <f>TITRES_STAT!D300</f>
        <v>6.78</v>
      </c>
      <c r="C297" s="2">
        <f t="shared" si="29"/>
        <v>0</v>
      </c>
      <c r="D297" s="2">
        <f t="shared" si="30"/>
        <v>6.7879999999999994</v>
      </c>
      <c r="E297" s="2">
        <f t="shared" si="32"/>
        <v>6.8049999999999997</v>
      </c>
      <c r="F297" s="2">
        <f t="shared" si="33"/>
        <v>6.8280000000000003</v>
      </c>
      <c r="G297" s="2">
        <f t="shared" si="27"/>
        <v>6.8809999999999976</v>
      </c>
      <c r="H297" s="2">
        <f t="shared" si="31"/>
        <v>7.8834434999999994</v>
      </c>
      <c r="I297" s="2">
        <f t="array" ref="I297">SUMPRODUCT(B281:B300, (ROW(B281:B300)-ROW(B281)+1)) / (20*21/2)</f>
        <v>6.801380952380951</v>
      </c>
      <c r="J297" s="2">
        <f t="shared" si="34"/>
        <v>6.8224502126721216</v>
      </c>
      <c r="K297" s="2">
        <f t="shared" si="28"/>
        <v>6.9002286458851074</v>
      </c>
    </row>
    <row r="298" spans="1:11" ht="13.5" x14ac:dyDescent="0.25">
      <c r="A298" s="3">
        <f>TITRES_STAT!B301</f>
        <v>42439</v>
      </c>
      <c r="B298" s="6">
        <f>TITRES_STAT!D301</f>
        <v>6.78</v>
      </c>
      <c r="C298" s="2">
        <f t="shared" si="29"/>
        <v>0</v>
      </c>
      <c r="D298" s="2">
        <f t="shared" si="30"/>
        <v>6.7859999999999996</v>
      </c>
      <c r="E298" s="2">
        <f t="shared" si="32"/>
        <v>6.7989999999999995</v>
      </c>
      <c r="F298" s="2">
        <f t="shared" si="33"/>
        <v>6.8224999999999998</v>
      </c>
      <c r="G298" s="2">
        <f t="shared" si="27"/>
        <v>6.8765999999999972</v>
      </c>
      <c r="H298" s="2">
        <f t="shared" si="31"/>
        <v>7.8746824999999987</v>
      </c>
      <c r="I298" s="2">
        <f t="array" ref="I298">SUMPRODUCT(B282:B301, (ROW(B282:B301)-ROW(B282)+1)) / (20*21/2)</f>
        <v>6.7980476190476189</v>
      </c>
      <c r="J298" s="2">
        <f t="shared" si="34"/>
        <v>6.8184073352747765</v>
      </c>
      <c r="K298" s="2">
        <f t="shared" si="28"/>
        <v>6.8955137970268678</v>
      </c>
    </row>
    <row r="299" spans="1:11" ht="13.5" x14ac:dyDescent="0.25">
      <c r="A299" s="3">
        <f>TITRES_STAT!B302</f>
        <v>42440</v>
      </c>
      <c r="B299" s="6">
        <f>TITRES_STAT!D302</f>
        <v>6.78</v>
      </c>
      <c r="C299" s="2">
        <f t="shared" si="29"/>
        <v>0</v>
      </c>
      <c r="D299" s="2">
        <f t="shared" si="30"/>
        <v>6.7840000000000007</v>
      </c>
      <c r="E299" s="2">
        <f t="shared" si="32"/>
        <v>6.7939999999999996</v>
      </c>
      <c r="F299" s="2">
        <f t="shared" si="33"/>
        <v>6.8185000000000002</v>
      </c>
      <c r="G299" s="2">
        <f t="shared" si="27"/>
        <v>6.8721999999999976</v>
      </c>
      <c r="H299" s="2">
        <f t="shared" si="31"/>
        <v>7.8659214999999998</v>
      </c>
      <c r="I299" s="2">
        <f t="array" ref="I299">SUMPRODUCT(B283:B302, (ROW(B283:B302)-ROW(B283)+1)) / (20*21/2)</f>
        <v>6.793857142857143</v>
      </c>
      <c r="J299" s="2">
        <f t="shared" si="34"/>
        <v>6.8147494938200364</v>
      </c>
      <c r="K299" s="2">
        <f t="shared" si="28"/>
        <v>6.8909838442022844</v>
      </c>
    </row>
    <row r="300" spans="1:11" ht="13.5" x14ac:dyDescent="0.25">
      <c r="A300" s="3">
        <f>TITRES_STAT!B303</f>
        <v>42443</v>
      </c>
      <c r="B300" s="6">
        <f>TITRES_STAT!D303</f>
        <v>6.78</v>
      </c>
      <c r="C300" s="2">
        <f t="shared" si="29"/>
        <v>0</v>
      </c>
      <c r="D300" s="2">
        <f t="shared" si="30"/>
        <v>6.7799999999999994</v>
      </c>
      <c r="E300" s="2">
        <f t="shared" si="32"/>
        <v>6.7919999999999998</v>
      </c>
      <c r="F300" s="2">
        <f t="shared" si="33"/>
        <v>6.8149999999999995</v>
      </c>
      <c r="G300" s="2">
        <f t="shared" si="27"/>
        <v>6.8657999999999983</v>
      </c>
      <c r="H300" s="2">
        <f t="shared" si="31"/>
        <v>7.8571604999999991</v>
      </c>
      <c r="I300" s="2">
        <f t="array" ref="I300">SUMPRODUCT(B284:B303, (ROW(B284:B303)-ROW(B284)+1)) / (20*21/2)</f>
        <v>6.7900952380952386</v>
      </c>
      <c r="J300" s="2">
        <f t="shared" si="34"/>
        <v>6.8114400182181285</v>
      </c>
      <c r="K300" s="2">
        <f t="shared" si="28"/>
        <v>6.8866315365865081</v>
      </c>
    </row>
    <row r="301" spans="1:11" ht="13.5" x14ac:dyDescent="0.25">
      <c r="A301" s="3">
        <f>TITRES_STAT!B304</f>
        <v>42444</v>
      </c>
      <c r="B301" s="6">
        <f>TITRES_STAT!D304</f>
        <v>6.78</v>
      </c>
      <c r="C301" s="2">
        <f t="shared" si="29"/>
        <v>0</v>
      </c>
      <c r="D301" s="2">
        <f t="shared" si="30"/>
        <v>6.7799999999999994</v>
      </c>
      <c r="E301" s="2">
        <f t="shared" si="32"/>
        <v>6.7879999999999994</v>
      </c>
      <c r="F301" s="2">
        <f t="shared" si="33"/>
        <v>6.8140000000000001</v>
      </c>
      <c r="G301" s="2">
        <f t="shared" si="27"/>
        <v>6.8593999999999982</v>
      </c>
      <c r="H301" s="2">
        <f t="shared" si="31"/>
        <v>7.8483994999999993</v>
      </c>
      <c r="I301" s="2">
        <f t="array" ref="I301">SUMPRODUCT(B285:B304, (ROW(B285:B304)-ROW(B285)+1)) / (20*21/2)</f>
        <v>6.7867619047619057</v>
      </c>
      <c r="J301" s="2">
        <f t="shared" si="34"/>
        <v>6.8084457307687831</v>
      </c>
      <c r="K301" s="2">
        <f t="shared" si="28"/>
        <v>6.8824499077007628</v>
      </c>
    </row>
    <row r="302" spans="1:11" ht="13.5" x14ac:dyDescent="0.25">
      <c r="A302" s="3">
        <f>TITRES_STAT!B305</f>
        <v>42445</v>
      </c>
      <c r="B302" s="6">
        <f>TITRES_STAT!D305</f>
        <v>6.77</v>
      </c>
      <c r="C302" s="2">
        <f t="shared" si="29"/>
        <v>-1.0000000000000675E-2</v>
      </c>
      <c r="D302" s="2">
        <f t="shared" si="30"/>
        <v>6.7780000000000005</v>
      </c>
      <c r="E302" s="2">
        <f t="shared" si="32"/>
        <v>6.7829999999999995</v>
      </c>
      <c r="F302" s="2">
        <f t="shared" si="33"/>
        <v>6.8095000000000017</v>
      </c>
      <c r="G302" s="2">
        <f t="shared" si="27"/>
        <v>6.8567999999999971</v>
      </c>
      <c r="H302" s="2">
        <f t="shared" si="31"/>
        <v>7.8399114999999995</v>
      </c>
      <c r="I302" s="2">
        <f t="array" ref="I302">SUMPRODUCT(B286:B305, (ROW(B286:B305)-ROW(B286)+1)) / (20*21/2)</f>
        <v>6.757190476190476</v>
      </c>
      <c r="J302" s="2">
        <f t="shared" si="34"/>
        <v>6.8047842326003272</v>
      </c>
      <c r="K302" s="2">
        <f t="shared" si="28"/>
        <v>6.878040107398772</v>
      </c>
    </row>
    <row r="303" spans="1:11" ht="13.5" x14ac:dyDescent="0.25">
      <c r="A303" s="3">
        <f>TITRES_STAT!B306</f>
        <v>42446</v>
      </c>
      <c r="B303" s="6">
        <f>TITRES_STAT!D306</f>
        <v>6.77</v>
      </c>
      <c r="C303" s="2">
        <f t="shared" si="29"/>
        <v>0</v>
      </c>
      <c r="D303" s="2">
        <f t="shared" si="30"/>
        <v>6.7759999999999989</v>
      </c>
      <c r="E303" s="2">
        <f t="shared" si="32"/>
        <v>6.7810000000000006</v>
      </c>
      <c r="F303" s="2">
        <f t="shared" si="33"/>
        <v>6.8050000000000015</v>
      </c>
      <c r="G303" s="2">
        <f t="shared" si="27"/>
        <v>6.854199999999997</v>
      </c>
      <c r="H303" s="2">
        <f t="shared" si="31"/>
        <v>7.8314234999999988</v>
      </c>
      <c r="I303" s="2">
        <f t="array" ref="I303">SUMPRODUCT(B287:B306, (ROW(B287:B306)-ROW(B287)+1)) / (20*21/2)</f>
        <v>6.7445714285714269</v>
      </c>
      <c r="J303" s="2">
        <f t="shared" si="34"/>
        <v>6.8014714485431531</v>
      </c>
      <c r="K303" s="2">
        <f t="shared" si="28"/>
        <v>6.8738032404419576</v>
      </c>
    </row>
    <row r="304" spans="1:11" ht="13.5" x14ac:dyDescent="0.25">
      <c r="A304" s="3">
        <f>TITRES_STAT!B307</f>
        <v>42447</v>
      </c>
      <c r="B304" s="6">
        <f>TITRES_STAT!D307</f>
        <v>6.77</v>
      </c>
      <c r="C304" s="2">
        <f t="shared" si="29"/>
        <v>0</v>
      </c>
      <c r="D304" s="2">
        <f t="shared" si="30"/>
        <v>6.7739999999999991</v>
      </c>
      <c r="E304" s="2">
        <f t="shared" si="32"/>
        <v>6.778999999999999</v>
      </c>
      <c r="F304" s="2">
        <f t="shared" si="33"/>
        <v>6.8005000000000013</v>
      </c>
      <c r="G304" s="2">
        <f t="shared" si="27"/>
        <v>6.8515999999999977</v>
      </c>
      <c r="H304" s="2">
        <f t="shared" si="31"/>
        <v>7.8229354999999989</v>
      </c>
      <c r="I304" s="2">
        <f t="array" ref="I304">SUMPRODUCT(B288:B307, (ROW(B288:B307)-ROW(B288)+1)) / (20*21/2)</f>
        <v>6.7328571428571413</v>
      </c>
      <c r="J304" s="2">
        <f t="shared" si="34"/>
        <v>6.7984741677295188</v>
      </c>
      <c r="K304" s="2">
        <f t="shared" si="28"/>
        <v>6.8697325251305088</v>
      </c>
    </row>
    <row r="305" spans="1:11" ht="13.5" x14ac:dyDescent="0.25">
      <c r="A305" s="3">
        <f>TITRES_STAT!B308</f>
        <v>42450</v>
      </c>
      <c r="B305" s="6">
        <f>TITRES_STAT!D308</f>
        <v>6.49</v>
      </c>
      <c r="C305" s="2">
        <f t="shared" si="29"/>
        <v>-0.27999999999999936</v>
      </c>
      <c r="D305" s="2">
        <f t="shared" si="30"/>
        <v>6.7159999999999993</v>
      </c>
      <c r="E305" s="2">
        <f t="shared" si="32"/>
        <v>6.7479999999999993</v>
      </c>
      <c r="F305" s="2">
        <f t="shared" si="33"/>
        <v>6.7825000000000006</v>
      </c>
      <c r="G305" s="2">
        <f t="shared" si="27"/>
        <v>6.8433999999999973</v>
      </c>
      <c r="H305" s="2">
        <f t="shared" si="31"/>
        <v>7.8130474999999979</v>
      </c>
      <c r="I305" s="2">
        <f t="array" ref="I305">SUMPRODUCT(B289:B308, (ROW(B289:B308)-ROW(B289)+1)) / (20*21/2)</f>
        <v>6.7220476190476184</v>
      </c>
      <c r="J305" s="2">
        <f t="shared" si="34"/>
        <v>6.7690956755648024</v>
      </c>
      <c r="K305" s="2">
        <f t="shared" si="28"/>
        <v>6.8548410535567639</v>
      </c>
    </row>
    <row r="306" spans="1:11" ht="13.5" x14ac:dyDescent="0.25">
      <c r="A306" s="3">
        <f>TITRES_STAT!B309</f>
        <v>42451</v>
      </c>
      <c r="B306" s="6">
        <f>TITRES_STAT!D309</f>
        <v>6.65</v>
      </c>
      <c r="C306" s="2">
        <f t="shared" si="29"/>
        <v>0.16000000000000014</v>
      </c>
      <c r="D306" s="2">
        <f t="shared" si="30"/>
        <v>6.6899999999999995</v>
      </c>
      <c r="E306" s="2">
        <f t="shared" si="32"/>
        <v>6.7349999999999994</v>
      </c>
      <c r="F306" s="2">
        <f t="shared" si="33"/>
        <v>6.7729999999999988</v>
      </c>
      <c r="G306" s="2">
        <f t="shared" ref="G306:G369" si="35">AVERAGE(B257:B306)</f>
        <v>6.8315999999999963</v>
      </c>
      <c r="H306" s="2">
        <f t="shared" si="31"/>
        <v>7.8033824999999979</v>
      </c>
      <c r="I306" s="2">
        <f t="array" ref="I306">SUMPRODUCT(B290:B309, (ROW(B290:B309)-ROW(B290)+1)) / (20*21/2)</f>
        <v>6.6940476190476188</v>
      </c>
      <c r="J306" s="2">
        <f t="shared" si="34"/>
        <v>6.7577532302729164</v>
      </c>
      <c r="K306" s="2">
        <f t="shared" si="28"/>
        <v>6.8468080710643422</v>
      </c>
    </row>
    <row r="307" spans="1:11" ht="13.5" x14ac:dyDescent="0.25">
      <c r="A307" s="3">
        <f>TITRES_STAT!B310</f>
        <v>42452</v>
      </c>
      <c r="B307" s="6">
        <f>TITRES_STAT!D310</f>
        <v>6.65</v>
      </c>
      <c r="C307" s="2">
        <f t="shared" si="29"/>
        <v>0</v>
      </c>
      <c r="D307" s="2">
        <f t="shared" si="30"/>
        <v>6.6659999999999995</v>
      </c>
      <c r="E307" s="2">
        <f t="shared" si="32"/>
        <v>6.7219999999999995</v>
      </c>
      <c r="F307" s="2">
        <f t="shared" si="33"/>
        <v>6.7634999999999987</v>
      </c>
      <c r="G307" s="2">
        <f t="shared" si="35"/>
        <v>6.8197999999999954</v>
      </c>
      <c r="H307" s="2">
        <f t="shared" si="31"/>
        <v>7.792448499999999</v>
      </c>
      <c r="I307" s="2">
        <f t="array" ref="I307">SUMPRODUCT(B291:B310, (ROW(B291:B310)-ROW(B291)+1)) / (20*21/2)</f>
        <v>6.6678095238095239</v>
      </c>
      <c r="J307" s="2">
        <f t="shared" si="34"/>
        <v>6.7474910178659719</v>
      </c>
      <c r="K307" s="2">
        <f t="shared" ref="K307:K370" si="36">$K$4*B307+(1-$K$4)*K306</f>
        <v>6.8390901074931918</v>
      </c>
    </row>
    <row r="308" spans="1:11" ht="13.5" x14ac:dyDescent="0.25">
      <c r="A308" s="3">
        <f>TITRES_STAT!B311</f>
        <v>42453</v>
      </c>
      <c r="B308" s="6">
        <f>TITRES_STAT!D311</f>
        <v>6.65</v>
      </c>
      <c r="C308" s="2">
        <f t="shared" si="29"/>
        <v>0</v>
      </c>
      <c r="D308" s="2">
        <f t="shared" si="30"/>
        <v>6.6420000000000003</v>
      </c>
      <c r="E308" s="2">
        <f t="shared" si="32"/>
        <v>6.7089999999999987</v>
      </c>
      <c r="F308" s="2">
        <f t="shared" si="33"/>
        <v>6.7539999999999996</v>
      </c>
      <c r="G308" s="2">
        <f t="shared" si="35"/>
        <v>6.8127999999999966</v>
      </c>
      <c r="H308" s="2">
        <f t="shared" si="31"/>
        <v>7.7823219999999989</v>
      </c>
      <c r="I308" s="2">
        <f t="array" ref="I308">SUMPRODUCT(B292:B311, (ROW(B292:B311)-ROW(B292)+1)) / (20*21/2)</f>
        <v>6.6612857142857145</v>
      </c>
      <c r="J308" s="2">
        <f t="shared" si="34"/>
        <v>6.738206159021594</v>
      </c>
      <c r="K308" s="2">
        <f t="shared" si="36"/>
        <v>6.831674809160126</v>
      </c>
    </row>
    <row r="309" spans="1:11" ht="13.5" x14ac:dyDescent="0.25">
      <c r="A309" s="3">
        <f>TITRES_STAT!B312</f>
        <v>42454</v>
      </c>
      <c r="B309" s="6">
        <f>TITRES_STAT!D312</f>
        <v>6.46</v>
      </c>
      <c r="C309" s="2">
        <f t="shared" si="29"/>
        <v>-0.19000000000000039</v>
      </c>
      <c r="D309" s="2">
        <f t="shared" si="30"/>
        <v>6.58</v>
      </c>
      <c r="E309" s="2">
        <f t="shared" si="32"/>
        <v>6.6769999999999996</v>
      </c>
      <c r="F309" s="2">
        <f t="shared" si="33"/>
        <v>6.7355</v>
      </c>
      <c r="G309" s="2">
        <f t="shared" si="35"/>
        <v>6.8039999999999967</v>
      </c>
      <c r="H309" s="2">
        <f t="shared" si="31"/>
        <v>7.7709919999999997</v>
      </c>
      <c r="I309" s="2">
        <f t="array" ref="I309">SUMPRODUCT(B293:B312, (ROW(B293:B312)-ROW(B293)+1)) / (20*21/2)</f>
        <v>6.6698571428571425</v>
      </c>
      <c r="J309" s="2">
        <f t="shared" si="34"/>
        <v>6.7117103343528708</v>
      </c>
      <c r="K309" s="2">
        <f t="shared" si="36"/>
        <v>6.8170993264479645</v>
      </c>
    </row>
    <row r="310" spans="1:11" ht="13.5" x14ac:dyDescent="0.25">
      <c r="A310" s="3">
        <f>TITRES_STAT!B313</f>
        <v>42457</v>
      </c>
      <c r="B310" s="6">
        <f>TITRES_STAT!D313</f>
        <v>6.46</v>
      </c>
      <c r="C310" s="2">
        <f t="shared" si="29"/>
        <v>0</v>
      </c>
      <c r="D310" s="2">
        <f t="shared" si="30"/>
        <v>6.5740000000000007</v>
      </c>
      <c r="E310" s="2">
        <f t="shared" si="32"/>
        <v>6.6449999999999987</v>
      </c>
      <c r="F310" s="2">
        <f t="shared" si="33"/>
        <v>6.7185000000000006</v>
      </c>
      <c r="G310" s="2">
        <f t="shared" si="35"/>
        <v>6.7951999999999968</v>
      </c>
      <c r="H310" s="2">
        <f t="shared" si="31"/>
        <v>7.7591080000000012</v>
      </c>
      <c r="I310" s="2">
        <f t="array" ref="I310">SUMPRODUCT(B294:B313, (ROW(B294:B313)-ROW(B294)+1)) / (20*21/2)</f>
        <v>6.6775714285714294</v>
      </c>
      <c r="J310" s="2">
        <f t="shared" si="34"/>
        <v>6.6877379215573596</v>
      </c>
      <c r="K310" s="2">
        <f t="shared" si="36"/>
        <v>6.8030954312931424</v>
      </c>
    </row>
    <row r="311" spans="1:11" ht="13.5" x14ac:dyDescent="0.25">
      <c r="A311" s="3">
        <f>TITRES_STAT!B314</f>
        <v>42458</v>
      </c>
      <c r="B311" s="6">
        <f>TITRES_STAT!D314</f>
        <v>6.65</v>
      </c>
      <c r="C311" s="2">
        <f t="shared" si="29"/>
        <v>0.19000000000000039</v>
      </c>
      <c r="D311" s="2">
        <f t="shared" si="30"/>
        <v>6.5740000000000007</v>
      </c>
      <c r="E311" s="2">
        <f t="shared" si="32"/>
        <v>6.6319999999999997</v>
      </c>
      <c r="F311" s="2">
        <f t="shared" si="33"/>
        <v>6.7099999999999991</v>
      </c>
      <c r="G311" s="2">
        <f t="shared" si="35"/>
        <v>6.790199999999996</v>
      </c>
      <c r="H311" s="2">
        <f t="shared" si="31"/>
        <v>7.7481740000000014</v>
      </c>
      <c r="I311" s="2">
        <f t="array" ref="I311">SUMPRODUCT(B295:B314, (ROW(B295:B314)-ROW(B295)+1)) / (20*21/2)</f>
        <v>6.6852857142857145</v>
      </c>
      <c r="J311" s="2">
        <f t="shared" si="34"/>
        <v>6.6841438337899923</v>
      </c>
      <c r="K311" s="2">
        <f t="shared" si="36"/>
        <v>6.7970916888894903</v>
      </c>
    </row>
    <row r="312" spans="1:11" ht="13.5" x14ac:dyDescent="0.25">
      <c r="A312" s="3">
        <f>TITRES_STAT!B315</f>
        <v>42459</v>
      </c>
      <c r="B312" s="6">
        <f>TITRES_STAT!D315</f>
        <v>6.8</v>
      </c>
      <c r="C312" s="2">
        <f t="shared" si="29"/>
        <v>0.14999999999999947</v>
      </c>
      <c r="D312" s="2">
        <f t="shared" si="30"/>
        <v>6.6039999999999992</v>
      </c>
      <c r="E312" s="2">
        <f t="shared" si="32"/>
        <v>6.6349999999999998</v>
      </c>
      <c r="F312" s="2">
        <f t="shared" si="33"/>
        <v>6.7090000000000005</v>
      </c>
      <c r="G312" s="2">
        <f t="shared" si="35"/>
        <v>6.7881999999999971</v>
      </c>
      <c r="H312" s="2">
        <f t="shared" si="31"/>
        <v>7.7379900000000008</v>
      </c>
      <c r="I312" s="2">
        <f t="array" ref="I312">SUMPRODUCT(B296:B315, (ROW(B296:B315)-ROW(B296)+1)) / (20*21/2)</f>
        <v>6.6968095238095238</v>
      </c>
      <c r="J312" s="2">
        <f t="shared" si="34"/>
        <v>6.6951777543814224</v>
      </c>
      <c r="K312" s="2">
        <f t="shared" si="36"/>
        <v>6.7972057403055892</v>
      </c>
    </row>
    <row r="313" spans="1:11" ht="13.5" x14ac:dyDescent="0.25">
      <c r="A313" s="3">
        <f>TITRES_STAT!B316</f>
        <v>42460</v>
      </c>
      <c r="B313" s="6">
        <f>TITRES_STAT!D316</f>
        <v>6.79</v>
      </c>
      <c r="C313" s="2">
        <f t="shared" si="29"/>
        <v>-9.9999999999997868E-3</v>
      </c>
      <c r="D313" s="2">
        <f t="shared" si="30"/>
        <v>6.6320000000000006</v>
      </c>
      <c r="E313" s="2">
        <f t="shared" si="32"/>
        <v>6.6370000000000005</v>
      </c>
      <c r="F313" s="2">
        <f t="shared" si="33"/>
        <v>6.7090000000000005</v>
      </c>
      <c r="G313" s="2">
        <f t="shared" si="35"/>
        <v>6.7899999999999974</v>
      </c>
      <c r="H313" s="2">
        <f t="shared" si="31"/>
        <v>7.7277560000000003</v>
      </c>
      <c r="I313" s="2">
        <f t="array" ref="I313">SUMPRODUCT(B297:B316, (ROW(B297:B316)-ROW(B297)+1)) / (20*21/2)</f>
        <v>6.7081904761904765</v>
      </c>
      <c r="J313" s="2">
        <f t="shared" si="34"/>
        <v>6.7042084444403347</v>
      </c>
      <c r="K313" s="2">
        <f t="shared" si="36"/>
        <v>6.79692316225439</v>
      </c>
    </row>
    <row r="314" spans="1:11" ht="13.5" x14ac:dyDescent="0.25">
      <c r="A314" s="3">
        <f>TITRES_STAT!B317</f>
        <v>42461</v>
      </c>
      <c r="B314" s="6">
        <f>TITRES_STAT!D317</f>
        <v>6.79</v>
      </c>
      <c r="C314" s="2">
        <f t="shared" si="29"/>
        <v>0</v>
      </c>
      <c r="D314" s="2">
        <f t="shared" si="30"/>
        <v>6.6980000000000004</v>
      </c>
      <c r="E314" s="2">
        <f t="shared" si="32"/>
        <v>6.6390000000000002</v>
      </c>
      <c r="F314" s="2">
        <f t="shared" si="33"/>
        <v>6.7090000000000005</v>
      </c>
      <c r="G314" s="2">
        <f t="shared" si="35"/>
        <v>6.7917999999999985</v>
      </c>
      <c r="H314" s="2">
        <f t="shared" si="31"/>
        <v>7.7175219999999998</v>
      </c>
      <c r="I314" s="2">
        <f t="array" ref="I314">SUMPRODUCT(B298:B317, (ROW(B298:B317)-ROW(B298)+1)) / (20*21/2)</f>
        <v>6.6821904761904758</v>
      </c>
      <c r="J314" s="2">
        <f t="shared" si="34"/>
        <v>6.7123790687793505</v>
      </c>
      <c r="K314" s="2">
        <f t="shared" si="36"/>
        <v>6.7966516656953946</v>
      </c>
    </row>
    <row r="315" spans="1:11" ht="13.5" x14ac:dyDescent="0.25">
      <c r="A315" s="3">
        <f>TITRES_STAT!B318</f>
        <v>42464</v>
      </c>
      <c r="B315" s="6">
        <f>TITRES_STAT!D318</f>
        <v>6.83</v>
      </c>
      <c r="C315" s="2">
        <f t="shared" si="29"/>
        <v>4.0000000000000036E-2</v>
      </c>
      <c r="D315" s="2">
        <f t="shared" si="30"/>
        <v>6.7720000000000002</v>
      </c>
      <c r="E315" s="2">
        <f t="shared" si="32"/>
        <v>6.673</v>
      </c>
      <c r="F315" s="2">
        <f t="shared" si="33"/>
        <v>6.7105000000000006</v>
      </c>
      <c r="G315" s="2">
        <f t="shared" si="35"/>
        <v>6.7903999999999982</v>
      </c>
      <c r="H315" s="2">
        <f t="shared" si="31"/>
        <v>7.7080420000000007</v>
      </c>
      <c r="I315" s="2">
        <f t="array" ref="I315">SUMPRODUCT(B299:B318, (ROW(B299:B318)-ROW(B299)+1)) / (20*21/2)</f>
        <v>6.6359047619047624</v>
      </c>
      <c r="J315" s="2">
        <f t="shared" si="34"/>
        <v>6.723581062228936</v>
      </c>
      <c r="K315" s="2">
        <f t="shared" si="36"/>
        <v>6.7979594435112611</v>
      </c>
    </row>
    <row r="316" spans="1:11" ht="13.5" x14ac:dyDescent="0.25">
      <c r="A316" s="3">
        <f>TITRES_STAT!B319</f>
        <v>42465</v>
      </c>
      <c r="B316" s="6">
        <f>TITRES_STAT!D319</f>
        <v>6.83</v>
      </c>
      <c r="C316" s="2">
        <f t="shared" si="29"/>
        <v>0</v>
      </c>
      <c r="D316" s="2">
        <f t="shared" si="30"/>
        <v>6.8079999999999998</v>
      </c>
      <c r="E316" s="2">
        <f t="shared" si="32"/>
        <v>6.6909999999999998</v>
      </c>
      <c r="F316" s="2">
        <f t="shared" si="33"/>
        <v>6.713000000000001</v>
      </c>
      <c r="G316" s="2">
        <f t="shared" si="35"/>
        <v>6.7929999999999984</v>
      </c>
      <c r="H316" s="2">
        <f t="shared" si="31"/>
        <v>7.6983539999999993</v>
      </c>
      <c r="I316" s="2">
        <f t="array" ref="I316">SUMPRODUCT(B300:B319, (ROW(B300:B319)-ROW(B300)+1)) / (20*21/2)</f>
        <v>6.5751904761904756</v>
      </c>
      <c r="J316" s="2">
        <f t="shared" si="34"/>
        <v>6.733716199159514</v>
      </c>
      <c r="K316" s="2">
        <f t="shared" si="36"/>
        <v>6.7992159359225841</v>
      </c>
    </row>
    <row r="317" spans="1:11" ht="13.5" x14ac:dyDescent="0.25">
      <c r="A317" s="3">
        <f>TITRES_STAT!B320</f>
        <v>42466</v>
      </c>
      <c r="B317" s="6">
        <f>TITRES_STAT!D320</f>
        <v>6.44</v>
      </c>
      <c r="C317" s="2">
        <f t="shared" si="29"/>
        <v>-0.38999999999999968</v>
      </c>
      <c r="D317" s="2">
        <f t="shared" si="30"/>
        <v>6.7359999999999998</v>
      </c>
      <c r="E317" s="2">
        <f t="shared" si="32"/>
        <v>6.669999999999999</v>
      </c>
      <c r="F317" s="2">
        <f t="shared" si="33"/>
        <v>6.6960000000000006</v>
      </c>
      <c r="G317" s="2">
        <f t="shared" si="35"/>
        <v>6.7841999999999985</v>
      </c>
      <c r="H317" s="2">
        <f t="shared" si="31"/>
        <v>7.6863699999999993</v>
      </c>
      <c r="I317" s="2">
        <f t="array" ref="I317">SUMPRODUCT(B301:B320, (ROW(B301:B320)-ROW(B301)+1)) / (20*21/2)</f>
        <v>6.5151904761904751</v>
      </c>
      <c r="J317" s="2">
        <f t="shared" si="34"/>
        <v>6.7057432278109887</v>
      </c>
      <c r="K317" s="2">
        <f t="shared" si="36"/>
        <v>6.7851290364746406</v>
      </c>
    </row>
    <row r="318" spans="1:11" ht="13.5" x14ac:dyDescent="0.25">
      <c r="A318" s="3">
        <f>TITRES_STAT!B321</f>
        <v>42467</v>
      </c>
      <c r="B318" s="6">
        <f>TITRES_STAT!D321</f>
        <v>6.21</v>
      </c>
      <c r="C318" s="2">
        <f t="shared" si="29"/>
        <v>-0.23000000000000043</v>
      </c>
      <c r="D318" s="2">
        <f t="shared" si="30"/>
        <v>6.62</v>
      </c>
      <c r="E318" s="2">
        <f t="shared" si="32"/>
        <v>6.6259999999999994</v>
      </c>
      <c r="F318" s="2">
        <f t="shared" si="33"/>
        <v>6.6674999999999995</v>
      </c>
      <c r="G318" s="2">
        <f t="shared" si="35"/>
        <v>6.7705999999999982</v>
      </c>
      <c r="H318" s="2">
        <f t="shared" si="31"/>
        <v>7.6732359999999993</v>
      </c>
      <c r="I318" s="2">
        <f t="array" ref="I318">SUMPRODUCT(B302:B321, (ROW(B302:B321)-ROW(B302)+1)) / (20*21/2)</f>
        <v>6.441761904761905</v>
      </c>
      <c r="J318" s="2">
        <f t="shared" si="34"/>
        <v>6.6585295870670853</v>
      </c>
      <c r="K318" s="2">
        <f t="shared" si="36"/>
        <v>6.7625749566128901</v>
      </c>
    </row>
    <row r="319" spans="1:11" ht="13.5" x14ac:dyDescent="0.25">
      <c r="A319" s="3">
        <f>TITRES_STAT!B322</f>
        <v>42468</v>
      </c>
      <c r="B319" s="6">
        <f>TITRES_STAT!D322</f>
        <v>6.03</v>
      </c>
      <c r="C319" s="2">
        <f t="shared" si="29"/>
        <v>-0.17999999999999972</v>
      </c>
      <c r="D319" s="2">
        <f t="shared" si="30"/>
        <v>6.4680000000000009</v>
      </c>
      <c r="E319" s="2">
        <f t="shared" si="32"/>
        <v>6.5830000000000002</v>
      </c>
      <c r="F319" s="2">
        <f t="shared" si="33"/>
        <v>6.63</v>
      </c>
      <c r="G319" s="2">
        <f t="shared" si="35"/>
        <v>6.7533999999999983</v>
      </c>
      <c r="H319" s="2">
        <f t="shared" si="31"/>
        <v>7.6592019999999987</v>
      </c>
      <c r="I319" s="2">
        <f t="array" ref="I319">SUMPRODUCT(B303:B322, (ROW(B303:B322)-ROW(B303)+1)) / (20*21/2)</f>
        <v>6.3671904761904754</v>
      </c>
      <c r="J319" s="2">
        <f t="shared" si="34"/>
        <v>6.5986696263940292</v>
      </c>
      <c r="K319" s="2">
        <f t="shared" si="36"/>
        <v>6.7338465269417966</v>
      </c>
    </row>
    <row r="320" spans="1:11" ht="13.5" x14ac:dyDescent="0.25">
      <c r="A320" s="3">
        <f>TITRES_STAT!B323</f>
        <v>42471</v>
      </c>
      <c r="B320" s="6">
        <f>TITRES_STAT!D323</f>
        <v>6</v>
      </c>
      <c r="C320" s="2">
        <f t="shared" si="29"/>
        <v>-3.0000000000000249E-2</v>
      </c>
      <c r="D320" s="2">
        <f t="shared" si="30"/>
        <v>6.3020000000000005</v>
      </c>
      <c r="E320" s="2">
        <f t="shared" si="32"/>
        <v>6.5370000000000008</v>
      </c>
      <c r="F320" s="2">
        <f t="shared" si="33"/>
        <v>6.5909999999999993</v>
      </c>
      <c r="G320" s="2">
        <f t="shared" si="35"/>
        <v>6.7375999999999987</v>
      </c>
      <c r="H320" s="2">
        <f t="shared" si="31"/>
        <v>7.6450179999999985</v>
      </c>
      <c r="I320" s="2">
        <f t="array" ref="I320">SUMPRODUCT(B304:B323, (ROW(B304:B323)-ROW(B304)+1)) / (20*21/2)</f>
        <v>6.2812380952380948</v>
      </c>
      <c r="J320" s="2">
        <f t="shared" si="34"/>
        <v>6.5416534714993597</v>
      </c>
      <c r="K320" s="2">
        <f t="shared" si="36"/>
        <v>6.7050682317676085</v>
      </c>
    </row>
    <row r="321" spans="1:11" ht="13.5" x14ac:dyDescent="0.25">
      <c r="A321" s="3">
        <f>TITRES_STAT!B324</f>
        <v>42472</v>
      </c>
      <c r="B321" s="6">
        <f>TITRES_STAT!D324</f>
        <v>5.82</v>
      </c>
      <c r="C321" s="2">
        <f t="shared" si="29"/>
        <v>-0.17999999999999972</v>
      </c>
      <c r="D321" s="2">
        <f t="shared" si="30"/>
        <v>6.1</v>
      </c>
      <c r="E321" s="2">
        <f t="shared" si="32"/>
        <v>6.4539999999999988</v>
      </c>
      <c r="F321" s="2">
        <f t="shared" si="33"/>
        <v>6.5429999999999993</v>
      </c>
      <c r="G321" s="2">
        <f t="shared" si="35"/>
        <v>6.7171999999999992</v>
      </c>
      <c r="H321" s="2">
        <f t="shared" si="31"/>
        <v>7.6298184999999989</v>
      </c>
      <c r="I321" s="2">
        <f t="array" ref="I321">SUMPRODUCT(B305:B324, (ROW(B305:B324)-ROW(B305)+1)) / (20*21/2)</f>
        <v>6.1866190476190486</v>
      </c>
      <c r="J321" s="2">
        <f t="shared" si="34"/>
        <v>6.4729245694518021</v>
      </c>
      <c r="K321" s="2">
        <f t="shared" si="36"/>
        <v>6.6703596736590756</v>
      </c>
    </row>
    <row r="322" spans="1:11" ht="13.5" x14ac:dyDescent="0.25">
      <c r="A322" s="3">
        <f>TITRES_STAT!B325</f>
        <v>42473</v>
      </c>
      <c r="B322" s="6">
        <f>TITRES_STAT!D325</f>
        <v>5.76</v>
      </c>
      <c r="C322" s="2">
        <f t="shared" si="29"/>
        <v>-6.0000000000000497E-2</v>
      </c>
      <c r="D322" s="2">
        <f t="shared" si="30"/>
        <v>5.9640000000000004</v>
      </c>
      <c r="E322" s="2">
        <f t="shared" si="32"/>
        <v>6.35</v>
      </c>
      <c r="F322" s="2">
        <f t="shared" si="33"/>
        <v>6.4924999999999997</v>
      </c>
      <c r="G322" s="2">
        <f t="shared" si="35"/>
        <v>6.6950000000000003</v>
      </c>
      <c r="H322" s="2">
        <f t="shared" si="31"/>
        <v>7.6143189999999992</v>
      </c>
      <c r="I322" s="2">
        <f t="array" ref="I322">SUMPRODUCT(B306:B325, (ROW(B306:B325)-ROW(B306)+1)) / (20*21/2)</f>
        <v>6.083095238095237</v>
      </c>
      <c r="J322" s="2">
        <f t="shared" si="34"/>
        <v>6.4050269914087732</v>
      </c>
      <c r="K322" s="2">
        <f t="shared" si="36"/>
        <v>6.6346592942998956</v>
      </c>
    </row>
    <row r="323" spans="1:11" ht="13.5" x14ac:dyDescent="0.25">
      <c r="A323" s="3">
        <f>TITRES_STAT!B326</f>
        <v>42474</v>
      </c>
      <c r="B323" s="6">
        <f>TITRES_STAT!D326</f>
        <v>5.59</v>
      </c>
      <c r="C323" s="2">
        <f t="shared" si="29"/>
        <v>-0.16999999999999993</v>
      </c>
      <c r="D323" s="2">
        <f t="shared" si="30"/>
        <v>5.84</v>
      </c>
      <c r="E323" s="2">
        <f t="shared" si="32"/>
        <v>6.2299999999999995</v>
      </c>
      <c r="F323" s="2">
        <f t="shared" si="33"/>
        <v>6.4334999999999996</v>
      </c>
      <c r="G323" s="2">
        <f t="shared" si="35"/>
        <v>6.6689999999999996</v>
      </c>
      <c r="H323" s="2">
        <f t="shared" si="31"/>
        <v>7.5979694999999978</v>
      </c>
      <c r="I323" s="2">
        <f t="array" ref="I323">SUMPRODUCT(B307:B326, (ROW(B307:B326)-ROW(B307)+1)) / (20*21/2)</f>
        <v>5.9996190476190456</v>
      </c>
      <c r="J323" s="2">
        <f t="shared" si="34"/>
        <v>6.3274053731793662</v>
      </c>
      <c r="K323" s="2">
        <f t="shared" si="36"/>
        <v>6.5936922631508796</v>
      </c>
    </row>
    <row r="324" spans="1:11" ht="13.5" x14ac:dyDescent="0.25">
      <c r="A324" s="3">
        <f>TITRES_STAT!B327</f>
        <v>42475</v>
      </c>
      <c r="B324" s="6">
        <f>TITRES_STAT!D327</f>
        <v>5.44</v>
      </c>
      <c r="C324" s="2">
        <f t="shared" ref="C324:C387" si="37">B324-B323</f>
        <v>-0.14999999999999947</v>
      </c>
      <c r="D324" s="2">
        <f t="shared" si="30"/>
        <v>5.7219999999999995</v>
      </c>
      <c r="E324" s="2">
        <f t="shared" si="32"/>
        <v>6.0950000000000006</v>
      </c>
      <c r="F324" s="2">
        <f t="shared" si="33"/>
        <v>6.3669999999999991</v>
      </c>
      <c r="G324" s="2">
        <f t="shared" si="35"/>
        <v>6.64</v>
      </c>
      <c r="H324" s="2">
        <f t="shared" si="31"/>
        <v>7.580408499999999</v>
      </c>
      <c r="I324" s="2">
        <f t="array" ref="I324">SUMPRODUCT(B308:B327, (ROW(B308:B327)-ROW(B308)+1)) / (20*21/2)</f>
        <v>5.9371904761904757</v>
      </c>
      <c r="J324" s="2">
        <f t="shared" si="34"/>
        <v>6.2428905757337123</v>
      </c>
      <c r="K324" s="2">
        <f t="shared" si="36"/>
        <v>6.5484494293018249</v>
      </c>
    </row>
    <row r="325" spans="1:11" ht="13.5" x14ac:dyDescent="0.25">
      <c r="A325" s="3">
        <f>TITRES_STAT!B328</f>
        <v>42478</v>
      </c>
      <c r="B325" s="6">
        <f>TITRES_STAT!D328</f>
        <v>5.28</v>
      </c>
      <c r="C325" s="2">
        <f t="shared" si="37"/>
        <v>-0.16000000000000014</v>
      </c>
      <c r="D325" s="2">
        <f t="shared" si="30"/>
        <v>5.5780000000000012</v>
      </c>
      <c r="E325" s="2">
        <f t="shared" si="32"/>
        <v>5.9399999999999995</v>
      </c>
      <c r="F325" s="2">
        <f t="shared" si="33"/>
        <v>6.3065000000000007</v>
      </c>
      <c r="G325" s="2">
        <f t="shared" si="35"/>
        <v>6.6078000000000001</v>
      </c>
      <c r="H325" s="2">
        <f t="shared" si="31"/>
        <v>7.5620474999999985</v>
      </c>
      <c r="I325" s="2">
        <f t="array" ref="I325">SUMPRODUCT(B309:B328, (ROW(B309:B328)-ROW(B309)+1)) / (20*21/2)</f>
        <v>5.8950476190476193</v>
      </c>
      <c r="J325" s="2">
        <f t="shared" si="34"/>
        <v>6.1511867113781209</v>
      </c>
      <c r="K325" s="2">
        <f t="shared" si="36"/>
        <v>6.4987063144272437</v>
      </c>
    </row>
    <row r="326" spans="1:11" ht="13.5" x14ac:dyDescent="0.25">
      <c r="A326" s="3">
        <f>TITRES_STAT!B329</f>
        <v>42479</v>
      </c>
      <c r="B326" s="6">
        <f>TITRES_STAT!D329</f>
        <v>5.43</v>
      </c>
      <c r="C326" s="2">
        <f t="shared" si="37"/>
        <v>0.14999999999999947</v>
      </c>
      <c r="D326" s="2">
        <f t="shared" ref="D326:D389" si="38">AVERAGE(B322:B326)</f>
        <v>5.5</v>
      </c>
      <c r="E326" s="2">
        <f t="shared" si="32"/>
        <v>5.7999999999999989</v>
      </c>
      <c r="F326" s="2">
        <f t="shared" si="33"/>
        <v>6.2454999999999998</v>
      </c>
      <c r="G326" s="2">
        <f t="shared" si="35"/>
        <v>6.5785999999999989</v>
      </c>
      <c r="H326" s="2">
        <f t="shared" si="31"/>
        <v>7.544436499999998</v>
      </c>
      <c r="I326" s="2">
        <f t="array" ref="I326">SUMPRODUCT(B310:B329, (ROW(B310:B329)-ROW(B310)+1)) / (20*21/2)</f>
        <v>5.8714761904761916</v>
      </c>
      <c r="J326" s="2">
        <f t="shared" si="34"/>
        <v>6.0825022626754421</v>
      </c>
      <c r="K326" s="2">
        <f t="shared" si="36"/>
        <v>6.4567962628810776</v>
      </c>
    </row>
    <row r="327" spans="1:11" ht="13.5" x14ac:dyDescent="0.25">
      <c r="A327" s="3">
        <f>TITRES_STAT!B330</f>
        <v>42480</v>
      </c>
      <c r="B327" s="6">
        <f>TITRES_STAT!D330</f>
        <v>5.59</v>
      </c>
      <c r="C327" s="2">
        <f t="shared" si="37"/>
        <v>0.16000000000000014</v>
      </c>
      <c r="D327" s="2">
        <f t="shared" si="38"/>
        <v>5.4660000000000002</v>
      </c>
      <c r="E327" s="2">
        <f t="shared" si="32"/>
        <v>5.714999999999999</v>
      </c>
      <c r="F327" s="2">
        <f t="shared" si="33"/>
        <v>6.1924999999999999</v>
      </c>
      <c r="G327" s="2">
        <f t="shared" si="35"/>
        <v>6.5525999999999991</v>
      </c>
      <c r="H327" s="2">
        <f t="shared" si="31"/>
        <v>7.5276254999999965</v>
      </c>
      <c r="I327" s="2">
        <f t="array" ref="I327">SUMPRODUCT(B311:B330, (ROW(B311:B330)-ROW(B311)+1)) / (20*21/2)</f>
        <v>5.8667619047619048</v>
      </c>
      <c r="J327" s="2">
        <f t="shared" si="34"/>
        <v>6.0355972852777811</v>
      </c>
      <c r="K327" s="2">
        <f t="shared" si="36"/>
        <v>6.422804252572015</v>
      </c>
    </row>
    <row r="328" spans="1:11" ht="13.5" x14ac:dyDescent="0.25">
      <c r="A328" s="3">
        <f>TITRES_STAT!B331</f>
        <v>42481</v>
      </c>
      <c r="B328" s="6">
        <f>TITRES_STAT!D331</f>
        <v>5.75</v>
      </c>
      <c r="C328" s="2">
        <f t="shared" si="37"/>
        <v>0.16000000000000014</v>
      </c>
      <c r="D328" s="2">
        <f t="shared" si="38"/>
        <v>5.4979999999999993</v>
      </c>
      <c r="E328" s="2">
        <f t="shared" si="32"/>
        <v>5.6689999999999996</v>
      </c>
      <c r="F328" s="2">
        <f t="shared" si="33"/>
        <v>6.1474999999999991</v>
      </c>
      <c r="G328" s="2">
        <f t="shared" si="35"/>
        <v>6.5297999999999989</v>
      </c>
      <c r="H328" s="2">
        <f t="shared" si="31"/>
        <v>7.512075999999996</v>
      </c>
      <c r="I328" s="2">
        <f t="array" ref="I328">SUMPRODUCT(B312:B331, (ROW(B312:B331)-ROW(B312)+1)) / (20*21/2)</f>
        <v>5.8467619047619044</v>
      </c>
      <c r="J328" s="2">
        <f t="shared" si="34"/>
        <v>6.0083975438227544</v>
      </c>
      <c r="K328" s="2">
        <f t="shared" si="36"/>
        <v>6.3964197720789953</v>
      </c>
    </row>
    <row r="329" spans="1:11" ht="13.5" x14ac:dyDescent="0.25">
      <c r="A329" s="3">
        <f>TITRES_STAT!B332</f>
        <v>42482</v>
      </c>
      <c r="B329" s="6">
        <f>TITRES_STAT!D332</f>
        <v>5.9</v>
      </c>
      <c r="C329" s="2">
        <f t="shared" si="37"/>
        <v>0.15000000000000036</v>
      </c>
      <c r="D329" s="2">
        <f t="shared" si="38"/>
        <v>5.5900000000000007</v>
      </c>
      <c r="E329" s="2">
        <f t="shared" si="32"/>
        <v>5.6559999999999997</v>
      </c>
      <c r="F329" s="2">
        <f t="shared" si="33"/>
        <v>6.1195000000000004</v>
      </c>
      <c r="G329" s="2">
        <f t="shared" si="35"/>
        <v>6.5105999999999993</v>
      </c>
      <c r="H329" s="2">
        <f t="shared" si="31"/>
        <v>7.4972764999999972</v>
      </c>
      <c r="I329" s="2">
        <f t="array" ref="I329">SUMPRODUCT(B313:B332, (ROW(B313:B332)-ROW(B313)+1)) / (20*21/2)</f>
        <v>5.8141904761904772</v>
      </c>
      <c r="J329" s="2">
        <f t="shared" si="34"/>
        <v>5.998073968220587</v>
      </c>
      <c r="K329" s="2">
        <f t="shared" si="36"/>
        <v>6.3769523300366817</v>
      </c>
    </row>
    <row r="330" spans="1:11" ht="13.5" x14ac:dyDescent="0.25">
      <c r="A330" s="3">
        <f>TITRES_STAT!B333</f>
        <v>42485</v>
      </c>
      <c r="B330" s="6">
        <f>TITRES_STAT!D333</f>
        <v>6.07</v>
      </c>
      <c r="C330" s="2">
        <f t="shared" si="37"/>
        <v>0.16999999999999993</v>
      </c>
      <c r="D330" s="2">
        <f t="shared" si="38"/>
        <v>5.7480000000000002</v>
      </c>
      <c r="E330" s="2">
        <f t="shared" si="32"/>
        <v>5.6630000000000011</v>
      </c>
      <c r="F330" s="2">
        <f t="shared" si="33"/>
        <v>6.1</v>
      </c>
      <c r="G330" s="2">
        <f t="shared" si="35"/>
        <v>6.4949999999999992</v>
      </c>
      <c r="H330" s="2">
        <f t="shared" ref="H330:H393" si="39">AVERAGE(B131:B330)</f>
        <v>7.4833269999999956</v>
      </c>
      <c r="I330" s="2">
        <f t="array" ref="I330">SUMPRODUCT(B314:B333, (ROW(B314:B333)-ROW(B314)+1)) / (20*21/2)</f>
        <v>5.8029523809523802</v>
      </c>
      <c r="J330" s="2">
        <f t="shared" si="34"/>
        <v>6.0049240664852928</v>
      </c>
      <c r="K330" s="2">
        <f t="shared" si="36"/>
        <v>6.3649149837607339</v>
      </c>
    </row>
    <row r="331" spans="1:11" ht="13.5" x14ac:dyDescent="0.25">
      <c r="A331" s="3">
        <f>TITRES_STAT!B334</f>
        <v>42486</v>
      </c>
      <c r="B331" s="6">
        <f>TITRES_STAT!D334</f>
        <v>5.89</v>
      </c>
      <c r="C331" s="2">
        <f t="shared" si="37"/>
        <v>-0.1800000000000006</v>
      </c>
      <c r="D331" s="2">
        <f t="shared" si="38"/>
        <v>5.8400000000000007</v>
      </c>
      <c r="E331" s="2">
        <f t="shared" si="32"/>
        <v>5.67</v>
      </c>
      <c r="F331" s="2">
        <f t="shared" si="33"/>
        <v>6.0619999999999994</v>
      </c>
      <c r="G331" s="2">
        <f t="shared" si="35"/>
        <v>6.4767999999999999</v>
      </c>
      <c r="H331" s="2">
        <f t="shared" si="39"/>
        <v>7.4684774999999952</v>
      </c>
      <c r="I331" s="2">
        <f t="array" ref="I331">SUMPRODUCT(B315:B334, (ROW(B315:B334)-ROW(B315)+1)) / (20*21/2)</f>
        <v>5.7969523809523817</v>
      </c>
      <c r="J331" s="2">
        <f t="shared" si="34"/>
        <v>5.993978917296217</v>
      </c>
      <c r="K331" s="2">
        <f t="shared" si="36"/>
        <v>6.3462908667505094</v>
      </c>
    </row>
    <row r="332" spans="1:11" ht="13.5" x14ac:dyDescent="0.25">
      <c r="A332" s="3">
        <f>TITRES_STAT!B335</f>
        <v>42487</v>
      </c>
      <c r="B332" s="6">
        <f>TITRES_STAT!D335</f>
        <v>5.72</v>
      </c>
      <c r="C332" s="2">
        <f t="shared" si="37"/>
        <v>-0.16999999999999993</v>
      </c>
      <c r="D332" s="2">
        <f t="shared" si="38"/>
        <v>5.8659999999999997</v>
      </c>
      <c r="E332" s="2">
        <f t="shared" ref="E332:E395" si="40">AVERAGE(B323:B332)</f>
        <v>5.6659999999999995</v>
      </c>
      <c r="F332" s="2">
        <f t="shared" si="33"/>
        <v>6.0080000000000009</v>
      </c>
      <c r="G332" s="2">
        <f t="shared" si="35"/>
        <v>6.4540000000000006</v>
      </c>
      <c r="H332" s="2">
        <f t="shared" si="39"/>
        <v>7.452777999999995</v>
      </c>
      <c r="I332" s="2">
        <f t="array" ref="I332">SUMPRODUCT(B316:B335, (ROW(B316:B335)-ROW(B316)+1)) / (20*21/2)</f>
        <v>5.7789999999999999</v>
      </c>
      <c r="J332" s="2">
        <f t="shared" si="34"/>
        <v>5.9678856870775299</v>
      </c>
      <c r="K332" s="2">
        <f t="shared" si="36"/>
        <v>6.3217304406034307</v>
      </c>
    </row>
    <row r="333" spans="1:11" ht="13.5" x14ac:dyDescent="0.25">
      <c r="A333" s="3">
        <f>TITRES_STAT!B336</f>
        <v>42488</v>
      </c>
      <c r="B333" s="6">
        <f>TITRES_STAT!D336</f>
        <v>5.89</v>
      </c>
      <c r="C333" s="2">
        <f t="shared" si="37"/>
        <v>0.16999999999999993</v>
      </c>
      <c r="D333" s="2">
        <f t="shared" si="38"/>
        <v>5.8940000000000001</v>
      </c>
      <c r="E333" s="2">
        <f t="shared" si="40"/>
        <v>5.6959999999999997</v>
      </c>
      <c r="F333" s="2">
        <f t="shared" si="33"/>
        <v>5.9629999999999992</v>
      </c>
      <c r="G333" s="2">
        <f t="shared" si="35"/>
        <v>6.4346000000000005</v>
      </c>
      <c r="H333" s="2">
        <f t="shared" si="39"/>
        <v>7.4379284999999946</v>
      </c>
      <c r="I333" s="2">
        <f t="array" ref="I333">SUMPRODUCT(B317:B336, (ROW(B317:B336)-ROW(B317)+1)) / (20*21/2)</f>
        <v>5.7662857142857149</v>
      </c>
      <c r="J333" s="2">
        <f t="shared" si="34"/>
        <v>5.9604680025939558</v>
      </c>
      <c r="K333" s="2">
        <f t="shared" si="36"/>
        <v>6.30479983508957</v>
      </c>
    </row>
    <row r="334" spans="1:11" ht="13.5" x14ac:dyDescent="0.25">
      <c r="A334" s="3">
        <f>TITRES_STAT!B337</f>
        <v>42489</v>
      </c>
      <c r="B334" s="6">
        <f>TITRES_STAT!D337</f>
        <v>5.9</v>
      </c>
      <c r="C334" s="2">
        <f t="shared" si="37"/>
        <v>1.0000000000000675E-2</v>
      </c>
      <c r="D334" s="2">
        <f t="shared" si="38"/>
        <v>5.8940000000000001</v>
      </c>
      <c r="E334" s="2">
        <f t="shared" si="40"/>
        <v>5.742</v>
      </c>
      <c r="F334" s="2">
        <f t="shared" si="33"/>
        <v>5.9184999999999999</v>
      </c>
      <c r="G334" s="2">
        <f t="shared" si="35"/>
        <v>6.4154</v>
      </c>
      <c r="H334" s="2">
        <f t="shared" si="39"/>
        <v>7.4244444999999955</v>
      </c>
      <c r="I334" s="2">
        <f t="array" ref="I334">SUMPRODUCT(B318:B337, (ROW(B318:B337)-ROW(B318)+1)) / (20*21/2)</f>
        <v>5.7588095238095232</v>
      </c>
      <c r="J334" s="2">
        <f t="shared" si="34"/>
        <v>5.9547091452040553</v>
      </c>
      <c r="K334" s="2">
        <f t="shared" si="36"/>
        <v>6.2889253317527247</v>
      </c>
    </row>
    <row r="335" spans="1:11" ht="13.5" x14ac:dyDescent="0.25">
      <c r="A335" s="3">
        <f>TITRES_STAT!B338</f>
        <v>42492</v>
      </c>
      <c r="B335" s="6">
        <f>TITRES_STAT!D338</f>
        <v>5.73</v>
      </c>
      <c r="C335" s="2">
        <f t="shared" si="37"/>
        <v>-0.16999999999999993</v>
      </c>
      <c r="D335" s="2">
        <f t="shared" si="38"/>
        <v>5.8259999999999996</v>
      </c>
      <c r="E335" s="2">
        <f t="shared" si="40"/>
        <v>5.7870000000000008</v>
      </c>
      <c r="F335" s="2">
        <f t="shared" si="33"/>
        <v>5.8635000000000002</v>
      </c>
      <c r="G335" s="2">
        <f t="shared" si="35"/>
        <v>6.3929999999999998</v>
      </c>
      <c r="H335" s="2">
        <f t="shared" si="39"/>
        <v>7.4113794999999945</v>
      </c>
      <c r="I335" s="2">
        <f t="array" ref="I335">SUMPRODUCT(B319:B338, (ROW(B319:B338)-ROW(B319)+1)) / (20*21/2)</f>
        <v>5.7328095238095242</v>
      </c>
      <c r="J335" s="2">
        <f t="shared" si="34"/>
        <v>5.9333082742322398</v>
      </c>
      <c r="K335" s="2">
        <f t="shared" si="36"/>
        <v>6.2670066912918339</v>
      </c>
    </row>
    <row r="336" spans="1:11" ht="13.5" x14ac:dyDescent="0.25">
      <c r="A336" s="3">
        <f>TITRES_STAT!B339</f>
        <v>42493</v>
      </c>
      <c r="B336" s="6">
        <f>TITRES_STAT!D339</f>
        <v>5.73</v>
      </c>
      <c r="C336" s="2">
        <f t="shared" si="37"/>
        <v>0</v>
      </c>
      <c r="D336" s="2">
        <f t="shared" si="38"/>
        <v>5.7939999999999996</v>
      </c>
      <c r="E336" s="2">
        <f t="shared" si="40"/>
        <v>5.8170000000000002</v>
      </c>
      <c r="F336" s="2">
        <f t="shared" si="33"/>
        <v>5.8085000000000004</v>
      </c>
      <c r="G336" s="2">
        <f t="shared" si="35"/>
        <v>6.3707999999999991</v>
      </c>
      <c r="H336" s="2">
        <f t="shared" si="39"/>
        <v>7.3970684999999943</v>
      </c>
      <c r="I336" s="2">
        <f t="array" ref="I336">SUMPRODUCT(B320:B339, (ROW(B320:B339)-ROW(B320)+1)) / (20*21/2)</f>
        <v>5.7101904761904754</v>
      </c>
      <c r="J336" s="2">
        <f t="shared" si="34"/>
        <v>5.9139455814482167</v>
      </c>
      <c r="K336" s="2">
        <f t="shared" si="36"/>
        <v>6.245947605358821</v>
      </c>
    </row>
    <row r="337" spans="1:11" ht="13.5" x14ac:dyDescent="0.25">
      <c r="A337" s="3">
        <f>TITRES_STAT!B340</f>
        <v>42494</v>
      </c>
      <c r="B337" s="6">
        <f>TITRES_STAT!D340</f>
        <v>5.73</v>
      </c>
      <c r="C337" s="2">
        <f t="shared" si="37"/>
        <v>0</v>
      </c>
      <c r="D337" s="2">
        <f t="shared" si="38"/>
        <v>5.7960000000000003</v>
      </c>
      <c r="E337" s="2">
        <f t="shared" si="40"/>
        <v>5.8310000000000004</v>
      </c>
      <c r="F337" s="2">
        <f t="shared" si="33"/>
        <v>5.7730000000000015</v>
      </c>
      <c r="G337" s="2">
        <f t="shared" si="35"/>
        <v>6.3486000000000002</v>
      </c>
      <c r="H337" s="2">
        <f t="shared" si="39"/>
        <v>7.3827574999999941</v>
      </c>
      <c r="I337" s="2">
        <f t="array" ref="I337">SUMPRODUCT(B321:B340, (ROW(B321:B340)-ROW(B321)+1)) / (20*21/2)</f>
        <v>5.6900952380952381</v>
      </c>
      <c r="J337" s="2">
        <f t="shared" si="34"/>
        <v>5.8964269546436245</v>
      </c>
      <c r="K337" s="2">
        <f t="shared" si="36"/>
        <v>6.2257143659329852</v>
      </c>
    </row>
    <row r="338" spans="1:11" ht="13.5" x14ac:dyDescent="0.25">
      <c r="A338" s="3">
        <f>TITRES_STAT!B341</f>
        <v>42495</v>
      </c>
      <c r="B338" s="6">
        <f>TITRES_STAT!D341</f>
        <v>5.5</v>
      </c>
      <c r="C338" s="2">
        <f t="shared" si="37"/>
        <v>-0.23000000000000043</v>
      </c>
      <c r="D338" s="2">
        <f t="shared" si="38"/>
        <v>5.718</v>
      </c>
      <c r="E338" s="2">
        <f t="shared" si="40"/>
        <v>5.806</v>
      </c>
      <c r="F338" s="2">
        <f t="shared" si="33"/>
        <v>5.7375000000000007</v>
      </c>
      <c r="G338" s="2">
        <f t="shared" si="35"/>
        <v>6.3218000000000005</v>
      </c>
      <c r="H338" s="2">
        <f t="shared" si="39"/>
        <v>7.3672964999999939</v>
      </c>
      <c r="I338" s="2">
        <f t="array" ref="I338">SUMPRODUCT(B322:B341, (ROW(B322:B341)-ROW(B322)+1)) / (20*21/2)</f>
        <v>5.668571428571429</v>
      </c>
      <c r="J338" s="2">
        <f t="shared" si="34"/>
        <v>5.858672006582327</v>
      </c>
      <c r="K338" s="2">
        <f t="shared" si="36"/>
        <v>6.1972549790336524</v>
      </c>
    </row>
    <row r="339" spans="1:11" ht="13.5" x14ac:dyDescent="0.25">
      <c r="A339" s="3">
        <f>TITRES_STAT!B342</f>
        <v>42496</v>
      </c>
      <c r="B339" s="6">
        <f>TITRES_STAT!D342</f>
        <v>5.5</v>
      </c>
      <c r="C339" s="2">
        <f t="shared" si="37"/>
        <v>0</v>
      </c>
      <c r="D339" s="2">
        <f t="shared" si="38"/>
        <v>5.6379999999999999</v>
      </c>
      <c r="E339" s="2">
        <f t="shared" si="40"/>
        <v>5.7660000000000009</v>
      </c>
      <c r="F339" s="2">
        <f t="shared" si="33"/>
        <v>5.7110000000000003</v>
      </c>
      <c r="G339" s="2">
        <f t="shared" si="35"/>
        <v>6.2952000000000012</v>
      </c>
      <c r="H339" s="2">
        <f t="shared" si="39"/>
        <v>7.3518354999999938</v>
      </c>
      <c r="I339" s="2">
        <f t="array" ref="I339">SUMPRODUCT(B323:B342, (ROW(B323:B342)-ROW(B323)+1)) / (20*21/2)</f>
        <v>5.6582857142857153</v>
      </c>
      <c r="J339" s="2">
        <f t="shared" si="34"/>
        <v>5.8245127678602007</v>
      </c>
      <c r="K339" s="2">
        <f t="shared" si="36"/>
        <v>6.1699116465225288</v>
      </c>
    </row>
    <row r="340" spans="1:11" ht="13.5" x14ac:dyDescent="0.25">
      <c r="A340" s="3">
        <f>TITRES_STAT!B343</f>
        <v>42499</v>
      </c>
      <c r="B340" s="6">
        <f>TITRES_STAT!D343</f>
        <v>5.5</v>
      </c>
      <c r="C340" s="2">
        <f t="shared" si="37"/>
        <v>0</v>
      </c>
      <c r="D340" s="2">
        <f t="shared" si="38"/>
        <v>5.5920000000000005</v>
      </c>
      <c r="E340" s="2">
        <f t="shared" si="40"/>
        <v>5.7090000000000005</v>
      </c>
      <c r="F340" s="2">
        <f t="shared" ref="F340:F403" si="41">AVERAGE(B321:B340)</f>
        <v>5.6860000000000017</v>
      </c>
      <c r="G340" s="2">
        <f t="shared" si="35"/>
        <v>6.2692000000000014</v>
      </c>
      <c r="H340" s="2">
        <f t="shared" si="39"/>
        <v>7.3363744999999945</v>
      </c>
      <c r="I340" s="2">
        <f t="array" ref="I340">SUMPRODUCT(B324:B343, (ROW(B324:B343)-ROW(B324)+1)) / (20*21/2)</f>
        <v>5.6727619047619049</v>
      </c>
      <c r="J340" s="2">
        <f t="shared" si="34"/>
        <v>5.7936067899687531</v>
      </c>
      <c r="K340" s="2">
        <f t="shared" si="36"/>
        <v>6.1436406015608611</v>
      </c>
    </row>
    <row r="341" spans="1:11" ht="13.5" x14ac:dyDescent="0.25">
      <c r="A341" s="3">
        <f>TITRES_STAT!B344</f>
        <v>42500</v>
      </c>
      <c r="B341" s="6">
        <f>TITRES_STAT!D344</f>
        <v>5.46</v>
      </c>
      <c r="C341" s="2">
        <f t="shared" si="37"/>
        <v>-4.0000000000000036E-2</v>
      </c>
      <c r="D341" s="2">
        <f t="shared" si="38"/>
        <v>5.5380000000000003</v>
      </c>
      <c r="E341" s="2">
        <f t="shared" si="40"/>
        <v>5.6660000000000004</v>
      </c>
      <c r="F341" s="2">
        <f t="shared" si="41"/>
        <v>5.668000000000001</v>
      </c>
      <c r="G341" s="2">
        <f t="shared" si="35"/>
        <v>6.2420000000000009</v>
      </c>
      <c r="H341" s="2">
        <f t="shared" si="39"/>
        <v>7.3207134999999948</v>
      </c>
      <c r="I341" s="2">
        <f t="array" ref="I341">SUMPRODUCT(B325:B344, (ROW(B325:B344)-ROW(B325)+1)) / (20*21/2)</f>
        <v>5.7023809523809526</v>
      </c>
      <c r="J341" s="2">
        <f t="shared" ref="J341:J404" si="42">$J$4*B341+J340*(1-$J$4)</f>
        <v>5.7618347147336344</v>
      </c>
      <c r="K341" s="2">
        <f t="shared" si="36"/>
        <v>6.1168311662055332</v>
      </c>
    </row>
    <row r="342" spans="1:11" ht="13.5" x14ac:dyDescent="0.25">
      <c r="A342" s="3">
        <f>TITRES_STAT!B345</f>
        <v>42501</v>
      </c>
      <c r="B342" s="6">
        <f>TITRES_STAT!D345</f>
        <v>5.56</v>
      </c>
      <c r="C342" s="2">
        <f t="shared" si="37"/>
        <v>9.9999999999999645E-2</v>
      </c>
      <c r="D342" s="2">
        <f t="shared" si="38"/>
        <v>5.5039999999999996</v>
      </c>
      <c r="E342" s="2">
        <f t="shared" si="40"/>
        <v>5.65</v>
      </c>
      <c r="F342" s="2">
        <f t="shared" si="41"/>
        <v>5.6580000000000004</v>
      </c>
      <c r="G342" s="2">
        <f t="shared" si="35"/>
        <v>6.216800000000001</v>
      </c>
      <c r="H342" s="2">
        <f t="shared" si="39"/>
        <v>7.3055524999999939</v>
      </c>
      <c r="I342" s="2">
        <f t="array" ref="I342">SUMPRODUCT(B326:B345, (ROW(B326:B345)-ROW(B326)+1)) / (20*21/2)</f>
        <v>5.7284761904761909</v>
      </c>
      <c r="J342" s="2">
        <f t="shared" si="42"/>
        <v>5.7426123609494795</v>
      </c>
      <c r="K342" s="2">
        <f t="shared" si="36"/>
        <v>6.0949946498837475</v>
      </c>
    </row>
    <row r="343" spans="1:11" ht="13.5" x14ac:dyDescent="0.25">
      <c r="A343" s="3">
        <f>TITRES_STAT!B346</f>
        <v>42502</v>
      </c>
      <c r="B343" s="6">
        <f>TITRES_STAT!D346</f>
        <v>5.81</v>
      </c>
      <c r="C343" s="2">
        <f t="shared" si="37"/>
        <v>0.25</v>
      </c>
      <c r="D343" s="2">
        <f t="shared" si="38"/>
        <v>5.5659999999999998</v>
      </c>
      <c r="E343" s="2">
        <f t="shared" si="40"/>
        <v>5.6420000000000012</v>
      </c>
      <c r="F343" s="2">
        <f t="shared" si="41"/>
        <v>5.6690000000000005</v>
      </c>
      <c r="G343" s="2">
        <f t="shared" si="35"/>
        <v>6.1972000000000005</v>
      </c>
      <c r="H343" s="2">
        <f t="shared" si="39"/>
        <v>7.2916414999999937</v>
      </c>
      <c r="I343" s="2">
        <f t="array" ref="I343">SUMPRODUCT(B327:B346, (ROW(B327:B346)-ROW(B327)+1)) / (20*21/2)</f>
        <v>5.7512857142857143</v>
      </c>
      <c r="J343" s="2">
        <f t="shared" si="42"/>
        <v>5.7490302313352437</v>
      </c>
      <c r="K343" s="2">
        <f t="shared" si="36"/>
        <v>6.0838183891039925</v>
      </c>
    </row>
    <row r="344" spans="1:11" ht="13.5" x14ac:dyDescent="0.25">
      <c r="A344" s="3">
        <f>TITRES_STAT!B347</f>
        <v>42503</v>
      </c>
      <c r="B344" s="6">
        <f>TITRES_STAT!D347</f>
        <v>5.98</v>
      </c>
      <c r="C344" s="2">
        <f t="shared" si="37"/>
        <v>0.17000000000000082</v>
      </c>
      <c r="D344" s="2">
        <f t="shared" si="38"/>
        <v>5.6619999999999999</v>
      </c>
      <c r="E344" s="2">
        <f t="shared" si="40"/>
        <v>5.65</v>
      </c>
      <c r="F344" s="2">
        <f t="shared" si="41"/>
        <v>5.6960000000000006</v>
      </c>
      <c r="G344" s="2">
        <f t="shared" si="35"/>
        <v>6.1810000000000009</v>
      </c>
      <c r="H344" s="2">
        <f t="shared" si="39"/>
        <v>7.2774729999999934</v>
      </c>
      <c r="I344" s="2">
        <f t="array" ref="I344">SUMPRODUCT(B328:B347, (ROW(B328:B347)-ROW(B328)+1)) / (20*21/2)</f>
        <v>5.7553333333333336</v>
      </c>
      <c r="J344" s="2">
        <f t="shared" si="42"/>
        <v>5.7710273521604591</v>
      </c>
      <c r="K344" s="2">
        <f t="shared" si="36"/>
        <v>6.0797470797273654</v>
      </c>
    </row>
    <row r="345" spans="1:11" ht="13.5" x14ac:dyDescent="0.25">
      <c r="A345" s="3">
        <f>TITRES_STAT!B348</f>
        <v>42506</v>
      </c>
      <c r="B345" s="6">
        <f>TITRES_STAT!D348</f>
        <v>5.97</v>
      </c>
      <c r="C345" s="2">
        <f t="shared" si="37"/>
        <v>-1.0000000000000675E-2</v>
      </c>
      <c r="D345" s="2">
        <f t="shared" si="38"/>
        <v>5.7559999999999993</v>
      </c>
      <c r="E345" s="2">
        <f t="shared" si="40"/>
        <v>5.6740000000000013</v>
      </c>
      <c r="F345" s="2">
        <f t="shared" si="41"/>
        <v>5.730500000000001</v>
      </c>
      <c r="G345" s="2">
        <f t="shared" si="35"/>
        <v>6.1644000000000005</v>
      </c>
      <c r="H345" s="2">
        <f t="shared" si="39"/>
        <v>7.2630234999999921</v>
      </c>
      <c r="I345" s="2">
        <f t="array" ref="I345">SUMPRODUCT(B329:B348, (ROW(B329:B348)-ROW(B329)+1)) / (20*21/2)</f>
        <v>5.7745714285714298</v>
      </c>
      <c r="J345" s="2">
        <f t="shared" si="42"/>
        <v>5.7899771281451775</v>
      </c>
      <c r="K345" s="2">
        <f t="shared" si="36"/>
        <v>6.0754432726792338</v>
      </c>
    </row>
    <row r="346" spans="1:11" ht="13.5" x14ac:dyDescent="0.25">
      <c r="A346" s="3">
        <f>TITRES_STAT!B349</f>
        <v>42507</v>
      </c>
      <c r="B346" s="6">
        <f>TITRES_STAT!D349</f>
        <v>5.97</v>
      </c>
      <c r="C346" s="2">
        <f t="shared" si="37"/>
        <v>0</v>
      </c>
      <c r="D346" s="2">
        <f t="shared" si="38"/>
        <v>5.8579999999999997</v>
      </c>
      <c r="E346" s="2">
        <f t="shared" si="40"/>
        <v>5.6980000000000004</v>
      </c>
      <c r="F346" s="2">
        <f t="shared" si="41"/>
        <v>5.7575000000000003</v>
      </c>
      <c r="G346" s="2">
        <f t="shared" si="35"/>
        <v>6.1482000000000001</v>
      </c>
      <c r="H346" s="2">
        <f t="shared" si="39"/>
        <v>7.2485739999999916</v>
      </c>
      <c r="I346" s="2">
        <f t="array" ref="I346">SUMPRODUCT(B330:B349, (ROW(B330:B349)-ROW(B330)+1)) / (20*21/2)</f>
        <v>5.792761904761905</v>
      </c>
      <c r="J346" s="2">
        <f t="shared" si="42"/>
        <v>5.8071221635599226</v>
      </c>
      <c r="K346" s="2">
        <f t="shared" si="36"/>
        <v>6.0713082423780875</v>
      </c>
    </row>
    <row r="347" spans="1:11" ht="13.5" x14ac:dyDescent="0.25">
      <c r="A347" s="3">
        <f>TITRES_STAT!B350</f>
        <v>42508</v>
      </c>
      <c r="B347" s="6">
        <f>TITRES_STAT!D350</f>
        <v>5.8</v>
      </c>
      <c r="C347" s="2">
        <f t="shared" si="37"/>
        <v>-0.16999999999999993</v>
      </c>
      <c r="D347" s="2">
        <f t="shared" si="38"/>
        <v>5.9059999999999997</v>
      </c>
      <c r="E347" s="2">
        <f t="shared" si="40"/>
        <v>5.7050000000000001</v>
      </c>
      <c r="F347" s="2">
        <f t="shared" si="41"/>
        <v>5.7679999999999998</v>
      </c>
      <c r="G347" s="2">
        <f t="shared" si="35"/>
        <v>6.1286000000000014</v>
      </c>
      <c r="H347" s="2">
        <f t="shared" si="39"/>
        <v>7.2319589999999927</v>
      </c>
      <c r="I347" s="2">
        <f t="array" ref="I347">SUMPRODUCT(B331:B350, (ROW(B331:B350)-ROW(B331)+1)) / (20*21/2)</f>
        <v>5.8058571428571426</v>
      </c>
      <c r="J347" s="2">
        <f t="shared" si="42"/>
        <v>5.8064438622685008</v>
      </c>
      <c r="K347" s="2">
        <f t="shared" si="36"/>
        <v>6.0606687034612996</v>
      </c>
    </row>
    <row r="348" spans="1:11" ht="13.5" x14ac:dyDescent="0.25">
      <c r="A348" s="3">
        <f>TITRES_STAT!B351</f>
        <v>42509</v>
      </c>
      <c r="B348" s="6">
        <f>TITRES_STAT!D351</f>
        <v>5.97</v>
      </c>
      <c r="C348" s="2">
        <f t="shared" si="37"/>
        <v>0.16999999999999993</v>
      </c>
      <c r="D348" s="2">
        <f t="shared" si="38"/>
        <v>5.9379999999999997</v>
      </c>
      <c r="E348" s="2">
        <f t="shared" si="40"/>
        <v>5.7519999999999998</v>
      </c>
      <c r="F348" s="2">
        <f t="shared" si="41"/>
        <v>5.7789999999999999</v>
      </c>
      <c r="G348" s="2">
        <f t="shared" si="35"/>
        <v>6.1124000000000001</v>
      </c>
      <c r="H348" s="2">
        <f t="shared" si="39"/>
        <v>7.2161939999999936</v>
      </c>
      <c r="I348" s="2">
        <f t="array" ref="I348">SUMPRODUCT(B332:B351, (ROW(B332:B351)-ROW(B332)+1)) / (20*21/2)</f>
        <v>5.8177619047619045</v>
      </c>
      <c r="J348" s="2">
        <f t="shared" si="42"/>
        <v>5.8220206372905485</v>
      </c>
      <c r="K348" s="2">
        <f t="shared" si="36"/>
        <v>6.0571130680314456</v>
      </c>
    </row>
    <row r="349" spans="1:11" ht="13.5" x14ac:dyDescent="0.25">
      <c r="A349" s="3">
        <f>TITRES_STAT!B352</f>
        <v>42510</v>
      </c>
      <c r="B349" s="6">
        <f>TITRES_STAT!D352</f>
        <v>5.97</v>
      </c>
      <c r="C349" s="2">
        <f t="shared" si="37"/>
        <v>0</v>
      </c>
      <c r="D349" s="2">
        <f t="shared" si="38"/>
        <v>5.9359999999999991</v>
      </c>
      <c r="E349" s="2">
        <f t="shared" si="40"/>
        <v>5.7989999999999995</v>
      </c>
      <c r="F349" s="2">
        <f t="shared" si="41"/>
        <v>5.7825000000000006</v>
      </c>
      <c r="G349" s="2">
        <f t="shared" si="35"/>
        <v>6.0962000000000014</v>
      </c>
      <c r="H349" s="2">
        <f t="shared" si="39"/>
        <v>7.2004289999999944</v>
      </c>
      <c r="I349" s="2">
        <f t="array" ref="I349">SUMPRODUCT(B333:B352, (ROW(B333:B352)-ROW(B333)+1)) / (20*21/2)</f>
        <v>5.8296190476190466</v>
      </c>
      <c r="J349" s="2">
        <f t="shared" si="42"/>
        <v>5.8361139099295443</v>
      </c>
      <c r="K349" s="2">
        <f t="shared" si="36"/>
        <v>6.0536968692851145</v>
      </c>
    </row>
    <row r="350" spans="1:11" ht="13.5" x14ac:dyDescent="0.25">
      <c r="A350" s="3">
        <f>TITRES_STAT!B353</f>
        <v>42513</v>
      </c>
      <c r="B350" s="6">
        <f>TITRES_STAT!D353</f>
        <v>5.92</v>
      </c>
      <c r="C350" s="2">
        <f t="shared" si="37"/>
        <v>-4.9999999999999822E-2</v>
      </c>
      <c r="D350" s="2">
        <f t="shared" si="38"/>
        <v>5.9259999999999993</v>
      </c>
      <c r="E350" s="2">
        <f t="shared" si="40"/>
        <v>5.8409999999999993</v>
      </c>
      <c r="F350" s="2">
        <f t="shared" si="41"/>
        <v>5.7750000000000004</v>
      </c>
      <c r="G350" s="2">
        <f t="shared" si="35"/>
        <v>6.0790000000000024</v>
      </c>
      <c r="H350" s="2">
        <f t="shared" si="39"/>
        <v>7.184413999999995</v>
      </c>
      <c r="I350" s="2">
        <f t="array" ref="I350">SUMPRODUCT(B334:B353, (ROW(B334:B353)-ROW(B334)+1)) / (20*21/2)</f>
        <v>5.8310952380952381</v>
      </c>
      <c r="J350" s="2">
        <f t="shared" si="42"/>
        <v>5.8441030613648257</v>
      </c>
      <c r="K350" s="2">
        <f t="shared" si="36"/>
        <v>6.0484538548033457</v>
      </c>
    </row>
    <row r="351" spans="1:11" ht="13.5" x14ac:dyDescent="0.25">
      <c r="A351" s="3">
        <f>TITRES_STAT!B354</f>
        <v>42514</v>
      </c>
      <c r="B351" s="6">
        <f>TITRES_STAT!D354</f>
        <v>5.9</v>
      </c>
      <c r="C351" s="2">
        <f t="shared" si="37"/>
        <v>-1.9999999999999574E-2</v>
      </c>
      <c r="D351" s="2">
        <f t="shared" si="38"/>
        <v>5.911999999999999</v>
      </c>
      <c r="E351" s="2">
        <f t="shared" si="40"/>
        <v>5.8849999999999998</v>
      </c>
      <c r="F351" s="2">
        <f t="shared" si="41"/>
        <v>5.7755000000000001</v>
      </c>
      <c r="G351" s="2">
        <f t="shared" si="35"/>
        <v>6.0614000000000008</v>
      </c>
      <c r="H351" s="2">
        <f t="shared" si="39"/>
        <v>7.1682989999999975</v>
      </c>
      <c r="I351" s="2">
        <f t="array" ref="I351">SUMPRODUCT(B335:B354, (ROW(B335:B354)-ROW(B335)+1)) / (20*21/2)</f>
        <v>5.8330000000000002</v>
      </c>
      <c r="J351" s="2">
        <f t="shared" si="42"/>
        <v>5.8494265793300801</v>
      </c>
      <c r="K351" s="2">
        <f t="shared" si="36"/>
        <v>6.0426321350071364</v>
      </c>
    </row>
    <row r="352" spans="1:11" ht="13.5" x14ac:dyDescent="0.25">
      <c r="A352" s="3">
        <f>TITRES_STAT!B355</f>
        <v>42515</v>
      </c>
      <c r="B352" s="6">
        <f>TITRES_STAT!D355</f>
        <v>5.9</v>
      </c>
      <c r="C352" s="2">
        <f t="shared" si="37"/>
        <v>0</v>
      </c>
      <c r="D352" s="2">
        <f t="shared" si="38"/>
        <v>5.9319999999999995</v>
      </c>
      <c r="E352" s="2">
        <f t="shared" si="40"/>
        <v>5.9189999999999996</v>
      </c>
      <c r="F352" s="2">
        <f t="shared" si="41"/>
        <v>5.7845000000000004</v>
      </c>
      <c r="G352" s="2">
        <f t="shared" si="35"/>
        <v>6.0440000000000005</v>
      </c>
      <c r="H352" s="2">
        <f t="shared" si="39"/>
        <v>7.1521839999999974</v>
      </c>
      <c r="I352" s="2">
        <f t="array" ref="I352">SUMPRODUCT(B336:B355, (ROW(B336:B355)-ROW(B336)+1)) / (20*21/2)</f>
        <v>5.8258571428571422</v>
      </c>
      <c r="J352" s="2">
        <f t="shared" si="42"/>
        <v>5.8542430955843576</v>
      </c>
      <c r="K352" s="2">
        <f t="shared" si="36"/>
        <v>6.0370387179480334</v>
      </c>
    </row>
    <row r="353" spans="1:11" ht="13.5" x14ac:dyDescent="0.25">
      <c r="A353" s="3">
        <f>TITRES_STAT!B356</f>
        <v>42516</v>
      </c>
      <c r="B353" s="6">
        <f>TITRES_STAT!D356</f>
        <v>5.8</v>
      </c>
      <c r="C353" s="2">
        <f t="shared" si="37"/>
        <v>-0.10000000000000053</v>
      </c>
      <c r="D353" s="2">
        <f t="shared" si="38"/>
        <v>5.8979999999999997</v>
      </c>
      <c r="E353" s="2">
        <f t="shared" si="40"/>
        <v>5.9179999999999993</v>
      </c>
      <c r="F353" s="2">
        <f t="shared" si="41"/>
        <v>5.78</v>
      </c>
      <c r="G353" s="2">
        <f t="shared" si="35"/>
        <v>6.0246000000000004</v>
      </c>
      <c r="H353" s="2">
        <f t="shared" si="39"/>
        <v>7.1355689999999985</v>
      </c>
      <c r="I353" s="2">
        <f t="array" ref="I353">SUMPRODUCT(B337:B356, (ROW(B337:B356)-ROW(B337)+1)) / (20*21/2)</f>
        <v>5.8188571428571434</v>
      </c>
      <c r="J353" s="2">
        <f t="shared" si="42"/>
        <v>5.8490770864810857</v>
      </c>
      <c r="K353" s="2">
        <f t="shared" si="36"/>
        <v>6.0277430819500717</v>
      </c>
    </row>
    <row r="354" spans="1:11" ht="13.5" x14ac:dyDescent="0.25">
      <c r="A354" s="3">
        <f>TITRES_STAT!B357</f>
        <v>42517</v>
      </c>
      <c r="B354" s="6">
        <f>TITRES_STAT!D357</f>
        <v>5.8</v>
      </c>
      <c r="C354" s="2">
        <f t="shared" si="37"/>
        <v>0</v>
      </c>
      <c r="D354" s="2">
        <f t="shared" si="38"/>
        <v>5.8639999999999999</v>
      </c>
      <c r="E354" s="2">
        <f t="shared" si="40"/>
        <v>5.8999999999999986</v>
      </c>
      <c r="F354" s="2">
        <f t="shared" si="41"/>
        <v>5.7750000000000004</v>
      </c>
      <c r="G354" s="2">
        <f t="shared" si="35"/>
        <v>6.0051999999999994</v>
      </c>
      <c r="H354" s="2">
        <f t="shared" si="39"/>
        <v>7.1189539999999987</v>
      </c>
      <c r="I354" s="2">
        <f t="array" ref="I354">SUMPRODUCT(B338:B357, (ROW(B338:B357)-ROW(B338)+1)) / (20*21/2)</f>
        <v>5.8120000000000003</v>
      </c>
      <c r="J354" s="2">
        <f t="shared" si="42"/>
        <v>5.8444030782447918</v>
      </c>
      <c r="K354" s="2">
        <f t="shared" si="36"/>
        <v>6.0188119806971283</v>
      </c>
    </row>
    <row r="355" spans="1:11" ht="13.5" x14ac:dyDescent="0.25">
      <c r="A355" s="3">
        <f>TITRES_STAT!B358</f>
        <v>42520</v>
      </c>
      <c r="B355" s="6">
        <f>TITRES_STAT!D358</f>
        <v>5.7</v>
      </c>
      <c r="C355" s="2">
        <f t="shared" si="37"/>
        <v>-9.9999999999999645E-2</v>
      </c>
      <c r="D355" s="2">
        <f t="shared" si="38"/>
        <v>5.82</v>
      </c>
      <c r="E355" s="2">
        <f t="shared" si="40"/>
        <v>5.8729999999999993</v>
      </c>
      <c r="F355" s="2">
        <f t="shared" si="41"/>
        <v>5.7735000000000003</v>
      </c>
      <c r="G355" s="2">
        <f t="shared" si="35"/>
        <v>5.9893999999999998</v>
      </c>
      <c r="H355" s="2">
        <f t="shared" si="39"/>
        <v>7.101839</v>
      </c>
      <c r="I355" s="2">
        <f t="array" ref="I355">SUMPRODUCT(B339:B358, (ROW(B339:B358)-ROW(B339)+1)) / (20*21/2)</f>
        <v>5.8052857142857137</v>
      </c>
      <c r="J355" s="2">
        <f t="shared" si="42"/>
        <v>5.8306504041262404</v>
      </c>
      <c r="K355" s="2">
        <f t="shared" si="36"/>
        <v>6.0063095500815553</v>
      </c>
    </row>
    <row r="356" spans="1:11" ht="13.5" x14ac:dyDescent="0.25">
      <c r="A356" s="3">
        <f>TITRES_STAT!B359</f>
        <v>42521</v>
      </c>
      <c r="B356" s="6">
        <f>TITRES_STAT!D359</f>
        <v>5.7</v>
      </c>
      <c r="C356" s="2">
        <f t="shared" si="37"/>
        <v>0</v>
      </c>
      <c r="D356" s="2">
        <f t="shared" si="38"/>
        <v>5.7799999999999994</v>
      </c>
      <c r="E356" s="2">
        <f t="shared" si="40"/>
        <v>5.8459999999999992</v>
      </c>
      <c r="F356" s="2">
        <f t="shared" si="41"/>
        <v>5.7720000000000002</v>
      </c>
      <c r="G356" s="2">
        <f t="shared" si="35"/>
        <v>5.9703999999999988</v>
      </c>
      <c r="H356" s="2">
        <f t="shared" si="39"/>
        <v>7.0847240000000014</v>
      </c>
      <c r="I356" s="2">
        <f t="array" ref="I356">SUMPRODUCT(B340:B359, (ROW(B340:B359)-ROW(B340)+1)) / (20*21/2)</f>
        <v>5.7880952380952388</v>
      </c>
      <c r="J356" s="2">
        <f t="shared" si="42"/>
        <v>5.8182075084951697</v>
      </c>
      <c r="K356" s="2">
        <f t="shared" si="36"/>
        <v>5.9942974108626714</v>
      </c>
    </row>
    <row r="357" spans="1:11" ht="13.5" x14ac:dyDescent="0.25">
      <c r="A357" s="3">
        <f>TITRES_STAT!B360</f>
        <v>42522</v>
      </c>
      <c r="B357" s="6">
        <f>TITRES_STAT!D360</f>
        <v>5.7</v>
      </c>
      <c r="C357" s="2">
        <f t="shared" si="37"/>
        <v>0</v>
      </c>
      <c r="D357" s="2">
        <f t="shared" si="38"/>
        <v>5.74</v>
      </c>
      <c r="E357" s="2">
        <f t="shared" si="40"/>
        <v>5.8360000000000003</v>
      </c>
      <c r="F357" s="2">
        <f t="shared" si="41"/>
        <v>5.7705000000000002</v>
      </c>
      <c r="G357" s="2">
        <f t="shared" si="35"/>
        <v>5.9513999999999978</v>
      </c>
      <c r="H357" s="2">
        <f t="shared" si="39"/>
        <v>7.0676090000000009</v>
      </c>
      <c r="I357" s="2">
        <f t="array" ref="I357">SUMPRODUCT(B341:B360, (ROW(B341:B360)-ROW(B341)+1)) / (20*21/2)</f>
        <v>5.7704285714285719</v>
      </c>
      <c r="J357" s="2">
        <f t="shared" si="42"/>
        <v>5.806949650543249</v>
      </c>
      <c r="K357" s="2">
        <f t="shared" si="36"/>
        <v>5.9827563359268803</v>
      </c>
    </row>
    <row r="358" spans="1:11" ht="13.5" x14ac:dyDescent="0.25">
      <c r="A358" s="3">
        <f>TITRES_STAT!B361</f>
        <v>42523</v>
      </c>
      <c r="B358" s="6">
        <f>TITRES_STAT!D361</f>
        <v>5.7</v>
      </c>
      <c r="C358" s="2">
        <f t="shared" si="37"/>
        <v>0</v>
      </c>
      <c r="D358" s="2">
        <f t="shared" si="38"/>
        <v>5.72</v>
      </c>
      <c r="E358" s="2">
        <f t="shared" si="40"/>
        <v>5.8090000000000011</v>
      </c>
      <c r="F358" s="2">
        <f t="shared" si="41"/>
        <v>5.7805000000000009</v>
      </c>
      <c r="G358" s="2">
        <f t="shared" si="35"/>
        <v>5.9323999999999977</v>
      </c>
      <c r="H358" s="2">
        <f t="shared" si="39"/>
        <v>7.0504940000000023</v>
      </c>
      <c r="I358" s="2">
        <f t="array" ref="I358">SUMPRODUCT(B342:B361, (ROW(B342:B361)-ROW(B342)+1)) / (20*21/2)</f>
        <v>5.7665714285714289</v>
      </c>
      <c r="J358" s="2">
        <f t="shared" si="42"/>
        <v>5.7967639695391302</v>
      </c>
      <c r="K358" s="2">
        <f t="shared" si="36"/>
        <v>5.9716678521650417</v>
      </c>
    </row>
    <row r="359" spans="1:11" ht="13.5" x14ac:dyDescent="0.25">
      <c r="A359" s="3">
        <f>TITRES_STAT!B362</f>
        <v>42524</v>
      </c>
      <c r="B359" s="6">
        <f>TITRES_STAT!D362</f>
        <v>5.6</v>
      </c>
      <c r="C359" s="2">
        <f t="shared" si="37"/>
        <v>-0.10000000000000053</v>
      </c>
      <c r="D359" s="2">
        <f t="shared" si="38"/>
        <v>5.68</v>
      </c>
      <c r="E359" s="2">
        <f t="shared" si="40"/>
        <v>5.7720000000000011</v>
      </c>
      <c r="F359" s="2">
        <f t="shared" si="41"/>
        <v>5.7855000000000008</v>
      </c>
      <c r="G359" s="2">
        <f t="shared" si="35"/>
        <v>5.9151999999999987</v>
      </c>
      <c r="H359" s="2">
        <f t="shared" si="39"/>
        <v>7.0342405000000019</v>
      </c>
      <c r="I359" s="2">
        <f t="array" ref="I359">SUMPRODUCT(B343:B362, (ROW(B343:B362)-ROW(B343)+1)) / (20*21/2)</f>
        <v>5.75942857142857</v>
      </c>
      <c r="J359" s="2">
        <f t="shared" si="42"/>
        <v>5.778024543868737</v>
      </c>
      <c r="K359" s="2">
        <f t="shared" si="36"/>
        <v>5.9570926422762165</v>
      </c>
    </row>
    <row r="360" spans="1:11" ht="13.5" x14ac:dyDescent="0.25">
      <c r="A360" s="3">
        <f>TITRES_STAT!B363</f>
        <v>42527</v>
      </c>
      <c r="B360" s="6">
        <f>TITRES_STAT!D363</f>
        <v>5.6</v>
      </c>
      <c r="C360" s="2">
        <f t="shared" si="37"/>
        <v>0</v>
      </c>
      <c r="D360" s="2">
        <f t="shared" si="38"/>
        <v>5.660000000000001</v>
      </c>
      <c r="E360" s="2">
        <f t="shared" si="40"/>
        <v>5.7400000000000011</v>
      </c>
      <c r="F360" s="2">
        <f t="shared" si="41"/>
        <v>5.7904999999999998</v>
      </c>
      <c r="G360" s="2">
        <f t="shared" si="35"/>
        <v>5.8979999999999997</v>
      </c>
      <c r="H360" s="2">
        <f t="shared" si="39"/>
        <v>7.0193005000000008</v>
      </c>
      <c r="I360" s="2">
        <f t="array" ref="I360">SUMPRODUCT(B344:B363, (ROW(B344:B363)-ROW(B344)+1)) / (20*21/2)</f>
        <v>5.7524285714285712</v>
      </c>
      <c r="J360" s="2">
        <f t="shared" si="42"/>
        <v>5.7610698254050474</v>
      </c>
      <c r="K360" s="2">
        <f t="shared" si="36"/>
        <v>5.9430890092457771</v>
      </c>
    </row>
    <row r="361" spans="1:11" ht="13.5" x14ac:dyDescent="0.25">
      <c r="A361" s="3">
        <f>TITRES_STAT!B364</f>
        <v>42528</v>
      </c>
      <c r="B361" s="6">
        <f>TITRES_STAT!D364</f>
        <v>5.75</v>
      </c>
      <c r="C361" s="2">
        <f t="shared" si="37"/>
        <v>0.15000000000000036</v>
      </c>
      <c r="D361" s="2">
        <f t="shared" si="38"/>
        <v>5.67</v>
      </c>
      <c r="E361" s="2">
        <f t="shared" si="40"/>
        <v>5.7250000000000005</v>
      </c>
      <c r="F361" s="2">
        <f t="shared" si="41"/>
        <v>5.8049999999999997</v>
      </c>
      <c r="G361" s="2">
        <f t="shared" si="35"/>
        <v>5.88</v>
      </c>
      <c r="H361" s="2">
        <f t="shared" si="39"/>
        <v>7.0038445000000014</v>
      </c>
      <c r="I361" s="2">
        <f t="array" ref="I361">SUMPRODUCT(B345:B364, (ROW(B345:B364)-ROW(B345)+1)) / (20*21/2)</f>
        <v>5.7457619047619044</v>
      </c>
      <c r="J361" s="2">
        <f t="shared" si="42"/>
        <v>5.7600155563188524</v>
      </c>
      <c r="K361" s="2">
        <f t="shared" si="36"/>
        <v>5.9355168912361389</v>
      </c>
    </row>
    <row r="362" spans="1:11" ht="13.5" x14ac:dyDescent="0.25">
      <c r="A362" s="3">
        <f>TITRES_STAT!B365</f>
        <v>42529</v>
      </c>
      <c r="B362" s="6">
        <f>TITRES_STAT!D365</f>
        <v>5.73</v>
      </c>
      <c r="C362" s="2">
        <f t="shared" si="37"/>
        <v>-1.9999999999999574E-2</v>
      </c>
      <c r="D362" s="2">
        <f t="shared" si="38"/>
        <v>5.6760000000000002</v>
      </c>
      <c r="E362" s="2">
        <f t="shared" si="40"/>
        <v>5.7080000000000002</v>
      </c>
      <c r="F362" s="2">
        <f t="shared" si="41"/>
        <v>5.8134999999999994</v>
      </c>
      <c r="G362" s="2">
        <f t="shared" si="35"/>
        <v>5.8586000000000009</v>
      </c>
      <c r="H362" s="2">
        <f t="shared" si="39"/>
        <v>6.9882885000000012</v>
      </c>
      <c r="I362" s="2">
        <f t="array" ref="I362">SUMPRODUCT(B346:B365, (ROW(B346:B365)-ROW(B346)+1)) / (20*21/2)</f>
        <v>5.7402380952380954</v>
      </c>
      <c r="J362" s="2">
        <f t="shared" si="42"/>
        <v>5.7571569319075326</v>
      </c>
      <c r="K362" s="2">
        <f t="shared" si="36"/>
        <v>5.9274574053053097</v>
      </c>
    </row>
    <row r="363" spans="1:11" ht="13.5" x14ac:dyDescent="0.25">
      <c r="A363" s="3">
        <f>TITRES_STAT!B366</f>
        <v>42530</v>
      </c>
      <c r="B363" s="6">
        <f>TITRES_STAT!D366</f>
        <v>5.74</v>
      </c>
      <c r="C363" s="2">
        <f t="shared" si="37"/>
        <v>9.9999999999997868E-3</v>
      </c>
      <c r="D363" s="2">
        <f t="shared" si="38"/>
        <v>5.6840000000000002</v>
      </c>
      <c r="E363" s="2">
        <f t="shared" si="40"/>
        <v>5.702</v>
      </c>
      <c r="F363" s="2">
        <f t="shared" si="41"/>
        <v>5.81</v>
      </c>
      <c r="G363" s="2">
        <f t="shared" si="35"/>
        <v>5.837600000000001</v>
      </c>
      <c r="H363" s="2">
        <f t="shared" si="39"/>
        <v>6.9727825000000019</v>
      </c>
      <c r="I363" s="2">
        <f t="array" ref="I363">SUMPRODUCT(B347:B366, (ROW(B347:B366)-ROW(B347)+1)) / (20*21/2)</f>
        <v>5.719619047619048</v>
      </c>
      <c r="J363" s="2">
        <f t="shared" si="42"/>
        <v>5.7555229383925299</v>
      </c>
      <c r="K363" s="2">
        <f t="shared" si="36"/>
        <v>5.9201061345090231</v>
      </c>
    </row>
    <row r="364" spans="1:11" ht="13.5" x14ac:dyDescent="0.25">
      <c r="A364" s="3">
        <f>TITRES_STAT!B367</f>
        <v>42531</v>
      </c>
      <c r="B364" s="6">
        <f>TITRES_STAT!D367</f>
        <v>5.74</v>
      </c>
      <c r="C364" s="2">
        <f t="shared" si="37"/>
        <v>0</v>
      </c>
      <c r="D364" s="2">
        <f t="shared" si="38"/>
        <v>5.7120000000000006</v>
      </c>
      <c r="E364" s="2">
        <f t="shared" si="40"/>
        <v>5.6960000000000006</v>
      </c>
      <c r="F364" s="2">
        <f t="shared" si="41"/>
        <v>5.7979999999999992</v>
      </c>
      <c r="G364" s="2">
        <f t="shared" si="35"/>
        <v>5.816600000000002</v>
      </c>
      <c r="H364" s="2">
        <f t="shared" si="39"/>
        <v>6.9559630000000015</v>
      </c>
      <c r="I364" s="2">
        <f t="array" ref="I364">SUMPRODUCT(B348:B367, (ROW(B348:B367)-ROW(B348)+1)) / (20*21/2)</f>
        <v>5.7161428571428576</v>
      </c>
      <c r="J364" s="2">
        <f t="shared" si="42"/>
        <v>5.7540445633075272</v>
      </c>
      <c r="K364" s="2">
        <f t="shared" si="36"/>
        <v>5.9130431488420037</v>
      </c>
    </row>
    <row r="365" spans="1:11" ht="13.5" x14ac:dyDescent="0.25">
      <c r="A365" s="3">
        <f>TITRES_STAT!B368</f>
        <v>42534</v>
      </c>
      <c r="B365" s="6">
        <f>TITRES_STAT!D368</f>
        <v>5.74</v>
      </c>
      <c r="C365" s="2">
        <f t="shared" si="37"/>
        <v>0</v>
      </c>
      <c r="D365" s="2">
        <f t="shared" si="38"/>
        <v>5.74</v>
      </c>
      <c r="E365" s="2">
        <f t="shared" si="40"/>
        <v>5.7000000000000011</v>
      </c>
      <c r="F365" s="2">
        <f t="shared" si="41"/>
        <v>5.7864999999999984</v>
      </c>
      <c r="G365" s="2">
        <f t="shared" si="35"/>
        <v>5.7948000000000004</v>
      </c>
      <c r="H365" s="2">
        <f t="shared" si="39"/>
        <v>6.939143500000001</v>
      </c>
      <c r="I365" s="2">
        <f t="array" ref="I365">SUMPRODUCT(B349:B368, (ROW(B349:B368)-ROW(B349)+1)) / (20*21/2)</f>
        <v>5.7130000000000001</v>
      </c>
      <c r="J365" s="2">
        <f t="shared" si="42"/>
        <v>5.7527069858496676</v>
      </c>
      <c r="K365" s="2">
        <f t="shared" si="36"/>
        <v>5.9062571430050621</v>
      </c>
    </row>
    <row r="366" spans="1:11" ht="13.5" x14ac:dyDescent="0.25">
      <c r="A366" s="3">
        <f>TITRES_STAT!B369</f>
        <v>42535</v>
      </c>
      <c r="B366" s="6">
        <f>TITRES_STAT!D369</f>
        <v>5.57</v>
      </c>
      <c r="C366" s="2">
        <f t="shared" si="37"/>
        <v>-0.16999999999999993</v>
      </c>
      <c r="D366" s="2">
        <f t="shared" si="38"/>
        <v>5.7040000000000006</v>
      </c>
      <c r="E366" s="2">
        <f t="shared" si="40"/>
        <v>5.6870000000000003</v>
      </c>
      <c r="F366" s="2">
        <f t="shared" si="41"/>
        <v>5.7664999999999988</v>
      </c>
      <c r="G366" s="2">
        <f t="shared" si="35"/>
        <v>5.7696000000000014</v>
      </c>
      <c r="H366" s="2">
        <f t="shared" si="39"/>
        <v>6.9201129999999997</v>
      </c>
      <c r="I366" s="2">
        <f t="array" ref="I366">SUMPRODUCT(B350:B369, (ROW(B350:B369)-ROW(B350)+1)) / (20*21/2)</f>
        <v>5.7109999999999994</v>
      </c>
      <c r="J366" s="2">
        <f t="shared" si="42"/>
        <v>5.7353063205306514</v>
      </c>
      <c r="K366" s="2">
        <f t="shared" si="36"/>
        <v>5.8930705883774133</v>
      </c>
    </row>
    <row r="367" spans="1:11" ht="13.5" x14ac:dyDescent="0.25">
      <c r="A367" s="3">
        <f>TITRES_STAT!B370</f>
        <v>42536</v>
      </c>
      <c r="B367" s="6">
        <f>TITRES_STAT!D370</f>
        <v>5.73</v>
      </c>
      <c r="C367" s="2">
        <f t="shared" si="37"/>
        <v>0.16000000000000014</v>
      </c>
      <c r="D367" s="2">
        <f t="shared" si="38"/>
        <v>5.7039999999999997</v>
      </c>
      <c r="E367" s="2">
        <f t="shared" si="40"/>
        <v>5.69</v>
      </c>
      <c r="F367" s="2">
        <f t="shared" si="41"/>
        <v>5.762999999999999</v>
      </c>
      <c r="G367" s="2">
        <f t="shared" si="35"/>
        <v>5.7554000000000007</v>
      </c>
      <c r="H367" s="2">
        <f t="shared" si="39"/>
        <v>6.9018824999999993</v>
      </c>
      <c r="I367" s="2">
        <f t="array" ref="I367">SUMPRODUCT(B351:B370, (ROW(B351:B370)-ROW(B351)+1)) / (20*21/2)</f>
        <v>5.6863333333333328</v>
      </c>
      <c r="J367" s="2">
        <f t="shared" si="42"/>
        <v>5.7348009566705889</v>
      </c>
      <c r="K367" s="2">
        <f t="shared" si="36"/>
        <v>5.8866756633430048</v>
      </c>
    </row>
    <row r="368" spans="1:11" ht="13.5" x14ac:dyDescent="0.25">
      <c r="A368" s="3">
        <f>TITRES_STAT!B371</f>
        <v>42537</v>
      </c>
      <c r="B368" s="6">
        <f>TITRES_STAT!D371</f>
        <v>5.73</v>
      </c>
      <c r="C368" s="2">
        <f t="shared" si="37"/>
        <v>0</v>
      </c>
      <c r="D368" s="2">
        <f t="shared" si="38"/>
        <v>5.702</v>
      </c>
      <c r="E368" s="2">
        <f t="shared" si="40"/>
        <v>5.6930000000000005</v>
      </c>
      <c r="F368" s="2">
        <f t="shared" si="41"/>
        <v>5.7510000000000003</v>
      </c>
      <c r="G368" s="2">
        <f t="shared" si="35"/>
        <v>5.7458</v>
      </c>
      <c r="H368" s="2">
        <f t="shared" si="39"/>
        <v>6.8836519999999988</v>
      </c>
      <c r="I368" s="2">
        <f t="array" ref="I368">SUMPRODUCT(B352:B371, (ROW(B352:B371)-ROW(B352)+1)) / (20*21/2)</f>
        <v>5.6656666666666666</v>
      </c>
      <c r="J368" s="2">
        <f t="shared" si="42"/>
        <v>5.7343437227019614</v>
      </c>
      <c r="K368" s="2">
        <f t="shared" si="36"/>
        <v>5.8805315196824948</v>
      </c>
    </row>
    <row r="369" spans="1:11" ht="13.5" x14ac:dyDescent="0.25">
      <c r="A369" s="3">
        <f>TITRES_STAT!B372</f>
        <v>42538</v>
      </c>
      <c r="B369" s="6">
        <f>TITRES_STAT!D372</f>
        <v>5.73</v>
      </c>
      <c r="C369" s="2">
        <f t="shared" si="37"/>
        <v>0</v>
      </c>
      <c r="D369" s="2">
        <f t="shared" si="38"/>
        <v>5.7</v>
      </c>
      <c r="E369" s="2">
        <f t="shared" si="40"/>
        <v>5.7060000000000013</v>
      </c>
      <c r="F369" s="2">
        <f t="shared" si="41"/>
        <v>5.7390000000000008</v>
      </c>
      <c r="G369" s="2">
        <f t="shared" si="35"/>
        <v>5.7397999999999998</v>
      </c>
      <c r="H369" s="2">
        <f t="shared" si="39"/>
        <v>6.8668064999999991</v>
      </c>
      <c r="I369" s="2">
        <f t="array" ref="I369">SUMPRODUCT(B353:B372, (ROW(B353:B372)-ROW(B353)+1)) / (20*21/2)</f>
        <v>5.6469047619047625</v>
      </c>
      <c r="J369" s="2">
        <f t="shared" si="42"/>
        <v>5.7339300348255842</v>
      </c>
      <c r="K369" s="2">
        <f t="shared" si="36"/>
        <v>5.8746283228322014</v>
      </c>
    </row>
    <row r="370" spans="1:11" ht="13.5" x14ac:dyDescent="0.25">
      <c r="A370" s="3">
        <f>TITRES_STAT!B373</f>
        <v>42541</v>
      </c>
      <c r="B370" s="6">
        <f>TITRES_STAT!D373</f>
        <v>5.48</v>
      </c>
      <c r="C370" s="2">
        <f t="shared" si="37"/>
        <v>-0.25</v>
      </c>
      <c r="D370" s="2">
        <f t="shared" si="38"/>
        <v>5.6480000000000006</v>
      </c>
      <c r="E370" s="2">
        <f t="shared" si="40"/>
        <v>5.6940000000000008</v>
      </c>
      <c r="F370" s="2">
        <f t="shared" si="41"/>
        <v>5.7170000000000005</v>
      </c>
      <c r="G370" s="2">
        <f t="shared" ref="G370:G433" si="43">AVERAGE(B321:B370)</f>
        <v>5.7294000000000009</v>
      </c>
      <c r="H370" s="2">
        <f t="shared" si="39"/>
        <v>6.851170999999999</v>
      </c>
      <c r="I370" s="2">
        <f t="array" ref="I370">SUMPRODUCT(B354:B373, (ROW(B354:B373)-ROW(B354)+1)) / (20*21/2)</f>
        <v>5.6300476190476187</v>
      </c>
      <c r="J370" s="2">
        <f t="shared" si="42"/>
        <v>5.7097462219850525</v>
      </c>
      <c r="K370" s="2">
        <f t="shared" si="36"/>
        <v>5.859152702328978</v>
      </c>
    </row>
    <row r="371" spans="1:11" ht="13.5" x14ac:dyDescent="0.25">
      <c r="A371" s="3">
        <f>TITRES_STAT!B374</f>
        <v>42542</v>
      </c>
      <c r="B371" s="6">
        <f>TITRES_STAT!D374</f>
        <v>5.5</v>
      </c>
      <c r="C371" s="2">
        <f t="shared" si="37"/>
        <v>1.9999999999999574E-2</v>
      </c>
      <c r="D371" s="2">
        <f t="shared" si="38"/>
        <v>5.6340000000000003</v>
      </c>
      <c r="E371" s="2">
        <f t="shared" si="40"/>
        <v>5.6690000000000014</v>
      </c>
      <c r="F371" s="2">
        <f t="shared" si="41"/>
        <v>5.6970000000000001</v>
      </c>
      <c r="G371" s="2">
        <f t="shared" si="43"/>
        <v>5.7230000000000016</v>
      </c>
      <c r="H371" s="2">
        <f t="shared" si="39"/>
        <v>6.8356354999999995</v>
      </c>
      <c r="I371" s="2">
        <f t="array" ref="I371">SUMPRODUCT(B355:B374, (ROW(B355:B374)-ROW(B355)+1)) / (20*21/2)</f>
        <v>5.605095238095239</v>
      </c>
      <c r="J371" s="2">
        <f t="shared" si="42"/>
        <v>5.6897703913198097</v>
      </c>
      <c r="K371" s="2">
        <f t="shared" ref="K371:K434" si="44">$K$4*B371+(1-$K$4)*K370</f>
        <v>5.8450682826298026</v>
      </c>
    </row>
    <row r="372" spans="1:11" ht="13.5" x14ac:dyDescent="0.25">
      <c r="A372" s="3">
        <f>TITRES_STAT!B375</f>
        <v>42543</v>
      </c>
      <c r="B372" s="6">
        <f>TITRES_STAT!D375</f>
        <v>5.5</v>
      </c>
      <c r="C372" s="2">
        <f t="shared" si="37"/>
        <v>0</v>
      </c>
      <c r="D372" s="2">
        <f t="shared" si="38"/>
        <v>5.5880000000000001</v>
      </c>
      <c r="E372" s="2">
        <f t="shared" si="40"/>
        <v>5.6460000000000008</v>
      </c>
      <c r="F372" s="2">
        <f t="shared" si="41"/>
        <v>5.6770000000000014</v>
      </c>
      <c r="G372" s="2">
        <f t="shared" si="43"/>
        <v>5.7178000000000004</v>
      </c>
      <c r="H372" s="2">
        <f t="shared" si="39"/>
        <v>6.8201000000000001</v>
      </c>
      <c r="I372" s="2">
        <f t="array" ref="I372">SUMPRODUCT(B356:B375, (ROW(B356:B375)-ROW(B356)+1)) / (20*21/2)</f>
        <v>5.5953809523809523</v>
      </c>
      <c r="J372" s="2">
        <f t="shared" si="42"/>
        <v>5.6716970207179234</v>
      </c>
      <c r="K372" s="2">
        <f t="shared" si="44"/>
        <v>5.8315361931149088</v>
      </c>
    </row>
    <row r="373" spans="1:11" ht="13.5" x14ac:dyDescent="0.25">
      <c r="A373" s="3">
        <f>TITRES_STAT!B376</f>
        <v>42544</v>
      </c>
      <c r="B373" s="6">
        <f>TITRES_STAT!D376</f>
        <v>5.5</v>
      </c>
      <c r="C373" s="2">
        <f t="shared" si="37"/>
        <v>0</v>
      </c>
      <c r="D373" s="2">
        <f t="shared" si="38"/>
        <v>5.5419999999999998</v>
      </c>
      <c r="E373" s="2">
        <f t="shared" si="40"/>
        <v>5.6219999999999999</v>
      </c>
      <c r="F373" s="2">
        <f t="shared" si="41"/>
        <v>5.6620000000000008</v>
      </c>
      <c r="G373" s="2">
        <f t="shared" si="43"/>
        <v>5.7160000000000002</v>
      </c>
      <c r="H373" s="2">
        <f t="shared" si="39"/>
        <v>6.8032744999999988</v>
      </c>
      <c r="I373" s="2">
        <f t="array" ref="I373">SUMPRODUCT(B357:B376, (ROW(B357:B376)-ROW(B357)+1)) / (20*21/2)</f>
        <v>5.6016666666666675</v>
      </c>
      <c r="J373" s="2">
        <f t="shared" si="42"/>
        <v>5.6553449235066928</v>
      </c>
      <c r="K373" s="2">
        <f t="shared" si="44"/>
        <v>5.8185347737770696</v>
      </c>
    </row>
    <row r="374" spans="1:11" ht="13.5" x14ac:dyDescent="0.25">
      <c r="A374" s="3">
        <f>TITRES_STAT!B377</f>
        <v>42545</v>
      </c>
      <c r="B374" s="6">
        <f>TITRES_STAT!D377</f>
        <v>5.4</v>
      </c>
      <c r="C374" s="2">
        <f t="shared" si="37"/>
        <v>-9.9999999999999645E-2</v>
      </c>
      <c r="D374" s="2">
        <f t="shared" si="38"/>
        <v>5.4760000000000009</v>
      </c>
      <c r="E374" s="2">
        <f t="shared" si="40"/>
        <v>5.5880000000000001</v>
      </c>
      <c r="F374" s="2">
        <f t="shared" si="41"/>
        <v>5.6420000000000012</v>
      </c>
      <c r="G374" s="2">
        <f t="shared" si="43"/>
        <v>5.7151999999999994</v>
      </c>
      <c r="H374" s="2">
        <f t="shared" si="39"/>
        <v>6.7846595000000001</v>
      </c>
      <c r="I374" s="2">
        <f t="array" ref="I374">SUMPRODUCT(B358:B377, (ROW(B358:B377)-ROW(B358)+1)) / (20*21/2)</f>
        <v>5.6174761904761912</v>
      </c>
      <c r="J374" s="2">
        <f t="shared" si="42"/>
        <v>5.6310263593631982</v>
      </c>
      <c r="K374" s="2">
        <f t="shared" si="44"/>
        <v>5.8021216453936555</v>
      </c>
    </row>
    <row r="375" spans="1:11" ht="13.5" x14ac:dyDescent="0.25">
      <c r="A375" s="3">
        <f>TITRES_STAT!B378</f>
        <v>42548</v>
      </c>
      <c r="B375" s="6">
        <f>TITRES_STAT!D378</f>
        <v>5.54</v>
      </c>
      <c r="C375" s="2">
        <f t="shared" si="37"/>
        <v>0.13999999999999968</v>
      </c>
      <c r="D375" s="2">
        <f t="shared" si="38"/>
        <v>5.4879999999999995</v>
      </c>
      <c r="E375" s="2">
        <f t="shared" si="40"/>
        <v>5.5679999999999996</v>
      </c>
      <c r="F375" s="2">
        <f t="shared" si="41"/>
        <v>5.6340000000000021</v>
      </c>
      <c r="G375" s="2">
        <f t="shared" si="43"/>
        <v>5.7203999999999997</v>
      </c>
      <c r="H375" s="2">
        <f t="shared" si="39"/>
        <v>6.7667444999999997</v>
      </c>
      <c r="I375" s="2">
        <f t="array" ref="I375">SUMPRODUCT(B359:B378, (ROW(B359:B378)-ROW(B359)+1)) / (20*21/2)</f>
        <v>5.6232857142857133</v>
      </c>
      <c r="J375" s="2">
        <f t="shared" si="42"/>
        <v>5.6223571822809895</v>
      </c>
      <c r="K375" s="2">
        <f t="shared" si="44"/>
        <v>5.7918423651821396</v>
      </c>
    </row>
    <row r="376" spans="1:11" ht="13.5" x14ac:dyDescent="0.25">
      <c r="A376" s="3">
        <f>TITRES_STAT!B379</f>
        <v>42549</v>
      </c>
      <c r="B376" s="6">
        <f>TITRES_STAT!D379</f>
        <v>5.7</v>
      </c>
      <c r="C376" s="2">
        <f t="shared" si="37"/>
        <v>0.16000000000000014</v>
      </c>
      <c r="D376" s="2">
        <f t="shared" si="38"/>
        <v>5.5279999999999996</v>
      </c>
      <c r="E376" s="2">
        <f t="shared" si="40"/>
        <v>5.5810000000000004</v>
      </c>
      <c r="F376" s="2">
        <f t="shared" si="41"/>
        <v>5.6340000000000021</v>
      </c>
      <c r="G376" s="2">
        <f t="shared" si="43"/>
        <v>5.7257999999999996</v>
      </c>
      <c r="H376" s="2">
        <f t="shared" si="39"/>
        <v>6.749223500000002</v>
      </c>
      <c r="I376" s="2">
        <f t="array" ref="I376">SUMPRODUCT(B360:B379, (ROW(B360:B379)-ROW(B360)+1)) / (20*21/2)</f>
        <v>5.6290952380952373</v>
      </c>
      <c r="J376" s="2">
        <f t="shared" si="42"/>
        <v>5.6297517363494665</v>
      </c>
      <c r="K376" s="2">
        <f t="shared" si="44"/>
        <v>5.7882407038024484</v>
      </c>
    </row>
    <row r="377" spans="1:11" ht="13.5" x14ac:dyDescent="0.25">
      <c r="A377" s="3">
        <f>TITRES_STAT!B380</f>
        <v>42550</v>
      </c>
      <c r="B377" s="6">
        <f>TITRES_STAT!D380</f>
        <v>5.8</v>
      </c>
      <c r="C377" s="2">
        <f t="shared" si="37"/>
        <v>9.9999999999999645E-2</v>
      </c>
      <c r="D377" s="2">
        <f t="shared" si="38"/>
        <v>5.5880000000000001</v>
      </c>
      <c r="E377" s="2">
        <f t="shared" si="40"/>
        <v>5.5879999999999992</v>
      </c>
      <c r="F377" s="2">
        <f t="shared" si="41"/>
        <v>5.6390000000000011</v>
      </c>
      <c r="G377" s="2">
        <f t="shared" si="43"/>
        <v>5.7299999999999986</v>
      </c>
      <c r="H377" s="2">
        <f t="shared" si="39"/>
        <v>6.7322025000000005</v>
      </c>
      <c r="I377" s="2">
        <f t="array" ref="I377">SUMPRODUCT(B361:B380, (ROW(B361:B380)-ROW(B361)+1)) / (20*21/2)</f>
        <v>5.6439523809523822</v>
      </c>
      <c r="J377" s="2">
        <f t="shared" si="42"/>
        <v>5.6459658566971358</v>
      </c>
      <c r="K377" s="2">
        <f t="shared" si="44"/>
        <v>5.7887018526729408</v>
      </c>
    </row>
    <row r="378" spans="1:11" ht="13.5" x14ac:dyDescent="0.25">
      <c r="A378" s="3">
        <f>TITRES_STAT!B381</f>
        <v>42551</v>
      </c>
      <c r="B378" s="6">
        <f>TITRES_STAT!D381</f>
        <v>5.7</v>
      </c>
      <c r="C378" s="2">
        <f t="shared" si="37"/>
        <v>-9.9999999999999645E-2</v>
      </c>
      <c r="D378" s="2">
        <f t="shared" si="38"/>
        <v>5.6280000000000001</v>
      </c>
      <c r="E378" s="2">
        <f t="shared" si="40"/>
        <v>5.585</v>
      </c>
      <c r="F378" s="2">
        <f t="shared" si="41"/>
        <v>5.6390000000000011</v>
      </c>
      <c r="G378" s="2">
        <f t="shared" si="43"/>
        <v>5.7289999999999983</v>
      </c>
      <c r="H378" s="2">
        <f t="shared" si="39"/>
        <v>6.7146815000000029</v>
      </c>
      <c r="I378" s="2">
        <f t="array" ref="I378">SUMPRODUCT(B362:B381, (ROW(B362:B381)-ROW(B362)+1)) / (20*21/2)</f>
        <v>5.6578571428571429</v>
      </c>
      <c r="J378" s="2">
        <f t="shared" si="42"/>
        <v>5.651111965583123</v>
      </c>
      <c r="K378" s="2">
        <f t="shared" si="44"/>
        <v>5.785223348646551</v>
      </c>
    </row>
    <row r="379" spans="1:11" ht="13.5" x14ac:dyDescent="0.25">
      <c r="A379" s="3">
        <f>TITRES_STAT!B382</f>
        <v>42552</v>
      </c>
      <c r="B379" s="6">
        <f>TITRES_STAT!D382</f>
        <v>5.7</v>
      </c>
      <c r="C379" s="2">
        <f t="shared" si="37"/>
        <v>0</v>
      </c>
      <c r="D379" s="2">
        <f t="shared" si="38"/>
        <v>5.6879999999999997</v>
      </c>
      <c r="E379" s="2">
        <f t="shared" si="40"/>
        <v>5.5820000000000007</v>
      </c>
      <c r="F379" s="2">
        <f t="shared" si="41"/>
        <v>5.6440000000000019</v>
      </c>
      <c r="G379" s="2">
        <f t="shared" si="43"/>
        <v>5.7249999999999988</v>
      </c>
      <c r="H379" s="2">
        <f t="shared" si="39"/>
        <v>6.6991190000000032</v>
      </c>
      <c r="I379" s="2">
        <f t="array" ref="I379">SUMPRODUCT(B363:B382, (ROW(B363:B382)-ROW(B363)+1)) / (20*21/2)</f>
        <v>5.6715238095238094</v>
      </c>
      <c r="J379" s="2">
        <f t="shared" si="42"/>
        <v>5.6557679688609204</v>
      </c>
      <c r="K379" s="2">
        <f t="shared" si="44"/>
        <v>5.7818812565427651</v>
      </c>
    </row>
    <row r="380" spans="1:11" ht="13.5" x14ac:dyDescent="0.25">
      <c r="A380" s="3">
        <f>TITRES_STAT!B383</f>
        <v>42555</v>
      </c>
      <c r="B380" s="6">
        <f>TITRES_STAT!D383</f>
        <v>5.8</v>
      </c>
      <c r="C380" s="2">
        <f t="shared" si="37"/>
        <v>9.9999999999999645E-2</v>
      </c>
      <c r="D380" s="2">
        <f t="shared" si="38"/>
        <v>5.74</v>
      </c>
      <c r="E380" s="2">
        <f t="shared" si="40"/>
        <v>5.6139999999999999</v>
      </c>
      <c r="F380" s="2">
        <f t="shared" si="41"/>
        <v>5.6540000000000017</v>
      </c>
      <c r="G380" s="2">
        <f t="shared" si="43"/>
        <v>5.7195999999999989</v>
      </c>
      <c r="H380" s="2">
        <f t="shared" si="39"/>
        <v>6.6851310000000019</v>
      </c>
      <c r="I380" s="2">
        <f t="array" ref="I380">SUMPRODUCT(B364:B383, (ROW(B364:B383)-ROW(B364)+1)) / (20*21/2)</f>
        <v>5.6848571428571439</v>
      </c>
      <c r="J380" s="2">
        <f t="shared" si="42"/>
        <v>5.6695043527789277</v>
      </c>
      <c r="K380" s="2">
        <f t="shared" si="44"/>
        <v>5.7825917955018724</v>
      </c>
    </row>
    <row r="381" spans="1:11" ht="13.5" x14ac:dyDescent="0.25">
      <c r="A381" s="3">
        <f>TITRES_STAT!B384</f>
        <v>42559</v>
      </c>
      <c r="B381" s="6">
        <f>TITRES_STAT!D384</f>
        <v>5.8</v>
      </c>
      <c r="C381" s="2">
        <f t="shared" si="37"/>
        <v>0</v>
      </c>
      <c r="D381" s="2">
        <f t="shared" si="38"/>
        <v>5.76</v>
      </c>
      <c r="E381" s="2">
        <f t="shared" si="40"/>
        <v>5.6440000000000001</v>
      </c>
      <c r="F381" s="2">
        <f t="shared" si="41"/>
        <v>5.6565000000000012</v>
      </c>
      <c r="G381" s="2">
        <f t="shared" si="43"/>
        <v>5.7177999999999987</v>
      </c>
      <c r="H381" s="2">
        <f t="shared" si="39"/>
        <v>6.6711430000000016</v>
      </c>
      <c r="I381" s="2">
        <f t="array" ref="I381">SUMPRODUCT(B365:B384, (ROW(B365:B384)-ROW(B365)+1)) / (20*21/2)</f>
        <v>5.6969523809523803</v>
      </c>
      <c r="J381" s="2">
        <f t="shared" si="42"/>
        <v>5.6819325096571252</v>
      </c>
      <c r="K381" s="2">
        <f t="shared" si="44"/>
        <v>5.7832744701880738</v>
      </c>
    </row>
    <row r="382" spans="1:11" ht="13.5" x14ac:dyDescent="0.25">
      <c r="A382" s="3">
        <f>TITRES_STAT!B385</f>
        <v>42562</v>
      </c>
      <c r="B382" s="6">
        <f>TITRES_STAT!D385</f>
        <v>5.8</v>
      </c>
      <c r="C382" s="2">
        <f t="shared" si="37"/>
        <v>0</v>
      </c>
      <c r="D382" s="2">
        <f t="shared" si="38"/>
        <v>5.76</v>
      </c>
      <c r="E382" s="2">
        <f t="shared" si="40"/>
        <v>5.6739999999999995</v>
      </c>
      <c r="F382" s="2">
        <f t="shared" si="41"/>
        <v>5.660000000000001</v>
      </c>
      <c r="G382" s="2">
        <f t="shared" si="43"/>
        <v>5.7193999999999985</v>
      </c>
      <c r="H382" s="2">
        <f t="shared" si="39"/>
        <v>6.6571550000000022</v>
      </c>
      <c r="I382" s="2">
        <f t="array" ref="I382">SUMPRODUCT(B366:B385, (ROW(B366:B385)-ROW(B366)+1)) / (20*21/2)</f>
        <v>5.7088095238095233</v>
      </c>
      <c r="J382" s="2">
        <f t="shared" si="42"/>
        <v>5.6931770325469229</v>
      </c>
      <c r="K382" s="2">
        <f t="shared" si="44"/>
        <v>5.7839303733179532</v>
      </c>
    </row>
    <row r="383" spans="1:11" ht="13.5" x14ac:dyDescent="0.25">
      <c r="A383" s="3">
        <f>TITRES_STAT!B386</f>
        <v>42563</v>
      </c>
      <c r="B383" s="6">
        <f>TITRES_STAT!D386</f>
        <v>5.8</v>
      </c>
      <c r="C383" s="2">
        <f t="shared" si="37"/>
        <v>0</v>
      </c>
      <c r="D383" s="2">
        <f t="shared" si="38"/>
        <v>5.78</v>
      </c>
      <c r="E383" s="2">
        <f t="shared" si="40"/>
        <v>5.7039999999999988</v>
      </c>
      <c r="F383" s="2">
        <f t="shared" si="41"/>
        <v>5.6629999999999994</v>
      </c>
      <c r="G383" s="2">
        <f t="shared" si="43"/>
        <v>5.7176</v>
      </c>
      <c r="H383" s="2">
        <f t="shared" si="39"/>
        <v>6.643286500000003</v>
      </c>
      <c r="I383" s="2">
        <f t="array" ref="I383">SUMPRODUCT(B367:B386, (ROW(B367:B386)-ROW(B367)+1)) / (20*21/2)</f>
        <v>5.7204285714285721</v>
      </c>
      <c r="J383" s="2">
        <f t="shared" si="42"/>
        <v>5.7033506484948351</v>
      </c>
      <c r="K383" s="2">
        <f t="shared" si="44"/>
        <v>5.7845605547564647</v>
      </c>
    </row>
    <row r="384" spans="1:11" ht="13.5" x14ac:dyDescent="0.25">
      <c r="A384" s="3">
        <f>TITRES_STAT!B387</f>
        <v>42564</v>
      </c>
      <c r="B384" s="6">
        <f>TITRES_STAT!D387</f>
        <v>5.79</v>
      </c>
      <c r="C384" s="2">
        <f t="shared" si="37"/>
        <v>-9.9999999999997868E-3</v>
      </c>
      <c r="D384" s="2">
        <f t="shared" si="38"/>
        <v>5.798</v>
      </c>
      <c r="E384" s="2">
        <f t="shared" si="40"/>
        <v>5.7429999999999986</v>
      </c>
      <c r="F384" s="2">
        <f t="shared" si="41"/>
        <v>5.6654999999999998</v>
      </c>
      <c r="G384" s="2">
        <f t="shared" si="43"/>
        <v>5.7153999999999998</v>
      </c>
      <c r="H384" s="2">
        <f t="shared" si="39"/>
        <v>6.6293680000000021</v>
      </c>
      <c r="I384" s="2">
        <f t="array" ref="I384">SUMPRODUCT(B368:B387, (ROW(B368:B387)-ROW(B368)+1)) / (20*21/2)</f>
        <v>5.7309999999999999</v>
      </c>
      <c r="J384" s="2">
        <f t="shared" si="42"/>
        <v>5.7116029676858036</v>
      </c>
      <c r="K384" s="2">
        <f t="shared" si="44"/>
        <v>5.7847738663346426</v>
      </c>
    </row>
    <row r="385" spans="1:11" ht="13.5" x14ac:dyDescent="0.25">
      <c r="A385" s="3">
        <f>TITRES_STAT!B388</f>
        <v>42565</v>
      </c>
      <c r="B385" s="6">
        <f>TITRES_STAT!D388</f>
        <v>5.79</v>
      </c>
      <c r="C385" s="2">
        <f t="shared" si="37"/>
        <v>0</v>
      </c>
      <c r="D385" s="2">
        <f t="shared" si="38"/>
        <v>5.7959999999999994</v>
      </c>
      <c r="E385" s="2">
        <f t="shared" si="40"/>
        <v>5.7679999999999989</v>
      </c>
      <c r="F385" s="2">
        <f t="shared" si="41"/>
        <v>5.668000000000001</v>
      </c>
      <c r="G385" s="2">
        <f t="shared" si="43"/>
        <v>5.7166000000000006</v>
      </c>
      <c r="H385" s="2">
        <f t="shared" si="39"/>
        <v>6.6154495000000004</v>
      </c>
      <c r="I385" s="2">
        <f t="array" ref="I385">SUMPRODUCT(B369:B388, (ROW(B369:B388)-ROW(B369)+1)) / (20*21/2)</f>
        <v>5.7412857142857137</v>
      </c>
      <c r="J385" s="2">
        <f t="shared" si="42"/>
        <v>5.7190693517157269</v>
      </c>
      <c r="K385" s="2">
        <f t="shared" si="44"/>
        <v>5.7849788127528914</v>
      </c>
    </row>
    <row r="386" spans="1:11" ht="13.5" x14ac:dyDescent="0.25">
      <c r="A386" s="3">
        <f>TITRES_STAT!B389</f>
        <v>42566</v>
      </c>
      <c r="B386" s="6">
        <f>TITRES_STAT!D389</f>
        <v>5.79</v>
      </c>
      <c r="C386" s="2">
        <f t="shared" si="37"/>
        <v>0</v>
      </c>
      <c r="D386" s="2">
        <f t="shared" si="38"/>
        <v>5.7939999999999996</v>
      </c>
      <c r="E386" s="2">
        <f t="shared" si="40"/>
        <v>5.7769999999999992</v>
      </c>
      <c r="F386" s="2">
        <f t="shared" si="41"/>
        <v>5.6790000000000003</v>
      </c>
      <c r="G386" s="2">
        <f t="shared" si="43"/>
        <v>5.7178000000000004</v>
      </c>
      <c r="H386" s="2">
        <f t="shared" si="39"/>
        <v>6.6027969999999989</v>
      </c>
      <c r="I386" s="2">
        <f t="array" ref="I386">SUMPRODUCT(B370:B389, (ROW(B370:B389)-ROW(B370)+1)) / (20*21/2)</f>
        <v>5.7512857142857143</v>
      </c>
      <c r="J386" s="2">
        <f t="shared" si="42"/>
        <v>5.7258246515523243</v>
      </c>
      <c r="K386" s="2">
        <f t="shared" si="44"/>
        <v>5.7851757220566995</v>
      </c>
    </row>
    <row r="387" spans="1:11" ht="13.5" x14ac:dyDescent="0.25">
      <c r="A387" s="3">
        <f>TITRES_STAT!B390</f>
        <v>42569</v>
      </c>
      <c r="B387" s="6">
        <f>TITRES_STAT!D390</f>
        <v>5.79</v>
      </c>
      <c r="C387" s="2">
        <f t="shared" si="37"/>
        <v>0</v>
      </c>
      <c r="D387" s="2">
        <f t="shared" si="38"/>
        <v>5.7919999999999998</v>
      </c>
      <c r="E387" s="2">
        <f t="shared" si="40"/>
        <v>5.7759999999999998</v>
      </c>
      <c r="F387" s="2">
        <f t="shared" si="41"/>
        <v>5.6820000000000004</v>
      </c>
      <c r="G387" s="2">
        <f t="shared" si="43"/>
        <v>5.7190000000000012</v>
      </c>
      <c r="H387" s="2">
        <f t="shared" si="39"/>
        <v>6.5899529999999995</v>
      </c>
      <c r="I387" s="2">
        <f t="array" ref="I387">SUMPRODUCT(B371:B390, (ROW(B371:B390)-ROW(B371)+1)) / (20*21/2)</f>
        <v>5.7610000000000001</v>
      </c>
      <c r="J387" s="2">
        <f t="shared" si="42"/>
        <v>5.7319365894997221</v>
      </c>
      <c r="K387" s="2">
        <f t="shared" si="44"/>
        <v>5.7853649094270256</v>
      </c>
    </row>
    <row r="388" spans="1:11" ht="13.5" x14ac:dyDescent="0.25">
      <c r="A388" s="3">
        <f>TITRES_STAT!B391</f>
        <v>42570</v>
      </c>
      <c r="B388" s="6">
        <f>TITRES_STAT!D391</f>
        <v>5.79</v>
      </c>
      <c r="C388" s="2">
        <f t="shared" ref="C388:C451" si="45">B388-B387</f>
        <v>0</v>
      </c>
      <c r="D388" s="2">
        <f t="shared" si="38"/>
        <v>5.79</v>
      </c>
      <c r="E388" s="2">
        <f t="shared" si="40"/>
        <v>5.7850000000000001</v>
      </c>
      <c r="F388" s="2">
        <f t="shared" si="41"/>
        <v>5.6850000000000014</v>
      </c>
      <c r="G388" s="2">
        <f t="shared" si="43"/>
        <v>5.724800000000001</v>
      </c>
      <c r="H388" s="2">
        <f t="shared" si="39"/>
        <v>6.5771089999999992</v>
      </c>
      <c r="I388" s="2">
        <f t="array" ref="I388">SUMPRODUCT(B372:B391, (ROW(B372:B391)-ROW(B372)+1)) / (20*21/2)</f>
        <v>5.7511428571428569</v>
      </c>
      <c r="J388" s="2">
        <f t="shared" si="42"/>
        <v>5.7374664381187968</v>
      </c>
      <c r="K388" s="2">
        <f t="shared" si="44"/>
        <v>5.7855466776847901</v>
      </c>
    </row>
    <row r="389" spans="1:11" ht="13.5" x14ac:dyDescent="0.25">
      <c r="A389" s="3">
        <f>TITRES_STAT!B392</f>
        <v>42571</v>
      </c>
      <c r="B389" s="6">
        <f>TITRES_STAT!D392</f>
        <v>5.79</v>
      </c>
      <c r="C389" s="2">
        <f t="shared" si="45"/>
        <v>0</v>
      </c>
      <c r="D389" s="2">
        <f t="shared" si="38"/>
        <v>5.79</v>
      </c>
      <c r="E389" s="2">
        <f t="shared" si="40"/>
        <v>5.7939999999999996</v>
      </c>
      <c r="F389" s="2">
        <f t="shared" si="41"/>
        <v>5.6880000000000015</v>
      </c>
      <c r="G389" s="2">
        <f t="shared" si="43"/>
        <v>5.7306000000000017</v>
      </c>
      <c r="H389" s="2">
        <f t="shared" si="39"/>
        <v>6.5654829999999995</v>
      </c>
      <c r="I389" s="2">
        <f t="array" ref="I389">SUMPRODUCT(B373:B392, (ROW(B373:B392)-ROW(B373)+1)) / (20*21/2)</f>
        <v>5.7312857142857148</v>
      </c>
      <c r="J389" s="2">
        <f t="shared" si="42"/>
        <v>5.7424696344884349</v>
      </c>
      <c r="K389" s="2">
        <f t="shared" si="44"/>
        <v>5.7857213177755824</v>
      </c>
    </row>
    <row r="390" spans="1:11" ht="13.5" x14ac:dyDescent="0.25">
      <c r="A390" s="3">
        <f>TITRES_STAT!B393</f>
        <v>42572</v>
      </c>
      <c r="B390" s="6">
        <f>TITRES_STAT!D393</f>
        <v>5.79</v>
      </c>
      <c r="C390" s="2">
        <f t="shared" si="45"/>
        <v>0</v>
      </c>
      <c r="D390" s="2">
        <f t="shared" ref="D390:D453" si="46">AVERAGE(B386:B390)</f>
        <v>5.79</v>
      </c>
      <c r="E390" s="2">
        <f t="shared" si="40"/>
        <v>5.7929999999999993</v>
      </c>
      <c r="F390" s="2">
        <f t="shared" si="41"/>
        <v>5.7035000000000018</v>
      </c>
      <c r="G390" s="2">
        <f t="shared" si="43"/>
        <v>5.7364000000000024</v>
      </c>
      <c r="H390" s="2">
        <f t="shared" si="39"/>
        <v>6.5538569999999989</v>
      </c>
      <c r="I390" s="2">
        <f t="array" ref="I390">SUMPRODUCT(B374:B393, (ROW(B374:B393)-ROW(B374)+1)) / (20*21/2)</f>
        <v>5.7333333333333334</v>
      </c>
      <c r="J390" s="2">
        <f t="shared" si="42"/>
        <v>5.7469963359657275</v>
      </c>
      <c r="K390" s="2">
        <f t="shared" si="44"/>
        <v>5.785889109235363</v>
      </c>
    </row>
    <row r="391" spans="1:11" ht="13.5" x14ac:dyDescent="0.25">
      <c r="A391" s="3">
        <f>TITRES_STAT!B394</f>
        <v>42573</v>
      </c>
      <c r="B391" s="6">
        <f>TITRES_STAT!D394</f>
        <v>5.6</v>
      </c>
      <c r="C391" s="2">
        <f t="shared" si="45"/>
        <v>-0.19000000000000039</v>
      </c>
      <c r="D391" s="2">
        <f t="shared" si="46"/>
        <v>5.7519999999999998</v>
      </c>
      <c r="E391" s="2">
        <f t="shared" si="40"/>
        <v>5.7729999999999997</v>
      </c>
      <c r="F391" s="2">
        <f t="shared" si="41"/>
        <v>5.7085000000000017</v>
      </c>
      <c r="G391" s="2">
        <f t="shared" si="43"/>
        <v>5.7392000000000021</v>
      </c>
      <c r="H391" s="2">
        <f t="shared" si="39"/>
        <v>6.5400869999999989</v>
      </c>
      <c r="I391" s="2">
        <f t="array" ref="I391">SUMPRODUCT(B375:B394, (ROW(B375:B394)-ROW(B375)+1)) / (20*21/2)</f>
        <v>5.7342857142857131</v>
      </c>
      <c r="J391" s="2">
        <f t="shared" si="42"/>
        <v>5.732996684921372</v>
      </c>
      <c r="K391" s="2">
        <f t="shared" si="44"/>
        <v>5.7785993402457416</v>
      </c>
    </row>
    <row r="392" spans="1:11" ht="13.5" x14ac:dyDescent="0.25">
      <c r="A392" s="3">
        <f>TITRES_STAT!B395</f>
        <v>42577</v>
      </c>
      <c r="B392" s="6">
        <f>TITRES_STAT!D395</f>
        <v>5.5</v>
      </c>
      <c r="C392" s="2">
        <f t="shared" si="45"/>
        <v>-9.9999999999999645E-2</v>
      </c>
      <c r="D392" s="2">
        <f t="shared" si="46"/>
        <v>5.694</v>
      </c>
      <c r="E392" s="2">
        <f t="shared" si="40"/>
        <v>5.7430000000000003</v>
      </c>
      <c r="F392" s="2">
        <f t="shared" si="41"/>
        <v>5.7085000000000017</v>
      </c>
      <c r="G392" s="2">
        <f t="shared" si="43"/>
        <v>5.7380000000000004</v>
      </c>
      <c r="H392" s="2">
        <f t="shared" si="39"/>
        <v>6.5257929999999984</v>
      </c>
      <c r="I392" s="2">
        <f t="array" ref="I392">SUMPRODUCT(B376:B395, (ROW(B376:B395)-ROW(B376)+1)) / (20*21/2)</f>
        <v>5.7336666666666662</v>
      </c>
      <c r="J392" s="2">
        <f t="shared" si="42"/>
        <v>5.7108065244526696</v>
      </c>
      <c r="K392" s="2">
        <f t="shared" si="44"/>
        <v>5.7676738759223793</v>
      </c>
    </row>
    <row r="393" spans="1:11" ht="13.5" x14ac:dyDescent="0.25">
      <c r="A393" s="3">
        <f>TITRES_STAT!B396</f>
        <v>42578</v>
      </c>
      <c r="B393" s="6">
        <f>TITRES_STAT!D396</f>
        <v>5.73</v>
      </c>
      <c r="C393" s="2">
        <f t="shared" si="45"/>
        <v>0.23000000000000043</v>
      </c>
      <c r="D393" s="2">
        <f t="shared" si="46"/>
        <v>5.6820000000000004</v>
      </c>
      <c r="E393" s="2">
        <f t="shared" si="40"/>
        <v>5.7359999999999998</v>
      </c>
      <c r="F393" s="2">
        <f t="shared" si="41"/>
        <v>5.7200000000000006</v>
      </c>
      <c r="G393" s="2">
        <f t="shared" si="43"/>
        <v>5.7363999999999997</v>
      </c>
      <c r="H393" s="2">
        <f t="shared" si="39"/>
        <v>6.5126489999999979</v>
      </c>
      <c r="I393" s="2">
        <f t="array" ref="I393">SUMPRODUCT(B377:B396, (ROW(B377:B396)-ROW(B377)+1)) / (20*21/2)</f>
        <v>5.7321428571428568</v>
      </c>
      <c r="J393" s="2">
        <f t="shared" si="42"/>
        <v>5.7126344745047959</v>
      </c>
      <c r="K393" s="2">
        <f t="shared" si="44"/>
        <v>5.7661964690234626</v>
      </c>
    </row>
    <row r="394" spans="1:11" ht="13.5" x14ac:dyDescent="0.25">
      <c r="A394" s="3">
        <f>TITRES_STAT!B397</f>
        <v>42579</v>
      </c>
      <c r="B394" s="6">
        <f>TITRES_STAT!D397</f>
        <v>5.73</v>
      </c>
      <c r="C394" s="2">
        <f t="shared" si="45"/>
        <v>0</v>
      </c>
      <c r="D394" s="2">
        <f t="shared" si="46"/>
        <v>5.67</v>
      </c>
      <c r="E394" s="2">
        <f t="shared" si="40"/>
        <v>5.7300000000000013</v>
      </c>
      <c r="F394" s="2">
        <f t="shared" si="41"/>
        <v>5.7365000000000013</v>
      </c>
      <c r="G394" s="2">
        <f t="shared" si="43"/>
        <v>5.7313999999999998</v>
      </c>
      <c r="H394" s="2">
        <f t="shared" ref="H394:H457" si="47">AVERAGE(B195:B394)</f>
        <v>6.4985499999999981</v>
      </c>
      <c r="I394" s="2">
        <f t="array" ref="I394">SUMPRODUCT(B378:B397, (ROW(B378:B397)-ROW(B378)+1)) / (20*21/2)</f>
        <v>5.7314285714285695</v>
      </c>
      <c r="J394" s="2">
        <f t="shared" si="42"/>
        <v>5.7142883340757678</v>
      </c>
      <c r="K394" s="2">
        <f t="shared" si="44"/>
        <v>5.7647769996499933</v>
      </c>
    </row>
    <row r="395" spans="1:11" ht="13.5" x14ac:dyDescent="0.25">
      <c r="A395" s="3">
        <f>TITRES_STAT!B398</f>
        <v>42580</v>
      </c>
      <c r="B395" s="6">
        <f>TITRES_STAT!D398</f>
        <v>5.73</v>
      </c>
      <c r="C395" s="2">
        <f t="shared" si="45"/>
        <v>0</v>
      </c>
      <c r="D395" s="2">
        <f t="shared" si="46"/>
        <v>5.6579999999999995</v>
      </c>
      <c r="E395" s="2">
        <f t="shared" si="40"/>
        <v>5.7240000000000011</v>
      </c>
      <c r="F395" s="2">
        <f t="shared" si="41"/>
        <v>5.7460000000000004</v>
      </c>
      <c r="G395" s="2">
        <f t="shared" si="43"/>
        <v>5.7266000000000012</v>
      </c>
      <c r="H395" s="2">
        <f t="shared" si="47"/>
        <v>6.4906499999999969</v>
      </c>
      <c r="I395" s="2">
        <f t="array" ref="I395">SUMPRODUCT(B379:B398, (ROW(B379:B398)-ROW(B379)+1)) / (20*21/2)</f>
        <v>5.7309999999999999</v>
      </c>
      <c r="J395" s="2">
        <f t="shared" si="42"/>
        <v>5.7157846832114085</v>
      </c>
      <c r="K395" s="2">
        <f t="shared" si="44"/>
        <v>5.7634131957421504</v>
      </c>
    </row>
    <row r="396" spans="1:11" ht="13.5" x14ac:dyDescent="0.25">
      <c r="A396" s="3">
        <f>TITRES_STAT!B399</f>
        <v>42583</v>
      </c>
      <c r="B396" s="6">
        <f>TITRES_STAT!D399</f>
        <v>5.73</v>
      </c>
      <c r="C396" s="2">
        <f t="shared" si="45"/>
        <v>0</v>
      </c>
      <c r="D396" s="2">
        <f t="shared" si="46"/>
        <v>5.6840000000000002</v>
      </c>
      <c r="E396" s="2">
        <f t="shared" ref="E396:E459" si="48">AVERAGE(B387:B396)</f>
        <v>5.7180000000000009</v>
      </c>
      <c r="F396" s="2">
        <f t="shared" si="41"/>
        <v>5.7475000000000005</v>
      </c>
      <c r="G396" s="2">
        <f t="shared" si="43"/>
        <v>5.7218000000000009</v>
      </c>
      <c r="H396" s="2">
        <f t="shared" si="47"/>
        <v>6.4827499999999976</v>
      </c>
      <c r="I396" s="2">
        <f t="array" ref="I396">SUMPRODUCT(B380:B399, (ROW(B380:B399)-ROW(B380)+1)) / (20*21/2)</f>
        <v>5.7170476190476185</v>
      </c>
      <c r="J396" s="2">
        <f t="shared" si="42"/>
        <v>5.71713852290556</v>
      </c>
      <c r="K396" s="2">
        <f t="shared" si="44"/>
        <v>5.7621028743404974</v>
      </c>
    </row>
    <row r="397" spans="1:11" ht="13.5" x14ac:dyDescent="0.25">
      <c r="A397" s="3">
        <f>TITRES_STAT!B400</f>
        <v>42584</v>
      </c>
      <c r="B397" s="6">
        <f>TITRES_STAT!D400</f>
        <v>5.74</v>
      </c>
      <c r="C397" s="2">
        <f t="shared" si="45"/>
        <v>9.9999999999997868E-3</v>
      </c>
      <c r="D397" s="2">
        <f t="shared" si="46"/>
        <v>5.7320000000000011</v>
      </c>
      <c r="E397" s="2">
        <f t="shared" si="48"/>
        <v>5.7130000000000019</v>
      </c>
      <c r="F397" s="2">
        <f t="shared" si="41"/>
        <v>5.7445000000000004</v>
      </c>
      <c r="G397" s="2">
        <f t="shared" si="43"/>
        <v>5.720600000000001</v>
      </c>
      <c r="H397" s="2">
        <f t="shared" si="47"/>
        <v>6.4738499999999979</v>
      </c>
      <c r="I397" s="2">
        <f t="array" ref="I397">SUMPRODUCT(B381:B400, (ROW(B381:B400)-ROW(B381)+1)) / (20*21/2)</f>
        <v>5.6940476190476197</v>
      </c>
      <c r="J397" s="2">
        <f t="shared" si="42"/>
        <v>5.719315806438364</v>
      </c>
      <c r="K397" s="2">
        <f t="shared" si="44"/>
        <v>5.7612360949545955</v>
      </c>
    </row>
    <row r="398" spans="1:11" ht="13.5" x14ac:dyDescent="0.25">
      <c r="A398" s="3">
        <f>TITRES_STAT!B401</f>
        <v>42585</v>
      </c>
      <c r="B398" s="6">
        <f>TITRES_STAT!D401</f>
        <v>5.74</v>
      </c>
      <c r="C398" s="2">
        <f t="shared" si="45"/>
        <v>0</v>
      </c>
      <c r="D398" s="2">
        <f t="shared" si="46"/>
        <v>5.734</v>
      </c>
      <c r="E398" s="2">
        <f t="shared" si="48"/>
        <v>5.7080000000000011</v>
      </c>
      <c r="F398" s="2">
        <f t="shared" si="41"/>
        <v>5.7465000000000002</v>
      </c>
      <c r="G398" s="2">
        <f t="shared" si="43"/>
        <v>5.7160000000000011</v>
      </c>
      <c r="H398" s="2">
        <f t="shared" si="47"/>
        <v>6.4649499999999982</v>
      </c>
      <c r="I398" s="2">
        <f t="array" ref="I398">SUMPRODUCT(B382:B401, (ROW(B382:B401)-ROW(B382)+1)) / (20*21/2)</f>
        <v>5.6724761904761909</v>
      </c>
      <c r="J398" s="2">
        <f t="shared" si="42"/>
        <v>5.7212857296347108</v>
      </c>
      <c r="K398" s="2">
        <f t="shared" si="44"/>
        <v>5.7604033069171603</v>
      </c>
    </row>
    <row r="399" spans="1:11" ht="13.5" x14ac:dyDescent="0.25">
      <c r="A399" s="3">
        <f>TITRES_STAT!B402</f>
        <v>42586</v>
      </c>
      <c r="B399" s="6">
        <f>TITRES_STAT!D402</f>
        <v>5.6</v>
      </c>
      <c r="C399" s="2">
        <f t="shared" si="45"/>
        <v>-0.14000000000000057</v>
      </c>
      <c r="D399" s="2">
        <f t="shared" si="46"/>
        <v>5.7080000000000011</v>
      </c>
      <c r="E399" s="2">
        <f t="shared" si="48"/>
        <v>5.6890000000000009</v>
      </c>
      <c r="F399" s="2">
        <f t="shared" si="41"/>
        <v>5.7415000000000003</v>
      </c>
      <c r="G399" s="2">
        <f t="shared" si="43"/>
        <v>5.7086000000000015</v>
      </c>
      <c r="H399" s="2">
        <f t="shared" si="47"/>
        <v>6.4553499999999966</v>
      </c>
      <c r="I399" s="2">
        <f t="array" ref="I399">SUMPRODUCT(B383:B402, (ROW(B383:B402)-ROW(B383)+1)) / (20*21/2)</f>
        <v>5.652333333333333</v>
      </c>
      <c r="J399" s="2">
        <f t="shared" si="42"/>
        <v>5.7097347077647385</v>
      </c>
      <c r="K399" s="2">
        <f t="shared" si="44"/>
        <v>5.7541129811557035</v>
      </c>
    </row>
    <row r="400" spans="1:11" ht="13.5" x14ac:dyDescent="0.25">
      <c r="A400" s="3">
        <f>TITRES_STAT!B403</f>
        <v>42587</v>
      </c>
      <c r="B400" s="6">
        <f>TITRES_STAT!D403</f>
        <v>5.5</v>
      </c>
      <c r="C400" s="2">
        <f t="shared" si="45"/>
        <v>-9.9999999999999645E-2</v>
      </c>
      <c r="D400" s="2">
        <f t="shared" si="46"/>
        <v>5.6620000000000008</v>
      </c>
      <c r="E400" s="2">
        <f t="shared" si="48"/>
        <v>5.66</v>
      </c>
      <c r="F400" s="2">
        <f t="shared" si="41"/>
        <v>5.7264999999999997</v>
      </c>
      <c r="G400" s="2">
        <f t="shared" si="43"/>
        <v>5.7001999999999997</v>
      </c>
      <c r="H400" s="2">
        <f t="shared" si="47"/>
        <v>6.4452499999999961</v>
      </c>
      <c r="I400" s="2">
        <f t="array" ref="I400">SUMPRODUCT(B384:B403, (ROW(B384:B403)-ROW(B384)+1)) / (20*21/2)</f>
        <v>5.6336190476190477</v>
      </c>
      <c r="J400" s="2">
        <f t="shared" si="42"/>
        <v>5.6897599736919062</v>
      </c>
      <c r="K400" s="2">
        <f t="shared" si="44"/>
        <v>5.744147766208421</v>
      </c>
    </row>
    <row r="401" spans="1:11" ht="13.5" x14ac:dyDescent="0.25">
      <c r="A401" s="3">
        <f>TITRES_STAT!B404</f>
        <v>42590</v>
      </c>
      <c r="B401" s="6">
        <f>TITRES_STAT!D404</f>
        <v>5.5</v>
      </c>
      <c r="C401" s="2">
        <f t="shared" si="45"/>
        <v>0</v>
      </c>
      <c r="D401" s="2">
        <f t="shared" si="46"/>
        <v>5.6159999999999997</v>
      </c>
      <c r="E401" s="2">
        <f t="shared" si="48"/>
        <v>5.65</v>
      </c>
      <c r="F401" s="2">
        <f t="shared" si="41"/>
        <v>5.7114999999999991</v>
      </c>
      <c r="G401" s="2">
        <f t="shared" si="43"/>
        <v>5.6921999999999988</v>
      </c>
      <c r="H401" s="2">
        <f t="shared" si="47"/>
        <v>6.4351499999999966</v>
      </c>
      <c r="I401" s="2">
        <f t="array" ref="I401">SUMPRODUCT(B385:B404, (ROW(B385:B404)-ROW(B385)+1)) / (20*21/2)</f>
        <v>5.6163333333333334</v>
      </c>
      <c r="J401" s="2">
        <f t="shared" si="42"/>
        <v>5.6716875952450581</v>
      </c>
      <c r="K401" s="2">
        <f t="shared" si="44"/>
        <v>5.7345733440041693</v>
      </c>
    </row>
    <row r="402" spans="1:11" ht="13.5" x14ac:dyDescent="0.25">
      <c r="A402" s="3">
        <f>TITRES_STAT!B405</f>
        <v>42591</v>
      </c>
      <c r="B402" s="6">
        <f>TITRES_STAT!D405</f>
        <v>5.5</v>
      </c>
      <c r="C402" s="2">
        <f t="shared" si="45"/>
        <v>0</v>
      </c>
      <c r="D402" s="2">
        <f t="shared" si="46"/>
        <v>5.5679999999999996</v>
      </c>
      <c r="E402" s="2">
        <f t="shared" si="48"/>
        <v>5.65</v>
      </c>
      <c r="F402" s="2">
        <f t="shared" si="41"/>
        <v>5.6964999999999995</v>
      </c>
      <c r="G402" s="2">
        <f t="shared" si="43"/>
        <v>5.6841999999999997</v>
      </c>
      <c r="H402" s="2">
        <f t="shared" si="47"/>
        <v>6.4250499999999962</v>
      </c>
      <c r="I402" s="2">
        <f t="array" ref="I402">SUMPRODUCT(B386:B405, (ROW(B386:B405)-ROW(B386)+1)) / (20*21/2)</f>
        <v>5.5994761904761914</v>
      </c>
      <c r="J402" s="2">
        <f t="shared" si="42"/>
        <v>5.6553363956979092</v>
      </c>
      <c r="K402" s="2">
        <f t="shared" si="44"/>
        <v>5.7253743893373397</v>
      </c>
    </row>
    <row r="403" spans="1:11" ht="13.5" x14ac:dyDescent="0.25">
      <c r="A403" s="3">
        <f>TITRES_STAT!B406</f>
        <v>42592</v>
      </c>
      <c r="B403" s="6">
        <f>TITRES_STAT!D406</f>
        <v>5.5</v>
      </c>
      <c r="C403" s="2">
        <f t="shared" si="45"/>
        <v>0</v>
      </c>
      <c r="D403" s="2">
        <f t="shared" si="46"/>
        <v>5.5200000000000005</v>
      </c>
      <c r="E403" s="2">
        <f t="shared" si="48"/>
        <v>5.6270000000000007</v>
      </c>
      <c r="F403" s="2">
        <f t="shared" si="41"/>
        <v>5.6814999999999998</v>
      </c>
      <c r="G403" s="2">
        <f t="shared" si="43"/>
        <v>5.6781999999999995</v>
      </c>
      <c r="H403" s="2">
        <f t="shared" si="47"/>
        <v>6.4149499999999957</v>
      </c>
      <c r="I403" s="2">
        <f t="array" ref="I403">SUMPRODUCT(B387:B406, (ROW(B387:B406)-ROW(B387)+1)) / (20*21/2)</f>
        <v>5.5840476190476185</v>
      </c>
      <c r="J403" s="2">
        <f t="shared" si="42"/>
        <v>5.6405424532504895</v>
      </c>
      <c r="K403" s="2">
        <f t="shared" si="44"/>
        <v>5.7165361779907773</v>
      </c>
    </row>
    <row r="404" spans="1:11" ht="13.5" x14ac:dyDescent="0.25">
      <c r="A404" s="3">
        <f>TITRES_STAT!B407</f>
        <v>42593</v>
      </c>
      <c r="B404" s="6">
        <f>TITRES_STAT!D407</f>
        <v>5.5</v>
      </c>
      <c r="C404" s="2">
        <f t="shared" si="45"/>
        <v>0</v>
      </c>
      <c r="D404" s="2">
        <f t="shared" si="46"/>
        <v>5.5</v>
      </c>
      <c r="E404" s="2">
        <f t="shared" si="48"/>
        <v>5.604000000000001</v>
      </c>
      <c r="F404" s="2">
        <f t="shared" ref="F404:F467" si="49">AVERAGE(B385:B404)</f>
        <v>5.6669999999999998</v>
      </c>
      <c r="G404" s="2">
        <f t="shared" si="43"/>
        <v>5.6722000000000001</v>
      </c>
      <c r="H404" s="2">
        <f t="shared" si="47"/>
        <v>6.404849999999997</v>
      </c>
      <c r="I404" s="2">
        <f t="array" ref="I404">SUMPRODUCT(B388:B407, (ROW(B388:B407)-ROW(B388)+1)) / (20*21/2)</f>
        <v>5.5700476190476191</v>
      </c>
      <c r="J404" s="2">
        <f t="shared" si="42"/>
        <v>5.6271574577028236</v>
      </c>
      <c r="K404" s="2">
        <f t="shared" si="44"/>
        <v>5.7080445631676096</v>
      </c>
    </row>
    <row r="405" spans="1:11" ht="13.5" x14ac:dyDescent="0.25">
      <c r="A405" s="3">
        <f>TITRES_STAT!B408</f>
        <v>42594</v>
      </c>
      <c r="B405" s="6">
        <f>TITRES_STAT!D408</f>
        <v>5.49</v>
      </c>
      <c r="C405" s="2">
        <f t="shared" si="45"/>
        <v>-9.9999999999997868E-3</v>
      </c>
      <c r="D405" s="2">
        <f t="shared" si="46"/>
        <v>5.4980000000000002</v>
      </c>
      <c r="E405" s="2">
        <f t="shared" si="48"/>
        <v>5.58</v>
      </c>
      <c r="F405" s="2">
        <f t="shared" si="49"/>
        <v>5.6519999999999992</v>
      </c>
      <c r="G405" s="2">
        <f t="shared" si="43"/>
        <v>5.6679999999999993</v>
      </c>
      <c r="H405" s="2">
        <f t="shared" si="47"/>
        <v>6.3946999999999967</v>
      </c>
      <c r="I405" s="2">
        <f t="array" ref="I405">SUMPRODUCT(B389:B408, (ROW(B389:B408)-ROW(B389)+1)) / (20*21/2)</f>
        <v>5.5574761904761916</v>
      </c>
      <c r="J405" s="2">
        <f t="shared" ref="J405:J468" si="50">$J$4*B405+J404*(1-$J$4)</f>
        <v>5.6140948426835076</v>
      </c>
      <c r="K405" s="2">
        <f t="shared" si="44"/>
        <v>5.6994937959845657</v>
      </c>
    </row>
    <row r="406" spans="1:11" ht="13.5" x14ac:dyDescent="0.25">
      <c r="A406" s="3">
        <f>TITRES_STAT!B409</f>
        <v>42597</v>
      </c>
      <c r="B406" s="6">
        <f>TITRES_STAT!D409</f>
        <v>5.49</v>
      </c>
      <c r="C406" s="2">
        <f t="shared" si="45"/>
        <v>0</v>
      </c>
      <c r="D406" s="2">
        <f t="shared" si="46"/>
        <v>5.4960000000000004</v>
      </c>
      <c r="E406" s="2">
        <f t="shared" si="48"/>
        <v>5.556</v>
      </c>
      <c r="F406" s="2">
        <f t="shared" si="49"/>
        <v>5.6369999999999996</v>
      </c>
      <c r="G406" s="2">
        <f t="shared" si="43"/>
        <v>5.6638000000000002</v>
      </c>
      <c r="H406" s="2">
        <f t="shared" si="47"/>
        <v>6.3856499999999974</v>
      </c>
      <c r="I406" s="2">
        <f t="array" ref="I406">SUMPRODUCT(B390:B409, (ROW(B390:B409)-ROW(B390)+1)) / (20*21/2)</f>
        <v>5.5463333333333349</v>
      </c>
      <c r="J406" s="2">
        <f t="shared" si="50"/>
        <v>5.6022762862374593</v>
      </c>
      <c r="K406" s="2">
        <f t="shared" si="44"/>
        <v>5.6912783530047788</v>
      </c>
    </row>
    <row r="407" spans="1:11" ht="13.5" x14ac:dyDescent="0.25">
      <c r="A407" s="3">
        <f>TITRES_STAT!B410</f>
        <v>42598</v>
      </c>
      <c r="B407" s="6">
        <f>TITRES_STAT!D410</f>
        <v>5.49</v>
      </c>
      <c r="C407" s="2">
        <f t="shared" si="45"/>
        <v>0</v>
      </c>
      <c r="D407" s="2">
        <f t="shared" si="46"/>
        <v>5.4940000000000015</v>
      </c>
      <c r="E407" s="2">
        <f t="shared" si="48"/>
        <v>5.5310000000000006</v>
      </c>
      <c r="F407" s="2">
        <f t="shared" si="49"/>
        <v>5.6219999999999999</v>
      </c>
      <c r="G407" s="2">
        <f t="shared" si="43"/>
        <v>5.6596000000000002</v>
      </c>
      <c r="H407" s="2">
        <f t="shared" si="47"/>
        <v>6.3756499999999967</v>
      </c>
      <c r="I407" s="2">
        <f t="array" ref="I407">SUMPRODUCT(B391:B410, (ROW(B391:B410)-ROW(B391)+1)) / (20*21/2)</f>
        <v>5.5366190476190482</v>
      </c>
      <c r="J407" s="2">
        <f t="shared" si="50"/>
        <v>5.5915833065957967</v>
      </c>
      <c r="K407" s="2">
        <f t="shared" si="44"/>
        <v>5.6833850842594931</v>
      </c>
    </row>
    <row r="408" spans="1:11" ht="13.5" x14ac:dyDescent="0.25">
      <c r="A408" s="3">
        <f>TITRES_STAT!B411</f>
        <v>42599</v>
      </c>
      <c r="B408" s="6">
        <f>TITRES_STAT!D411</f>
        <v>5.49</v>
      </c>
      <c r="C408" s="2">
        <f t="shared" si="45"/>
        <v>0</v>
      </c>
      <c r="D408" s="2">
        <f t="shared" si="46"/>
        <v>5.492</v>
      </c>
      <c r="E408" s="2">
        <f t="shared" si="48"/>
        <v>5.5060000000000011</v>
      </c>
      <c r="F408" s="2">
        <f t="shared" si="49"/>
        <v>5.6069999999999993</v>
      </c>
      <c r="G408" s="2">
        <f t="shared" si="43"/>
        <v>5.6553999999999993</v>
      </c>
      <c r="H408" s="2">
        <f t="shared" si="47"/>
        <v>6.3656499999999969</v>
      </c>
      <c r="I408" s="2">
        <f t="array" ref="I408">SUMPRODUCT(B392:B411, (ROW(B392:B411)-ROW(B392)+1)) / (20*21/2)</f>
        <v>5.5245238095238101</v>
      </c>
      <c r="J408" s="2">
        <f t="shared" si="50"/>
        <v>5.581908705967626</v>
      </c>
      <c r="K408" s="2">
        <f t="shared" si="44"/>
        <v>5.6758013554650031</v>
      </c>
    </row>
    <row r="409" spans="1:11" ht="13.5" x14ac:dyDescent="0.25">
      <c r="A409" s="3">
        <f>TITRES_STAT!B412</f>
        <v>42600</v>
      </c>
      <c r="B409" s="6">
        <f>TITRES_STAT!D412</f>
        <v>5.49</v>
      </c>
      <c r="C409" s="2">
        <f t="shared" si="45"/>
        <v>0</v>
      </c>
      <c r="D409" s="2">
        <f t="shared" si="46"/>
        <v>5.49</v>
      </c>
      <c r="E409" s="2">
        <f t="shared" si="48"/>
        <v>5.495000000000001</v>
      </c>
      <c r="F409" s="2">
        <f t="shared" si="49"/>
        <v>5.5919999999999996</v>
      </c>
      <c r="G409" s="2">
        <f t="shared" si="43"/>
        <v>5.6531999999999991</v>
      </c>
      <c r="H409" s="2">
        <f t="shared" si="47"/>
        <v>6.3560999999999979</v>
      </c>
      <c r="I409" s="2">
        <f t="array" ref="I409">SUMPRODUCT(B393:B412, (ROW(B393:B412)-ROW(B393)+1)) / (20*21/2)</f>
        <v>5.5083809523809535</v>
      </c>
      <c r="J409" s="2">
        <f t="shared" si="50"/>
        <v>5.5731554958754712</v>
      </c>
      <c r="K409" s="2">
        <f t="shared" si="44"/>
        <v>5.6685150277997085</v>
      </c>
    </row>
    <row r="410" spans="1:11" ht="13.5" x14ac:dyDescent="0.25">
      <c r="A410" s="3">
        <f>TITRES_STAT!B413</f>
        <v>42601</v>
      </c>
      <c r="B410" s="6">
        <f>TITRES_STAT!D413</f>
        <v>5.49</v>
      </c>
      <c r="C410" s="2">
        <f t="shared" si="45"/>
        <v>0</v>
      </c>
      <c r="D410" s="2">
        <f t="shared" si="46"/>
        <v>5.49</v>
      </c>
      <c r="E410" s="2">
        <f t="shared" si="48"/>
        <v>5.4940000000000015</v>
      </c>
      <c r="F410" s="2">
        <f t="shared" si="49"/>
        <v>5.5769999999999982</v>
      </c>
      <c r="G410" s="2">
        <f t="shared" si="43"/>
        <v>5.6509999999999989</v>
      </c>
      <c r="H410" s="2">
        <f t="shared" si="47"/>
        <v>6.3465499999999988</v>
      </c>
      <c r="I410" s="2">
        <f t="array" ref="I410">SUMPRODUCT(B394:B413, (ROW(B394:B413)-ROW(B394)+1)) / (20*21/2)</f>
        <v>5.4927142857142854</v>
      </c>
      <c r="J410" s="2">
        <f t="shared" si="50"/>
        <v>5.5652359248397127</v>
      </c>
      <c r="K410" s="2">
        <f t="shared" si="44"/>
        <v>5.6615144384742297</v>
      </c>
    </row>
    <row r="411" spans="1:11" ht="13.5" x14ac:dyDescent="0.25">
      <c r="A411" s="3">
        <f>TITRES_STAT!B414</f>
        <v>42604</v>
      </c>
      <c r="B411" s="6">
        <f>TITRES_STAT!D414</f>
        <v>5.45</v>
      </c>
      <c r="C411" s="2">
        <f t="shared" si="45"/>
        <v>-4.0000000000000036E-2</v>
      </c>
      <c r="D411" s="2">
        <f t="shared" si="46"/>
        <v>5.4820000000000002</v>
      </c>
      <c r="E411" s="2">
        <f t="shared" si="48"/>
        <v>5.4890000000000017</v>
      </c>
      <c r="F411" s="2">
        <f t="shared" si="49"/>
        <v>5.5694999999999988</v>
      </c>
      <c r="G411" s="2">
        <f t="shared" si="43"/>
        <v>5.6449999999999987</v>
      </c>
      <c r="H411" s="2">
        <f t="shared" si="47"/>
        <v>6.3378999999999985</v>
      </c>
      <c r="I411" s="2">
        <f t="array" ref="I411">SUMPRODUCT(B395:B414, (ROW(B395:B414)-ROW(B395)+1)) / (20*21/2)</f>
        <v>5.4786190476190475</v>
      </c>
      <c r="J411" s="2">
        <f t="shared" si="50"/>
        <v>5.5542610748549786</v>
      </c>
      <c r="K411" s="2">
        <f t="shared" si="44"/>
        <v>5.6532197546124952</v>
      </c>
    </row>
    <row r="412" spans="1:11" ht="13.5" x14ac:dyDescent="0.25">
      <c r="A412" s="3">
        <f>TITRES_STAT!B415</f>
        <v>42605</v>
      </c>
      <c r="B412" s="6">
        <f>TITRES_STAT!D415</f>
        <v>5.4</v>
      </c>
      <c r="C412" s="2">
        <f t="shared" si="45"/>
        <v>-4.9999999999999822E-2</v>
      </c>
      <c r="D412" s="2">
        <f t="shared" si="46"/>
        <v>5.4640000000000004</v>
      </c>
      <c r="E412" s="2">
        <f t="shared" si="48"/>
        <v>5.479000000000001</v>
      </c>
      <c r="F412" s="2">
        <f t="shared" si="49"/>
        <v>5.5644999999999989</v>
      </c>
      <c r="G412" s="2">
        <f t="shared" si="43"/>
        <v>5.638399999999999</v>
      </c>
      <c r="H412" s="2">
        <f t="shared" si="47"/>
        <v>6.3284999999999991</v>
      </c>
      <c r="I412" s="2">
        <f t="array" ref="I412">SUMPRODUCT(B396:B415, (ROW(B396:B415)-ROW(B396)+1)) / (20*21/2)</f>
        <v>5.4594285714285711</v>
      </c>
      <c r="J412" s="2">
        <f t="shared" si="50"/>
        <v>5.539569543916409</v>
      </c>
      <c r="K412" s="2">
        <f t="shared" si="44"/>
        <v>5.6432895681571038</v>
      </c>
    </row>
    <row r="413" spans="1:11" ht="13.5" x14ac:dyDescent="0.25">
      <c r="A413" s="3">
        <f>TITRES_STAT!B416</f>
        <v>42606</v>
      </c>
      <c r="B413" s="6">
        <f>TITRES_STAT!D416</f>
        <v>5.4</v>
      </c>
      <c r="C413" s="2">
        <f t="shared" si="45"/>
        <v>0</v>
      </c>
      <c r="D413" s="2">
        <f t="shared" si="46"/>
        <v>5.4459999999999997</v>
      </c>
      <c r="E413" s="2">
        <f t="shared" si="48"/>
        <v>5.4690000000000003</v>
      </c>
      <c r="F413" s="2">
        <f t="shared" si="49"/>
        <v>5.548</v>
      </c>
      <c r="G413" s="2">
        <f t="shared" si="43"/>
        <v>5.6315999999999988</v>
      </c>
      <c r="H413" s="2">
        <f t="shared" si="47"/>
        <v>6.3190999999999997</v>
      </c>
      <c r="I413" s="2">
        <f t="array" ref="I413">SUMPRODUCT(B397:B416, (ROW(B397:B416)-ROW(B397)+1)) / (20*21/2)</f>
        <v>5.4516666666666662</v>
      </c>
      <c r="J413" s="2">
        <f t="shared" si="50"/>
        <v>5.5262772064005601</v>
      </c>
      <c r="K413" s="2">
        <f t="shared" si="44"/>
        <v>5.6337488007783945</v>
      </c>
    </row>
    <row r="414" spans="1:11" ht="13.5" x14ac:dyDescent="0.25">
      <c r="A414" s="3">
        <f>TITRES_STAT!B417</f>
        <v>42607</v>
      </c>
      <c r="B414" s="6">
        <f>TITRES_STAT!D417</f>
        <v>5.4</v>
      </c>
      <c r="C414" s="2">
        <f t="shared" si="45"/>
        <v>0</v>
      </c>
      <c r="D414" s="2">
        <f t="shared" si="46"/>
        <v>5.4279999999999999</v>
      </c>
      <c r="E414" s="2">
        <f t="shared" si="48"/>
        <v>5.4590000000000005</v>
      </c>
      <c r="F414" s="2">
        <f t="shared" si="49"/>
        <v>5.5315000000000003</v>
      </c>
      <c r="G414" s="2">
        <f t="shared" si="43"/>
        <v>5.6247999999999978</v>
      </c>
      <c r="H414" s="2">
        <f t="shared" si="47"/>
        <v>6.3096999999999994</v>
      </c>
      <c r="I414" s="2">
        <f t="array" ref="I414">SUMPRODUCT(B398:B417, (ROW(B398:B417)-ROW(B398)+1)) / (20*21/2)</f>
        <v>5.4453333333333331</v>
      </c>
      <c r="J414" s="2">
        <f t="shared" si="50"/>
        <v>5.5142508057909829</v>
      </c>
      <c r="K414" s="2">
        <f t="shared" si="44"/>
        <v>5.6245821811400267</v>
      </c>
    </row>
    <row r="415" spans="1:11" ht="13.5" x14ac:dyDescent="0.25">
      <c r="A415" s="3">
        <f>TITRES_STAT!B418</f>
        <v>42608</v>
      </c>
      <c r="B415" s="6">
        <f>TITRES_STAT!D418</f>
        <v>5.33</v>
      </c>
      <c r="C415" s="2">
        <f t="shared" si="45"/>
        <v>-7.0000000000000284E-2</v>
      </c>
      <c r="D415" s="2">
        <f t="shared" si="46"/>
        <v>5.395999999999999</v>
      </c>
      <c r="E415" s="2">
        <f t="shared" si="48"/>
        <v>5.4429999999999996</v>
      </c>
      <c r="F415" s="2">
        <f t="shared" si="49"/>
        <v>5.5114999999999998</v>
      </c>
      <c r="G415" s="2">
        <f t="shared" si="43"/>
        <v>5.6165999999999983</v>
      </c>
      <c r="H415" s="2">
        <f t="shared" si="47"/>
        <v>6.2999499999999982</v>
      </c>
      <c r="I415" s="2">
        <f t="array" ref="I415">SUMPRODUCT(B399:B418, (ROW(B399:B418)-ROW(B399)+1)) / (20*21/2)</f>
        <v>5.4709523809523812</v>
      </c>
      <c r="J415" s="2">
        <f t="shared" si="50"/>
        <v>5.4967031100013655</v>
      </c>
      <c r="K415" s="2">
        <f t="shared" si="44"/>
        <v>5.613029938742379</v>
      </c>
    </row>
    <row r="416" spans="1:11" ht="13.5" x14ac:dyDescent="0.25">
      <c r="A416" s="3">
        <f>TITRES_STAT!B419</f>
        <v>42611</v>
      </c>
      <c r="B416" s="6">
        <f>TITRES_STAT!D419</f>
        <v>5.43</v>
      </c>
      <c r="C416" s="2">
        <f t="shared" si="45"/>
        <v>9.9999999999999645E-2</v>
      </c>
      <c r="D416" s="2">
        <f t="shared" si="46"/>
        <v>5.3920000000000003</v>
      </c>
      <c r="E416" s="2">
        <f t="shared" si="48"/>
        <v>5.4369999999999994</v>
      </c>
      <c r="F416" s="2">
        <f t="shared" si="49"/>
        <v>5.4965000000000002</v>
      </c>
      <c r="G416" s="2">
        <f t="shared" si="43"/>
        <v>5.6137999999999986</v>
      </c>
      <c r="H416" s="2">
        <f t="shared" si="47"/>
        <v>6.2906999999999984</v>
      </c>
      <c r="I416" s="2">
        <f t="array" ref="I416">SUMPRODUCT(B400:B419, (ROW(B400:B419)-ROW(B400)+1)) / (20*21/2)</f>
        <v>5.4955714285714281</v>
      </c>
      <c r="J416" s="2">
        <f t="shared" si="50"/>
        <v>5.4903504328583779</v>
      </c>
      <c r="K416" s="2">
        <f t="shared" si="44"/>
        <v>5.6058522940858149</v>
      </c>
    </row>
    <row r="417" spans="1:11" ht="13.5" x14ac:dyDescent="0.25">
      <c r="A417" s="3">
        <f>TITRES_STAT!B420</f>
        <v>42612</v>
      </c>
      <c r="B417" s="6">
        <f>TITRES_STAT!D420</f>
        <v>5.43</v>
      </c>
      <c r="C417" s="2">
        <f t="shared" si="45"/>
        <v>0</v>
      </c>
      <c r="D417" s="2">
        <f t="shared" si="46"/>
        <v>5.3980000000000006</v>
      </c>
      <c r="E417" s="2">
        <f t="shared" si="48"/>
        <v>5.4309999999999992</v>
      </c>
      <c r="F417" s="2">
        <f t="shared" si="49"/>
        <v>5.4810000000000016</v>
      </c>
      <c r="G417" s="2">
        <f t="shared" si="43"/>
        <v>5.6078000000000001</v>
      </c>
      <c r="H417" s="2">
        <f t="shared" si="47"/>
        <v>6.2814499999999986</v>
      </c>
      <c r="I417" s="2">
        <f t="array" ref="I417">SUMPRODUCT(B401:B420, (ROW(B401:B420)-ROW(B401)+1)) / (20*21/2)</f>
        <v>5.5195238095238093</v>
      </c>
      <c r="J417" s="2">
        <f t="shared" si="50"/>
        <v>5.4846027725861513</v>
      </c>
      <c r="K417" s="2">
        <f t="shared" si="44"/>
        <v>5.5989561256902931</v>
      </c>
    </row>
    <row r="418" spans="1:11" ht="13.5" x14ac:dyDescent="0.25">
      <c r="A418" s="3">
        <f>TITRES_STAT!B421</f>
        <v>42613</v>
      </c>
      <c r="B418" s="6">
        <f>TITRES_STAT!D421</f>
        <v>5.75</v>
      </c>
      <c r="C418" s="2">
        <f t="shared" si="45"/>
        <v>0.32000000000000028</v>
      </c>
      <c r="D418" s="2">
        <f t="shared" si="46"/>
        <v>5.468</v>
      </c>
      <c r="E418" s="2">
        <f t="shared" si="48"/>
        <v>5.456999999999999</v>
      </c>
      <c r="F418" s="2">
        <f t="shared" si="49"/>
        <v>5.4815000000000014</v>
      </c>
      <c r="G418" s="2">
        <f t="shared" si="43"/>
        <v>5.6082000000000019</v>
      </c>
      <c r="H418" s="2">
        <f t="shared" si="47"/>
        <v>6.2737999999999987</v>
      </c>
      <c r="I418" s="2">
        <f t="array" ref="I418">SUMPRODUCT(B402:B421, (ROW(B402:B421)-ROW(B402)+1)) / (20*21/2)</f>
        <v>5.5413809523809512</v>
      </c>
      <c r="J418" s="2">
        <f t="shared" si="50"/>
        <v>5.5098786990065181</v>
      </c>
      <c r="K418" s="2">
        <f t="shared" si="44"/>
        <v>5.6048794148789094</v>
      </c>
    </row>
    <row r="419" spans="1:11" ht="13.5" x14ac:dyDescent="0.25">
      <c r="A419" s="3">
        <f>TITRES_STAT!B422</f>
        <v>42614</v>
      </c>
      <c r="B419" s="6">
        <f>TITRES_STAT!D422</f>
        <v>5.74</v>
      </c>
      <c r="C419" s="2">
        <f t="shared" si="45"/>
        <v>-9.9999999999997868E-3</v>
      </c>
      <c r="D419" s="2">
        <f t="shared" si="46"/>
        <v>5.5359999999999996</v>
      </c>
      <c r="E419" s="2">
        <f t="shared" si="48"/>
        <v>5.4820000000000002</v>
      </c>
      <c r="F419" s="2">
        <f t="shared" si="49"/>
        <v>5.488500000000001</v>
      </c>
      <c r="G419" s="2">
        <f t="shared" si="43"/>
        <v>5.6084000000000014</v>
      </c>
      <c r="H419" s="2">
        <f t="shared" si="47"/>
        <v>6.2669999999999986</v>
      </c>
      <c r="I419" s="2">
        <f t="array" ref="I419">SUMPRODUCT(B403:B422, (ROW(B403:B422)-ROW(B403)+1)) / (20*21/2)</f>
        <v>5.5630952380952392</v>
      </c>
      <c r="J419" s="2">
        <f t="shared" si="50"/>
        <v>5.5317950133868496</v>
      </c>
      <c r="K419" s="2">
        <f t="shared" si="44"/>
        <v>5.6101782613542461</v>
      </c>
    </row>
    <row r="420" spans="1:11" ht="13.5" x14ac:dyDescent="0.25">
      <c r="A420" s="3">
        <f>TITRES_STAT!B423</f>
        <v>42615</v>
      </c>
      <c r="B420" s="6">
        <f>TITRES_STAT!D423</f>
        <v>5.74</v>
      </c>
      <c r="C420" s="2">
        <f t="shared" si="45"/>
        <v>0</v>
      </c>
      <c r="D420" s="2">
        <f t="shared" si="46"/>
        <v>5.6180000000000003</v>
      </c>
      <c r="E420" s="2">
        <f t="shared" si="48"/>
        <v>5.5069999999999997</v>
      </c>
      <c r="F420" s="2">
        <f t="shared" si="49"/>
        <v>5.5005000000000006</v>
      </c>
      <c r="G420" s="2">
        <f t="shared" si="43"/>
        <v>5.6136000000000026</v>
      </c>
      <c r="H420" s="2">
        <f t="shared" si="47"/>
        <v>6.2591999999999999</v>
      </c>
      <c r="I420" s="2">
        <f t="array" ref="I420">SUMPRODUCT(B404:B423, (ROW(B404:B423)-ROW(B404)+1)) / (20*21/2)</f>
        <v>5.5836666666666668</v>
      </c>
      <c r="J420" s="2">
        <f t="shared" si="50"/>
        <v>5.5516240597309592</v>
      </c>
      <c r="K420" s="2">
        <f t="shared" si="44"/>
        <v>5.6152693099285891</v>
      </c>
    </row>
    <row r="421" spans="1:11" ht="13.5" x14ac:dyDescent="0.25">
      <c r="A421" s="3">
        <f>TITRES_STAT!B424</f>
        <v>42618</v>
      </c>
      <c r="B421" s="6">
        <f>TITRES_STAT!D424</f>
        <v>5.73</v>
      </c>
      <c r="C421" s="2">
        <f t="shared" si="45"/>
        <v>-9.9999999999997868E-3</v>
      </c>
      <c r="D421" s="2">
        <f t="shared" si="46"/>
        <v>5.6780000000000008</v>
      </c>
      <c r="E421" s="2">
        <f t="shared" si="48"/>
        <v>5.535000000000001</v>
      </c>
      <c r="F421" s="2">
        <f t="shared" si="49"/>
        <v>5.5120000000000013</v>
      </c>
      <c r="G421" s="2">
        <f t="shared" si="43"/>
        <v>5.6182000000000025</v>
      </c>
      <c r="H421" s="2">
        <f t="shared" si="47"/>
        <v>6.2509000000000006</v>
      </c>
      <c r="I421" s="2">
        <f t="array" ref="I421">SUMPRODUCT(B405:B424, (ROW(B405:B424)-ROW(B405)+1)) / (20*21/2)</f>
        <v>5.6002380952380957</v>
      </c>
      <c r="J421" s="2">
        <f t="shared" si="50"/>
        <v>5.5686122445184862</v>
      </c>
      <c r="K421" s="2">
        <f t="shared" si="44"/>
        <v>5.6197685526764873</v>
      </c>
    </row>
    <row r="422" spans="1:11" ht="13.5" x14ac:dyDescent="0.25">
      <c r="A422" s="3">
        <f>TITRES_STAT!B425</f>
        <v>42619</v>
      </c>
      <c r="B422" s="6">
        <f>TITRES_STAT!D425</f>
        <v>5.74</v>
      </c>
      <c r="C422" s="2">
        <f t="shared" si="45"/>
        <v>9.9999999999997868E-3</v>
      </c>
      <c r="D422" s="2">
        <f t="shared" si="46"/>
        <v>5.74</v>
      </c>
      <c r="E422" s="2">
        <f t="shared" si="48"/>
        <v>5.5690000000000008</v>
      </c>
      <c r="F422" s="2">
        <f t="shared" si="49"/>
        <v>5.5240000000000009</v>
      </c>
      <c r="G422" s="2">
        <f t="shared" si="43"/>
        <v>5.6230000000000038</v>
      </c>
      <c r="H422" s="2">
        <f t="shared" si="47"/>
        <v>6.2421500000000005</v>
      </c>
      <c r="I422" s="2">
        <f t="array" ref="I422">SUMPRODUCT(B406:B425, (ROW(B406:B425)-ROW(B406)+1)) / (20*21/2)</f>
        <v>5.6158095238095243</v>
      </c>
      <c r="J422" s="2">
        <f t="shared" si="50"/>
        <v>5.5849348878976786</v>
      </c>
      <c r="K422" s="2">
        <f t="shared" si="44"/>
        <v>5.6244835113950558</v>
      </c>
    </row>
    <row r="423" spans="1:11" ht="13.5" x14ac:dyDescent="0.25">
      <c r="A423" s="3">
        <f>TITRES_STAT!B426</f>
        <v>42620</v>
      </c>
      <c r="B423" s="6">
        <f>TITRES_STAT!D426</f>
        <v>5.74</v>
      </c>
      <c r="C423" s="2">
        <f t="shared" si="45"/>
        <v>0</v>
      </c>
      <c r="D423" s="2">
        <f t="shared" si="46"/>
        <v>5.7380000000000013</v>
      </c>
      <c r="E423" s="2">
        <f t="shared" si="48"/>
        <v>5.6029999999999998</v>
      </c>
      <c r="F423" s="2">
        <f t="shared" si="49"/>
        <v>5.5359999999999996</v>
      </c>
      <c r="G423" s="2">
        <f t="shared" si="43"/>
        <v>5.6278000000000032</v>
      </c>
      <c r="H423" s="2">
        <f t="shared" si="47"/>
        <v>6.2334000000000005</v>
      </c>
      <c r="I423" s="2">
        <f t="array" ref="I423">SUMPRODUCT(B407:B426, (ROW(B407:B426)-ROW(B407)+1)) / (20*21/2)</f>
        <v>5.6331904761904763</v>
      </c>
      <c r="J423" s="2">
        <f t="shared" si="50"/>
        <v>5.5997029938121852</v>
      </c>
      <c r="K423" s="2">
        <f t="shared" si="44"/>
        <v>5.6290135697717201</v>
      </c>
    </row>
    <row r="424" spans="1:11" ht="13.5" x14ac:dyDescent="0.25">
      <c r="A424" s="3">
        <f>TITRES_STAT!B427</f>
        <v>42621</v>
      </c>
      <c r="B424" s="6">
        <f>TITRES_STAT!D427</f>
        <v>5.71</v>
      </c>
      <c r="C424" s="2">
        <f t="shared" si="45"/>
        <v>-3.0000000000000249E-2</v>
      </c>
      <c r="D424" s="2">
        <f t="shared" si="46"/>
        <v>5.7320000000000011</v>
      </c>
      <c r="E424" s="2">
        <f t="shared" si="48"/>
        <v>5.6340000000000012</v>
      </c>
      <c r="F424" s="2">
        <f t="shared" si="49"/>
        <v>5.5464999999999991</v>
      </c>
      <c r="G424" s="2">
        <f t="shared" si="43"/>
        <v>5.634000000000003</v>
      </c>
      <c r="H424" s="2">
        <f t="shared" si="47"/>
        <v>6.2250000000000014</v>
      </c>
      <c r="I424" s="2">
        <f t="array" ref="I424">SUMPRODUCT(B408:B427, (ROW(B408:B427)-ROW(B408)+1)) / (20*21/2)</f>
        <v>5.6465238095238091</v>
      </c>
      <c r="J424" s="2">
        <f t="shared" si="50"/>
        <v>5.6102074705919769</v>
      </c>
      <c r="K424" s="2">
        <f t="shared" si="44"/>
        <v>5.6321895082120443</v>
      </c>
    </row>
    <row r="425" spans="1:11" ht="13.5" x14ac:dyDescent="0.25">
      <c r="A425" s="3">
        <f>TITRES_STAT!B428</f>
        <v>42622</v>
      </c>
      <c r="B425" s="6">
        <f>TITRES_STAT!D428</f>
        <v>5.71</v>
      </c>
      <c r="C425" s="2">
        <f t="shared" si="45"/>
        <v>0</v>
      </c>
      <c r="D425" s="2">
        <f t="shared" si="46"/>
        <v>5.7260000000000009</v>
      </c>
      <c r="E425" s="2">
        <f t="shared" si="48"/>
        <v>5.6720000000000015</v>
      </c>
      <c r="F425" s="2">
        <f t="shared" si="49"/>
        <v>5.5574999999999983</v>
      </c>
      <c r="G425" s="2">
        <f t="shared" si="43"/>
        <v>5.6374000000000022</v>
      </c>
      <c r="H425" s="2">
        <f t="shared" si="47"/>
        <v>6.2166000000000006</v>
      </c>
      <c r="I425" s="2">
        <f t="array" ref="I425">SUMPRODUCT(B409:B428, (ROW(B409:B428)-ROW(B409)+1)) / (20*21/2)</f>
        <v>5.6569047619047614</v>
      </c>
      <c r="J425" s="2">
        <f t="shared" si="50"/>
        <v>5.6197115210117889</v>
      </c>
      <c r="K425" s="2">
        <f t="shared" si="44"/>
        <v>5.635240900046866</v>
      </c>
    </row>
    <row r="426" spans="1:11" ht="13.5" x14ac:dyDescent="0.25">
      <c r="A426" s="3">
        <f>TITRES_STAT!B429</f>
        <v>42627</v>
      </c>
      <c r="B426" s="6">
        <f>TITRES_STAT!D429</f>
        <v>5.74</v>
      </c>
      <c r="C426" s="2">
        <f t="shared" si="45"/>
        <v>3.0000000000000249E-2</v>
      </c>
      <c r="D426" s="2">
        <f t="shared" si="46"/>
        <v>5.7279999999999998</v>
      </c>
      <c r="E426" s="2">
        <f t="shared" si="48"/>
        <v>5.7030000000000012</v>
      </c>
      <c r="F426" s="2">
        <f t="shared" si="49"/>
        <v>5.5699999999999985</v>
      </c>
      <c r="G426" s="2">
        <f t="shared" si="43"/>
        <v>5.6382000000000012</v>
      </c>
      <c r="H426" s="2">
        <f t="shared" si="47"/>
        <v>6.2083500000000011</v>
      </c>
      <c r="I426" s="2">
        <f t="array" ref="I426">SUMPRODUCT(B410:B429, (ROW(B410:B429)-ROW(B410)+1)) / (20*21/2)</f>
        <v>5.6663333333333332</v>
      </c>
      <c r="J426" s="2">
        <f t="shared" si="50"/>
        <v>5.6311675666297143</v>
      </c>
      <c r="K426" s="2">
        <f t="shared" si="44"/>
        <v>5.6393491000450275</v>
      </c>
    </row>
    <row r="427" spans="1:11" ht="13.5" x14ac:dyDescent="0.25">
      <c r="A427" s="3">
        <f>TITRES_STAT!B430</f>
        <v>42628</v>
      </c>
      <c r="B427" s="6">
        <f>TITRES_STAT!D430</f>
        <v>5.71</v>
      </c>
      <c r="C427" s="2">
        <f t="shared" si="45"/>
        <v>-3.0000000000000249E-2</v>
      </c>
      <c r="D427" s="2">
        <f t="shared" si="46"/>
        <v>5.7219999999999995</v>
      </c>
      <c r="E427" s="2">
        <f t="shared" si="48"/>
        <v>5.7310000000000008</v>
      </c>
      <c r="F427" s="2">
        <f t="shared" si="49"/>
        <v>5.5809999999999977</v>
      </c>
      <c r="G427" s="2">
        <f t="shared" si="43"/>
        <v>5.636400000000001</v>
      </c>
      <c r="H427" s="2">
        <f t="shared" si="47"/>
        <v>6.1999500000000012</v>
      </c>
      <c r="I427" s="2">
        <f t="array" ref="I427">SUMPRODUCT(B411:B430, (ROW(B411:B430)-ROW(B411)+1)) / (20*21/2)</f>
        <v>5.6748095238095226</v>
      </c>
      <c r="J427" s="2">
        <f t="shared" si="50"/>
        <v>5.6386754174268852</v>
      </c>
      <c r="K427" s="2">
        <f t="shared" si="44"/>
        <v>5.642119723572673</v>
      </c>
    </row>
    <row r="428" spans="1:11" ht="13.5" x14ac:dyDescent="0.25">
      <c r="A428" s="3">
        <f>TITRES_STAT!B431</f>
        <v>42629</v>
      </c>
      <c r="B428" s="6">
        <f>TITRES_STAT!D431</f>
        <v>5.69</v>
      </c>
      <c r="C428" s="2">
        <f t="shared" si="45"/>
        <v>-1.9999999999999574E-2</v>
      </c>
      <c r="D428" s="2">
        <f t="shared" si="46"/>
        <v>5.7120000000000006</v>
      </c>
      <c r="E428" s="2">
        <f t="shared" si="48"/>
        <v>5.7250000000000005</v>
      </c>
      <c r="F428" s="2">
        <f t="shared" si="49"/>
        <v>5.5909999999999984</v>
      </c>
      <c r="G428" s="2">
        <f t="shared" si="43"/>
        <v>5.6362000000000014</v>
      </c>
      <c r="H428" s="2">
        <f t="shared" si="47"/>
        <v>6.1934000000000022</v>
      </c>
      <c r="I428" s="2">
        <f t="array" ref="I428">SUMPRODUCT(B412:B431, (ROW(B412:B431)-ROW(B412)+1)) / (20*21/2)</f>
        <v>5.6823333333333332</v>
      </c>
      <c r="J428" s="2">
        <f t="shared" si="50"/>
        <v>5.6435634729100395</v>
      </c>
      <c r="K428" s="2">
        <f t="shared" si="44"/>
        <v>5.6439973814717845</v>
      </c>
    </row>
    <row r="429" spans="1:11" ht="13.5" x14ac:dyDescent="0.25">
      <c r="A429" s="3">
        <f>TITRES_STAT!B432</f>
        <v>42632</v>
      </c>
      <c r="B429" s="6">
        <f>TITRES_STAT!D432</f>
        <v>5.69</v>
      </c>
      <c r="C429" s="2">
        <f t="shared" si="45"/>
        <v>0</v>
      </c>
      <c r="D429" s="2">
        <f t="shared" si="46"/>
        <v>5.7080000000000002</v>
      </c>
      <c r="E429" s="2">
        <f t="shared" si="48"/>
        <v>5.7200000000000006</v>
      </c>
      <c r="F429" s="2">
        <f t="shared" si="49"/>
        <v>5.6009999999999982</v>
      </c>
      <c r="G429" s="2">
        <f t="shared" si="43"/>
        <v>5.636000000000001</v>
      </c>
      <c r="H429" s="2">
        <f t="shared" si="47"/>
        <v>6.1869000000000032</v>
      </c>
      <c r="I429" s="2">
        <f t="array" ref="I429">SUMPRODUCT(B413:B432, (ROW(B413:B432)-ROW(B413)+1)) / (20*21/2)</f>
        <v>5.6887142857142852</v>
      </c>
      <c r="J429" s="2">
        <f t="shared" si="50"/>
        <v>5.6479859992995598</v>
      </c>
      <c r="K429" s="2">
        <f t="shared" si="44"/>
        <v>5.6458014057277932</v>
      </c>
    </row>
    <row r="430" spans="1:11" ht="13.5" x14ac:dyDescent="0.25">
      <c r="A430" s="3">
        <f>TITRES_STAT!B433</f>
        <v>42633</v>
      </c>
      <c r="B430" s="6">
        <f>TITRES_STAT!D433</f>
        <v>5.69</v>
      </c>
      <c r="C430" s="2">
        <f t="shared" si="45"/>
        <v>0</v>
      </c>
      <c r="D430" s="2">
        <f t="shared" si="46"/>
        <v>5.7040000000000006</v>
      </c>
      <c r="E430" s="2">
        <f t="shared" si="48"/>
        <v>5.7149999999999999</v>
      </c>
      <c r="F430" s="2">
        <f t="shared" si="49"/>
        <v>5.610999999999998</v>
      </c>
      <c r="G430" s="2">
        <f t="shared" si="43"/>
        <v>5.6338000000000026</v>
      </c>
      <c r="H430" s="2">
        <f t="shared" si="47"/>
        <v>6.1804000000000023</v>
      </c>
      <c r="I430" s="2">
        <f t="array" ref="I430">SUMPRODUCT(B414:B433, (ROW(B414:B433)-ROW(B414)+1)) / (20*21/2)</f>
        <v>5.6899047619047627</v>
      </c>
      <c r="J430" s="2">
        <f t="shared" si="50"/>
        <v>5.6519873326996022</v>
      </c>
      <c r="K430" s="2">
        <f t="shared" si="44"/>
        <v>5.6475346839345466</v>
      </c>
    </row>
    <row r="431" spans="1:11" ht="13.5" x14ac:dyDescent="0.25">
      <c r="A431" s="3">
        <f>TITRES_STAT!B434</f>
        <v>42634</v>
      </c>
      <c r="B431" s="6">
        <f>TITRES_STAT!D434</f>
        <v>5.69</v>
      </c>
      <c r="C431" s="2">
        <f t="shared" si="45"/>
        <v>0</v>
      </c>
      <c r="D431" s="2">
        <f t="shared" si="46"/>
        <v>5.6940000000000008</v>
      </c>
      <c r="E431" s="2">
        <f t="shared" si="48"/>
        <v>5.7109999999999994</v>
      </c>
      <c r="F431" s="2">
        <f t="shared" si="49"/>
        <v>5.6229999999999993</v>
      </c>
      <c r="G431" s="2">
        <f t="shared" si="43"/>
        <v>5.6316000000000024</v>
      </c>
      <c r="H431" s="2">
        <f t="shared" si="47"/>
        <v>6.1739000000000033</v>
      </c>
      <c r="I431" s="2">
        <f t="array" ref="I431">SUMPRODUCT(B415:B434, (ROW(B415:B434)-ROW(B415)+1)) / (20*21/2)</f>
        <v>5.6851428571428562</v>
      </c>
      <c r="J431" s="2">
        <f t="shared" si="50"/>
        <v>5.6556075867282116</v>
      </c>
      <c r="K431" s="2">
        <f t="shared" si="44"/>
        <v>5.6491999904469168</v>
      </c>
    </row>
    <row r="432" spans="1:11" ht="13.5" x14ac:dyDescent="0.25">
      <c r="A432" s="3">
        <f>TITRES_STAT!B435</f>
        <v>42635</v>
      </c>
      <c r="B432" s="6">
        <f>TITRES_STAT!D435</f>
        <v>5.69</v>
      </c>
      <c r="C432" s="2">
        <f t="shared" si="45"/>
        <v>0</v>
      </c>
      <c r="D432" s="2">
        <f t="shared" si="46"/>
        <v>5.69</v>
      </c>
      <c r="E432" s="2">
        <f t="shared" si="48"/>
        <v>5.7059999999999986</v>
      </c>
      <c r="F432" s="2">
        <f t="shared" si="49"/>
        <v>5.6374999999999984</v>
      </c>
      <c r="G432" s="2">
        <f t="shared" si="43"/>
        <v>5.6294000000000031</v>
      </c>
      <c r="H432" s="2">
        <f t="shared" si="47"/>
        <v>6.1674000000000033</v>
      </c>
      <c r="I432" s="2">
        <f t="array" ref="I432">SUMPRODUCT(B416:B435, (ROW(B416:B435)-ROW(B416)+1)) / (20*21/2)</f>
        <v>5.683238095238095</v>
      </c>
      <c r="J432" s="2">
        <f t="shared" si="50"/>
        <v>5.6588830546588582</v>
      </c>
      <c r="K432" s="2">
        <f t="shared" si="44"/>
        <v>5.6507999908215485</v>
      </c>
    </row>
    <row r="433" spans="1:11" ht="13.5" x14ac:dyDescent="0.25">
      <c r="A433" s="3">
        <f>TITRES_STAT!B436</f>
        <v>42636</v>
      </c>
      <c r="B433" s="6">
        <f>TITRES_STAT!D436</f>
        <v>5.65</v>
      </c>
      <c r="C433" s="2">
        <f t="shared" si="45"/>
        <v>-4.0000000000000036E-2</v>
      </c>
      <c r="D433" s="2">
        <f t="shared" si="46"/>
        <v>5.6820000000000004</v>
      </c>
      <c r="E433" s="2">
        <f t="shared" si="48"/>
        <v>5.6969999999999992</v>
      </c>
      <c r="F433" s="2">
        <f t="shared" si="49"/>
        <v>5.6499999999999995</v>
      </c>
      <c r="G433" s="2">
        <f t="shared" si="43"/>
        <v>5.6264000000000021</v>
      </c>
      <c r="H433" s="2">
        <f t="shared" si="47"/>
        <v>6.162150000000004</v>
      </c>
      <c r="I433" s="2">
        <f t="array" ref="I433">SUMPRODUCT(B417:B436, (ROW(B417:B436)-ROW(B417)+1)) / (20*21/2)</f>
        <v>5.6798571428571432</v>
      </c>
      <c r="J433" s="2">
        <f t="shared" si="50"/>
        <v>5.6580370494532524</v>
      </c>
      <c r="K433" s="2">
        <f t="shared" si="44"/>
        <v>5.6507686186324682</v>
      </c>
    </row>
    <row r="434" spans="1:11" ht="13.5" x14ac:dyDescent="0.25">
      <c r="A434" s="3">
        <f>TITRES_STAT!B437</f>
        <v>42639</v>
      </c>
      <c r="B434" s="6">
        <f>TITRES_STAT!D437</f>
        <v>5.6</v>
      </c>
      <c r="C434" s="2">
        <f t="shared" si="45"/>
        <v>-5.0000000000000711E-2</v>
      </c>
      <c r="D434" s="2">
        <f t="shared" si="46"/>
        <v>5.6639999999999997</v>
      </c>
      <c r="E434" s="2">
        <f t="shared" si="48"/>
        <v>5.6859999999999999</v>
      </c>
      <c r="F434" s="2">
        <f t="shared" si="49"/>
        <v>5.6599999999999993</v>
      </c>
      <c r="G434" s="2">
        <f t="shared" ref="G434:G497" si="51">AVERAGE(B385:B434)</f>
        <v>5.622600000000002</v>
      </c>
      <c r="H434" s="2">
        <f t="shared" si="47"/>
        <v>6.1553000000000031</v>
      </c>
      <c r="I434" s="2">
        <f t="array" ref="I434">SUMPRODUCT(B418:B437, (ROW(B418:B437)-ROW(B418)+1)) / (20*21/2)</f>
        <v>5.6735714285714298</v>
      </c>
      <c r="J434" s="2">
        <f t="shared" si="50"/>
        <v>5.6525097114100857</v>
      </c>
      <c r="K434" s="2">
        <f t="shared" si="44"/>
        <v>5.6487776924115876</v>
      </c>
    </row>
    <row r="435" spans="1:11" ht="13.5" x14ac:dyDescent="0.25">
      <c r="A435" s="3">
        <f>TITRES_STAT!B438</f>
        <v>42640</v>
      </c>
      <c r="B435" s="6">
        <f>TITRES_STAT!D438</f>
        <v>5.64</v>
      </c>
      <c r="C435" s="2">
        <f t="shared" si="45"/>
        <v>4.0000000000000036E-2</v>
      </c>
      <c r="D435" s="2">
        <f t="shared" si="46"/>
        <v>5.6540000000000008</v>
      </c>
      <c r="E435" s="2">
        <f t="shared" si="48"/>
        <v>5.6790000000000003</v>
      </c>
      <c r="F435" s="2">
        <f t="shared" si="49"/>
        <v>5.6755000000000004</v>
      </c>
      <c r="G435" s="2">
        <f t="shared" si="51"/>
        <v>5.6196000000000019</v>
      </c>
      <c r="H435" s="2">
        <f t="shared" si="47"/>
        <v>6.1485000000000039</v>
      </c>
      <c r="I435" s="2">
        <f t="array" ref="I435">SUMPRODUCT(B419:B438, (ROW(B419:B438)-ROW(B419)+1)) / (20*21/2)</f>
        <v>5.6720952380952374</v>
      </c>
      <c r="J435" s="2">
        <f t="shared" si="50"/>
        <v>5.6513183103234113</v>
      </c>
      <c r="K435" s="2">
        <f t="shared" ref="K435:K498" si="52">$K$4*B435+(1-$K$4)*K434</f>
        <v>5.6484334691797606</v>
      </c>
    </row>
    <row r="436" spans="1:11" ht="13.5" x14ac:dyDescent="0.25">
      <c r="A436" s="3">
        <f>TITRES_STAT!B439</f>
        <v>42641</v>
      </c>
      <c r="B436" s="6">
        <f>TITRES_STAT!D439</f>
        <v>5.64</v>
      </c>
      <c r="C436" s="2">
        <f t="shared" si="45"/>
        <v>0</v>
      </c>
      <c r="D436" s="2">
        <f t="shared" si="46"/>
        <v>5.6440000000000001</v>
      </c>
      <c r="E436" s="2">
        <f t="shared" si="48"/>
        <v>5.6690000000000005</v>
      </c>
      <c r="F436" s="2">
        <f t="shared" si="49"/>
        <v>5.6859999999999999</v>
      </c>
      <c r="G436" s="2">
        <f t="shared" si="51"/>
        <v>5.6166000000000009</v>
      </c>
      <c r="H436" s="2">
        <f t="shared" si="47"/>
        <v>6.1422000000000052</v>
      </c>
      <c r="I436" s="2">
        <f t="array" ref="I436">SUMPRODUCT(B420:B439, (ROW(B420:B439)-ROW(B420)+1)) / (20*21/2)</f>
        <v>5.6728571428571426</v>
      </c>
      <c r="J436" s="2">
        <f t="shared" si="50"/>
        <v>5.650240376006896</v>
      </c>
      <c r="K436" s="2">
        <f t="shared" si="52"/>
        <v>5.6481027448982015</v>
      </c>
    </row>
    <row r="437" spans="1:11" ht="13.5" x14ac:dyDescent="0.25">
      <c r="A437" s="3">
        <f>TITRES_STAT!B440</f>
        <v>42642</v>
      </c>
      <c r="B437" s="6">
        <f>TITRES_STAT!D440</f>
        <v>5.62</v>
      </c>
      <c r="C437" s="2">
        <f t="shared" si="45"/>
        <v>-1.9999999999999574E-2</v>
      </c>
      <c r="D437" s="2">
        <f t="shared" si="46"/>
        <v>5.6300000000000008</v>
      </c>
      <c r="E437" s="2">
        <f t="shared" si="48"/>
        <v>5.66</v>
      </c>
      <c r="F437" s="2">
        <f t="shared" si="49"/>
        <v>5.6955000000000009</v>
      </c>
      <c r="G437" s="2">
        <f t="shared" si="51"/>
        <v>5.6132000000000017</v>
      </c>
      <c r="H437" s="2">
        <f t="shared" si="47"/>
        <v>6.1358000000000041</v>
      </c>
      <c r="I437" s="2">
        <f t="array" ref="I437">SUMPRODUCT(B421:B440, (ROW(B421:B440)-ROW(B421)+1)) / (20*21/2)</f>
        <v>5.6738095238095241</v>
      </c>
      <c r="J437" s="2">
        <f t="shared" si="50"/>
        <v>5.6473603401967152</v>
      </c>
      <c r="K437" s="2">
        <f t="shared" si="52"/>
        <v>5.6470006764708218</v>
      </c>
    </row>
    <row r="438" spans="1:11" ht="13.5" x14ac:dyDescent="0.25">
      <c r="A438" s="3">
        <f>TITRES_STAT!B441</f>
        <v>42643</v>
      </c>
      <c r="B438" s="6">
        <f>TITRES_STAT!D441</f>
        <v>5.68</v>
      </c>
      <c r="C438" s="2">
        <f t="shared" si="45"/>
        <v>5.9999999999999609E-2</v>
      </c>
      <c r="D438" s="2">
        <f t="shared" si="46"/>
        <v>5.6360000000000001</v>
      </c>
      <c r="E438" s="2">
        <f t="shared" si="48"/>
        <v>5.6590000000000007</v>
      </c>
      <c r="F438" s="2">
        <f t="shared" si="49"/>
        <v>5.6920000000000002</v>
      </c>
      <c r="G438" s="2">
        <f t="shared" si="51"/>
        <v>5.6110000000000015</v>
      </c>
      <c r="H438" s="2">
        <f t="shared" si="47"/>
        <v>6.1307000000000054</v>
      </c>
      <c r="I438" s="2">
        <f t="array" ref="I438">SUMPRODUCT(B422:B441, (ROW(B422:B441)-ROW(B422)+1)) / (20*21/2)</f>
        <v>5.6749523809523819</v>
      </c>
      <c r="J438" s="2">
        <f t="shared" si="50"/>
        <v>5.650468879225599</v>
      </c>
      <c r="K438" s="2">
        <f t="shared" si="52"/>
        <v>5.6482947675896131</v>
      </c>
    </row>
    <row r="439" spans="1:11" ht="13.5" x14ac:dyDescent="0.25">
      <c r="A439" s="3">
        <f>TITRES_STAT!B442</f>
        <v>42647</v>
      </c>
      <c r="B439" s="6">
        <f>TITRES_STAT!D442</f>
        <v>5.7</v>
      </c>
      <c r="C439" s="2">
        <f t="shared" si="45"/>
        <v>2.0000000000000462E-2</v>
      </c>
      <c r="D439" s="2">
        <f t="shared" si="46"/>
        <v>5.6559999999999997</v>
      </c>
      <c r="E439" s="2">
        <f t="shared" si="48"/>
        <v>5.66</v>
      </c>
      <c r="F439" s="2">
        <f t="shared" si="49"/>
        <v>5.6899999999999995</v>
      </c>
      <c r="G439" s="2">
        <f t="shared" si="51"/>
        <v>5.6092000000000004</v>
      </c>
      <c r="H439" s="2">
        <f t="shared" si="47"/>
        <v>6.1272000000000046</v>
      </c>
      <c r="I439" s="2">
        <f t="array" ref="I439">SUMPRODUCT(B423:B442, (ROW(B423:B442)-ROW(B423)+1)) / (20*21/2)</f>
        <v>5.6762380952380953</v>
      </c>
      <c r="J439" s="2">
        <f t="shared" si="50"/>
        <v>5.6551861288231606</v>
      </c>
      <c r="K439" s="2">
        <f t="shared" si="52"/>
        <v>5.65032242376257</v>
      </c>
    </row>
    <row r="440" spans="1:11" ht="13.5" x14ac:dyDescent="0.25">
      <c r="A440" s="3">
        <f>TITRES_STAT!B443</f>
        <v>42648</v>
      </c>
      <c r="B440" s="6">
        <f>TITRES_STAT!D443</f>
        <v>5.7</v>
      </c>
      <c r="C440" s="2">
        <f t="shared" si="45"/>
        <v>0</v>
      </c>
      <c r="D440" s="2">
        <f t="shared" si="46"/>
        <v>5.6679999999999993</v>
      </c>
      <c r="E440" s="2">
        <f t="shared" si="48"/>
        <v>5.6610000000000005</v>
      </c>
      <c r="F440" s="2">
        <f t="shared" si="49"/>
        <v>5.6880000000000006</v>
      </c>
      <c r="G440" s="2">
        <f t="shared" si="51"/>
        <v>5.6074000000000002</v>
      </c>
      <c r="H440" s="2">
        <f t="shared" si="47"/>
        <v>6.1228000000000042</v>
      </c>
      <c r="I440" s="2">
        <f t="array" ref="I440">SUMPRODUCT(B424:B443, (ROW(B424:B443)-ROW(B424)+1)) / (20*21/2)</f>
        <v>5.6777142857142868</v>
      </c>
      <c r="J440" s="2">
        <f t="shared" si="50"/>
        <v>5.6594541165542882</v>
      </c>
      <c r="K440" s="2">
        <f t="shared" si="52"/>
        <v>5.6522705640071758</v>
      </c>
    </row>
    <row r="441" spans="1:11" ht="13.5" x14ac:dyDescent="0.25">
      <c r="A441" s="3">
        <f>TITRES_STAT!B444</f>
        <v>42649</v>
      </c>
      <c r="B441" s="6">
        <f>TITRES_STAT!D444</f>
        <v>5.7</v>
      </c>
      <c r="C441" s="2">
        <f t="shared" si="45"/>
        <v>0</v>
      </c>
      <c r="D441" s="2">
        <f t="shared" si="46"/>
        <v>5.68</v>
      </c>
      <c r="E441" s="2">
        <f t="shared" si="48"/>
        <v>5.6620000000000008</v>
      </c>
      <c r="F441" s="2">
        <f t="shared" si="49"/>
        <v>5.6865000000000006</v>
      </c>
      <c r="G441" s="2">
        <f t="shared" si="51"/>
        <v>5.6093999999999991</v>
      </c>
      <c r="H441" s="2">
        <f t="shared" si="47"/>
        <v>6.1175000000000042</v>
      </c>
      <c r="I441" s="2">
        <f t="array" ref="I441">SUMPRODUCT(B425:B444, (ROW(B425:B444)-ROW(B425)+1)) / (20*21/2)</f>
        <v>5.6793809523809529</v>
      </c>
      <c r="J441" s="2">
        <f t="shared" si="50"/>
        <v>5.6633156292634039</v>
      </c>
      <c r="K441" s="2">
        <f t="shared" si="52"/>
        <v>5.65414230659513</v>
      </c>
    </row>
    <row r="442" spans="1:11" ht="13.5" x14ac:dyDescent="0.25">
      <c r="A442" s="3">
        <f>TITRES_STAT!B445</f>
        <v>42650</v>
      </c>
      <c r="B442" s="6">
        <f>TITRES_STAT!D445</f>
        <v>5.7</v>
      </c>
      <c r="C442" s="2">
        <f t="shared" si="45"/>
        <v>0</v>
      </c>
      <c r="D442" s="2">
        <f t="shared" si="46"/>
        <v>5.6959999999999997</v>
      </c>
      <c r="E442" s="2">
        <f t="shared" si="48"/>
        <v>5.6630000000000011</v>
      </c>
      <c r="F442" s="2">
        <f t="shared" si="49"/>
        <v>5.6844999999999999</v>
      </c>
      <c r="G442" s="2">
        <f t="shared" si="51"/>
        <v>5.6133999999999995</v>
      </c>
      <c r="H442" s="2">
        <f t="shared" si="47"/>
        <v>6.1135000000000046</v>
      </c>
      <c r="I442" s="2">
        <f t="array" ref="I442">SUMPRODUCT(B426:B445, (ROW(B426:B445)-ROW(B426)+1)) / (20*21/2)</f>
        <v>5.6810952380952378</v>
      </c>
      <c r="J442" s="2">
        <f t="shared" si="50"/>
        <v>5.6668093788573657</v>
      </c>
      <c r="K442" s="2">
        <f t="shared" si="52"/>
        <v>5.6559406475129679</v>
      </c>
    </row>
    <row r="443" spans="1:11" ht="13.5" x14ac:dyDescent="0.25">
      <c r="A443" s="3">
        <f>TITRES_STAT!B446</f>
        <v>42653</v>
      </c>
      <c r="B443" s="6">
        <f>TITRES_STAT!D446</f>
        <v>5.7</v>
      </c>
      <c r="C443" s="2">
        <f t="shared" si="45"/>
        <v>0</v>
      </c>
      <c r="D443" s="2">
        <f t="shared" si="46"/>
        <v>5.7</v>
      </c>
      <c r="E443" s="2">
        <f t="shared" si="48"/>
        <v>5.668000000000001</v>
      </c>
      <c r="F443" s="2">
        <f t="shared" si="49"/>
        <v>5.682500000000001</v>
      </c>
      <c r="G443" s="2">
        <f t="shared" si="51"/>
        <v>5.6128</v>
      </c>
      <c r="H443" s="2">
        <f t="shared" si="47"/>
        <v>6.1095000000000041</v>
      </c>
      <c r="I443" s="2">
        <f t="array" ref="I443">SUMPRODUCT(B427:B446, (ROW(B427:B446)-ROW(B427)+1)) / (20*21/2)</f>
        <v>5.6828571428571433</v>
      </c>
      <c r="J443" s="2">
        <f t="shared" si="50"/>
        <v>5.6699703903947594</v>
      </c>
      <c r="K443" s="2">
        <f t="shared" si="52"/>
        <v>5.657668465257558</v>
      </c>
    </row>
    <row r="444" spans="1:11" ht="13.5" x14ac:dyDescent="0.25">
      <c r="A444" s="3">
        <f>TITRES_STAT!B447</f>
        <v>42654</v>
      </c>
      <c r="B444" s="6">
        <f>TITRES_STAT!D447</f>
        <v>5.7</v>
      </c>
      <c r="C444" s="2">
        <f t="shared" si="45"/>
        <v>0</v>
      </c>
      <c r="D444" s="2">
        <f t="shared" si="46"/>
        <v>5.7</v>
      </c>
      <c r="E444" s="2">
        <f t="shared" si="48"/>
        <v>5.6780000000000008</v>
      </c>
      <c r="F444" s="2">
        <f t="shared" si="49"/>
        <v>5.6820000000000004</v>
      </c>
      <c r="G444" s="2">
        <f t="shared" si="51"/>
        <v>5.6122000000000005</v>
      </c>
      <c r="H444" s="2">
        <f t="shared" si="47"/>
        <v>6.1040500000000044</v>
      </c>
      <c r="I444" s="2">
        <f t="array" ref="I444">SUMPRODUCT(B428:B447, (ROW(B428:B447)-ROW(B428)+1)) / (20*21/2)</f>
        <v>5.6819523809523824</v>
      </c>
      <c r="J444" s="2">
        <f t="shared" si="50"/>
        <v>5.6728303532143061</v>
      </c>
      <c r="K444" s="2">
        <f t="shared" si="52"/>
        <v>5.6593285254435362</v>
      </c>
    </row>
    <row r="445" spans="1:11" ht="13.5" x14ac:dyDescent="0.25">
      <c r="A445" s="3">
        <f>TITRES_STAT!B448</f>
        <v>42655</v>
      </c>
      <c r="B445" s="6">
        <f>TITRES_STAT!D448</f>
        <v>5.7</v>
      </c>
      <c r="C445" s="2">
        <f t="shared" si="45"/>
        <v>0</v>
      </c>
      <c r="D445" s="2">
        <f t="shared" si="46"/>
        <v>5.7</v>
      </c>
      <c r="E445" s="2">
        <f t="shared" si="48"/>
        <v>5.6840000000000011</v>
      </c>
      <c r="F445" s="2">
        <f t="shared" si="49"/>
        <v>5.6815000000000007</v>
      </c>
      <c r="G445" s="2">
        <f t="shared" si="51"/>
        <v>5.6115999999999993</v>
      </c>
      <c r="H445" s="2">
        <f t="shared" si="47"/>
        <v>6.0981000000000041</v>
      </c>
      <c r="I445" s="2">
        <f t="array" ref="I445">SUMPRODUCT(B429:B448, (ROW(B429:B448)-ROW(B429)+1)) / (20*21/2)</f>
        <v>5.6812380952380961</v>
      </c>
      <c r="J445" s="2">
        <f t="shared" si="50"/>
        <v>5.6754179386224672</v>
      </c>
      <c r="K445" s="2">
        <f t="shared" si="52"/>
        <v>5.6609234852300645</v>
      </c>
    </row>
    <row r="446" spans="1:11" ht="13.5" x14ac:dyDescent="0.25">
      <c r="A446" s="3">
        <f>TITRES_STAT!B449</f>
        <v>42656</v>
      </c>
      <c r="B446" s="6">
        <f>TITRES_STAT!D449</f>
        <v>5.7</v>
      </c>
      <c r="C446" s="2">
        <f t="shared" si="45"/>
        <v>0</v>
      </c>
      <c r="D446" s="2">
        <f t="shared" si="46"/>
        <v>5.7</v>
      </c>
      <c r="E446" s="2">
        <f t="shared" si="48"/>
        <v>5.6900000000000013</v>
      </c>
      <c r="F446" s="2">
        <f t="shared" si="49"/>
        <v>5.6795000000000018</v>
      </c>
      <c r="G446" s="2">
        <f t="shared" si="51"/>
        <v>5.6109999999999989</v>
      </c>
      <c r="H446" s="2">
        <f t="shared" si="47"/>
        <v>6.0916000000000041</v>
      </c>
      <c r="I446" s="2">
        <f t="array" ref="I446">SUMPRODUCT(B430:B449, (ROW(B430:B449)-ROW(B430)+1)) / (20*21/2)</f>
        <v>5.6806190476190483</v>
      </c>
      <c r="J446" s="2">
        <f t="shared" si="50"/>
        <v>5.6777590873250894</v>
      </c>
      <c r="K446" s="2">
        <f t="shared" si="52"/>
        <v>5.6624558975739836</v>
      </c>
    </row>
    <row r="447" spans="1:11" ht="13.5" x14ac:dyDescent="0.25">
      <c r="A447" s="3">
        <f>TITRES_STAT!B450</f>
        <v>42657</v>
      </c>
      <c r="B447" s="6">
        <f>TITRES_STAT!D450</f>
        <v>5.67</v>
      </c>
      <c r="C447" s="2">
        <f t="shared" si="45"/>
        <v>-3.0000000000000249E-2</v>
      </c>
      <c r="D447" s="2">
        <f t="shared" si="46"/>
        <v>5.694</v>
      </c>
      <c r="E447" s="2">
        <f t="shared" si="48"/>
        <v>5.6950000000000012</v>
      </c>
      <c r="F447" s="2">
        <f t="shared" si="49"/>
        <v>5.6775000000000011</v>
      </c>
      <c r="G447" s="2">
        <f t="shared" si="51"/>
        <v>5.6095999999999995</v>
      </c>
      <c r="H447" s="2">
        <f t="shared" si="47"/>
        <v>6.0849500000000045</v>
      </c>
      <c r="I447" s="2">
        <f t="array" ref="I447">SUMPRODUCT(B431:B450, (ROW(B431:B450)-ROW(B431)+1)) / (20*21/2)</f>
        <v>5.6800952380952392</v>
      </c>
      <c r="J447" s="2">
        <f t="shared" si="50"/>
        <v>5.677020126627462</v>
      </c>
      <c r="K447" s="2">
        <f t="shared" si="52"/>
        <v>5.6627517447279452</v>
      </c>
    </row>
    <row r="448" spans="1:11" ht="13.5" x14ac:dyDescent="0.25">
      <c r="A448" s="3">
        <f>TITRES_STAT!B451</f>
        <v>42660</v>
      </c>
      <c r="B448" s="6">
        <f>TITRES_STAT!D451</f>
        <v>5.67</v>
      </c>
      <c r="C448" s="2">
        <f t="shared" si="45"/>
        <v>0</v>
      </c>
      <c r="D448" s="2">
        <f t="shared" si="46"/>
        <v>5.6880000000000006</v>
      </c>
      <c r="E448" s="2">
        <f t="shared" si="48"/>
        <v>5.6940000000000008</v>
      </c>
      <c r="F448" s="2">
        <f t="shared" si="49"/>
        <v>5.6765000000000017</v>
      </c>
      <c r="G448" s="2">
        <f t="shared" si="51"/>
        <v>5.6081999999999992</v>
      </c>
      <c r="H448" s="2">
        <f t="shared" si="47"/>
        <v>6.078300000000004</v>
      </c>
      <c r="I448" s="2">
        <f t="array" ref="I448">SUMPRODUCT(B432:B451, (ROW(B432:B451)-ROW(B432)+1)) / (20*21/2)</f>
        <v>5.6796666666666669</v>
      </c>
      <c r="J448" s="2">
        <f t="shared" si="50"/>
        <v>5.6763515431391323</v>
      </c>
      <c r="K448" s="2">
        <f t="shared" si="52"/>
        <v>5.6630359900327321</v>
      </c>
    </row>
    <row r="449" spans="1:11" ht="13.5" x14ac:dyDescent="0.25">
      <c r="A449" s="3">
        <f>TITRES_STAT!B452</f>
        <v>42661</v>
      </c>
      <c r="B449" s="6">
        <f>TITRES_STAT!D452</f>
        <v>5.67</v>
      </c>
      <c r="C449" s="2">
        <f t="shared" si="45"/>
        <v>0</v>
      </c>
      <c r="D449" s="2">
        <f t="shared" si="46"/>
        <v>5.6820000000000004</v>
      </c>
      <c r="E449" s="2">
        <f t="shared" si="48"/>
        <v>5.6910000000000007</v>
      </c>
      <c r="F449" s="2">
        <f t="shared" si="49"/>
        <v>5.6755000000000013</v>
      </c>
      <c r="G449" s="2">
        <f t="shared" si="51"/>
        <v>5.6096000000000004</v>
      </c>
      <c r="H449" s="2">
        <f t="shared" si="47"/>
        <v>6.0716500000000044</v>
      </c>
      <c r="I449" s="2">
        <f t="array" ref="I449">SUMPRODUCT(B433:B452, (ROW(B433:B452)-ROW(B433)+1)) / (20*21/2)</f>
        <v>5.6802857142857137</v>
      </c>
      <c r="J449" s="2">
        <f t="shared" si="50"/>
        <v>5.675746634268739</v>
      </c>
      <c r="K449" s="2">
        <f t="shared" si="52"/>
        <v>5.663309088462821</v>
      </c>
    </row>
    <row r="450" spans="1:11" ht="13.5" x14ac:dyDescent="0.25">
      <c r="A450" s="3">
        <f>TITRES_STAT!B453</f>
        <v>42662</v>
      </c>
      <c r="B450" s="6">
        <f>TITRES_STAT!D453</f>
        <v>5.67</v>
      </c>
      <c r="C450" s="2">
        <f t="shared" si="45"/>
        <v>0</v>
      </c>
      <c r="D450" s="2">
        <f t="shared" si="46"/>
        <v>5.6760000000000002</v>
      </c>
      <c r="E450" s="2">
        <f t="shared" si="48"/>
        <v>5.6880000000000006</v>
      </c>
      <c r="F450" s="2">
        <f t="shared" si="49"/>
        <v>5.674500000000001</v>
      </c>
      <c r="G450" s="2">
        <f t="shared" si="51"/>
        <v>5.6129999999999995</v>
      </c>
      <c r="H450" s="2">
        <f t="shared" si="47"/>
        <v>6.0645000000000051</v>
      </c>
      <c r="I450" s="2">
        <f t="array" ref="I450">SUMPRODUCT(B434:B453, (ROW(B434:B453)-ROW(B434)+1)) / (20*21/2)</f>
        <v>5.6809523809523812</v>
      </c>
      <c r="J450" s="2">
        <f t="shared" si="50"/>
        <v>5.6751993357669548</v>
      </c>
      <c r="K450" s="2">
        <f t="shared" si="52"/>
        <v>5.6635714771505539</v>
      </c>
    </row>
    <row r="451" spans="1:11" ht="13.5" x14ac:dyDescent="0.25">
      <c r="A451" s="3">
        <f>TITRES_STAT!B454</f>
        <v>42663</v>
      </c>
      <c r="B451" s="6">
        <f>TITRES_STAT!D454</f>
        <v>5.67</v>
      </c>
      <c r="C451" s="2">
        <f t="shared" si="45"/>
        <v>0</v>
      </c>
      <c r="D451" s="2">
        <f t="shared" si="46"/>
        <v>5.67</v>
      </c>
      <c r="E451" s="2">
        <f t="shared" si="48"/>
        <v>5.6850000000000005</v>
      </c>
      <c r="F451" s="2">
        <f t="shared" si="49"/>
        <v>5.6735000000000015</v>
      </c>
      <c r="G451" s="2">
        <f t="shared" si="51"/>
        <v>5.6163999999999996</v>
      </c>
      <c r="H451" s="2">
        <f t="shared" si="47"/>
        <v>6.0573500000000049</v>
      </c>
      <c r="I451" s="2">
        <f t="array" ref="I451">SUMPRODUCT(B435:B454, (ROW(B435:B454)-ROW(B435)+1)) / (20*21/2)</f>
        <v>5.6814761904761903</v>
      </c>
      <c r="J451" s="2">
        <f t="shared" si="50"/>
        <v>5.6747041609320066</v>
      </c>
      <c r="K451" s="2">
        <f t="shared" si="52"/>
        <v>5.6638235760858269</v>
      </c>
    </row>
    <row r="452" spans="1:11" ht="13.5" x14ac:dyDescent="0.25">
      <c r="A452" s="3">
        <f>TITRES_STAT!B455</f>
        <v>42664</v>
      </c>
      <c r="B452" s="6">
        <f>TITRES_STAT!D455</f>
        <v>5.68</v>
      </c>
      <c r="C452" s="2">
        <f t="shared" ref="C452:C515" si="53">B452-B451</f>
        <v>9.9999999999997868E-3</v>
      </c>
      <c r="D452" s="2">
        <f t="shared" si="46"/>
        <v>5.6719999999999997</v>
      </c>
      <c r="E452" s="2">
        <f t="shared" si="48"/>
        <v>5.6830000000000007</v>
      </c>
      <c r="F452" s="2">
        <f t="shared" si="49"/>
        <v>5.6730000000000018</v>
      </c>
      <c r="G452" s="2">
        <f t="shared" si="51"/>
        <v>5.6199999999999992</v>
      </c>
      <c r="H452" s="2">
        <f t="shared" si="47"/>
        <v>6.0512500000000049</v>
      </c>
      <c r="I452" s="2">
        <f t="array" ref="I452">SUMPRODUCT(B436:B455, (ROW(B436:B455)-ROW(B436)+1)) / (20*21/2)</f>
        <v>5.6816190476190469</v>
      </c>
      <c r="J452" s="2">
        <f t="shared" si="50"/>
        <v>5.6752085265575296</v>
      </c>
      <c r="K452" s="2">
        <f t="shared" si="52"/>
        <v>5.6644579456510886</v>
      </c>
    </row>
    <row r="453" spans="1:11" ht="13.5" x14ac:dyDescent="0.25">
      <c r="A453" s="3">
        <f>TITRES_STAT!B456</f>
        <v>42667</v>
      </c>
      <c r="B453" s="6">
        <f>TITRES_STAT!D456</f>
        <v>5.68</v>
      </c>
      <c r="C453" s="2">
        <f t="shared" si="53"/>
        <v>0</v>
      </c>
      <c r="D453" s="2">
        <f t="shared" si="46"/>
        <v>5.6739999999999995</v>
      </c>
      <c r="E453" s="2">
        <f t="shared" si="48"/>
        <v>5.6810000000000009</v>
      </c>
      <c r="F453" s="2">
        <f t="shared" si="49"/>
        <v>5.6745000000000019</v>
      </c>
      <c r="G453" s="2">
        <f t="shared" si="51"/>
        <v>5.6235999999999979</v>
      </c>
      <c r="H453" s="2">
        <f t="shared" si="47"/>
        <v>6.045150000000004</v>
      </c>
      <c r="I453" s="2">
        <f t="array" ref="I453">SUMPRODUCT(B437:B456, (ROW(B437:B456)-ROW(B437)+1)) / (20*21/2)</f>
        <v>5.6815714285714281</v>
      </c>
      <c r="J453" s="2">
        <f t="shared" si="50"/>
        <v>5.675664857361574</v>
      </c>
      <c r="K453" s="2">
        <f t="shared" si="52"/>
        <v>5.6650674379784967</v>
      </c>
    </row>
    <row r="454" spans="1:11" ht="13.5" x14ac:dyDescent="0.25">
      <c r="A454" s="3">
        <f>TITRES_STAT!B457</f>
        <v>42668</v>
      </c>
      <c r="B454" s="6">
        <f>TITRES_STAT!D457</f>
        <v>5.68</v>
      </c>
      <c r="C454" s="2">
        <f t="shared" si="53"/>
        <v>0</v>
      </c>
      <c r="D454" s="2">
        <f t="shared" ref="D454:D517" si="54">AVERAGE(B450:B454)</f>
        <v>5.6760000000000002</v>
      </c>
      <c r="E454" s="2">
        <f t="shared" si="48"/>
        <v>5.6790000000000003</v>
      </c>
      <c r="F454" s="2">
        <f t="shared" si="49"/>
        <v>5.6785000000000014</v>
      </c>
      <c r="G454" s="2">
        <f t="shared" si="51"/>
        <v>5.6271999999999966</v>
      </c>
      <c r="H454" s="2">
        <f t="shared" si="47"/>
        <v>6.0390500000000058</v>
      </c>
      <c r="I454" s="2">
        <f t="array" ref="I454">SUMPRODUCT(B438:B457, (ROW(B438:B457)-ROW(B438)+1)) / (20*21/2)</f>
        <v>5.6813333333333338</v>
      </c>
      <c r="J454" s="2">
        <f t="shared" si="50"/>
        <v>5.6760777280890427</v>
      </c>
      <c r="K454" s="2">
        <f t="shared" si="52"/>
        <v>5.6656530286460063</v>
      </c>
    </row>
    <row r="455" spans="1:11" ht="13.5" x14ac:dyDescent="0.25">
      <c r="A455" s="3">
        <f>TITRES_STAT!B458</f>
        <v>42669</v>
      </c>
      <c r="B455" s="6">
        <f>TITRES_STAT!D458</f>
        <v>5.68</v>
      </c>
      <c r="C455" s="2">
        <f t="shared" si="53"/>
        <v>0</v>
      </c>
      <c r="D455" s="2">
        <f t="shared" si="54"/>
        <v>5.6779999999999999</v>
      </c>
      <c r="E455" s="2">
        <f t="shared" si="48"/>
        <v>5.6770000000000005</v>
      </c>
      <c r="F455" s="2">
        <f t="shared" si="49"/>
        <v>5.6805000000000021</v>
      </c>
      <c r="G455" s="2">
        <f t="shared" si="51"/>
        <v>5.6309999999999967</v>
      </c>
      <c r="H455" s="2">
        <f t="shared" si="47"/>
        <v>6.0329500000000049</v>
      </c>
      <c r="I455" s="2">
        <f t="array" ref="I455">SUMPRODUCT(B439:B458, (ROW(B439:B458)-ROW(B439)+1)) / (20*21/2)</f>
        <v>5.6808095238095238</v>
      </c>
      <c r="J455" s="2">
        <f t="shared" si="50"/>
        <v>5.6764512777948477</v>
      </c>
      <c r="K455" s="2">
        <f t="shared" si="52"/>
        <v>5.6662156549736142</v>
      </c>
    </row>
    <row r="456" spans="1:11" ht="13.5" x14ac:dyDescent="0.25">
      <c r="A456" s="3">
        <f>TITRES_STAT!B459</f>
        <v>42670</v>
      </c>
      <c r="B456" s="6">
        <f>TITRES_STAT!D459</f>
        <v>5.68</v>
      </c>
      <c r="C456" s="2">
        <f t="shared" si="53"/>
        <v>0</v>
      </c>
      <c r="D456" s="2">
        <f t="shared" si="54"/>
        <v>5.68</v>
      </c>
      <c r="E456" s="2">
        <f t="shared" si="48"/>
        <v>5.6749999999999998</v>
      </c>
      <c r="F456" s="2">
        <f t="shared" si="49"/>
        <v>5.6825000000000019</v>
      </c>
      <c r="G456" s="2">
        <f t="shared" si="51"/>
        <v>5.6347999999999958</v>
      </c>
      <c r="H456" s="2">
        <f t="shared" si="47"/>
        <v>6.0251500000000053</v>
      </c>
      <c r="I456" s="2">
        <f t="array" ref="I456">SUMPRODUCT(B440:B459, (ROW(B440:B459)-ROW(B440)+1)) / (20*21/2)</f>
        <v>5.6802857142857146</v>
      </c>
      <c r="J456" s="2">
        <f t="shared" si="50"/>
        <v>5.676789251338195</v>
      </c>
      <c r="K456" s="2">
        <f t="shared" si="52"/>
        <v>5.6667562175236688</v>
      </c>
    </row>
    <row r="457" spans="1:11" ht="13.5" x14ac:dyDescent="0.25">
      <c r="A457" s="3">
        <f>TITRES_STAT!B460</f>
        <v>42671</v>
      </c>
      <c r="B457" s="6">
        <f>TITRES_STAT!D460</f>
        <v>5.68</v>
      </c>
      <c r="C457" s="2">
        <f t="shared" si="53"/>
        <v>0</v>
      </c>
      <c r="D457" s="2">
        <f t="shared" si="54"/>
        <v>5.68</v>
      </c>
      <c r="E457" s="2">
        <f t="shared" si="48"/>
        <v>5.6760000000000002</v>
      </c>
      <c r="F457" s="2">
        <f t="shared" si="49"/>
        <v>5.685500000000002</v>
      </c>
      <c r="G457" s="2">
        <f t="shared" si="51"/>
        <v>5.6385999999999967</v>
      </c>
      <c r="H457" s="2">
        <f t="shared" si="47"/>
        <v>6.0173500000000057</v>
      </c>
      <c r="I457" s="2">
        <f t="array" ref="I457">SUMPRODUCT(B441:B460, (ROW(B441:B460)-ROW(B441)+1)) / (20*21/2)</f>
        <v>5.6798571428571432</v>
      </c>
      <c r="J457" s="2">
        <f t="shared" si="50"/>
        <v>5.6770950369250333</v>
      </c>
      <c r="K457" s="2">
        <f t="shared" si="52"/>
        <v>5.6672755815423486</v>
      </c>
    </row>
    <row r="458" spans="1:11" ht="13.5" x14ac:dyDescent="0.25">
      <c r="A458" s="3">
        <f>TITRES_STAT!B461</f>
        <v>42674</v>
      </c>
      <c r="B458" s="6">
        <f>TITRES_STAT!D461</f>
        <v>5.68</v>
      </c>
      <c r="C458" s="2">
        <f t="shared" si="53"/>
        <v>0</v>
      </c>
      <c r="D458" s="2">
        <f t="shared" si="54"/>
        <v>5.68</v>
      </c>
      <c r="E458" s="2">
        <f t="shared" si="48"/>
        <v>5.6769999999999996</v>
      </c>
      <c r="F458" s="2">
        <f t="shared" si="49"/>
        <v>5.6855000000000029</v>
      </c>
      <c r="G458" s="2">
        <f t="shared" si="51"/>
        <v>5.6423999999999968</v>
      </c>
      <c r="H458" s="2">
        <f t="shared" ref="H458:H521" si="55">AVERAGE(B259:B458)</f>
        <v>6.010750000000006</v>
      </c>
      <c r="I458" s="2">
        <f t="array" ref="I458">SUMPRODUCT(B442:B461, (ROW(B442:B461)-ROW(B442)+1)) / (20*21/2)</f>
        <v>5.6785714285714297</v>
      </c>
      <c r="J458" s="2">
        <f t="shared" si="50"/>
        <v>5.6773717000750299</v>
      </c>
      <c r="K458" s="2">
        <f t="shared" si="52"/>
        <v>5.6677745783446092</v>
      </c>
    </row>
    <row r="459" spans="1:11" ht="13.5" x14ac:dyDescent="0.25">
      <c r="A459" s="3">
        <f>TITRES_STAT!B462</f>
        <v>42675</v>
      </c>
      <c r="B459" s="6">
        <f>TITRES_STAT!D462</f>
        <v>5.68</v>
      </c>
      <c r="C459" s="2">
        <f t="shared" si="53"/>
        <v>0</v>
      </c>
      <c r="D459" s="2">
        <f t="shared" si="54"/>
        <v>5.68</v>
      </c>
      <c r="E459" s="2">
        <f t="shared" si="48"/>
        <v>5.6779999999999999</v>
      </c>
      <c r="F459" s="2">
        <f t="shared" si="49"/>
        <v>5.6845000000000026</v>
      </c>
      <c r="G459" s="2">
        <f t="shared" si="51"/>
        <v>5.6461999999999968</v>
      </c>
      <c r="H459" s="2">
        <f t="shared" si="55"/>
        <v>6.0046500000000069</v>
      </c>
      <c r="I459" s="2">
        <f t="array" ref="I459">SUMPRODUCT(B443:B462, (ROW(B443:B462)-ROW(B443)+1)) / (20*21/2)</f>
        <v>5.6774285714285728</v>
      </c>
      <c r="J459" s="2">
        <f t="shared" si="50"/>
        <v>5.6776220143535978</v>
      </c>
      <c r="K459" s="2">
        <f t="shared" si="52"/>
        <v>5.6682540066448208</v>
      </c>
    </row>
    <row r="460" spans="1:11" ht="13.5" x14ac:dyDescent="0.25">
      <c r="A460" s="3">
        <f>TITRES_STAT!B463</f>
        <v>42676</v>
      </c>
      <c r="B460" s="6">
        <f>TITRES_STAT!D463</f>
        <v>5.68</v>
      </c>
      <c r="C460" s="2">
        <f t="shared" si="53"/>
        <v>0</v>
      </c>
      <c r="D460" s="2">
        <f t="shared" si="54"/>
        <v>5.68</v>
      </c>
      <c r="E460" s="2">
        <f t="shared" ref="E460:E523" si="56">AVERAGE(B451:B460)</f>
        <v>5.6790000000000003</v>
      </c>
      <c r="F460" s="2">
        <f t="shared" si="49"/>
        <v>5.683500000000004</v>
      </c>
      <c r="G460" s="2">
        <f t="shared" si="51"/>
        <v>5.6499999999999968</v>
      </c>
      <c r="H460" s="2">
        <f t="shared" si="55"/>
        <v>5.9985500000000069</v>
      </c>
      <c r="I460" s="2">
        <f t="array" ref="I460">SUMPRODUCT(B444:B463, (ROW(B444:B463)-ROW(B444)+1)) / (20*21/2)</f>
        <v>5.6878571428571432</v>
      </c>
      <c r="J460" s="2">
        <f t="shared" si="50"/>
        <v>5.6778484891770642</v>
      </c>
      <c r="K460" s="2">
        <f t="shared" si="52"/>
        <v>5.6687146338352203</v>
      </c>
    </row>
    <row r="461" spans="1:11" ht="13.5" x14ac:dyDescent="0.25">
      <c r="A461" s="3">
        <f>TITRES_STAT!B464</f>
        <v>42677</v>
      </c>
      <c r="B461" s="6">
        <f>TITRES_STAT!D464</f>
        <v>5.67</v>
      </c>
      <c r="C461" s="2">
        <f t="shared" si="53"/>
        <v>-9.9999999999997868E-3</v>
      </c>
      <c r="D461" s="2">
        <f t="shared" si="54"/>
        <v>5.6779999999999999</v>
      </c>
      <c r="E461" s="2">
        <f t="shared" si="56"/>
        <v>5.6790000000000003</v>
      </c>
      <c r="F461" s="2">
        <f t="shared" si="49"/>
        <v>5.682000000000003</v>
      </c>
      <c r="G461" s="2">
        <f t="shared" si="51"/>
        <v>5.6543999999999972</v>
      </c>
      <c r="H461" s="2">
        <f t="shared" si="55"/>
        <v>5.9924000000000079</v>
      </c>
      <c r="I461" s="2">
        <f t="array" ref="I461">SUMPRODUCT(B445:B464, (ROW(B445:B464)-ROW(B445)+1)) / (20*21/2)</f>
        <v>5.697857142857143</v>
      </c>
      <c r="J461" s="2">
        <f t="shared" si="50"/>
        <v>5.6771010140173441</v>
      </c>
      <c r="K461" s="2">
        <f t="shared" si="52"/>
        <v>5.6687650403514862</v>
      </c>
    </row>
    <row r="462" spans="1:11" ht="13.5" x14ac:dyDescent="0.25">
      <c r="A462" s="3">
        <f>TITRES_STAT!B465</f>
        <v>42678</v>
      </c>
      <c r="B462" s="6">
        <f>TITRES_STAT!D465</f>
        <v>5.67</v>
      </c>
      <c r="C462" s="2">
        <f t="shared" si="53"/>
        <v>0</v>
      </c>
      <c r="D462" s="2">
        <f t="shared" si="54"/>
        <v>5.6760000000000002</v>
      </c>
      <c r="E462" s="2">
        <f t="shared" si="56"/>
        <v>5.6779999999999999</v>
      </c>
      <c r="F462" s="2">
        <f t="shared" si="49"/>
        <v>5.6805000000000021</v>
      </c>
      <c r="G462" s="2">
        <f t="shared" si="51"/>
        <v>5.6597999999999979</v>
      </c>
      <c r="H462" s="2">
        <f t="shared" si="55"/>
        <v>5.9862500000000081</v>
      </c>
      <c r="I462" s="2">
        <f t="array" ref="I462">SUMPRODUCT(B446:B465, (ROW(B446:B465)-ROW(B446)+1)) / (20*21/2)</f>
        <v>5.7064761904761907</v>
      </c>
      <c r="J462" s="2">
        <f t="shared" si="50"/>
        <v>5.6764247269680732</v>
      </c>
      <c r="K462" s="2">
        <f t="shared" si="52"/>
        <v>5.6688134701416244</v>
      </c>
    </row>
    <row r="463" spans="1:11" ht="13.5" x14ac:dyDescent="0.25">
      <c r="A463" s="3">
        <f>TITRES_STAT!B466</f>
        <v>42681</v>
      </c>
      <c r="B463" s="6">
        <f>TITRES_STAT!D466</f>
        <v>5.79</v>
      </c>
      <c r="C463" s="2">
        <f t="shared" si="53"/>
        <v>0.12000000000000011</v>
      </c>
      <c r="D463" s="2">
        <f t="shared" si="54"/>
        <v>5.6980000000000004</v>
      </c>
      <c r="E463" s="2">
        <f t="shared" si="56"/>
        <v>5.6890000000000001</v>
      </c>
      <c r="F463" s="2">
        <f t="shared" si="49"/>
        <v>5.6850000000000032</v>
      </c>
      <c r="G463" s="2">
        <f t="shared" si="51"/>
        <v>5.6675999999999984</v>
      </c>
      <c r="H463" s="2">
        <f t="shared" si="55"/>
        <v>5.9817000000000089</v>
      </c>
      <c r="I463" s="2">
        <f t="array" ref="I463">SUMPRODUCT(B447:B466, (ROW(B447:B466)-ROW(B447)+1)) / (20*21/2)</f>
        <v>5.7137619047619053</v>
      </c>
      <c r="J463" s="2">
        <f t="shared" si="50"/>
        <v>5.6872414196377807</v>
      </c>
      <c r="K463" s="2">
        <f t="shared" si="52"/>
        <v>5.6735658830772469</v>
      </c>
    </row>
    <row r="464" spans="1:11" ht="13.5" x14ac:dyDescent="0.25">
      <c r="A464" s="3">
        <f>TITRES_STAT!B467</f>
        <v>42682</v>
      </c>
      <c r="B464" s="6">
        <f>TITRES_STAT!D467</f>
        <v>5.79</v>
      </c>
      <c r="C464" s="2">
        <f t="shared" si="53"/>
        <v>0</v>
      </c>
      <c r="D464" s="2">
        <f t="shared" si="54"/>
        <v>5.72</v>
      </c>
      <c r="E464" s="2">
        <f t="shared" si="56"/>
        <v>5.7</v>
      </c>
      <c r="F464" s="2">
        <f t="shared" si="49"/>
        <v>5.6895000000000024</v>
      </c>
      <c r="G464" s="2">
        <f t="shared" si="51"/>
        <v>5.6753999999999998</v>
      </c>
      <c r="H464" s="2">
        <f t="shared" si="55"/>
        <v>5.977150000000008</v>
      </c>
      <c r="I464" s="2">
        <f t="array" ref="I464">SUMPRODUCT(B448:B467, (ROW(B448:B467)-ROW(B448)+1)) / (20*21/2)</f>
        <v>5.7197619047619037</v>
      </c>
      <c r="J464" s="2">
        <f t="shared" si="50"/>
        <v>5.697027951100849</v>
      </c>
      <c r="K464" s="2">
        <f t="shared" si="52"/>
        <v>5.6781319268781392</v>
      </c>
    </row>
    <row r="465" spans="1:11" ht="13.5" x14ac:dyDescent="0.25">
      <c r="A465" s="3">
        <f>TITRES_STAT!B468</f>
        <v>42683</v>
      </c>
      <c r="B465" s="6">
        <f>TITRES_STAT!D468</f>
        <v>5.78</v>
      </c>
      <c r="C465" s="2">
        <f t="shared" si="53"/>
        <v>-9.9999999999997868E-3</v>
      </c>
      <c r="D465" s="2">
        <f t="shared" si="54"/>
        <v>5.74</v>
      </c>
      <c r="E465" s="2">
        <f t="shared" si="56"/>
        <v>5.71</v>
      </c>
      <c r="F465" s="2">
        <f t="shared" si="49"/>
        <v>5.693500000000002</v>
      </c>
      <c r="G465" s="2">
        <f t="shared" si="51"/>
        <v>5.6843999999999992</v>
      </c>
      <c r="H465" s="2">
        <f t="shared" si="55"/>
        <v>5.9715500000000077</v>
      </c>
      <c r="I465" s="2">
        <f t="array" ref="I465">SUMPRODUCT(B449:B468, (ROW(B449:B468)-ROW(B449)+1)) / (20*21/2)</f>
        <v>5.7253333333333343</v>
      </c>
      <c r="J465" s="2">
        <f t="shared" si="50"/>
        <v>5.7049300509960057</v>
      </c>
      <c r="K465" s="2">
        <f t="shared" si="52"/>
        <v>5.6821267532750745</v>
      </c>
    </row>
    <row r="466" spans="1:11" ht="13.5" x14ac:dyDescent="0.25">
      <c r="A466" s="3">
        <f>TITRES_STAT!B469</f>
        <v>42684</v>
      </c>
      <c r="B466" s="6">
        <f>TITRES_STAT!D469</f>
        <v>5.77</v>
      </c>
      <c r="C466" s="2">
        <f t="shared" si="53"/>
        <v>-1.0000000000000675E-2</v>
      </c>
      <c r="D466" s="2">
        <f t="shared" si="54"/>
        <v>5.76</v>
      </c>
      <c r="E466" s="2">
        <f t="shared" si="56"/>
        <v>5.7189999999999994</v>
      </c>
      <c r="F466" s="2">
        <f t="shared" si="49"/>
        <v>5.697000000000001</v>
      </c>
      <c r="G466" s="2">
        <f t="shared" si="51"/>
        <v>5.6911999999999976</v>
      </c>
      <c r="H466" s="2">
        <f t="shared" si="55"/>
        <v>5.966900000000007</v>
      </c>
      <c r="I466" s="2">
        <f t="array" ref="I466">SUMPRODUCT(B450:B469, (ROW(B450:B469)-ROW(B450)+1)) / (20*21/2)</f>
        <v>5.7314285714285722</v>
      </c>
      <c r="J466" s="2">
        <f t="shared" si="50"/>
        <v>5.7111271889963859</v>
      </c>
      <c r="K466" s="2">
        <f t="shared" si="52"/>
        <v>5.6855727629505619</v>
      </c>
    </row>
    <row r="467" spans="1:11" ht="13.5" x14ac:dyDescent="0.25">
      <c r="A467" s="3">
        <f>TITRES_STAT!B470</f>
        <v>42685</v>
      </c>
      <c r="B467" s="6">
        <f>TITRES_STAT!D470</f>
        <v>5.76</v>
      </c>
      <c r="C467" s="2">
        <f t="shared" si="53"/>
        <v>-9.9999999999997868E-3</v>
      </c>
      <c r="D467" s="2">
        <f t="shared" si="54"/>
        <v>5.7780000000000005</v>
      </c>
      <c r="E467" s="2">
        <f t="shared" si="56"/>
        <v>5.7270000000000003</v>
      </c>
      <c r="F467" s="2">
        <f t="shared" si="49"/>
        <v>5.7015000000000011</v>
      </c>
      <c r="G467" s="2">
        <f t="shared" si="51"/>
        <v>5.6977999999999973</v>
      </c>
      <c r="H467" s="2">
        <f t="shared" si="55"/>
        <v>5.9613000000000076</v>
      </c>
      <c r="I467" s="2">
        <f t="array" ref="I467">SUMPRODUCT(B451:B470, (ROW(B451:B470)-ROW(B451)+1)) / (20*21/2)</f>
        <v>5.7370476190476181</v>
      </c>
      <c r="J467" s="2">
        <f t="shared" si="50"/>
        <v>5.7157817424253015</v>
      </c>
      <c r="K467" s="2">
        <f t="shared" si="52"/>
        <v>5.688491478128971</v>
      </c>
    </row>
    <row r="468" spans="1:11" ht="13.5" x14ac:dyDescent="0.25">
      <c r="A468" s="3">
        <f>TITRES_STAT!B471</f>
        <v>42688</v>
      </c>
      <c r="B468" s="6">
        <f>TITRES_STAT!D471</f>
        <v>5.76</v>
      </c>
      <c r="C468" s="2">
        <f t="shared" si="53"/>
        <v>0</v>
      </c>
      <c r="D468" s="2">
        <f t="shared" si="54"/>
        <v>5.7720000000000002</v>
      </c>
      <c r="E468" s="2">
        <f t="shared" si="56"/>
        <v>5.7349999999999994</v>
      </c>
      <c r="F468" s="2">
        <f t="shared" ref="F468:F531" si="57">AVERAGE(B449:B468)</f>
        <v>5.7060000000000013</v>
      </c>
      <c r="G468" s="2">
        <f t="shared" si="51"/>
        <v>5.6979999999999968</v>
      </c>
      <c r="H468" s="2">
        <f t="shared" si="55"/>
        <v>5.9556500000000074</v>
      </c>
      <c r="I468" s="2">
        <f t="array" ref="I468">SUMPRODUCT(B452:B471, (ROW(B452:B471)-ROW(B452)+1)) / (20*21/2)</f>
        <v>5.7402857142857142</v>
      </c>
      <c r="J468" s="2">
        <f t="shared" si="50"/>
        <v>5.7199930050514638</v>
      </c>
      <c r="K468" s="2">
        <f t="shared" si="52"/>
        <v>5.6912957338886194</v>
      </c>
    </row>
    <row r="469" spans="1:11" ht="13.5" x14ac:dyDescent="0.25">
      <c r="A469" s="3">
        <f>TITRES_STAT!B472</f>
        <v>42689</v>
      </c>
      <c r="B469" s="6">
        <f>TITRES_STAT!D472</f>
        <v>5.77</v>
      </c>
      <c r="C469" s="2">
        <f t="shared" si="53"/>
        <v>9.9999999999997868E-3</v>
      </c>
      <c r="D469" s="2">
        <f t="shared" si="54"/>
        <v>5.7679999999999998</v>
      </c>
      <c r="E469" s="2">
        <f t="shared" si="56"/>
        <v>5.743999999999998</v>
      </c>
      <c r="F469" s="2">
        <f t="shared" si="57"/>
        <v>5.7110000000000003</v>
      </c>
      <c r="G469" s="2">
        <f t="shared" si="51"/>
        <v>5.6985999999999963</v>
      </c>
      <c r="H469" s="2">
        <f t="shared" si="55"/>
        <v>5.9500500000000081</v>
      </c>
      <c r="I469" s="2">
        <f t="array" ref="I469">SUMPRODUCT(B453:B472, (ROW(B453:B472)-ROW(B453)+1)) / (20*21/2)</f>
        <v>5.7431428571428569</v>
      </c>
      <c r="J469" s="2">
        <f t="shared" ref="J469:J532" si="58">$J$4*B469+J468*(1-$J$4)</f>
        <v>5.7247555759989437</v>
      </c>
      <c r="K469" s="2">
        <f t="shared" si="52"/>
        <v>5.6943821756969095</v>
      </c>
    </row>
    <row r="470" spans="1:11" ht="13.5" x14ac:dyDescent="0.25">
      <c r="A470" s="3">
        <f>TITRES_STAT!B473</f>
        <v>42690</v>
      </c>
      <c r="B470" s="6">
        <f>TITRES_STAT!D473</f>
        <v>5.77</v>
      </c>
      <c r="C470" s="2">
        <f t="shared" si="53"/>
        <v>0</v>
      </c>
      <c r="D470" s="2">
        <f t="shared" si="54"/>
        <v>5.766</v>
      </c>
      <c r="E470" s="2">
        <f t="shared" si="56"/>
        <v>5.7529999999999983</v>
      </c>
      <c r="F470" s="2">
        <f t="shared" si="57"/>
        <v>5.7160000000000002</v>
      </c>
      <c r="G470" s="2">
        <f t="shared" si="51"/>
        <v>5.6991999999999976</v>
      </c>
      <c r="H470" s="2">
        <f t="shared" si="55"/>
        <v>5.9449500000000084</v>
      </c>
      <c r="I470" s="2">
        <f t="array" ref="I470">SUMPRODUCT(B454:B473, (ROW(B454:B473)-ROW(B454)+1)) / (20*21/2)</f>
        <v>5.7475714285714297</v>
      </c>
      <c r="J470" s="2">
        <f t="shared" si="58"/>
        <v>5.7290645687609487</v>
      </c>
      <c r="K470" s="2">
        <f t="shared" si="52"/>
        <v>5.6973475805715408</v>
      </c>
    </row>
    <row r="471" spans="1:11" ht="13.5" x14ac:dyDescent="0.25">
      <c r="A471" s="3">
        <f>TITRES_STAT!B474</f>
        <v>42691</v>
      </c>
      <c r="B471" s="6">
        <f>TITRES_STAT!D474</f>
        <v>5.75</v>
      </c>
      <c r="C471" s="2">
        <f t="shared" si="53"/>
        <v>-1.9999999999999574E-2</v>
      </c>
      <c r="D471" s="2">
        <f t="shared" si="54"/>
        <v>5.7619999999999996</v>
      </c>
      <c r="E471" s="2">
        <f t="shared" si="56"/>
        <v>5.7610000000000001</v>
      </c>
      <c r="F471" s="2">
        <f t="shared" si="57"/>
        <v>5.7200000000000006</v>
      </c>
      <c r="G471" s="2">
        <f t="shared" si="51"/>
        <v>5.6995999999999984</v>
      </c>
      <c r="H471" s="2">
        <f t="shared" si="55"/>
        <v>5.9395000000000087</v>
      </c>
      <c r="I471" s="2">
        <f t="array" ref="I471">SUMPRODUCT(B455:B474, (ROW(B455:B474)-ROW(B455)+1)) / (20*21/2)</f>
        <v>5.7515714285714283</v>
      </c>
      <c r="J471" s="2">
        <f t="shared" si="58"/>
        <v>5.7310584193551444</v>
      </c>
      <c r="K471" s="2">
        <f t="shared" si="52"/>
        <v>5.699412381333441</v>
      </c>
    </row>
    <row r="472" spans="1:11" ht="13.5" x14ac:dyDescent="0.25">
      <c r="A472" s="3">
        <f>TITRES_STAT!B475</f>
        <v>42692</v>
      </c>
      <c r="B472" s="6">
        <f>TITRES_STAT!D475</f>
        <v>5.75</v>
      </c>
      <c r="C472" s="2">
        <f t="shared" si="53"/>
        <v>0</v>
      </c>
      <c r="D472" s="2">
        <f t="shared" si="54"/>
        <v>5.76</v>
      </c>
      <c r="E472" s="2">
        <f t="shared" si="56"/>
        <v>5.7690000000000001</v>
      </c>
      <c r="F472" s="2">
        <f t="shared" si="57"/>
        <v>5.7234999999999996</v>
      </c>
      <c r="G472" s="2">
        <f t="shared" si="51"/>
        <v>5.699799999999998</v>
      </c>
      <c r="H472" s="2">
        <f t="shared" si="55"/>
        <v>5.9339000000000075</v>
      </c>
      <c r="I472" s="2">
        <f t="array" ref="I472">SUMPRODUCT(B456:B475, (ROW(B456:B475)-ROW(B456)+1)) / (20*21/2)</f>
        <v>5.7541904761904759</v>
      </c>
      <c r="J472" s="2">
        <f t="shared" si="58"/>
        <v>5.7328623794165594</v>
      </c>
      <c r="K472" s="2">
        <f t="shared" si="52"/>
        <v>5.7013962095164432</v>
      </c>
    </row>
    <row r="473" spans="1:11" ht="13.5" x14ac:dyDescent="0.25">
      <c r="A473" s="3">
        <f>TITRES_STAT!B476</f>
        <v>42695</v>
      </c>
      <c r="B473" s="6">
        <f>TITRES_STAT!D476</f>
        <v>5.77</v>
      </c>
      <c r="C473" s="2">
        <f t="shared" si="53"/>
        <v>1.9999999999999574E-2</v>
      </c>
      <c r="D473" s="2">
        <f t="shared" si="54"/>
        <v>5.7619999999999996</v>
      </c>
      <c r="E473" s="2">
        <f t="shared" si="56"/>
        <v>5.7669999999999986</v>
      </c>
      <c r="F473" s="2">
        <f t="shared" si="57"/>
        <v>5.7279999999999998</v>
      </c>
      <c r="G473" s="2">
        <f t="shared" si="51"/>
        <v>5.7003999999999984</v>
      </c>
      <c r="H473" s="2">
        <f t="shared" si="55"/>
        <v>5.9283000000000081</v>
      </c>
      <c r="I473" s="2">
        <f t="array" ref="I473">SUMPRODUCT(B457:B476, (ROW(B457:B476)-ROW(B457)+1)) / (20*21/2)</f>
        <v>5.7583333333333337</v>
      </c>
      <c r="J473" s="2">
        <f t="shared" si="58"/>
        <v>5.7363992956626015</v>
      </c>
      <c r="K473" s="2">
        <f t="shared" si="52"/>
        <v>5.7040865542412886</v>
      </c>
    </row>
    <row r="474" spans="1:11" ht="13.5" x14ac:dyDescent="0.25">
      <c r="A474" s="3">
        <f>TITRES_STAT!B477</f>
        <v>42696</v>
      </c>
      <c r="B474" s="6">
        <f>TITRES_STAT!D477</f>
        <v>5.77</v>
      </c>
      <c r="C474" s="2">
        <f t="shared" si="53"/>
        <v>0</v>
      </c>
      <c r="D474" s="2">
        <f t="shared" si="54"/>
        <v>5.7619999999999996</v>
      </c>
      <c r="E474" s="2">
        <f t="shared" si="56"/>
        <v>5.7649999999999988</v>
      </c>
      <c r="F474" s="2">
        <f t="shared" si="57"/>
        <v>5.7324999999999999</v>
      </c>
      <c r="G474" s="2">
        <f t="shared" si="51"/>
        <v>5.7015999999999982</v>
      </c>
      <c r="H474" s="2">
        <f t="shared" si="55"/>
        <v>5.9227000000000078</v>
      </c>
      <c r="I474" s="2">
        <f t="array" ref="I474">SUMPRODUCT(B458:B477, (ROW(B458:B477)-ROW(B458)+1)) / (20*21/2)</f>
        <v>5.7619999999999987</v>
      </c>
      <c r="J474" s="2">
        <f t="shared" si="58"/>
        <v>5.7395993627423536</v>
      </c>
      <c r="K474" s="2">
        <f t="shared" si="52"/>
        <v>5.7066713952514343</v>
      </c>
    </row>
    <row r="475" spans="1:11" ht="13.5" x14ac:dyDescent="0.25">
      <c r="A475" s="3">
        <f>TITRES_STAT!B478</f>
        <v>42697</v>
      </c>
      <c r="B475" s="6">
        <f>TITRES_STAT!D478</f>
        <v>5.76</v>
      </c>
      <c r="C475" s="2">
        <f t="shared" si="53"/>
        <v>-9.9999999999997868E-3</v>
      </c>
      <c r="D475" s="2">
        <f t="shared" si="54"/>
        <v>5.76</v>
      </c>
      <c r="E475" s="2">
        <f t="shared" si="56"/>
        <v>5.762999999999999</v>
      </c>
      <c r="F475" s="2">
        <f t="shared" si="57"/>
        <v>5.7365000000000004</v>
      </c>
      <c r="G475" s="2">
        <f t="shared" si="51"/>
        <v>5.7025999999999986</v>
      </c>
      <c r="H475" s="2">
        <f t="shared" si="55"/>
        <v>5.9170500000000068</v>
      </c>
      <c r="I475" s="2">
        <f t="array" ref="I475">SUMPRODUCT(B459:B478, (ROW(B459:B478)-ROW(B459)+1)) / (20*21/2)</f>
        <v>5.7642380952380954</v>
      </c>
      <c r="J475" s="2">
        <f t="shared" si="58"/>
        <v>5.7415422805764145</v>
      </c>
      <c r="K475" s="2">
        <f t="shared" si="52"/>
        <v>5.7087627130847114</v>
      </c>
    </row>
    <row r="476" spans="1:11" ht="13.5" x14ac:dyDescent="0.25">
      <c r="A476" s="3">
        <f>TITRES_STAT!B479</f>
        <v>42698</v>
      </c>
      <c r="B476" s="6">
        <f>TITRES_STAT!D479</f>
        <v>5.78</v>
      </c>
      <c r="C476" s="2">
        <f t="shared" si="53"/>
        <v>2.0000000000000462E-2</v>
      </c>
      <c r="D476" s="2">
        <f t="shared" si="54"/>
        <v>5.766</v>
      </c>
      <c r="E476" s="2">
        <f t="shared" si="56"/>
        <v>5.7639999999999993</v>
      </c>
      <c r="F476" s="2">
        <f t="shared" si="57"/>
        <v>5.7414999999999994</v>
      </c>
      <c r="G476" s="2">
        <f t="shared" si="51"/>
        <v>5.7033999999999994</v>
      </c>
      <c r="H476" s="2">
        <f t="shared" si="55"/>
        <v>5.9115000000000064</v>
      </c>
      <c r="I476" s="2">
        <f t="array" ref="I476">SUMPRODUCT(B460:B479, (ROW(B460:B479)-ROW(B460)+1)) / (20*21/2)</f>
        <v>5.7660476190476189</v>
      </c>
      <c r="J476" s="2">
        <f t="shared" si="58"/>
        <v>5.7452049205215179</v>
      </c>
      <c r="K476" s="2">
        <f t="shared" si="52"/>
        <v>5.7115563321794287</v>
      </c>
    </row>
    <row r="477" spans="1:11" ht="13.5" x14ac:dyDescent="0.25">
      <c r="A477" s="3">
        <f>TITRES_STAT!B480</f>
        <v>42699</v>
      </c>
      <c r="B477" s="6">
        <f>TITRES_STAT!D480</f>
        <v>5.78</v>
      </c>
      <c r="C477" s="2">
        <f t="shared" si="53"/>
        <v>0</v>
      </c>
      <c r="D477" s="2">
        <f t="shared" si="54"/>
        <v>5.7720000000000002</v>
      </c>
      <c r="E477" s="2">
        <f t="shared" si="56"/>
        <v>5.7659999999999991</v>
      </c>
      <c r="F477" s="2">
        <f t="shared" si="57"/>
        <v>5.7464999999999993</v>
      </c>
      <c r="G477" s="2">
        <f t="shared" si="51"/>
        <v>5.7047999999999988</v>
      </c>
      <c r="H477" s="2">
        <f t="shared" si="55"/>
        <v>5.9059500000000051</v>
      </c>
      <c r="I477" s="2">
        <f t="array" ref="I477">SUMPRODUCT(B461:B480, (ROW(B461:B480)-ROW(B461)+1)) / (20*21/2)</f>
        <v>5.7674285714285709</v>
      </c>
      <c r="J477" s="2">
        <f t="shared" si="58"/>
        <v>5.748518737614706</v>
      </c>
      <c r="K477" s="2">
        <f t="shared" si="52"/>
        <v>5.7142403975841569</v>
      </c>
    </row>
    <row r="478" spans="1:11" ht="13.5" x14ac:dyDescent="0.25">
      <c r="A478" s="3">
        <f>TITRES_STAT!B481</f>
        <v>42702</v>
      </c>
      <c r="B478" s="6">
        <f>TITRES_STAT!D481</f>
        <v>5.77</v>
      </c>
      <c r="C478" s="2">
        <f t="shared" si="53"/>
        <v>-1.0000000000000675E-2</v>
      </c>
      <c r="D478" s="2">
        <f t="shared" si="54"/>
        <v>5.7720000000000002</v>
      </c>
      <c r="E478" s="2">
        <f t="shared" si="56"/>
        <v>5.7670000000000003</v>
      </c>
      <c r="F478" s="2">
        <f t="shared" si="57"/>
        <v>5.7509999999999994</v>
      </c>
      <c r="G478" s="2">
        <f t="shared" si="51"/>
        <v>5.7063999999999986</v>
      </c>
      <c r="H478" s="2">
        <f t="shared" si="55"/>
        <v>5.9003500000000058</v>
      </c>
      <c r="I478" s="2">
        <f t="array" ref="I478">SUMPRODUCT(B462:B481, (ROW(B462:B481)-ROW(B462)+1)) / (20*21/2)</f>
        <v>5.769333333333333</v>
      </c>
      <c r="J478" s="2">
        <f t="shared" si="58"/>
        <v>5.7505645721275913</v>
      </c>
      <c r="K478" s="2">
        <f t="shared" si="52"/>
        <v>5.7164270486592885</v>
      </c>
    </row>
    <row r="479" spans="1:11" ht="13.5" x14ac:dyDescent="0.25">
      <c r="A479" s="3">
        <f>TITRES_STAT!B482</f>
        <v>42703</v>
      </c>
      <c r="B479" s="6">
        <f>TITRES_STAT!D482</f>
        <v>5.77</v>
      </c>
      <c r="C479" s="2">
        <f t="shared" si="53"/>
        <v>0</v>
      </c>
      <c r="D479" s="2">
        <f t="shared" si="54"/>
        <v>5.7720000000000002</v>
      </c>
      <c r="E479" s="2">
        <f t="shared" si="56"/>
        <v>5.7670000000000003</v>
      </c>
      <c r="F479" s="2">
        <f t="shared" si="57"/>
        <v>5.7554999999999987</v>
      </c>
      <c r="G479" s="2">
        <f t="shared" si="51"/>
        <v>5.7079999999999993</v>
      </c>
      <c r="H479" s="2">
        <f t="shared" si="55"/>
        <v>5.8949000000000042</v>
      </c>
      <c r="I479" s="2">
        <f t="array" ref="I479">SUMPRODUCT(B463:B482, (ROW(B463:B482)-ROW(B463)+1)) / (20*21/2)</f>
        <v>5.770714285714285</v>
      </c>
      <c r="J479" s="2">
        <f t="shared" si="58"/>
        <v>5.7524155652582971</v>
      </c>
      <c r="K479" s="2">
        <f t="shared" si="52"/>
        <v>5.7185279487118654</v>
      </c>
    </row>
    <row r="480" spans="1:11" ht="13.5" x14ac:dyDescent="0.25">
      <c r="A480" s="3">
        <f>TITRES_STAT!B483</f>
        <v>42704</v>
      </c>
      <c r="B480" s="6">
        <f>TITRES_STAT!D483</f>
        <v>5.77</v>
      </c>
      <c r="C480" s="2">
        <f t="shared" si="53"/>
        <v>0</v>
      </c>
      <c r="D480" s="2">
        <f t="shared" si="54"/>
        <v>5.7739999999999991</v>
      </c>
      <c r="E480" s="2">
        <f t="shared" si="56"/>
        <v>5.7669999999999986</v>
      </c>
      <c r="F480" s="2">
        <f t="shared" si="57"/>
        <v>5.7599999999999989</v>
      </c>
      <c r="G480" s="2">
        <f t="shared" si="51"/>
        <v>5.7095999999999991</v>
      </c>
      <c r="H480" s="2">
        <f t="shared" si="55"/>
        <v>5.8895000000000026</v>
      </c>
      <c r="I480" s="2">
        <f t="array" ref="I480">SUMPRODUCT(B464:B483, (ROW(B464:B483)-ROW(B464)+1)) / (20*21/2)</f>
        <v>5.7706190476190473</v>
      </c>
      <c r="J480" s="2">
        <f t="shared" si="58"/>
        <v>5.7540902733289352</v>
      </c>
      <c r="K480" s="2">
        <f t="shared" si="52"/>
        <v>5.7205464605270864</v>
      </c>
    </row>
    <row r="481" spans="1:11" ht="13.5" x14ac:dyDescent="0.25">
      <c r="A481" s="3">
        <f>TITRES_STAT!B484</f>
        <v>42705</v>
      </c>
      <c r="B481" s="6">
        <f>TITRES_STAT!D484</f>
        <v>5.78</v>
      </c>
      <c r="C481" s="2">
        <f t="shared" si="53"/>
        <v>1.0000000000000675E-2</v>
      </c>
      <c r="D481" s="2">
        <f t="shared" si="54"/>
        <v>5.774</v>
      </c>
      <c r="E481" s="2">
        <f t="shared" si="56"/>
        <v>5.7699999999999987</v>
      </c>
      <c r="F481" s="2">
        <f t="shared" si="57"/>
        <v>5.7654999999999994</v>
      </c>
      <c r="G481" s="2">
        <f t="shared" si="51"/>
        <v>5.7113999999999985</v>
      </c>
      <c r="H481" s="2">
        <f t="shared" si="55"/>
        <v>5.884400000000003</v>
      </c>
      <c r="I481" s="2">
        <f t="array" ref="I481">SUMPRODUCT(B465:B484, (ROW(B465:B484)-ROW(B465)+1)) / (20*21/2)</f>
        <v>5.771571428571427</v>
      </c>
      <c r="J481" s="2">
        <f t="shared" si="58"/>
        <v>5.7565578663452266</v>
      </c>
      <c r="K481" s="2">
        <f t="shared" si="52"/>
        <v>5.7228779718789653</v>
      </c>
    </row>
    <row r="482" spans="1:11" ht="13.5" x14ac:dyDescent="0.25">
      <c r="A482" s="3">
        <f>TITRES_STAT!B485</f>
        <v>42706</v>
      </c>
      <c r="B482" s="6">
        <f>TITRES_STAT!D485</f>
        <v>5.78</v>
      </c>
      <c r="C482" s="2">
        <f t="shared" si="53"/>
        <v>0</v>
      </c>
      <c r="D482" s="2">
        <f t="shared" si="54"/>
        <v>5.774</v>
      </c>
      <c r="E482" s="2">
        <f t="shared" si="56"/>
        <v>5.7729999999999988</v>
      </c>
      <c r="F482" s="2">
        <f t="shared" si="57"/>
        <v>5.770999999999999</v>
      </c>
      <c r="G482" s="2">
        <f t="shared" si="51"/>
        <v>5.7131999999999996</v>
      </c>
      <c r="H482" s="2">
        <f t="shared" si="55"/>
        <v>5.8790000000000022</v>
      </c>
      <c r="I482" s="2">
        <f t="array" ref="I482">SUMPRODUCT(B466:B485, (ROW(B466:B485)-ROW(B466)+1)) / (20*21/2)</f>
        <v>5.7868571428571416</v>
      </c>
      <c r="J482" s="2">
        <f t="shared" si="58"/>
        <v>5.7587904505028238</v>
      </c>
      <c r="K482" s="2">
        <f t="shared" si="52"/>
        <v>5.7251180514131237</v>
      </c>
    </row>
    <row r="483" spans="1:11" ht="13.5" x14ac:dyDescent="0.25">
      <c r="A483" s="3">
        <f>TITRES_STAT!B486</f>
        <v>42709</v>
      </c>
      <c r="B483" s="6">
        <f>TITRES_STAT!D486</f>
        <v>5.77</v>
      </c>
      <c r="C483" s="2">
        <f t="shared" si="53"/>
        <v>-1.0000000000000675E-2</v>
      </c>
      <c r="D483" s="2">
        <f t="shared" si="54"/>
        <v>5.774</v>
      </c>
      <c r="E483" s="2">
        <f t="shared" si="56"/>
        <v>5.7729999999999988</v>
      </c>
      <c r="F483" s="2">
        <f t="shared" si="57"/>
        <v>5.7699999999999987</v>
      </c>
      <c r="G483" s="2">
        <f t="shared" si="51"/>
        <v>5.7155999999999993</v>
      </c>
      <c r="H483" s="2">
        <f t="shared" si="55"/>
        <v>5.8735500000000016</v>
      </c>
      <c r="I483" s="2">
        <f t="array" ref="I483">SUMPRODUCT(B467:B486, (ROW(B467:B486)-ROW(B467)+1)) / (20*21/2)</f>
        <v>5.8080952380952384</v>
      </c>
      <c r="J483" s="2">
        <f t="shared" si="58"/>
        <v>5.7598580266454125</v>
      </c>
      <c r="K483" s="2">
        <f t="shared" si="52"/>
        <v>5.7268781278282956</v>
      </c>
    </row>
    <row r="484" spans="1:11" ht="13.5" x14ac:dyDescent="0.25">
      <c r="A484" s="3">
        <f>TITRES_STAT!B487</f>
        <v>42710</v>
      </c>
      <c r="B484" s="6">
        <f>TITRES_STAT!D487</f>
        <v>5.78</v>
      </c>
      <c r="C484" s="2">
        <f t="shared" si="53"/>
        <v>1.0000000000000675E-2</v>
      </c>
      <c r="D484" s="2">
        <f t="shared" si="54"/>
        <v>5.7760000000000007</v>
      </c>
      <c r="E484" s="2">
        <f t="shared" si="56"/>
        <v>5.7739999999999991</v>
      </c>
      <c r="F484" s="2">
        <f t="shared" si="57"/>
        <v>5.769499999999999</v>
      </c>
      <c r="G484" s="2">
        <f t="shared" si="51"/>
        <v>5.7191999999999981</v>
      </c>
      <c r="H484" s="2">
        <f t="shared" si="55"/>
        <v>5.8681499999999991</v>
      </c>
      <c r="I484" s="2">
        <f t="array" ref="I484">SUMPRODUCT(B468:B487, (ROW(B468:B487)-ROW(B468)+1)) / (20*21/2)</f>
        <v>5.8434761904761912</v>
      </c>
      <c r="J484" s="2">
        <f t="shared" si="58"/>
        <v>5.7617763098220394</v>
      </c>
      <c r="K484" s="2">
        <f t="shared" si="52"/>
        <v>5.728961338501696</v>
      </c>
    </row>
    <row r="485" spans="1:11" ht="13.5" x14ac:dyDescent="0.25">
      <c r="A485" s="3">
        <f>TITRES_STAT!B488</f>
        <v>42711</v>
      </c>
      <c r="B485" s="6">
        <f>TITRES_STAT!D488</f>
        <v>5.93</v>
      </c>
      <c r="C485" s="2">
        <f t="shared" si="53"/>
        <v>0.14999999999999947</v>
      </c>
      <c r="D485" s="2">
        <f t="shared" si="54"/>
        <v>5.8079999999999998</v>
      </c>
      <c r="E485" s="2">
        <f t="shared" si="56"/>
        <v>5.7910000000000004</v>
      </c>
      <c r="F485" s="2">
        <f t="shared" si="57"/>
        <v>5.7769999999999984</v>
      </c>
      <c r="G485" s="2">
        <f t="shared" si="51"/>
        <v>5.7249999999999996</v>
      </c>
      <c r="H485" s="2">
        <f t="shared" si="55"/>
        <v>5.8635499999999992</v>
      </c>
      <c r="I485" s="2">
        <f t="array" ref="I485">SUMPRODUCT(B469:B488, (ROW(B469:B488)-ROW(B469)+1)) / (20*21/2)</f>
        <v>5.8902857142857137</v>
      </c>
      <c r="J485" s="2">
        <f t="shared" si="58"/>
        <v>5.7777976136485112</v>
      </c>
      <c r="K485" s="2">
        <f t="shared" si="52"/>
        <v>5.7368452075800604</v>
      </c>
    </row>
    <row r="486" spans="1:11" ht="13.5" x14ac:dyDescent="0.25">
      <c r="A486" s="3">
        <f>TITRES_STAT!B489</f>
        <v>42712</v>
      </c>
      <c r="B486" s="6">
        <f>TITRES_STAT!D489</f>
        <v>6</v>
      </c>
      <c r="C486" s="2">
        <f t="shared" si="53"/>
        <v>7.0000000000000284E-2</v>
      </c>
      <c r="D486" s="2">
        <f t="shared" si="54"/>
        <v>5.8520000000000003</v>
      </c>
      <c r="E486" s="2">
        <f t="shared" si="56"/>
        <v>5.8130000000000006</v>
      </c>
      <c r="F486" s="2">
        <f t="shared" si="57"/>
        <v>5.7884999999999991</v>
      </c>
      <c r="G486" s="2">
        <f t="shared" si="51"/>
        <v>5.7322000000000006</v>
      </c>
      <c r="H486" s="2">
        <f t="shared" si="55"/>
        <v>5.8593499999999983</v>
      </c>
      <c r="I486" s="2">
        <f t="array" ref="I486">SUMPRODUCT(B470:B489, (ROW(B470:B489)-ROW(B470)+1)) / (20*21/2)</f>
        <v>5.9345238095238093</v>
      </c>
      <c r="J486" s="2">
        <f t="shared" si="58"/>
        <v>5.7989597456819864</v>
      </c>
      <c r="K486" s="2">
        <f t="shared" si="52"/>
        <v>5.7471650033612347</v>
      </c>
    </row>
    <row r="487" spans="1:11" ht="13.5" x14ac:dyDescent="0.25">
      <c r="A487" s="3">
        <f>TITRES_STAT!B490</f>
        <v>42713</v>
      </c>
      <c r="B487" s="6">
        <f>TITRES_STAT!D490</f>
        <v>6.16</v>
      </c>
      <c r="C487" s="2">
        <f t="shared" si="53"/>
        <v>0.16000000000000014</v>
      </c>
      <c r="D487" s="2">
        <f t="shared" si="54"/>
        <v>5.9279999999999999</v>
      </c>
      <c r="E487" s="2">
        <f t="shared" si="56"/>
        <v>5.8510000000000009</v>
      </c>
      <c r="F487" s="2">
        <f t="shared" si="57"/>
        <v>5.8084999999999996</v>
      </c>
      <c r="G487" s="2">
        <f t="shared" si="51"/>
        <v>5.7430000000000003</v>
      </c>
      <c r="H487" s="2">
        <f t="shared" si="55"/>
        <v>5.8559499999999991</v>
      </c>
      <c r="I487" s="2">
        <f t="array" ref="I487">SUMPRODUCT(B471:B490, (ROW(B471:B490)-ROW(B471)+1)) / (20*21/2)</f>
        <v>5.9762380952380942</v>
      </c>
      <c r="J487" s="2">
        <f t="shared" si="58"/>
        <v>5.8333445318075121</v>
      </c>
      <c r="K487" s="2">
        <f t="shared" si="52"/>
        <v>5.7633546110725584</v>
      </c>
    </row>
    <row r="488" spans="1:11" ht="13.5" x14ac:dyDescent="0.25">
      <c r="A488" s="3">
        <f>TITRES_STAT!B491</f>
        <v>42717</v>
      </c>
      <c r="B488" s="6">
        <f>TITRES_STAT!D491</f>
        <v>6.3</v>
      </c>
      <c r="C488" s="2">
        <f t="shared" si="53"/>
        <v>0.13999999999999968</v>
      </c>
      <c r="D488" s="2">
        <f t="shared" si="54"/>
        <v>6.0340000000000007</v>
      </c>
      <c r="E488" s="2">
        <f t="shared" si="56"/>
        <v>5.903999999999999</v>
      </c>
      <c r="F488" s="2">
        <f t="shared" si="57"/>
        <v>5.8354999999999997</v>
      </c>
      <c r="G488" s="2">
        <f t="shared" si="51"/>
        <v>5.7554000000000016</v>
      </c>
      <c r="H488" s="2">
        <f t="shared" si="55"/>
        <v>5.8532499999999983</v>
      </c>
      <c r="I488" s="2">
        <f t="array" ref="I488">SUMPRODUCT(B472:B491, (ROW(B472:B491)-ROW(B472)+1)) / (20*21/2)</f>
        <v>6.0106666666666664</v>
      </c>
      <c r="J488" s="2">
        <f t="shared" si="58"/>
        <v>5.8777879097306061</v>
      </c>
      <c r="K488" s="2">
        <f t="shared" si="52"/>
        <v>5.7843995282853991</v>
      </c>
    </row>
    <row r="489" spans="1:11" ht="13.5" x14ac:dyDescent="0.25">
      <c r="A489" s="3">
        <f>TITRES_STAT!B492</f>
        <v>42718</v>
      </c>
      <c r="B489" s="6">
        <f>TITRES_STAT!D492</f>
        <v>6.3</v>
      </c>
      <c r="C489" s="2">
        <f t="shared" si="53"/>
        <v>0</v>
      </c>
      <c r="D489" s="2">
        <f t="shared" si="54"/>
        <v>6.1379999999999999</v>
      </c>
      <c r="E489" s="2">
        <f t="shared" si="56"/>
        <v>5.956999999999999</v>
      </c>
      <c r="F489" s="2">
        <f t="shared" si="57"/>
        <v>5.8619999999999992</v>
      </c>
      <c r="G489" s="2">
        <f t="shared" si="51"/>
        <v>5.7674000000000039</v>
      </c>
      <c r="H489" s="2">
        <f t="shared" si="55"/>
        <v>5.8505999999999982</v>
      </c>
      <c r="I489" s="2">
        <f t="array" ref="I489">SUMPRODUCT(B473:B492, (ROW(B473:B492)-ROW(B473)+1)) / (20*21/2)</f>
        <v>6.0474761904761909</v>
      </c>
      <c r="J489" s="2">
        <f t="shared" si="58"/>
        <v>5.9179985849943577</v>
      </c>
      <c r="K489" s="2">
        <f t="shared" si="52"/>
        <v>5.8046191546271482</v>
      </c>
    </row>
    <row r="490" spans="1:11" ht="13.5" x14ac:dyDescent="0.25">
      <c r="A490" s="3">
        <f>TITRES_STAT!B493</f>
        <v>42719</v>
      </c>
      <c r="B490" s="6">
        <f>TITRES_STAT!D493</f>
        <v>6.3</v>
      </c>
      <c r="C490" s="2">
        <f t="shared" si="53"/>
        <v>0</v>
      </c>
      <c r="D490" s="2">
        <f t="shared" si="54"/>
        <v>6.2120000000000006</v>
      </c>
      <c r="E490" s="2">
        <f t="shared" si="56"/>
        <v>6.01</v>
      </c>
      <c r="F490" s="2">
        <f t="shared" si="57"/>
        <v>5.8884999999999987</v>
      </c>
      <c r="G490" s="2">
        <f t="shared" si="51"/>
        <v>5.7794000000000043</v>
      </c>
      <c r="H490" s="2">
        <f t="shared" si="55"/>
        <v>5.8480999999999987</v>
      </c>
      <c r="I490" s="2">
        <f t="array" ref="I490">SUMPRODUCT(B474:B493, (ROW(B474:B493)-ROW(B474)+1)) / (20*21/2)</f>
        <v>6.0769047619047614</v>
      </c>
      <c r="J490" s="2">
        <f t="shared" si="58"/>
        <v>5.954379672137752</v>
      </c>
      <c r="K490" s="2">
        <f t="shared" si="52"/>
        <v>5.8240458544456919</v>
      </c>
    </row>
    <row r="491" spans="1:11" ht="13.5" x14ac:dyDescent="0.25">
      <c r="A491" s="3">
        <f>TITRES_STAT!B494</f>
        <v>42720</v>
      </c>
      <c r="B491" s="6">
        <f>TITRES_STAT!D494</f>
        <v>6.25</v>
      </c>
      <c r="C491" s="2">
        <f t="shared" si="53"/>
        <v>-4.9999999999999822E-2</v>
      </c>
      <c r="D491" s="2">
        <f t="shared" si="54"/>
        <v>6.2620000000000005</v>
      </c>
      <c r="E491" s="2">
        <f t="shared" si="56"/>
        <v>6.0569999999999995</v>
      </c>
      <c r="F491" s="2">
        <f t="shared" si="57"/>
        <v>5.9134999999999982</v>
      </c>
      <c r="G491" s="2">
        <f t="shared" si="51"/>
        <v>5.7904000000000044</v>
      </c>
      <c r="H491" s="2">
        <f t="shared" si="55"/>
        <v>5.8452499999999983</v>
      </c>
      <c r="I491" s="2">
        <f t="array" ref="I491">SUMPRODUCT(B475:B494, (ROW(B475:B494)-ROW(B475)+1)) / (20*21/2)</f>
        <v>6.1088095238095246</v>
      </c>
      <c r="J491" s="2">
        <f t="shared" si="58"/>
        <v>5.9825339890770133</v>
      </c>
      <c r="K491" s="2">
        <f t="shared" si="52"/>
        <v>5.840749938585077</v>
      </c>
    </row>
    <row r="492" spans="1:11" ht="13.5" x14ac:dyDescent="0.25">
      <c r="A492" s="3">
        <f>TITRES_STAT!B495</f>
        <v>42723</v>
      </c>
      <c r="B492" s="6">
        <f>TITRES_STAT!D495</f>
        <v>6.3</v>
      </c>
      <c r="C492" s="2">
        <f t="shared" si="53"/>
        <v>4.9999999999999822E-2</v>
      </c>
      <c r="D492" s="2">
        <f t="shared" si="54"/>
        <v>6.29</v>
      </c>
      <c r="E492" s="2">
        <f t="shared" si="56"/>
        <v>6.1089999999999991</v>
      </c>
      <c r="F492" s="2">
        <f t="shared" si="57"/>
        <v>5.9409999999999981</v>
      </c>
      <c r="G492" s="2">
        <f t="shared" si="51"/>
        <v>5.8024000000000031</v>
      </c>
      <c r="H492" s="2">
        <f t="shared" si="55"/>
        <v>5.8426499999999972</v>
      </c>
      <c r="I492" s="2">
        <f t="array" ref="I492">SUMPRODUCT(B476:B495, (ROW(B476:B495)-ROW(B476)+1)) / (20*21/2)</f>
        <v>6.1381904761904771</v>
      </c>
      <c r="J492" s="2">
        <f t="shared" si="58"/>
        <v>6.0127688472601548</v>
      </c>
      <c r="K492" s="2">
        <f t="shared" si="52"/>
        <v>5.8587597449150737</v>
      </c>
    </row>
    <row r="493" spans="1:11" ht="13.5" x14ac:dyDescent="0.25">
      <c r="A493" s="3">
        <f>TITRES_STAT!B496</f>
        <v>42724</v>
      </c>
      <c r="B493" s="6">
        <f>TITRES_STAT!D496</f>
        <v>6.25</v>
      </c>
      <c r="C493" s="2">
        <f t="shared" si="53"/>
        <v>-4.9999999999999822E-2</v>
      </c>
      <c r="D493" s="2">
        <f t="shared" si="54"/>
        <v>6.28</v>
      </c>
      <c r="E493" s="2">
        <f t="shared" si="56"/>
        <v>6.1569999999999991</v>
      </c>
      <c r="F493" s="2">
        <f t="shared" si="57"/>
        <v>5.964999999999999</v>
      </c>
      <c r="G493" s="2">
        <f t="shared" si="51"/>
        <v>5.8134000000000041</v>
      </c>
      <c r="H493" s="2">
        <f t="shared" si="55"/>
        <v>5.8399499999999982</v>
      </c>
      <c r="I493" s="2">
        <f t="array" ref="I493">SUMPRODUCT(B477:B496, (ROW(B477:B496)-ROW(B477)+1)) / (20*21/2)</f>
        <v>6.1916666666666664</v>
      </c>
      <c r="J493" s="2">
        <f t="shared" si="58"/>
        <v>6.0353622903782354</v>
      </c>
      <c r="K493" s="2">
        <f t="shared" si="52"/>
        <v>5.874102500016444</v>
      </c>
    </row>
    <row r="494" spans="1:11" ht="13.5" x14ac:dyDescent="0.25">
      <c r="A494" s="3">
        <f>TITRES_STAT!B497</f>
        <v>42725</v>
      </c>
      <c r="B494" s="6">
        <f>TITRES_STAT!D497</f>
        <v>6.3</v>
      </c>
      <c r="C494" s="2">
        <f t="shared" si="53"/>
        <v>4.9999999999999822E-2</v>
      </c>
      <c r="D494" s="2">
        <f t="shared" si="54"/>
        <v>6.28</v>
      </c>
      <c r="E494" s="2">
        <f t="shared" si="56"/>
        <v>6.2089999999999996</v>
      </c>
      <c r="F494" s="2">
        <f t="shared" si="57"/>
        <v>5.9914999999999985</v>
      </c>
      <c r="G494" s="2">
        <f t="shared" si="51"/>
        <v>5.8254000000000028</v>
      </c>
      <c r="H494" s="2">
        <f t="shared" si="55"/>
        <v>5.8374999999999977</v>
      </c>
      <c r="I494" s="2">
        <f t="array" ref="I494">SUMPRODUCT(B478:B497, (ROW(B478:B497)-ROW(B478)+1)) / (20*21/2)</f>
        <v>6.2794285714285705</v>
      </c>
      <c r="J494" s="2">
        <f t="shared" si="58"/>
        <v>6.0605658817707839</v>
      </c>
      <c r="K494" s="2">
        <f t="shared" si="52"/>
        <v>5.890804362760897</v>
      </c>
    </row>
    <row r="495" spans="1:11" ht="13.5" x14ac:dyDescent="0.25">
      <c r="A495" s="3">
        <f>TITRES_STAT!B498</f>
        <v>42726</v>
      </c>
      <c r="B495" s="6">
        <f>TITRES_STAT!D498</f>
        <v>6.3</v>
      </c>
      <c r="C495" s="2">
        <f t="shared" si="53"/>
        <v>0</v>
      </c>
      <c r="D495" s="2">
        <f t="shared" si="54"/>
        <v>6.28</v>
      </c>
      <c r="E495" s="2">
        <f t="shared" si="56"/>
        <v>6.2459999999999996</v>
      </c>
      <c r="F495" s="2">
        <f t="shared" si="57"/>
        <v>6.0184999999999995</v>
      </c>
      <c r="G495" s="2">
        <f t="shared" si="51"/>
        <v>5.8374000000000033</v>
      </c>
      <c r="H495" s="2">
        <f t="shared" si="55"/>
        <v>5.8349999999999973</v>
      </c>
      <c r="I495" s="2">
        <f t="array" ref="I495">SUMPRODUCT(B479:B498, (ROW(B479:B498)-ROW(B479)+1)) / (20*21/2)</f>
        <v>6.3814761904761896</v>
      </c>
      <c r="J495" s="2">
        <f t="shared" si="58"/>
        <v>6.0833691311259468</v>
      </c>
      <c r="K495" s="2">
        <f t="shared" si="52"/>
        <v>5.9068512504957642</v>
      </c>
    </row>
    <row r="496" spans="1:11" ht="13.5" x14ac:dyDescent="0.25">
      <c r="A496" s="3">
        <f>TITRES_STAT!B499</f>
        <v>42727</v>
      </c>
      <c r="B496" s="6">
        <f>TITRES_STAT!D499</f>
        <v>6.58</v>
      </c>
      <c r="C496" s="2">
        <f t="shared" si="53"/>
        <v>0.28000000000000025</v>
      </c>
      <c r="D496" s="2">
        <f t="shared" si="54"/>
        <v>6.346000000000001</v>
      </c>
      <c r="E496" s="2">
        <f t="shared" si="56"/>
        <v>6.3039999999999994</v>
      </c>
      <c r="F496" s="2">
        <f t="shared" si="57"/>
        <v>6.0584999999999996</v>
      </c>
      <c r="G496" s="2">
        <f t="shared" si="51"/>
        <v>5.8550000000000022</v>
      </c>
      <c r="H496" s="2">
        <f t="shared" si="55"/>
        <v>5.8339999999999979</v>
      </c>
      <c r="I496" s="2">
        <f t="array" ref="I496">SUMPRODUCT(B480:B499, (ROW(B480:B499)-ROW(B480)+1)) / (20*21/2)</f>
        <v>6.4767619047619052</v>
      </c>
      <c r="J496" s="2">
        <f t="shared" si="58"/>
        <v>6.1306673091139521</v>
      </c>
      <c r="K496" s="2">
        <f t="shared" si="52"/>
        <v>5.9332492406724011</v>
      </c>
    </row>
    <row r="497" spans="1:11" ht="13.5" x14ac:dyDescent="0.25">
      <c r="A497" s="3">
        <f>TITRES_STAT!B500</f>
        <v>42730</v>
      </c>
      <c r="B497" s="6">
        <f>TITRES_STAT!D500</f>
        <v>6.98</v>
      </c>
      <c r="C497" s="2">
        <f t="shared" si="53"/>
        <v>0.40000000000000036</v>
      </c>
      <c r="D497" s="2">
        <f t="shared" si="54"/>
        <v>6.4819999999999993</v>
      </c>
      <c r="E497" s="2">
        <f t="shared" si="56"/>
        <v>6.3860000000000001</v>
      </c>
      <c r="F497" s="2">
        <f t="shared" si="57"/>
        <v>6.1184999999999992</v>
      </c>
      <c r="G497" s="2">
        <f t="shared" si="51"/>
        <v>5.8812000000000033</v>
      </c>
      <c r="H497" s="2">
        <f t="shared" si="55"/>
        <v>5.8349999999999973</v>
      </c>
      <c r="I497" s="2">
        <f t="array" ref="I497">SUMPRODUCT(B481:B500, (ROW(B481:B500)-ROW(B481)+1)) / (20*21/2)</f>
        <v>6.564333333333332</v>
      </c>
      <c r="J497" s="2">
        <f t="shared" si="58"/>
        <v>6.2115561368173857</v>
      </c>
      <c r="K497" s="2">
        <f t="shared" si="52"/>
        <v>5.9742982900577974</v>
      </c>
    </row>
    <row r="498" spans="1:11" ht="13.5" x14ac:dyDescent="0.25">
      <c r="A498" s="3">
        <f>TITRES_STAT!B501</f>
        <v>42731</v>
      </c>
      <c r="B498" s="6">
        <f>TITRES_STAT!D501</f>
        <v>7.19</v>
      </c>
      <c r="C498" s="2">
        <f t="shared" si="53"/>
        <v>0.20999999999999996</v>
      </c>
      <c r="D498" s="2">
        <f t="shared" si="54"/>
        <v>6.67</v>
      </c>
      <c r="E498" s="2">
        <f t="shared" si="56"/>
        <v>6.4749999999999996</v>
      </c>
      <c r="F498" s="2">
        <f t="shared" si="57"/>
        <v>6.1894999999999989</v>
      </c>
      <c r="G498" s="2">
        <f t="shared" ref="G498:G561" si="59">AVERAGE(B449:B498)</f>
        <v>5.9116000000000035</v>
      </c>
      <c r="H498" s="2">
        <f t="shared" si="55"/>
        <v>5.8370499999999979</v>
      </c>
      <c r="I498" s="2">
        <f t="array" ref="I498">SUMPRODUCT(B482:B501, (ROW(B482:B501)-ROW(B482)+1)) / (20*21/2)</f>
        <v>6.6851904761904777</v>
      </c>
      <c r="J498" s="2">
        <f t="shared" si="58"/>
        <v>6.3047412666443012</v>
      </c>
      <c r="K498" s="2">
        <f t="shared" si="52"/>
        <v>6.0219728669182766</v>
      </c>
    </row>
    <row r="499" spans="1:11" ht="13.5" x14ac:dyDescent="0.25">
      <c r="A499" s="3">
        <f>TITRES_STAT!B502</f>
        <v>42732</v>
      </c>
      <c r="B499" s="6">
        <f>TITRES_STAT!D502</f>
        <v>7.19</v>
      </c>
      <c r="C499" s="2">
        <f t="shared" si="53"/>
        <v>0</v>
      </c>
      <c r="D499" s="2">
        <f t="shared" si="54"/>
        <v>6.8480000000000008</v>
      </c>
      <c r="E499" s="2">
        <f t="shared" si="56"/>
        <v>6.5640000000000001</v>
      </c>
      <c r="F499" s="2">
        <f t="shared" si="57"/>
        <v>6.2604999999999986</v>
      </c>
      <c r="G499" s="2">
        <f t="shared" si="59"/>
        <v>5.9420000000000028</v>
      </c>
      <c r="H499" s="2">
        <f t="shared" si="55"/>
        <v>5.8390999999999984</v>
      </c>
      <c r="I499" s="2">
        <f t="array" ref="I499">SUMPRODUCT(B483:B502, (ROW(B483:B502)-ROW(B483)+1)) / (20*21/2)</f>
        <v>6.7964285714285726</v>
      </c>
      <c r="J499" s="2">
        <f t="shared" si="58"/>
        <v>6.3890516222019862</v>
      </c>
      <c r="K499" s="2">
        <f t="shared" ref="K499:K562" si="60">$K$4*B499+(1-$K$4)*K498</f>
        <v>6.0677778525293249</v>
      </c>
    </row>
    <row r="500" spans="1:11" ht="13.5" x14ac:dyDescent="0.25">
      <c r="A500" s="3">
        <f>TITRES_STAT!B503</f>
        <v>42733</v>
      </c>
      <c r="B500" s="6">
        <f>TITRES_STAT!D503</f>
        <v>7.18</v>
      </c>
      <c r="C500" s="2">
        <f t="shared" si="53"/>
        <v>-1.0000000000000675E-2</v>
      </c>
      <c r="D500" s="2">
        <f t="shared" si="54"/>
        <v>7.0240000000000009</v>
      </c>
      <c r="E500" s="2">
        <f t="shared" si="56"/>
        <v>6.652000000000001</v>
      </c>
      <c r="F500" s="2">
        <f t="shared" si="57"/>
        <v>6.3309999999999986</v>
      </c>
      <c r="G500" s="2">
        <f t="shared" si="59"/>
        <v>5.9722000000000026</v>
      </c>
      <c r="H500" s="2">
        <f t="shared" si="55"/>
        <v>5.8410999999999991</v>
      </c>
      <c r="I500" s="2">
        <f t="array" ref="I500">SUMPRODUCT(B484:B503, (ROW(B484:B503)-ROW(B484)+1)) / (20*21/2)</f>
        <v>6.8990476190476189</v>
      </c>
      <c r="J500" s="2">
        <f t="shared" si="58"/>
        <v>6.46438003913513</v>
      </c>
      <c r="K500" s="2">
        <f t="shared" si="60"/>
        <v>6.1113944073320967</v>
      </c>
    </row>
    <row r="501" spans="1:11" ht="13.5" x14ac:dyDescent="0.25">
      <c r="A501" s="3">
        <f>TITRES_STAT!B504</f>
        <v>42734</v>
      </c>
      <c r="B501" s="6">
        <f>TITRES_STAT!D504</f>
        <v>7.6</v>
      </c>
      <c r="C501" s="2">
        <f t="shared" si="53"/>
        <v>0.41999999999999993</v>
      </c>
      <c r="D501" s="2">
        <f t="shared" si="54"/>
        <v>7.2279999999999998</v>
      </c>
      <c r="E501" s="2">
        <f t="shared" si="56"/>
        <v>6.7870000000000008</v>
      </c>
      <c r="F501" s="2">
        <f t="shared" si="57"/>
        <v>6.4219999999999988</v>
      </c>
      <c r="G501" s="2">
        <f t="shared" si="59"/>
        <v>6.0108000000000024</v>
      </c>
      <c r="H501" s="2">
        <f t="shared" si="55"/>
        <v>5.8451999999999984</v>
      </c>
      <c r="I501" s="2">
        <f t="array" ref="I501">SUMPRODUCT(B485:B504, (ROW(B485:B504)-ROW(B485)+1)) / (20*21/2)</f>
        <v>6.9920476190476188</v>
      </c>
      <c r="J501" s="2">
        <f t="shared" si="58"/>
        <v>6.5725343211222604</v>
      </c>
      <c r="K501" s="2">
        <f t="shared" si="60"/>
        <v>6.1697710972406421</v>
      </c>
    </row>
    <row r="502" spans="1:11" ht="13.5" x14ac:dyDescent="0.25">
      <c r="A502" s="3">
        <f>TITRES_STAT!B505</f>
        <v>42737</v>
      </c>
      <c r="B502" s="6">
        <f>TITRES_STAT!D505</f>
        <v>7.59</v>
      </c>
      <c r="C502" s="2">
        <f t="shared" si="53"/>
        <v>-9.9999999999997868E-3</v>
      </c>
      <c r="D502" s="2">
        <f t="shared" si="54"/>
        <v>7.35</v>
      </c>
      <c r="E502" s="2">
        <f t="shared" si="56"/>
        <v>6.9159999999999995</v>
      </c>
      <c r="F502" s="2">
        <f t="shared" si="57"/>
        <v>6.5124999999999984</v>
      </c>
      <c r="G502" s="2">
        <f t="shared" si="59"/>
        <v>6.0490000000000022</v>
      </c>
      <c r="H502" s="2">
        <f t="shared" si="55"/>
        <v>5.8492999999999995</v>
      </c>
      <c r="I502" s="2">
        <f t="array" ref="I502">SUMPRODUCT(B486:B505, (ROW(B486:B505)-ROW(B486)+1)) / (20*21/2)</f>
        <v>7.069809523809524</v>
      </c>
      <c r="J502" s="2">
        <f t="shared" si="58"/>
        <v>6.6694358143487111</v>
      </c>
      <c r="K502" s="2">
        <f t="shared" si="60"/>
        <v>6.2254663483292445</v>
      </c>
    </row>
    <row r="503" spans="1:11" ht="13.5" x14ac:dyDescent="0.25">
      <c r="A503" s="3">
        <f>TITRES_STAT!B506</f>
        <v>42738</v>
      </c>
      <c r="B503" s="6">
        <f>TITRES_STAT!D506</f>
        <v>7.59</v>
      </c>
      <c r="C503" s="2">
        <f t="shared" si="53"/>
        <v>0</v>
      </c>
      <c r="D503" s="2">
        <f t="shared" si="54"/>
        <v>7.43</v>
      </c>
      <c r="E503" s="2">
        <f t="shared" si="56"/>
        <v>7.05</v>
      </c>
      <c r="F503" s="2">
        <f t="shared" si="57"/>
        <v>6.6034999999999995</v>
      </c>
      <c r="G503" s="2">
        <f t="shared" si="59"/>
        <v>6.0872000000000011</v>
      </c>
      <c r="H503" s="2">
        <f t="shared" si="55"/>
        <v>5.8533999999999988</v>
      </c>
      <c r="I503" s="2">
        <f t="array" ref="I503">SUMPRODUCT(B487:B506, (ROW(B487:B506)-ROW(B487)+1)) / (20*21/2)</f>
        <v>7.1429047619047621</v>
      </c>
      <c r="J503" s="2">
        <f t="shared" si="58"/>
        <v>6.7571085939345474</v>
      </c>
      <c r="K503" s="2">
        <f t="shared" si="60"/>
        <v>6.2789774719241764</v>
      </c>
    </row>
    <row r="504" spans="1:11" ht="13.5" x14ac:dyDescent="0.25">
      <c r="A504" s="3">
        <f>TITRES_STAT!B507</f>
        <v>42739</v>
      </c>
      <c r="B504" s="6">
        <f>TITRES_STAT!D507</f>
        <v>7.58</v>
      </c>
      <c r="C504" s="2">
        <f t="shared" si="53"/>
        <v>-9.9999999999997868E-3</v>
      </c>
      <c r="D504" s="2">
        <f t="shared" si="54"/>
        <v>7.508</v>
      </c>
      <c r="E504" s="2">
        <f t="shared" si="56"/>
        <v>7.1779999999999999</v>
      </c>
      <c r="F504" s="2">
        <f t="shared" si="57"/>
        <v>6.6935000000000002</v>
      </c>
      <c r="G504" s="2">
        <f t="shared" si="59"/>
        <v>6.1252000000000022</v>
      </c>
      <c r="H504" s="2">
        <f t="shared" si="55"/>
        <v>5.8574499999999992</v>
      </c>
      <c r="I504" s="2">
        <f t="array" ref="I504">SUMPRODUCT(B488:B507, (ROW(B488:B507)-ROW(B488)+1)) / (20*21/2)</f>
        <v>7.1905714285714284</v>
      </c>
      <c r="J504" s="2">
        <f t="shared" si="58"/>
        <v>6.8354792040360195</v>
      </c>
      <c r="K504" s="2">
        <f t="shared" si="60"/>
        <v>6.3299979632212677</v>
      </c>
    </row>
    <row r="505" spans="1:11" ht="13.5" x14ac:dyDescent="0.25">
      <c r="A505" s="3">
        <f>TITRES_STAT!B508</f>
        <v>42740</v>
      </c>
      <c r="B505" s="6">
        <f>TITRES_STAT!D508</f>
        <v>7.51</v>
      </c>
      <c r="C505" s="2">
        <f t="shared" si="53"/>
        <v>-7.0000000000000284E-2</v>
      </c>
      <c r="D505" s="2">
        <f t="shared" si="54"/>
        <v>7.5739999999999998</v>
      </c>
      <c r="E505" s="2">
        <f t="shared" si="56"/>
        <v>7.2990000000000013</v>
      </c>
      <c r="F505" s="2">
        <f t="shared" si="57"/>
        <v>6.7724999999999991</v>
      </c>
      <c r="G505" s="2">
        <f t="shared" si="59"/>
        <v>6.1618000000000022</v>
      </c>
      <c r="H505" s="2">
        <f t="shared" si="55"/>
        <v>5.8625499999999979</v>
      </c>
      <c r="I505" s="2">
        <f t="array" ref="I505">SUMPRODUCT(B489:B508, (ROW(B489:B508)-ROW(B489)+1)) / (20*21/2)</f>
        <v>7.2325714285714291</v>
      </c>
      <c r="J505" s="2">
        <f t="shared" si="58"/>
        <v>6.8997192798421123</v>
      </c>
      <c r="K505" s="2">
        <f t="shared" si="60"/>
        <v>6.3762725528988655</v>
      </c>
    </row>
    <row r="506" spans="1:11" ht="13.5" x14ac:dyDescent="0.25">
      <c r="A506" s="3">
        <f>TITRES_STAT!B509</f>
        <v>42741</v>
      </c>
      <c r="B506" s="6">
        <f>TITRES_STAT!D509</f>
        <v>7.54</v>
      </c>
      <c r="C506" s="2">
        <f t="shared" si="53"/>
        <v>3.0000000000000249E-2</v>
      </c>
      <c r="D506" s="2">
        <f t="shared" si="54"/>
        <v>7.5619999999999994</v>
      </c>
      <c r="E506" s="2">
        <f t="shared" si="56"/>
        <v>7.3950000000000014</v>
      </c>
      <c r="F506" s="2">
        <f t="shared" si="57"/>
        <v>6.849499999999999</v>
      </c>
      <c r="G506" s="2">
        <f t="shared" si="59"/>
        <v>6.1990000000000007</v>
      </c>
      <c r="H506" s="2">
        <f t="shared" si="55"/>
        <v>5.8669999999999982</v>
      </c>
      <c r="I506" s="2">
        <f t="array" ref="I506">SUMPRODUCT(B490:B509, (ROW(B490:B509)-ROW(B490)+1)) / (20*21/2)</f>
        <v>7.269571428571429</v>
      </c>
      <c r="J506" s="2">
        <f t="shared" si="58"/>
        <v>6.9606983960476247</v>
      </c>
      <c r="K506" s="2">
        <f t="shared" si="60"/>
        <v>6.4219089233734206</v>
      </c>
    </row>
    <row r="507" spans="1:11" ht="13.5" x14ac:dyDescent="0.25">
      <c r="A507" s="3">
        <f>TITRES_STAT!B510</f>
        <v>42744</v>
      </c>
      <c r="B507" s="6">
        <f>TITRES_STAT!D510</f>
        <v>7.35</v>
      </c>
      <c r="C507" s="2">
        <f t="shared" si="53"/>
        <v>-0.19000000000000039</v>
      </c>
      <c r="D507" s="2">
        <f t="shared" si="54"/>
        <v>7.5140000000000002</v>
      </c>
      <c r="E507" s="2">
        <f t="shared" si="56"/>
        <v>7.4319999999999995</v>
      </c>
      <c r="F507" s="2">
        <f t="shared" si="57"/>
        <v>6.9089999999999989</v>
      </c>
      <c r="G507" s="2">
        <f t="shared" si="59"/>
        <v>6.2324000000000011</v>
      </c>
      <c r="H507" s="2">
        <f t="shared" si="55"/>
        <v>5.8704999999999963</v>
      </c>
      <c r="I507" s="2">
        <f t="array" ref="I507">SUMPRODUCT(B491:B510, (ROW(B491:B510)-ROW(B491)+1)) / (20*21/2)</f>
        <v>7.3015714285714282</v>
      </c>
      <c r="J507" s="2">
        <f t="shared" si="58"/>
        <v>6.9977747392811844</v>
      </c>
      <c r="K507" s="2">
        <f t="shared" si="60"/>
        <v>6.4583046518685805</v>
      </c>
    </row>
    <row r="508" spans="1:11" ht="13.5" x14ac:dyDescent="0.25">
      <c r="A508" s="3">
        <f>TITRES_STAT!B511</f>
        <v>42745</v>
      </c>
      <c r="B508" s="6">
        <f>TITRES_STAT!D511</f>
        <v>7.35</v>
      </c>
      <c r="C508" s="2">
        <f t="shared" si="53"/>
        <v>0</v>
      </c>
      <c r="D508" s="2">
        <f t="shared" si="54"/>
        <v>7.4659999999999993</v>
      </c>
      <c r="E508" s="2">
        <f t="shared" si="56"/>
        <v>7.4479999999999986</v>
      </c>
      <c r="F508" s="2">
        <f t="shared" si="57"/>
        <v>6.9615000000000009</v>
      </c>
      <c r="G508" s="2">
        <f t="shared" si="59"/>
        <v>6.2658000000000014</v>
      </c>
      <c r="H508" s="2">
        <f t="shared" si="55"/>
        <v>5.8739999999999952</v>
      </c>
      <c r="I508" s="2">
        <f t="array" ref="I508">SUMPRODUCT(B492:B511, (ROW(B492:B511)-ROW(B492)+1)) / (20*21/2)</f>
        <v>7.3238095238095235</v>
      </c>
      <c r="J508" s="2">
        <f t="shared" si="58"/>
        <v>7.0313200022067859</v>
      </c>
      <c r="K508" s="2">
        <f t="shared" si="60"/>
        <v>6.4932730968933425</v>
      </c>
    </row>
    <row r="509" spans="1:11" ht="13.5" x14ac:dyDescent="0.25">
      <c r="A509" s="3">
        <f>TITRES_STAT!B512</f>
        <v>42746</v>
      </c>
      <c r="B509" s="6">
        <f>TITRES_STAT!D512</f>
        <v>7.35</v>
      </c>
      <c r="C509" s="2">
        <f t="shared" si="53"/>
        <v>0</v>
      </c>
      <c r="D509" s="2">
        <f t="shared" si="54"/>
        <v>7.42</v>
      </c>
      <c r="E509" s="2">
        <f t="shared" si="56"/>
        <v>7.4639999999999986</v>
      </c>
      <c r="F509" s="2">
        <f t="shared" si="57"/>
        <v>7.0140000000000002</v>
      </c>
      <c r="G509" s="2">
        <f t="shared" si="59"/>
        <v>6.2992000000000017</v>
      </c>
      <c r="H509" s="2">
        <f t="shared" si="55"/>
        <v>5.8784499999999955</v>
      </c>
      <c r="I509" s="2">
        <f t="array" ref="I509">SUMPRODUCT(B493:B512, (ROW(B493:B512)-ROW(B493)+1)) / (20*21/2)</f>
        <v>7.3400952380952385</v>
      </c>
      <c r="J509" s="2">
        <f t="shared" si="58"/>
        <v>7.061670478187092</v>
      </c>
      <c r="K509" s="2">
        <f t="shared" si="60"/>
        <v>6.5268702303485053</v>
      </c>
    </row>
    <row r="510" spans="1:11" ht="13.5" x14ac:dyDescent="0.25">
      <c r="A510" s="3">
        <f>TITRES_STAT!B513</f>
        <v>42747</v>
      </c>
      <c r="B510" s="6">
        <f>TITRES_STAT!D513</f>
        <v>7.35</v>
      </c>
      <c r="C510" s="2">
        <f t="shared" si="53"/>
        <v>0</v>
      </c>
      <c r="D510" s="2">
        <f t="shared" si="54"/>
        <v>7.3880000000000008</v>
      </c>
      <c r="E510" s="2">
        <f t="shared" si="56"/>
        <v>7.480999999999999</v>
      </c>
      <c r="F510" s="2">
        <f t="shared" si="57"/>
        <v>7.0665000000000004</v>
      </c>
      <c r="G510" s="2">
        <f t="shared" si="59"/>
        <v>6.332600000000002</v>
      </c>
      <c r="H510" s="2">
        <f t="shared" si="55"/>
        <v>5.8828999999999949</v>
      </c>
      <c r="I510" s="2">
        <f t="array" ref="I510">SUMPRODUCT(B494:B513, (ROW(B494:B513)-ROW(B494)+1)) / (20*21/2)</f>
        <v>7.3516666666666666</v>
      </c>
      <c r="J510" s="2">
        <f t="shared" si="58"/>
        <v>7.0891304326454643</v>
      </c>
      <c r="K510" s="2">
        <f t="shared" si="60"/>
        <v>6.5591498291583683</v>
      </c>
    </row>
    <row r="511" spans="1:11" ht="13.5" x14ac:dyDescent="0.25">
      <c r="A511" s="3">
        <f>TITRES_STAT!B514</f>
        <v>42748</v>
      </c>
      <c r="B511" s="6">
        <f>TITRES_STAT!D514</f>
        <v>7.3</v>
      </c>
      <c r="C511" s="2">
        <f t="shared" si="53"/>
        <v>-4.9999999999999822E-2</v>
      </c>
      <c r="D511" s="2">
        <f t="shared" si="54"/>
        <v>7.339999999999999</v>
      </c>
      <c r="E511" s="2">
        <f t="shared" si="56"/>
        <v>7.4509999999999987</v>
      </c>
      <c r="F511" s="2">
        <f t="shared" si="57"/>
        <v>7.1190000000000015</v>
      </c>
      <c r="G511" s="2">
        <f t="shared" si="59"/>
        <v>6.3652000000000033</v>
      </c>
      <c r="H511" s="2">
        <f t="shared" si="55"/>
        <v>5.8861499999999944</v>
      </c>
      <c r="I511" s="2">
        <f t="array" ref="I511">SUMPRODUCT(B495:B514, (ROW(B495:B514)-ROW(B495)+1)) / (20*21/2)</f>
        <v>7.3544761904761904</v>
      </c>
      <c r="J511" s="2">
        <f t="shared" si="58"/>
        <v>7.1092132485839921</v>
      </c>
      <c r="K511" s="2">
        <f t="shared" si="60"/>
        <v>6.5882027770345104</v>
      </c>
    </row>
    <row r="512" spans="1:11" ht="13.5" x14ac:dyDescent="0.25">
      <c r="A512" s="3">
        <f>TITRES_STAT!B515</f>
        <v>42751</v>
      </c>
      <c r="B512" s="6">
        <f>TITRES_STAT!D515</f>
        <v>7.29</v>
      </c>
      <c r="C512" s="2">
        <f t="shared" si="53"/>
        <v>-9.9999999999997868E-3</v>
      </c>
      <c r="D512" s="2">
        <f t="shared" si="54"/>
        <v>7.3280000000000003</v>
      </c>
      <c r="E512" s="2">
        <f t="shared" si="56"/>
        <v>7.4210000000000012</v>
      </c>
      <c r="F512" s="2">
        <f t="shared" si="57"/>
        <v>7.1684999999999999</v>
      </c>
      <c r="G512" s="2">
        <f t="shared" si="59"/>
        <v>6.3976000000000033</v>
      </c>
      <c r="H512" s="2">
        <f t="shared" si="55"/>
        <v>5.8885999999999941</v>
      </c>
      <c r="I512" s="2">
        <f t="array" ref="I512">SUMPRODUCT(B496:B515, (ROW(B496:B515)-ROW(B496)+1)) / (20*21/2)</f>
        <v>7.3527619047619046</v>
      </c>
      <c r="J512" s="2">
        <f t="shared" si="58"/>
        <v>7.1264310344331356</v>
      </c>
      <c r="K512" s="2">
        <f t="shared" si="60"/>
        <v>6.6157242367586475</v>
      </c>
    </row>
    <row r="513" spans="1:11" ht="13.5" x14ac:dyDescent="0.25">
      <c r="A513" s="3">
        <f>TITRES_STAT!B516</f>
        <v>42752</v>
      </c>
      <c r="B513" s="6">
        <f>TITRES_STAT!D516</f>
        <v>7.29</v>
      </c>
      <c r="C513" s="2">
        <f t="shared" si="53"/>
        <v>0</v>
      </c>
      <c r="D513" s="2">
        <f t="shared" si="54"/>
        <v>7.3159999999999998</v>
      </c>
      <c r="E513" s="2">
        <f t="shared" si="56"/>
        <v>7.3910000000000009</v>
      </c>
      <c r="F513" s="2">
        <f t="shared" si="57"/>
        <v>7.2204999999999986</v>
      </c>
      <c r="G513" s="2">
        <f t="shared" si="59"/>
        <v>6.4276000000000044</v>
      </c>
      <c r="H513" s="2">
        <f t="shared" si="55"/>
        <v>5.8910999999999945</v>
      </c>
      <c r="I513" s="2">
        <f t="array" ref="I513">SUMPRODUCT(B497:B516, (ROW(B497:B516)-ROW(B497)+1)) / (20*21/2)</f>
        <v>7.3455714285714286</v>
      </c>
      <c r="J513" s="2">
        <f t="shared" si="58"/>
        <v>7.1420090311537887</v>
      </c>
      <c r="K513" s="2">
        <f t="shared" si="60"/>
        <v>6.6421664235524265</v>
      </c>
    </row>
    <row r="514" spans="1:11" ht="13.5" x14ac:dyDescent="0.25">
      <c r="A514" s="3">
        <f>TITRES_STAT!B517</f>
        <v>42753</v>
      </c>
      <c r="B514" s="6">
        <f>TITRES_STAT!D517</f>
        <v>7.25</v>
      </c>
      <c r="C514" s="2">
        <f t="shared" si="53"/>
        <v>-4.0000000000000036E-2</v>
      </c>
      <c r="D514" s="2">
        <f t="shared" si="54"/>
        <v>7.2959999999999994</v>
      </c>
      <c r="E514" s="2">
        <f t="shared" si="56"/>
        <v>7.3579999999999997</v>
      </c>
      <c r="F514" s="2">
        <f t="shared" si="57"/>
        <v>7.2679999999999989</v>
      </c>
      <c r="G514" s="2">
        <f t="shared" si="59"/>
        <v>6.4568000000000039</v>
      </c>
      <c r="H514" s="2">
        <f t="shared" si="55"/>
        <v>5.8933999999999944</v>
      </c>
      <c r="I514" s="2">
        <f t="array" ref="I514">SUMPRODUCT(B498:B517, (ROW(B498:B517)-ROW(B498)+1)) / (20*21/2)</f>
        <v>7.331428571428571</v>
      </c>
      <c r="J514" s="2">
        <f t="shared" si="58"/>
        <v>7.1522938853296187</v>
      </c>
      <c r="K514" s="2">
        <f t="shared" si="60"/>
        <v>6.6660030343935075</v>
      </c>
    </row>
    <row r="515" spans="1:11" ht="13.5" x14ac:dyDescent="0.25">
      <c r="A515" s="3">
        <f>TITRES_STAT!B518</f>
        <v>42754</v>
      </c>
      <c r="B515" s="6">
        <f>TITRES_STAT!D518</f>
        <v>7.25</v>
      </c>
      <c r="C515" s="2">
        <f t="shared" si="53"/>
        <v>0</v>
      </c>
      <c r="D515" s="2">
        <f t="shared" si="54"/>
        <v>7.2759999999999989</v>
      </c>
      <c r="E515" s="2">
        <f t="shared" si="56"/>
        <v>7.331999999999999</v>
      </c>
      <c r="F515" s="2">
        <f t="shared" si="57"/>
        <v>7.3155000000000001</v>
      </c>
      <c r="G515" s="2">
        <f t="shared" si="59"/>
        <v>6.4862000000000037</v>
      </c>
      <c r="H515" s="2">
        <f t="shared" si="55"/>
        <v>5.895499999999994</v>
      </c>
      <c r="I515" s="2">
        <f t="array" ref="I515">SUMPRODUCT(B499:B518, (ROW(B499:B518)-ROW(B499)+1)) / (20*21/2)</f>
        <v>7.3362380952380946</v>
      </c>
      <c r="J515" s="2">
        <f t="shared" si="58"/>
        <v>7.161599229583941</v>
      </c>
      <c r="K515" s="2">
        <f t="shared" si="60"/>
        <v>6.6889048761819971</v>
      </c>
    </row>
    <row r="516" spans="1:11" ht="13.5" x14ac:dyDescent="0.25">
      <c r="A516" s="3">
        <f>TITRES_STAT!B519</f>
        <v>42755</v>
      </c>
      <c r="B516" s="6">
        <f>TITRES_STAT!D519</f>
        <v>7.24</v>
      </c>
      <c r="C516" s="2">
        <f t="shared" ref="C516:C579" si="61">B516-B515</f>
        <v>-9.9999999999997868E-3</v>
      </c>
      <c r="D516" s="2">
        <f t="shared" si="54"/>
        <v>7.2640000000000002</v>
      </c>
      <c r="E516" s="2">
        <f t="shared" si="56"/>
        <v>7.3019999999999996</v>
      </c>
      <c r="F516" s="2">
        <f t="shared" si="57"/>
        <v>7.3485000000000014</v>
      </c>
      <c r="G516" s="2">
        <f t="shared" si="59"/>
        <v>6.5156000000000036</v>
      </c>
      <c r="H516" s="2">
        <f t="shared" si="55"/>
        <v>5.8975499999999945</v>
      </c>
      <c r="I516" s="2">
        <f t="array" ref="I516">SUMPRODUCT(B500:B519, (ROW(B500:B519)-ROW(B500)+1)) / (20*21/2)</f>
        <v>7.3476190476190464</v>
      </c>
      <c r="J516" s="2">
        <f t="shared" si="58"/>
        <v>7.1690659696235652</v>
      </c>
      <c r="K516" s="2">
        <f t="shared" si="60"/>
        <v>6.7105164496650564</v>
      </c>
    </row>
    <row r="517" spans="1:11" ht="13.5" x14ac:dyDescent="0.25">
      <c r="A517" s="3">
        <f>TITRES_STAT!B520</f>
        <v>42758</v>
      </c>
      <c r="B517" s="6">
        <f>TITRES_STAT!D520</f>
        <v>7.2</v>
      </c>
      <c r="C517" s="2">
        <f t="shared" si="61"/>
        <v>-4.0000000000000036E-2</v>
      </c>
      <c r="D517" s="2">
        <f t="shared" si="54"/>
        <v>7.2460000000000004</v>
      </c>
      <c r="E517" s="2">
        <f t="shared" si="56"/>
        <v>7.2870000000000008</v>
      </c>
      <c r="F517" s="2">
        <f t="shared" si="57"/>
        <v>7.3594999999999997</v>
      </c>
      <c r="G517" s="2">
        <f t="shared" si="59"/>
        <v>6.5444000000000031</v>
      </c>
      <c r="H517" s="2">
        <f t="shared" si="55"/>
        <v>5.9013499999999945</v>
      </c>
      <c r="I517" s="2">
        <f t="array" ref="I517">SUMPRODUCT(B501:B520, (ROW(B501:B520)-ROW(B501)+1)) / (20*21/2)</f>
        <v>7.3575714285714282</v>
      </c>
      <c r="J517" s="2">
        <f t="shared" si="58"/>
        <v>7.1720120677546548</v>
      </c>
      <c r="K517" s="2">
        <f t="shared" si="60"/>
        <v>6.7297118830115252</v>
      </c>
    </row>
    <row r="518" spans="1:11" ht="13.5" x14ac:dyDescent="0.25">
      <c r="A518" s="3">
        <f>TITRES_STAT!B521</f>
        <v>42759</v>
      </c>
      <c r="B518" s="6">
        <f>TITRES_STAT!D521</f>
        <v>7.41</v>
      </c>
      <c r="C518" s="2">
        <f t="shared" si="61"/>
        <v>0.20999999999999996</v>
      </c>
      <c r="D518" s="2">
        <f t="shared" ref="D518:D581" si="62">AVERAGE(B514:B518)</f>
        <v>7.2700000000000005</v>
      </c>
      <c r="E518" s="2">
        <f t="shared" si="56"/>
        <v>7.2929999999999993</v>
      </c>
      <c r="F518" s="2">
        <f t="shared" si="57"/>
        <v>7.3704999999999981</v>
      </c>
      <c r="G518" s="2">
        <f t="shared" si="59"/>
        <v>6.5774000000000026</v>
      </c>
      <c r="H518" s="2">
        <f t="shared" si="55"/>
        <v>5.9073499999999948</v>
      </c>
      <c r="I518" s="2">
        <f t="array" ref="I518">SUMPRODUCT(B502:B521, (ROW(B502:B521)-ROW(B502)+1)) / (20*21/2)</f>
        <v>7.3612857142857138</v>
      </c>
      <c r="J518" s="2">
        <f t="shared" si="58"/>
        <v>7.1946775851113545</v>
      </c>
      <c r="K518" s="2">
        <f t="shared" si="60"/>
        <v>6.7563898483836224</v>
      </c>
    </row>
    <row r="519" spans="1:11" ht="13.5" x14ac:dyDescent="0.25">
      <c r="A519" s="3">
        <f>TITRES_STAT!B522</f>
        <v>42760</v>
      </c>
      <c r="B519" s="6">
        <f>TITRES_STAT!D522</f>
        <v>7.49</v>
      </c>
      <c r="C519" s="2">
        <f t="shared" si="61"/>
        <v>8.0000000000000071E-2</v>
      </c>
      <c r="D519" s="2">
        <f t="shared" si="62"/>
        <v>7.3180000000000005</v>
      </c>
      <c r="E519" s="2">
        <f t="shared" si="56"/>
        <v>7.3069999999999995</v>
      </c>
      <c r="F519" s="2">
        <f t="shared" si="57"/>
        <v>7.3854999999999986</v>
      </c>
      <c r="G519" s="2">
        <f t="shared" si="59"/>
        <v>6.6118000000000015</v>
      </c>
      <c r="H519" s="2">
        <f t="shared" si="55"/>
        <v>5.9146499999999946</v>
      </c>
      <c r="I519" s="2">
        <f t="array" ref="I519">SUMPRODUCT(B503:B522, (ROW(B503:B522)-ROW(B503)+1)) / (20*21/2)</f>
        <v>7.3657619047619036</v>
      </c>
      <c r="J519" s="2">
        <f t="shared" si="58"/>
        <v>7.2228035293864634</v>
      </c>
      <c r="K519" s="2">
        <f t="shared" si="60"/>
        <v>6.7851588739372062</v>
      </c>
    </row>
    <row r="520" spans="1:11" ht="13.5" x14ac:dyDescent="0.25">
      <c r="A520" s="3">
        <f>TITRES_STAT!B523</f>
        <v>42761</v>
      </c>
      <c r="B520" s="6">
        <f>TITRES_STAT!D523</f>
        <v>7.49</v>
      </c>
      <c r="C520" s="2">
        <f t="shared" si="61"/>
        <v>0</v>
      </c>
      <c r="D520" s="2">
        <f t="shared" si="62"/>
        <v>7.3660000000000014</v>
      </c>
      <c r="E520" s="2">
        <f t="shared" si="56"/>
        <v>7.3209999999999997</v>
      </c>
      <c r="F520" s="2">
        <f t="shared" si="57"/>
        <v>7.4010000000000007</v>
      </c>
      <c r="G520" s="2">
        <f t="shared" si="59"/>
        <v>6.6462000000000012</v>
      </c>
      <c r="H520" s="2">
        <f t="shared" si="55"/>
        <v>5.922099999999995</v>
      </c>
      <c r="I520" s="2">
        <f t="array" ref="I520">SUMPRODUCT(B504:B523, (ROW(B504:B523)-ROW(B504)+1)) / (20*21/2)</f>
        <v>7.3614285714285712</v>
      </c>
      <c r="J520" s="2">
        <f t="shared" si="58"/>
        <v>7.2482508123020377</v>
      </c>
      <c r="K520" s="2">
        <f t="shared" si="60"/>
        <v>6.8127997024102571</v>
      </c>
    </row>
    <row r="521" spans="1:11" ht="13.5" x14ac:dyDescent="0.25">
      <c r="A521" s="3">
        <f>TITRES_STAT!B524</f>
        <v>42762</v>
      </c>
      <c r="B521" s="6">
        <f>TITRES_STAT!D524</f>
        <v>7.44</v>
      </c>
      <c r="C521" s="2">
        <f t="shared" si="61"/>
        <v>-4.9999999999999822E-2</v>
      </c>
      <c r="D521" s="2">
        <f t="shared" si="62"/>
        <v>7.4060000000000006</v>
      </c>
      <c r="E521" s="2">
        <f t="shared" si="56"/>
        <v>7.3350000000000009</v>
      </c>
      <c r="F521" s="2">
        <f t="shared" si="57"/>
        <v>7.3930000000000007</v>
      </c>
      <c r="G521" s="2">
        <f t="shared" si="59"/>
        <v>6.6800000000000015</v>
      </c>
      <c r="H521" s="2">
        <f t="shared" si="55"/>
        <v>5.9301999999999957</v>
      </c>
      <c r="I521" s="2">
        <f t="array" ref="I521">SUMPRODUCT(B505:B524, (ROW(B505:B524)-ROW(B505)+1)) / (20*21/2)</f>
        <v>7.3582857142857145</v>
      </c>
      <c r="J521" s="2">
        <f t="shared" si="58"/>
        <v>7.2665126397018431</v>
      </c>
      <c r="K521" s="2">
        <f t="shared" si="60"/>
        <v>6.8373957925118161</v>
      </c>
    </row>
    <row r="522" spans="1:11" ht="13.5" x14ac:dyDescent="0.25">
      <c r="A522" s="3">
        <f>TITRES_STAT!B525</f>
        <v>42765</v>
      </c>
      <c r="B522" s="6">
        <f>TITRES_STAT!D525</f>
        <v>7.44</v>
      </c>
      <c r="C522" s="2">
        <f t="shared" si="61"/>
        <v>0</v>
      </c>
      <c r="D522" s="2">
        <f t="shared" si="62"/>
        <v>7.4540000000000006</v>
      </c>
      <c r="E522" s="2">
        <f t="shared" si="56"/>
        <v>7.35</v>
      </c>
      <c r="F522" s="2">
        <f t="shared" si="57"/>
        <v>7.3855000000000004</v>
      </c>
      <c r="G522" s="2">
        <f t="shared" si="59"/>
        <v>6.7138000000000009</v>
      </c>
      <c r="H522" s="2">
        <f t="shared" ref="H522:H585" si="63">AVERAGE(B323:B522)</f>
        <v>5.9385999999999957</v>
      </c>
      <c r="I522" s="2">
        <f t="array" ref="I522">SUMPRODUCT(B506:B525, (ROW(B506:B525)-ROW(B506)+1)) / (20*21/2)</f>
        <v>7.3524761904761906</v>
      </c>
      <c r="J522" s="2">
        <f t="shared" si="58"/>
        <v>7.2830352454445242</v>
      </c>
      <c r="K522" s="2">
        <f t="shared" si="60"/>
        <v>6.8610273300603728</v>
      </c>
    </row>
    <row r="523" spans="1:11" ht="13.5" x14ac:dyDescent="0.25">
      <c r="A523" s="3">
        <f>TITRES_STAT!B526</f>
        <v>42766</v>
      </c>
      <c r="B523" s="6">
        <f>TITRES_STAT!D526</f>
        <v>7.34</v>
      </c>
      <c r="C523" s="2">
        <f t="shared" si="61"/>
        <v>-0.10000000000000053</v>
      </c>
      <c r="D523" s="2">
        <f t="shared" si="62"/>
        <v>7.44</v>
      </c>
      <c r="E523" s="2">
        <f t="shared" si="56"/>
        <v>7.3550000000000013</v>
      </c>
      <c r="F523" s="2">
        <f t="shared" si="57"/>
        <v>7.3730000000000002</v>
      </c>
      <c r="G523" s="2">
        <f t="shared" si="59"/>
        <v>6.7451999999999996</v>
      </c>
      <c r="H523" s="2">
        <f t="shared" si="63"/>
        <v>5.9473499999999948</v>
      </c>
      <c r="I523" s="2">
        <f t="array" ref="I523">SUMPRODUCT(B507:B526, (ROW(B507:B526)-ROW(B507)+1)) / (20*21/2)</f>
        <v>7.347666666666667</v>
      </c>
      <c r="J523" s="2">
        <f t="shared" si="58"/>
        <v>7.2884604601640932</v>
      </c>
      <c r="K523" s="2">
        <f t="shared" si="60"/>
        <v>6.8798105720187896</v>
      </c>
    </row>
    <row r="524" spans="1:11" ht="13.5" x14ac:dyDescent="0.25">
      <c r="A524" s="3">
        <f>TITRES_STAT!B527</f>
        <v>42767</v>
      </c>
      <c r="B524" s="6">
        <f>TITRES_STAT!D527</f>
        <v>7.34</v>
      </c>
      <c r="C524" s="2">
        <f t="shared" si="61"/>
        <v>0</v>
      </c>
      <c r="D524" s="2">
        <f t="shared" si="62"/>
        <v>7.4099999999999993</v>
      </c>
      <c r="E524" s="2">
        <f t="shared" ref="E524:E587" si="64">AVERAGE(B515:B524)</f>
        <v>7.3639999999999999</v>
      </c>
      <c r="F524" s="2">
        <f t="shared" si="57"/>
        <v>7.3609999999999998</v>
      </c>
      <c r="G524" s="2">
        <f t="shared" si="59"/>
        <v>6.7765999999999984</v>
      </c>
      <c r="H524" s="2">
        <f t="shared" si="63"/>
        <v>5.9568499999999949</v>
      </c>
      <c r="I524" s="2">
        <f t="array" ref="I524">SUMPRODUCT(B508:B527, (ROW(B508:B527)-ROW(B508)+1)) / (20*21/2)</f>
        <v>7.3535238095238098</v>
      </c>
      <c r="J524" s="2">
        <f t="shared" si="58"/>
        <v>7.2933689877675123</v>
      </c>
      <c r="K524" s="2">
        <f t="shared" si="60"/>
        <v>6.8978572162533469</v>
      </c>
    </row>
    <row r="525" spans="1:11" ht="13.5" x14ac:dyDescent="0.25">
      <c r="A525" s="3">
        <f>TITRES_STAT!B528</f>
        <v>42768</v>
      </c>
      <c r="B525" s="6">
        <f>TITRES_STAT!D528</f>
        <v>7.3</v>
      </c>
      <c r="C525" s="2">
        <f t="shared" si="61"/>
        <v>-4.0000000000000036E-2</v>
      </c>
      <c r="D525" s="2">
        <f t="shared" si="62"/>
        <v>7.3719999999999999</v>
      </c>
      <c r="E525" s="2">
        <f t="shared" si="64"/>
        <v>7.3689999999999998</v>
      </c>
      <c r="F525" s="2">
        <f t="shared" si="57"/>
        <v>7.3504999999999994</v>
      </c>
      <c r="G525" s="2">
        <f t="shared" si="59"/>
        <v>6.8073999999999986</v>
      </c>
      <c r="H525" s="2">
        <f t="shared" si="63"/>
        <v>5.9669499999999944</v>
      </c>
      <c r="I525" s="2">
        <f t="array" ref="I525">SUMPRODUCT(B509:B528, (ROW(B509:B528)-ROW(B509)+1)) / (20*21/2)</f>
        <v>7.3591428571428565</v>
      </c>
      <c r="J525" s="2">
        <f t="shared" si="58"/>
        <v>7.2940005127420351</v>
      </c>
      <c r="K525" s="2">
        <f t="shared" si="60"/>
        <v>6.9136275214983138</v>
      </c>
    </row>
    <row r="526" spans="1:11" ht="13.5" x14ac:dyDescent="0.25">
      <c r="A526" s="3">
        <f>TITRES_STAT!B529</f>
        <v>42769</v>
      </c>
      <c r="B526" s="6">
        <f>TITRES_STAT!D529</f>
        <v>7.3</v>
      </c>
      <c r="C526" s="2">
        <f t="shared" si="61"/>
        <v>0</v>
      </c>
      <c r="D526" s="2">
        <f t="shared" si="62"/>
        <v>7.3439999999999994</v>
      </c>
      <c r="E526" s="2">
        <f t="shared" si="64"/>
        <v>7.375</v>
      </c>
      <c r="F526" s="2">
        <f t="shared" si="57"/>
        <v>7.3385000000000007</v>
      </c>
      <c r="G526" s="2">
        <f t="shared" si="59"/>
        <v>6.8377999999999997</v>
      </c>
      <c r="H526" s="2">
        <f t="shared" si="63"/>
        <v>5.9762999999999957</v>
      </c>
      <c r="I526" s="2">
        <f t="array" ref="I526">SUMPRODUCT(B510:B529, (ROW(B510:B529)-ROW(B510)+1)) / (20*21/2)</f>
        <v>7.364523809523809</v>
      </c>
      <c r="J526" s="2">
        <f t="shared" si="58"/>
        <v>7.2945718924808896</v>
      </c>
      <c r="K526" s="2">
        <f t="shared" si="60"/>
        <v>6.9287793834003404</v>
      </c>
    </row>
    <row r="527" spans="1:11" ht="13.5" x14ac:dyDescent="0.25">
      <c r="A527" s="3">
        <f>TITRES_STAT!B530</f>
        <v>42772</v>
      </c>
      <c r="B527" s="6">
        <f>TITRES_STAT!D530</f>
        <v>7.4</v>
      </c>
      <c r="C527" s="2">
        <f t="shared" si="61"/>
        <v>0.10000000000000053</v>
      </c>
      <c r="D527" s="2">
        <f t="shared" si="62"/>
        <v>7.3360000000000003</v>
      </c>
      <c r="E527" s="2">
        <f t="shared" si="64"/>
        <v>7.3950000000000005</v>
      </c>
      <c r="F527" s="2">
        <f t="shared" si="57"/>
        <v>7.3410000000000011</v>
      </c>
      <c r="G527" s="2">
        <f t="shared" si="59"/>
        <v>6.8701999999999988</v>
      </c>
      <c r="H527" s="2">
        <f t="shared" si="63"/>
        <v>5.985349999999996</v>
      </c>
      <c r="I527" s="2">
        <f t="array" ref="I527">SUMPRODUCT(B511:B530, (ROW(B511:B530)-ROW(B511)+1)) / (20*21/2)</f>
        <v>7.3687142857142849</v>
      </c>
      <c r="J527" s="2">
        <f t="shared" si="58"/>
        <v>7.3046126646255667</v>
      </c>
      <c r="K527" s="2">
        <f t="shared" si="60"/>
        <v>6.9472586232669942</v>
      </c>
    </row>
    <row r="528" spans="1:11" ht="13.5" x14ac:dyDescent="0.25">
      <c r="A528" s="3">
        <f>TITRES_STAT!B531</f>
        <v>42773</v>
      </c>
      <c r="B528" s="6">
        <f>TITRES_STAT!D531</f>
        <v>7.4</v>
      </c>
      <c r="C528" s="2">
        <f t="shared" si="61"/>
        <v>0</v>
      </c>
      <c r="D528" s="2">
        <f t="shared" si="62"/>
        <v>7.3480000000000008</v>
      </c>
      <c r="E528" s="2">
        <f t="shared" si="64"/>
        <v>7.394000000000001</v>
      </c>
      <c r="F528" s="2">
        <f t="shared" si="57"/>
        <v>7.3435000000000006</v>
      </c>
      <c r="G528" s="2">
        <f t="shared" si="59"/>
        <v>6.9027999999999983</v>
      </c>
      <c r="H528" s="2">
        <f t="shared" si="63"/>
        <v>5.9935999999999972</v>
      </c>
      <c r="I528" s="2">
        <f t="array" ref="I528">SUMPRODUCT(B512:B531, (ROW(B512:B531)-ROW(B512)+1)) / (20*21/2)</f>
        <v>7.3727142857142871</v>
      </c>
      <c r="J528" s="2">
        <f t="shared" si="58"/>
        <v>7.3136971727564655</v>
      </c>
      <c r="K528" s="2">
        <f t="shared" si="60"/>
        <v>6.9650131870604453</v>
      </c>
    </row>
    <row r="529" spans="1:11" ht="13.5" x14ac:dyDescent="0.25">
      <c r="A529" s="3">
        <f>TITRES_STAT!B532</f>
        <v>42774</v>
      </c>
      <c r="B529" s="6">
        <f>TITRES_STAT!D532</f>
        <v>7.4</v>
      </c>
      <c r="C529" s="2">
        <f t="shared" si="61"/>
        <v>0</v>
      </c>
      <c r="D529" s="2">
        <f t="shared" si="62"/>
        <v>7.3599999999999994</v>
      </c>
      <c r="E529" s="2">
        <f t="shared" si="64"/>
        <v>7.3849999999999998</v>
      </c>
      <c r="F529" s="2">
        <f t="shared" si="57"/>
        <v>7.3459999999999992</v>
      </c>
      <c r="G529" s="2">
        <f t="shared" si="59"/>
        <v>6.9353999999999987</v>
      </c>
      <c r="H529" s="2">
        <f t="shared" si="63"/>
        <v>6.0010999999999974</v>
      </c>
      <c r="I529" s="2">
        <f t="array" ref="I529">SUMPRODUCT(B513:B532, (ROW(B513:B532)-ROW(B513)+1)) / (20*21/2)</f>
        <v>7.3762857142857143</v>
      </c>
      <c r="J529" s="2">
        <f t="shared" si="58"/>
        <v>7.3219164896368021</v>
      </c>
      <c r="K529" s="2">
        <f t="shared" si="60"/>
        <v>6.9820714934502321</v>
      </c>
    </row>
    <row r="530" spans="1:11" ht="13.5" x14ac:dyDescent="0.25">
      <c r="A530" s="3">
        <f>TITRES_STAT!B533</f>
        <v>42775</v>
      </c>
      <c r="B530" s="6">
        <f>TITRES_STAT!D533</f>
        <v>7.39</v>
      </c>
      <c r="C530" s="2">
        <f t="shared" si="61"/>
        <v>-1.0000000000000675E-2</v>
      </c>
      <c r="D530" s="2">
        <f t="shared" si="62"/>
        <v>7.3780000000000001</v>
      </c>
      <c r="E530" s="2">
        <f t="shared" si="64"/>
        <v>7.375</v>
      </c>
      <c r="F530" s="2">
        <f t="shared" si="57"/>
        <v>7.347999999999999</v>
      </c>
      <c r="G530" s="2">
        <f t="shared" si="59"/>
        <v>6.9677999999999978</v>
      </c>
      <c r="H530" s="2">
        <f t="shared" si="63"/>
        <v>6.0076999999999972</v>
      </c>
      <c r="I530" s="2">
        <f t="array" ref="I530">SUMPRODUCT(B514:B533, (ROW(B514:B533)-ROW(B514)+1)) / (20*21/2)</f>
        <v>7.379380952380953</v>
      </c>
      <c r="J530" s="2">
        <f t="shared" si="58"/>
        <v>7.328400633480916</v>
      </c>
      <c r="K530" s="2">
        <f t="shared" si="60"/>
        <v>6.9980686897855175</v>
      </c>
    </row>
    <row r="531" spans="1:11" ht="13.5" x14ac:dyDescent="0.25">
      <c r="A531" s="3">
        <f>TITRES_STAT!B534</f>
        <v>42776</v>
      </c>
      <c r="B531" s="6">
        <f>TITRES_STAT!D534</f>
        <v>7.39</v>
      </c>
      <c r="C531" s="2">
        <f t="shared" si="61"/>
        <v>0</v>
      </c>
      <c r="D531" s="2">
        <f t="shared" si="62"/>
        <v>7.3960000000000008</v>
      </c>
      <c r="E531" s="2">
        <f t="shared" si="64"/>
        <v>7.3699999999999992</v>
      </c>
      <c r="F531" s="2">
        <f t="shared" si="57"/>
        <v>7.3524999999999991</v>
      </c>
      <c r="G531" s="2">
        <f t="shared" si="59"/>
        <v>6.9999999999999964</v>
      </c>
      <c r="H531" s="2">
        <f t="shared" si="63"/>
        <v>6.0151999999999983</v>
      </c>
      <c r="I531" s="2">
        <f t="array" ref="I531">SUMPRODUCT(B515:B534, (ROW(B515:B534)-ROW(B515)+1)) / (20*21/2)</f>
        <v>7.3762857142857152</v>
      </c>
      <c r="J531" s="2">
        <f t="shared" si="58"/>
        <v>7.3342672398160662</v>
      </c>
      <c r="K531" s="2">
        <f t="shared" si="60"/>
        <v>7.0134385450880465</v>
      </c>
    </row>
    <row r="532" spans="1:11" ht="13.5" x14ac:dyDescent="0.25">
      <c r="A532" s="3">
        <f>TITRES_STAT!B535</f>
        <v>42779</v>
      </c>
      <c r="B532" s="6">
        <f>TITRES_STAT!D535</f>
        <v>7.39</v>
      </c>
      <c r="C532" s="2">
        <f t="shared" si="61"/>
        <v>0</v>
      </c>
      <c r="D532" s="2">
        <f t="shared" si="62"/>
        <v>7.3940000000000001</v>
      </c>
      <c r="E532" s="2">
        <f t="shared" si="64"/>
        <v>7.3649999999999993</v>
      </c>
      <c r="F532" s="2">
        <f t="shared" ref="F532:F595" si="65">AVERAGE(B513:B532)</f>
        <v>7.357499999999999</v>
      </c>
      <c r="G532" s="2">
        <f t="shared" si="59"/>
        <v>7.032199999999996</v>
      </c>
      <c r="H532" s="2">
        <f t="shared" si="63"/>
        <v>6.0235499999999993</v>
      </c>
      <c r="I532" s="2">
        <f t="array" ref="I532">SUMPRODUCT(B516:B535, (ROW(B516:B535)-ROW(B516)+1)) / (20*21/2)</f>
        <v>7.3728095238095239</v>
      </c>
      <c r="J532" s="2">
        <f t="shared" si="58"/>
        <v>7.3395751217383456</v>
      </c>
      <c r="K532" s="2">
        <f t="shared" si="60"/>
        <v>7.0282056609669468</v>
      </c>
    </row>
    <row r="533" spans="1:11" ht="13.5" x14ac:dyDescent="0.25">
      <c r="A533" s="3">
        <f>TITRES_STAT!B536</f>
        <v>42780</v>
      </c>
      <c r="B533" s="6">
        <f>TITRES_STAT!D536</f>
        <v>7.39</v>
      </c>
      <c r="C533" s="2">
        <f t="shared" si="61"/>
        <v>0</v>
      </c>
      <c r="D533" s="2">
        <f t="shared" si="62"/>
        <v>7.3920000000000003</v>
      </c>
      <c r="E533" s="2">
        <f t="shared" si="64"/>
        <v>7.37</v>
      </c>
      <c r="F533" s="2">
        <f t="shared" si="65"/>
        <v>7.3624999999999998</v>
      </c>
      <c r="G533" s="2">
        <f t="shared" si="59"/>
        <v>7.064599999999996</v>
      </c>
      <c r="H533" s="2">
        <f t="shared" si="63"/>
        <v>6.0310500000000005</v>
      </c>
      <c r="I533" s="2">
        <f t="array" ref="I533">SUMPRODUCT(B517:B536, (ROW(B517:B536)-ROW(B517)+1)) / (20*21/2)</f>
        <v>7.3689523809523809</v>
      </c>
      <c r="J533" s="2">
        <f t="shared" ref="J533:J596" si="66">$J$4*B533+J532*(1-$J$4)</f>
        <v>7.3443774910965978</v>
      </c>
      <c r="K533" s="2">
        <f t="shared" si="60"/>
        <v>7.0423936742623612</v>
      </c>
    </row>
    <row r="534" spans="1:11" ht="13.5" x14ac:dyDescent="0.25">
      <c r="A534" s="3">
        <f>TITRES_STAT!B537</f>
        <v>42781</v>
      </c>
      <c r="B534" s="6">
        <f>TITRES_STAT!D537</f>
        <v>7.33</v>
      </c>
      <c r="C534" s="2">
        <f t="shared" si="61"/>
        <v>-5.9999999999999609E-2</v>
      </c>
      <c r="D534" s="2">
        <f t="shared" si="62"/>
        <v>7.3780000000000001</v>
      </c>
      <c r="E534" s="2">
        <f t="shared" si="64"/>
        <v>7.3689999999999998</v>
      </c>
      <c r="F534" s="2">
        <f t="shared" si="65"/>
        <v>7.3665000000000003</v>
      </c>
      <c r="G534" s="2">
        <f t="shared" si="59"/>
        <v>7.0955999999999957</v>
      </c>
      <c r="H534" s="2">
        <f t="shared" si="63"/>
        <v>6.0382000000000007</v>
      </c>
      <c r="I534" s="2">
        <f t="array" ref="I534">SUMPRODUCT(B518:B537, (ROW(B518:B537)-ROW(B518)+1)) / (20*21/2)</f>
        <v>7.3646666666666665</v>
      </c>
      <c r="J534" s="2">
        <f t="shared" si="66"/>
        <v>7.3430082062302553</v>
      </c>
      <c r="K534" s="2">
        <f t="shared" si="60"/>
        <v>7.0536723537030523</v>
      </c>
    </row>
    <row r="535" spans="1:11" ht="13.5" x14ac:dyDescent="0.25">
      <c r="A535" s="3">
        <f>TITRES_STAT!B538</f>
        <v>42782</v>
      </c>
      <c r="B535" s="6">
        <f>TITRES_STAT!D538</f>
        <v>7.33</v>
      </c>
      <c r="C535" s="2">
        <f t="shared" si="61"/>
        <v>0</v>
      </c>
      <c r="D535" s="2">
        <f t="shared" si="62"/>
        <v>7.3659999999999997</v>
      </c>
      <c r="E535" s="2">
        <f t="shared" si="64"/>
        <v>7.3719999999999999</v>
      </c>
      <c r="F535" s="2">
        <f t="shared" si="65"/>
        <v>7.3705000000000016</v>
      </c>
      <c r="G535" s="2">
        <f t="shared" si="59"/>
        <v>7.1235999999999953</v>
      </c>
      <c r="H535" s="2">
        <f t="shared" si="63"/>
        <v>6.0461999999999998</v>
      </c>
      <c r="I535" s="2">
        <f t="array" ref="I535">SUMPRODUCT(B519:B538, (ROW(B519:B538)-ROW(B519)+1)) / (20*21/2)</f>
        <v>7.3597619047619043</v>
      </c>
      <c r="J535" s="2">
        <f t="shared" si="66"/>
        <v>7.3417693294464215</v>
      </c>
      <c r="K535" s="2">
        <f t="shared" si="60"/>
        <v>7.064508731989207</v>
      </c>
    </row>
    <row r="536" spans="1:11" ht="13.5" x14ac:dyDescent="0.25">
      <c r="A536" s="3">
        <f>TITRES_STAT!B539</f>
        <v>42783</v>
      </c>
      <c r="B536" s="6">
        <f>TITRES_STAT!D539</f>
        <v>7.33</v>
      </c>
      <c r="C536" s="2">
        <f t="shared" si="61"/>
        <v>0</v>
      </c>
      <c r="D536" s="2">
        <f t="shared" si="62"/>
        <v>7.3539999999999992</v>
      </c>
      <c r="E536" s="2">
        <f t="shared" si="64"/>
        <v>7.375</v>
      </c>
      <c r="F536" s="2">
        <f t="shared" si="65"/>
        <v>7.3750000000000027</v>
      </c>
      <c r="G536" s="2">
        <f t="shared" si="59"/>
        <v>7.1501999999999954</v>
      </c>
      <c r="H536" s="2">
        <f t="shared" si="63"/>
        <v>6.0541999999999998</v>
      </c>
      <c r="I536" s="2">
        <f t="array" ref="I536">SUMPRODUCT(B520:B539, (ROW(B520:B539)-ROW(B520)+1)) / (20*21/2)</f>
        <v>7.3552380952380947</v>
      </c>
      <c r="J536" s="2">
        <f t="shared" si="66"/>
        <v>7.3406484409277146</v>
      </c>
      <c r="K536" s="2">
        <f t="shared" si="60"/>
        <v>7.0749201542641398</v>
      </c>
    </row>
    <row r="537" spans="1:11" ht="13.5" x14ac:dyDescent="0.25">
      <c r="A537" s="3">
        <f>TITRES_STAT!B540</f>
        <v>42786</v>
      </c>
      <c r="B537" s="6">
        <f>TITRES_STAT!D540</f>
        <v>7.33</v>
      </c>
      <c r="C537" s="2">
        <f t="shared" si="61"/>
        <v>0</v>
      </c>
      <c r="D537" s="2">
        <f t="shared" si="62"/>
        <v>7.3419999999999987</v>
      </c>
      <c r="E537" s="2">
        <f t="shared" si="64"/>
        <v>7.3679999999999994</v>
      </c>
      <c r="F537" s="2">
        <f t="shared" si="65"/>
        <v>7.3815000000000026</v>
      </c>
      <c r="G537" s="2">
        <f t="shared" si="59"/>
        <v>7.173599999999996</v>
      </c>
      <c r="H537" s="2">
        <f t="shared" si="63"/>
        <v>6.0621999999999989</v>
      </c>
      <c r="I537" s="2">
        <f t="array" ref="I537">SUMPRODUCT(B521:B540, (ROW(B521:B540)-ROW(B521)+1)) / (20*21/2)</f>
        <v>7.3514761904761903</v>
      </c>
      <c r="J537" s="2">
        <f t="shared" si="66"/>
        <v>7.3396343036965037</v>
      </c>
      <c r="K537" s="2">
        <f t="shared" si="60"/>
        <v>7.0849232854694675</v>
      </c>
    </row>
    <row r="538" spans="1:11" ht="13.5" x14ac:dyDescent="0.25">
      <c r="A538" s="3">
        <f>TITRES_STAT!B541</f>
        <v>42787</v>
      </c>
      <c r="B538" s="6">
        <f>TITRES_STAT!D541</f>
        <v>7.33</v>
      </c>
      <c r="C538" s="2">
        <f t="shared" si="61"/>
        <v>0</v>
      </c>
      <c r="D538" s="2">
        <f t="shared" si="62"/>
        <v>7.33</v>
      </c>
      <c r="E538" s="2">
        <f t="shared" si="64"/>
        <v>7.3609999999999998</v>
      </c>
      <c r="F538" s="2">
        <f t="shared" si="65"/>
        <v>7.3775000000000022</v>
      </c>
      <c r="G538" s="2">
        <f t="shared" si="59"/>
        <v>7.1941999999999959</v>
      </c>
      <c r="H538" s="2">
        <f t="shared" si="63"/>
        <v>6.0713499999999989</v>
      </c>
      <c r="I538" s="2">
        <f t="array" ref="I538">SUMPRODUCT(B522:B541, (ROW(B522:B541)-ROW(B522)+1)) / (20*21/2)</f>
        <v>7.3484761904761893</v>
      </c>
      <c r="J538" s="2">
        <f t="shared" si="66"/>
        <v>7.3387167509635036</v>
      </c>
      <c r="K538" s="2">
        <f t="shared" si="60"/>
        <v>7.0945341370196839</v>
      </c>
    </row>
    <row r="539" spans="1:11" ht="13.5" x14ac:dyDescent="0.25">
      <c r="A539" s="3">
        <f>TITRES_STAT!B542</f>
        <v>42788</v>
      </c>
      <c r="B539" s="6">
        <f>TITRES_STAT!D542</f>
        <v>7.33</v>
      </c>
      <c r="C539" s="2">
        <f t="shared" si="61"/>
        <v>0</v>
      </c>
      <c r="D539" s="2">
        <f t="shared" si="62"/>
        <v>7.33</v>
      </c>
      <c r="E539" s="2">
        <f t="shared" si="64"/>
        <v>7.3539999999999992</v>
      </c>
      <c r="F539" s="2">
        <f t="shared" si="65"/>
        <v>7.3695000000000004</v>
      </c>
      <c r="G539" s="2">
        <f t="shared" si="59"/>
        <v>7.2147999999999959</v>
      </c>
      <c r="H539" s="2">
        <f t="shared" si="63"/>
        <v>6.080499999999998</v>
      </c>
      <c r="I539" s="2">
        <f t="array" ref="I539">SUMPRODUCT(B523:B542, (ROW(B523:B542)-ROW(B523)+1)) / (20*21/2)</f>
        <v>7.3459999999999992</v>
      </c>
      <c r="J539" s="2">
        <f t="shared" si="66"/>
        <v>7.3378865842050747</v>
      </c>
      <c r="K539" s="2">
        <f t="shared" si="60"/>
        <v>7.103768092430677</v>
      </c>
    </row>
    <row r="540" spans="1:11" ht="13.5" x14ac:dyDescent="0.25">
      <c r="A540" s="3">
        <f>TITRES_STAT!B543</f>
        <v>42789</v>
      </c>
      <c r="B540" s="6">
        <f>TITRES_STAT!D543</f>
        <v>7.33</v>
      </c>
      <c r="C540" s="2">
        <f t="shared" si="61"/>
        <v>0</v>
      </c>
      <c r="D540" s="2">
        <f t="shared" si="62"/>
        <v>7.33</v>
      </c>
      <c r="E540" s="2">
        <f t="shared" si="64"/>
        <v>7.347999999999999</v>
      </c>
      <c r="F540" s="2">
        <f t="shared" si="65"/>
        <v>7.3615000000000013</v>
      </c>
      <c r="G540" s="2">
        <f t="shared" si="59"/>
        <v>7.2353999999999958</v>
      </c>
      <c r="H540" s="2">
        <f t="shared" si="63"/>
        <v>6.0896499999999971</v>
      </c>
      <c r="I540" s="2">
        <f t="array" ref="I540">SUMPRODUCT(B524:B543, (ROW(B524:B543)-ROW(B524)+1)) / (20*21/2)</f>
        <v>7.3440476190476183</v>
      </c>
      <c r="J540" s="2">
        <f t="shared" si="66"/>
        <v>7.3371354809474489</v>
      </c>
      <c r="K540" s="2">
        <f t="shared" si="60"/>
        <v>7.1126399319431997</v>
      </c>
    </row>
    <row r="541" spans="1:11" ht="13.5" x14ac:dyDescent="0.25">
      <c r="A541" s="3">
        <f>TITRES_STAT!B544</f>
        <v>42790</v>
      </c>
      <c r="B541" s="6">
        <f>TITRES_STAT!D544</f>
        <v>7.33</v>
      </c>
      <c r="C541" s="2">
        <f t="shared" si="61"/>
        <v>0</v>
      </c>
      <c r="D541" s="2">
        <f t="shared" si="62"/>
        <v>7.33</v>
      </c>
      <c r="E541" s="2">
        <f t="shared" si="64"/>
        <v>7.3419999999999987</v>
      </c>
      <c r="F541" s="2">
        <f t="shared" si="65"/>
        <v>7.3559999999999999</v>
      </c>
      <c r="G541" s="2">
        <f t="shared" si="59"/>
        <v>7.2569999999999961</v>
      </c>
      <c r="H541" s="2">
        <f t="shared" si="63"/>
        <v>6.0989999999999966</v>
      </c>
      <c r="I541" s="2">
        <f t="array" ref="I541">SUMPRODUCT(B525:B544, (ROW(B525:B544)-ROW(B525)+1)) / (20*21/2)</f>
        <v>7.3373809523809523</v>
      </c>
      <c r="J541" s="2">
        <f t="shared" si="66"/>
        <v>7.336455911333406</v>
      </c>
      <c r="K541" s="2">
        <f t="shared" si="60"/>
        <v>7.1211638561807211</v>
      </c>
    </row>
    <row r="542" spans="1:11" ht="13.5" x14ac:dyDescent="0.25">
      <c r="A542" s="3">
        <f>TITRES_STAT!B545</f>
        <v>42793</v>
      </c>
      <c r="B542" s="6">
        <f>TITRES_STAT!D545</f>
        <v>7.33</v>
      </c>
      <c r="C542" s="2">
        <f t="shared" si="61"/>
        <v>0</v>
      </c>
      <c r="D542" s="2">
        <f t="shared" si="62"/>
        <v>7.33</v>
      </c>
      <c r="E542" s="2">
        <f t="shared" si="64"/>
        <v>7.3359999999999985</v>
      </c>
      <c r="F542" s="2">
        <f t="shared" si="65"/>
        <v>7.3505000000000011</v>
      </c>
      <c r="G542" s="2">
        <f t="shared" si="59"/>
        <v>7.2775999999999961</v>
      </c>
      <c r="H542" s="2">
        <f t="shared" si="63"/>
        <v>6.1078499999999956</v>
      </c>
      <c r="I542" s="2">
        <f t="array" ref="I542">SUMPRODUCT(B526:B545, (ROW(B526:B545)-ROW(B526)+1)) / (20*21/2)</f>
        <v>7.3309999999999986</v>
      </c>
      <c r="J542" s="2">
        <f t="shared" si="66"/>
        <v>7.3358410626349864</v>
      </c>
      <c r="K542" s="2">
        <f t="shared" si="60"/>
        <v>7.1293535088795164</v>
      </c>
    </row>
    <row r="543" spans="1:11" ht="13.5" x14ac:dyDescent="0.25">
      <c r="A543" s="3">
        <f>TITRES_STAT!B546</f>
        <v>42794</v>
      </c>
      <c r="B543" s="6">
        <f>TITRES_STAT!D546</f>
        <v>7.33</v>
      </c>
      <c r="C543" s="2">
        <f t="shared" si="61"/>
        <v>0</v>
      </c>
      <c r="D543" s="2">
        <f t="shared" si="62"/>
        <v>7.33</v>
      </c>
      <c r="E543" s="2">
        <f t="shared" si="64"/>
        <v>7.33</v>
      </c>
      <c r="F543" s="2">
        <f t="shared" si="65"/>
        <v>7.3500000000000014</v>
      </c>
      <c r="G543" s="2">
        <f t="shared" si="59"/>
        <v>7.2991999999999964</v>
      </c>
      <c r="H543" s="2">
        <f t="shared" si="63"/>
        <v>6.1154499999999938</v>
      </c>
      <c r="I543" s="2">
        <f t="array" ref="I543">SUMPRODUCT(B527:B546, (ROW(B527:B546)-ROW(B527)+1)) / (20*21/2)</f>
        <v>7.3237619047619038</v>
      </c>
      <c r="J543" s="2">
        <f t="shared" si="66"/>
        <v>7.3352847709554636</v>
      </c>
      <c r="K543" s="2">
        <f t="shared" si="60"/>
        <v>7.1372219987273784</v>
      </c>
    </row>
    <row r="544" spans="1:11" ht="13.5" x14ac:dyDescent="0.25">
      <c r="A544" s="3">
        <f>TITRES_STAT!B547</f>
        <v>42795</v>
      </c>
      <c r="B544" s="6">
        <f>TITRES_STAT!D547</f>
        <v>7.28</v>
      </c>
      <c r="C544" s="2">
        <f t="shared" si="61"/>
        <v>-4.9999999999999822E-2</v>
      </c>
      <c r="D544" s="2">
        <f t="shared" si="62"/>
        <v>7.32</v>
      </c>
      <c r="E544" s="2">
        <f t="shared" si="64"/>
        <v>7.3250000000000002</v>
      </c>
      <c r="F544" s="2">
        <f t="shared" si="65"/>
        <v>7.3469999999999995</v>
      </c>
      <c r="G544" s="2">
        <f t="shared" si="59"/>
        <v>7.3187999999999969</v>
      </c>
      <c r="H544" s="2">
        <f t="shared" si="63"/>
        <v>6.1219499999999947</v>
      </c>
      <c r="I544" s="2">
        <f t="array" ref="I544">SUMPRODUCT(B528:B547, (ROW(B528:B547)-ROW(B528)+1)) / (20*21/2)</f>
        <v>7.3166666666666664</v>
      </c>
      <c r="J544" s="2">
        <f t="shared" si="66"/>
        <v>7.3300195546739912</v>
      </c>
      <c r="K544" s="2">
        <f t="shared" si="60"/>
        <v>7.1428211360321869</v>
      </c>
    </row>
    <row r="545" spans="1:11" ht="13.5" x14ac:dyDescent="0.25">
      <c r="A545" s="3">
        <f>TITRES_STAT!B548</f>
        <v>42796</v>
      </c>
      <c r="B545" s="6">
        <f>TITRES_STAT!D548</f>
        <v>7.28</v>
      </c>
      <c r="C545" s="2">
        <f t="shared" si="61"/>
        <v>0</v>
      </c>
      <c r="D545" s="2">
        <f t="shared" si="62"/>
        <v>7.3100000000000005</v>
      </c>
      <c r="E545" s="2">
        <f t="shared" si="64"/>
        <v>7.3199999999999985</v>
      </c>
      <c r="F545" s="2">
        <f t="shared" si="65"/>
        <v>7.3459999999999992</v>
      </c>
      <c r="G545" s="2">
        <f t="shared" si="59"/>
        <v>7.3383999999999956</v>
      </c>
      <c r="H545" s="2">
        <f t="shared" si="63"/>
        <v>6.1284999999999945</v>
      </c>
      <c r="I545" s="2">
        <f t="array" ref="I545">SUMPRODUCT(B529:B548, (ROW(B529:B548)-ROW(B529)+1)) / (20*21/2)</f>
        <v>7.3101904761904759</v>
      </c>
      <c r="J545" s="2">
        <f t="shared" si="66"/>
        <v>7.3252557875621829</v>
      </c>
      <c r="K545" s="2">
        <f t="shared" si="60"/>
        <v>7.1482006993250424</v>
      </c>
    </row>
    <row r="546" spans="1:11" ht="13.5" x14ac:dyDescent="0.25">
      <c r="A546" s="3">
        <f>TITRES_STAT!B549</f>
        <v>42797</v>
      </c>
      <c r="B546" s="6">
        <f>TITRES_STAT!D549</f>
        <v>7.27</v>
      </c>
      <c r="C546" s="2">
        <f t="shared" si="61"/>
        <v>-1.0000000000000675E-2</v>
      </c>
      <c r="D546" s="2">
        <f t="shared" si="62"/>
        <v>7.298</v>
      </c>
      <c r="E546" s="2">
        <f t="shared" si="64"/>
        <v>7.3139999999999983</v>
      </c>
      <c r="F546" s="2">
        <f t="shared" si="65"/>
        <v>7.3444999999999991</v>
      </c>
      <c r="G546" s="2">
        <f t="shared" si="59"/>
        <v>7.3521999999999954</v>
      </c>
      <c r="H546" s="2">
        <f t="shared" si="63"/>
        <v>6.1349999999999936</v>
      </c>
      <c r="I546" s="2">
        <f t="array" ref="I546">SUMPRODUCT(B530:B549, (ROW(B530:B549)-ROW(B530)+1)) / (20*21/2)</f>
        <v>7.3033809523809516</v>
      </c>
      <c r="J546" s="2">
        <f t="shared" si="66"/>
        <v>7.3199933316038805</v>
      </c>
      <c r="K546" s="2">
        <f t="shared" si="60"/>
        <v>7.1529771424887665</v>
      </c>
    </row>
    <row r="547" spans="1:11" ht="13.5" x14ac:dyDescent="0.25">
      <c r="A547" s="3">
        <f>TITRES_STAT!B550</f>
        <v>42800</v>
      </c>
      <c r="B547" s="6">
        <f>TITRES_STAT!D550</f>
        <v>7.27</v>
      </c>
      <c r="C547" s="2">
        <f t="shared" si="61"/>
        <v>0</v>
      </c>
      <c r="D547" s="2">
        <f t="shared" si="62"/>
        <v>7.2859999999999996</v>
      </c>
      <c r="E547" s="2">
        <f t="shared" si="64"/>
        <v>7.3079999999999998</v>
      </c>
      <c r="F547" s="2">
        <f t="shared" si="65"/>
        <v>7.3379999999999992</v>
      </c>
      <c r="G547" s="2">
        <f t="shared" si="59"/>
        <v>7.3579999999999952</v>
      </c>
      <c r="H547" s="2">
        <f t="shared" si="63"/>
        <v>6.1423499999999933</v>
      </c>
      <c r="I547" s="2">
        <f t="array" ref="I547">SUMPRODUCT(B531:B550, (ROW(B531:B550)-ROW(B531)+1)) / (20*21/2)</f>
        <v>7.2972380952380949</v>
      </c>
      <c r="J547" s="2">
        <f t="shared" si="66"/>
        <v>7.3152320619273201</v>
      </c>
      <c r="K547" s="2">
        <f t="shared" si="60"/>
        <v>7.1575662741558741</v>
      </c>
    </row>
    <row r="548" spans="1:11" ht="13.5" x14ac:dyDescent="0.25">
      <c r="A548" s="3">
        <f>TITRES_STAT!B551</f>
        <v>42801</v>
      </c>
      <c r="B548" s="6">
        <f>TITRES_STAT!D551</f>
        <v>7.27</v>
      </c>
      <c r="C548" s="2">
        <f t="shared" si="61"/>
        <v>0</v>
      </c>
      <c r="D548" s="2">
        <f t="shared" si="62"/>
        <v>7.2739999999999991</v>
      </c>
      <c r="E548" s="2">
        <f t="shared" si="64"/>
        <v>7.3019999999999996</v>
      </c>
      <c r="F548" s="2">
        <f t="shared" si="65"/>
        <v>7.331500000000001</v>
      </c>
      <c r="G548" s="2">
        <f t="shared" si="59"/>
        <v>7.359599999999995</v>
      </c>
      <c r="H548" s="2">
        <f t="shared" si="63"/>
        <v>6.1488499999999933</v>
      </c>
      <c r="I548" s="2">
        <f t="array" ref="I548">SUMPRODUCT(B532:B551, (ROW(B532:B551)-ROW(B532)+1)) / (20*21/2)</f>
        <v>7.2917142857142858</v>
      </c>
      <c r="J548" s="2">
        <f t="shared" si="66"/>
        <v>7.310924246505671</v>
      </c>
      <c r="K548" s="2">
        <f t="shared" si="60"/>
        <v>7.1619754398752518</v>
      </c>
    </row>
    <row r="549" spans="1:11" ht="13.5" x14ac:dyDescent="0.25">
      <c r="A549" s="3">
        <f>TITRES_STAT!B552</f>
        <v>42802</v>
      </c>
      <c r="B549" s="6">
        <f>TITRES_STAT!D552</f>
        <v>7.26</v>
      </c>
      <c r="C549" s="2">
        <f t="shared" si="61"/>
        <v>-9.9999999999997868E-3</v>
      </c>
      <c r="D549" s="2">
        <f t="shared" si="62"/>
        <v>7.2700000000000005</v>
      </c>
      <c r="E549" s="2">
        <f t="shared" si="64"/>
        <v>7.2949999999999999</v>
      </c>
      <c r="F549" s="2">
        <f t="shared" si="65"/>
        <v>7.3244999999999987</v>
      </c>
      <c r="G549" s="2">
        <f t="shared" si="59"/>
        <v>7.3609999999999944</v>
      </c>
      <c r="H549" s="2">
        <f t="shared" si="63"/>
        <v>6.1552999999999933</v>
      </c>
      <c r="I549" s="2">
        <f t="array" ref="I549">SUMPRODUCT(B533:B552, (ROW(B533:B552)-ROW(B533)+1)) / (20*21/2)</f>
        <v>7.285857142857143</v>
      </c>
      <c r="J549" s="2">
        <f t="shared" si="66"/>
        <v>7.3060743182670356</v>
      </c>
      <c r="K549" s="2">
        <f t="shared" si="60"/>
        <v>7.1658195402723006</v>
      </c>
    </row>
    <row r="550" spans="1:11" ht="13.5" x14ac:dyDescent="0.25">
      <c r="A550" s="3">
        <f>TITRES_STAT!B553</f>
        <v>42803</v>
      </c>
      <c r="B550" s="6">
        <f>TITRES_STAT!D553</f>
        <v>7.26</v>
      </c>
      <c r="C550" s="2">
        <f t="shared" si="61"/>
        <v>0</v>
      </c>
      <c r="D550" s="2">
        <f t="shared" si="62"/>
        <v>7.266</v>
      </c>
      <c r="E550" s="2">
        <f t="shared" si="64"/>
        <v>7.2880000000000011</v>
      </c>
      <c r="F550" s="2">
        <f t="shared" si="65"/>
        <v>7.3179999999999978</v>
      </c>
      <c r="G550" s="2">
        <f t="shared" si="59"/>
        <v>7.3625999999999951</v>
      </c>
      <c r="H550" s="2">
        <f t="shared" si="63"/>
        <v>6.1619999999999928</v>
      </c>
      <c r="I550" s="2">
        <f t="array" ref="I550">SUMPRODUCT(B534:B553, (ROW(B534:B553)-ROW(B534)+1)) / (20*21/2)</f>
        <v>7.2806666666666668</v>
      </c>
      <c r="J550" s="2">
        <f t="shared" si="66"/>
        <v>7.3016862879558895</v>
      </c>
      <c r="K550" s="2">
        <f t="shared" si="60"/>
        <v>7.1695128916341719</v>
      </c>
    </row>
    <row r="551" spans="1:11" ht="13.5" x14ac:dyDescent="0.25">
      <c r="A551" s="3">
        <f>TITRES_STAT!B554</f>
        <v>42804</v>
      </c>
      <c r="B551" s="6">
        <f>TITRES_STAT!D554</f>
        <v>7.26</v>
      </c>
      <c r="C551" s="2">
        <f t="shared" si="61"/>
        <v>0</v>
      </c>
      <c r="D551" s="2">
        <f t="shared" si="62"/>
        <v>7.2639999999999985</v>
      </c>
      <c r="E551" s="2">
        <f t="shared" si="64"/>
        <v>7.2810000000000006</v>
      </c>
      <c r="F551" s="2">
        <f t="shared" si="65"/>
        <v>7.3114999999999979</v>
      </c>
      <c r="G551" s="2">
        <f t="shared" si="59"/>
        <v>7.3557999999999959</v>
      </c>
      <c r="H551" s="2">
        <f t="shared" si="63"/>
        <v>6.1687999999999921</v>
      </c>
      <c r="I551" s="2">
        <f t="array" ref="I551">SUMPRODUCT(B535:B554, (ROW(B535:B554)-ROW(B535)+1)) / (20*21/2)</f>
        <v>7.2761428571428572</v>
      </c>
      <c r="J551" s="2">
        <f t="shared" si="66"/>
        <v>7.2977161652934237</v>
      </c>
      <c r="K551" s="2">
        <f t="shared" si="60"/>
        <v>7.1730614056877346</v>
      </c>
    </row>
    <row r="552" spans="1:11" ht="13.5" x14ac:dyDescent="0.25">
      <c r="A552" s="3">
        <f>TITRES_STAT!B555</f>
        <v>42807</v>
      </c>
      <c r="B552" s="6">
        <f>TITRES_STAT!D555</f>
        <v>7.25</v>
      </c>
      <c r="C552" s="2">
        <f t="shared" si="61"/>
        <v>-9.9999999999997868E-3</v>
      </c>
      <c r="D552" s="2">
        <f t="shared" si="62"/>
        <v>7.26</v>
      </c>
      <c r="E552" s="2">
        <f t="shared" si="64"/>
        <v>7.2730000000000006</v>
      </c>
      <c r="F552" s="2">
        <f t="shared" si="65"/>
        <v>7.3044999999999991</v>
      </c>
      <c r="G552" s="2">
        <f t="shared" si="59"/>
        <v>7.3489999999999966</v>
      </c>
      <c r="H552" s="2">
        <f t="shared" si="63"/>
        <v>6.1755499999999923</v>
      </c>
      <c r="I552" s="2">
        <f t="array" ref="I552">SUMPRODUCT(B536:B555, (ROW(B536:B555)-ROW(B536)+1)) / (20*21/2)</f>
        <v>7.2710476190476179</v>
      </c>
      <c r="J552" s="2">
        <f t="shared" si="66"/>
        <v>7.2931717685988122</v>
      </c>
      <c r="K552" s="2">
        <f t="shared" si="60"/>
        <v>7.1760786054646859</v>
      </c>
    </row>
    <row r="553" spans="1:11" ht="13.5" x14ac:dyDescent="0.25">
      <c r="A553" s="3">
        <f>TITRES_STAT!B556</f>
        <v>42808</v>
      </c>
      <c r="B553" s="6">
        <f>TITRES_STAT!D556</f>
        <v>7.25</v>
      </c>
      <c r="C553" s="2">
        <f t="shared" si="61"/>
        <v>0</v>
      </c>
      <c r="D553" s="2">
        <f t="shared" si="62"/>
        <v>7.2560000000000002</v>
      </c>
      <c r="E553" s="2">
        <f t="shared" si="64"/>
        <v>7.2649999999999988</v>
      </c>
      <c r="F553" s="2">
        <f t="shared" si="65"/>
        <v>7.2974999999999994</v>
      </c>
      <c r="G553" s="2">
        <f t="shared" si="59"/>
        <v>7.3421999999999965</v>
      </c>
      <c r="H553" s="2">
        <f t="shared" si="63"/>
        <v>6.1827999999999932</v>
      </c>
      <c r="I553" s="2">
        <f t="array" ref="I553">SUMPRODUCT(B537:B556, (ROW(B537:B556)-ROW(B537)+1)) / (20*21/2)</f>
        <v>7.2663809523809517</v>
      </c>
      <c r="J553" s="2">
        <f t="shared" si="66"/>
        <v>7.2890601715894014</v>
      </c>
      <c r="K553" s="2">
        <f t="shared" si="60"/>
        <v>7.1789774836817575</v>
      </c>
    </row>
    <row r="554" spans="1:11" ht="13.5" x14ac:dyDescent="0.25">
      <c r="A554" s="3">
        <f>TITRES_STAT!B557</f>
        <v>42809</v>
      </c>
      <c r="B554" s="6">
        <f>TITRES_STAT!D557</f>
        <v>7.25</v>
      </c>
      <c r="C554" s="2">
        <f t="shared" si="61"/>
        <v>0</v>
      </c>
      <c r="D554" s="2">
        <f t="shared" si="62"/>
        <v>7.2539999999999996</v>
      </c>
      <c r="E554" s="2">
        <f t="shared" si="64"/>
        <v>7.2620000000000005</v>
      </c>
      <c r="F554" s="2">
        <f t="shared" si="65"/>
        <v>7.2934999999999999</v>
      </c>
      <c r="G554" s="2">
        <f t="shared" si="59"/>
        <v>7.3355999999999968</v>
      </c>
      <c r="H554" s="2">
        <f t="shared" si="63"/>
        <v>6.1900499999999932</v>
      </c>
      <c r="I554" s="2">
        <f t="array" ref="I554">SUMPRODUCT(B538:B557, (ROW(B538:B557)-ROW(B538)+1)) / (20*21/2)</f>
        <v>7.2621428571428561</v>
      </c>
      <c r="J554" s="2">
        <f t="shared" si="66"/>
        <v>7.2853401552475541</v>
      </c>
      <c r="K554" s="2">
        <f t="shared" si="60"/>
        <v>7.1817626804001202</v>
      </c>
    </row>
    <row r="555" spans="1:11" ht="13.5" x14ac:dyDescent="0.25">
      <c r="A555" s="3">
        <f>TITRES_STAT!B558</f>
        <v>42810</v>
      </c>
      <c r="B555" s="6">
        <f>TITRES_STAT!D558</f>
        <v>7.24</v>
      </c>
      <c r="C555" s="2">
        <f t="shared" si="61"/>
        <v>-9.9999999999997868E-3</v>
      </c>
      <c r="D555" s="2">
        <f t="shared" si="62"/>
        <v>7.25</v>
      </c>
      <c r="E555" s="2">
        <f t="shared" si="64"/>
        <v>7.258</v>
      </c>
      <c r="F555" s="2">
        <f t="shared" si="65"/>
        <v>7.2889999999999997</v>
      </c>
      <c r="G555" s="2">
        <f t="shared" si="59"/>
        <v>7.3301999999999978</v>
      </c>
      <c r="H555" s="2">
        <f t="shared" si="63"/>
        <v>6.197749999999993</v>
      </c>
      <c r="I555" s="2">
        <f t="array" ref="I555">SUMPRODUCT(B539:B558, (ROW(B539:B558)-ROW(B539)+1)) / (20*21/2)</f>
        <v>7.258333333333332</v>
      </c>
      <c r="J555" s="2">
        <f t="shared" si="66"/>
        <v>7.2810220452239776</v>
      </c>
      <c r="K555" s="2">
        <f t="shared" si="60"/>
        <v>7.1840464968550179</v>
      </c>
    </row>
    <row r="556" spans="1:11" ht="13.5" x14ac:dyDescent="0.25">
      <c r="A556" s="3">
        <f>TITRES_STAT!B559</f>
        <v>42811</v>
      </c>
      <c r="B556" s="6">
        <f>TITRES_STAT!D559</f>
        <v>7.24</v>
      </c>
      <c r="C556" s="2">
        <f t="shared" si="61"/>
        <v>0</v>
      </c>
      <c r="D556" s="2">
        <f t="shared" si="62"/>
        <v>7.2460000000000004</v>
      </c>
      <c r="E556" s="2">
        <f t="shared" si="64"/>
        <v>7.2549999999999981</v>
      </c>
      <c r="F556" s="2">
        <f t="shared" si="65"/>
        <v>7.2844999999999995</v>
      </c>
      <c r="G556" s="2">
        <f t="shared" si="59"/>
        <v>7.3241999999999985</v>
      </c>
      <c r="H556" s="2">
        <f t="shared" si="63"/>
        <v>6.2054499999999919</v>
      </c>
      <c r="I556" s="2">
        <f t="array" ref="I556">SUMPRODUCT(B540:B559, (ROW(B540:B559)-ROW(B540)+1)) / (20*21/2)</f>
        <v>7.254952380952381</v>
      </c>
      <c r="J556" s="2">
        <f t="shared" si="66"/>
        <v>7.2771151837740744</v>
      </c>
      <c r="K556" s="2">
        <f t="shared" si="60"/>
        <v>7.1862407518803115</v>
      </c>
    </row>
    <row r="557" spans="1:11" ht="13.5" x14ac:dyDescent="0.25">
      <c r="A557" s="3">
        <f>TITRES_STAT!B560</f>
        <v>42815</v>
      </c>
      <c r="B557" s="6">
        <f>TITRES_STAT!D560</f>
        <v>7.24</v>
      </c>
      <c r="C557" s="2">
        <f t="shared" si="61"/>
        <v>0</v>
      </c>
      <c r="D557" s="2">
        <f t="shared" si="62"/>
        <v>7.2440000000000015</v>
      </c>
      <c r="E557" s="2">
        <f t="shared" si="64"/>
        <v>7.2519999999999998</v>
      </c>
      <c r="F557" s="2">
        <f t="shared" si="65"/>
        <v>7.2800000000000011</v>
      </c>
      <c r="G557" s="2">
        <f t="shared" si="59"/>
        <v>7.3219999999999992</v>
      </c>
      <c r="H557" s="2">
        <f t="shared" si="63"/>
        <v>6.2131499999999917</v>
      </c>
      <c r="I557" s="2">
        <f t="array" ref="I557">SUMPRODUCT(B541:B560, (ROW(B541:B560)-ROW(B541)+1)) / (20*21/2)</f>
        <v>7.2510476190476183</v>
      </c>
      <c r="J557" s="2">
        <f t="shared" si="66"/>
        <v>7.2735804043670198</v>
      </c>
      <c r="K557" s="2">
        <f t="shared" si="60"/>
        <v>7.1883489576889268</v>
      </c>
    </row>
    <row r="558" spans="1:11" ht="13.5" x14ac:dyDescent="0.25">
      <c r="A558" s="3">
        <f>TITRES_STAT!B561</f>
        <v>42816</v>
      </c>
      <c r="B558" s="6">
        <f>TITRES_STAT!D561</f>
        <v>7.24</v>
      </c>
      <c r="C558" s="2">
        <f t="shared" si="61"/>
        <v>0</v>
      </c>
      <c r="D558" s="2">
        <f t="shared" si="62"/>
        <v>7.242</v>
      </c>
      <c r="E558" s="2">
        <f t="shared" si="64"/>
        <v>7.2489999999999997</v>
      </c>
      <c r="F558" s="2">
        <f t="shared" si="65"/>
        <v>7.275500000000001</v>
      </c>
      <c r="G558" s="2">
        <f t="shared" si="59"/>
        <v>7.319799999999999</v>
      </c>
      <c r="H558" s="2">
        <f t="shared" si="63"/>
        <v>6.2208499999999924</v>
      </c>
      <c r="I558" s="2">
        <f t="array" ref="I558">SUMPRODUCT(B542:B561, (ROW(B542:B561)-ROW(B542)+1)) / (20*21/2)</f>
        <v>7.2466666666666679</v>
      </c>
      <c r="J558" s="2">
        <f t="shared" si="66"/>
        <v>7.2703822706177794</v>
      </c>
      <c r="K558" s="2">
        <f t="shared" si="60"/>
        <v>7.1903744887599501</v>
      </c>
    </row>
    <row r="559" spans="1:11" ht="13.5" x14ac:dyDescent="0.25">
      <c r="A559" s="3">
        <f>TITRES_STAT!B562</f>
        <v>42817</v>
      </c>
      <c r="B559" s="6">
        <f>TITRES_STAT!D562</f>
        <v>7.24</v>
      </c>
      <c r="C559" s="2">
        <f t="shared" si="61"/>
        <v>0</v>
      </c>
      <c r="D559" s="2">
        <f t="shared" si="62"/>
        <v>7.24</v>
      </c>
      <c r="E559" s="2">
        <f t="shared" si="64"/>
        <v>7.2469999999999999</v>
      </c>
      <c r="F559" s="2">
        <f t="shared" si="65"/>
        <v>7.2710000000000008</v>
      </c>
      <c r="G559" s="2">
        <f t="shared" si="59"/>
        <v>7.3175999999999997</v>
      </c>
      <c r="H559" s="2">
        <f t="shared" si="63"/>
        <v>6.229049999999992</v>
      </c>
      <c r="I559" s="2">
        <f t="array" ref="I559">SUMPRODUCT(B543:B562, (ROW(B543:B562)-ROW(B543)+1)) / (20*21/2)</f>
        <v>7.2428095238095249</v>
      </c>
      <c r="J559" s="2">
        <f t="shared" si="66"/>
        <v>7.2674887210351331</v>
      </c>
      <c r="K559" s="2">
        <f t="shared" si="60"/>
        <v>7.1923205872399523</v>
      </c>
    </row>
    <row r="560" spans="1:11" ht="13.5" x14ac:dyDescent="0.25">
      <c r="A560" s="3">
        <f>TITRES_STAT!B563</f>
        <v>42818</v>
      </c>
      <c r="B560" s="6">
        <f>TITRES_STAT!D563</f>
        <v>7.23</v>
      </c>
      <c r="C560" s="2">
        <f t="shared" si="61"/>
        <v>-9.9999999999997868E-3</v>
      </c>
      <c r="D560" s="2">
        <f t="shared" si="62"/>
        <v>7.2379999999999995</v>
      </c>
      <c r="E560" s="2">
        <f t="shared" si="64"/>
        <v>7.2440000000000015</v>
      </c>
      <c r="F560" s="2">
        <f t="shared" si="65"/>
        <v>7.266</v>
      </c>
      <c r="G560" s="2">
        <f t="shared" si="59"/>
        <v>7.3152000000000008</v>
      </c>
      <c r="H560" s="2">
        <f t="shared" si="63"/>
        <v>6.2371999999999908</v>
      </c>
      <c r="I560" s="2">
        <f t="array" ref="I560">SUMPRODUCT(B544:B563, (ROW(B544:B563)-ROW(B544)+1)) / (20*21/2)</f>
        <v>7.2394761904761911</v>
      </c>
      <c r="J560" s="2">
        <f t="shared" si="66"/>
        <v>7.2639183666508345</v>
      </c>
      <c r="K560" s="2">
        <f t="shared" si="60"/>
        <v>7.1937982112697583</v>
      </c>
    </row>
    <row r="561" spans="1:11" ht="13.5" x14ac:dyDescent="0.25">
      <c r="A561" s="3">
        <f>TITRES_STAT!B564</f>
        <v>42821</v>
      </c>
      <c r="B561" s="6">
        <f>TITRES_STAT!D564</f>
        <v>7.22</v>
      </c>
      <c r="C561" s="2">
        <f t="shared" si="61"/>
        <v>-1.0000000000000675E-2</v>
      </c>
      <c r="D561" s="2">
        <f t="shared" si="62"/>
        <v>7.234</v>
      </c>
      <c r="E561" s="2">
        <f t="shared" si="64"/>
        <v>7.24</v>
      </c>
      <c r="F561" s="2">
        <f t="shared" si="65"/>
        <v>7.2604999999999986</v>
      </c>
      <c r="G561" s="2">
        <f t="shared" si="59"/>
        <v>7.3136000000000028</v>
      </c>
      <c r="H561" s="2">
        <f t="shared" si="63"/>
        <v>6.2445499999999914</v>
      </c>
      <c r="I561" s="2">
        <f t="array" ref="I561">SUMPRODUCT(B545:B564, (ROW(B545:B564)-ROW(B545)+1)) / (20*21/2)</f>
        <v>7.2366666666666681</v>
      </c>
      <c r="J561" s="2">
        <f t="shared" si="66"/>
        <v>7.2597356650650404</v>
      </c>
      <c r="K561" s="2">
        <f t="shared" si="60"/>
        <v>7.1948257323964349</v>
      </c>
    </row>
    <row r="562" spans="1:11" ht="13.5" x14ac:dyDescent="0.25">
      <c r="A562" s="3">
        <f>TITRES_STAT!B565</f>
        <v>42822</v>
      </c>
      <c r="B562" s="6">
        <f>TITRES_STAT!D565</f>
        <v>7.22</v>
      </c>
      <c r="C562" s="2">
        <f t="shared" si="61"/>
        <v>0</v>
      </c>
      <c r="D562" s="2">
        <f t="shared" si="62"/>
        <v>7.2299999999999995</v>
      </c>
      <c r="E562" s="2">
        <f t="shared" si="64"/>
        <v>7.2370000000000001</v>
      </c>
      <c r="F562" s="2">
        <f t="shared" si="65"/>
        <v>7.2549999999999981</v>
      </c>
      <c r="G562" s="2">
        <f t="shared" ref="G562:G625" si="67">AVERAGE(B513:B562)</f>
        <v>7.3122000000000034</v>
      </c>
      <c r="H562" s="2">
        <f t="shared" si="63"/>
        <v>6.2519999999999918</v>
      </c>
      <c r="I562" s="2">
        <f t="array" ref="I562">SUMPRODUCT(B546:B565, (ROW(B546:B565)-ROW(B546)+1)) / (20*21/2)</f>
        <v>7.2303333333333324</v>
      </c>
      <c r="J562" s="2">
        <f t="shared" si="66"/>
        <v>7.2559513160112274</v>
      </c>
      <c r="K562" s="2">
        <f t="shared" si="60"/>
        <v>7.1958129585769672</v>
      </c>
    </row>
    <row r="563" spans="1:11" ht="13.5" x14ac:dyDescent="0.25">
      <c r="A563" s="3">
        <f>TITRES_STAT!B566</f>
        <v>42823</v>
      </c>
      <c r="B563" s="6">
        <f>TITRES_STAT!D566</f>
        <v>7.22</v>
      </c>
      <c r="C563" s="2">
        <f t="shared" si="61"/>
        <v>0</v>
      </c>
      <c r="D563" s="2">
        <f t="shared" si="62"/>
        <v>7.2260000000000009</v>
      </c>
      <c r="E563" s="2">
        <f t="shared" si="64"/>
        <v>7.234</v>
      </c>
      <c r="F563" s="2">
        <f t="shared" si="65"/>
        <v>7.2494999999999994</v>
      </c>
      <c r="G563" s="2">
        <f t="shared" si="67"/>
        <v>7.3108000000000049</v>
      </c>
      <c r="H563" s="2">
        <f t="shared" si="63"/>
        <v>6.2593999999999914</v>
      </c>
      <c r="I563" s="2">
        <f t="array" ref="I563">SUMPRODUCT(B547:B566, (ROW(B547:B566)-ROW(B547)+1)) / (20*21/2)</f>
        <v>7.2254285714285711</v>
      </c>
      <c r="J563" s="2">
        <f t="shared" si="66"/>
        <v>7.2525273811530155</v>
      </c>
      <c r="K563" s="2">
        <f t="shared" ref="K563:K626" si="68">$K$4*B563+(1-$K$4)*K562</f>
        <v>7.1967614700053213</v>
      </c>
    </row>
    <row r="564" spans="1:11" ht="13.5" x14ac:dyDescent="0.25">
      <c r="A564" s="3">
        <f>TITRES_STAT!B567</f>
        <v>42824</v>
      </c>
      <c r="B564" s="6">
        <f>TITRES_STAT!D567</f>
        <v>7.22</v>
      </c>
      <c r="C564" s="2">
        <f t="shared" si="61"/>
        <v>0</v>
      </c>
      <c r="D564" s="2">
        <f t="shared" si="62"/>
        <v>7.2219999999999995</v>
      </c>
      <c r="E564" s="2">
        <f t="shared" si="64"/>
        <v>7.2309999999999999</v>
      </c>
      <c r="F564" s="2">
        <f t="shared" si="65"/>
        <v>7.2464999999999993</v>
      </c>
      <c r="G564" s="2">
        <f t="shared" si="67"/>
        <v>7.3102000000000062</v>
      </c>
      <c r="H564" s="2">
        <f t="shared" si="63"/>
        <v>6.2667999999999919</v>
      </c>
      <c r="I564" s="2">
        <f t="array" ref="I564">SUMPRODUCT(B548:B567, (ROW(B548:B567)-ROW(B548)+1)) / (20*21/2)</f>
        <v>7.2209047619047624</v>
      </c>
      <c r="J564" s="2">
        <f t="shared" si="66"/>
        <v>7.2494295353289182</v>
      </c>
      <c r="K564" s="2">
        <f t="shared" si="68"/>
        <v>7.1976727849070734</v>
      </c>
    </row>
    <row r="565" spans="1:11" ht="13.5" x14ac:dyDescent="0.25">
      <c r="A565" s="3">
        <f>TITRES_STAT!B568</f>
        <v>42825</v>
      </c>
      <c r="B565" s="6">
        <f>TITRES_STAT!D568</f>
        <v>7.18</v>
      </c>
      <c r="C565" s="2">
        <f t="shared" si="61"/>
        <v>-4.0000000000000036E-2</v>
      </c>
      <c r="D565" s="2">
        <f t="shared" si="62"/>
        <v>7.2120000000000006</v>
      </c>
      <c r="E565" s="2">
        <f t="shared" si="64"/>
        <v>7.2249999999999996</v>
      </c>
      <c r="F565" s="2">
        <f t="shared" si="65"/>
        <v>7.2414999999999994</v>
      </c>
      <c r="G565" s="2">
        <f t="shared" si="67"/>
        <v>7.3088000000000068</v>
      </c>
      <c r="H565" s="2">
        <f t="shared" si="63"/>
        <v>6.273999999999992</v>
      </c>
      <c r="I565" s="2">
        <f t="array" ref="I565">SUMPRODUCT(B549:B568, (ROW(B549:B568)-ROW(B549)+1)) / (20*21/2)</f>
        <v>7.2167619047619054</v>
      </c>
      <c r="J565" s="2">
        <f t="shared" si="66"/>
        <v>7.2428171986309264</v>
      </c>
      <c r="K565" s="2">
        <f t="shared" si="68"/>
        <v>7.1969797345185604</v>
      </c>
    </row>
    <row r="566" spans="1:11" ht="13.5" x14ac:dyDescent="0.25">
      <c r="A566" s="3">
        <f>TITRES_STAT!B569</f>
        <v>42828</v>
      </c>
      <c r="B566" s="6">
        <f>TITRES_STAT!D569</f>
        <v>7.19</v>
      </c>
      <c r="C566" s="2">
        <f t="shared" si="61"/>
        <v>1.0000000000000675E-2</v>
      </c>
      <c r="D566" s="2">
        <f t="shared" si="62"/>
        <v>7.2060000000000004</v>
      </c>
      <c r="E566" s="2">
        <f t="shared" si="64"/>
        <v>7.2199999999999989</v>
      </c>
      <c r="F566" s="2">
        <f t="shared" si="65"/>
        <v>7.2374999999999989</v>
      </c>
      <c r="G566" s="2">
        <f t="shared" si="67"/>
        <v>7.3078000000000065</v>
      </c>
      <c r="H566" s="2">
        <f t="shared" si="63"/>
        <v>6.2820999999999936</v>
      </c>
      <c r="I566" s="2">
        <f t="array" ref="I566">SUMPRODUCT(B550:B569, (ROW(B550:B569)-ROW(B550)+1)) / (20*21/2)</f>
        <v>7.211095238095238</v>
      </c>
      <c r="J566" s="2">
        <f t="shared" si="66"/>
        <v>7.2377869892375042</v>
      </c>
      <c r="K566" s="2">
        <f t="shared" si="68"/>
        <v>7.1967060194394019</v>
      </c>
    </row>
    <row r="567" spans="1:11" ht="13.5" x14ac:dyDescent="0.25">
      <c r="A567" s="3">
        <f>TITRES_STAT!B570</f>
        <v>42829</v>
      </c>
      <c r="B567" s="6">
        <f>TITRES_STAT!D570</f>
        <v>7.19</v>
      </c>
      <c r="C567" s="2">
        <f t="shared" si="61"/>
        <v>0</v>
      </c>
      <c r="D567" s="2">
        <f t="shared" si="62"/>
        <v>7.2</v>
      </c>
      <c r="E567" s="2">
        <f t="shared" si="64"/>
        <v>7.214999999999999</v>
      </c>
      <c r="F567" s="2">
        <f t="shared" si="65"/>
        <v>7.2334999999999994</v>
      </c>
      <c r="G567" s="2">
        <f t="shared" si="67"/>
        <v>7.3076000000000052</v>
      </c>
      <c r="H567" s="2">
        <f t="shared" si="63"/>
        <v>6.2893999999999934</v>
      </c>
      <c r="I567" s="2">
        <f t="array" ref="I567">SUMPRODUCT(B551:B570, (ROW(B551:B570)-ROW(B551)+1)) / (20*21/2)</f>
        <v>7.2049047619047633</v>
      </c>
      <c r="J567" s="2">
        <f t="shared" si="66"/>
        <v>7.2332358474053606</v>
      </c>
      <c r="K567" s="2">
        <f t="shared" si="68"/>
        <v>7.196443038284916</v>
      </c>
    </row>
    <row r="568" spans="1:11" ht="13.5" x14ac:dyDescent="0.25">
      <c r="A568" s="3">
        <f>TITRES_STAT!B571</f>
        <v>42830</v>
      </c>
      <c r="B568" s="6">
        <f>TITRES_STAT!D571</f>
        <v>7.19</v>
      </c>
      <c r="C568" s="2">
        <f t="shared" si="61"/>
        <v>0</v>
      </c>
      <c r="D568" s="2">
        <f t="shared" si="62"/>
        <v>7.194</v>
      </c>
      <c r="E568" s="2">
        <f t="shared" si="64"/>
        <v>7.2099999999999991</v>
      </c>
      <c r="F568" s="2">
        <f t="shared" si="65"/>
        <v>7.2294999999999989</v>
      </c>
      <c r="G568" s="2">
        <f t="shared" si="67"/>
        <v>7.3032000000000066</v>
      </c>
      <c r="H568" s="2">
        <f t="shared" si="63"/>
        <v>6.296699999999996</v>
      </c>
      <c r="I568" s="2">
        <f t="array" ref="I568">SUMPRODUCT(B552:B571, (ROW(B552:B571)-ROW(B552)+1)) / (20*21/2)</f>
        <v>7.1991904761904761</v>
      </c>
      <c r="J568" s="2">
        <f t="shared" si="66"/>
        <v>7.2291181476524686</v>
      </c>
      <c r="K568" s="2">
        <f t="shared" si="68"/>
        <v>7.1961903701168808</v>
      </c>
    </row>
    <row r="569" spans="1:11" ht="13.5" x14ac:dyDescent="0.25">
      <c r="A569" s="3">
        <f>TITRES_STAT!B572</f>
        <v>42831</v>
      </c>
      <c r="B569" s="6">
        <f>TITRES_STAT!D572</f>
        <v>7.17</v>
      </c>
      <c r="C569" s="2">
        <f t="shared" si="61"/>
        <v>-2.0000000000000462E-2</v>
      </c>
      <c r="D569" s="2">
        <f t="shared" si="62"/>
        <v>7.1840000000000002</v>
      </c>
      <c r="E569" s="2">
        <f t="shared" si="64"/>
        <v>7.2030000000000003</v>
      </c>
      <c r="F569" s="2">
        <f t="shared" si="65"/>
        <v>7.2249999999999988</v>
      </c>
      <c r="G569" s="2">
        <f t="shared" si="67"/>
        <v>7.2968000000000055</v>
      </c>
      <c r="H569" s="2">
        <f t="shared" si="63"/>
        <v>6.3038999999999961</v>
      </c>
      <c r="I569" s="2">
        <f t="array" ref="I569">SUMPRODUCT(B553:B572, (ROW(B553:B572)-ROW(B553)+1)) / (20*21/2)</f>
        <v>7.1920476190476199</v>
      </c>
      <c r="J569" s="2">
        <f t="shared" si="66"/>
        <v>7.2234878478760436</v>
      </c>
      <c r="K569" s="2">
        <f t="shared" si="68"/>
        <v>7.195163296778964</v>
      </c>
    </row>
    <row r="570" spans="1:11" ht="13.5" x14ac:dyDescent="0.25">
      <c r="A570" s="3">
        <f>TITRES_STAT!B573</f>
        <v>42832</v>
      </c>
      <c r="B570" s="6">
        <f>TITRES_STAT!D573</f>
        <v>7.16</v>
      </c>
      <c r="C570" s="2">
        <f t="shared" si="61"/>
        <v>-9.9999999999997868E-3</v>
      </c>
      <c r="D570" s="2">
        <f t="shared" si="62"/>
        <v>7.1800000000000015</v>
      </c>
      <c r="E570" s="2">
        <f t="shared" si="64"/>
        <v>7.1959999999999997</v>
      </c>
      <c r="F570" s="2">
        <f t="shared" si="65"/>
        <v>7.2199999999999989</v>
      </c>
      <c r="G570" s="2">
        <f t="shared" si="67"/>
        <v>7.2902000000000058</v>
      </c>
      <c r="H570" s="2">
        <f t="shared" si="63"/>
        <v>6.3122999999999978</v>
      </c>
      <c r="I570" s="2">
        <f t="array" ref="I570">SUMPRODUCT(B554:B573, (ROW(B554:B573)-ROW(B554)+1)) / (20*21/2)</f>
        <v>7.1854285714285719</v>
      </c>
      <c r="J570" s="2">
        <f t="shared" si="66"/>
        <v>7.2174413861735633</v>
      </c>
      <c r="K570" s="2">
        <f t="shared" si="68"/>
        <v>7.1937843439641025</v>
      </c>
    </row>
    <row r="571" spans="1:11" ht="13.5" x14ac:dyDescent="0.25">
      <c r="A571" s="3">
        <f>TITRES_STAT!B574</f>
        <v>42835</v>
      </c>
      <c r="B571" s="6">
        <f>TITRES_STAT!D574</f>
        <v>7.16</v>
      </c>
      <c r="C571" s="2">
        <f t="shared" si="61"/>
        <v>0</v>
      </c>
      <c r="D571" s="2">
        <f t="shared" si="62"/>
        <v>7.1740000000000013</v>
      </c>
      <c r="E571" s="2">
        <f t="shared" si="64"/>
        <v>7.1899999999999995</v>
      </c>
      <c r="F571" s="2">
        <f t="shared" si="65"/>
        <v>7.214999999999999</v>
      </c>
      <c r="G571" s="2">
        <f t="shared" si="67"/>
        <v>7.2846000000000046</v>
      </c>
      <c r="H571" s="2">
        <f t="shared" si="63"/>
        <v>6.3205999999999998</v>
      </c>
      <c r="I571" s="2">
        <f t="array" ref="I571">SUMPRODUCT(B555:B574, (ROW(B555:B574)-ROW(B555)+1)) / (20*21/2)</f>
        <v>7.179333333333334</v>
      </c>
      <c r="J571" s="2">
        <f t="shared" si="66"/>
        <v>7.2119707779665569</v>
      </c>
      <c r="K571" s="2">
        <f t="shared" si="68"/>
        <v>7.1924594677302167</v>
      </c>
    </row>
    <row r="572" spans="1:11" ht="13.5" x14ac:dyDescent="0.25">
      <c r="A572" s="3">
        <f>TITRES_STAT!B575</f>
        <v>42836</v>
      </c>
      <c r="B572" s="6">
        <f>TITRES_STAT!D575</f>
        <v>7.14</v>
      </c>
      <c r="C572" s="2">
        <f t="shared" si="61"/>
        <v>-2.0000000000000462E-2</v>
      </c>
      <c r="D572" s="2">
        <f t="shared" si="62"/>
        <v>7.1639999999999997</v>
      </c>
      <c r="E572" s="2">
        <f t="shared" si="64"/>
        <v>7.1819999999999995</v>
      </c>
      <c r="F572" s="2">
        <f t="shared" si="65"/>
        <v>7.2095000000000002</v>
      </c>
      <c r="G572" s="2">
        <f t="shared" si="67"/>
        <v>7.2786000000000044</v>
      </c>
      <c r="H572" s="2">
        <f t="shared" si="63"/>
        <v>6.3288000000000011</v>
      </c>
      <c r="I572" s="2">
        <f t="array" ref="I572">SUMPRODUCT(B556:B575, (ROW(B556:B575)-ROW(B556)+1)) / (20*21/2)</f>
        <v>7.1737619047619061</v>
      </c>
      <c r="J572" s="2">
        <f t="shared" si="66"/>
        <v>7.2051164181602179</v>
      </c>
      <c r="K572" s="2">
        <f t="shared" si="68"/>
        <v>7.1904022337015814</v>
      </c>
    </row>
    <row r="573" spans="1:11" ht="13.5" x14ac:dyDescent="0.25">
      <c r="A573" s="3">
        <f>TITRES_STAT!B576</f>
        <v>42837</v>
      </c>
      <c r="B573" s="6">
        <f>TITRES_STAT!D576</f>
        <v>7.14</v>
      </c>
      <c r="C573" s="2">
        <f t="shared" si="61"/>
        <v>0</v>
      </c>
      <c r="D573" s="2">
        <f t="shared" si="62"/>
        <v>7.1540000000000008</v>
      </c>
      <c r="E573" s="2">
        <f t="shared" si="64"/>
        <v>7.1739999999999995</v>
      </c>
      <c r="F573" s="2">
        <f t="shared" si="65"/>
        <v>7.2039999999999988</v>
      </c>
      <c r="G573" s="2">
        <f t="shared" si="67"/>
        <v>7.2746000000000048</v>
      </c>
      <c r="H573" s="2">
        <f t="shared" si="63"/>
        <v>6.3370000000000015</v>
      </c>
      <c r="I573" s="2">
        <f t="array" ref="I573">SUMPRODUCT(B557:B576, (ROW(B557:B576)-ROW(B557)+1)) / (20*21/2)</f>
        <v>7.1677142857142861</v>
      </c>
      <c r="J573" s="2">
        <f t="shared" si="66"/>
        <v>7.1989148545259107</v>
      </c>
      <c r="K573" s="2">
        <f t="shared" si="68"/>
        <v>7.1884256755172062</v>
      </c>
    </row>
    <row r="574" spans="1:11" ht="13.5" x14ac:dyDescent="0.25">
      <c r="A574" s="3">
        <f>TITRES_STAT!B577</f>
        <v>42838</v>
      </c>
      <c r="B574" s="6">
        <f>TITRES_STAT!D577</f>
        <v>7.14</v>
      </c>
      <c r="C574" s="2">
        <f t="shared" si="61"/>
        <v>0</v>
      </c>
      <c r="D574" s="2">
        <f t="shared" si="62"/>
        <v>7.1480000000000006</v>
      </c>
      <c r="E574" s="2">
        <f t="shared" si="64"/>
        <v>7.1659999999999995</v>
      </c>
      <c r="F574" s="2">
        <f t="shared" si="65"/>
        <v>7.1984999999999983</v>
      </c>
      <c r="G574" s="2">
        <f t="shared" si="67"/>
        <v>7.2706000000000044</v>
      </c>
      <c r="H574" s="2">
        <f t="shared" si="63"/>
        <v>6.3457000000000026</v>
      </c>
      <c r="I574" s="2">
        <f t="array" ref="I574">SUMPRODUCT(B558:B577, (ROW(B558:B577)-ROW(B558)+1)) / (20*21/2)</f>
        <v>7.1621904761904762</v>
      </c>
      <c r="J574" s="2">
        <f t="shared" si="66"/>
        <v>7.1933039159996337</v>
      </c>
      <c r="K574" s="2">
        <f t="shared" si="68"/>
        <v>7.1865266294184931</v>
      </c>
    </row>
    <row r="575" spans="1:11" ht="13.5" x14ac:dyDescent="0.25">
      <c r="A575" s="3">
        <f>TITRES_STAT!B578</f>
        <v>42839</v>
      </c>
      <c r="B575" s="6">
        <f>TITRES_STAT!D578</f>
        <v>7.14</v>
      </c>
      <c r="C575" s="2">
        <f t="shared" si="61"/>
        <v>0</v>
      </c>
      <c r="D575" s="2">
        <f t="shared" si="62"/>
        <v>7.1440000000000001</v>
      </c>
      <c r="E575" s="2">
        <f t="shared" si="64"/>
        <v>7.1620000000000008</v>
      </c>
      <c r="F575" s="2">
        <f t="shared" si="65"/>
        <v>7.1934999999999976</v>
      </c>
      <c r="G575" s="2">
        <f t="shared" si="67"/>
        <v>7.2674000000000021</v>
      </c>
      <c r="H575" s="2">
        <f t="shared" si="63"/>
        <v>6.3537000000000035</v>
      </c>
      <c r="I575" s="2">
        <f t="array" ref="I575">SUMPRODUCT(B559:B578, (ROW(B559:B578)-ROW(B559)+1)) / (20*21/2)</f>
        <v>7.1571904761904754</v>
      </c>
      <c r="J575" s="2">
        <f t="shared" si="66"/>
        <v>7.1882273525710971</v>
      </c>
      <c r="K575" s="2">
        <f t="shared" si="68"/>
        <v>7.1847020557158077</v>
      </c>
    </row>
    <row r="576" spans="1:11" ht="13.5" x14ac:dyDescent="0.25">
      <c r="A576" s="3">
        <f>TITRES_STAT!B579</f>
        <v>42842</v>
      </c>
      <c r="B576" s="6">
        <f>TITRES_STAT!D579</f>
        <v>7.13</v>
      </c>
      <c r="C576" s="2">
        <f t="shared" si="61"/>
        <v>-9.9999999999997868E-3</v>
      </c>
      <c r="D576" s="2">
        <f t="shared" si="62"/>
        <v>7.1379999999999999</v>
      </c>
      <c r="E576" s="2">
        <f t="shared" si="64"/>
        <v>7.1560000000000006</v>
      </c>
      <c r="F576" s="2">
        <f t="shared" si="65"/>
        <v>7.1879999999999979</v>
      </c>
      <c r="G576" s="2">
        <f t="shared" si="67"/>
        <v>7.264000000000002</v>
      </c>
      <c r="H576" s="2">
        <f t="shared" si="63"/>
        <v>6.3608500000000046</v>
      </c>
      <c r="I576" s="2">
        <f t="array" ref="I576">SUMPRODUCT(B560:B579, (ROW(B560:B579)-ROW(B560)+1)) / (20*21/2)</f>
        <v>7.1527142857142856</v>
      </c>
      <c r="J576" s="2">
        <f t="shared" si="66"/>
        <v>7.1826818904214687</v>
      </c>
      <c r="K576" s="2">
        <f t="shared" si="68"/>
        <v>7.1825568770602857</v>
      </c>
    </row>
    <row r="577" spans="1:11" ht="13.5" x14ac:dyDescent="0.25">
      <c r="A577" s="3">
        <f>TITRES_STAT!B580</f>
        <v>42843</v>
      </c>
      <c r="B577" s="6">
        <f>TITRES_STAT!D580</f>
        <v>7.13</v>
      </c>
      <c r="C577" s="2">
        <f t="shared" si="61"/>
        <v>0</v>
      </c>
      <c r="D577" s="2">
        <f t="shared" si="62"/>
        <v>7.1360000000000001</v>
      </c>
      <c r="E577" s="2">
        <f t="shared" si="64"/>
        <v>7.15</v>
      </c>
      <c r="F577" s="2">
        <f t="shared" si="65"/>
        <v>7.1824999999999992</v>
      </c>
      <c r="G577" s="2">
        <f t="shared" si="67"/>
        <v>7.2586000000000013</v>
      </c>
      <c r="H577" s="2">
        <f t="shared" si="63"/>
        <v>6.3675000000000059</v>
      </c>
      <c r="I577" s="2">
        <f t="array" ref="I577">SUMPRODUCT(B561:B580, (ROW(B561:B580)-ROW(B561)+1)) / (20*21/2)</f>
        <v>7.1487619047619049</v>
      </c>
      <c r="J577" s="2">
        <f t="shared" si="66"/>
        <v>7.1776645675241859</v>
      </c>
      <c r="K577" s="2">
        <f t="shared" si="68"/>
        <v>7.1804958230579219</v>
      </c>
    </row>
    <row r="578" spans="1:11" ht="13.5" x14ac:dyDescent="0.25">
      <c r="A578" s="3">
        <f>TITRES_STAT!B581</f>
        <v>42844</v>
      </c>
      <c r="B578" s="6">
        <f>TITRES_STAT!D581</f>
        <v>7.13</v>
      </c>
      <c r="C578" s="2">
        <f t="shared" si="61"/>
        <v>0</v>
      </c>
      <c r="D578" s="2">
        <f t="shared" si="62"/>
        <v>7.1340000000000003</v>
      </c>
      <c r="E578" s="2">
        <f t="shared" si="64"/>
        <v>7.1440000000000001</v>
      </c>
      <c r="F578" s="2">
        <f t="shared" si="65"/>
        <v>7.1769999999999996</v>
      </c>
      <c r="G578" s="2">
        <f t="shared" si="67"/>
        <v>7.2532000000000005</v>
      </c>
      <c r="H578" s="2">
        <f t="shared" si="63"/>
        <v>6.374650000000007</v>
      </c>
      <c r="I578" s="2">
        <f t="array" ref="I578">SUMPRODUCT(B562:B581, (ROW(B562:B581)-ROW(B562)+1)) / (20*21/2)</f>
        <v>7.1433809523809515</v>
      </c>
      <c r="J578" s="2">
        <f t="shared" si="66"/>
        <v>7.1731250849028347</v>
      </c>
      <c r="K578" s="2">
        <f t="shared" si="68"/>
        <v>7.1785155947027093</v>
      </c>
    </row>
    <row r="579" spans="1:11" ht="13.5" x14ac:dyDescent="0.25">
      <c r="A579" s="3">
        <f>TITRES_STAT!B582</f>
        <v>42845</v>
      </c>
      <c r="B579" s="6">
        <f>TITRES_STAT!D582</f>
        <v>7.13</v>
      </c>
      <c r="C579" s="2">
        <f t="shared" si="61"/>
        <v>0</v>
      </c>
      <c r="D579" s="2">
        <f t="shared" si="62"/>
        <v>7.1319999999999997</v>
      </c>
      <c r="E579" s="2">
        <f t="shared" si="64"/>
        <v>7.1400000000000006</v>
      </c>
      <c r="F579" s="2">
        <f t="shared" si="65"/>
        <v>7.1714999999999991</v>
      </c>
      <c r="G579" s="2">
        <f t="shared" si="67"/>
        <v>7.2477999999999998</v>
      </c>
      <c r="H579" s="2">
        <f t="shared" si="63"/>
        <v>6.3818000000000072</v>
      </c>
      <c r="I579" s="2">
        <f t="array" ref="I579">SUMPRODUCT(B563:B582, (ROW(B563:B582)-ROW(B563)+1)) / (20*21/2)</f>
        <v>7.1366190476190461</v>
      </c>
      <c r="J579" s="2">
        <f t="shared" si="66"/>
        <v>7.169017933959708</v>
      </c>
      <c r="K579" s="2">
        <f t="shared" si="68"/>
        <v>7.1766130223614262</v>
      </c>
    </row>
    <row r="580" spans="1:11" ht="13.5" x14ac:dyDescent="0.25">
      <c r="A580" s="3">
        <f>TITRES_STAT!B583</f>
        <v>42846</v>
      </c>
      <c r="B580" s="6">
        <f>TITRES_STAT!D583</f>
        <v>7.13</v>
      </c>
      <c r="C580" s="2">
        <f t="shared" ref="C580:C643" si="69">B580-B579</f>
        <v>0</v>
      </c>
      <c r="D580" s="2">
        <f t="shared" si="62"/>
        <v>7.13</v>
      </c>
      <c r="E580" s="2">
        <f t="shared" si="64"/>
        <v>7.1370000000000005</v>
      </c>
      <c r="F580" s="2">
        <f t="shared" si="65"/>
        <v>7.1664999999999992</v>
      </c>
      <c r="G580" s="2">
        <f t="shared" si="67"/>
        <v>7.2425999999999995</v>
      </c>
      <c r="H580" s="2">
        <f t="shared" si="63"/>
        <v>6.3884500000000086</v>
      </c>
      <c r="I580" s="2">
        <f t="array" ref="I580">SUMPRODUCT(B564:B583, (ROW(B564:B583)-ROW(B564)+1)) / (20*21/2)</f>
        <v>7.1304761904761902</v>
      </c>
      <c r="J580" s="2">
        <f t="shared" si="66"/>
        <v>7.1653019402492601</v>
      </c>
      <c r="K580" s="2">
        <f t="shared" si="68"/>
        <v>7.1747850607001933</v>
      </c>
    </row>
    <row r="581" spans="1:11" ht="13.5" x14ac:dyDescent="0.25">
      <c r="A581" s="3">
        <f>TITRES_STAT!B584</f>
        <v>42849</v>
      </c>
      <c r="B581" s="6">
        <f>TITRES_STAT!D584</f>
        <v>7.11</v>
      </c>
      <c r="C581" s="2">
        <f t="shared" si="69"/>
        <v>-1.9999999999999574E-2</v>
      </c>
      <c r="D581" s="2">
        <f t="shared" si="62"/>
        <v>7.1260000000000003</v>
      </c>
      <c r="E581" s="2">
        <f t="shared" si="64"/>
        <v>7.1320000000000006</v>
      </c>
      <c r="F581" s="2">
        <f t="shared" si="65"/>
        <v>7.1609999999999996</v>
      </c>
      <c r="G581" s="2">
        <f t="shared" si="67"/>
        <v>7.2370000000000001</v>
      </c>
      <c r="H581" s="2">
        <f t="shared" si="63"/>
        <v>6.3950000000000067</v>
      </c>
      <c r="I581" s="2">
        <f t="array" ref="I581">SUMPRODUCT(B565:B584, (ROW(B565:B584)-ROW(B565)+1)) / (20*21/2)</f>
        <v>7.1220952380952385</v>
      </c>
      <c r="J581" s="2">
        <f t="shared" si="66"/>
        <v>7.1600350887969499</v>
      </c>
      <c r="K581" s="2">
        <f t="shared" si="68"/>
        <v>7.1722444700845003</v>
      </c>
    </row>
    <row r="582" spans="1:11" ht="13.5" x14ac:dyDescent="0.25">
      <c r="A582" s="3">
        <f>TITRES_STAT!B585</f>
        <v>42850</v>
      </c>
      <c r="B582" s="6">
        <f>TITRES_STAT!D585</f>
        <v>7.09</v>
      </c>
      <c r="C582" s="2">
        <f t="shared" si="69"/>
        <v>-2.0000000000000462E-2</v>
      </c>
      <c r="D582" s="2">
        <f t="shared" ref="D582:D645" si="70">AVERAGE(B578:B582)</f>
        <v>7.1180000000000003</v>
      </c>
      <c r="E582" s="2">
        <f t="shared" si="64"/>
        <v>7.1270000000000007</v>
      </c>
      <c r="F582" s="2">
        <f t="shared" si="65"/>
        <v>7.1545000000000005</v>
      </c>
      <c r="G582" s="2">
        <f t="shared" si="67"/>
        <v>7.2309999999999999</v>
      </c>
      <c r="H582" s="2">
        <f t="shared" si="63"/>
        <v>6.4014500000000076</v>
      </c>
      <c r="I582" s="2">
        <f t="array" ref="I582">SUMPRODUCT(B566:B585, (ROW(B566:B585)-ROW(B566)+1)) / (20*21/2)</f>
        <v>7.1144761904761893</v>
      </c>
      <c r="J582" s="2">
        <f t="shared" si="66"/>
        <v>7.1533650803400972</v>
      </c>
      <c r="K582" s="2">
        <f t="shared" si="68"/>
        <v>7.169019196747854</v>
      </c>
    </row>
    <row r="583" spans="1:11" ht="13.5" x14ac:dyDescent="0.25">
      <c r="A583" s="3">
        <f>TITRES_STAT!B586</f>
        <v>42851</v>
      </c>
      <c r="B583" s="6">
        <f>TITRES_STAT!D586</f>
        <v>7.09</v>
      </c>
      <c r="C583" s="2">
        <f t="shared" si="69"/>
        <v>0</v>
      </c>
      <c r="D583" s="2">
        <f t="shared" si="70"/>
        <v>7.1099999999999994</v>
      </c>
      <c r="E583" s="2">
        <f t="shared" si="64"/>
        <v>7.1220000000000017</v>
      </c>
      <c r="F583" s="2">
        <f t="shared" si="65"/>
        <v>7.1479999999999988</v>
      </c>
      <c r="G583" s="2">
        <f t="shared" si="67"/>
        <v>7.2249999999999988</v>
      </c>
      <c r="H583" s="2">
        <f t="shared" si="63"/>
        <v>6.4079000000000068</v>
      </c>
      <c r="I583" s="2">
        <f t="array" ref="I583">SUMPRODUCT(B567:B586, (ROW(B567:B586)-ROW(B567)+1)) / (20*21/2)</f>
        <v>7.1064761904761893</v>
      </c>
      <c r="J583" s="2">
        <f t="shared" si="66"/>
        <v>7.1473303107838975</v>
      </c>
      <c r="K583" s="2">
        <f t="shared" si="68"/>
        <v>7.165920404718527</v>
      </c>
    </row>
    <row r="584" spans="1:11" ht="13.5" x14ac:dyDescent="0.25">
      <c r="A584" s="3">
        <f>TITRES_STAT!B587</f>
        <v>42852</v>
      </c>
      <c r="B584" s="6">
        <f>TITRES_STAT!D587</f>
        <v>7.06</v>
      </c>
      <c r="C584" s="2">
        <f t="shared" si="69"/>
        <v>-3.0000000000000249E-2</v>
      </c>
      <c r="D584" s="2">
        <f t="shared" si="70"/>
        <v>7.0959999999999992</v>
      </c>
      <c r="E584" s="2">
        <f t="shared" si="64"/>
        <v>7.1139999999999999</v>
      </c>
      <c r="F584" s="2">
        <f t="shared" si="65"/>
        <v>7.1399999999999988</v>
      </c>
      <c r="G584" s="2">
        <f t="shared" si="67"/>
        <v>7.2195999999999989</v>
      </c>
      <c r="H584" s="2">
        <f t="shared" si="63"/>
        <v>6.4142500000000062</v>
      </c>
      <c r="I584" s="2">
        <f t="array" ref="I584">SUMPRODUCT(B568:B587, (ROW(B568:B587)-ROW(B568)+1)) / (20*21/2)</f>
        <v>7.0981904761904753</v>
      </c>
      <c r="J584" s="2">
        <f t="shared" si="66"/>
        <v>7.1390131383282878</v>
      </c>
      <c r="K584" s="2">
        <f t="shared" si="68"/>
        <v>7.1617666633570156</v>
      </c>
    </row>
    <row r="585" spans="1:11" ht="13.5" x14ac:dyDescent="0.25">
      <c r="A585" s="3">
        <f>TITRES_STAT!B588</f>
        <v>42853</v>
      </c>
      <c r="B585" s="6">
        <f>TITRES_STAT!D588</f>
        <v>7.06</v>
      </c>
      <c r="C585" s="2">
        <f t="shared" si="69"/>
        <v>0</v>
      </c>
      <c r="D585" s="2">
        <f t="shared" si="70"/>
        <v>7.081999999999999</v>
      </c>
      <c r="E585" s="2">
        <f t="shared" si="64"/>
        <v>7.1059999999999999</v>
      </c>
      <c r="F585" s="2">
        <f t="shared" si="65"/>
        <v>7.1339999999999986</v>
      </c>
      <c r="G585" s="2">
        <f t="shared" si="67"/>
        <v>7.2141999999999982</v>
      </c>
      <c r="H585" s="2">
        <f t="shared" si="63"/>
        <v>6.4206000000000065</v>
      </c>
      <c r="I585" s="2">
        <f t="array" ref="I585">SUMPRODUCT(B569:B588, (ROW(B569:B588)-ROW(B569)+1)) / (20*21/2)</f>
        <v>7.0887142857142864</v>
      </c>
      <c r="J585" s="2">
        <f t="shared" si="66"/>
        <v>7.131488077535117</v>
      </c>
      <c r="K585" s="2">
        <f t="shared" si="68"/>
        <v>7.1577758138136041</v>
      </c>
    </row>
    <row r="586" spans="1:11" ht="13.5" x14ac:dyDescent="0.25">
      <c r="A586" s="3">
        <f>TITRES_STAT!B589</f>
        <v>42857</v>
      </c>
      <c r="B586" s="6">
        <f>TITRES_STAT!D589</f>
        <v>7.05</v>
      </c>
      <c r="C586" s="2">
        <f t="shared" si="69"/>
        <v>-9.9999999999997868E-3</v>
      </c>
      <c r="D586" s="2">
        <f t="shared" si="70"/>
        <v>7.0699999999999985</v>
      </c>
      <c r="E586" s="2">
        <f t="shared" si="64"/>
        <v>7.0980000000000008</v>
      </c>
      <c r="F586" s="2">
        <f t="shared" si="65"/>
        <v>7.1269999999999998</v>
      </c>
      <c r="G586" s="2">
        <f t="shared" si="67"/>
        <v>7.2085999999999979</v>
      </c>
      <c r="H586" s="2">
        <f t="shared" ref="H586:H649" si="71">AVERAGE(B387:B586)</f>
        <v>6.4269000000000061</v>
      </c>
      <c r="I586" s="2">
        <f t="array" ref="I586">SUMPRODUCT(B570:B589, (ROW(B570:B589)-ROW(B570)+1)) / (20*21/2)</f>
        <v>7.0790952380952374</v>
      </c>
      <c r="J586" s="2">
        <f t="shared" si="66"/>
        <v>7.1237273082460586</v>
      </c>
      <c r="K586" s="2">
        <f t="shared" si="68"/>
        <v>7.1535493113111102</v>
      </c>
    </row>
    <row r="587" spans="1:11" ht="13.5" x14ac:dyDescent="0.25">
      <c r="A587" s="3">
        <f>TITRES_STAT!B590</f>
        <v>42858</v>
      </c>
      <c r="B587" s="6">
        <f>TITRES_STAT!D590</f>
        <v>7.04</v>
      </c>
      <c r="C587" s="2">
        <f t="shared" si="69"/>
        <v>-9.9999999999997868E-3</v>
      </c>
      <c r="D587" s="2">
        <f t="shared" si="70"/>
        <v>7.06</v>
      </c>
      <c r="E587" s="2">
        <f t="shared" si="64"/>
        <v>7.0890000000000013</v>
      </c>
      <c r="F587" s="2">
        <f t="shared" si="65"/>
        <v>7.1194999999999995</v>
      </c>
      <c r="G587" s="2">
        <f t="shared" si="67"/>
        <v>7.202799999999999</v>
      </c>
      <c r="H587" s="2">
        <f t="shared" si="71"/>
        <v>6.4331500000000066</v>
      </c>
      <c r="I587" s="2">
        <f t="array" ref="I587">SUMPRODUCT(B571:B590, (ROW(B571:B590)-ROW(B571)+1)) / (20*21/2)</f>
        <v>7.069285714285714</v>
      </c>
      <c r="J587" s="2">
        <f t="shared" si="66"/>
        <v>7.115753278889291</v>
      </c>
      <c r="K587" s="2">
        <f t="shared" si="68"/>
        <v>7.1490963971420474</v>
      </c>
    </row>
    <row r="588" spans="1:11" ht="13.5" x14ac:dyDescent="0.25">
      <c r="A588" s="3">
        <f>TITRES_STAT!B591</f>
        <v>42859</v>
      </c>
      <c r="B588" s="6">
        <f>TITRES_STAT!D591</f>
        <v>7.02</v>
      </c>
      <c r="C588" s="2">
        <f t="shared" si="69"/>
        <v>-2.0000000000000462E-2</v>
      </c>
      <c r="D588" s="2">
        <f t="shared" si="70"/>
        <v>7.0459999999999994</v>
      </c>
      <c r="E588" s="2">
        <f t="shared" ref="E588:E651" si="72">AVERAGE(B579:B588)</f>
        <v>7.0780000000000003</v>
      </c>
      <c r="F588" s="2">
        <f t="shared" si="65"/>
        <v>7.1109999999999998</v>
      </c>
      <c r="G588" s="2">
        <f t="shared" si="67"/>
        <v>7.1965999999999983</v>
      </c>
      <c r="H588" s="2">
        <f t="shared" si="71"/>
        <v>6.4393000000000056</v>
      </c>
      <c r="I588" s="2">
        <f t="array" ref="I588">SUMPRODUCT(B572:B591, (ROW(B572:B591)-ROW(B572)+1)) / (20*21/2)</f>
        <v>7.0611904761904771</v>
      </c>
      <c r="J588" s="2">
        <f t="shared" si="66"/>
        <v>7.1066339189950725</v>
      </c>
      <c r="K588" s="2">
        <f t="shared" si="68"/>
        <v>7.1440337933325555</v>
      </c>
    </row>
    <row r="589" spans="1:11" ht="13.5" x14ac:dyDescent="0.25">
      <c r="A589" s="3">
        <f>TITRES_STAT!B592</f>
        <v>42860</v>
      </c>
      <c r="B589" s="6">
        <f>TITRES_STAT!D592</f>
        <v>7.01</v>
      </c>
      <c r="C589" s="2">
        <f t="shared" si="69"/>
        <v>-9.9999999999997868E-3</v>
      </c>
      <c r="D589" s="2">
        <f t="shared" si="70"/>
        <v>7.0359999999999996</v>
      </c>
      <c r="E589" s="2">
        <f t="shared" si="72"/>
        <v>7.0659999999999998</v>
      </c>
      <c r="F589" s="2">
        <f t="shared" si="65"/>
        <v>7.1029999999999998</v>
      </c>
      <c r="G589" s="2">
        <f t="shared" si="67"/>
        <v>7.1901999999999973</v>
      </c>
      <c r="H589" s="2">
        <f t="shared" si="71"/>
        <v>6.4454000000000056</v>
      </c>
      <c r="I589" s="2">
        <f t="array" ref="I589">SUMPRODUCT(B573:B592, (ROW(B573:B592)-ROW(B573)+1)) / (20*21/2)</f>
        <v>7.0538095238095249</v>
      </c>
      <c r="J589" s="2">
        <f t="shared" si="66"/>
        <v>7.0974306886145895</v>
      </c>
      <c r="K589" s="2">
        <f t="shared" si="68"/>
        <v>7.1387775661430446</v>
      </c>
    </row>
    <row r="590" spans="1:11" ht="13.5" x14ac:dyDescent="0.25">
      <c r="A590" s="3">
        <f>TITRES_STAT!B593</f>
        <v>42863</v>
      </c>
      <c r="B590" s="6">
        <f>TITRES_STAT!D593</f>
        <v>7</v>
      </c>
      <c r="C590" s="2">
        <f t="shared" si="69"/>
        <v>-9.9999999999997868E-3</v>
      </c>
      <c r="D590" s="2">
        <f t="shared" si="70"/>
        <v>7.0239999999999991</v>
      </c>
      <c r="E590" s="2">
        <f t="shared" si="72"/>
        <v>7.0529999999999999</v>
      </c>
      <c r="F590" s="2">
        <f t="shared" si="65"/>
        <v>7.0950000000000006</v>
      </c>
      <c r="G590" s="2">
        <f t="shared" si="67"/>
        <v>7.1835999999999975</v>
      </c>
      <c r="H590" s="2">
        <f t="shared" si="71"/>
        <v>6.4514500000000057</v>
      </c>
      <c r="I590" s="2">
        <f t="array" ref="I590">SUMPRODUCT(B574:B593, (ROW(B574:B593)-ROW(B574)+1)) / (20*21/2)</f>
        <v>7.0470476190476194</v>
      </c>
      <c r="J590" s="2">
        <f t="shared" si="66"/>
        <v>7.0881515754132005</v>
      </c>
      <c r="K590" s="2">
        <f t="shared" si="68"/>
        <v>7.1333353086472391</v>
      </c>
    </row>
    <row r="591" spans="1:11" ht="13.5" x14ac:dyDescent="0.25">
      <c r="A591" s="3">
        <f>TITRES_STAT!B594</f>
        <v>42864</v>
      </c>
      <c r="B591" s="6">
        <f>TITRES_STAT!D594</f>
        <v>7.01</v>
      </c>
      <c r="C591" s="2">
        <f t="shared" si="69"/>
        <v>9.9999999999997868E-3</v>
      </c>
      <c r="D591" s="2">
        <f t="shared" si="70"/>
        <v>7.016</v>
      </c>
      <c r="E591" s="2">
        <f t="shared" si="72"/>
        <v>7.0429999999999993</v>
      </c>
      <c r="F591" s="2">
        <f t="shared" si="65"/>
        <v>7.0875000000000004</v>
      </c>
      <c r="G591" s="2">
        <f t="shared" si="67"/>
        <v>7.1771999999999965</v>
      </c>
      <c r="H591" s="2">
        <f t="shared" si="71"/>
        <v>6.4585000000000043</v>
      </c>
      <c r="I591" s="2">
        <f t="array" ref="I591">SUMPRODUCT(B575:B594, (ROW(B575:B594)-ROW(B575)+1)) / (20*21/2)</f>
        <v>7.0409047619047627</v>
      </c>
      <c r="J591" s="2">
        <f t="shared" si="66"/>
        <v>7.0807085682309907</v>
      </c>
      <c r="K591" s="2">
        <f t="shared" si="68"/>
        <v>7.1284986298767592</v>
      </c>
    </row>
    <row r="592" spans="1:11" ht="13.5" x14ac:dyDescent="0.25">
      <c r="A592" s="3">
        <f>TITRES_STAT!B595</f>
        <v>42865</v>
      </c>
      <c r="B592" s="6">
        <f>TITRES_STAT!D595</f>
        <v>7.01</v>
      </c>
      <c r="C592" s="2">
        <f t="shared" si="69"/>
        <v>0</v>
      </c>
      <c r="D592" s="2">
        <f t="shared" si="70"/>
        <v>7.01</v>
      </c>
      <c r="E592" s="2">
        <f t="shared" si="72"/>
        <v>7.0349999999999993</v>
      </c>
      <c r="F592" s="2">
        <f t="shared" si="65"/>
        <v>7.0810000000000004</v>
      </c>
      <c r="G592" s="2">
        <f t="shared" si="67"/>
        <v>7.1707999999999972</v>
      </c>
      <c r="H592" s="2">
        <f t="shared" si="71"/>
        <v>6.4660500000000045</v>
      </c>
      <c r="I592" s="2">
        <f t="array" ref="I592">SUMPRODUCT(B576:B595, (ROW(B576:B595)-ROW(B576)+1)) / (20*21/2)</f>
        <v>7.0353809523809527</v>
      </c>
      <c r="J592" s="2">
        <f t="shared" si="66"/>
        <v>7.0739744188756584</v>
      </c>
      <c r="K592" s="2">
        <f t="shared" si="68"/>
        <v>7.123851624783553</v>
      </c>
    </row>
    <row r="593" spans="1:11" ht="13.5" x14ac:dyDescent="0.25">
      <c r="A593" s="3">
        <f>TITRES_STAT!B596</f>
        <v>42866</v>
      </c>
      <c r="B593" s="6">
        <f>TITRES_STAT!D596</f>
        <v>7.01</v>
      </c>
      <c r="C593" s="2">
        <f t="shared" si="69"/>
        <v>0</v>
      </c>
      <c r="D593" s="2">
        <f t="shared" si="70"/>
        <v>7.008</v>
      </c>
      <c r="E593" s="2">
        <f t="shared" si="72"/>
        <v>7.0269999999999992</v>
      </c>
      <c r="F593" s="2">
        <f t="shared" si="65"/>
        <v>7.0745000000000005</v>
      </c>
      <c r="G593" s="2">
        <f t="shared" si="67"/>
        <v>7.164399999999997</v>
      </c>
      <c r="H593" s="2">
        <f t="shared" si="71"/>
        <v>6.4724500000000047</v>
      </c>
      <c r="I593" s="2">
        <f t="array" ref="I593">SUMPRODUCT(B577:B596, (ROW(B577:B596)-ROW(B577)+1)) / (20*21/2)</f>
        <v>7.0304761904761905</v>
      </c>
      <c r="J593" s="2">
        <f t="shared" si="66"/>
        <v>7.067881617077977</v>
      </c>
      <c r="K593" s="2">
        <f t="shared" si="68"/>
        <v>7.1193868551841977</v>
      </c>
    </row>
    <row r="594" spans="1:11" ht="13.5" x14ac:dyDescent="0.25">
      <c r="A594" s="3">
        <f>TITRES_STAT!B597</f>
        <v>42867</v>
      </c>
      <c r="B594" s="6">
        <f>TITRES_STAT!D597</f>
        <v>7.01</v>
      </c>
      <c r="C594" s="2">
        <f t="shared" si="69"/>
        <v>0</v>
      </c>
      <c r="D594" s="2">
        <f t="shared" si="70"/>
        <v>7.008</v>
      </c>
      <c r="E594" s="2">
        <f t="shared" si="72"/>
        <v>7.0220000000000002</v>
      </c>
      <c r="F594" s="2">
        <f t="shared" si="65"/>
        <v>7.0680000000000005</v>
      </c>
      <c r="G594" s="2">
        <f t="shared" si="67"/>
        <v>7.1589999999999963</v>
      </c>
      <c r="H594" s="2">
        <f t="shared" si="71"/>
        <v>6.4788500000000049</v>
      </c>
      <c r="I594" s="2">
        <f t="array" ref="I594">SUMPRODUCT(B578:B597, (ROW(B578:B597)-ROW(B578)+1)) / (20*21/2)</f>
        <v>7.0261428571428581</v>
      </c>
      <c r="J594" s="2">
        <f t="shared" si="66"/>
        <v>7.0623690821181695</v>
      </c>
      <c r="K594" s="2">
        <f t="shared" si="68"/>
        <v>7.1150971745887386</v>
      </c>
    </row>
    <row r="595" spans="1:11" ht="13.5" x14ac:dyDescent="0.25">
      <c r="A595" s="3">
        <f>TITRES_STAT!B598</f>
        <v>42870</v>
      </c>
      <c r="B595" s="6">
        <f>TITRES_STAT!D598</f>
        <v>7.01</v>
      </c>
      <c r="C595" s="2">
        <f t="shared" si="69"/>
        <v>0</v>
      </c>
      <c r="D595" s="2">
        <f t="shared" si="70"/>
        <v>7.01</v>
      </c>
      <c r="E595" s="2">
        <f t="shared" si="72"/>
        <v>7.0169999999999986</v>
      </c>
      <c r="F595" s="2">
        <f t="shared" si="65"/>
        <v>7.0615000000000006</v>
      </c>
      <c r="G595" s="2">
        <f t="shared" si="67"/>
        <v>7.1535999999999955</v>
      </c>
      <c r="H595" s="2">
        <f t="shared" si="71"/>
        <v>6.4852500000000042</v>
      </c>
      <c r="I595" s="2">
        <f t="array" ref="I595">SUMPRODUCT(B579:B598, (ROW(B579:B598)-ROW(B579)+1)) / (20*21/2)</f>
        <v>7.0223809523809528</v>
      </c>
      <c r="J595" s="2">
        <f t="shared" si="66"/>
        <v>7.0573815504878672</v>
      </c>
      <c r="K595" s="2">
        <f t="shared" si="68"/>
        <v>7.1109757167617289</v>
      </c>
    </row>
    <row r="596" spans="1:11" ht="13.5" x14ac:dyDescent="0.25">
      <c r="A596" s="3">
        <f>TITRES_STAT!B599</f>
        <v>42871</v>
      </c>
      <c r="B596" s="6">
        <f>TITRES_STAT!D599</f>
        <v>7.01</v>
      </c>
      <c r="C596" s="2">
        <f t="shared" si="69"/>
        <v>0</v>
      </c>
      <c r="D596" s="2">
        <f t="shared" si="70"/>
        <v>7.01</v>
      </c>
      <c r="E596" s="2">
        <f t="shared" si="72"/>
        <v>7.0129999999999999</v>
      </c>
      <c r="F596" s="2">
        <f t="shared" ref="F596:F659" si="73">AVERAGE(B577:B596)</f>
        <v>7.0555000000000003</v>
      </c>
      <c r="G596" s="2">
        <f t="shared" si="67"/>
        <v>7.1483999999999961</v>
      </c>
      <c r="H596" s="2">
        <f t="shared" si="71"/>
        <v>6.4916500000000052</v>
      </c>
      <c r="I596" s="2">
        <f t="array" ref="I596">SUMPRODUCT(B580:B599, (ROW(B580:B599)-ROW(B580)+1)) / (20*21/2)</f>
        <v>7.0191904761904764</v>
      </c>
      <c r="J596" s="2">
        <f t="shared" si="66"/>
        <v>7.0528690218699754</v>
      </c>
      <c r="K596" s="2">
        <f t="shared" si="68"/>
        <v>7.1070158847318581</v>
      </c>
    </row>
    <row r="597" spans="1:11" ht="13.5" x14ac:dyDescent="0.25">
      <c r="A597" s="3">
        <f>TITRES_STAT!B600</f>
        <v>42872</v>
      </c>
      <c r="B597" s="6">
        <f>TITRES_STAT!D600</f>
        <v>7.01</v>
      </c>
      <c r="C597" s="2">
        <f t="shared" si="69"/>
        <v>0</v>
      </c>
      <c r="D597" s="2">
        <f t="shared" si="70"/>
        <v>7.01</v>
      </c>
      <c r="E597" s="2">
        <f t="shared" si="72"/>
        <v>7.01</v>
      </c>
      <c r="F597" s="2">
        <f t="shared" si="73"/>
        <v>7.0495000000000019</v>
      </c>
      <c r="G597" s="2">
        <f t="shared" si="67"/>
        <v>7.1431999999999967</v>
      </c>
      <c r="H597" s="2">
        <f t="shared" si="71"/>
        <v>6.4980000000000055</v>
      </c>
      <c r="I597" s="2">
        <f t="array" ref="I597">SUMPRODUCT(B581:B600, (ROW(B581:B600)-ROW(B581)+1)) / (20*21/2)</f>
        <v>7.0156190476190474</v>
      </c>
      <c r="J597" s="2">
        <f t="shared" ref="J597:J660" si="74">$J$4*B597+J596*(1-$J$4)</f>
        <v>7.0487862578823588</v>
      </c>
      <c r="K597" s="2">
        <f t="shared" si="68"/>
        <v>7.1032113402325692</v>
      </c>
    </row>
    <row r="598" spans="1:11" ht="13.5" x14ac:dyDescent="0.25">
      <c r="A598" s="3">
        <f>TITRES_STAT!B601</f>
        <v>42873</v>
      </c>
      <c r="B598" s="6">
        <f>TITRES_STAT!D601</f>
        <v>7.01</v>
      </c>
      <c r="C598" s="2">
        <f t="shared" si="69"/>
        <v>0</v>
      </c>
      <c r="D598" s="2">
        <f t="shared" si="70"/>
        <v>7.01</v>
      </c>
      <c r="E598" s="2">
        <f t="shared" si="72"/>
        <v>7.0089999999999986</v>
      </c>
      <c r="F598" s="2">
        <f t="shared" si="73"/>
        <v>7.0435000000000016</v>
      </c>
      <c r="G598" s="2">
        <f t="shared" si="67"/>
        <v>7.1379999999999963</v>
      </c>
      <c r="H598" s="2">
        <f t="shared" si="71"/>
        <v>6.504350000000005</v>
      </c>
      <c r="I598" s="2">
        <f t="array" ref="I598">SUMPRODUCT(B582:B601, (ROW(B582:B601)-ROW(B582)+1)) / (20*21/2)</f>
        <v>7.012666666666667</v>
      </c>
      <c r="J598" s="2">
        <f t="shared" si="74"/>
        <v>7.0450923285602292</v>
      </c>
      <c r="K598" s="2">
        <f t="shared" si="68"/>
        <v>7.0995559935567822</v>
      </c>
    </row>
    <row r="599" spans="1:11" ht="13.5" x14ac:dyDescent="0.25">
      <c r="A599" s="3">
        <f>TITRES_STAT!B602</f>
        <v>42874</v>
      </c>
      <c r="B599" s="6">
        <f>TITRES_STAT!D602</f>
        <v>7.01</v>
      </c>
      <c r="C599" s="2">
        <f t="shared" si="69"/>
        <v>0</v>
      </c>
      <c r="D599" s="2">
        <f t="shared" si="70"/>
        <v>7.01</v>
      </c>
      <c r="E599" s="2">
        <f t="shared" si="72"/>
        <v>7.0089999999999986</v>
      </c>
      <c r="F599" s="2">
        <f t="shared" si="73"/>
        <v>7.0375000000000014</v>
      </c>
      <c r="G599" s="2">
        <f t="shared" si="67"/>
        <v>7.1329999999999965</v>
      </c>
      <c r="H599" s="2">
        <f t="shared" si="71"/>
        <v>6.5114000000000054</v>
      </c>
      <c r="I599" s="2">
        <f t="array" ref="I599">SUMPRODUCT(B583:B602, (ROW(B583:B602)-ROW(B583)+1)) / (20*21/2)</f>
        <v>7.0102380952380949</v>
      </c>
      <c r="J599" s="2">
        <f t="shared" si="74"/>
        <v>7.0417502020306832</v>
      </c>
      <c r="K599" s="2">
        <f t="shared" si="68"/>
        <v>7.0960439938094577</v>
      </c>
    </row>
    <row r="600" spans="1:11" ht="13.5" x14ac:dyDescent="0.25">
      <c r="A600" s="3">
        <f>TITRES_STAT!B603</f>
        <v>42877</v>
      </c>
      <c r="B600" s="6">
        <f>TITRES_STAT!D603</f>
        <v>7</v>
      </c>
      <c r="C600" s="2">
        <f t="shared" si="69"/>
        <v>-9.9999999999997868E-3</v>
      </c>
      <c r="D600" s="2">
        <f t="shared" si="70"/>
        <v>7.008</v>
      </c>
      <c r="E600" s="2">
        <f t="shared" si="72"/>
        <v>7.0089999999999986</v>
      </c>
      <c r="F600" s="2">
        <f t="shared" si="73"/>
        <v>7.0310000000000015</v>
      </c>
      <c r="G600" s="2">
        <f t="shared" si="67"/>
        <v>7.1277999999999961</v>
      </c>
      <c r="H600" s="2">
        <f t="shared" si="71"/>
        <v>6.5189000000000057</v>
      </c>
      <c r="I600" s="2">
        <f t="array" ref="I600">SUMPRODUCT(B584:B603, (ROW(B584:B603)-ROW(B584)+1)) / (20*21/2)</f>
        <v>7.0082380952380952</v>
      </c>
      <c r="J600" s="2">
        <f t="shared" si="74"/>
        <v>7.0377739923134754</v>
      </c>
      <c r="K600" s="2">
        <f t="shared" si="68"/>
        <v>7.0922775626796755</v>
      </c>
    </row>
    <row r="601" spans="1:11" ht="13.5" x14ac:dyDescent="0.25">
      <c r="A601" s="3">
        <f>TITRES_STAT!B604</f>
        <v>42878</v>
      </c>
      <c r="B601" s="6">
        <f>TITRES_STAT!D604</f>
        <v>7</v>
      </c>
      <c r="C601" s="2">
        <f t="shared" si="69"/>
        <v>0</v>
      </c>
      <c r="D601" s="2">
        <f t="shared" si="70"/>
        <v>7.0060000000000002</v>
      </c>
      <c r="E601" s="2">
        <f t="shared" si="72"/>
        <v>7.0079999999999982</v>
      </c>
      <c r="F601" s="2">
        <f t="shared" si="73"/>
        <v>7.0255000000000027</v>
      </c>
      <c r="G601" s="2">
        <f t="shared" si="67"/>
        <v>7.1225999999999967</v>
      </c>
      <c r="H601" s="2">
        <f t="shared" si="71"/>
        <v>6.526400000000006</v>
      </c>
      <c r="I601" s="2">
        <f t="array" ref="I601">SUMPRODUCT(B585:B604, (ROW(B585:B604)-ROW(B585)+1)) / (20*21/2)</f>
        <v>7.0066666666666668</v>
      </c>
      <c r="J601" s="2">
        <f t="shared" si="74"/>
        <v>7.0341764692360016</v>
      </c>
      <c r="K601" s="2">
        <f t="shared" si="68"/>
        <v>7.0886588347314534</v>
      </c>
    </row>
    <row r="602" spans="1:11" ht="13.5" x14ac:dyDescent="0.25">
      <c r="A602" s="3">
        <f>TITRES_STAT!B605</f>
        <v>42879</v>
      </c>
      <c r="B602" s="6">
        <f>TITRES_STAT!D605</f>
        <v>7</v>
      </c>
      <c r="C602" s="2">
        <f t="shared" si="69"/>
        <v>0</v>
      </c>
      <c r="D602" s="2">
        <f t="shared" si="70"/>
        <v>7.0039999999999996</v>
      </c>
      <c r="E602" s="2">
        <f t="shared" si="72"/>
        <v>7.0069999999999997</v>
      </c>
      <c r="F602" s="2">
        <f t="shared" si="73"/>
        <v>7.0210000000000008</v>
      </c>
      <c r="G602" s="2">
        <f t="shared" si="67"/>
        <v>7.1175999999999977</v>
      </c>
      <c r="H602" s="2">
        <f t="shared" si="71"/>
        <v>6.5339000000000054</v>
      </c>
      <c r="I602" s="2">
        <f t="array" ref="I602">SUMPRODUCT(B586:B605, (ROW(B586:B605)-ROW(B586)+1)) / (20*21/2)</f>
        <v>7.0234761904761909</v>
      </c>
      <c r="J602" s="2">
        <f t="shared" si="74"/>
        <v>7.0309215674040022</v>
      </c>
      <c r="K602" s="2">
        <f t="shared" si="68"/>
        <v>7.0851820176831612</v>
      </c>
    </row>
    <row r="603" spans="1:11" ht="13.5" x14ac:dyDescent="0.25">
      <c r="A603" s="3">
        <f>TITRES_STAT!B606</f>
        <v>42880</v>
      </c>
      <c r="B603" s="6">
        <f>TITRES_STAT!D606</f>
        <v>7</v>
      </c>
      <c r="C603" s="2">
        <f t="shared" si="69"/>
        <v>0</v>
      </c>
      <c r="D603" s="2">
        <f t="shared" si="70"/>
        <v>7.0019999999999998</v>
      </c>
      <c r="E603" s="2">
        <f t="shared" si="72"/>
        <v>7.0060000000000002</v>
      </c>
      <c r="F603" s="2">
        <f t="shared" si="73"/>
        <v>7.0165000000000024</v>
      </c>
      <c r="G603" s="2">
        <f t="shared" si="67"/>
        <v>7.1125999999999978</v>
      </c>
      <c r="H603" s="2">
        <f t="shared" si="71"/>
        <v>6.5414000000000057</v>
      </c>
      <c r="I603" s="2">
        <f t="array" ref="I603">SUMPRODUCT(B587:B606, (ROW(B587:B606)-ROW(B587)+1)) / (20*21/2)</f>
        <v>7.0396666666666672</v>
      </c>
      <c r="J603" s="2">
        <f t="shared" si="74"/>
        <v>7.0279766562226689</v>
      </c>
      <c r="K603" s="2">
        <f t="shared" si="68"/>
        <v>7.0818415464014688</v>
      </c>
    </row>
    <row r="604" spans="1:11" ht="13.5" x14ac:dyDescent="0.25">
      <c r="A604" s="3">
        <f>TITRES_STAT!B607</f>
        <v>42881</v>
      </c>
      <c r="B604" s="6">
        <f>TITRES_STAT!D607</f>
        <v>7</v>
      </c>
      <c r="C604" s="2">
        <f t="shared" si="69"/>
        <v>0</v>
      </c>
      <c r="D604" s="2">
        <f t="shared" si="70"/>
        <v>7</v>
      </c>
      <c r="E604" s="2">
        <f t="shared" si="72"/>
        <v>7.0049999999999999</v>
      </c>
      <c r="F604" s="2">
        <f t="shared" si="73"/>
        <v>7.0135000000000023</v>
      </c>
      <c r="G604" s="2">
        <f t="shared" si="67"/>
        <v>7.1075999999999979</v>
      </c>
      <c r="H604" s="2">
        <f t="shared" si="71"/>
        <v>6.5489000000000059</v>
      </c>
      <c r="I604" s="2">
        <f t="array" ref="I604">SUMPRODUCT(B588:B607, (ROW(B588:B607)-ROW(B588)+1)) / (20*21/2)</f>
        <v>7.055190476190476</v>
      </c>
      <c r="J604" s="2">
        <f t="shared" si="74"/>
        <v>7.0253122127728913</v>
      </c>
      <c r="K604" s="2">
        <f t="shared" si="68"/>
        <v>7.0786320739935684</v>
      </c>
    </row>
    <row r="605" spans="1:11" ht="13.5" x14ac:dyDescent="0.25">
      <c r="A605" s="3">
        <f>TITRES_STAT!B608</f>
        <v>42884</v>
      </c>
      <c r="B605" s="6">
        <f>TITRES_STAT!D608</f>
        <v>7.19</v>
      </c>
      <c r="C605" s="2">
        <f t="shared" si="69"/>
        <v>0.19000000000000039</v>
      </c>
      <c r="D605" s="2">
        <f t="shared" si="70"/>
        <v>7.0379999999999994</v>
      </c>
      <c r="E605" s="2">
        <f t="shared" si="72"/>
        <v>7.0230000000000006</v>
      </c>
      <c r="F605" s="2">
        <f t="shared" si="73"/>
        <v>7.0200000000000005</v>
      </c>
      <c r="G605" s="2">
        <f t="shared" si="67"/>
        <v>7.1065999999999976</v>
      </c>
      <c r="H605" s="2">
        <f t="shared" si="71"/>
        <v>6.5574000000000057</v>
      </c>
      <c r="I605" s="2">
        <f t="array" ref="I605">SUMPRODUCT(B589:B608, (ROW(B589:B608)-ROW(B589)+1)) / (20*21/2)</f>
        <v>7.07</v>
      </c>
      <c r="J605" s="2">
        <f t="shared" si="74"/>
        <v>7.0409967639373772</v>
      </c>
      <c r="K605" s="2">
        <f t="shared" si="68"/>
        <v>7.0829994436408796</v>
      </c>
    </row>
    <row r="606" spans="1:11" ht="13.5" x14ac:dyDescent="0.25">
      <c r="A606" s="3">
        <f>TITRES_STAT!B609</f>
        <v>42885</v>
      </c>
      <c r="B606" s="6">
        <f>TITRES_STAT!D609</f>
        <v>7.19</v>
      </c>
      <c r="C606" s="2">
        <f t="shared" si="69"/>
        <v>0</v>
      </c>
      <c r="D606" s="2">
        <f t="shared" si="70"/>
        <v>7.0760000000000005</v>
      </c>
      <c r="E606" s="2">
        <f t="shared" si="72"/>
        <v>7.0409999999999995</v>
      </c>
      <c r="F606" s="2">
        <f t="shared" si="73"/>
        <v>7.027000000000001</v>
      </c>
      <c r="G606" s="2">
        <f t="shared" si="67"/>
        <v>7.1055999999999981</v>
      </c>
      <c r="H606" s="2">
        <f t="shared" si="71"/>
        <v>6.5659000000000045</v>
      </c>
      <c r="I606" s="2">
        <f t="array" ref="I606">SUMPRODUCT(B590:B609, (ROW(B590:B609)-ROW(B590)+1)) / (20*21/2)</f>
        <v>7.0754285714285725</v>
      </c>
      <c r="J606" s="2">
        <f t="shared" si="74"/>
        <v>7.0551875483242936</v>
      </c>
      <c r="K606" s="2">
        <f t="shared" si="68"/>
        <v>7.0871955438902576</v>
      </c>
    </row>
    <row r="607" spans="1:11" ht="13.5" x14ac:dyDescent="0.25">
      <c r="A607" s="3">
        <f>TITRES_STAT!B610</f>
        <v>42886</v>
      </c>
      <c r="B607" s="6">
        <f>TITRES_STAT!D610</f>
        <v>7.19</v>
      </c>
      <c r="C607" s="2">
        <f t="shared" si="69"/>
        <v>0</v>
      </c>
      <c r="D607" s="2">
        <f t="shared" si="70"/>
        <v>7.1139999999999999</v>
      </c>
      <c r="E607" s="2">
        <f t="shared" si="72"/>
        <v>7.0589999999999993</v>
      </c>
      <c r="F607" s="2">
        <f t="shared" si="73"/>
        <v>7.0344999999999995</v>
      </c>
      <c r="G607" s="2">
        <f t="shared" si="67"/>
        <v>7.1045999999999978</v>
      </c>
      <c r="H607" s="2">
        <f t="shared" si="71"/>
        <v>6.5744000000000051</v>
      </c>
      <c r="I607" s="2">
        <f t="array" ref="I607">SUMPRODUCT(B591:B610, (ROW(B591:B610)-ROW(B591)+1)) / (20*21/2)</f>
        <v>7.0804285714285715</v>
      </c>
      <c r="J607" s="2">
        <f t="shared" si="74"/>
        <v>7.0680268294362651</v>
      </c>
      <c r="K607" s="2">
        <f t="shared" si="68"/>
        <v>7.0912270911886797</v>
      </c>
    </row>
    <row r="608" spans="1:11" ht="13.5" x14ac:dyDescent="0.25">
      <c r="A608" s="3">
        <f>TITRES_STAT!B611</f>
        <v>42887</v>
      </c>
      <c r="B608" s="6">
        <f>TITRES_STAT!D611</f>
        <v>7.19</v>
      </c>
      <c r="C608" s="2">
        <f t="shared" si="69"/>
        <v>0</v>
      </c>
      <c r="D608" s="2">
        <f t="shared" si="70"/>
        <v>7.152000000000001</v>
      </c>
      <c r="E608" s="2">
        <f t="shared" si="72"/>
        <v>7.077</v>
      </c>
      <c r="F608" s="2">
        <f t="shared" si="73"/>
        <v>7.0429999999999993</v>
      </c>
      <c r="G608" s="2">
        <f t="shared" si="67"/>
        <v>7.1035999999999992</v>
      </c>
      <c r="H608" s="2">
        <f t="shared" si="71"/>
        <v>6.5829000000000057</v>
      </c>
      <c r="I608" s="2">
        <f t="array" ref="I608">SUMPRODUCT(B592:B611, (ROW(B592:B611)-ROW(B592)+1)) / (20*21/2)</f>
        <v>7.0849523809523802</v>
      </c>
      <c r="J608" s="2">
        <f t="shared" si="74"/>
        <v>7.0796433218709067</v>
      </c>
      <c r="K608" s="2">
        <f t="shared" si="68"/>
        <v>7.0951005385930452</v>
      </c>
    </row>
    <row r="609" spans="1:11" ht="13.5" x14ac:dyDescent="0.25">
      <c r="A609" s="3">
        <f>TITRES_STAT!B612</f>
        <v>42888</v>
      </c>
      <c r="B609" s="6">
        <f>TITRES_STAT!D612</f>
        <v>7.1</v>
      </c>
      <c r="C609" s="2">
        <f t="shared" si="69"/>
        <v>-9.0000000000000746E-2</v>
      </c>
      <c r="D609" s="2">
        <f t="shared" si="70"/>
        <v>7.1719999999999997</v>
      </c>
      <c r="E609" s="2">
        <f t="shared" si="72"/>
        <v>7.0859999999999985</v>
      </c>
      <c r="F609" s="2">
        <f t="shared" si="73"/>
        <v>7.0474999999999994</v>
      </c>
      <c r="G609" s="2">
        <f t="shared" si="67"/>
        <v>7.1007999999999996</v>
      </c>
      <c r="H609" s="2">
        <f t="shared" si="71"/>
        <v>6.5909500000000047</v>
      </c>
      <c r="I609" s="2">
        <f t="array" ref="I609">SUMPRODUCT(B593:B612, (ROW(B593:B612)-ROW(B593)+1)) / (20*21/2)</f>
        <v>7.0890476190476193</v>
      </c>
      <c r="J609" s="2">
        <f t="shared" si="74"/>
        <v>7.0815820531212967</v>
      </c>
      <c r="K609" s="2">
        <f t="shared" si="68"/>
        <v>7.0952926743344946</v>
      </c>
    </row>
    <row r="610" spans="1:11" ht="13.5" x14ac:dyDescent="0.25">
      <c r="A610" s="3">
        <f>TITRES_STAT!B613</f>
        <v>42891</v>
      </c>
      <c r="B610" s="6">
        <f>TITRES_STAT!D613</f>
        <v>7.1</v>
      </c>
      <c r="C610" s="2">
        <f t="shared" si="69"/>
        <v>0</v>
      </c>
      <c r="D610" s="2">
        <f t="shared" si="70"/>
        <v>7.1540000000000008</v>
      </c>
      <c r="E610" s="2">
        <f t="shared" si="72"/>
        <v>7.0959999999999992</v>
      </c>
      <c r="F610" s="2">
        <f t="shared" si="73"/>
        <v>7.0524999999999993</v>
      </c>
      <c r="G610" s="2">
        <f t="shared" si="67"/>
        <v>7.0981999999999994</v>
      </c>
      <c r="H610" s="2">
        <f t="shared" si="71"/>
        <v>6.5990000000000046</v>
      </c>
      <c r="I610" s="2">
        <f t="array" ref="I610">SUMPRODUCT(B594:B613, (ROW(B594:B613)-ROW(B594)+1)) / (20*21/2)</f>
        <v>7.092714285714286</v>
      </c>
      <c r="J610" s="2">
        <f t="shared" si="74"/>
        <v>7.0833361433002215</v>
      </c>
      <c r="K610" s="2">
        <f t="shared" si="68"/>
        <v>7.0954772753409854</v>
      </c>
    </row>
    <row r="611" spans="1:11" ht="13.5" x14ac:dyDescent="0.25">
      <c r="A611" s="3">
        <f>TITRES_STAT!B614</f>
        <v>42892</v>
      </c>
      <c r="B611" s="6">
        <f>TITRES_STAT!D614</f>
        <v>7.1</v>
      </c>
      <c r="C611" s="2">
        <f t="shared" si="69"/>
        <v>0</v>
      </c>
      <c r="D611" s="2">
        <f t="shared" si="70"/>
        <v>7.1360000000000001</v>
      </c>
      <c r="E611" s="2">
        <f t="shared" si="72"/>
        <v>7.1059999999999999</v>
      </c>
      <c r="F611" s="2">
        <f t="shared" si="73"/>
        <v>7.0569999999999977</v>
      </c>
      <c r="G611" s="2">
        <f t="shared" si="67"/>
        <v>7.0958000000000006</v>
      </c>
      <c r="H611" s="2">
        <f t="shared" si="71"/>
        <v>6.6072500000000041</v>
      </c>
      <c r="I611" s="2">
        <f t="array" ref="I611">SUMPRODUCT(B595:B614, (ROW(B595:B614)-ROW(B595)+1)) / (20*21/2)</f>
        <v>7.0959523809523812</v>
      </c>
      <c r="J611" s="2">
        <f t="shared" si="74"/>
        <v>7.0849231772716292</v>
      </c>
      <c r="K611" s="2">
        <f t="shared" si="68"/>
        <v>7.095654637092319</v>
      </c>
    </row>
    <row r="612" spans="1:11" ht="13.5" x14ac:dyDescent="0.25">
      <c r="A612" s="3">
        <f>TITRES_STAT!B615</f>
        <v>42893</v>
      </c>
      <c r="B612" s="6">
        <f>TITRES_STAT!D615</f>
        <v>7.1</v>
      </c>
      <c r="C612" s="2">
        <f t="shared" si="69"/>
        <v>0</v>
      </c>
      <c r="D612" s="2">
        <f t="shared" si="70"/>
        <v>7.1180000000000003</v>
      </c>
      <c r="E612" s="2">
        <f t="shared" si="72"/>
        <v>7.1159999999999997</v>
      </c>
      <c r="F612" s="2">
        <f t="shared" si="73"/>
        <v>7.0614999999999979</v>
      </c>
      <c r="G612" s="2">
        <f t="shared" si="67"/>
        <v>7.0933999999999999</v>
      </c>
      <c r="H612" s="2">
        <f t="shared" si="71"/>
        <v>6.6157500000000029</v>
      </c>
      <c r="I612" s="2">
        <f t="array" ref="I612">SUMPRODUCT(B596:B615, (ROW(B596:B615)-ROW(B596)+1)) / (20*21/2)</f>
        <v>7.0892380952380956</v>
      </c>
      <c r="J612" s="2">
        <f t="shared" si="74"/>
        <v>7.0863590651505222</v>
      </c>
      <c r="K612" s="2">
        <f t="shared" si="68"/>
        <v>7.0958250434808559</v>
      </c>
    </row>
    <row r="613" spans="1:11" ht="13.5" x14ac:dyDescent="0.25">
      <c r="A613" s="3">
        <f>TITRES_STAT!B616</f>
        <v>42894</v>
      </c>
      <c r="B613" s="6">
        <f>TITRES_STAT!D616</f>
        <v>7.1</v>
      </c>
      <c r="C613" s="2">
        <f t="shared" si="69"/>
        <v>0</v>
      </c>
      <c r="D613" s="2">
        <f t="shared" si="70"/>
        <v>7.1</v>
      </c>
      <c r="E613" s="2">
        <f t="shared" si="72"/>
        <v>7.1260000000000003</v>
      </c>
      <c r="F613" s="2">
        <f t="shared" si="73"/>
        <v>7.0659999999999981</v>
      </c>
      <c r="G613" s="2">
        <f t="shared" si="67"/>
        <v>7.0910000000000002</v>
      </c>
      <c r="H613" s="2">
        <f t="shared" si="71"/>
        <v>6.6242500000000017</v>
      </c>
      <c r="I613" s="2">
        <f t="array" ref="I613">SUMPRODUCT(B597:B616, (ROW(B597:B616)-ROW(B597)+1)) / (20*21/2)</f>
        <v>7.0920952380952373</v>
      </c>
      <c r="J613" s="2">
        <f t="shared" si="74"/>
        <v>7.0876582018028538</v>
      </c>
      <c r="K613" s="2">
        <f t="shared" si="68"/>
        <v>7.0959887672659203</v>
      </c>
    </row>
    <row r="614" spans="1:11" ht="13.5" x14ac:dyDescent="0.25">
      <c r="A614" s="3">
        <f>TITRES_STAT!B617</f>
        <v>42895</v>
      </c>
      <c r="B614" s="6">
        <f>TITRES_STAT!D617</f>
        <v>7.1</v>
      </c>
      <c r="C614" s="2">
        <f t="shared" si="69"/>
        <v>0</v>
      </c>
      <c r="D614" s="2">
        <f t="shared" si="70"/>
        <v>7.1</v>
      </c>
      <c r="E614" s="2">
        <f t="shared" si="72"/>
        <v>7.1360000000000001</v>
      </c>
      <c r="F614" s="2">
        <f t="shared" si="73"/>
        <v>7.0704999999999982</v>
      </c>
      <c r="G614" s="2">
        <f t="shared" si="67"/>
        <v>7.0886000000000013</v>
      </c>
      <c r="H614" s="2">
        <f t="shared" si="71"/>
        <v>6.6327500000000006</v>
      </c>
      <c r="I614" s="2">
        <f t="array" ref="I614">SUMPRODUCT(B598:B617, (ROW(B598:B617)-ROW(B598)+1)) / (20*21/2)</f>
        <v>7.0850000000000009</v>
      </c>
      <c r="J614" s="2">
        <f t="shared" si="74"/>
        <v>7.0888336111549632</v>
      </c>
      <c r="K614" s="2">
        <f t="shared" si="68"/>
        <v>7.096146070510394</v>
      </c>
    </row>
    <row r="615" spans="1:11" ht="13.5" x14ac:dyDescent="0.25">
      <c r="A615" s="3">
        <f>TITRES_STAT!B618</f>
        <v>42898</v>
      </c>
      <c r="B615" s="6">
        <f>TITRES_STAT!D618</f>
        <v>7</v>
      </c>
      <c r="C615" s="2">
        <f t="shared" si="69"/>
        <v>-9.9999999999999645E-2</v>
      </c>
      <c r="D615" s="2">
        <f t="shared" si="70"/>
        <v>7.08</v>
      </c>
      <c r="E615" s="2">
        <f t="shared" si="72"/>
        <v>7.117</v>
      </c>
      <c r="F615" s="2">
        <f t="shared" si="73"/>
        <v>7.0699999999999985</v>
      </c>
      <c r="G615" s="2">
        <f t="shared" si="67"/>
        <v>7.085</v>
      </c>
      <c r="H615" s="2">
        <f t="shared" si="71"/>
        <v>6.6411000000000016</v>
      </c>
      <c r="I615" s="2">
        <f t="array" ref="I615">SUMPRODUCT(B599:B618, (ROW(B599:B618)-ROW(B599)+1)) / (20*21/2)</f>
        <v>7.0779523809523806</v>
      </c>
      <c r="J615" s="2">
        <f t="shared" si="74"/>
        <v>7.0803732672354434</v>
      </c>
      <c r="K615" s="2">
        <f t="shared" si="68"/>
        <v>7.0923756363727319</v>
      </c>
    </row>
    <row r="616" spans="1:11" ht="13.5" x14ac:dyDescent="0.25">
      <c r="A616" s="3">
        <f>TITRES_STAT!B619</f>
        <v>42899</v>
      </c>
      <c r="B616" s="6">
        <f>TITRES_STAT!D619</f>
        <v>7.1</v>
      </c>
      <c r="C616" s="2">
        <f t="shared" si="69"/>
        <v>9.9999999999999645E-2</v>
      </c>
      <c r="D616" s="2">
        <f t="shared" si="70"/>
        <v>7.08</v>
      </c>
      <c r="E616" s="2">
        <f t="shared" si="72"/>
        <v>7.1079999999999997</v>
      </c>
      <c r="F616" s="2">
        <f t="shared" si="73"/>
        <v>7.0744999999999978</v>
      </c>
      <c r="G616" s="2">
        <f t="shared" si="67"/>
        <v>7.0832000000000015</v>
      </c>
      <c r="H616" s="2">
        <f t="shared" si="71"/>
        <v>6.649449999999999</v>
      </c>
      <c r="I616" s="2">
        <f t="array" ref="I616">SUMPRODUCT(B600:B619, (ROW(B600:B619)-ROW(B600)+1)) / (20*21/2)</f>
        <v>7.07095238095238</v>
      </c>
      <c r="J616" s="2">
        <f t="shared" si="74"/>
        <v>7.082242479879687</v>
      </c>
      <c r="K616" s="2">
        <f t="shared" si="68"/>
        <v>7.0926746310247815</v>
      </c>
    </row>
    <row r="617" spans="1:11" ht="13.5" x14ac:dyDescent="0.25">
      <c r="A617" s="3">
        <f>TITRES_STAT!B620</f>
        <v>42900</v>
      </c>
      <c r="B617" s="6">
        <f>TITRES_STAT!D620</f>
        <v>7</v>
      </c>
      <c r="C617" s="2">
        <f t="shared" si="69"/>
        <v>-9.9999999999999645E-2</v>
      </c>
      <c r="D617" s="2">
        <f t="shared" si="70"/>
        <v>7.06</v>
      </c>
      <c r="E617" s="2">
        <f t="shared" si="72"/>
        <v>7.0890000000000013</v>
      </c>
      <c r="F617" s="2">
        <f t="shared" si="73"/>
        <v>7.0739999999999981</v>
      </c>
      <c r="G617" s="2">
        <f t="shared" si="67"/>
        <v>7.0794000000000006</v>
      </c>
      <c r="H617" s="2">
        <f t="shared" si="71"/>
        <v>6.6572999999999993</v>
      </c>
      <c r="I617" s="2">
        <f t="array" ref="I617">SUMPRODUCT(B601:B620, (ROW(B601:B620)-ROW(B601)+1)) / (20*21/2)</f>
        <v>7.0639999999999992</v>
      </c>
      <c r="J617" s="2">
        <f t="shared" si="74"/>
        <v>7.074409862748289</v>
      </c>
      <c r="K617" s="2">
        <f t="shared" si="68"/>
        <v>7.0890403317689081</v>
      </c>
    </row>
    <row r="618" spans="1:11" ht="13.5" x14ac:dyDescent="0.25">
      <c r="A618" s="3">
        <f>TITRES_STAT!B621</f>
        <v>42901</v>
      </c>
      <c r="B618" s="6">
        <f>TITRES_STAT!D621</f>
        <v>7</v>
      </c>
      <c r="C618" s="2">
        <f t="shared" si="69"/>
        <v>0</v>
      </c>
      <c r="D618" s="2">
        <f t="shared" si="70"/>
        <v>7.0400000000000009</v>
      </c>
      <c r="E618" s="2">
        <f t="shared" si="72"/>
        <v>7.07</v>
      </c>
      <c r="F618" s="2">
        <f t="shared" si="73"/>
        <v>7.0734999999999983</v>
      </c>
      <c r="G618" s="2">
        <f t="shared" si="67"/>
        <v>7.0756000000000014</v>
      </c>
      <c r="H618" s="2">
        <f t="shared" si="71"/>
        <v>6.6635499999999981</v>
      </c>
      <c r="I618" s="2">
        <f t="array" ref="I618">SUMPRODUCT(B602:B621, (ROW(B602:B621)-ROW(B602)+1)) / (20*21/2)</f>
        <v>7.0570476190476192</v>
      </c>
      <c r="J618" s="2">
        <f t="shared" si="74"/>
        <v>7.0673232091532139</v>
      </c>
      <c r="K618" s="2">
        <f t="shared" si="68"/>
        <v>7.0855485540524805</v>
      </c>
    </row>
    <row r="619" spans="1:11" ht="13.5" x14ac:dyDescent="0.25">
      <c r="A619" s="3">
        <f>TITRES_STAT!B622</f>
        <v>42902</v>
      </c>
      <c r="B619" s="6">
        <f>TITRES_STAT!D622</f>
        <v>7</v>
      </c>
      <c r="C619" s="2">
        <f t="shared" si="69"/>
        <v>0</v>
      </c>
      <c r="D619" s="2">
        <f t="shared" si="70"/>
        <v>7.0200000000000005</v>
      </c>
      <c r="E619" s="2">
        <f t="shared" si="72"/>
        <v>7.06</v>
      </c>
      <c r="F619" s="2">
        <f t="shared" si="73"/>
        <v>7.0729999999999977</v>
      </c>
      <c r="G619" s="2">
        <f t="shared" si="67"/>
        <v>7.0722000000000014</v>
      </c>
      <c r="H619" s="2">
        <f t="shared" si="71"/>
        <v>6.6698499999999976</v>
      </c>
      <c r="I619" s="2">
        <f t="array" ref="I619">SUMPRODUCT(B603:B622, (ROW(B603:B622)-ROW(B603)+1)) / (20*21/2)</f>
        <v>7.0500952380952384</v>
      </c>
      <c r="J619" s="2">
        <f t="shared" si="74"/>
        <v>7.0609114749481465</v>
      </c>
      <c r="K619" s="2">
        <f t="shared" si="68"/>
        <v>7.0821937087955202</v>
      </c>
    </row>
    <row r="620" spans="1:11" ht="13.5" x14ac:dyDescent="0.25">
      <c r="A620" s="3">
        <f>TITRES_STAT!B623</f>
        <v>42905</v>
      </c>
      <c r="B620" s="6">
        <f>TITRES_STAT!D623</f>
        <v>7</v>
      </c>
      <c r="C620" s="2">
        <f t="shared" si="69"/>
        <v>0</v>
      </c>
      <c r="D620" s="2">
        <f t="shared" si="70"/>
        <v>7.0200000000000005</v>
      </c>
      <c r="E620" s="2">
        <f t="shared" si="72"/>
        <v>7.05</v>
      </c>
      <c r="F620" s="2">
        <f t="shared" si="73"/>
        <v>7.0729999999999986</v>
      </c>
      <c r="G620" s="2">
        <f t="shared" si="67"/>
        <v>7.0690000000000017</v>
      </c>
      <c r="H620" s="2">
        <f t="shared" si="71"/>
        <v>6.676149999999998</v>
      </c>
      <c r="I620" s="2">
        <f t="array" ref="I620">SUMPRODUCT(B604:B623, (ROW(B604:B623)-ROW(B604)+1)) / (20*21/2)</f>
        <v>7.0431428571428567</v>
      </c>
      <c r="J620" s="2">
        <f t="shared" si="74"/>
        <v>7.0551103820959424</v>
      </c>
      <c r="K620" s="2">
        <f t="shared" si="68"/>
        <v>7.0789704260976567</v>
      </c>
    </row>
    <row r="621" spans="1:11" ht="13.5" x14ac:dyDescent="0.25">
      <c r="A621" s="3">
        <f>TITRES_STAT!B624</f>
        <v>42906</v>
      </c>
      <c r="B621" s="6">
        <f>TITRES_STAT!D624</f>
        <v>7</v>
      </c>
      <c r="C621" s="2">
        <f t="shared" si="69"/>
        <v>0</v>
      </c>
      <c r="D621" s="2">
        <f t="shared" si="70"/>
        <v>7</v>
      </c>
      <c r="E621" s="2">
        <f t="shared" si="72"/>
        <v>7.0400000000000009</v>
      </c>
      <c r="F621" s="2">
        <f t="shared" si="73"/>
        <v>7.0729999999999986</v>
      </c>
      <c r="G621" s="2">
        <f t="shared" si="67"/>
        <v>7.0658000000000012</v>
      </c>
      <c r="H621" s="2">
        <f t="shared" si="71"/>
        <v>6.6824999999999974</v>
      </c>
      <c r="I621" s="2">
        <f t="array" ref="I621">SUMPRODUCT(B605:B624, (ROW(B605:B624)-ROW(B605)+1)) / (20*21/2)</f>
        <v>7.0361904761904759</v>
      </c>
      <c r="J621" s="2">
        <f t="shared" si="74"/>
        <v>7.0498617742772813</v>
      </c>
      <c r="K621" s="2">
        <f t="shared" si="68"/>
        <v>7.0758735466428471</v>
      </c>
    </row>
    <row r="622" spans="1:11" ht="13.5" x14ac:dyDescent="0.25">
      <c r="A622" s="3">
        <f>TITRES_STAT!B625</f>
        <v>42907</v>
      </c>
      <c r="B622" s="6">
        <f>TITRES_STAT!D625</f>
        <v>7</v>
      </c>
      <c r="C622" s="2">
        <f t="shared" si="69"/>
        <v>0</v>
      </c>
      <c r="D622" s="2">
        <f t="shared" si="70"/>
        <v>7</v>
      </c>
      <c r="E622" s="2">
        <f t="shared" si="72"/>
        <v>7.0299999999999994</v>
      </c>
      <c r="F622" s="2">
        <f t="shared" si="73"/>
        <v>7.0729999999999986</v>
      </c>
      <c r="G622" s="2">
        <f t="shared" si="67"/>
        <v>7.0630000000000015</v>
      </c>
      <c r="H622" s="2">
        <f t="shared" si="71"/>
        <v>6.688799999999997</v>
      </c>
      <c r="I622" s="2">
        <f t="array" ref="I622">SUMPRODUCT(B606:B625, (ROW(B606:B625)-ROW(B606)+1)) / (20*21/2)</f>
        <v>7.0292380952380951</v>
      </c>
      <c r="J622" s="2">
        <f t="shared" si="74"/>
        <v>7.0451130338699217</v>
      </c>
      <c r="K622" s="2">
        <f t="shared" si="68"/>
        <v>7.072898113441167</v>
      </c>
    </row>
    <row r="623" spans="1:11" ht="13.5" x14ac:dyDescent="0.25">
      <c r="A623" s="3">
        <f>TITRES_STAT!B626</f>
        <v>42908</v>
      </c>
      <c r="B623" s="6">
        <f>TITRES_STAT!D626</f>
        <v>7</v>
      </c>
      <c r="C623" s="2">
        <f t="shared" si="69"/>
        <v>0</v>
      </c>
      <c r="D623" s="2">
        <f t="shared" si="70"/>
        <v>7</v>
      </c>
      <c r="E623" s="2">
        <f t="shared" si="72"/>
        <v>7.0200000000000005</v>
      </c>
      <c r="F623" s="2">
        <f t="shared" si="73"/>
        <v>7.0729999999999986</v>
      </c>
      <c r="G623" s="2">
        <f t="shared" si="67"/>
        <v>7.0602000000000009</v>
      </c>
      <c r="H623" s="2">
        <f t="shared" si="71"/>
        <v>6.6950999999999965</v>
      </c>
      <c r="I623" s="2">
        <f t="array" ref="I623">SUMPRODUCT(B607:B626, (ROW(B607:B626)-ROW(B607)+1)) / (20*21/2)</f>
        <v>7.023190476190476</v>
      </c>
      <c r="J623" s="2">
        <f t="shared" si="74"/>
        <v>7.0408165544537393</v>
      </c>
      <c r="K623" s="2">
        <f t="shared" si="68"/>
        <v>7.0700393638944545</v>
      </c>
    </row>
    <row r="624" spans="1:11" ht="13.5" x14ac:dyDescent="0.25">
      <c r="A624" s="3">
        <f>TITRES_STAT!B627</f>
        <v>42909</v>
      </c>
      <c r="B624" s="6">
        <f>TITRES_STAT!D627</f>
        <v>7</v>
      </c>
      <c r="C624" s="2">
        <f t="shared" si="69"/>
        <v>0</v>
      </c>
      <c r="D624" s="2">
        <f t="shared" si="70"/>
        <v>7</v>
      </c>
      <c r="E624" s="2">
        <f t="shared" si="72"/>
        <v>7.01</v>
      </c>
      <c r="F624" s="2">
        <f t="shared" si="73"/>
        <v>7.0729999999999986</v>
      </c>
      <c r="G624" s="2">
        <f t="shared" si="67"/>
        <v>7.0574000000000012</v>
      </c>
      <c r="H624" s="2">
        <f t="shared" si="71"/>
        <v>6.7015499999999966</v>
      </c>
      <c r="I624" s="2">
        <f t="array" ref="I624">SUMPRODUCT(B608:B627, (ROW(B608:B627)-ROW(B608)+1)) / (20*21/2)</f>
        <v>7.0180476190476186</v>
      </c>
      <c r="J624" s="2">
        <f t="shared" si="74"/>
        <v>7.0369292635533833</v>
      </c>
      <c r="K624" s="2">
        <f t="shared" si="68"/>
        <v>7.0672927221731037</v>
      </c>
    </row>
    <row r="625" spans="1:11" ht="13.5" x14ac:dyDescent="0.25">
      <c r="A625" s="3">
        <f>TITRES_STAT!B628</f>
        <v>42914</v>
      </c>
      <c r="B625" s="6">
        <f>TITRES_STAT!D628</f>
        <v>7</v>
      </c>
      <c r="C625" s="2">
        <f t="shared" si="69"/>
        <v>0</v>
      </c>
      <c r="D625" s="2">
        <f t="shared" si="70"/>
        <v>7</v>
      </c>
      <c r="E625" s="2">
        <f t="shared" si="72"/>
        <v>7.01</v>
      </c>
      <c r="F625" s="2">
        <f t="shared" si="73"/>
        <v>7.0634999999999994</v>
      </c>
      <c r="G625" s="2">
        <f t="shared" si="67"/>
        <v>7.0546000000000006</v>
      </c>
      <c r="H625" s="2">
        <f t="shared" si="71"/>
        <v>6.7079999999999957</v>
      </c>
      <c r="I625" s="2">
        <f t="array" ref="I625">SUMPRODUCT(B609:B628, (ROW(B609:B628)-ROW(B609)+1)) / (20*21/2)</f>
        <v>7.0138095238095239</v>
      </c>
      <c r="J625" s="2">
        <f t="shared" si="74"/>
        <v>7.0334121908340137</v>
      </c>
      <c r="K625" s="2">
        <f t="shared" si="68"/>
        <v>7.0646537918918053</v>
      </c>
    </row>
    <row r="626" spans="1:11" ht="13.5" x14ac:dyDescent="0.25">
      <c r="A626" s="3">
        <f>TITRES_STAT!B629</f>
        <v>42915</v>
      </c>
      <c r="B626" s="6">
        <f>TITRES_STAT!D629</f>
        <v>7</v>
      </c>
      <c r="C626" s="2">
        <f t="shared" si="69"/>
        <v>0</v>
      </c>
      <c r="D626" s="2">
        <f t="shared" si="70"/>
        <v>7</v>
      </c>
      <c r="E626" s="2">
        <f t="shared" si="72"/>
        <v>7</v>
      </c>
      <c r="F626" s="2">
        <f t="shared" si="73"/>
        <v>7.0539999999999994</v>
      </c>
      <c r="G626" s="2">
        <f t="shared" ref="G626:G689" si="75">AVERAGE(B577:B626)</f>
        <v>7.0520000000000005</v>
      </c>
      <c r="H626" s="2">
        <f t="shared" si="71"/>
        <v>6.7142999999999962</v>
      </c>
      <c r="I626" s="2">
        <f t="array" ref="I626">SUMPRODUCT(B610:B629, (ROW(B610:B629)-ROW(B610)+1)) / (20*21/2)</f>
        <v>7.010476190476191</v>
      </c>
      <c r="J626" s="2">
        <f t="shared" si="74"/>
        <v>7.0302300774212512</v>
      </c>
      <c r="K626" s="2">
        <f t="shared" si="68"/>
        <v>7.0621183490725192</v>
      </c>
    </row>
    <row r="627" spans="1:11" ht="13.5" x14ac:dyDescent="0.25">
      <c r="A627" s="3">
        <f>TITRES_STAT!B630</f>
        <v>42916</v>
      </c>
      <c r="B627" s="6">
        <f>TITRES_STAT!D630</f>
        <v>7</v>
      </c>
      <c r="C627" s="2">
        <f t="shared" si="69"/>
        <v>0</v>
      </c>
      <c r="D627" s="2">
        <f t="shared" si="70"/>
        <v>7</v>
      </c>
      <c r="E627" s="2">
        <f t="shared" si="72"/>
        <v>7</v>
      </c>
      <c r="F627" s="2">
        <f t="shared" si="73"/>
        <v>7.0445000000000011</v>
      </c>
      <c r="G627" s="2">
        <f t="shared" si="75"/>
        <v>7.0494000000000003</v>
      </c>
      <c r="H627" s="2">
        <f t="shared" si="71"/>
        <v>6.7207499999999971</v>
      </c>
      <c r="I627" s="2">
        <f t="array" ref="I627">SUMPRODUCT(B611:B630, (ROW(B611:B630)-ROW(B611)+1)) / (20*21/2)</f>
        <v>7.0076190476190474</v>
      </c>
      <c r="J627" s="2">
        <f t="shared" si="74"/>
        <v>7.0273510224287516</v>
      </c>
      <c r="K627" s="2">
        <f t="shared" ref="K627:K690" si="76">$K$4*B627+(1-$K$4)*K626</f>
        <v>7.0596823353834006</v>
      </c>
    </row>
    <row r="628" spans="1:11" ht="13.5" x14ac:dyDescent="0.25">
      <c r="A628" s="3">
        <f>TITRES_STAT!B631</f>
        <v>42919</v>
      </c>
      <c r="B628" s="6">
        <f>TITRES_STAT!D631</f>
        <v>7</v>
      </c>
      <c r="C628" s="2">
        <f t="shared" si="69"/>
        <v>0</v>
      </c>
      <c r="D628" s="2">
        <f t="shared" si="70"/>
        <v>7</v>
      </c>
      <c r="E628" s="2">
        <f t="shared" si="72"/>
        <v>7</v>
      </c>
      <c r="F628" s="2">
        <f t="shared" si="73"/>
        <v>7.0349999999999993</v>
      </c>
      <c r="G628" s="2">
        <f t="shared" si="75"/>
        <v>7.0468000000000011</v>
      </c>
      <c r="H628" s="2">
        <f t="shared" si="71"/>
        <v>6.7272999999999978</v>
      </c>
      <c r="I628" s="2">
        <f t="array" ref="I628">SUMPRODUCT(B612:B631, (ROW(B612:B631)-ROW(B612)+1)) / (20*21/2)</f>
        <v>7.0004761904761903</v>
      </c>
      <c r="J628" s="2">
        <f t="shared" si="74"/>
        <v>7.0247461631498229</v>
      </c>
      <c r="K628" s="2">
        <f t="shared" si="76"/>
        <v>7.0573418516428754</v>
      </c>
    </row>
    <row r="629" spans="1:11" ht="13.5" x14ac:dyDescent="0.25">
      <c r="A629" s="3">
        <f>TITRES_STAT!B632</f>
        <v>42920</v>
      </c>
      <c r="B629" s="6">
        <f>TITRES_STAT!D632</f>
        <v>7</v>
      </c>
      <c r="C629" s="2">
        <f t="shared" si="69"/>
        <v>0</v>
      </c>
      <c r="D629" s="2">
        <f t="shared" si="70"/>
        <v>7</v>
      </c>
      <c r="E629" s="2">
        <f t="shared" si="72"/>
        <v>7</v>
      </c>
      <c r="F629" s="2">
        <f t="shared" si="73"/>
        <v>7.0299999999999994</v>
      </c>
      <c r="G629" s="2">
        <f t="shared" si="75"/>
        <v>7.0442</v>
      </c>
      <c r="H629" s="2">
        <f t="shared" si="71"/>
        <v>6.7338499999999986</v>
      </c>
      <c r="I629" s="2">
        <f t="array" ref="I629">SUMPRODUCT(B613:B632, (ROW(B613:B632)-ROW(B613)+1)) / (20*21/2)</f>
        <v>6.9892857142857139</v>
      </c>
      <c r="J629" s="2">
        <f t="shared" si="74"/>
        <v>7.0223893857069832</v>
      </c>
      <c r="K629" s="2">
        <f t="shared" si="76"/>
        <v>7.0550931515784487</v>
      </c>
    </row>
    <row r="630" spans="1:11" ht="13.5" x14ac:dyDescent="0.25">
      <c r="A630" s="3">
        <f>TITRES_STAT!B633</f>
        <v>42921</v>
      </c>
      <c r="B630" s="6">
        <f>TITRES_STAT!D633</f>
        <v>7</v>
      </c>
      <c r="C630" s="2">
        <f t="shared" si="69"/>
        <v>0</v>
      </c>
      <c r="D630" s="2">
        <f t="shared" si="70"/>
        <v>7</v>
      </c>
      <c r="E630" s="2">
        <f t="shared" si="72"/>
        <v>7</v>
      </c>
      <c r="F630" s="2">
        <f t="shared" si="73"/>
        <v>7.0250000000000004</v>
      </c>
      <c r="G630" s="2">
        <f t="shared" si="75"/>
        <v>7.0415999999999999</v>
      </c>
      <c r="H630" s="2">
        <f t="shared" si="71"/>
        <v>6.7403999999999993</v>
      </c>
      <c r="I630" s="2">
        <f t="array" ref="I630">SUMPRODUCT(B614:B633, (ROW(B614:B633)-ROW(B614)+1)) / (20*21/2)</f>
        <v>6.9790476190476189</v>
      </c>
      <c r="J630" s="2">
        <f t="shared" si="74"/>
        <v>7.0202570632586996</v>
      </c>
      <c r="K630" s="2">
        <f t="shared" si="76"/>
        <v>7.052932635830274</v>
      </c>
    </row>
    <row r="631" spans="1:11" ht="13.5" x14ac:dyDescent="0.25">
      <c r="A631" s="3">
        <f>TITRES_STAT!B634</f>
        <v>42922</v>
      </c>
      <c r="B631" s="6">
        <f>TITRES_STAT!D634</f>
        <v>6.95</v>
      </c>
      <c r="C631" s="2">
        <f t="shared" si="69"/>
        <v>-4.9999999999999822E-2</v>
      </c>
      <c r="D631" s="2">
        <f t="shared" si="70"/>
        <v>6.99</v>
      </c>
      <c r="E631" s="2">
        <f t="shared" si="72"/>
        <v>6.9950000000000001</v>
      </c>
      <c r="F631" s="2">
        <f t="shared" si="73"/>
        <v>7.0175000000000001</v>
      </c>
      <c r="G631" s="2">
        <f t="shared" si="75"/>
        <v>7.0384000000000002</v>
      </c>
      <c r="H631" s="2">
        <f t="shared" si="71"/>
        <v>6.7466999999999997</v>
      </c>
      <c r="I631" s="2">
        <f t="array" ref="I631">SUMPRODUCT(B615:B634, (ROW(B615:B634)-ROW(B615)+1)) / (20*21/2)</f>
        <v>6.9697619047619055</v>
      </c>
      <c r="J631" s="2">
        <f t="shared" si="74"/>
        <v>7.0135659143769189</v>
      </c>
      <c r="K631" s="2">
        <f t="shared" si="76"/>
        <v>7.048896061876146</v>
      </c>
    </row>
    <row r="632" spans="1:11" ht="13.5" x14ac:dyDescent="0.25">
      <c r="A632" s="3">
        <f>TITRES_STAT!B635</f>
        <v>42923</v>
      </c>
      <c r="B632" s="6">
        <f>TITRES_STAT!D635</f>
        <v>6.9</v>
      </c>
      <c r="C632" s="2">
        <f t="shared" si="69"/>
        <v>-4.9999999999999822E-2</v>
      </c>
      <c r="D632" s="2">
        <f t="shared" si="70"/>
        <v>6.9700000000000006</v>
      </c>
      <c r="E632" s="2">
        <f t="shared" si="72"/>
        <v>6.9850000000000012</v>
      </c>
      <c r="F632" s="2">
        <f t="shared" si="73"/>
        <v>7.0075000000000003</v>
      </c>
      <c r="G632" s="2">
        <f t="shared" si="75"/>
        <v>7.0345999999999993</v>
      </c>
      <c r="H632" s="2">
        <f t="shared" si="71"/>
        <v>6.7527499999999998</v>
      </c>
      <c r="I632" s="2">
        <f t="array" ref="I632">SUMPRODUCT(B616:B635, (ROW(B616:B635)-ROW(B616)+1)) / (20*21/2)</f>
        <v>6.9614285714285717</v>
      </c>
      <c r="J632" s="2">
        <f t="shared" si="74"/>
        <v>7.0027501130076892</v>
      </c>
      <c r="K632" s="2">
        <f t="shared" si="76"/>
        <v>7.0430570006261011</v>
      </c>
    </row>
    <row r="633" spans="1:11" ht="13.5" x14ac:dyDescent="0.25">
      <c r="A633" s="3">
        <f>TITRES_STAT!B636</f>
        <v>42926</v>
      </c>
      <c r="B633" s="6">
        <f>TITRES_STAT!D636</f>
        <v>6.9</v>
      </c>
      <c r="C633" s="2">
        <f t="shared" si="69"/>
        <v>0</v>
      </c>
      <c r="D633" s="2">
        <f t="shared" si="70"/>
        <v>6.95</v>
      </c>
      <c r="E633" s="2">
        <f t="shared" si="72"/>
        <v>6.9749999999999996</v>
      </c>
      <c r="F633" s="2">
        <f t="shared" si="73"/>
        <v>6.9975000000000005</v>
      </c>
      <c r="G633" s="2">
        <f t="shared" si="75"/>
        <v>7.0307999999999984</v>
      </c>
      <c r="H633" s="2">
        <f t="shared" si="71"/>
        <v>6.7590000000000012</v>
      </c>
      <c r="I633" s="2">
        <f t="array" ref="I633">SUMPRODUCT(B617:B636, (ROW(B617:B636)-ROW(B617)+1)) / (20*21/2)</f>
        <v>6.9535714285714283</v>
      </c>
      <c r="J633" s="2">
        <f t="shared" si="74"/>
        <v>6.9929643879593382</v>
      </c>
      <c r="K633" s="2">
        <f t="shared" si="76"/>
        <v>7.0374469221701759</v>
      </c>
    </row>
    <row r="634" spans="1:11" ht="13.5" x14ac:dyDescent="0.25">
      <c r="A634" s="3">
        <f>TITRES_STAT!B637</f>
        <v>42927</v>
      </c>
      <c r="B634" s="6">
        <f>TITRES_STAT!D637</f>
        <v>6.9</v>
      </c>
      <c r="C634" s="2">
        <f t="shared" si="69"/>
        <v>0</v>
      </c>
      <c r="D634" s="2">
        <f t="shared" si="70"/>
        <v>6.93</v>
      </c>
      <c r="E634" s="2">
        <f t="shared" si="72"/>
        <v>6.9650000000000007</v>
      </c>
      <c r="F634" s="2">
        <f t="shared" si="73"/>
        <v>6.9874999999999998</v>
      </c>
      <c r="G634" s="2">
        <f t="shared" si="75"/>
        <v>7.0275999999999987</v>
      </c>
      <c r="H634" s="2">
        <f t="shared" si="71"/>
        <v>6.7655000000000003</v>
      </c>
      <c r="I634" s="2">
        <f t="array" ref="I634">SUMPRODUCT(B618:B637, (ROW(B618:B637)-ROW(B618)+1)) / (20*21/2)</f>
        <v>6.9457142857142848</v>
      </c>
      <c r="J634" s="2">
        <f t="shared" si="74"/>
        <v>6.9841106367251156</v>
      </c>
      <c r="K634" s="2">
        <f t="shared" si="76"/>
        <v>7.0320568467909537</v>
      </c>
    </row>
    <row r="635" spans="1:11" ht="13.5" x14ac:dyDescent="0.25">
      <c r="A635" s="3">
        <f>TITRES_STAT!B638</f>
        <v>42928</v>
      </c>
      <c r="B635" s="6">
        <f>TITRES_STAT!D638</f>
        <v>6.9</v>
      </c>
      <c r="C635" s="2">
        <f t="shared" si="69"/>
        <v>0</v>
      </c>
      <c r="D635" s="2">
        <f t="shared" si="70"/>
        <v>6.9099999999999993</v>
      </c>
      <c r="E635" s="2">
        <f t="shared" si="72"/>
        <v>6.9550000000000001</v>
      </c>
      <c r="F635" s="2">
        <f t="shared" si="73"/>
        <v>6.9824999999999999</v>
      </c>
      <c r="G635" s="2">
        <f t="shared" si="75"/>
        <v>7.0243999999999973</v>
      </c>
      <c r="H635" s="2">
        <f t="shared" si="71"/>
        <v>6.7718000000000016</v>
      </c>
      <c r="I635" s="2">
        <f t="array" ref="I635">SUMPRODUCT(B619:B638, (ROW(B619:B638)-ROW(B619)+1)) / (20*21/2)</f>
        <v>6.9393333333333347</v>
      </c>
      <c r="J635" s="2">
        <f t="shared" si="74"/>
        <v>6.9761000998941523</v>
      </c>
      <c r="K635" s="2">
        <f t="shared" si="76"/>
        <v>7.0268781469167987</v>
      </c>
    </row>
    <row r="636" spans="1:11" ht="13.5" x14ac:dyDescent="0.25">
      <c r="A636" s="3">
        <f>TITRES_STAT!B639</f>
        <v>42929</v>
      </c>
      <c r="B636" s="6">
        <f>TITRES_STAT!D639</f>
        <v>6.9</v>
      </c>
      <c r="C636" s="2">
        <f t="shared" si="69"/>
        <v>0</v>
      </c>
      <c r="D636" s="2">
        <f t="shared" si="70"/>
        <v>6.9</v>
      </c>
      <c r="E636" s="2">
        <f t="shared" si="72"/>
        <v>6.9450000000000003</v>
      </c>
      <c r="F636" s="2">
        <f t="shared" si="73"/>
        <v>6.972500000000001</v>
      </c>
      <c r="G636" s="2">
        <f t="shared" si="75"/>
        <v>7.0213999999999972</v>
      </c>
      <c r="H636" s="2">
        <f t="shared" si="71"/>
        <v>6.7781000000000029</v>
      </c>
      <c r="I636" s="2">
        <f t="array" ref="I636">SUMPRODUCT(B620:B639, (ROW(B620:B639)-ROW(B620)+1)) / (20*21/2)</f>
        <v>6.9334285714285713</v>
      </c>
      <c r="J636" s="2">
        <f t="shared" si="74"/>
        <v>6.9688524713328048</v>
      </c>
      <c r="K636" s="2">
        <f t="shared" si="76"/>
        <v>7.0219025333122183</v>
      </c>
    </row>
    <row r="637" spans="1:11" ht="13.5" x14ac:dyDescent="0.25">
      <c r="A637" s="3">
        <f>TITRES_STAT!B640</f>
        <v>42930</v>
      </c>
      <c r="B637" s="6">
        <f>TITRES_STAT!D640</f>
        <v>6.89</v>
      </c>
      <c r="C637" s="2">
        <f t="shared" si="69"/>
        <v>-1.0000000000000675E-2</v>
      </c>
      <c r="D637" s="2">
        <f t="shared" si="70"/>
        <v>6.8980000000000006</v>
      </c>
      <c r="E637" s="2">
        <f t="shared" si="72"/>
        <v>6.9339999999999993</v>
      </c>
      <c r="F637" s="2">
        <f t="shared" si="73"/>
        <v>6.9670000000000005</v>
      </c>
      <c r="G637" s="2">
        <f t="shared" si="75"/>
        <v>7.0183999999999962</v>
      </c>
      <c r="H637" s="2">
        <f t="shared" si="71"/>
        <v>6.7844500000000032</v>
      </c>
      <c r="I637" s="2">
        <f t="array" ref="I637">SUMPRODUCT(B621:B640, (ROW(B621:B640)-ROW(B621)+1)) / (20*21/2)</f>
        <v>6.927999999999999</v>
      </c>
      <c r="J637" s="2">
        <f t="shared" si="74"/>
        <v>6.9613427121582516</v>
      </c>
      <c r="K637" s="2">
        <f t="shared" si="76"/>
        <v>7.0167298849470336</v>
      </c>
    </row>
    <row r="638" spans="1:11" ht="13.5" x14ac:dyDescent="0.25">
      <c r="A638" s="3">
        <f>TITRES_STAT!B641</f>
        <v>42933</v>
      </c>
      <c r="B638" s="6">
        <f>TITRES_STAT!D641</f>
        <v>6.9</v>
      </c>
      <c r="C638" s="2">
        <f t="shared" si="69"/>
        <v>1.0000000000000675E-2</v>
      </c>
      <c r="D638" s="2">
        <f t="shared" si="70"/>
        <v>6.8980000000000006</v>
      </c>
      <c r="E638" s="2">
        <f t="shared" si="72"/>
        <v>6.9239999999999995</v>
      </c>
      <c r="F638" s="2">
        <f t="shared" si="73"/>
        <v>6.9620000000000015</v>
      </c>
      <c r="G638" s="2">
        <f t="shared" si="75"/>
        <v>7.0159999999999956</v>
      </c>
      <c r="H638" s="2">
        <f t="shared" si="71"/>
        <v>6.7905500000000041</v>
      </c>
      <c r="I638" s="2">
        <f t="array" ref="I638">SUMPRODUCT(B622:B641, (ROW(B622:B641)-ROW(B622)+1)) / (20*21/2)</f>
        <v>6.9230476190476198</v>
      </c>
      <c r="J638" s="2">
        <f t="shared" si="74"/>
        <v>6.9555005490955617</v>
      </c>
      <c r="K638" s="2">
        <f t="shared" si="76"/>
        <v>7.0121522424000915</v>
      </c>
    </row>
    <row r="639" spans="1:11" ht="13.5" x14ac:dyDescent="0.25">
      <c r="A639" s="3">
        <f>TITRES_STAT!B642</f>
        <v>42934</v>
      </c>
      <c r="B639" s="6">
        <f>TITRES_STAT!D642</f>
        <v>6.9</v>
      </c>
      <c r="C639" s="2">
        <f t="shared" si="69"/>
        <v>0</v>
      </c>
      <c r="D639" s="2">
        <f t="shared" si="70"/>
        <v>6.8980000000000006</v>
      </c>
      <c r="E639" s="2">
        <f t="shared" si="72"/>
        <v>6.9139999999999997</v>
      </c>
      <c r="F639" s="2">
        <f t="shared" si="73"/>
        <v>6.9570000000000025</v>
      </c>
      <c r="G639" s="2">
        <f t="shared" si="75"/>
        <v>7.0137999999999954</v>
      </c>
      <c r="H639" s="2">
        <f t="shared" si="71"/>
        <v>6.7965500000000043</v>
      </c>
      <c r="I639" s="2">
        <f t="array" ref="I639">SUMPRODUCT(B623:B642, (ROW(B623:B642)-ROW(B623)+1)) / (20*21/2)</f>
        <v>6.8995238095238101</v>
      </c>
      <c r="J639" s="2">
        <f t="shared" si="74"/>
        <v>6.9502147825150322</v>
      </c>
      <c r="K639" s="2">
        <f t="shared" si="76"/>
        <v>7.0077541152471472</v>
      </c>
    </row>
    <row r="640" spans="1:11" ht="13.5" x14ac:dyDescent="0.25">
      <c r="A640" s="3">
        <f>TITRES_STAT!B643</f>
        <v>42935</v>
      </c>
      <c r="B640" s="6">
        <f>TITRES_STAT!D643</f>
        <v>6.9</v>
      </c>
      <c r="C640" s="2">
        <f t="shared" si="69"/>
        <v>0</v>
      </c>
      <c r="D640" s="2">
        <f t="shared" si="70"/>
        <v>6.8979999999999988</v>
      </c>
      <c r="E640" s="2">
        <f t="shared" si="72"/>
        <v>6.903999999999999</v>
      </c>
      <c r="F640" s="2">
        <f t="shared" si="73"/>
        <v>6.9520000000000026</v>
      </c>
      <c r="G640" s="2">
        <f t="shared" si="75"/>
        <v>7.0117999999999947</v>
      </c>
      <c r="H640" s="2">
        <f t="shared" si="71"/>
        <v>6.8025500000000045</v>
      </c>
      <c r="I640" s="2">
        <f t="array" ref="I640">SUMPRODUCT(B624:B643, (ROW(B624:B643)-ROW(B624)+1)) / (20*21/2)</f>
        <v>6.8583809523809531</v>
      </c>
      <c r="J640" s="2">
        <f t="shared" si="74"/>
        <v>6.9454324222755055</v>
      </c>
      <c r="K640" s="2">
        <f t="shared" si="76"/>
        <v>7.003528463668828</v>
      </c>
    </row>
    <row r="641" spans="1:11" ht="13.5" x14ac:dyDescent="0.25">
      <c r="A641" s="3">
        <f>TITRES_STAT!B644</f>
        <v>42936</v>
      </c>
      <c r="B641" s="6">
        <f>TITRES_STAT!D644</f>
        <v>6.9</v>
      </c>
      <c r="C641" s="2">
        <f t="shared" si="69"/>
        <v>0</v>
      </c>
      <c r="D641" s="2">
        <f t="shared" si="70"/>
        <v>6.8979999999999988</v>
      </c>
      <c r="E641" s="2">
        <f t="shared" si="72"/>
        <v>6.8989999999999991</v>
      </c>
      <c r="F641" s="2">
        <f t="shared" si="73"/>
        <v>6.9470000000000027</v>
      </c>
      <c r="G641" s="2">
        <f t="shared" si="75"/>
        <v>7.0095999999999945</v>
      </c>
      <c r="H641" s="2">
        <f t="shared" si="71"/>
        <v>6.8085500000000048</v>
      </c>
      <c r="I641" s="2">
        <f t="array" ref="I641">SUMPRODUCT(B625:B644, (ROW(B625:B644)-ROW(B625)+1)) / (20*21/2)</f>
        <v>6.8100952380952373</v>
      </c>
      <c r="J641" s="2">
        <f t="shared" si="74"/>
        <v>6.9411055249159341</v>
      </c>
      <c r="K641" s="2">
        <f t="shared" si="76"/>
        <v>6.9994685239171091</v>
      </c>
    </row>
    <row r="642" spans="1:11" ht="13.5" x14ac:dyDescent="0.25">
      <c r="A642" s="3">
        <f>TITRES_STAT!B645</f>
        <v>42937</v>
      </c>
      <c r="B642" s="6">
        <f>TITRES_STAT!D645</f>
        <v>6.7</v>
      </c>
      <c r="C642" s="2">
        <f t="shared" si="69"/>
        <v>-0.20000000000000018</v>
      </c>
      <c r="D642" s="2">
        <f t="shared" si="70"/>
        <v>6.8600000000000012</v>
      </c>
      <c r="E642" s="2">
        <f t="shared" si="72"/>
        <v>6.8789999999999996</v>
      </c>
      <c r="F642" s="2">
        <f t="shared" si="73"/>
        <v>6.9320000000000022</v>
      </c>
      <c r="G642" s="2">
        <f t="shared" si="75"/>
        <v>7.0033999999999947</v>
      </c>
      <c r="H642" s="2">
        <f t="shared" si="71"/>
        <v>6.8135500000000047</v>
      </c>
      <c r="I642" s="2">
        <f t="array" ref="I642">SUMPRODUCT(B626:B645, (ROW(B626:B645)-ROW(B626)+1)) / (20*21/2)</f>
        <v>6.7741904761904754</v>
      </c>
      <c r="J642" s="2">
        <f t="shared" si="74"/>
        <v>6.91814309397156</v>
      </c>
      <c r="K642" s="2">
        <f t="shared" si="76"/>
        <v>6.9877246602340852</v>
      </c>
    </row>
    <row r="643" spans="1:11" ht="13.5" x14ac:dyDescent="0.25">
      <c r="A643" s="3">
        <f>TITRES_STAT!B646</f>
        <v>42940</v>
      </c>
      <c r="B643" s="6">
        <f>TITRES_STAT!D646</f>
        <v>6.5</v>
      </c>
      <c r="C643" s="2">
        <f t="shared" si="69"/>
        <v>-0.20000000000000018</v>
      </c>
      <c r="D643" s="2">
        <f t="shared" si="70"/>
        <v>6.7800000000000011</v>
      </c>
      <c r="E643" s="2">
        <f t="shared" si="72"/>
        <v>6.8390000000000004</v>
      </c>
      <c r="F643" s="2">
        <f t="shared" si="73"/>
        <v>6.9070000000000018</v>
      </c>
      <c r="G643" s="2">
        <f t="shared" si="75"/>
        <v>6.9931999999999945</v>
      </c>
      <c r="H643" s="2">
        <f t="shared" si="71"/>
        <v>6.8175500000000042</v>
      </c>
      <c r="I643" s="2">
        <f t="array" ref="I643">SUMPRODUCT(B627:B646, (ROW(B627:B646)-ROW(B627)+1)) / (20*21/2)</f>
        <v>6.7406666666666677</v>
      </c>
      <c r="J643" s="2">
        <f t="shared" si="74"/>
        <v>6.8783199421647456</v>
      </c>
      <c r="K643" s="2">
        <f t="shared" si="76"/>
        <v>6.9685982029700035</v>
      </c>
    </row>
    <row r="644" spans="1:11" ht="13.5" x14ac:dyDescent="0.25">
      <c r="A644" s="3">
        <f>TITRES_STAT!B647</f>
        <v>42942</v>
      </c>
      <c r="B644" s="6">
        <f>TITRES_STAT!D647</f>
        <v>6.4</v>
      </c>
      <c r="C644" s="2">
        <f t="shared" ref="C644:C707" si="77">B644-B643</f>
        <v>-9.9999999999999645E-2</v>
      </c>
      <c r="D644" s="2">
        <f t="shared" si="70"/>
        <v>6.68</v>
      </c>
      <c r="E644" s="2">
        <f t="shared" si="72"/>
        <v>6.7889999999999997</v>
      </c>
      <c r="F644" s="2">
        <f t="shared" si="73"/>
        <v>6.8770000000000024</v>
      </c>
      <c r="G644" s="2">
        <f t="shared" si="75"/>
        <v>6.9809999999999945</v>
      </c>
      <c r="H644" s="2">
        <f t="shared" si="71"/>
        <v>6.8210500000000049</v>
      </c>
      <c r="I644" s="2">
        <f t="array" ref="I644">SUMPRODUCT(B628:B647, (ROW(B628:B647)-ROW(B628)+1)) / (20*21/2)</f>
        <v>6.736190476190477</v>
      </c>
      <c r="J644" s="2">
        <f t="shared" si="74"/>
        <v>6.8327656619585788</v>
      </c>
      <c r="K644" s="2">
        <f t="shared" si="76"/>
        <v>6.946300234226082</v>
      </c>
    </row>
    <row r="645" spans="1:11" ht="13.5" x14ac:dyDescent="0.25">
      <c r="A645" s="3">
        <f>TITRES_STAT!B648</f>
        <v>42943</v>
      </c>
      <c r="B645" s="6">
        <f>TITRES_STAT!D648</f>
        <v>6.5</v>
      </c>
      <c r="C645" s="2">
        <f t="shared" si="77"/>
        <v>9.9999999999999645E-2</v>
      </c>
      <c r="D645" s="2">
        <f t="shared" si="70"/>
        <v>6.6</v>
      </c>
      <c r="E645" s="2">
        <f t="shared" si="72"/>
        <v>6.7489999999999997</v>
      </c>
      <c r="F645" s="2">
        <f t="shared" si="73"/>
        <v>6.8520000000000012</v>
      </c>
      <c r="G645" s="2">
        <f t="shared" si="75"/>
        <v>6.9707999999999943</v>
      </c>
      <c r="H645" s="2">
        <f t="shared" si="71"/>
        <v>6.8250500000000054</v>
      </c>
      <c r="I645" s="2">
        <f t="array" ref="I645">SUMPRODUCT(B629:B648, (ROW(B629:B648)-ROW(B629)+1)) / (20*21/2)</f>
        <v>6.7537142857142856</v>
      </c>
      <c r="J645" s="2">
        <f t="shared" si="74"/>
        <v>6.8010736941530006</v>
      </c>
      <c r="K645" s="2">
        <f t="shared" si="76"/>
        <v>6.9287982642564323</v>
      </c>
    </row>
    <row r="646" spans="1:11" ht="13.5" x14ac:dyDescent="0.25">
      <c r="A646" s="3">
        <f>TITRES_STAT!B649</f>
        <v>42944</v>
      </c>
      <c r="B646" s="6">
        <f>TITRES_STAT!D649</f>
        <v>6.5</v>
      </c>
      <c r="C646" s="2">
        <f t="shared" si="77"/>
        <v>0</v>
      </c>
      <c r="D646" s="2">
        <f t="shared" ref="D646:D709" si="78">AVERAGE(B642:B646)</f>
        <v>6.5200000000000005</v>
      </c>
      <c r="E646" s="2">
        <f t="shared" si="72"/>
        <v>6.7090000000000005</v>
      </c>
      <c r="F646" s="2">
        <f t="shared" si="73"/>
        <v>6.8270000000000008</v>
      </c>
      <c r="G646" s="2">
        <f t="shared" si="75"/>
        <v>6.960599999999995</v>
      </c>
      <c r="H646" s="2">
        <f t="shared" si="71"/>
        <v>6.8290500000000058</v>
      </c>
      <c r="I646" s="2">
        <f t="array" ref="I646">SUMPRODUCT(B630:B649, (ROW(B630:B649)-ROW(B630)+1)) / (20*21/2)</f>
        <v>6.7712380952380951</v>
      </c>
      <c r="J646" s="2">
        <f t="shared" si="74"/>
        <v>6.7724000089955716</v>
      </c>
      <c r="K646" s="2">
        <f t="shared" si="76"/>
        <v>6.9119826460502978</v>
      </c>
    </row>
    <row r="647" spans="1:11" ht="13.5" x14ac:dyDescent="0.25">
      <c r="A647" s="3">
        <f>TITRES_STAT!B650</f>
        <v>42947</v>
      </c>
      <c r="B647" s="6">
        <f>TITRES_STAT!D650</f>
        <v>6.78</v>
      </c>
      <c r="C647" s="2">
        <f t="shared" si="77"/>
        <v>0.28000000000000025</v>
      </c>
      <c r="D647" s="2">
        <f t="shared" si="78"/>
        <v>6.5359999999999996</v>
      </c>
      <c r="E647" s="2">
        <f t="shared" si="72"/>
        <v>6.6980000000000004</v>
      </c>
      <c r="F647" s="2">
        <f t="shared" si="73"/>
        <v>6.8160000000000007</v>
      </c>
      <c r="G647" s="2">
        <f t="shared" si="75"/>
        <v>6.9559999999999942</v>
      </c>
      <c r="H647" s="2">
        <f t="shared" si="71"/>
        <v>6.8346000000000053</v>
      </c>
      <c r="I647" s="2">
        <f t="array" ref="I647">SUMPRODUCT(B631:B650, (ROW(B631:B650)-ROW(B631)+1)) / (20*21/2)</f>
        <v>6.7887619047619054</v>
      </c>
      <c r="J647" s="2">
        <f t="shared" si="74"/>
        <v>6.7731238176626603</v>
      </c>
      <c r="K647" s="2">
        <f t="shared" si="76"/>
        <v>6.9068068560091094</v>
      </c>
    </row>
    <row r="648" spans="1:11" ht="13.5" x14ac:dyDescent="0.25">
      <c r="A648" s="3">
        <f>TITRES_STAT!B651</f>
        <v>42948</v>
      </c>
      <c r="B648" s="6">
        <f>TITRES_STAT!D651</f>
        <v>7</v>
      </c>
      <c r="C648" s="2">
        <f t="shared" si="77"/>
        <v>0.21999999999999975</v>
      </c>
      <c r="D648" s="2">
        <f t="shared" si="78"/>
        <v>6.6360000000000001</v>
      </c>
      <c r="E648" s="2">
        <f t="shared" si="72"/>
        <v>6.7080000000000011</v>
      </c>
      <c r="F648" s="2">
        <f t="shared" si="73"/>
        <v>6.8160000000000007</v>
      </c>
      <c r="G648" s="2">
        <f t="shared" si="75"/>
        <v>6.9557999999999955</v>
      </c>
      <c r="H648" s="2">
        <f t="shared" si="71"/>
        <v>6.8412500000000058</v>
      </c>
      <c r="I648" s="2">
        <f t="array" ref="I648">SUMPRODUCT(B632:B651, (ROW(B632:B651)-ROW(B632)+1)) / (20*21/2)</f>
        <v>6.8053333333333335</v>
      </c>
      <c r="J648" s="2">
        <f t="shared" si="74"/>
        <v>6.7947310731233594</v>
      </c>
      <c r="K648" s="2">
        <f t="shared" si="76"/>
        <v>6.9104614891067913</v>
      </c>
    </row>
    <row r="649" spans="1:11" ht="13.5" x14ac:dyDescent="0.25">
      <c r="A649" s="3">
        <f>TITRES_STAT!B652</f>
        <v>42949</v>
      </c>
      <c r="B649" s="6">
        <f>TITRES_STAT!D652</f>
        <v>7</v>
      </c>
      <c r="C649" s="2">
        <f t="shared" si="77"/>
        <v>0</v>
      </c>
      <c r="D649" s="2">
        <f t="shared" si="78"/>
        <v>6.7560000000000002</v>
      </c>
      <c r="E649" s="2">
        <f t="shared" si="72"/>
        <v>6.7180000000000009</v>
      </c>
      <c r="F649" s="2">
        <f t="shared" si="73"/>
        <v>6.8160000000000007</v>
      </c>
      <c r="G649" s="2">
        <f t="shared" si="75"/>
        <v>6.955599999999996</v>
      </c>
      <c r="H649" s="2">
        <f t="shared" si="71"/>
        <v>6.8479000000000045</v>
      </c>
      <c r="I649" s="2">
        <f t="array" ref="I649">SUMPRODUCT(B633:B652, (ROW(B633:B652)-ROW(B633)+1)) / (20*21/2)</f>
        <v>6.8207619047619055</v>
      </c>
      <c r="J649" s="2">
        <f t="shared" si="74"/>
        <v>6.8142804947306592</v>
      </c>
      <c r="K649" s="2">
        <f t="shared" si="76"/>
        <v>6.9139728032594663</v>
      </c>
    </row>
    <row r="650" spans="1:11" ht="13.5" x14ac:dyDescent="0.25">
      <c r="A650" s="3">
        <f>TITRES_STAT!B653</f>
        <v>42950</v>
      </c>
      <c r="B650" s="6">
        <f>TITRES_STAT!D653</f>
        <v>7</v>
      </c>
      <c r="C650" s="2">
        <f t="shared" si="77"/>
        <v>0</v>
      </c>
      <c r="D650" s="2">
        <f t="shared" si="78"/>
        <v>6.8559999999999999</v>
      </c>
      <c r="E650" s="2">
        <f t="shared" si="72"/>
        <v>6.7279999999999998</v>
      </c>
      <c r="F650" s="2">
        <f t="shared" si="73"/>
        <v>6.8159999999999998</v>
      </c>
      <c r="G650" s="2">
        <f t="shared" si="75"/>
        <v>6.9555999999999969</v>
      </c>
      <c r="H650" s="2">
        <f t="shared" ref="H650:H713" si="79">AVERAGE(B451:B650)</f>
        <v>6.854550000000005</v>
      </c>
      <c r="I650" s="2">
        <f t="array" ref="I650">SUMPRODUCT(B634:B653, (ROW(B634:B653)-ROW(B634)+1)) / (20*21/2)</f>
        <v>6.8377142857142861</v>
      </c>
      <c r="J650" s="2">
        <f t="shared" si="74"/>
        <v>6.8319680666610729</v>
      </c>
      <c r="K650" s="2">
        <f t="shared" si="76"/>
        <v>6.9173464188179183</v>
      </c>
    </row>
    <row r="651" spans="1:11" ht="13.5" x14ac:dyDescent="0.25">
      <c r="A651" s="3">
        <f>TITRES_STAT!B654</f>
        <v>42951</v>
      </c>
      <c r="B651" s="6">
        <f>TITRES_STAT!D654</f>
        <v>6.99</v>
      </c>
      <c r="C651" s="2">
        <f t="shared" si="77"/>
        <v>-9.9999999999997868E-3</v>
      </c>
      <c r="D651" s="2">
        <f t="shared" si="78"/>
        <v>6.9540000000000006</v>
      </c>
      <c r="E651" s="2">
        <f t="shared" si="72"/>
        <v>6.7370000000000001</v>
      </c>
      <c r="F651" s="2">
        <f t="shared" si="73"/>
        <v>6.8180000000000005</v>
      </c>
      <c r="G651" s="2">
        <f t="shared" si="75"/>
        <v>6.9553999999999974</v>
      </c>
      <c r="H651" s="2">
        <f t="shared" si="79"/>
        <v>6.8611500000000047</v>
      </c>
      <c r="I651" s="2">
        <f t="array" ref="I651">SUMPRODUCT(B635:B654, (ROW(B635:B654)-ROW(B635)+1)) / (20*21/2)</f>
        <v>6.8541904761904764</v>
      </c>
      <c r="J651" s="2">
        <f t="shared" si="74"/>
        <v>6.8470187269790657</v>
      </c>
      <c r="K651" s="2">
        <f t="shared" si="76"/>
        <v>6.9201955788642753</v>
      </c>
    </row>
    <row r="652" spans="1:11" ht="13.5" x14ac:dyDescent="0.25">
      <c r="A652" s="3">
        <f>TITRES_STAT!B655</f>
        <v>42954</v>
      </c>
      <c r="B652" s="6">
        <f>TITRES_STAT!D655</f>
        <v>6.98</v>
      </c>
      <c r="C652" s="2">
        <f t="shared" si="77"/>
        <v>-9.9999999999997868E-3</v>
      </c>
      <c r="D652" s="2">
        <f t="shared" si="78"/>
        <v>6.9939999999999998</v>
      </c>
      <c r="E652" s="2">
        <f t="shared" ref="E652:E715" si="80">AVERAGE(B643:B652)</f>
        <v>6.7650000000000006</v>
      </c>
      <c r="F652" s="2">
        <f t="shared" si="73"/>
        <v>6.8220000000000001</v>
      </c>
      <c r="G652" s="2">
        <f t="shared" si="75"/>
        <v>6.9549999999999974</v>
      </c>
      <c r="H652" s="2">
        <f t="shared" si="79"/>
        <v>6.8676500000000047</v>
      </c>
      <c r="I652" s="2">
        <f t="array" ref="I652">SUMPRODUCT(B636:B655, (ROW(B636:B655)-ROW(B636)+1)) / (20*21/2)</f>
        <v>6.8682857142857152</v>
      </c>
      <c r="J652" s="2">
        <f t="shared" si="74"/>
        <v>6.8596836101239171</v>
      </c>
      <c r="K652" s="2">
        <f t="shared" si="76"/>
        <v>6.9225408502813623</v>
      </c>
    </row>
    <row r="653" spans="1:11" ht="13.5" x14ac:dyDescent="0.25">
      <c r="A653" s="3">
        <f>TITRES_STAT!B656</f>
        <v>42955</v>
      </c>
      <c r="B653" s="6">
        <f>TITRES_STAT!D656</f>
        <v>7</v>
      </c>
      <c r="C653" s="2">
        <f t="shared" si="77"/>
        <v>1.9999999999999574E-2</v>
      </c>
      <c r="D653" s="2">
        <f t="shared" si="78"/>
        <v>6.9939999999999998</v>
      </c>
      <c r="E653" s="2">
        <f t="shared" si="80"/>
        <v>6.8150000000000004</v>
      </c>
      <c r="F653" s="2">
        <f t="shared" si="73"/>
        <v>6.827</v>
      </c>
      <c r="G653" s="2">
        <f t="shared" si="75"/>
        <v>6.9549999999999992</v>
      </c>
      <c r="H653" s="2">
        <f t="shared" si="79"/>
        <v>6.8742500000000053</v>
      </c>
      <c r="I653" s="2">
        <f t="array" ref="I653">SUMPRODUCT(B637:B656, (ROW(B637:B656)-ROW(B637)+1)) / (20*21/2)</f>
        <v>6.8839047619047617</v>
      </c>
      <c r="J653" s="2">
        <f t="shared" si="74"/>
        <v>6.8730470758264017</v>
      </c>
      <c r="K653" s="2">
        <f t="shared" si="76"/>
        <v>6.9255784639958184</v>
      </c>
    </row>
    <row r="654" spans="1:11" ht="13.5" x14ac:dyDescent="0.25">
      <c r="A654" s="3">
        <f>TITRES_STAT!B657</f>
        <v>42956</v>
      </c>
      <c r="B654" s="6">
        <f>TITRES_STAT!D657</f>
        <v>7</v>
      </c>
      <c r="C654" s="2">
        <f t="shared" si="77"/>
        <v>0</v>
      </c>
      <c r="D654" s="2">
        <f t="shared" si="78"/>
        <v>6.9939999999999998</v>
      </c>
      <c r="E654" s="2">
        <f t="shared" si="80"/>
        <v>6.875</v>
      </c>
      <c r="F654" s="2">
        <f t="shared" si="73"/>
        <v>6.831999999999999</v>
      </c>
      <c r="G654" s="2">
        <f t="shared" si="75"/>
        <v>6.9549999999999992</v>
      </c>
      <c r="H654" s="2">
        <f t="shared" si="79"/>
        <v>6.880850000000005</v>
      </c>
      <c r="I654" s="2">
        <f t="array" ref="I654">SUMPRODUCT(B638:B657, (ROW(B638:B657)-ROW(B638)+1)) / (20*21/2)</f>
        <v>6.8990476190476198</v>
      </c>
      <c r="J654" s="2">
        <f t="shared" si="74"/>
        <v>6.8851378305096018</v>
      </c>
      <c r="K654" s="2">
        <f t="shared" si="76"/>
        <v>6.9284969556038254</v>
      </c>
    </row>
    <row r="655" spans="1:11" ht="13.5" x14ac:dyDescent="0.25">
      <c r="A655" s="3">
        <f>TITRES_STAT!B658</f>
        <v>42957</v>
      </c>
      <c r="B655" s="6">
        <f>TITRES_STAT!D658</f>
        <v>6.98</v>
      </c>
      <c r="C655" s="2">
        <f t="shared" si="77"/>
        <v>-1.9999999999999574E-2</v>
      </c>
      <c r="D655" s="2">
        <f t="shared" si="78"/>
        <v>6.99</v>
      </c>
      <c r="E655" s="2">
        <f t="shared" si="80"/>
        <v>6.923</v>
      </c>
      <c r="F655" s="2">
        <f t="shared" si="73"/>
        <v>6.8360000000000003</v>
      </c>
      <c r="G655" s="2">
        <f t="shared" si="75"/>
        <v>6.9508000000000001</v>
      </c>
      <c r="H655" s="2">
        <f t="shared" si="79"/>
        <v>6.887350000000005</v>
      </c>
      <c r="I655" s="2">
        <f t="array" ref="I655">SUMPRODUCT(B639:B658, (ROW(B639:B658)-ROW(B639)+1)) / (20*21/2)</f>
        <v>6.9136666666666668</v>
      </c>
      <c r="J655" s="2">
        <f t="shared" si="74"/>
        <v>6.8941723228420209</v>
      </c>
      <c r="K655" s="2">
        <f t="shared" si="76"/>
        <v>6.930516682835048</v>
      </c>
    </row>
    <row r="656" spans="1:11" ht="13.5" x14ac:dyDescent="0.25">
      <c r="A656" s="3">
        <f>TITRES_STAT!B659</f>
        <v>42958</v>
      </c>
      <c r="B656" s="6">
        <f>TITRES_STAT!D659</f>
        <v>7</v>
      </c>
      <c r="C656" s="2">
        <f t="shared" si="77"/>
        <v>1.9999999999999574E-2</v>
      </c>
      <c r="D656" s="2">
        <f t="shared" si="78"/>
        <v>6.992</v>
      </c>
      <c r="E656" s="2">
        <f t="shared" si="80"/>
        <v>6.9730000000000008</v>
      </c>
      <c r="F656" s="2">
        <f t="shared" si="73"/>
        <v>6.8409999999999993</v>
      </c>
      <c r="G656" s="2">
        <f t="shared" si="75"/>
        <v>6.9470000000000001</v>
      </c>
      <c r="H656" s="2">
        <f t="shared" si="79"/>
        <v>6.8939500000000047</v>
      </c>
      <c r="I656" s="2">
        <f t="array" ref="I656">SUMPRODUCT(B640:B659, (ROW(B640:B659)-ROW(B640)+1)) / (20*21/2)</f>
        <v>6.926857142857143</v>
      </c>
      <c r="J656" s="2">
        <f t="shared" si="74"/>
        <v>6.9042511492380196</v>
      </c>
      <c r="K656" s="2">
        <f t="shared" si="76"/>
        <v>6.9332415188023013</v>
      </c>
    </row>
    <row r="657" spans="1:11" ht="13.5" x14ac:dyDescent="0.25">
      <c r="A657" s="3">
        <f>TITRES_STAT!B660</f>
        <v>42961</v>
      </c>
      <c r="B657" s="6">
        <f>TITRES_STAT!D660</f>
        <v>7</v>
      </c>
      <c r="C657" s="2">
        <f t="shared" si="77"/>
        <v>0</v>
      </c>
      <c r="D657" s="2">
        <f t="shared" si="78"/>
        <v>6.9960000000000004</v>
      </c>
      <c r="E657" s="2">
        <f t="shared" si="80"/>
        <v>6.9950000000000001</v>
      </c>
      <c r="F657" s="2">
        <f t="shared" si="73"/>
        <v>6.8465000000000007</v>
      </c>
      <c r="G657" s="2">
        <f t="shared" si="75"/>
        <v>6.9432000000000009</v>
      </c>
      <c r="H657" s="2">
        <f t="shared" si="79"/>
        <v>6.9005500000000044</v>
      </c>
      <c r="I657" s="2">
        <f t="array" ref="I657">SUMPRODUCT(B641:B660, (ROW(B641:B660)-ROW(B641)+1)) / (20*21/2)</f>
        <v>6.9396190476190469</v>
      </c>
      <c r="J657" s="2">
        <f t="shared" si="74"/>
        <v>6.9133700874058279</v>
      </c>
      <c r="K657" s="2">
        <f t="shared" si="76"/>
        <v>6.9358594984571136</v>
      </c>
    </row>
    <row r="658" spans="1:11" ht="13.5" x14ac:dyDescent="0.25">
      <c r="A658" s="3">
        <f>TITRES_STAT!B661</f>
        <v>42962</v>
      </c>
      <c r="B658" s="6">
        <f>TITRES_STAT!D661</f>
        <v>7</v>
      </c>
      <c r="C658" s="2">
        <f t="shared" si="77"/>
        <v>0</v>
      </c>
      <c r="D658" s="2">
        <f t="shared" si="78"/>
        <v>6.9960000000000004</v>
      </c>
      <c r="E658" s="2">
        <f t="shared" si="80"/>
        <v>6.9950000000000001</v>
      </c>
      <c r="F658" s="2">
        <f t="shared" si="73"/>
        <v>6.8515000000000015</v>
      </c>
      <c r="G658" s="2">
        <f t="shared" si="75"/>
        <v>6.9394000000000009</v>
      </c>
      <c r="H658" s="2">
        <f t="shared" si="79"/>
        <v>6.9071500000000041</v>
      </c>
      <c r="I658" s="2">
        <f t="array" ref="I658">SUMPRODUCT(B642:B661, (ROW(B642:B661)-ROW(B642)+1)) / (20*21/2)</f>
        <v>6.9519523809523802</v>
      </c>
      <c r="J658" s="2">
        <f t="shared" si="74"/>
        <v>6.9216205552719403</v>
      </c>
      <c r="K658" s="2">
        <f t="shared" si="76"/>
        <v>6.9383748122431088</v>
      </c>
    </row>
    <row r="659" spans="1:11" ht="13.5" x14ac:dyDescent="0.25">
      <c r="A659" s="3">
        <f>TITRES_STAT!B662</f>
        <v>42963</v>
      </c>
      <c r="B659" s="6">
        <f>TITRES_STAT!D662</f>
        <v>6.99</v>
      </c>
      <c r="C659" s="2">
        <f t="shared" si="77"/>
        <v>-9.9999999999997868E-3</v>
      </c>
      <c r="D659" s="2">
        <f t="shared" si="78"/>
        <v>6.9939999999999998</v>
      </c>
      <c r="E659" s="2">
        <f t="shared" si="80"/>
        <v>6.9939999999999998</v>
      </c>
      <c r="F659" s="2">
        <f t="shared" si="73"/>
        <v>6.8559999999999999</v>
      </c>
      <c r="G659" s="2">
        <f t="shared" si="75"/>
        <v>6.9372000000000007</v>
      </c>
      <c r="H659" s="2">
        <f t="shared" si="79"/>
        <v>6.9137000000000031</v>
      </c>
      <c r="I659" s="2">
        <f t="array" ref="I659">SUMPRODUCT(B643:B662, (ROW(B643:B662)-ROW(B643)+1)) / (20*21/2)</f>
        <v>6.9552857142857141</v>
      </c>
      <c r="J659" s="2">
        <f t="shared" si="74"/>
        <v>6.928132883341279</v>
      </c>
      <c r="K659" s="2">
        <f t="shared" si="76"/>
        <v>6.9403993294100461</v>
      </c>
    </row>
    <row r="660" spans="1:11" ht="13.5" x14ac:dyDescent="0.25">
      <c r="A660" s="3">
        <f>TITRES_STAT!B663</f>
        <v>42964</v>
      </c>
      <c r="B660" s="6">
        <f>TITRES_STAT!D663</f>
        <v>6.99</v>
      </c>
      <c r="C660" s="2">
        <f t="shared" si="77"/>
        <v>0</v>
      </c>
      <c r="D660" s="2">
        <f t="shared" si="78"/>
        <v>6.9960000000000004</v>
      </c>
      <c r="E660" s="2">
        <f t="shared" si="80"/>
        <v>6.9930000000000003</v>
      </c>
      <c r="F660" s="2">
        <f t="shared" ref="F660:F723" si="81">AVERAGE(B641:B660)</f>
        <v>6.8605</v>
      </c>
      <c r="G660" s="2">
        <f t="shared" si="75"/>
        <v>6.9350000000000023</v>
      </c>
      <c r="H660" s="2">
        <f t="shared" si="79"/>
        <v>6.9202500000000047</v>
      </c>
      <c r="I660" s="2">
        <f t="array" ref="I660">SUMPRODUCT(B644:B663, (ROW(B644:B663)-ROW(B644)+1)) / (20*21/2)</f>
        <v>6.9671904761904759</v>
      </c>
      <c r="J660" s="2">
        <f t="shared" si="74"/>
        <v>6.9340249896897284</v>
      </c>
      <c r="K660" s="2">
        <f t="shared" si="76"/>
        <v>6.9423444537469079</v>
      </c>
    </row>
    <row r="661" spans="1:11" ht="13.5" x14ac:dyDescent="0.25">
      <c r="A661" s="3">
        <f>TITRES_STAT!B664</f>
        <v>42965</v>
      </c>
      <c r="B661" s="6">
        <f>TITRES_STAT!D664</f>
        <v>6.99</v>
      </c>
      <c r="C661" s="2">
        <f t="shared" si="77"/>
        <v>0</v>
      </c>
      <c r="D661" s="2">
        <f t="shared" si="78"/>
        <v>6.9940000000000015</v>
      </c>
      <c r="E661" s="2">
        <f t="shared" si="80"/>
        <v>6.9930000000000003</v>
      </c>
      <c r="F661" s="2">
        <f t="shared" si="81"/>
        <v>6.8650000000000002</v>
      </c>
      <c r="G661" s="2">
        <f t="shared" si="75"/>
        <v>6.9328000000000021</v>
      </c>
      <c r="H661" s="2">
        <f t="shared" si="79"/>
        <v>6.9268500000000044</v>
      </c>
      <c r="I661" s="2">
        <f t="array" ref="I661">SUMPRODUCT(B645:B664, (ROW(B645:B664)-ROW(B645)+1)) / (20*21/2)</f>
        <v>6.9767142857142863</v>
      </c>
      <c r="J661" s="2">
        <f t="shared" ref="J661:J724" si="82">$J$4*B661+J660*(1-$J$4)</f>
        <v>6.9393559430526111</v>
      </c>
      <c r="K661" s="2">
        <f t="shared" si="76"/>
        <v>6.9442132986980099</v>
      </c>
    </row>
    <row r="662" spans="1:11" ht="13.5" x14ac:dyDescent="0.25">
      <c r="A662" s="3">
        <f>TITRES_STAT!B665</f>
        <v>42968</v>
      </c>
      <c r="B662" s="6">
        <f>TITRES_STAT!D665</f>
        <v>6.9</v>
      </c>
      <c r="C662" s="2">
        <f t="shared" si="77"/>
        <v>-8.9999999999999858E-2</v>
      </c>
      <c r="D662" s="2">
        <f t="shared" si="78"/>
        <v>6.9739999999999993</v>
      </c>
      <c r="E662" s="2">
        <f t="shared" si="80"/>
        <v>6.9850000000000012</v>
      </c>
      <c r="F662" s="2">
        <f t="shared" si="81"/>
        <v>6.875</v>
      </c>
      <c r="G662" s="2">
        <f t="shared" si="75"/>
        <v>6.9288000000000007</v>
      </c>
      <c r="H662" s="2">
        <f t="shared" si="79"/>
        <v>6.9330000000000043</v>
      </c>
      <c r="I662" s="2">
        <f t="array" ref="I662">SUMPRODUCT(B646:B665, (ROW(B646:B665)-ROW(B646)+1)) / (20*21/2)</f>
        <v>6.9833809523809531</v>
      </c>
      <c r="J662" s="2">
        <f t="shared" si="82"/>
        <v>6.935607757999982</v>
      </c>
      <c r="K662" s="2">
        <f t="shared" si="76"/>
        <v>6.942479443847108</v>
      </c>
    </row>
    <row r="663" spans="1:11" ht="13.5" x14ac:dyDescent="0.25">
      <c r="A663" s="3">
        <f>TITRES_STAT!B666</f>
        <v>42969</v>
      </c>
      <c r="B663" s="6">
        <f>TITRES_STAT!D666</f>
        <v>7</v>
      </c>
      <c r="C663" s="2">
        <f t="shared" si="77"/>
        <v>9.9999999999999645E-2</v>
      </c>
      <c r="D663" s="2">
        <f t="shared" si="78"/>
        <v>6.9739999999999993</v>
      </c>
      <c r="E663" s="2">
        <f t="shared" si="80"/>
        <v>6.9850000000000012</v>
      </c>
      <c r="F663" s="2">
        <f t="shared" si="81"/>
        <v>6.9</v>
      </c>
      <c r="G663" s="2">
        <f t="shared" si="75"/>
        <v>6.9268000000000018</v>
      </c>
      <c r="H663" s="2">
        <f t="shared" si="79"/>
        <v>6.9390500000000053</v>
      </c>
      <c r="I663" s="2">
        <f t="array" ref="I663">SUMPRODUCT(B647:B666, (ROW(B647:B666)-ROW(B647)+1)) / (20*21/2)</f>
        <v>6.9876666666666667</v>
      </c>
      <c r="J663" s="2">
        <f t="shared" si="82"/>
        <v>6.9417403524761747</v>
      </c>
      <c r="K663" s="2">
        <f t="shared" si="76"/>
        <v>6.9447351519315355</v>
      </c>
    </row>
    <row r="664" spans="1:11" ht="13.5" x14ac:dyDescent="0.25">
      <c r="A664" s="3">
        <f>TITRES_STAT!B667</f>
        <v>42970</v>
      </c>
      <c r="B664" s="6">
        <f>TITRES_STAT!D667</f>
        <v>7</v>
      </c>
      <c r="C664" s="2">
        <f t="shared" si="77"/>
        <v>0</v>
      </c>
      <c r="D664" s="2">
        <f t="shared" si="78"/>
        <v>6.9760000000000009</v>
      </c>
      <c r="E664" s="2">
        <f t="shared" si="80"/>
        <v>6.9849999999999994</v>
      </c>
      <c r="F664" s="2">
        <f t="shared" si="81"/>
        <v>6.93</v>
      </c>
      <c r="G664" s="2">
        <f t="shared" si="75"/>
        <v>6.9248000000000012</v>
      </c>
      <c r="H664" s="2">
        <f t="shared" si="79"/>
        <v>6.9451000000000054</v>
      </c>
      <c r="I664" s="2">
        <f t="array" ref="I664">SUMPRODUCT(B648:B667, (ROW(B648:B667)-ROW(B648)+1)) / (20*21/2)</f>
        <v>6.9895714285714279</v>
      </c>
      <c r="J664" s="2">
        <f t="shared" si="82"/>
        <v>6.9472888903355869</v>
      </c>
      <c r="K664" s="2">
        <f t="shared" si="76"/>
        <v>6.9469024008753966</v>
      </c>
    </row>
    <row r="665" spans="1:11" ht="13.5" x14ac:dyDescent="0.25">
      <c r="A665" s="3">
        <f>TITRES_STAT!B668</f>
        <v>42971</v>
      </c>
      <c r="B665" s="6">
        <f>TITRES_STAT!D668</f>
        <v>7</v>
      </c>
      <c r="C665" s="2">
        <f t="shared" si="77"/>
        <v>0</v>
      </c>
      <c r="D665" s="2">
        <f t="shared" si="78"/>
        <v>6.9779999999999998</v>
      </c>
      <c r="E665" s="2">
        <f t="shared" si="80"/>
        <v>6.9870000000000001</v>
      </c>
      <c r="F665" s="2">
        <f t="shared" si="81"/>
        <v>6.9550000000000001</v>
      </c>
      <c r="G665" s="2">
        <f t="shared" si="75"/>
        <v>6.9248000000000003</v>
      </c>
      <c r="H665" s="2">
        <f t="shared" si="79"/>
        <v>6.9512000000000054</v>
      </c>
      <c r="I665" s="2">
        <f t="array" ref="I665">SUMPRODUCT(B649:B668, (ROW(B649:B668)-ROW(B649)+1)) / (20*21/2)</f>
        <v>6.9904285714285717</v>
      </c>
      <c r="J665" s="2">
        <f t="shared" si="82"/>
        <v>6.9523089960179121</v>
      </c>
      <c r="K665" s="2">
        <f t="shared" si="76"/>
        <v>6.948984659664597</v>
      </c>
    </row>
    <row r="666" spans="1:11" ht="13.5" x14ac:dyDescent="0.25">
      <c r="A666" s="3">
        <f>TITRES_STAT!B669</f>
        <v>42972</v>
      </c>
      <c r="B666" s="6">
        <f>TITRES_STAT!D669</f>
        <v>7</v>
      </c>
      <c r="C666" s="2">
        <f t="shared" si="77"/>
        <v>0</v>
      </c>
      <c r="D666" s="2">
        <f t="shared" si="78"/>
        <v>6.9799999999999995</v>
      </c>
      <c r="E666" s="2">
        <f t="shared" si="80"/>
        <v>6.9870000000000001</v>
      </c>
      <c r="F666" s="2">
        <f t="shared" si="81"/>
        <v>6.9799999999999995</v>
      </c>
      <c r="G666" s="2">
        <f t="shared" si="75"/>
        <v>6.9228000000000005</v>
      </c>
      <c r="H666" s="2">
        <f t="shared" si="79"/>
        <v>6.9573500000000061</v>
      </c>
      <c r="I666" s="2">
        <f t="array" ref="I666">SUMPRODUCT(B650:B669, (ROW(B650:B669)-ROW(B650)+1)) / (20*21/2)</f>
        <v>7.0103333333333335</v>
      </c>
      <c r="J666" s="2">
        <f t="shared" si="82"/>
        <v>6.9568509963971588</v>
      </c>
      <c r="K666" s="2">
        <f t="shared" si="76"/>
        <v>6.9509852612463776</v>
      </c>
    </row>
    <row r="667" spans="1:11" ht="13.5" x14ac:dyDescent="0.25">
      <c r="A667" s="3">
        <f>TITRES_STAT!B670</f>
        <v>42975</v>
      </c>
      <c r="B667" s="6">
        <f>TITRES_STAT!D670</f>
        <v>7</v>
      </c>
      <c r="C667" s="2">
        <f t="shared" si="77"/>
        <v>0</v>
      </c>
      <c r="D667" s="2">
        <f t="shared" si="78"/>
        <v>7</v>
      </c>
      <c r="E667" s="2">
        <f t="shared" si="80"/>
        <v>6.9870000000000001</v>
      </c>
      <c r="F667" s="2">
        <f t="shared" si="81"/>
        <v>6.9909999999999997</v>
      </c>
      <c r="G667" s="2">
        <f t="shared" si="75"/>
        <v>6.9228000000000005</v>
      </c>
      <c r="H667" s="2">
        <f t="shared" si="79"/>
        <v>6.9635500000000059</v>
      </c>
      <c r="I667" s="2">
        <f t="array" ref="I667">SUMPRODUCT(B651:B670, (ROW(B651:B670)-ROW(B651)+1)) / (20*21/2)</f>
        <v>7.0292857142857148</v>
      </c>
      <c r="J667" s="2">
        <f t="shared" si="82"/>
        <v>6.9609604253117157</v>
      </c>
      <c r="K667" s="2">
        <f t="shared" si="76"/>
        <v>6.9529074078641671</v>
      </c>
    </row>
    <row r="668" spans="1:11" ht="13.5" x14ac:dyDescent="0.25">
      <c r="A668" s="3">
        <f>TITRES_STAT!B671</f>
        <v>42976</v>
      </c>
      <c r="B668" s="6">
        <f>TITRES_STAT!D671</f>
        <v>7</v>
      </c>
      <c r="C668" s="2">
        <f t="shared" si="77"/>
        <v>0</v>
      </c>
      <c r="D668" s="2">
        <f t="shared" si="78"/>
        <v>7</v>
      </c>
      <c r="E668" s="2">
        <f t="shared" si="80"/>
        <v>6.9870000000000001</v>
      </c>
      <c r="F668" s="2">
        <f t="shared" si="81"/>
        <v>6.9909999999999997</v>
      </c>
      <c r="G668" s="2">
        <f t="shared" si="75"/>
        <v>6.9228000000000005</v>
      </c>
      <c r="H668" s="2">
        <f t="shared" si="79"/>
        <v>6.9697500000000057</v>
      </c>
      <c r="I668" s="2">
        <f t="array" ref="I668">SUMPRODUCT(B652:B671, (ROW(B652:B671)-ROW(B652)+1)) / (20*21/2)</f>
        <v>7.0472857142857137</v>
      </c>
      <c r="J668" s="2">
        <f t="shared" si="82"/>
        <v>6.9646784800439336</v>
      </c>
      <c r="K668" s="2">
        <f t="shared" si="76"/>
        <v>6.9547541761832194</v>
      </c>
    </row>
    <row r="669" spans="1:11" ht="13.5" x14ac:dyDescent="0.25">
      <c r="A669" s="3">
        <f>TITRES_STAT!B672</f>
        <v>42977</v>
      </c>
      <c r="B669" s="6">
        <f>TITRES_STAT!D672</f>
        <v>7.2</v>
      </c>
      <c r="C669" s="2">
        <f t="shared" si="77"/>
        <v>0.20000000000000018</v>
      </c>
      <c r="D669" s="2">
        <f t="shared" si="78"/>
        <v>7.0400000000000009</v>
      </c>
      <c r="E669" s="2">
        <f t="shared" si="80"/>
        <v>7.008</v>
      </c>
      <c r="F669" s="2">
        <f t="shared" si="81"/>
        <v>7.0009999999999994</v>
      </c>
      <c r="G669" s="2">
        <f t="shared" si="75"/>
        <v>6.926800000000001</v>
      </c>
      <c r="H669" s="2">
        <f t="shared" si="79"/>
        <v>6.9769000000000059</v>
      </c>
      <c r="I669" s="2">
        <f t="array" ref="I669">SUMPRODUCT(B653:B672, (ROW(B653:B672)-ROW(B653)+1)) / (20*21/2)</f>
        <v>7.0642857142857141</v>
      </c>
      <c r="J669" s="2">
        <f t="shared" si="82"/>
        <v>6.9870900533730831</v>
      </c>
      <c r="K669" s="2">
        <f t="shared" si="76"/>
        <v>6.9643716594701521</v>
      </c>
    </row>
    <row r="670" spans="1:11" ht="13.5" x14ac:dyDescent="0.25">
      <c r="A670" s="3">
        <f>TITRES_STAT!B673</f>
        <v>42978</v>
      </c>
      <c r="B670" s="6">
        <f>TITRES_STAT!D673</f>
        <v>7.2</v>
      </c>
      <c r="C670" s="2">
        <f t="shared" si="77"/>
        <v>0</v>
      </c>
      <c r="D670" s="2">
        <f t="shared" si="78"/>
        <v>7.08</v>
      </c>
      <c r="E670" s="2">
        <f t="shared" si="80"/>
        <v>7.0290000000000008</v>
      </c>
      <c r="F670" s="2">
        <f t="shared" si="81"/>
        <v>7.0110000000000001</v>
      </c>
      <c r="G670" s="2">
        <f t="shared" si="75"/>
        <v>6.9308000000000005</v>
      </c>
      <c r="H670" s="2">
        <f t="shared" si="79"/>
        <v>6.984050000000007</v>
      </c>
      <c r="I670" s="2">
        <f t="array" ref="I670">SUMPRODUCT(B654:B673, (ROW(B654:B673)-ROW(B654)+1)) / (20*21/2)</f>
        <v>7.0802380952380952</v>
      </c>
      <c r="J670" s="2">
        <f t="shared" si="82"/>
        <v>7.0073671911470754</v>
      </c>
      <c r="K670" s="2">
        <f t="shared" si="76"/>
        <v>6.9736119865497539</v>
      </c>
    </row>
    <row r="671" spans="1:11" ht="13.5" x14ac:dyDescent="0.25">
      <c r="A671" s="3">
        <f>TITRES_STAT!B674</f>
        <v>42982</v>
      </c>
      <c r="B671" s="6">
        <f>TITRES_STAT!D674</f>
        <v>7.2</v>
      </c>
      <c r="C671" s="2">
        <f t="shared" si="77"/>
        <v>0</v>
      </c>
      <c r="D671" s="2">
        <f t="shared" si="78"/>
        <v>7.12</v>
      </c>
      <c r="E671" s="2">
        <f t="shared" si="80"/>
        <v>7.05</v>
      </c>
      <c r="F671" s="2">
        <f t="shared" si="81"/>
        <v>7.0215000000000005</v>
      </c>
      <c r="G671" s="2">
        <f t="shared" si="75"/>
        <v>6.9348000000000001</v>
      </c>
      <c r="H671" s="2">
        <f t="shared" si="79"/>
        <v>6.991300000000007</v>
      </c>
      <c r="I671" s="2">
        <f t="array" ref="I671">SUMPRODUCT(B655:B674, (ROW(B655:B674)-ROW(B655)+1)) / (20*21/2)</f>
        <v>7.0666666666666664</v>
      </c>
      <c r="J671" s="2">
        <f t="shared" si="82"/>
        <v>7.0257131729425923</v>
      </c>
      <c r="K671" s="2">
        <f t="shared" si="76"/>
        <v>6.9824899478615281</v>
      </c>
    </row>
    <row r="672" spans="1:11" ht="13.5" x14ac:dyDescent="0.25">
      <c r="A672" s="3">
        <f>TITRES_STAT!B675</f>
        <v>42983</v>
      </c>
      <c r="B672" s="6">
        <f>TITRES_STAT!D675</f>
        <v>7.2</v>
      </c>
      <c r="C672" s="2">
        <f t="shared" si="77"/>
        <v>0</v>
      </c>
      <c r="D672" s="2">
        <f t="shared" si="78"/>
        <v>7.1599999999999993</v>
      </c>
      <c r="E672" s="2">
        <f t="shared" si="80"/>
        <v>7.080000000000001</v>
      </c>
      <c r="F672" s="2">
        <f t="shared" si="81"/>
        <v>7.0325000000000006</v>
      </c>
      <c r="G672" s="2">
        <f t="shared" si="75"/>
        <v>6.9387999999999996</v>
      </c>
      <c r="H672" s="2">
        <f t="shared" si="79"/>
        <v>6.9985500000000069</v>
      </c>
      <c r="I672" s="2">
        <f t="array" ref="I672">SUMPRODUCT(B656:B675, (ROW(B656:B675)-ROW(B656)+1)) / (20*21/2)</f>
        <v>7.0621428571428568</v>
      </c>
      <c r="J672" s="2">
        <f t="shared" si="82"/>
        <v>7.0423119183766314</v>
      </c>
      <c r="K672" s="2">
        <f t="shared" si="76"/>
        <v>6.991019753827743</v>
      </c>
    </row>
    <row r="673" spans="1:11" ht="13.5" x14ac:dyDescent="0.25">
      <c r="A673" s="3">
        <f>TITRES_STAT!B676</f>
        <v>42984</v>
      </c>
      <c r="B673" s="6">
        <f>TITRES_STAT!D676</f>
        <v>7.2</v>
      </c>
      <c r="C673" s="2">
        <f t="shared" si="77"/>
        <v>0</v>
      </c>
      <c r="D673" s="2">
        <f t="shared" si="78"/>
        <v>7.2</v>
      </c>
      <c r="E673" s="2">
        <f t="shared" si="80"/>
        <v>7.1000000000000014</v>
      </c>
      <c r="F673" s="2">
        <f t="shared" si="81"/>
        <v>7.0424999999999995</v>
      </c>
      <c r="G673" s="2">
        <f t="shared" si="75"/>
        <v>6.9428000000000001</v>
      </c>
      <c r="H673" s="2">
        <f t="shared" si="79"/>
        <v>7.0057000000000071</v>
      </c>
      <c r="I673" s="2">
        <f t="array" ref="I673">SUMPRODUCT(B657:B676, (ROW(B657:B676)-ROW(B657)+1)) / (20*21/2)</f>
        <v>7.058523809523809</v>
      </c>
      <c r="J673" s="2">
        <f t="shared" si="82"/>
        <v>7.0573298309121908</v>
      </c>
      <c r="K673" s="2">
        <f t="shared" si="76"/>
        <v>6.999215057599204</v>
      </c>
    </row>
    <row r="674" spans="1:11" ht="13.5" x14ac:dyDescent="0.25">
      <c r="A674" s="3">
        <f>TITRES_STAT!B677</f>
        <v>42985</v>
      </c>
      <c r="B674" s="6">
        <f>TITRES_STAT!D677</f>
        <v>6.9</v>
      </c>
      <c r="C674" s="2">
        <f t="shared" si="77"/>
        <v>-0.29999999999999982</v>
      </c>
      <c r="D674" s="2">
        <f t="shared" si="78"/>
        <v>7.1400000000000006</v>
      </c>
      <c r="E674" s="2">
        <f t="shared" si="80"/>
        <v>7.0900000000000016</v>
      </c>
      <c r="F674" s="2">
        <f t="shared" si="81"/>
        <v>7.0374999999999996</v>
      </c>
      <c r="G674" s="2">
        <f t="shared" si="75"/>
        <v>6.9407999999999994</v>
      </c>
      <c r="H674" s="2">
        <f t="shared" si="79"/>
        <v>7.0113500000000064</v>
      </c>
      <c r="I674" s="2">
        <f t="array" ref="I674">SUMPRODUCT(B658:B677, (ROW(B658:B677)-ROW(B658)+1)) / (20*21/2)</f>
        <v>7.054904761904762</v>
      </c>
      <c r="J674" s="2">
        <f t="shared" si="82"/>
        <v>7.0423460374919822</v>
      </c>
      <c r="K674" s="2">
        <f t="shared" si="76"/>
        <v>6.9953242710266865</v>
      </c>
    </row>
    <row r="675" spans="1:11" ht="13.5" x14ac:dyDescent="0.25">
      <c r="A675" s="3">
        <f>TITRES_STAT!B678</f>
        <v>42986</v>
      </c>
      <c r="B675" s="6">
        <f>TITRES_STAT!D678</f>
        <v>6.99</v>
      </c>
      <c r="C675" s="2">
        <f t="shared" si="77"/>
        <v>8.9999999999999858E-2</v>
      </c>
      <c r="D675" s="2">
        <f t="shared" si="78"/>
        <v>7.0980000000000008</v>
      </c>
      <c r="E675" s="2">
        <f t="shared" si="80"/>
        <v>7.0890000000000004</v>
      </c>
      <c r="F675" s="2">
        <f t="shared" si="81"/>
        <v>7.0380000000000011</v>
      </c>
      <c r="G675" s="2">
        <f t="shared" si="75"/>
        <v>6.9405999999999999</v>
      </c>
      <c r="H675" s="2">
        <f t="shared" si="79"/>
        <v>7.0175000000000072</v>
      </c>
      <c r="I675" s="2">
        <f t="array" ref="I675">SUMPRODUCT(B659:B678, (ROW(B659:B678)-ROW(B659)+1)) / (20*21/2)</f>
        <v>7.0512857142857142</v>
      </c>
      <c r="J675" s="2">
        <f t="shared" si="82"/>
        <v>7.0373607005879837</v>
      </c>
      <c r="K675" s="2">
        <f t="shared" si="76"/>
        <v>6.9951154760844636</v>
      </c>
    </row>
    <row r="676" spans="1:11" ht="13.5" x14ac:dyDescent="0.25">
      <c r="A676" s="3">
        <f>TITRES_STAT!B679</f>
        <v>42989</v>
      </c>
      <c r="B676" s="6">
        <f>TITRES_STAT!D679</f>
        <v>7</v>
      </c>
      <c r="C676" s="2">
        <f t="shared" si="77"/>
        <v>9.9999999999997868E-3</v>
      </c>
      <c r="D676" s="2">
        <f t="shared" si="78"/>
        <v>7.0579999999999998</v>
      </c>
      <c r="E676" s="2">
        <f t="shared" si="80"/>
        <v>7.0890000000000013</v>
      </c>
      <c r="F676" s="2">
        <f t="shared" si="81"/>
        <v>7.0380000000000011</v>
      </c>
      <c r="G676" s="2">
        <f t="shared" si="75"/>
        <v>6.9405999999999999</v>
      </c>
      <c r="H676" s="2">
        <f t="shared" si="79"/>
        <v>7.0236000000000072</v>
      </c>
      <c r="I676" s="2">
        <f t="array" ref="I676">SUMPRODUCT(B660:B679, (ROW(B660:B679)-ROW(B660)+1)) / (20*21/2)</f>
        <v>7.0467142857142857</v>
      </c>
      <c r="J676" s="2">
        <f t="shared" si="82"/>
        <v>7.0338025386272234</v>
      </c>
      <c r="K676" s="2">
        <f t="shared" si="76"/>
        <v>6.9953070260419361</v>
      </c>
    </row>
    <row r="677" spans="1:11" ht="13.5" x14ac:dyDescent="0.25">
      <c r="A677" s="3">
        <f>TITRES_STAT!B680</f>
        <v>42990</v>
      </c>
      <c r="B677" s="6">
        <f>TITRES_STAT!D680</f>
        <v>7</v>
      </c>
      <c r="C677" s="2">
        <f t="shared" si="77"/>
        <v>0</v>
      </c>
      <c r="D677" s="2">
        <f t="shared" si="78"/>
        <v>7.0180000000000007</v>
      </c>
      <c r="E677" s="2">
        <f t="shared" si="80"/>
        <v>7.0890000000000004</v>
      </c>
      <c r="F677" s="2">
        <f t="shared" si="81"/>
        <v>7.0380000000000011</v>
      </c>
      <c r="G677" s="2">
        <f t="shared" si="75"/>
        <v>6.9405999999999999</v>
      </c>
      <c r="H677" s="2">
        <f t="shared" si="79"/>
        <v>7.0297000000000072</v>
      </c>
      <c r="I677" s="2">
        <f t="array" ref="I677">SUMPRODUCT(B661:B680, (ROW(B661:B680)-ROW(B661)+1)) / (20*21/2)</f>
        <v>7.0421428571428564</v>
      </c>
      <c r="J677" s="2">
        <f t="shared" si="82"/>
        <v>7.0305832492341551</v>
      </c>
      <c r="K677" s="2">
        <f t="shared" si="76"/>
        <v>6.9954910642363703</v>
      </c>
    </row>
    <row r="678" spans="1:11" ht="13.5" x14ac:dyDescent="0.25">
      <c r="A678" s="3">
        <f>TITRES_STAT!B681</f>
        <v>42991</v>
      </c>
      <c r="B678" s="6">
        <f>TITRES_STAT!D681</f>
        <v>7</v>
      </c>
      <c r="C678" s="2">
        <f t="shared" si="77"/>
        <v>0</v>
      </c>
      <c r="D678" s="2">
        <f t="shared" si="78"/>
        <v>6.9779999999999998</v>
      </c>
      <c r="E678" s="2">
        <f t="shared" si="80"/>
        <v>7.0890000000000004</v>
      </c>
      <c r="F678" s="2">
        <f t="shared" si="81"/>
        <v>7.0380000000000011</v>
      </c>
      <c r="G678" s="2">
        <f t="shared" si="75"/>
        <v>6.9405999999999999</v>
      </c>
      <c r="H678" s="2">
        <f t="shared" si="79"/>
        <v>7.035850000000007</v>
      </c>
      <c r="I678" s="2">
        <f t="array" ref="I678">SUMPRODUCT(B662:B681, (ROW(B662:B681)-ROW(B662)+1)) / (20*21/2)</f>
        <v>7.0375714285714279</v>
      </c>
      <c r="J678" s="2">
        <f t="shared" si="82"/>
        <v>7.027670558830903</v>
      </c>
      <c r="K678" s="2">
        <f t="shared" si="76"/>
        <v>6.9956678852467089</v>
      </c>
    </row>
    <row r="679" spans="1:11" ht="13.5" x14ac:dyDescent="0.25">
      <c r="A679" s="3">
        <f>TITRES_STAT!B682</f>
        <v>42992</v>
      </c>
      <c r="B679" s="6">
        <f>TITRES_STAT!D682</f>
        <v>6.99</v>
      </c>
      <c r="C679" s="2">
        <f t="shared" si="77"/>
        <v>-9.9999999999997868E-3</v>
      </c>
      <c r="D679" s="2">
        <f t="shared" si="78"/>
        <v>6.9960000000000004</v>
      </c>
      <c r="E679" s="2">
        <f t="shared" si="80"/>
        <v>7.0680000000000005</v>
      </c>
      <c r="F679" s="2">
        <f t="shared" si="81"/>
        <v>7.0380000000000011</v>
      </c>
      <c r="G679" s="2">
        <f t="shared" si="75"/>
        <v>6.9403999999999995</v>
      </c>
      <c r="H679" s="2">
        <f t="shared" si="79"/>
        <v>7.041950000000007</v>
      </c>
      <c r="I679" s="2">
        <f t="array" ref="I679">SUMPRODUCT(B663:B682, (ROW(B663:B682)-ROW(B663)+1)) / (20*21/2)</f>
        <v>7.0329999999999995</v>
      </c>
      <c r="J679" s="2">
        <f t="shared" si="82"/>
        <v>7.0240828865612928</v>
      </c>
      <c r="K679" s="2">
        <f t="shared" si="76"/>
        <v>6.9954456152370348</v>
      </c>
    </row>
    <row r="680" spans="1:11" ht="13.5" x14ac:dyDescent="0.25">
      <c r="A680" s="3">
        <f>TITRES_STAT!B683</f>
        <v>42993</v>
      </c>
      <c r="B680" s="6">
        <f>TITRES_STAT!D683</f>
        <v>6.99</v>
      </c>
      <c r="C680" s="2">
        <f t="shared" si="77"/>
        <v>0</v>
      </c>
      <c r="D680" s="2">
        <f t="shared" si="78"/>
        <v>6.9960000000000004</v>
      </c>
      <c r="E680" s="2">
        <f t="shared" si="80"/>
        <v>7.0469999999999997</v>
      </c>
      <c r="F680" s="2">
        <f t="shared" si="81"/>
        <v>7.0380000000000011</v>
      </c>
      <c r="G680" s="2">
        <f t="shared" si="75"/>
        <v>6.940199999999999</v>
      </c>
      <c r="H680" s="2">
        <f t="shared" si="79"/>
        <v>7.048050000000007</v>
      </c>
      <c r="I680" s="2">
        <f t="array" ref="I680">SUMPRODUCT(B664:B683, (ROW(B664:B683)-ROW(B664)+1)) / (20*21/2)</f>
        <v>7.0279999999999996</v>
      </c>
      <c r="J680" s="2">
        <f t="shared" si="82"/>
        <v>7.0208368973649788</v>
      </c>
      <c r="K680" s="2">
        <f t="shared" si="76"/>
        <v>6.9952320616983279</v>
      </c>
    </row>
    <row r="681" spans="1:11" ht="13.5" x14ac:dyDescent="0.25">
      <c r="A681" s="3">
        <f>TITRES_STAT!B684</f>
        <v>42996</v>
      </c>
      <c r="B681" s="6">
        <f>TITRES_STAT!D684</f>
        <v>6.99</v>
      </c>
      <c r="C681" s="2">
        <f t="shared" si="77"/>
        <v>0</v>
      </c>
      <c r="D681" s="2">
        <f t="shared" si="78"/>
        <v>6.9940000000000015</v>
      </c>
      <c r="E681" s="2">
        <f t="shared" si="80"/>
        <v>7.0260000000000007</v>
      </c>
      <c r="F681" s="2">
        <f t="shared" si="81"/>
        <v>7.0380000000000011</v>
      </c>
      <c r="G681" s="2">
        <f t="shared" si="75"/>
        <v>6.9409999999999998</v>
      </c>
      <c r="H681" s="2">
        <f t="shared" si="79"/>
        <v>7.0541000000000063</v>
      </c>
      <c r="I681" s="2">
        <f t="array" ref="I681">SUMPRODUCT(B665:B684, (ROW(B665:B684)-ROW(B665)+1)) / (20*21/2)</f>
        <v>7.0230476190476185</v>
      </c>
      <c r="J681" s="2">
        <f t="shared" si="82"/>
        <v>7.0179000499968858</v>
      </c>
      <c r="K681" s="2">
        <f t="shared" si="76"/>
        <v>6.9950268828081983</v>
      </c>
    </row>
    <row r="682" spans="1:11" ht="13.5" x14ac:dyDescent="0.25">
      <c r="A682" s="3">
        <f>TITRES_STAT!B685</f>
        <v>42997</v>
      </c>
      <c r="B682" s="6">
        <f>TITRES_STAT!D685</f>
        <v>6.99</v>
      </c>
      <c r="C682" s="2">
        <f t="shared" si="77"/>
        <v>0</v>
      </c>
      <c r="D682" s="2">
        <f t="shared" si="78"/>
        <v>6.992</v>
      </c>
      <c r="E682" s="2">
        <f t="shared" si="80"/>
        <v>7.0050000000000008</v>
      </c>
      <c r="F682" s="2">
        <f t="shared" si="81"/>
        <v>7.0425000000000013</v>
      </c>
      <c r="G682" s="2">
        <f t="shared" si="75"/>
        <v>6.9428000000000001</v>
      </c>
      <c r="H682" s="2">
        <f t="shared" si="79"/>
        <v>7.0601500000000064</v>
      </c>
      <c r="I682" s="2">
        <f t="array" ref="I682">SUMPRODUCT(B666:B685, (ROW(B666:B685)-ROW(B666)+1)) / (20*21/2)</f>
        <v>7.0181428571428572</v>
      </c>
      <c r="J682" s="2">
        <f t="shared" si="82"/>
        <v>7.0152429023781346</v>
      </c>
      <c r="K682" s="2">
        <f t="shared" si="76"/>
        <v>6.9948297501490533</v>
      </c>
    </row>
    <row r="683" spans="1:11" ht="13.5" x14ac:dyDescent="0.25">
      <c r="A683" s="3">
        <f>TITRES_STAT!B686</f>
        <v>42998</v>
      </c>
      <c r="B683" s="6">
        <f>TITRES_STAT!D686</f>
        <v>6.99</v>
      </c>
      <c r="C683" s="2">
        <f t="shared" si="77"/>
        <v>0</v>
      </c>
      <c r="D683" s="2">
        <f t="shared" si="78"/>
        <v>6.99</v>
      </c>
      <c r="E683" s="2">
        <f t="shared" si="80"/>
        <v>6.984</v>
      </c>
      <c r="F683" s="2">
        <f t="shared" si="81"/>
        <v>7.0419999999999998</v>
      </c>
      <c r="G683" s="2">
        <f t="shared" si="75"/>
        <v>6.9446000000000003</v>
      </c>
      <c r="H683" s="2">
        <f t="shared" si="79"/>
        <v>7.0662500000000072</v>
      </c>
      <c r="I683" s="2">
        <f t="array" ref="I683">SUMPRODUCT(B667:B686, (ROW(B667:B686)-ROW(B667)+1)) / (20*21/2)</f>
        <v>7.0132857142857139</v>
      </c>
      <c r="J683" s="2">
        <f t="shared" si="82"/>
        <v>7.0128388164373598</v>
      </c>
      <c r="K683" s="2">
        <f t="shared" si="76"/>
        <v>6.9946403481824246</v>
      </c>
    </row>
    <row r="684" spans="1:11" ht="13.5" x14ac:dyDescent="0.25">
      <c r="A684" s="3">
        <f>TITRES_STAT!B687</f>
        <v>43000</v>
      </c>
      <c r="B684" s="6">
        <f>TITRES_STAT!D687</f>
        <v>6.99</v>
      </c>
      <c r="C684" s="2">
        <f t="shared" si="77"/>
        <v>0</v>
      </c>
      <c r="D684" s="2">
        <f t="shared" si="78"/>
        <v>6.99</v>
      </c>
      <c r="E684" s="2">
        <f t="shared" si="80"/>
        <v>6.9930000000000003</v>
      </c>
      <c r="F684" s="2">
        <f t="shared" si="81"/>
        <v>7.041500000000001</v>
      </c>
      <c r="G684" s="2">
        <f t="shared" si="75"/>
        <v>6.9463999999999997</v>
      </c>
      <c r="H684" s="2">
        <f t="shared" si="79"/>
        <v>7.0723000000000074</v>
      </c>
      <c r="I684" s="2">
        <f t="array" ref="I684">SUMPRODUCT(B668:B687, (ROW(B668:B687)-ROW(B668)+1)) / (20*21/2)</f>
        <v>7.0084761904761903</v>
      </c>
      <c r="J684" s="2">
        <f t="shared" si="82"/>
        <v>7.0106636910623727</v>
      </c>
      <c r="K684" s="2">
        <f t="shared" si="76"/>
        <v>6.9944583737438988</v>
      </c>
    </row>
    <row r="685" spans="1:11" ht="13.5" x14ac:dyDescent="0.25">
      <c r="A685" s="3">
        <f>TITRES_STAT!B688</f>
        <v>43003</v>
      </c>
      <c r="B685" s="6">
        <f>TITRES_STAT!D688</f>
        <v>6.99</v>
      </c>
      <c r="C685" s="2">
        <f t="shared" si="77"/>
        <v>0</v>
      </c>
      <c r="D685" s="2">
        <f t="shared" si="78"/>
        <v>6.99</v>
      </c>
      <c r="E685" s="2">
        <f t="shared" si="80"/>
        <v>6.9930000000000003</v>
      </c>
      <c r="F685" s="2">
        <f t="shared" si="81"/>
        <v>7.0409999999999995</v>
      </c>
      <c r="G685" s="2">
        <f t="shared" si="75"/>
        <v>6.9482000000000008</v>
      </c>
      <c r="H685" s="2">
        <f t="shared" si="79"/>
        <v>7.0776000000000066</v>
      </c>
      <c r="I685" s="2">
        <f t="array" ref="I685">SUMPRODUCT(B669:B688, (ROW(B669:B688)-ROW(B669)+1)) / (20*21/2)</f>
        <v>7.0037142857142856</v>
      </c>
      <c r="J685" s="2">
        <f t="shared" si="82"/>
        <v>7.0086957204850036</v>
      </c>
      <c r="K685" s="2">
        <f t="shared" si="76"/>
        <v>6.9942835355578641</v>
      </c>
    </row>
    <row r="686" spans="1:11" ht="13.5" x14ac:dyDescent="0.25">
      <c r="A686" s="3">
        <f>TITRES_STAT!B689</f>
        <v>43004</v>
      </c>
      <c r="B686" s="6">
        <f>TITRES_STAT!D689</f>
        <v>6.99</v>
      </c>
      <c r="C686" s="2">
        <f t="shared" si="77"/>
        <v>0</v>
      </c>
      <c r="D686" s="2">
        <f t="shared" si="78"/>
        <v>6.99</v>
      </c>
      <c r="E686" s="2">
        <f t="shared" si="80"/>
        <v>6.9920000000000018</v>
      </c>
      <c r="F686" s="2">
        <f t="shared" si="81"/>
        <v>7.0404999999999998</v>
      </c>
      <c r="G686" s="2">
        <f t="shared" si="75"/>
        <v>6.9500000000000011</v>
      </c>
      <c r="H686" s="2">
        <f t="shared" si="79"/>
        <v>7.0825500000000066</v>
      </c>
      <c r="I686" s="2">
        <f t="array" ref="I686">SUMPRODUCT(B670:B689, (ROW(B670:B689)-ROW(B670)+1)) / (20*21/2)</f>
        <v>6.9989999999999997</v>
      </c>
      <c r="J686" s="2">
        <f t="shared" si="82"/>
        <v>7.0069151756769079</v>
      </c>
      <c r="K686" s="2">
        <f t="shared" si="76"/>
        <v>6.994115553771282</v>
      </c>
    </row>
    <row r="687" spans="1:11" ht="13.5" x14ac:dyDescent="0.25">
      <c r="A687" s="3">
        <f>TITRES_STAT!B690</f>
        <v>43005</v>
      </c>
      <c r="B687" s="6">
        <f>TITRES_STAT!D690</f>
        <v>6.99</v>
      </c>
      <c r="C687" s="2">
        <f t="shared" si="77"/>
        <v>0</v>
      </c>
      <c r="D687" s="2">
        <f t="shared" si="78"/>
        <v>6.99</v>
      </c>
      <c r="E687" s="2">
        <f t="shared" si="80"/>
        <v>6.9910000000000014</v>
      </c>
      <c r="F687" s="2">
        <f t="shared" si="81"/>
        <v>7.0399999999999991</v>
      </c>
      <c r="G687" s="2">
        <f t="shared" si="75"/>
        <v>6.9520000000000017</v>
      </c>
      <c r="H687" s="2">
        <f t="shared" si="79"/>
        <v>7.0867000000000067</v>
      </c>
      <c r="I687" s="2">
        <f t="array" ref="I687">SUMPRODUCT(B671:B690, (ROW(B671:B690)-ROW(B671)+1)) / (20*21/2)</f>
        <v>6.9952857142857141</v>
      </c>
      <c r="J687" s="2">
        <f t="shared" si="82"/>
        <v>7.005304206564821</v>
      </c>
      <c r="K687" s="2">
        <f t="shared" si="76"/>
        <v>6.9939541595057424</v>
      </c>
    </row>
    <row r="688" spans="1:11" ht="13.5" x14ac:dyDescent="0.25">
      <c r="A688" s="3">
        <f>TITRES_STAT!B691</f>
        <v>43006</v>
      </c>
      <c r="B688" s="6">
        <f>TITRES_STAT!D691</f>
        <v>6.99</v>
      </c>
      <c r="C688" s="2">
        <f t="shared" si="77"/>
        <v>0</v>
      </c>
      <c r="D688" s="2">
        <f t="shared" si="78"/>
        <v>6.99</v>
      </c>
      <c r="E688" s="2">
        <f t="shared" si="80"/>
        <v>6.99</v>
      </c>
      <c r="F688" s="2">
        <f t="shared" si="81"/>
        <v>7.0394999999999985</v>
      </c>
      <c r="G688" s="2">
        <f t="shared" si="75"/>
        <v>6.953800000000002</v>
      </c>
      <c r="H688" s="2">
        <f t="shared" si="79"/>
        <v>7.0901500000000066</v>
      </c>
      <c r="I688" s="2">
        <f t="array" ref="I688">SUMPRODUCT(B672:B691, (ROW(B672:B691)-ROW(B672)+1)) / (20*21/2)</f>
        <v>6.992571428571428</v>
      </c>
      <c r="J688" s="2">
        <f t="shared" si="82"/>
        <v>7.0038466630824567</v>
      </c>
      <c r="K688" s="2">
        <f t="shared" si="76"/>
        <v>6.9937990944270867</v>
      </c>
    </row>
    <row r="689" spans="1:11" ht="13.5" x14ac:dyDescent="0.25">
      <c r="A689" s="3">
        <f>TITRES_STAT!B692</f>
        <v>43007</v>
      </c>
      <c r="B689" s="6">
        <f>TITRES_STAT!D692</f>
        <v>6.99</v>
      </c>
      <c r="C689" s="2">
        <f t="shared" si="77"/>
        <v>0</v>
      </c>
      <c r="D689" s="2">
        <f t="shared" si="78"/>
        <v>6.99</v>
      </c>
      <c r="E689" s="2">
        <f t="shared" si="80"/>
        <v>6.99</v>
      </c>
      <c r="F689" s="2">
        <f t="shared" si="81"/>
        <v>7.028999999999999</v>
      </c>
      <c r="G689" s="2">
        <f t="shared" si="75"/>
        <v>6.9556000000000013</v>
      </c>
      <c r="H689" s="2">
        <f t="shared" si="79"/>
        <v>7.0936000000000066</v>
      </c>
      <c r="I689" s="2">
        <f t="array" ref="I689">SUMPRODUCT(B673:B692, (ROW(B673:B692)-ROW(B673)+1)) / (20*21/2)</f>
        <v>6.9908571428571422</v>
      </c>
      <c r="J689" s="2">
        <f t="shared" si="82"/>
        <v>7.0025279332650801</v>
      </c>
      <c r="K689" s="2">
        <f t="shared" si="76"/>
        <v>6.9936501103319069</v>
      </c>
    </row>
    <row r="690" spans="1:11" ht="13.5" x14ac:dyDescent="0.25">
      <c r="A690" s="3">
        <f>TITRES_STAT!B693</f>
        <v>43010</v>
      </c>
      <c r="B690" s="6">
        <f>TITRES_STAT!D693</f>
        <v>6.99</v>
      </c>
      <c r="C690" s="2">
        <f t="shared" si="77"/>
        <v>0</v>
      </c>
      <c r="D690" s="2">
        <f t="shared" si="78"/>
        <v>6.99</v>
      </c>
      <c r="E690" s="2">
        <f t="shared" si="80"/>
        <v>6.99</v>
      </c>
      <c r="F690" s="2">
        <f t="shared" si="81"/>
        <v>7.0184999999999986</v>
      </c>
      <c r="G690" s="2">
        <f t="shared" ref="G690:G753" si="83">AVERAGE(B641:B690)</f>
        <v>6.9574000000000025</v>
      </c>
      <c r="H690" s="2">
        <f t="shared" si="79"/>
        <v>7.0970500000000065</v>
      </c>
      <c r="I690" s="2">
        <f t="array" ref="I690">SUMPRODUCT(B674:B693, (ROW(B674:B693)-ROW(B674)+1)) / (20*21/2)</f>
        <v>6.9720476190476184</v>
      </c>
      <c r="J690" s="2">
        <f t="shared" si="82"/>
        <v>7.0013347967636435</v>
      </c>
      <c r="K690" s="2">
        <f t="shared" si="76"/>
        <v>6.993506968750264</v>
      </c>
    </row>
    <row r="691" spans="1:11" ht="13.5" x14ac:dyDescent="0.25">
      <c r="A691" s="3">
        <f>TITRES_STAT!B694</f>
        <v>43011</v>
      </c>
      <c r="B691" s="6">
        <f>TITRES_STAT!D694</f>
        <v>6.99</v>
      </c>
      <c r="C691" s="2">
        <f t="shared" si="77"/>
        <v>0</v>
      </c>
      <c r="D691" s="2">
        <f t="shared" si="78"/>
        <v>6.99</v>
      </c>
      <c r="E691" s="2">
        <f t="shared" si="80"/>
        <v>6.99</v>
      </c>
      <c r="F691" s="2">
        <f t="shared" si="81"/>
        <v>7.0079999999999982</v>
      </c>
      <c r="G691" s="2">
        <f t="shared" si="83"/>
        <v>6.9592000000000018</v>
      </c>
      <c r="H691" s="2">
        <f t="shared" si="79"/>
        <v>7.1007500000000059</v>
      </c>
      <c r="I691" s="2">
        <f t="array" ref="I691">SUMPRODUCT(B675:B694, (ROW(B675:B694)-ROW(B675)+1)) / (20*21/2)</f>
        <v>6.964666666666667</v>
      </c>
      <c r="J691" s="2">
        <f t="shared" si="82"/>
        <v>7.000255292309963</v>
      </c>
      <c r="K691" s="2">
        <f t="shared" ref="K691:K754" si="84">$K$4*B691+(1-$K$4)*K690</f>
        <v>6.9933694405639795</v>
      </c>
    </row>
    <row r="692" spans="1:11" ht="13.5" x14ac:dyDescent="0.25">
      <c r="A692" s="3">
        <f>TITRES_STAT!B695</f>
        <v>43012</v>
      </c>
      <c r="B692" s="6">
        <f>TITRES_STAT!D695</f>
        <v>6.99</v>
      </c>
      <c r="C692" s="2">
        <f t="shared" si="77"/>
        <v>0</v>
      </c>
      <c r="D692" s="2">
        <f t="shared" si="78"/>
        <v>6.99</v>
      </c>
      <c r="E692" s="2">
        <f t="shared" si="80"/>
        <v>6.99</v>
      </c>
      <c r="F692" s="2">
        <f t="shared" si="81"/>
        <v>6.9974999999999996</v>
      </c>
      <c r="G692" s="2">
        <f t="shared" si="83"/>
        <v>6.9650000000000007</v>
      </c>
      <c r="H692" s="2">
        <f t="shared" si="79"/>
        <v>7.1042000000000067</v>
      </c>
      <c r="I692" s="2">
        <f t="array" ref="I692">SUMPRODUCT(B676:B695, (ROW(B676:B695)-ROW(B676)+1)) / (20*21/2)</f>
        <v>6.9553809523809527</v>
      </c>
      <c r="J692" s="2">
        <f t="shared" si="82"/>
        <v>6.9992785978042518</v>
      </c>
      <c r="K692" s="2">
        <f t="shared" si="84"/>
        <v>6.9932373056399024</v>
      </c>
    </row>
    <row r="693" spans="1:11" ht="13.5" x14ac:dyDescent="0.25">
      <c r="A693" s="3">
        <f>TITRES_STAT!B696</f>
        <v>43013</v>
      </c>
      <c r="B693" s="6">
        <f>TITRES_STAT!D696</f>
        <v>6.8</v>
      </c>
      <c r="C693" s="2">
        <f t="shared" si="77"/>
        <v>-0.19000000000000039</v>
      </c>
      <c r="D693" s="2">
        <f t="shared" si="78"/>
        <v>6.952</v>
      </c>
      <c r="E693" s="2">
        <f t="shared" si="80"/>
        <v>6.971000000000001</v>
      </c>
      <c r="F693" s="2">
        <f t="shared" si="81"/>
        <v>6.9774999999999991</v>
      </c>
      <c r="G693" s="2">
        <f t="shared" si="83"/>
        <v>6.971000000000001</v>
      </c>
      <c r="H693" s="2">
        <f t="shared" si="79"/>
        <v>7.1069500000000048</v>
      </c>
      <c r="I693" s="2">
        <f t="array" ref="I693">SUMPRODUCT(B677:B696, (ROW(B677:B696)-ROW(B677)+1)) / (20*21/2)</f>
        <v>6.9485238095238095</v>
      </c>
      <c r="J693" s="2">
        <f t="shared" si="82"/>
        <v>6.9802996837276563</v>
      </c>
      <c r="K693" s="2">
        <f t="shared" si="84"/>
        <v>6.9856593720853963</v>
      </c>
    </row>
    <row r="694" spans="1:11" ht="13.5" x14ac:dyDescent="0.25">
      <c r="A694" s="3">
        <f>TITRES_STAT!B697</f>
        <v>43014</v>
      </c>
      <c r="B694" s="6">
        <f>TITRES_STAT!D697</f>
        <v>6.9</v>
      </c>
      <c r="C694" s="2">
        <f t="shared" si="77"/>
        <v>0.10000000000000053</v>
      </c>
      <c r="D694" s="2">
        <f t="shared" si="78"/>
        <v>6.9340000000000002</v>
      </c>
      <c r="E694" s="2">
        <f t="shared" si="80"/>
        <v>6.9620000000000006</v>
      </c>
      <c r="F694" s="2">
        <f t="shared" si="81"/>
        <v>6.9774999999999991</v>
      </c>
      <c r="G694" s="2">
        <f t="shared" si="83"/>
        <v>6.9810000000000016</v>
      </c>
      <c r="H694" s="2">
        <f t="shared" si="79"/>
        <v>7.1099500000000058</v>
      </c>
      <c r="I694" s="2">
        <f t="array" ref="I694">SUMPRODUCT(B678:B697, (ROW(B678:B697)-ROW(B678)+1)) / (20*21/2)</f>
        <v>6.937380952380952</v>
      </c>
      <c r="J694" s="2">
        <f t="shared" si="82"/>
        <v>6.9726520948012132</v>
      </c>
      <c r="K694" s="2">
        <f t="shared" si="84"/>
        <v>6.9823001810232244</v>
      </c>
    </row>
    <row r="695" spans="1:11" ht="13.5" x14ac:dyDescent="0.25">
      <c r="A695" s="3">
        <f>TITRES_STAT!B698</f>
        <v>43017</v>
      </c>
      <c r="B695" s="6">
        <f>TITRES_STAT!D698</f>
        <v>6.88</v>
      </c>
      <c r="C695" s="2">
        <f t="shared" si="77"/>
        <v>-2.0000000000000462E-2</v>
      </c>
      <c r="D695" s="2">
        <f t="shared" si="78"/>
        <v>6.9120000000000008</v>
      </c>
      <c r="E695" s="2">
        <f t="shared" si="80"/>
        <v>6.9510000000000005</v>
      </c>
      <c r="F695" s="2">
        <f t="shared" si="81"/>
        <v>6.9719999999999986</v>
      </c>
      <c r="G695" s="2">
        <f t="shared" si="83"/>
        <v>6.9886000000000017</v>
      </c>
      <c r="H695" s="2">
        <f t="shared" si="79"/>
        <v>7.1128500000000052</v>
      </c>
      <c r="I695" s="2">
        <f t="array" ref="I695">SUMPRODUCT(B679:B698, (ROW(B679:B698)-ROW(B679)+1)) / (20*21/2)</f>
        <v>6.9269523809523816</v>
      </c>
      <c r="J695" s="2">
        <f t="shared" si="82"/>
        <v>6.9638280857725263</v>
      </c>
      <c r="K695" s="2">
        <f t="shared" si="84"/>
        <v>6.9782884092183917</v>
      </c>
    </row>
    <row r="696" spans="1:11" ht="13.5" x14ac:dyDescent="0.25">
      <c r="A696" s="3">
        <f>TITRES_STAT!B699</f>
        <v>43018</v>
      </c>
      <c r="B696" s="6">
        <f>TITRES_STAT!D699</f>
        <v>6.9</v>
      </c>
      <c r="C696" s="2">
        <f t="shared" si="77"/>
        <v>2.0000000000000462E-2</v>
      </c>
      <c r="D696" s="2">
        <f t="shared" si="78"/>
        <v>6.8940000000000001</v>
      </c>
      <c r="E696" s="2">
        <f t="shared" si="80"/>
        <v>6.9420000000000002</v>
      </c>
      <c r="F696" s="2">
        <f t="shared" si="81"/>
        <v>6.9670000000000005</v>
      </c>
      <c r="G696" s="2">
        <f t="shared" si="83"/>
        <v>6.9966000000000008</v>
      </c>
      <c r="H696" s="2">
        <f t="shared" si="79"/>
        <v>7.114450000000005</v>
      </c>
      <c r="I696" s="2">
        <f t="array" ref="I696">SUMPRODUCT(B680:B699, (ROW(B680:B699)-ROW(B680)+1)) / (20*21/2)</f>
        <v>6.9172380952380959</v>
      </c>
      <c r="J696" s="2">
        <f t="shared" si="82"/>
        <v>6.9577492204608573</v>
      </c>
      <c r="K696" s="2">
        <f t="shared" si="84"/>
        <v>6.9752182755235532</v>
      </c>
    </row>
    <row r="697" spans="1:11" ht="13.5" x14ac:dyDescent="0.25">
      <c r="A697" s="3">
        <f>TITRES_STAT!B700</f>
        <v>43019</v>
      </c>
      <c r="B697" s="6">
        <f>TITRES_STAT!D700</f>
        <v>6.85</v>
      </c>
      <c r="C697" s="2">
        <f t="shared" si="77"/>
        <v>-5.0000000000000711E-2</v>
      </c>
      <c r="D697" s="2">
        <f t="shared" si="78"/>
        <v>6.8659999999999997</v>
      </c>
      <c r="E697" s="2">
        <f t="shared" si="80"/>
        <v>6.9279999999999999</v>
      </c>
      <c r="F697" s="2">
        <f t="shared" si="81"/>
        <v>6.9594999999999985</v>
      </c>
      <c r="G697" s="2">
        <f t="shared" si="83"/>
        <v>6.9980000000000011</v>
      </c>
      <c r="H697" s="2">
        <f t="shared" si="79"/>
        <v>7.1138000000000048</v>
      </c>
      <c r="I697" s="2">
        <f t="array" ref="I697">SUMPRODUCT(B681:B700, (ROW(B681:B700)-ROW(B681)+1)) / (20*21/2)</f>
        <v>6.9129523809523814</v>
      </c>
      <c r="J697" s="2">
        <f t="shared" si="82"/>
        <v>6.9474873899407754</v>
      </c>
      <c r="K697" s="2">
        <f t="shared" si="84"/>
        <v>6.9703077549147867</v>
      </c>
    </row>
    <row r="698" spans="1:11" ht="13.5" x14ac:dyDescent="0.25">
      <c r="A698" s="3">
        <f>TITRES_STAT!B701</f>
        <v>43020</v>
      </c>
      <c r="B698" s="6">
        <f>TITRES_STAT!D701</f>
        <v>6.85</v>
      </c>
      <c r="C698" s="2">
        <f t="shared" si="77"/>
        <v>0</v>
      </c>
      <c r="D698" s="2">
        <f t="shared" si="78"/>
        <v>6.8760000000000003</v>
      </c>
      <c r="E698" s="2">
        <f t="shared" si="80"/>
        <v>6.9139999999999997</v>
      </c>
      <c r="F698" s="2">
        <f t="shared" si="81"/>
        <v>6.952</v>
      </c>
      <c r="G698" s="2">
        <f t="shared" si="83"/>
        <v>6.995000000000001</v>
      </c>
      <c r="H698" s="2">
        <f t="shared" si="79"/>
        <v>7.1121000000000025</v>
      </c>
      <c r="I698" s="2">
        <f t="array" ref="I698">SUMPRODUCT(B682:B701, (ROW(B682:B701)-ROW(B682)+1)) / (20*21/2)</f>
        <v>6.9052857142857142</v>
      </c>
      <c r="J698" s="2">
        <f t="shared" si="82"/>
        <v>6.938202876613083</v>
      </c>
      <c r="K698" s="2">
        <f t="shared" si="84"/>
        <v>6.9655898037416577</v>
      </c>
    </row>
    <row r="699" spans="1:11" ht="13.5" x14ac:dyDescent="0.25">
      <c r="A699" s="3">
        <f>TITRES_STAT!B702</f>
        <v>43021</v>
      </c>
      <c r="B699" s="6">
        <f>TITRES_STAT!D702</f>
        <v>6.85</v>
      </c>
      <c r="C699" s="2">
        <f t="shared" si="77"/>
        <v>0</v>
      </c>
      <c r="D699" s="2">
        <f t="shared" si="78"/>
        <v>6.8660000000000014</v>
      </c>
      <c r="E699" s="2">
        <f t="shared" si="80"/>
        <v>6.9</v>
      </c>
      <c r="F699" s="2">
        <f t="shared" si="81"/>
        <v>6.9449999999999985</v>
      </c>
      <c r="G699" s="2">
        <f t="shared" si="83"/>
        <v>6.9920000000000018</v>
      </c>
      <c r="H699" s="2">
        <f t="shared" si="79"/>
        <v>7.1104000000000021</v>
      </c>
      <c r="I699" s="2">
        <f t="array" ref="I699">SUMPRODUCT(B683:B702, (ROW(B683:B702)-ROW(B683)+1)) / (20*21/2)</f>
        <v>6.8982380952380957</v>
      </c>
      <c r="J699" s="2">
        <f t="shared" si="82"/>
        <v>6.9298026026499322</v>
      </c>
      <c r="K699" s="2">
        <f t="shared" si="84"/>
        <v>6.9610568702615927</v>
      </c>
    </row>
    <row r="700" spans="1:11" ht="13.5" x14ac:dyDescent="0.25">
      <c r="A700" s="3">
        <f>TITRES_STAT!B703</f>
        <v>43024</v>
      </c>
      <c r="B700" s="6">
        <f>TITRES_STAT!D703</f>
        <v>6.9</v>
      </c>
      <c r="C700" s="2">
        <f t="shared" si="77"/>
        <v>5.0000000000000711E-2</v>
      </c>
      <c r="D700" s="2">
        <f t="shared" si="78"/>
        <v>6.87</v>
      </c>
      <c r="E700" s="2">
        <f t="shared" si="80"/>
        <v>6.8910000000000009</v>
      </c>
      <c r="F700" s="2">
        <f t="shared" si="81"/>
        <v>6.9405000000000001</v>
      </c>
      <c r="G700" s="2">
        <f t="shared" si="83"/>
        <v>6.990000000000002</v>
      </c>
      <c r="H700" s="2">
        <f t="shared" si="79"/>
        <v>7.1090000000000035</v>
      </c>
      <c r="I700" s="2">
        <f t="array" ref="I700">SUMPRODUCT(B684:B703, (ROW(B684:B703)-ROW(B684)+1)) / (20*21/2)</f>
        <v>6.8918095238095241</v>
      </c>
      <c r="J700" s="2">
        <f t="shared" si="82"/>
        <v>6.9269642595404148</v>
      </c>
      <c r="K700" s="2">
        <f t="shared" si="84"/>
        <v>6.9586624831925104</v>
      </c>
    </row>
    <row r="701" spans="1:11" ht="13.5" x14ac:dyDescent="0.25">
      <c r="A701" s="3">
        <f>TITRES_STAT!B704</f>
        <v>43025</v>
      </c>
      <c r="B701" s="6">
        <f>TITRES_STAT!D704</f>
        <v>6.86</v>
      </c>
      <c r="C701" s="2">
        <f t="shared" si="77"/>
        <v>-4.0000000000000036E-2</v>
      </c>
      <c r="D701" s="2">
        <f t="shared" si="78"/>
        <v>6.8619999999999992</v>
      </c>
      <c r="E701" s="2">
        <f t="shared" si="80"/>
        <v>6.8780000000000001</v>
      </c>
      <c r="F701" s="2">
        <f t="shared" si="81"/>
        <v>6.9340000000000002</v>
      </c>
      <c r="G701" s="2">
        <f t="shared" si="83"/>
        <v>6.9874000000000027</v>
      </c>
      <c r="H701" s="2">
        <f t="shared" si="79"/>
        <v>7.1053000000000033</v>
      </c>
      <c r="I701" s="2">
        <f t="array" ref="I701">SUMPRODUCT(B685:B704, (ROW(B685:B704)-ROW(B685)+1)) / (20*21/2)</f>
        <v>6.8860000000000001</v>
      </c>
      <c r="J701" s="2">
        <f t="shared" si="82"/>
        <v>6.9205867110127564</v>
      </c>
      <c r="K701" s="2">
        <f t="shared" si="84"/>
        <v>6.9547933662045693</v>
      </c>
    </row>
    <row r="702" spans="1:11" ht="13.5" x14ac:dyDescent="0.25">
      <c r="A702" s="3">
        <f>TITRES_STAT!B705</f>
        <v>43026</v>
      </c>
      <c r="B702" s="6">
        <f>TITRES_STAT!D705</f>
        <v>6.86</v>
      </c>
      <c r="C702" s="2">
        <f t="shared" si="77"/>
        <v>0</v>
      </c>
      <c r="D702" s="2">
        <f t="shared" si="78"/>
        <v>6.8639999999999999</v>
      </c>
      <c r="E702" s="2">
        <f t="shared" si="80"/>
        <v>6.8650000000000002</v>
      </c>
      <c r="F702" s="2">
        <f t="shared" si="81"/>
        <v>6.9275000000000002</v>
      </c>
      <c r="G702" s="2">
        <f t="shared" si="83"/>
        <v>6.985000000000003</v>
      </c>
      <c r="H702" s="2">
        <f t="shared" si="79"/>
        <v>7.101650000000002</v>
      </c>
      <c r="I702" s="2">
        <f t="array" ref="I702">SUMPRODUCT(B686:B705, (ROW(B686:B705)-ROW(B686)+1)) / (20*21/2)</f>
        <v>6.8789047619047619</v>
      </c>
      <c r="J702" s="2">
        <f t="shared" si="82"/>
        <v>6.9148165480591608</v>
      </c>
      <c r="K702" s="2">
        <f t="shared" si="84"/>
        <v>6.9510759792945862</v>
      </c>
    </row>
    <row r="703" spans="1:11" ht="13.5" x14ac:dyDescent="0.25">
      <c r="A703" s="3">
        <f>TITRES_STAT!B706</f>
        <v>43027</v>
      </c>
      <c r="B703" s="6">
        <f>TITRES_STAT!D706</f>
        <v>6.86</v>
      </c>
      <c r="C703" s="2">
        <f t="shared" si="77"/>
        <v>0</v>
      </c>
      <c r="D703" s="2">
        <f t="shared" si="78"/>
        <v>6.8659999999999997</v>
      </c>
      <c r="E703" s="2">
        <f t="shared" si="80"/>
        <v>6.8710000000000004</v>
      </c>
      <c r="F703" s="2">
        <f t="shared" si="81"/>
        <v>6.9210000000000012</v>
      </c>
      <c r="G703" s="2">
        <f t="shared" si="83"/>
        <v>6.9822000000000033</v>
      </c>
      <c r="H703" s="2">
        <f t="shared" si="79"/>
        <v>7.0980000000000016</v>
      </c>
      <c r="I703" s="2">
        <f t="array" ref="I703">SUMPRODUCT(B687:B706, (ROW(B687:B706)-ROW(B687)+1)) / (20*21/2)</f>
        <v>6.8782380952380944</v>
      </c>
      <c r="J703" s="2">
        <f t="shared" si="82"/>
        <v>6.9095959244344787</v>
      </c>
      <c r="K703" s="2">
        <f t="shared" si="84"/>
        <v>6.9475043722634258</v>
      </c>
    </row>
    <row r="704" spans="1:11" ht="13.5" x14ac:dyDescent="0.25">
      <c r="A704" s="3">
        <f>TITRES_STAT!B707</f>
        <v>43028</v>
      </c>
      <c r="B704" s="6">
        <f>TITRES_STAT!D707</f>
        <v>6.86</v>
      </c>
      <c r="C704" s="2">
        <f t="shared" si="77"/>
        <v>0</v>
      </c>
      <c r="D704" s="2">
        <f t="shared" si="78"/>
        <v>6.8680000000000003</v>
      </c>
      <c r="E704" s="2">
        <f t="shared" si="80"/>
        <v>6.867</v>
      </c>
      <c r="F704" s="2">
        <f t="shared" si="81"/>
        <v>6.9145000000000012</v>
      </c>
      <c r="G704" s="2">
        <f t="shared" si="83"/>
        <v>6.9794000000000036</v>
      </c>
      <c r="H704" s="2">
        <f t="shared" si="79"/>
        <v>7.094400000000002</v>
      </c>
      <c r="I704" s="2">
        <f t="array" ref="I704">SUMPRODUCT(B688:B707, (ROW(B688:B707)-ROW(B688)+1)) / (20*21/2)</f>
        <v>6.8780000000000001</v>
      </c>
      <c r="J704" s="2">
        <f t="shared" si="82"/>
        <v>6.9048725030597664</v>
      </c>
      <c r="K704" s="2">
        <f t="shared" si="84"/>
        <v>6.9440728282530948</v>
      </c>
    </row>
    <row r="705" spans="1:11" ht="13.5" x14ac:dyDescent="0.25">
      <c r="A705" s="3">
        <f>TITRES_STAT!B708</f>
        <v>43031</v>
      </c>
      <c r="B705" s="6">
        <f>TITRES_STAT!D708</f>
        <v>6.84</v>
      </c>
      <c r="C705" s="2">
        <f t="shared" si="77"/>
        <v>-2.0000000000000462E-2</v>
      </c>
      <c r="D705" s="2">
        <f t="shared" si="78"/>
        <v>6.8559999999999999</v>
      </c>
      <c r="E705" s="2">
        <f t="shared" si="80"/>
        <v>6.8629999999999995</v>
      </c>
      <c r="F705" s="2">
        <f t="shared" si="81"/>
        <v>6.9070000000000009</v>
      </c>
      <c r="G705" s="2">
        <f t="shared" si="83"/>
        <v>6.976600000000003</v>
      </c>
      <c r="H705" s="2">
        <f t="shared" si="79"/>
        <v>7.091050000000001</v>
      </c>
      <c r="I705" s="2">
        <f t="array" ref="I705">SUMPRODUCT(B689:B708, (ROW(B689:B708)-ROW(B689)+1)) / (20*21/2)</f>
        <v>6.8781904761904764</v>
      </c>
      <c r="J705" s="2">
        <f t="shared" si="82"/>
        <v>6.8986941694350268</v>
      </c>
      <c r="K705" s="2">
        <f t="shared" si="84"/>
        <v>6.9399915408706212</v>
      </c>
    </row>
    <row r="706" spans="1:11" ht="13.5" x14ac:dyDescent="0.25">
      <c r="A706" s="3">
        <f>TITRES_STAT!B709</f>
        <v>43032</v>
      </c>
      <c r="B706" s="6">
        <f>TITRES_STAT!D709</f>
        <v>6.9</v>
      </c>
      <c r="C706" s="2">
        <f t="shared" si="77"/>
        <v>6.0000000000000497E-2</v>
      </c>
      <c r="D706" s="2">
        <f t="shared" si="78"/>
        <v>6.8639999999999999</v>
      </c>
      <c r="E706" s="2">
        <f t="shared" si="80"/>
        <v>6.8629999999999995</v>
      </c>
      <c r="F706" s="2">
        <f t="shared" si="81"/>
        <v>6.902499999999999</v>
      </c>
      <c r="G706" s="2">
        <f t="shared" si="83"/>
        <v>6.9746000000000024</v>
      </c>
      <c r="H706" s="2">
        <f t="shared" si="79"/>
        <v>7.0878500000000022</v>
      </c>
      <c r="I706" s="2">
        <f t="array" ref="I706">SUMPRODUCT(B690:B709, (ROW(B690:B709)-ROW(B690)+1)) / (20*21/2)</f>
        <v>6.8788095238095233</v>
      </c>
      <c r="J706" s="2">
        <f t="shared" si="82"/>
        <v>6.8988185342507391</v>
      </c>
      <c r="K706" s="2">
        <f t="shared" si="84"/>
        <v>6.9384232451502044</v>
      </c>
    </row>
    <row r="707" spans="1:11" ht="13.5" x14ac:dyDescent="0.25">
      <c r="A707" s="3">
        <f>TITRES_STAT!B710</f>
        <v>43033</v>
      </c>
      <c r="B707" s="6">
        <f>TITRES_STAT!D710</f>
        <v>6.9</v>
      </c>
      <c r="C707" s="2">
        <f t="shared" si="77"/>
        <v>0</v>
      </c>
      <c r="D707" s="2">
        <f t="shared" si="78"/>
        <v>6.8719999999999999</v>
      </c>
      <c r="E707" s="2">
        <f t="shared" si="80"/>
        <v>6.8679999999999994</v>
      </c>
      <c r="F707" s="2">
        <f t="shared" si="81"/>
        <v>6.8980000000000006</v>
      </c>
      <c r="G707" s="2">
        <f t="shared" si="83"/>
        <v>6.9726000000000035</v>
      </c>
      <c r="H707" s="2">
        <f t="shared" si="79"/>
        <v>7.0856000000000021</v>
      </c>
      <c r="I707" s="2">
        <f t="array" ref="I707">SUMPRODUCT(B691:B710, (ROW(B691:B710)-ROW(B691)+1)) / (20*21/2)</f>
        <v>6.8798571428571424</v>
      </c>
      <c r="J707" s="2">
        <f t="shared" si="82"/>
        <v>6.8989310547982878</v>
      </c>
      <c r="K707" s="2">
        <f t="shared" si="84"/>
        <v>6.9369164512227455</v>
      </c>
    </row>
    <row r="708" spans="1:11" ht="13.5" x14ac:dyDescent="0.25">
      <c r="A708" s="3">
        <f>TITRES_STAT!B711</f>
        <v>43034</v>
      </c>
      <c r="B708" s="6">
        <f>TITRES_STAT!D711</f>
        <v>6.9</v>
      </c>
      <c r="C708" s="2">
        <f t="shared" ref="C708:C771" si="85">B708-B707</f>
        <v>0</v>
      </c>
      <c r="D708" s="2">
        <f t="shared" si="78"/>
        <v>6.88</v>
      </c>
      <c r="E708" s="2">
        <f t="shared" si="80"/>
        <v>6.8730000000000002</v>
      </c>
      <c r="F708" s="2">
        <f t="shared" si="81"/>
        <v>6.8935000000000004</v>
      </c>
      <c r="G708" s="2">
        <f t="shared" si="83"/>
        <v>6.9706000000000028</v>
      </c>
      <c r="H708" s="2">
        <f t="shared" si="79"/>
        <v>7.0833500000000029</v>
      </c>
      <c r="I708" s="2">
        <f t="array" ref="I708">SUMPRODUCT(B692:B711, (ROW(B692:B711)-ROW(B692)+1)) / (20*21/2)</f>
        <v>6.881333333333334</v>
      </c>
      <c r="J708" s="2">
        <f t="shared" si="82"/>
        <v>6.8990328591032135</v>
      </c>
      <c r="K708" s="2">
        <f t="shared" si="84"/>
        <v>6.9354687472532266</v>
      </c>
    </row>
    <row r="709" spans="1:11" ht="13.5" x14ac:dyDescent="0.25">
      <c r="A709" s="3">
        <f>TITRES_STAT!B712</f>
        <v>43035</v>
      </c>
      <c r="B709" s="6">
        <f>TITRES_STAT!D712</f>
        <v>6.9</v>
      </c>
      <c r="C709" s="2">
        <f t="shared" si="85"/>
        <v>0</v>
      </c>
      <c r="D709" s="2">
        <f t="shared" si="78"/>
        <v>6.8879999999999999</v>
      </c>
      <c r="E709" s="2">
        <f t="shared" si="80"/>
        <v>6.8780000000000001</v>
      </c>
      <c r="F709" s="2">
        <f t="shared" si="81"/>
        <v>6.8890000000000011</v>
      </c>
      <c r="G709" s="2">
        <f t="shared" si="83"/>
        <v>6.9688000000000025</v>
      </c>
      <c r="H709" s="2">
        <f t="shared" si="79"/>
        <v>7.0811000000000037</v>
      </c>
      <c r="I709" s="2">
        <f t="array" ref="I709">SUMPRODUCT(B693:B712, (ROW(B693:B712)-ROW(B693)+1)) / (20*21/2)</f>
        <v>6.8832380952380952</v>
      </c>
      <c r="J709" s="2">
        <f t="shared" si="82"/>
        <v>6.8991249677600504</v>
      </c>
      <c r="K709" s="2">
        <f t="shared" si="84"/>
        <v>6.9340778159883945</v>
      </c>
    </row>
    <row r="710" spans="1:11" ht="13.5" x14ac:dyDescent="0.25">
      <c r="A710" s="3">
        <f>TITRES_STAT!B713</f>
        <v>43038</v>
      </c>
      <c r="B710" s="6">
        <f>TITRES_STAT!D713</f>
        <v>6.9</v>
      </c>
      <c r="C710" s="2">
        <f t="shared" si="85"/>
        <v>0</v>
      </c>
      <c r="D710" s="2">
        <f t="shared" ref="D710:D773" si="86">AVERAGE(B706:B710)</f>
        <v>6.9</v>
      </c>
      <c r="E710" s="2">
        <f t="shared" si="80"/>
        <v>6.8780000000000001</v>
      </c>
      <c r="F710" s="2">
        <f t="shared" si="81"/>
        <v>6.884500000000001</v>
      </c>
      <c r="G710" s="2">
        <f t="shared" si="83"/>
        <v>6.9670000000000014</v>
      </c>
      <c r="H710" s="2">
        <f t="shared" si="79"/>
        <v>7.0788500000000036</v>
      </c>
      <c r="I710" s="2">
        <f t="array" ref="I710">SUMPRODUCT(B694:B713, (ROW(B694:B713)-ROW(B694)+1)) / (20*21/2)</f>
        <v>6.8855714285714287</v>
      </c>
      <c r="J710" s="2">
        <f t="shared" si="82"/>
        <v>6.8992083041638557</v>
      </c>
      <c r="K710" s="2">
        <f t="shared" si="84"/>
        <v>6.9327414310476732</v>
      </c>
    </row>
    <row r="711" spans="1:11" ht="13.5" x14ac:dyDescent="0.25">
      <c r="A711" s="3">
        <f>TITRES_STAT!B714</f>
        <v>43039</v>
      </c>
      <c r="B711" s="6">
        <f>TITRES_STAT!D714</f>
        <v>6.9</v>
      </c>
      <c r="C711" s="2">
        <f t="shared" si="85"/>
        <v>0</v>
      </c>
      <c r="D711" s="2">
        <f t="shared" si="86"/>
        <v>6.9</v>
      </c>
      <c r="E711" s="2">
        <f t="shared" si="80"/>
        <v>6.8819999999999997</v>
      </c>
      <c r="F711" s="2">
        <f t="shared" si="81"/>
        <v>6.8800000000000008</v>
      </c>
      <c r="G711" s="2">
        <f t="shared" si="83"/>
        <v>6.9652000000000012</v>
      </c>
      <c r="H711" s="2">
        <f t="shared" si="79"/>
        <v>7.0768500000000039</v>
      </c>
      <c r="I711" s="2">
        <f t="array" ref="I711">SUMPRODUCT(B695:B714, (ROW(B695:B714)-ROW(B695)+1)) / (20*21/2)</f>
        <v>6.8874285714285719</v>
      </c>
      <c r="J711" s="2">
        <f t="shared" si="82"/>
        <v>6.8992837037672983</v>
      </c>
      <c r="K711" s="2">
        <f t="shared" si="84"/>
        <v>6.9314574533595295</v>
      </c>
    </row>
    <row r="712" spans="1:11" ht="13.5" x14ac:dyDescent="0.25">
      <c r="A712" s="3">
        <f>TITRES_STAT!B715</f>
        <v>43040</v>
      </c>
      <c r="B712" s="6">
        <f>TITRES_STAT!D715</f>
        <v>6.9</v>
      </c>
      <c r="C712" s="2">
        <f t="shared" si="85"/>
        <v>0</v>
      </c>
      <c r="D712" s="2">
        <f t="shared" si="86"/>
        <v>6.9</v>
      </c>
      <c r="E712" s="2">
        <f t="shared" si="80"/>
        <v>6.8860000000000001</v>
      </c>
      <c r="F712" s="2">
        <f t="shared" si="81"/>
        <v>6.8755000000000024</v>
      </c>
      <c r="G712" s="2">
        <f t="shared" si="83"/>
        <v>6.9651999999999994</v>
      </c>
      <c r="H712" s="2">
        <f t="shared" si="79"/>
        <v>7.0749000000000049</v>
      </c>
      <c r="I712" s="2">
        <f t="array" ref="I712">SUMPRODUCT(B696:B715, (ROW(B696:B715)-ROW(B696)+1)) / (20*21/2)</f>
        <v>6.8892857142857142</v>
      </c>
      <c r="J712" s="2">
        <f t="shared" si="82"/>
        <v>6.8993519224561277</v>
      </c>
      <c r="K712" s="2">
        <f t="shared" si="84"/>
        <v>6.9302238277375876</v>
      </c>
    </row>
    <row r="713" spans="1:11" ht="13.5" x14ac:dyDescent="0.25">
      <c r="A713" s="3">
        <f>TITRES_STAT!B716</f>
        <v>43041</v>
      </c>
      <c r="B713" s="6">
        <f>TITRES_STAT!D716</f>
        <v>6.9</v>
      </c>
      <c r="C713" s="2">
        <f t="shared" si="85"/>
        <v>0</v>
      </c>
      <c r="D713" s="2">
        <f t="shared" si="86"/>
        <v>6.9</v>
      </c>
      <c r="E713" s="2">
        <f t="shared" si="80"/>
        <v>6.8899999999999988</v>
      </c>
      <c r="F713" s="2">
        <f t="shared" si="81"/>
        <v>6.8805000000000023</v>
      </c>
      <c r="G713" s="2">
        <f t="shared" si="83"/>
        <v>6.9631999999999978</v>
      </c>
      <c r="H713" s="2">
        <f t="shared" si="79"/>
        <v>7.072950000000005</v>
      </c>
      <c r="I713" s="2">
        <f t="array" ref="I713">SUMPRODUCT(B697:B716, (ROW(B697:B716)-ROW(B697)+1)) / (20*21/2)</f>
        <v>6.8891428571428559</v>
      </c>
      <c r="J713" s="2">
        <f t="shared" si="82"/>
        <v>6.8994136441269731</v>
      </c>
      <c r="K713" s="2">
        <f t="shared" si="84"/>
        <v>6.9290385795910154</v>
      </c>
    </row>
    <row r="714" spans="1:11" ht="13.5" x14ac:dyDescent="0.25">
      <c r="A714" s="3">
        <f>TITRES_STAT!B717</f>
        <v>43042</v>
      </c>
      <c r="B714" s="6">
        <f>TITRES_STAT!D717</f>
        <v>6.9</v>
      </c>
      <c r="C714" s="2">
        <f t="shared" si="85"/>
        <v>0</v>
      </c>
      <c r="D714" s="2">
        <f t="shared" si="86"/>
        <v>6.9</v>
      </c>
      <c r="E714" s="2">
        <f t="shared" si="80"/>
        <v>6.8940000000000001</v>
      </c>
      <c r="F714" s="2">
        <f t="shared" si="81"/>
        <v>6.8805000000000023</v>
      </c>
      <c r="G714" s="2">
        <f t="shared" si="83"/>
        <v>6.9611999999999981</v>
      </c>
      <c r="H714" s="2">
        <f t="shared" ref="H714:H777" si="87">AVERAGE(B515:B714)</f>
        <v>7.0712000000000073</v>
      </c>
      <c r="I714" s="2">
        <f t="array" ref="I714">SUMPRODUCT(B698:B717, (ROW(B698:B717)-ROW(B698)+1)) / (20*21/2)</f>
        <v>6.8890952380952379</v>
      </c>
      <c r="J714" s="2">
        <f t="shared" si="82"/>
        <v>6.8994694875434526</v>
      </c>
      <c r="K714" s="2">
        <f t="shared" si="84"/>
        <v>6.9278998117639166</v>
      </c>
    </row>
    <row r="715" spans="1:11" ht="13.5" x14ac:dyDescent="0.25">
      <c r="A715" s="3">
        <f>TITRES_STAT!B718</f>
        <v>43045</v>
      </c>
      <c r="B715" s="6">
        <f>TITRES_STAT!D718</f>
        <v>6.9</v>
      </c>
      <c r="C715" s="2">
        <f t="shared" si="85"/>
        <v>0</v>
      </c>
      <c r="D715" s="2">
        <f t="shared" si="86"/>
        <v>6.9</v>
      </c>
      <c r="E715" s="2">
        <f t="shared" si="80"/>
        <v>6.9</v>
      </c>
      <c r="F715" s="2">
        <f t="shared" si="81"/>
        <v>6.8815000000000026</v>
      </c>
      <c r="G715" s="2">
        <f t="shared" si="83"/>
        <v>6.9591999999999974</v>
      </c>
      <c r="H715" s="2">
        <f t="shared" si="87"/>
        <v>7.0694500000000069</v>
      </c>
      <c r="I715" s="2">
        <f t="array" ref="I715">SUMPRODUCT(B699:B718, (ROW(B699:B718)-ROW(B699)+1)) / (20*21/2)</f>
        <v>6.8889047619047608</v>
      </c>
      <c r="J715" s="2">
        <f t="shared" si="82"/>
        <v>6.8995200125393144</v>
      </c>
      <c r="K715" s="2">
        <f t="shared" si="84"/>
        <v>6.9268057014986653</v>
      </c>
    </row>
    <row r="716" spans="1:11" ht="13.5" x14ac:dyDescent="0.25">
      <c r="A716" s="3">
        <f>TITRES_STAT!B719</f>
        <v>43046</v>
      </c>
      <c r="B716" s="6">
        <f>TITRES_STAT!D719</f>
        <v>6.88</v>
      </c>
      <c r="C716" s="2">
        <f t="shared" si="85"/>
        <v>-2.0000000000000462E-2</v>
      </c>
      <c r="D716" s="2">
        <f t="shared" si="86"/>
        <v>6.8960000000000008</v>
      </c>
      <c r="E716" s="2">
        <f t="shared" ref="E716:E779" si="88">AVERAGE(B707:B716)</f>
        <v>6.8979999999999988</v>
      </c>
      <c r="F716" s="2">
        <f t="shared" si="81"/>
        <v>6.8805000000000023</v>
      </c>
      <c r="G716" s="2">
        <f t="shared" si="83"/>
        <v>6.9567999999999977</v>
      </c>
      <c r="H716" s="2">
        <f t="shared" si="87"/>
        <v>7.0676500000000075</v>
      </c>
      <c r="I716" s="2">
        <f t="array" ref="I716">SUMPRODUCT(B700:B719, (ROW(B700:B719)-ROW(B700)+1)) / (20*21/2)</f>
        <v>6.8885714285714279</v>
      </c>
      <c r="J716" s="2">
        <f t="shared" si="82"/>
        <v>6.8976609637260466</v>
      </c>
      <c r="K716" s="2">
        <f t="shared" si="84"/>
        <v>6.9249701837928352</v>
      </c>
    </row>
    <row r="717" spans="1:11" ht="13.5" x14ac:dyDescent="0.25">
      <c r="A717" s="3">
        <f>TITRES_STAT!B720</f>
        <v>43047</v>
      </c>
      <c r="B717" s="6">
        <f>TITRES_STAT!D720</f>
        <v>6.88</v>
      </c>
      <c r="C717" s="2">
        <f t="shared" si="85"/>
        <v>0</v>
      </c>
      <c r="D717" s="2">
        <f t="shared" si="86"/>
        <v>6.8920000000000003</v>
      </c>
      <c r="E717" s="2">
        <f t="shared" si="88"/>
        <v>6.895999999999999</v>
      </c>
      <c r="F717" s="2">
        <f t="shared" si="81"/>
        <v>6.8820000000000023</v>
      </c>
      <c r="G717" s="2">
        <f t="shared" si="83"/>
        <v>6.9543999999999961</v>
      </c>
      <c r="H717" s="2">
        <f t="shared" si="87"/>
        <v>7.0660500000000077</v>
      </c>
      <c r="I717" s="2">
        <f t="array" ref="I717">SUMPRODUCT(B701:B720, (ROW(B701:B720)-ROW(B701)+1)) / (20*21/2)</f>
        <v>6.8880952380952385</v>
      </c>
      <c r="J717" s="2">
        <f t="shared" si="82"/>
        <v>6.8959789671807092</v>
      </c>
      <c r="K717" s="2">
        <f t="shared" si="84"/>
        <v>6.9232066471735081</v>
      </c>
    </row>
    <row r="718" spans="1:11" ht="13.5" x14ac:dyDescent="0.25">
      <c r="A718" s="3">
        <f>TITRES_STAT!B721</f>
        <v>43048</v>
      </c>
      <c r="B718" s="6">
        <f>TITRES_STAT!D721</f>
        <v>6.88</v>
      </c>
      <c r="C718" s="2">
        <f t="shared" si="85"/>
        <v>0</v>
      </c>
      <c r="D718" s="2">
        <f t="shared" si="86"/>
        <v>6.8879999999999999</v>
      </c>
      <c r="E718" s="2">
        <f t="shared" si="88"/>
        <v>6.8940000000000001</v>
      </c>
      <c r="F718" s="2">
        <f t="shared" si="81"/>
        <v>6.8835000000000024</v>
      </c>
      <c r="G718" s="2">
        <f t="shared" si="83"/>
        <v>6.9519999999999955</v>
      </c>
      <c r="H718" s="2">
        <f t="shared" si="87"/>
        <v>7.0634000000000086</v>
      </c>
      <c r="I718" s="2">
        <f t="array" ref="I718">SUMPRODUCT(B702:B721, (ROW(B702:B721)-ROW(B702)+1)) / (20*21/2)</f>
        <v>6.8877142857142859</v>
      </c>
      <c r="J718" s="2">
        <f t="shared" si="82"/>
        <v>6.8944571607825464</v>
      </c>
      <c r="K718" s="2">
        <f t="shared" si="84"/>
        <v>6.921512268852978</v>
      </c>
    </row>
    <row r="719" spans="1:11" ht="13.5" x14ac:dyDescent="0.25">
      <c r="A719" s="3">
        <f>TITRES_STAT!B722</f>
        <v>43049</v>
      </c>
      <c r="B719" s="6">
        <f>TITRES_STAT!D722</f>
        <v>6.88</v>
      </c>
      <c r="C719" s="2">
        <f t="shared" si="85"/>
        <v>0</v>
      </c>
      <c r="D719" s="2">
        <f t="shared" si="86"/>
        <v>6.8840000000000003</v>
      </c>
      <c r="E719" s="2">
        <f t="shared" si="88"/>
        <v>6.8920000000000003</v>
      </c>
      <c r="F719" s="2">
        <f t="shared" si="81"/>
        <v>6.8850000000000007</v>
      </c>
      <c r="G719" s="2">
        <f t="shared" si="83"/>
        <v>6.9455999999999971</v>
      </c>
      <c r="H719" s="2">
        <f t="shared" si="87"/>
        <v>7.0603500000000086</v>
      </c>
      <c r="I719" s="2">
        <f t="array" ref="I719">SUMPRODUCT(B703:B722, (ROW(B703:B722)-ROW(B703)+1)) / (20*21/2)</f>
        <v>6.8872380952380947</v>
      </c>
      <c r="J719" s="2">
        <f t="shared" si="82"/>
        <v>6.8930802883270657</v>
      </c>
      <c r="K719" s="2">
        <f t="shared" si="84"/>
        <v>6.919884336741096</v>
      </c>
    </row>
    <row r="720" spans="1:11" ht="13.5" x14ac:dyDescent="0.25">
      <c r="A720" s="3">
        <f>TITRES_STAT!B723</f>
        <v>43052</v>
      </c>
      <c r="B720" s="6">
        <f>TITRES_STAT!D723</f>
        <v>6.88</v>
      </c>
      <c r="C720" s="2">
        <f t="shared" si="85"/>
        <v>0</v>
      </c>
      <c r="D720" s="2">
        <f t="shared" si="86"/>
        <v>6.88</v>
      </c>
      <c r="E720" s="2">
        <f t="shared" si="88"/>
        <v>6.8900000000000006</v>
      </c>
      <c r="F720" s="2">
        <f t="shared" si="81"/>
        <v>6.8840000000000003</v>
      </c>
      <c r="G720" s="2">
        <f t="shared" si="83"/>
        <v>6.9391999999999969</v>
      </c>
      <c r="H720" s="2">
        <f t="shared" si="87"/>
        <v>7.0573000000000095</v>
      </c>
      <c r="I720" s="2">
        <f t="array" ref="I720">SUMPRODUCT(B704:B723, (ROW(B704:B723)-ROW(B704)+1)) / (20*21/2)</f>
        <v>6.8866666666666658</v>
      </c>
      <c r="J720" s="2">
        <f t="shared" si="82"/>
        <v>6.8918345465816309</v>
      </c>
      <c r="K720" s="2">
        <f t="shared" si="84"/>
        <v>6.9183202451041899</v>
      </c>
    </row>
    <row r="721" spans="1:11" ht="13.5" x14ac:dyDescent="0.25">
      <c r="A721" s="3">
        <f>TITRES_STAT!B724</f>
        <v>43053</v>
      </c>
      <c r="B721" s="6">
        <f>TITRES_STAT!D724</f>
        <v>6.88</v>
      </c>
      <c r="C721" s="2">
        <f t="shared" si="85"/>
        <v>0</v>
      </c>
      <c r="D721" s="2">
        <f t="shared" si="86"/>
        <v>6.88</v>
      </c>
      <c r="E721" s="2">
        <f t="shared" si="88"/>
        <v>6.8880000000000008</v>
      </c>
      <c r="F721" s="2">
        <f t="shared" si="81"/>
        <v>6.8849999999999998</v>
      </c>
      <c r="G721" s="2">
        <f t="shared" si="83"/>
        <v>6.9327999999999976</v>
      </c>
      <c r="H721" s="2">
        <f t="shared" si="87"/>
        <v>7.0545000000000098</v>
      </c>
      <c r="I721" s="2">
        <f t="array" ref="I721">SUMPRODUCT(B705:B724, (ROW(B705:B724)-ROW(B705)+1)) / (20*21/2)</f>
        <v>6.8860000000000001</v>
      </c>
      <c r="J721" s="2">
        <f t="shared" si="82"/>
        <v>6.8907074469071903</v>
      </c>
      <c r="K721" s="2">
        <f t="shared" si="84"/>
        <v>6.9168174903942212</v>
      </c>
    </row>
    <row r="722" spans="1:11" ht="13.5" x14ac:dyDescent="0.25">
      <c r="A722" s="3">
        <f>TITRES_STAT!B725</f>
        <v>43054</v>
      </c>
      <c r="B722" s="6">
        <f>TITRES_STAT!D725</f>
        <v>6.88</v>
      </c>
      <c r="C722" s="2">
        <f t="shared" si="85"/>
        <v>0</v>
      </c>
      <c r="D722" s="2">
        <f t="shared" si="86"/>
        <v>6.88</v>
      </c>
      <c r="E722" s="2">
        <f t="shared" si="88"/>
        <v>6.886000000000001</v>
      </c>
      <c r="F722" s="2">
        <f t="shared" si="81"/>
        <v>6.8860000000000001</v>
      </c>
      <c r="G722" s="2">
        <f t="shared" si="83"/>
        <v>6.9263999999999974</v>
      </c>
      <c r="H722" s="2">
        <f t="shared" si="87"/>
        <v>7.0517000000000101</v>
      </c>
      <c r="I722" s="2">
        <f t="array" ref="I722">SUMPRODUCT(B706:B725, (ROW(B706:B725)-ROW(B706)+1)) / (20*21/2)</f>
        <v>6.8852380952380949</v>
      </c>
      <c r="J722" s="2">
        <f t="shared" si="82"/>
        <v>6.8896876900588868</v>
      </c>
      <c r="K722" s="2">
        <f t="shared" si="84"/>
        <v>6.9153736672415063</v>
      </c>
    </row>
    <row r="723" spans="1:11" ht="13.5" x14ac:dyDescent="0.25">
      <c r="A723" s="3">
        <f>TITRES_STAT!B726</f>
        <v>43055</v>
      </c>
      <c r="B723" s="6">
        <f>TITRES_STAT!D726</f>
        <v>6.88</v>
      </c>
      <c r="C723" s="2">
        <f t="shared" si="85"/>
        <v>0</v>
      </c>
      <c r="D723" s="2">
        <f t="shared" si="86"/>
        <v>6.88</v>
      </c>
      <c r="E723" s="2">
        <f t="shared" si="88"/>
        <v>6.8840000000000003</v>
      </c>
      <c r="F723" s="2">
        <f t="shared" si="81"/>
        <v>6.8869999999999987</v>
      </c>
      <c r="G723" s="2">
        <f t="shared" si="83"/>
        <v>6.9199999999999982</v>
      </c>
      <c r="H723" s="2">
        <f t="shared" si="87"/>
        <v>7.049400000000011</v>
      </c>
      <c r="I723" s="2">
        <f t="array" ref="I723">SUMPRODUCT(B707:B726, (ROW(B707:B726)-ROW(B707)+1)) / (20*21/2)</f>
        <v>6.8842857142857135</v>
      </c>
      <c r="J723" s="2">
        <f t="shared" si="82"/>
        <v>6.8887650529104212</v>
      </c>
      <c r="K723" s="2">
        <f t="shared" si="84"/>
        <v>6.9139864646045845</v>
      </c>
    </row>
    <row r="724" spans="1:11" ht="13.5" x14ac:dyDescent="0.25">
      <c r="A724" s="3">
        <f>TITRES_STAT!B727</f>
        <v>43056</v>
      </c>
      <c r="B724" s="6">
        <f>TITRES_STAT!D727</f>
        <v>6.88</v>
      </c>
      <c r="C724" s="2">
        <f t="shared" si="85"/>
        <v>0</v>
      </c>
      <c r="D724" s="2">
        <f t="shared" si="86"/>
        <v>6.88</v>
      </c>
      <c r="E724" s="2">
        <f t="shared" si="88"/>
        <v>6.8820000000000006</v>
      </c>
      <c r="F724" s="2">
        <f t="shared" ref="F724:F787" si="89">AVERAGE(B705:B724)</f>
        <v>6.8879999999999981</v>
      </c>
      <c r="G724" s="2">
        <f t="shared" si="83"/>
        <v>6.9195999999999982</v>
      </c>
      <c r="H724" s="2">
        <f t="shared" si="87"/>
        <v>7.047100000000011</v>
      </c>
      <c r="I724" s="2">
        <f t="array" ref="I724">SUMPRODUCT(B708:B727, (ROW(B708:B727)-ROW(B708)+1)) / (20*21/2)</f>
        <v>6.8834285714285715</v>
      </c>
      <c r="J724" s="2">
        <f t="shared" si="82"/>
        <v>6.8879302859665721</v>
      </c>
      <c r="K724" s="2">
        <f t="shared" si="84"/>
        <v>6.9126536620710715</v>
      </c>
    </row>
    <row r="725" spans="1:11" ht="13.5" x14ac:dyDescent="0.25">
      <c r="A725" s="3">
        <f>TITRES_STAT!B728</f>
        <v>43059</v>
      </c>
      <c r="B725" s="6">
        <f>TITRES_STAT!D728</f>
        <v>6.88</v>
      </c>
      <c r="C725" s="2">
        <f t="shared" si="85"/>
        <v>0</v>
      </c>
      <c r="D725" s="2">
        <f t="shared" si="86"/>
        <v>6.88</v>
      </c>
      <c r="E725" s="2">
        <f t="shared" si="88"/>
        <v>6.8800000000000008</v>
      </c>
      <c r="F725" s="2">
        <f t="shared" si="89"/>
        <v>6.8899999999999979</v>
      </c>
      <c r="G725" s="2">
        <f t="shared" si="83"/>
        <v>6.9173999999999989</v>
      </c>
      <c r="H725" s="2">
        <f t="shared" si="87"/>
        <v>7.0450000000000115</v>
      </c>
      <c r="I725" s="2">
        <f t="array" ref="I725">SUMPRODUCT(B709:B728, (ROW(B709:B728)-ROW(B709)+1)) / (20*21/2)</f>
        <v>6.8826666666666663</v>
      </c>
      <c r="J725" s="2">
        <f t="shared" ref="J725:J788" si="90">$J$4*B725+J724*(1-$J$4)</f>
        <v>6.8871750206364224</v>
      </c>
      <c r="K725" s="2">
        <f t="shared" si="84"/>
        <v>6.9113731263035785</v>
      </c>
    </row>
    <row r="726" spans="1:11" ht="13.5" x14ac:dyDescent="0.25">
      <c r="A726" s="3">
        <f>TITRES_STAT!B729</f>
        <v>43060</v>
      </c>
      <c r="B726" s="6">
        <f>TITRES_STAT!D729</f>
        <v>6.88</v>
      </c>
      <c r="C726" s="2">
        <f t="shared" si="85"/>
        <v>0</v>
      </c>
      <c r="D726" s="2">
        <f t="shared" si="86"/>
        <v>6.88</v>
      </c>
      <c r="E726" s="2">
        <f t="shared" si="88"/>
        <v>6.8800000000000008</v>
      </c>
      <c r="F726" s="2">
        <f t="shared" si="89"/>
        <v>6.8889999999999976</v>
      </c>
      <c r="G726" s="2">
        <f t="shared" si="83"/>
        <v>6.915</v>
      </c>
      <c r="H726" s="2">
        <f t="shared" si="87"/>
        <v>7.0429000000000119</v>
      </c>
      <c r="I726" s="2">
        <f t="array" ref="I726">SUMPRODUCT(B710:B729, (ROW(B710:B729)-ROW(B710)+1)) / (20*21/2)</f>
        <v>6.8762857142857143</v>
      </c>
      <c r="J726" s="2">
        <f t="shared" si="90"/>
        <v>6.8864916853377158</v>
      </c>
      <c r="K726" s="2">
        <f t="shared" si="84"/>
        <v>6.9101428076250064</v>
      </c>
    </row>
    <row r="727" spans="1:11" ht="13.5" x14ac:dyDescent="0.25">
      <c r="A727" s="3">
        <f>TITRES_STAT!B730</f>
        <v>43061</v>
      </c>
      <c r="B727" s="6">
        <f>TITRES_STAT!D730</f>
        <v>6.88</v>
      </c>
      <c r="C727" s="2">
        <f t="shared" si="85"/>
        <v>0</v>
      </c>
      <c r="D727" s="2">
        <f t="shared" si="86"/>
        <v>6.88</v>
      </c>
      <c r="E727" s="2">
        <f t="shared" si="88"/>
        <v>6.8800000000000008</v>
      </c>
      <c r="F727" s="2">
        <f t="shared" si="89"/>
        <v>6.8879999999999981</v>
      </c>
      <c r="G727" s="2">
        <f t="shared" si="83"/>
        <v>6.9126000000000003</v>
      </c>
      <c r="H727" s="2">
        <f t="shared" si="87"/>
        <v>7.0403000000000127</v>
      </c>
      <c r="I727" s="2">
        <f t="array" ref="I727">SUMPRODUCT(B711:B730, (ROW(B711:B730)-ROW(B711)+1)) / (20*21/2)</f>
        <v>6.8702857142857141</v>
      </c>
      <c r="J727" s="2">
        <f t="shared" si="90"/>
        <v>6.8858734295912667</v>
      </c>
      <c r="K727" s="2">
        <f t="shared" si="84"/>
        <v>6.9089607367377512</v>
      </c>
    </row>
    <row r="728" spans="1:11" ht="13.5" x14ac:dyDescent="0.25">
      <c r="A728" s="3">
        <f>TITRES_STAT!B731</f>
        <v>43062</v>
      </c>
      <c r="B728" s="6">
        <f>TITRES_STAT!D731</f>
        <v>6.88</v>
      </c>
      <c r="C728" s="2">
        <f t="shared" si="85"/>
        <v>0</v>
      </c>
      <c r="D728" s="2">
        <f t="shared" si="86"/>
        <v>6.88</v>
      </c>
      <c r="E728" s="2">
        <f t="shared" si="88"/>
        <v>6.8800000000000008</v>
      </c>
      <c r="F728" s="2">
        <f t="shared" si="89"/>
        <v>6.8869999999999978</v>
      </c>
      <c r="G728" s="2">
        <f t="shared" si="83"/>
        <v>6.9102000000000006</v>
      </c>
      <c r="H728" s="2">
        <f t="shared" si="87"/>
        <v>7.0377000000000125</v>
      </c>
      <c r="I728" s="2">
        <f t="array" ref="I728">SUMPRODUCT(B712:B731, (ROW(B712:B731)-ROW(B712)+1)) / (20*21/2)</f>
        <v>6.8646666666666665</v>
      </c>
      <c r="J728" s="2">
        <f t="shared" si="90"/>
        <v>6.8853140553444794</v>
      </c>
      <c r="K728" s="2">
        <f t="shared" si="84"/>
        <v>6.9078250215715649</v>
      </c>
    </row>
    <row r="729" spans="1:11" ht="13.5" x14ac:dyDescent="0.25">
      <c r="A729" s="3">
        <f>TITRES_STAT!B732</f>
        <v>43063</v>
      </c>
      <c r="B729" s="6">
        <f>TITRES_STAT!D732</f>
        <v>6.82</v>
      </c>
      <c r="C729" s="2">
        <f t="shared" si="85"/>
        <v>-5.9999999999999609E-2</v>
      </c>
      <c r="D729" s="2">
        <f t="shared" si="86"/>
        <v>6.8680000000000003</v>
      </c>
      <c r="E729" s="2">
        <f t="shared" si="88"/>
        <v>6.8740000000000006</v>
      </c>
      <c r="F729" s="2">
        <f t="shared" si="89"/>
        <v>6.8829999999999982</v>
      </c>
      <c r="G729" s="2">
        <f t="shared" si="83"/>
        <v>6.9068000000000005</v>
      </c>
      <c r="H729" s="2">
        <f t="shared" si="87"/>
        <v>7.0348000000000113</v>
      </c>
      <c r="I729" s="2">
        <f t="array" ref="I729">SUMPRODUCT(B713:B732, (ROW(B713:B732)-ROW(B713)+1)) / (20*21/2)</f>
        <v>6.8594285714285714</v>
      </c>
      <c r="J729" s="2">
        <f t="shared" si="90"/>
        <v>6.879093669121195</v>
      </c>
      <c r="K729" s="2">
        <f t="shared" si="84"/>
        <v>6.9043809030785628</v>
      </c>
    </row>
    <row r="730" spans="1:11" ht="13.5" x14ac:dyDescent="0.25">
      <c r="A730" s="3">
        <f>TITRES_STAT!B733</f>
        <v>43066</v>
      </c>
      <c r="B730" s="6">
        <f>TITRES_STAT!D733</f>
        <v>6.82</v>
      </c>
      <c r="C730" s="2">
        <f t="shared" si="85"/>
        <v>0</v>
      </c>
      <c r="D730" s="2">
        <f t="shared" si="86"/>
        <v>6.8559999999999999</v>
      </c>
      <c r="E730" s="2">
        <f t="shared" si="88"/>
        <v>6.8680000000000003</v>
      </c>
      <c r="F730" s="2">
        <f t="shared" si="89"/>
        <v>6.8789999999999978</v>
      </c>
      <c r="G730" s="2">
        <f t="shared" si="83"/>
        <v>6.9034000000000013</v>
      </c>
      <c r="H730" s="2">
        <f t="shared" si="87"/>
        <v>7.0319500000000108</v>
      </c>
      <c r="I730" s="2">
        <f t="array" ref="I730">SUMPRODUCT(B714:B733, (ROW(B714:B733)-ROW(B714)+1)) / (20*21/2)</f>
        <v>6.854571428571429</v>
      </c>
      <c r="J730" s="2">
        <f t="shared" si="90"/>
        <v>6.8734657006334619</v>
      </c>
      <c r="K730" s="2">
        <f t="shared" si="84"/>
        <v>6.9010718480558744</v>
      </c>
    </row>
    <row r="731" spans="1:11" ht="13.5" x14ac:dyDescent="0.25">
      <c r="A731" s="3">
        <f>TITRES_STAT!B734</f>
        <v>43067</v>
      </c>
      <c r="B731" s="6">
        <f>TITRES_STAT!D734</f>
        <v>6.82</v>
      </c>
      <c r="C731" s="2">
        <f t="shared" si="85"/>
        <v>0</v>
      </c>
      <c r="D731" s="2">
        <f t="shared" si="86"/>
        <v>6.8439999999999994</v>
      </c>
      <c r="E731" s="2">
        <f t="shared" si="88"/>
        <v>6.8620000000000001</v>
      </c>
      <c r="F731" s="2">
        <f t="shared" si="89"/>
        <v>6.8749999999999982</v>
      </c>
      <c r="G731" s="2">
        <f t="shared" si="83"/>
        <v>6.9000000000000012</v>
      </c>
      <c r="H731" s="2">
        <f t="shared" si="87"/>
        <v>7.0291000000000112</v>
      </c>
      <c r="I731" s="2">
        <f t="array" ref="I731">SUMPRODUCT(B715:B734, (ROW(B715:B734)-ROW(B715)+1)) / (20*21/2)</f>
        <v>6.8367619047619037</v>
      </c>
      <c r="J731" s="2">
        <f t="shared" si="90"/>
        <v>6.8683737291445608</v>
      </c>
      <c r="K731" s="2">
        <f t="shared" si="84"/>
        <v>6.897892559896821</v>
      </c>
    </row>
    <row r="732" spans="1:11" ht="13.5" x14ac:dyDescent="0.25">
      <c r="A732" s="3">
        <f>TITRES_STAT!B735</f>
        <v>43068</v>
      </c>
      <c r="B732" s="6">
        <f>TITRES_STAT!D735</f>
        <v>6.82</v>
      </c>
      <c r="C732" s="2">
        <f t="shared" si="85"/>
        <v>0</v>
      </c>
      <c r="D732" s="2">
        <f t="shared" si="86"/>
        <v>6.831999999999999</v>
      </c>
      <c r="E732" s="2">
        <f t="shared" si="88"/>
        <v>6.8559999999999999</v>
      </c>
      <c r="F732" s="2">
        <f t="shared" si="89"/>
        <v>6.8709999999999978</v>
      </c>
      <c r="G732" s="2">
        <f t="shared" si="83"/>
        <v>6.8966000000000012</v>
      </c>
      <c r="H732" s="2">
        <f t="shared" si="87"/>
        <v>7.0262500000000117</v>
      </c>
      <c r="I732" s="2">
        <f t="array" ref="I732">SUMPRODUCT(B716:B735, (ROW(B716:B735)-ROW(B716)+1)) / (20*21/2)</f>
        <v>6.8409523809523805</v>
      </c>
      <c r="J732" s="2">
        <f t="shared" si="90"/>
        <v>6.8637667073212691</v>
      </c>
      <c r="K732" s="2">
        <f t="shared" si="84"/>
        <v>6.8948379497047894</v>
      </c>
    </row>
    <row r="733" spans="1:11" ht="13.5" x14ac:dyDescent="0.25">
      <c r="A733" s="3">
        <f>TITRES_STAT!B736</f>
        <v>43069</v>
      </c>
      <c r="B733" s="6">
        <f>TITRES_STAT!D736</f>
        <v>6.82</v>
      </c>
      <c r="C733" s="2">
        <f t="shared" si="85"/>
        <v>0</v>
      </c>
      <c r="D733" s="2">
        <f t="shared" si="86"/>
        <v>6.82</v>
      </c>
      <c r="E733" s="2">
        <f t="shared" si="88"/>
        <v>6.85</v>
      </c>
      <c r="F733" s="2">
        <f t="shared" si="89"/>
        <v>6.8669999999999973</v>
      </c>
      <c r="G733" s="2">
        <f t="shared" si="83"/>
        <v>6.8932000000000002</v>
      </c>
      <c r="H733" s="2">
        <f t="shared" si="87"/>
        <v>7.0234000000000094</v>
      </c>
      <c r="I733" s="2">
        <f t="array" ref="I733">SUMPRODUCT(B717:B736, (ROW(B717:B736)-ROW(B717)+1)) / (20*21/2)</f>
        <v>6.8451428571428563</v>
      </c>
      <c r="J733" s="2">
        <f t="shared" si="90"/>
        <v>6.8595984494811484</v>
      </c>
      <c r="K733" s="2">
        <f t="shared" si="84"/>
        <v>6.8919031281477388</v>
      </c>
    </row>
    <row r="734" spans="1:11" ht="13.5" x14ac:dyDescent="0.25">
      <c r="A734" s="3">
        <f>TITRES_STAT!B737</f>
        <v>43073</v>
      </c>
      <c r="B734" s="6">
        <f>TITRES_STAT!D737</f>
        <v>6.68</v>
      </c>
      <c r="C734" s="2">
        <f t="shared" si="85"/>
        <v>-0.14000000000000057</v>
      </c>
      <c r="D734" s="2">
        <f t="shared" si="86"/>
        <v>6.7919999999999998</v>
      </c>
      <c r="E734" s="2">
        <f t="shared" si="88"/>
        <v>6.830000000000001</v>
      </c>
      <c r="F734" s="2">
        <f t="shared" si="89"/>
        <v>6.855999999999999</v>
      </c>
      <c r="G734" s="2">
        <f t="shared" si="83"/>
        <v>6.8870000000000005</v>
      </c>
      <c r="H734" s="2">
        <f t="shared" si="87"/>
        <v>7.0201500000000099</v>
      </c>
      <c r="I734" s="2">
        <f t="array" ref="I734">SUMPRODUCT(B718:B737, (ROW(B718:B737)-ROW(B718)+1)) / (20*21/2)</f>
        <v>6.8492380952380945</v>
      </c>
      <c r="J734" s="2">
        <f t="shared" si="90"/>
        <v>6.8424938352448486</v>
      </c>
      <c r="K734" s="2">
        <f t="shared" si="84"/>
        <v>6.88359320155371</v>
      </c>
    </row>
    <row r="735" spans="1:11" ht="13.5" x14ac:dyDescent="0.25">
      <c r="A735" s="3">
        <f>TITRES_STAT!B738</f>
        <v>43074</v>
      </c>
      <c r="B735" s="6">
        <f>TITRES_STAT!D738</f>
        <v>6.9</v>
      </c>
      <c r="C735" s="2">
        <f t="shared" si="85"/>
        <v>0.22000000000000064</v>
      </c>
      <c r="D735" s="2">
        <f t="shared" si="86"/>
        <v>6.8079999999999998</v>
      </c>
      <c r="E735" s="2">
        <f t="shared" si="88"/>
        <v>6.8320000000000007</v>
      </c>
      <c r="F735" s="2">
        <f t="shared" si="89"/>
        <v>6.855999999999999</v>
      </c>
      <c r="G735" s="2">
        <f t="shared" si="83"/>
        <v>6.8852000000000002</v>
      </c>
      <c r="H735" s="2">
        <f t="shared" si="87"/>
        <v>7.0180000000000096</v>
      </c>
      <c r="I735" s="2">
        <f t="array" ref="I735">SUMPRODUCT(B719:B738, (ROW(B719:B738)-ROW(B719)+1)) / (20*21/2)</f>
        <v>6.8532380952380958</v>
      </c>
      <c r="J735" s="2">
        <f t="shared" si="90"/>
        <v>6.8479706128405775</v>
      </c>
      <c r="K735" s="2">
        <f t="shared" si="84"/>
        <v>6.8842366054143493</v>
      </c>
    </row>
    <row r="736" spans="1:11" ht="13.5" x14ac:dyDescent="0.25">
      <c r="A736" s="3">
        <f>TITRES_STAT!B739</f>
        <v>43075</v>
      </c>
      <c r="B736" s="6">
        <f>TITRES_STAT!D739</f>
        <v>6.9</v>
      </c>
      <c r="C736" s="2">
        <f t="shared" si="85"/>
        <v>0</v>
      </c>
      <c r="D736" s="2">
        <f t="shared" si="86"/>
        <v>6.8239999999999998</v>
      </c>
      <c r="E736" s="2">
        <f t="shared" si="88"/>
        <v>6.8340000000000005</v>
      </c>
      <c r="F736" s="2">
        <f t="shared" si="89"/>
        <v>6.8569999999999993</v>
      </c>
      <c r="G736" s="2">
        <f t="shared" si="83"/>
        <v>6.8833999999999982</v>
      </c>
      <c r="H736" s="2">
        <f t="shared" si="87"/>
        <v>7.0158500000000092</v>
      </c>
      <c r="I736" s="2">
        <f t="array" ref="I736">SUMPRODUCT(B720:B739, (ROW(B720:B739)-ROW(B720)+1)) / (20*21/2)</f>
        <v>6.8571428571428568</v>
      </c>
      <c r="J736" s="2">
        <f t="shared" si="90"/>
        <v>6.8529257925700469</v>
      </c>
      <c r="K736" s="2">
        <f t="shared" si="84"/>
        <v>6.884854777751042</v>
      </c>
    </row>
    <row r="737" spans="1:11" ht="13.5" x14ac:dyDescent="0.25">
      <c r="A737" s="3">
        <f>TITRES_STAT!B740</f>
        <v>43076</v>
      </c>
      <c r="B737" s="6">
        <f>TITRES_STAT!D740</f>
        <v>6.9</v>
      </c>
      <c r="C737" s="2">
        <f t="shared" si="85"/>
        <v>0</v>
      </c>
      <c r="D737" s="2">
        <f t="shared" si="86"/>
        <v>6.839999999999999</v>
      </c>
      <c r="E737" s="2">
        <f t="shared" si="88"/>
        <v>6.8360000000000003</v>
      </c>
      <c r="F737" s="2">
        <f t="shared" si="89"/>
        <v>6.8579999999999997</v>
      </c>
      <c r="G737" s="2">
        <f t="shared" si="83"/>
        <v>6.8815999999999988</v>
      </c>
      <c r="H737" s="2">
        <f t="shared" si="87"/>
        <v>7.0137000000000107</v>
      </c>
      <c r="I737" s="2">
        <f t="array" ref="I737">SUMPRODUCT(B721:B740, (ROW(B721:B740)-ROW(B721)+1)) / (20*21/2)</f>
        <v>6.8609523809523809</v>
      </c>
      <c r="J737" s="2">
        <f t="shared" si="90"/>
        <v>6.857409050420519</v>
      </c>
      <c r="K737" s="2">
        <f t="shared" si="84"/>
        <v>6.8854487080353151</v>
      </c>
    </row>
    <row r="738" spans="1:11" ht="13.5" x14ac:dyDescent="0.25">
      <c r="A738" s="3">
        <f>TITRES_STAT!B741</f>
        <v>43077</v>
      </c>
      <c r="B738" s="6">
        <f>TITRES_STAT!D741</f>
        <v>6.9</v>
      </c>
      <c r="C738" s="2">
        <f t="shared" si="85"/>
        <v>0</v>
      </c>
      <c r="D738" s="2">
        <f t="shared" si="86"/>
        <v>6.8559999999999999</v>
      </c>
      <c r="E738" s="2">
        <f t="shared" si="88"/>
        <v>6.8379999999999992</v>
      </c>
      <c r="F738" s="2">
        <f t="shared" si="89"/>
        <v>6.859</v>
      </c>
      <c r="G738" s="2">
        <f t="shared" si="83"/>
        <v>6.8797999999999977</v>
      </c>
      <c r="H738" s="2">
        <f t="shared" si="87"/>
        <v>7.0115500000000113</v>
      </c>
      <c r="I738" s="2">
        <f t="array" ref="I738">SUMPRODUCT(B722:B741, (ROW(B722:B741)-ROW(B722)+1)) / (20*21/2)</f>
        <v>6.8646666666666665</v>
      </c>
      <c r="J738" s="2">
        <f t="shared" si="90"/>
        <v>6.8614653313328509</v>
      </c>
      <c r="K738" s="2">
        <f t="shared" si="84"/>
        <v>6.8860193469358908</v>
      </c>
    </row>
    <row r="739" spans="1:11" ht="13.5" x14ac:dyDescent="0.25">
      <c r="A739" s="3">
        <f>TITRES_STAT!B742</f>
        <v>43080</v>
      </c>
      <c r="B739" s="6">
        <f>TITRES_STAT!D742</f>
        <v>6.9</v>
      </c>
      <c r="C739" s="2">
        <f t="shared" si="85"/>
        <v>0</v>
      </c>
      <c r="D739" s="2">
        <f t="shared" si="86"/>
        <v>6.9</v>
      </c>
      <c r="E739" s="2">
        <f t="shared" si="88"/>
        <v>6.8459999999999992</v>
      </c>
      <c r="F739" s="2">
        <f t="shared" si="89"/>
        <v>6.8600000000000012</v>
      </c>
      <c r="G739" s="2">
        <f t="shared" si="83"/>
        <v>6.8779999999999974</v>
      </c>
      <c r="H739" s="2">
        <f t="shared" si="87"/>
        <v>7.009400000000011</v>
      </c>
      <c r="I739" s="2">
        <f t="array" ref="I739">SUMPRODUCT(B723:B742, (ROW(B723:B742)-ROW(B723)+1)) / (20*21/2)</f>
        <v>6.8682857142857143</v>
      </c>
      <c r="J739" s="2">
        <f t="shared" si="90"/>
        <v>6.865135299777342</v>
      </c>
      <c r="K739" s="2">
        <f t="shared" si="84"/>
        <v>6.8865676078403659</v>
      </c>
    </row>
    <row r="740" spans="1:11" ht="13.5" x14ac:dyDescent="0.25">
      <c r="A740" s="3">
        <f>TITRES_STAT!B743</f>
        <v>43081</v>
      </c>
      <c r="B740" s="6">
        <f>TITRES_STAT!D743</f>
        <v>6.9</v>
      </c>
      <c r="C740" s="2">
        <f t="shared" si="85"/>
        <v>0</v>
      </c>
      <c r="D740" s="2">
        <f t="shared" si="86"/>
        <v>6.9</v>
      </c>
      <c r="E740" s="2">
        <f t="shared" si="88"/>
        <v>6.8539999999999992</v>
      </c>
      <c r="F740" s="2">
        <f t="shared" si="89"/>
        <v>6.8610000000000015</v>
      </c>
      <c r="G740" s="2">
        <f t="shared" si="83"/>
        <v>6.8761999999999963</v>
      </c>
      <c r="H740" s="2">
        <f t="shared" si="87"/>
        <v>7.0072500000000115</v>
      </c>
      <c r="I740" s="2">
        <f t="array" ref="I740">SUMPRODUCT(B724:B743, (ROW(B724:B743)-ROW(B724)+1)) / (20*21/2)</f>
        <v>6.8813333333333331</v>
      </c>
      <c r="J740" s="2">
        <f t="shared" si="90"/>
        <v>6.8684557474175953</v>
      </c>
      <c r="K740" s="2">
        <f t="shared" si="84"/>
        <v>6.8870943683172143</v>
      </c>
    </row>
    <row r="741" spans="1:11" ht="13.5" x14ac:dyDescent="0.25">
      <c r="A741" s="3">
        <f>TITRES_STAT!B744</f>
        <v>43082</v>
      </c>
      <c r="B741" s="6">
        <f>TITRES_STAT!D744</f>
        <v>6.9</v>
      </c>
      <c r="C741" s="2">
        <f t="shared" si="85"/>
        <v>0</v>
      </c>
      <c r="D741" s="2">
        <f t="shared" si="86"/>
        <v>6.9</v>
      </c>
      <c r="E741" s="2">
        <f t="shared" si="88"/>
        <v>6.8619999999999992</v>
      </c>
      <c r="F741" s="2">
        <f t="shared" si="89"/>
        <v>6.8620000000000019</v>
      </c>
      <c r="G741" s="2">
        <f t="shared" si="83"/>
        <v>6.8743999999999961</v>
      </c>
      <c r="H741" s="2">
        <f t="shared" si="87"/>
        <v>7.0051000000000112</v>
      </c>
      <c r="I741" s="2">
        <f t="array" ref="I741">SUMPRODUCT(B725:B744, (ROW(B725:B744)-ROW(B725)+1)) / (20*21/2)</f>
        <v>6.8919047619047626</v>
      </c>
      <c r="J741" s="2">
        <f t="shared" si="90"/>
        <v>6.8714599619492533</v>
      </c>
      <c r="K741" s="2">
        <f t="shared" si="84"/>
        <v>6.8876004715204608</v>
      </c>
    </row>
    <row r="742" spans="1:11" ht="13.5" x14ac:dyDescent="0.25">
      <c r="A742" s="3">
        <f>TITRES_STAT!B745</f>
        <v>43083</v>
      </c>
      <c r="B742" s="6">
        <f>TITRES_STAT!D745</f>
        <v>6.9</v>
      </c>
      <c r="C742" s="2">
        <f t="shared" si="85"/>
        <v>0</v>
      </c>
      <c r="D742" s="2">
        <f t="shared" si="86"/>
        <v>6.9</v>
      </c>
      <c r="E742" s="2">
        <f t="shared" si="88"/>
        <v>6.8699999999999992</v>
      </c>
      <c r="F742" s="2">
        <f t="shared" si="89"/>
        <v>6.8630000000000022</v>
      </c>
      <c r="G742" s="2">
        <f t="shared" si="83"/>
        <v>6.8725999999999967</v>
      </c>
      <c r="H742" s="2">
        <f t="shared" si="87"/>
        <v>7.0029500000000118</v>
      </c>
      <c r="I742" s="2">
        <f t="array" ref="I742">SUMPRODUCT(B726:B745, (ROW(B726:B745)-ROW(B726)+1)) / (20*21/2)</f>
        <v>6.9020000000000001</v>
      </c>
      <c r="J742" s="2">
        <f t="shared" si="90"/>
        <v>6.8741780608112295</v>
      </c>
      <c r="K742" s="2">
        <f t="shared" si="84"/>
        <v>6.8880867275392665</v>
      </c>
    </row>
    <row r="743" spans="1:11" ht="13.5" x14ac:dyDescent="0.25">
      <c r="A743" s="3">
        <f>TITRES_STAT!B746</f>
        <v>43084</v>
      </c>
      <c r="B743" s="6">
        <f>TITRES_STAT!D746</f>
        <v>7</v>
      </c>
      <c r="C743" s="2">
        <f t="shared" si="85"/>
        <v>9.9999999999999645E-2</v>
      </c>
      <c r="D743" s="2">
        <f t="shared" si="86"/>
        <v>6.92</v>
      </c>
      <c r="E743" s="2">
        <f t="shared" si="88"/>
        <v>6.8879999999999999</v>
      </c>
      <c r="F743" s="2">
        <f t="shared" si="89"/>
        <v>6.8690000000000024</v>
      </c>
      <c r="G743" s="2">
        <f t="shared" si="83"/>
        <v>6.8765999999999963</v>
      </c>
      <c r="H743" s="2">
        <f t="shared" si="87"/>
        <v>7.0013000000000121</v>
      </c>
      <c r="I743" s="2">
        <f t="array" ref="I743">SUMPRODUCT(B727:B746, (ROW(B727:B746)-ROW(B727)+1)) / (20*21/2)</f>
        <v>6.9116190476190482</v>
      </c>
      <c r="J743" s="2">
        <f t="shared" si="90"/>
        <v>6.8861611026387317</v>
      </c>
      <c r="K743" s="2">
        <f t="shared" si="84"/>
        <v>6.8924754833220403</v>
      </c>
    </row>
    <row r="744" spans="1:11" ht="13.5" x14ac:dyDescent="0.25">
      <c r="A744" s="3">
        <f>TITRES_STAT!B747</f>
        <v>43087</v>
      </c>
      <c r="B744" s="6">
        <f>TITRES_STAT!D747</f>
        <v>6.98</v>
      </c>
      <c r="C744" s="2">
        <f t="shared" si="85"/>
        <v>-1.9999999999999574E-2</v>
      </c>
      <c r="D744" s="2">
        <f t="shared" si="86"/>
        <v>6.9360000000000017</v>
      </c>
      <c r="E744" s="2">
        <f t="shared" si="88"/>
        <v>6.9179999999999993</v>
      </c>
      <c r="F744" s="2">
        <f t="shared" si="89"/>
        <v>6.8740000000000023</v>
      </c>
      <c r="G744" s="2">
        <f t="shared" si="83"/>
        <v>6.8781999999999961</v>
      </c>
      <c r="H744" s="2">
        <f t="shared" si="87"/>
        <v>6.9998000000000129</v>
      </c>
      <c r="I744" s="2">
        <f t="array" ref="I744">SUMPRODUCT(B728:B747, (ROW(B728:B747)-ROW(B728)+1)) / (20*21/2)</f>
        <v>6.9217142857142866</v>
      </c>
      <c r="J744" s="2">
        <f t="shared" si="90"/>
        <v>6.8950981404826619</v>
      </c>
      <c r="K744" s="2">
        <f t="shared" si="84"/>
        <v>6.8959078173094115</v>
      </c>
    </row>
    <row r="745" spans="1:11" ht="13.5" x14ac:dyDescent="0.25">
      <c r="A745" s="3">
        <f>TITRES_STAT!B748</f>
        <v>43088</v>
      </c>
      <c r="B745" s="6">
        <f>TITRES_STAT!D748</f>
        <v>6.98</v>
      </c>
      <c r="C745" s="2">
        <f t="shared" si="85"/>
        <v>0</v>
      </c>
      <c r="D745" s="2">
        <f t="shared" si="86"/>
        <v>6.9520000000000008</v>
      </c>
      <c r="E745" s="2">
        <f t="shared" si="88"/>
        <v>6.9260000000000002</v>
      </c>
      <c r="F745" s="2">
        <f t="shared" si="89"/>
        <v>6.8790000000000022</v>
      </c>
      <c r="G745" s="2">
        <f t="shared" si="83"/>
        <v>6.8801999999999968</v>
      </c>
      <c r="H745" s="2">
        <f t="shared" si="87"/>
        <v>6.998300000000012</v>
      </c>
      <c r="I745" s="2">
        <f t="array" ref="I745">SUMPRODUCT(B729:B748, (ROW(B729:B748)-ROW(B729)+1)) / (20*21/2)</f>
        <v>6.9303333333333352</v>
      </c>
      <c r="J745" s="2">
        <f t="shared" si="90"/>
        <v>6.9031840318652655</v>
      </c>
      <c r="K745" s="2">
        <f t="shared" si="84"/>
        <v>6.899205549963944</v>
      </c>
    </row>
    <row r="746" spans="1:11" ht="13.5" x14ac:dyDescent="0.25">
      <c r="A746" s="3">
        <f>TITRES_STAT!B749</f>
        <v>43089</v>
      </c>
      <c r="B746" s="6">
        <f>TITRES_STAT!D749</f>
        <v>6.98</v>
      </c>
      <c r="C746" s="2">
        <f t="shared" si="85"/>
        <v>0</v>
      </c>
      <c r="D746" s="2">
        <f t="shared" si="86"/>
        <v>6.9680000000000009</v>
      </c>
      <c r="E746" s="2">
        <f t="shared" si="88"/>
        <v>6.9340000000000002</v>
      </c>
      <c r="F746" s="2">
        <f t="shared" si="89"/>
        <v>6.8840000000000021</v>
      </c>
      <c r="G746" s="2">
        <f t="shared" si="83"/>
        <v>6.8817999999999957</v>
      </c>
      <c r="H746" s="2">
        <f t="shared" si="87"/>
        <v>6.9968500000000118</v>
      </c>
      <c r="I746" s="2">
        <f t="array" ref="I746">SUMPRODUCT(B730:B749, (ROW(B730:B749)-ROW(B730)+1)) / (20*21/2)</f>
        <v>6.9479999999999995</v>
      </c>
      <c r="J746" s="2">
        <f t="shared" si="90"/>
        <v>6.9104998383542879</v>
      </c>
      <c r="K746" s="2">
        <f t="shared" si="84"/>
        <v>6.902373959769279</v>
      </c>
    </row>
    <row r="747" spans="1:11" ht="13.5" x14ac:dyDescent="0.25">
      <c r="A747" s="3">
        <f>TITRES_STAT!B750</f>
        <v>43090</v>
      </c>
      <c r="B747" s="6">
        <f>TITRES_STAT!D750</f>
        <v>6.99</v>
      </c>
      <c r="C747" s="2">
        <f t="shared" si="85"/>
        <v>9.9999999999997868E-3</v>
      </c>
      <c r="D747" s="2">
        <f t="shared" si="86"/>
        <v>6.9859999999999998</v>
      </c>
      <c r="E747" s="2">
        <f t="shared" si="88"/>
        <v>6.9430000000000005</v>
      </c>
      <c r="F747" s="2">
        <f t="shared" si="89"/>
        <v>6.8895000000000026</v>
      </c>
      <c r="G747" s="2">
        <f t="shared" si="83"/>
        <v>6.8845999999999972</v>
      </c>
      <c r="H747" s="2">
        <f t="shared" si="87"/>
        <v>6.9954500000000133</v>
      </c>
      <c r="I747" s="2">
        <f t="array" ref="I747">SUMPRODUCT(B731:B750, (ROW(B731:B750)-ROW(B731)+1)) / (20*21/2)</f>
        <v>6.9568095238095253</v>
      </c>
      <c r="J747" s="2">
        <f t="shared" si="90"/>
        <v>6.9180712823205459</v>
      </c>
      <c r="K747" s="2">
        <f t="shared" si="84"/>
        <v>6.9058102750724446</v>
      </c>
    </row>
    <row r="748" spans="1:11" ht="13.5" x14ac:dyDescent="0.25">
      <c r="A748" s="3">
        <f>TITRES_STAT!B751</f>
        <v>43091</v>
      </c>
      <c r="B748" s="6">
        <f>TITRES_STAT!D751</f>
        <v>6.98</v>
      </c>
      <c r="C748" s="2">
        <f t="shared" si="85"/>
        <v>-9.9999999999997868E-3</v>
      </c>
      <c r="D748" s="2">
        <f t="shared" si="86"/>
        <v>6.9819999999999993</v>
      </c>
      <c r="E748" s="2">
        <f t="shared" si="88"/>
        <v>6.9510000000000005</v>
      </c>
      <c r="F748" s="2">
        <f t="shared" si="89"/>
        <v>6.8945000000000007</v>
      </c>
      <c r="G748" s="2">
        <f t="shared" si="83"/>
        <v>6.8871999999999982</v>
      </c>
      <c r="H748" s="2">
        <f t="shared" si="87"/>
        <v>6.9940000000000122</v>
      </c>
      <c r="I748" s="2">
        <f t="array" ref="I748">SUMPRODUCT(B732:B751, (ROW(B732:B751)-ROW(B732)+1)) / (20*21/2)</f>
        <v>6.98</v>
      </c>
      <c r="J748" s="2">
        <f t="shared" si="90"/>
        <v>6.9239692554328753</v>
      </c>
      <c r="K748" s="2">
        <f t="shared" si="84"/>
        <v>6.908719676049996</v>
      </c>
    </row>
    <row r="749" spans="1:11" ht="13.5" x14ac:dyDescent="0.25">
      <c r="A749" s="3">
        <f>TITRES_STAT!B752</f>
        <v>43094</v>
      </c>
      <c r="B749" s="6">
        <f>TITRES_STAT!D752</f>
        <v>7.08</v>
      </c>
      <c r="C749" s="2">
        <f t="shared" si="85"/>
        <v>9.9999999999999645E-2</v>
      </c>
      <c r="D749" s="2">
        <f t="shared" si="86"/>
        <v>7.0020000000000007</v>
      </c>
      <c r="E749" s="2">
        <f t="shared" si="88"/>
        <v>6.9690000000000012</v>
      </c>
      <c r="F749" s="2">
        <f t="shared" si="89"/>
        <v>6.9075000000000015</v>
      </c>
      <c r="G749" s="2">
        <f t="shared" si="83"/>
        <v>6.8917999999999981</v>
      </c>
      <c r="H749" s="2">
        <f t="shared" si="87"/>
        <v>6.9931000000000116</v>
      </c>
      <c r="I749" s="2">
        <f t="array" ref="I749">SUMPRODUCT(B733:B752, (ROW(B733:B752)-ROW(B733)+1)) / (20*21/2)</f>
        <v>6.9977619047619051</v>
      </c>
      <c r="J749" s="2">
        <f t="shared" si="90"/>
        <v>6.9388293263440302</v>
      </c>
      <c r="K749" s="2">
        <f t="shared" si="84"/>
        <v>6.9154365514990159</v>
      </c>
    </row>
    <row r="750" spans="1:11" ht="13.5" x14ac:dyDescent="0.25">
      <c r="A750" s="3">
        <f>TITRES_STAT!B753</f>
        <v>43095</v>
      </c>
      <c r="B750" s="6">
        <f>TITRES_STAT!D753</f>
        <v>7</v>
      </c>
      <c r="C750" s="2">
        <f t="shared" si="85"/>
        <v>-8.0000000000000071E-2</v>
      </c>
      <c r="D750" s="2">
        <f t="shared" si="86"/>
        <v>7.0060000000000002</v>
      </c>
      <c r="E750" s="2">
        <f t="shared" si="88"/>
        <v>6.979000000000001</v>
      </c>
      <c r="F750" s="2">
        <f t="shared" si="89"/>
        <v>6.916500000000001</v>
      </c>
      <c r="G750" s="2">
        <f t="shared" si="83"/>
        <v>6.8937999999999988</v>
      </c>
      <c r="H750" s="2">
        <f t="shared" si="87"/>
        <v>6.9918000000000111</v>
      </c>
      <c r="I750" s="2">
        <f t="array" ref="I750">SUMPRODUCT(B734:B753, (ROW(B734:B753)-ROW(B734)+1)) / (20*21/2)</f>
        <v>7.0340952380952384</v>
      </c>
      <c r="J750" s="2">
        <f t="shared" si="90"/>
        <v>6.9446551047874561</v>
      </c>
      <c r="K750" s="2">
        <f t="shared" si="84"/>
        <v>6.9187527651657215</v>
      </c>
    </row>
    <row r="751" spans="1:11" ht="13.5" x14ac:dyDescent="0.25">
      <c r="A751" s="3">
        <f>TITRES_STAT!B754</f>
        <v>43096</v>
      </c>
      <c r="B751" s="6">
        <f>TITRES_STAT!D754</f>
        <v>7.16</v>
      </c>
      <c r="C751" s="2">
        <f t="shared" si="85"/>
        <v>0.16000000000000014</v>
      </c>
      <c r="D751" s="2">
        <f t="shared" si="86"/>
        <v>7.0419999999999998</v>
      </c>
      <c r="E751" s="2">
        <f t="shared" si="88"/>
        <v>7.0049999999999999</v>
      </c>
      <c r="F751" s="2">
        <f t="shared" si="89"/>
        <v>6.9334999999999996</v>
      </c>
      <c r="G751" s="2">
        <f t="shared" si="83"/>
        <v>6.899799999999999</v>
      </c>
      <c r="H751" s="2">
        <f t="shared" si="87"/>
        <v>6.9913000000000114</v>
      </c>
      <c r="I751" s="2">
        <f t="array" ref="I751">SUMPRODUCT(B735:B754, (ROW(B735:B754)-ROW(B735)+1)) / (20*21/2)</f>
        <v>7.0775238095238091</v>
      </c>
      <c r="J751" s="2">
        <f t="shared" si="90"/>
        <v>6.9651641424267456</v>
      </c>
      <c r="K751" s="2">
        <f t="shared" si="84"/>
        <v>6.9282134410415761</v>
      </c>
    </row>
    <row r="752" spans="1:11" ht="13.5" x14ac:dyDescent="0.25">
      <c r="A752" s="3">
        <f>TITRES_STAT!B755</f>
        <v>43097</v>
      </c>
      <c r="B752" s="6">
        <f>TITRES_STAT!D755</f>
        <v>7.12</v>
      </c>
      <c r="C752" s="2">
        <f t="shared" si="85"/>
        <v>-4.0000000000000036E-2</v>
      </c>
      <c r="D752" s="2">
        <f t="shared" si="86"/>
        <v>7.0680000000000005</v>
      </c>
      <c r="E752" s="2">
        <f t="shared" si="88"/>
        <v>7.0269999999999992</v>
      </c>
      <c r="F752" s="2">
        <f t="shared" si="89"/>
        <v>6.9485000000000001</v>
      </c>
      <c r="G752" s="2">
        <f t="shared" si="83"/>
        <v>6.9050000000000002</v>
      </c>
      <c r="H752" s="2">
        <f t="shared" si="87"/>
        <v>6.990650000000012</v>
      </c>
      <c r="I752" s="2">
        <f t="array" ref="I752">SUMPRODUCT(B736:B755, (ROW(B736:B755)-ROW(B736)+1)) / (20*21/2)</f>
        <v>7.1154761904761914</v>
      </c>
      <c r="J752" s="2">
        <f t="shared" si="90"/>
        <v>6.9799104145765796</v>
      </c>
      <c r="K752" s="2">
        <f t="shared" si="84"/>
        <v>6.9357344825693579</v>
      </c>
    </row>
    <row r="753" spans="1:11" ht="13.5" x14ac:dyDescent="0.25">
      <c r="A753" s="3">
        <f>TITRES_STAT!B756</f>
        <v>43098</v>
      </c>
      <c r="B753" s="6">
        <f>TITRES_STAT!D756</f>
        <v>7.33</v>
      </c>
      <c r="C753" s="2">
        <f t="shared" si="85"/>
        <v>0.20999999999999996</v>
      </c>
      <c r="D753" s="2">
        <f t="shared" si="86"/>
        <v>7.1380000000000008</v>
      </c>
      <c r="E753" s="2">
        <f t="shared" si="88"/>
        <v>7.06</v>
      </c>
      <c r="F753" s="2">
        <f t="shared" si="89"/>
        <v>6.9740000000000011</v>
      </c>
      <c r="G753" s="2">
        <f t="shared" si="83"/>
        <v>6.9144000000000005</v>
      </c>
      <c r="H753" s="2">
        <f t="shared" si="87"/>
        <v>6.9910500000000129</v>
      </c>
      <c r="I753" s="2">
        <f t="array" ref="I753">SUMPRODUCT(B737:B756, (ROW(B737:B756)-ROW(B737)+1)) / (20*21/2)</f>
        <v>7.1300476190476179</v>
      </c>
      <c r="J753" s="2">
        <f t="shared" si="90"/>
        <v>7.013252279855001</v>
      </c>
      <c r="K753" s="2">
        <f t="shared" si="84"/>
        <v>6.9511958754097751</v>
      </c>
    </row>
    <row r="754" spans="1:11" ht="13.5" x14ac:dyDescent="0.25">
      <c r="A754" s="3">
        <f>TITRES_STAT!B757</f>
        <v>43102</v>
      </c>
      <c r="B754" s="6">
        <f>TITRES_STAT!D757</f>
        <v>7.43</v>
      </c>
      <c r="C754" s="2">
        <f t="shared" si="85"/>
        <v>9.9999999999999645E-2</v>
      </c>
      <c r="D754" s="2">
        <f t="shared" si="86"/>
        <v>7.2080000000000002</v>
      </c>
      <c r="E754" s="2">
        <f t="shared" si="88"/>
        <v>7.1049999999999995</v>
      </c>
      <c r="F754" s="2">
        <f t="shared" si="89"/>
        <v>7.0115000000000007</v>
      </c>
      <c r="G754" s="2">
        <f t="shared" ref="G754:G817" si="91">AVERAGE(B705:B754)</f>
        <v>6.9258000000000006</v>
      </c>
      <c r="H754" s="2">
        <f t="shared" si="87"/>
        <v>6.9919500000000134</v>
      </c>
      <c r="I754" s="2">
        <f t="array" ref="I754">SUMPRODUCT(B738:B757, (ROW(B738:B757)-ROW(B738)+1)) / (20*21/2)</f>
        <v>7.1422857142857152</v>
      </c>
      <c r="J754" s="2">
        <f t="shared" si="90"/>
        <v>7.0529425389164295</v>
      </c>
      <c r="K754" s="2">
        <f t="shared" si="84"/>
        <v>6.9699725077466468</v>
      </c>
    </row>
    <row r="755" spans="1:11" ht="13.5" x14ac:dyDescent="0.25">
      <c r="A755" s="3">
        <f>TITRES_STAT!B758</f>
        <v>43103</v>
      </c>
      <c r="B755" s="6">
        <f>TITRES_STAT!D758</f>
        <v>7.41</v>
      </c>
      <c r="C755" s="2">
        <f t="shared" si="85"/>
        <v>-1.9999999999999574E-2</v>
      </c>
      <c r="D755" s="2">
        <f t="shared" si="86"/>
        <v>7.2900000000000009</v>
      </c>
      <c r="E755" s="2">
        <f t="shared" si="88"/>
        <v>7.1479999999999988</v>
      </c>
      <c r="F755" s="2">
        <f t="shared" si="89"/>
        <v>7.0370000000000008</v>
      </c>
      <c r="G755" s="2">
        <f t="shared" si="91"/>
        <v>6.9372000000000016</v>
      </c>
      <c r="H755" s="2">
        <f t="shared" si="87"/>
        <v>6.9928000000000132</v>
      </c>
      <c r="I755" s="2">
        <f t="array" ref="I755">SUMPRODUCT(B739:B758, (ROW(B739:B758)-ROW(B739)+1)) / (20*21/2)</f>
        <v>7.1731904761904763</v>
      </c>
      <c r="J755" s="2">
        <f t="shared" si="90"/>
        <v>7.0869480114005787</v>
      </c>
      <c r="K755" s="2">
        <f t="shared" ref="K755:K818" si="92">$K$4*B755+(1-$K$4)*K754</f>
        <v>6.9872284878350142</v>
      </c>
    </row>
    <row r="756" spans="1:11" ht="13.5" x14ac:dyDescent="0.25">
      <c r="A756" s="3">
        <f>TITRES_STAT!B759</f>
        <v>43104</v>
      </c>
      <c r="B756" s="6">
        <f>TITRES_STAT!D759</f>
        <v>7.19</v>
      </c>
      <c r="C756" s="2">
        <f t="shared" si="85"/>
        <v>-0.21999999999999975</v>
      </c>
      <c r="D756" s="2">
        <f t="shared" si="86"/>
        <v>7.2959999999999994</v>
      </c>
      <c r="E756" s="2">
        <f t="shared" si="88"/>
        <v>7.1689999999999996</v>
      </c>
      <c r="F756" s="2">
        <f t="shared" si="89"/>
        <v>7.0514999999999999</v>
      </c>
      <c r="G756" s="2">
        <f t="shared" si="91"/>
        <v>6.9430000000000005</v>
      </c>
      <c r="H756" s="2">
        <f t="shared" si="87"/>
        <v>6.9925500000000147</v>
      </c>
      <c r="I756" s="2">
        <f t="array" ref="I756">SUMPRODUCT(B740:B759, (ROW(B740:B759)-ROW(B740)+1)) / (20*21/2)</f>
        <v>7.195095238095238</v>
      </c>
      <c r="J756" s="2">
        <f t="shared" si="90"/>
        <v>7.096762486505285</v>
      </c>
      <c r="K756" s="2">
        <f t="shared" si="92"/>
        <v>6.9951803118414846</v>
      </c>
    </row>
    <row r="757" spans="1:11" ht="13.5" x14ac:dyDescent="0.25">
      <c r="A757" s="3">
        <f>TITRES_STAT!B760</f>
        <v>43105</v>
      </c>
      <c r="B757" s="6">
        <f>TITRES_STAT!D760</f>
        <v>7.18</v>
      </c>
      <c r="C757" s="2">
        <f t="shared" si="85"/>
        <v>-1.0000000000000675E-2</v>
      </c>
      <c r="D757" s="2">
        <f t="shared" si="86"/>
        <v>7.3080000000000016</v>
      </c>
      <c r="E757" s="2">
        <f t="shared" si="88"/>
        <v>7.1879999999999997</v>
      </c>
      <c r="F757" s="2">
        <f t="shared" si="89"/>
        <v>7.0655000000000001</v>
      </c>
      <c r="G757" s="2">
        <f t="shared" si="91"/>
        <v>6.9486000000000017</v>
      </c>
      <c r="H757" s="2">
        <f t="shared" si="87"/>
        <v>6.9922500000000163</v>
      </c>
      <c r="I757" s="2">
        <f t="array" ref="I757">SUMPRODUCT(B741:B760, (ROW(B741:B760)-ROW(B741)+1)) / (20*21/2)</f>
        <v>7.2121428571428554</v>
      </c>
      <c r="J757" s="2">
        <f t="shared" si="90"/>
        <v>7.1046898687428772</v>
      </c>
      <c r="K757" s="2">
        <f t="shared" si="92"/>
        <v>7.002428142749662</v>
      </c>
    </row>
    <row r="758" spans="1:11" ht="13.5" x14ac:dyDescent="0.25">
      <c r="A758" s="3">
        <f>TITRES_STAT!B761</f>
        <v>43108</v>
      </c>
      <c r="B758" s="6">
        <f>TITRES_STAT!D761</f>
        <v>7.39</v>
      </c>
      <c r="C758" s="2">
        <f t="shared" si="85"/>
        <v>0.20999999999999996</v>
      </c>
      <c r="D758" s="2">
        <f t="shared" si="86"/>
        <v>7.32</v>
      </c>
      <c r="E758" s="2">
        <f t="shared" si="88"/>
        <v>7.229000000000001</v>
      </c>
      <c r="F758" s="2">
        <f t="shared" si="89"/>
        <v>7.089999999999999</v>
      </c>
      <c r="G758" s="2">
        <f t="shared" si="91"/>
        <v>6.9584000000000001</v>
      </c>
      <c r="H758" s="2">
        <f t="shared" si="87"/>
        <v>6.9930000000000163</v>
      </c>
      <c r="I758" s="2">
        <f t="array" ref="I758">SUMPRODUCT(B742:B761, (ROW(B742:B761)-ROW(B742)+1)) / (20*21/2)</f>
        <v>7.2235238095238099</v>
      </c>
      <c r="J758" s="2">
        <f t="shared" si="90"/>
        <v>7.131862262195936</v>
      </c>
      <c r="K758" s="2">
        <f t="shared" si="92"/>
        <v>7.0176270391124209</v>
      </c>
    </row>
    <row r="759" spans="1:11" ht="13.5" x14ac:dyDescent="0.25">
      <c r="A759" s="3">
        <f>TITRES_STAT!B762</f>
        <v>43109</v>
      </c>
      <c r="B759" s="6">
        <f>TITRES_STAT!D762</f>
        <v>7.32</v>
      </c>
      <c r="C759" s="2">
        <f t="shared" si="85"/>
        <v>-6.9999999999999396E-2</v>
      </c>
      <c r="D759" s="2">
        <f t="shared" si="86"/>
        <v>7.298</v>
      </c>
      <c r="E759" s="2">
        <f t="shared" si="88"/>
        <v>7.2530000000000001</v>
      </c>
      <c r="F759" s="2">
        <f t="shared" si="89"/>
        <v>7.1109999999999998</v>
      </c>
      <c r="G759" s="2">
        <f t="shared" si="91"/>
        <v>6.9667999999999992</v>
      </c>
      <c r="H759" s="2">
        <f t="shared" si="87"/>
        <v>6.9934000000000163</v>
      </c>
      <c r="I759" s="2">
        <f t="array" ref="I759">SUMPRODUCT(B743:B762, (ROW(B743:B762)-ROW(B743)+1)) / (20*21/2)</f>
        <v>7.2275238095238095</v>
      </c>
      <c r="J759" s="2">
        <f t="shared" si="90"/>
        <v>7.1497801419867999</v>
      </c>
      <c r="K759" s="2">
        <f t="shared" si="92"/>
        <v>7.0294848022844834</v>
      </c>
    </row>
    <row r="760" spans="1:11" ht="13.5" x14ac:dyDescent="0.25">
      <c r="A760" s="3">
        <f>TITRES_STAT!B763</f>
        <v>43110</v>
      </c>
      <c r="B760" s="6">
        <f>TITRES_STAT!D763</f>
        <v>7.29</v>
      </c>
      <c r="C760" s="2">
        <f t="shared" si="85"/>
        <v>-3.0000000000000249E-2</v>
      </c>
      <c r="D760" s="2">
        <f t="shared" si="86"/>
        <v>7.2740000000000009</v>
      </c>
      <c r="E760" s="2">
        <f t="shared" si="88"/>
        <v>7.2820000000000009</v>
      </c>
      <c r="F760" s="2">
        <f t="shared" si="89"/>
        <v>7.1304999999999996</v>
      </c>
      <c r="G760" s="2">
        <f t="shared" si="91"/>
        <v>6.9746000000000006</v>
      </c>
      <c r="H760" s="2">
        <f t="shared" si="87"/>
        <v>6.9937000000000156</v>
      </c>
      <c r="I760" s="2">
        <f t="array" ref="I760">SUMPRODUCT(B744:B763, (ROW(B744:B763)-ROW(B744)+1)) / (20*21/2)</f>
        <v>7.2263333333333346</v>
      </c>
      <c r="J760" s="2">
        <f t="shared" si="90"/>
        <v>7.1631344141785327</v>
      </c>
      <c r="K760" s="2">
        <f t="shared" si="92"/>
        <v>7.0397010845478372</v>
      </c>
    </row>
    <row r="761" spans="1:11" ht="13.5" x14ac:dyDescent="0.25">
      <c r="A761" s="3">
        <f>TITRES_STAT!B764</f>
        <v>43111</v>
      </c>
      <c r="B761" s="6">
        <f>TITRES_STAT!D764</f>
        <v>7.25</v>
      </c>
      <c r="C761" s="2">
        <f t="shared" si="85"/>
        <v>-4.0000000000000036E-2</v>
      </c>
      <c r="D761" s="2">
        <f t="shared" si="86"/>
        <v>7.2859999999999996</v>
      </c>
      <c r="E761" s="2">
        <f t="shared" si="88"/>
        <v>7.2909999999999995</v>
      </c>
      <c r="F761" s="2">
        <f t="shared" si="89"/>
        <v>7.1480000000000006</v>
      </c>
      <c r="G761" s="2">
        <f t="shared" si="91"/>
        <v>6.9816000000000011</v>
      </c>
      <c r="H761" s="2">
        <f t="shared" si="87"/>
        <v>6.9938500000000143</v>
      </c>
      <c r="I761" s="2">
        <f t="array" ref="I761">SUMPRODUCT(B745:B764, (ROW(B745:B764)-ROW(B745)+1)) / (20*21/2)</f>
        <v>7.2234761904761911</v>
      </c>
      <c r="J761" s="2">
        <f t="shared" si="90"/>
        <v>7.1714073271139105</v>
      </c>
      <c r="K761" s="2">
        <f t="shared" si="92"/>
        <v>7.0479481008400793</v>
      </c>
    </row>
    <row r="762" spans="1:11" ht="13.5" x14ac:dyDescent="0.25">
      <c r="A762" s="3">
        <f>TITRES_STAT!B765</f>
        <v>43112</v>
      </c>
      <c r="B762" s="6">
        <f>TITRES_STAT!D765</f>
        <v>7.19</v>
      </c>
      <c r="C762" s="2">
        <f t="shared" si="85"/>
        <v>-5.9999999999999609E-2</v>
      </c>
      <c r="D762" s="2">
        <f t="shared" si="86"/>
        <v>7.2879999999999994</v>
      </c>
      <c r="E762" s="2">
        <f t="shared" si="88"/>
        <v>7.298</v>
      </c>
      <c r="F762" s="2">
        <f t="shared" si="89"/>
        <v>7.1624999999999996</v>
      </c>
      <c r="G762" s="2">
        <f t="shared" si="91"/>
        <v>6.9874000000000009</v>
      </c>
      <c r="H762" s="2">
        <f t="shared" si="87"/>
        <v>6.9937000000000147</v>
      </c>
      <c r="I762" s="2">
        <f t="array" ref="I762">SUMPRODUCT(B746:B765, (ROW(B746:B765)-ROW(B746)+1)) / (20*21/2)</f>
        <v>7.2217619047619053</v>
      </c>
      <c r="J762" s="2">
        <f t="shared" si="90"/>
        <v>7.1731780578649662</v>
      </c>
      <c r="K762" s="2">
        <f t="shared" si="92"/>
        <v>7.0535187635522334</v>
      </c>
    </row>
    <row r="763" spans="1:11" ht="13.5" x14ac:dyDescent="0.25">
      <c r="A763" s="3">
        <f>TITRES_STAT!B766</f>
        <v>43115</v>
      </c>
      <c r="B763" s="6">
        <f>TITRES_STAT!D766</f>
        <v>7.15</v>
      </c>
      <c r="C763" s="2">
        <f t="shared" si="85"/>
        <v>-4.0000000000000036E-2</v>
      </c>
      <c r="D763" s="2">
        <f t="shared" si="86"/>
        <v>7.24</v>
      </c>
      <c r="E763" s="2">
        <f t="shared" si="88"/>
        <v>7.2800000000000011</v>
      </c>
      <c r="F763" s="2">
        <f t="shared" si="89"/>
        <v>7.17</v>
      </c>
      <c r="G763" s="2">
        <f t="shared" si="91"/>
        <v>6.9923999999999999</v>
      </c>
      <c r="H763" s="2">
        <f t="shared" si="87"/>
        <v>6.9933500000000137</v>
      </c>
      <c r="I763" s="2">
        <f t="array" ref="I763">SUMPRODUCT(B747:B766, (ROW(B747:B766)-ROW(B747)+1)) / (20*21/2)</f>
        <v>7.2191904761904748</v>
      </c>
      <c r="J763" s="2">
        <f t="shared" si="90"/>
        <v>7.1709706237825888</v>
      </c>
      <c r="K763" s="2">
        <f t="shared" si="92"/>
        <v>7.0573023414521456</v>
      </c>
    </row>
    <row r="764" spans="1:11" ht="13.5" x14ac:dyDescent="0.25">
      <c r="A764" s="3">
        <f>TITRES_STAT!B767</f>
        <v>43116</v>
      </c>
      <c r="B764" s="6">
        <f>TITRES_STAT!D767</f>
        <v>7.14</v>
      </c>
      <c r="C764" s="2">
        <f t="shared" si="85"/>
        <v>-1.0000000000000675E-2</v>
      </c>
      <c r="D764" s="2">
        <f t="shared" si="86"/>
        <v>7.2040000000000006</v>
      </c>
      <c r="E764" s="2">
        <f t="shared" si="88"/>
        <v>7.2510000000000003</v>
      </c>
      <c r="F764" s="2">
        <f t="shared" si="89"/>
        <v>7.1779999999999999</v>
      </c>
      <c r="G764" s="2">
        <f t="shared" si="91"/>
        <v>6.9971999999999994</v>
      </c>
      <c r="H764" s="2">
        <f t="shared" si="87"/>
        <v>6.9929500000000147</v>
      </c>
      <c r="I764" s="2">
        <f t="array" ref="I764">SUMPRODUCT(B748:B767, (ROW(B748:B767)-ROW(B748)+1)) / (20*21/2)</f>
        <v>7.2148095238095244</v>
      </c>
      <c r="J764" s="2">
        <f t="shared" si="90"/>
        <v>7.1680210405651987</v>
      </c>
      <c r="K764" s="2">
        <f t="shared" si="92"/>
        <v>7.0605453868853951</v>
      </c>
    </row>
    <row r="765" spans="1:11" ht="13.5" x14ac:dyDescent="0.25">
      <c r="A765" s="3">
        <f>TITRES_STAT!B768</f>
        <v>43117</v>
      </c>
      <c r="B765" s="6">
        <f>TITRES_STAT!D768</f>
        <v>7.16</v>
      </c>
      <c r="C765" s="2">
        <f t="shared" si="85"/>
        <v>2.0000000000000462E-2</v>
      </c>
      <c r="D765" s="2">
        <f t="shared" si="86"/>
        <v>7.1779999999999999</v>
      </c>
      <c r="E765" s="2">
        <f t="shared" si="88"/>
        <v>7.2259999999999991</v>
      </c>
      <c r="F765" s="2">
        <f t="shared" si="89"/>
        <v>7.1869999999999994</v>
      </c>
      <c r="G765" s="2">
        <f t="shared" si="91"/>
        <v>7.0023999999999997</v>
      </c>
      <c r="H765" s="2">
        <f t="shared" si="87"/>
        <v>6.9928500000000149</v>
      </c>
      <c r="I765" s="2">
        <f t="array" ref="I765">SUMPRODUCT(B749:B768, (ROW(B749:B768)-ROW(B749)+1)) / (20*21/2)</f>
        <v>7.2039523809523791</v>
      </c>
      <c r="J765" s="2">
        <f t="shared" si="90"/>
        <v>7.1672571319399418</v>
      </c>
      <c r="K765" s="2">
        <f t="shared" si="92"/>
        <v>7.0644455677918501</v>
      </c>
    </row>
    <row r="766" spans="1:11" ht="13.5" x14ac:dyDescent="0.25">
      <c r="A766" s="3">
        <f>TITRES_STAT!B769</f>
        <v>43118</v>
      </c>
      <c r="B766" s="6">
        <f>TITRES_STAT!D769</f>
        <v>7.16</v>
      </c>
      <c r="C766" s="2">
        <f t="shared" si="85"/>
        <v>0</v>
      </c>
      <c r="D766" s="2">
        <f t="shared" si="86"/>
        <v>7.1599999999999993</v>
      </c>
      <c r="E766" s="2">
        <f t="shared" si="88"/>
        <v>7.222999999999999</v>
      </c>
      <c r="F766" s="2">
        <f t="shared" si="89"/>
        <v>7.1960000000000006</v>
      </c>
      <c r="G766" s="2">
        <f t="shared" si="91"/>
        <v>7.0080000000000009</v>
      </c>
      <c r="H766" s="2">
        <f t="shared" si="87"/>
        <v>6.9927000000000143</v>
      </c>
      <c r="I766" s="2">
        <f t="array" ref="I766">SUMPRODUCT(B750:B769, (ROW(B750:B769)-ROW(B750)+1)) / (20*21/2)</f>
        <v>7.1887619047619049</v>
      </c>
      <c r="J766" s="2">
        <f t="shared" si="90"/>
        <v>7.1665659765170906</v>
      </c>
      <c r="K766" s="2">
        <f t="shared" si="92"/>
        <v>7.0681928004274646</v>
      </c>
    </row>
    <row r="767" spans="1:11" ht="13.5" x14ac:dyDescent="0.25">
      <c r="A767" s="3">
        <f>TITRES_STAT!B770</f>
        <v>43119</v>
      </c>
      <c r="B767" s="6">
        <f>TITRES_STAT!D770</f>
        <v>7.15</v>
      </c>
      <c r="C767" s="2">
        <f t="shared" si="85"/>
        <v>-9.9999999999997868E-3</v>
      </c>
      <c r="D767" s="2">
        <f t="shared" si="86"/>
        <v>7.1519999999999992</v>
      </c>
      <c r="E767" s="2">
        <f t="shared" si="88"/>
        <v>7.2200000000000006</v>
      </c>
      <c r="F767" s="2">
        <f t="shared" si="89"/>
        <v>7.2040000000000006</v>
      </c>
      <c r="G767" s="2">
        <f t="shared" si="91"/>
        <v>7.0134000000000007</v>
      </c>
      <c r="H767" s="2">
        <f t="shared" si="87"/>
        <v>6.9925000000000139</v>
      </c>
      <c r="I767" s="2">
        <f t="array" ref="I767">SUMPRODUCT(B751:B770, (ROW(B751:B770)-ROW(B751)+1)) / (20*21/2)</f>
        <v>7.176571428571429</v>
      </c>
      <c r="J767" s="2">
        <f t="shared" si="90"/>
        <v>7.1649882644678442</v>
      </c>
      <c r="K767" s="2">
        <f t="shared" si="92"/>
        <v>7.071400925900897</v>
      </c>
    </row>
    <row r="768" spans="1:11" ht="13.5" x14ac:dyDescent="0.25">
      <c r="A768" s="3">
        <f>TITRES_STAT!B771</f>
        <v>43122</v>
      </c>
      <c r="B768" s="6">
        <f>TITRES_STAT!D771</f>
        <v>7.09</v>
      </c>
      <c r="C768" s="2">
        <f t="shared" si="85"/>
        <v>-6.0000000000000497E-2</v>
      </c>
      <c r="D768" s="2">
        <f t="shared" si="86"/>
        <v>7.1400000000000006</v>
      </c>
      <c r="E768" s="2">
        <f t="shared" si="88"/>
        <v>7.19</v>
      </c>
      <c r="F768" s="2">
        <f t="shared" si="89"/>
        <v>7.2095000000000011</v>
      </c>
      <c r="G768" s="2">
        <f t="shared" si="91"/>
        <v>7.0175999999999998</v>
      </c>
      <c r="H768" s="2">
        <f t="shared" si="87"/>
        <v>6.9920000000000133</v>
      </c>
      <c r="I768" s="2">
        <f t="array" ref="I768">SUMPRODUCT(B752:B771, (ROW(B752:B771)-ROW(B752)+1)) / (20*21/2)</f>
        <v>7.1630476190476191</v>
      </c>
      <c r="J768" s="2">
        <f t="shared" si="90"/>
        <v>7.1578465249947163</v>
      </c>
      <c r="K768" s="2">
        <f t="shared" si="92"/>
        <v>7.0721303013557639</v>
      </c>
    </row>
    <row r="769" spans="1:11" ht="13.5" x14ac:dyDescent="0.25">
      <c r="A769" s="3">
        <f>TITRES_STAT!B772</f>
        <v>43123</v>
      </c>
      <c r="B769" s="6">
        <f>TITRES_STAT!D772</f>
        <v>7.05</v>
      </c>
      <c r="C769" s="2">
        <f t="shared" si="85"/>
        <v>-4.0000000000000036E-2</v>
      </c>
      <c r="D769" s="2">
        <f t="shared" si="86"/>
        <v>7.1219999999999999</v>
      </c>
      <c r="E769" s="2">
        <f t="shared" si="88"/>
        <v>7.1629999999999994</v>
      </c>
      <c r="F769" s="2">
        <f t="shared" si="89"/>
        <v>7.2080000000000011</v>
      </c>
      <c r="G769" s="2">
        <f t="shared" si="91"/>
        <v>7.0209999999999999</v>
      </c>
      <c r="H769" s="2">
        <f t="shared" si="87"/>
        <v>6.991400000000012</v>
      </c>
      <c r="I769" s="2">
        <f t="array" ref="I769">SUMPRODUCT(B753:B772, (ROW(B753:B772)-ROW(B753)+1)) / (20*21/2)</f>
        <v>7.1480476190476185</v>
      </c>
      <c r="J769" s="2">
        <f t="shared" si="90"/>
        <v>7.1475754273761725</v>
      </c>
      <c r="K769" s="2">
        <f t="shared" si="92"/>
        <v>7.0712624464006364</v>
      </c>
    </row>
    <row r="770" spans="1:11" ht="13.5" x14ac:dyDescent="0.25">
      <c r="A770" s="3">
        <f>TITRES_STAT!B773</f>
        <v>43124</v>
      </c>
      <c r="B770" s="6">
        <f>TITRES_STAT!D773</f>
        <v>7.08</v>
      </c>
      <c r="C770" s="2">
        <f t="shared" si="85"/>
        <v>3.0000000000000249E-2</v>
      </c>
      <c r="D770" s="2">
        <f t="shared" si="86"/>
        <v>7.1059999999999999</v>
      </c>
      <c r="E770" s="2">
        <f t="shared" si="88"/>
        <v>7.1419999999999986</v>
      </c>
      <c r="F770" s="2">
        <f t="shared" si="89"/>
        <v>7.2120000000000015</v>
      </c>
      <c r="G770" s="2">
        <f t="shared" si="91"/>
        <v>7.0250000000000004</v>
      </c>
      <c r="H770" s="2">
        <f t="shared" si="87"/>
        <v>6.9910000000000112</v>
      </c>
      <c r="I770" s="2">
        <f t="array" ref="I770">SUMPRODUCT(B754:B773, (ROW(B754:B773)-ROW(B754)+1)) / (20*21/2)</f>
        <v>7.1419523809523806</v>
      </c>
      <c r="J770" s="2">
        <f t="shared" si="90"/>
        <v>7.1411396723879657</v>
      </c>
      <c r="K770" s="2">
        <f t="shared" si="92"/>
        <v>7.071605095561396</v>
      </c>
    </row>
    <row r="771" spans="1:11" ht="13.5" x14ac:dyDescent="0.25">
      <c r="A771" s="3">
        <f>TITRES_STAT!B774</f>
        <v>43125</v>
      </c>
      <c r="B771" s="6">
        <f>TITRES_STAT!D774</f>
        <v>7.07</v>
      </c>
      <c r="C771" s="2">
        <f t="shared" si="85"/>
        <v>-9.9999999999997868E-3</v>
      </c>
      <c r="D771" s="2">
        <f t="shared" si="86"/>
        <v>7.0879999999999992</v>
      </c>
      <c r="E771" s="2">
        <f t="shared" si="88"/>
        <v>7.1239999999999979</v>
      </c>
      <c r="F771" s="2">
        <f t="shared" si="89"/>
        <v>7.2075000000000005</v>
      </c>
      <c r="G771" s="2">
        <f t="shared" si="91"/>
        <v>7.0288000000000004</v>
      </c>
      <c r="H771" s="2">
        <f t="shared" si="87"/>
        <v>6.9905500000000096</v>
      </c>
      <c r="I771" s="2">
        <f t="array" ref="I771">SUMPRODUCT(B755:B774, (ROW(B755:B774)-ROW(B755)+1)) / (20*21/2)</f>
        <v>7.1234285714285717</v>
      </c>
      <c r="J771" s="2">
        <f t="shared" si="90"/>
        <v>7.1343644654938743</v>
      </c>
      <c r="K771" s="2">
        <f t="shared" si="92"/>
        <v>7.0715421506374199</v>
      </c>
    </row>
    <row r="772" spans="1:11" ht="13.5" x14ac:dyDescent="0.25">
      <c r="A772" s="3">
        <f>TITRES_STAT!B775</f>
        <v>43126</v>
      </c>
      <c r="B772" s="6">
        <f>TITRES_STAT!D775</f>
        <v>7.05</v>
      </c>
      <c r="C772" s="2">
        <f t="shared" ref="C772:C835" si="93">B772-B771</f>
        <v>-2.0000000000000462E-2</v>
      </c>
      <c r="D772" s="2">
        <f t="shared" si="86"/>
        <v>7.0679999999999996</v>
      </c>
      <c r="E772" s="2">
        <f t="shared" si="88"/>
        <v>7.1099999999999977</v>
      </c>
      <c r="F772" s="2">
        <f t="shared" si="89"/>
        <v>7.2040000000000006</v>
      </c>
      <c r="G772" s="2">
        <f t="shared" si="91"/>
        <v>7.0322000000000005</v>
      </c>
      <c r="H772" s="2">
        <f t="shared" si="87"/>
        <v>6.9901000000000089</v>
      </c>
      <c r="I772" s="2">
        <f t="array" ref="I772">SUMPRODUCT(B756:B775, (ROW(B756:B775)-ROW(B756)+1)) / (20*21/2)</f>
        <v>7.1193333333333335</v>
      </c>
      <c r="J772" s="2">
        <f t="shared" si="90"/>
        <v>7.1263297544944582</v>
      </c>
      <c r="K772" s="2">
        <f t="shared" si="92"/>
        <v>7.0706973604163448</v>
      </c>
    </row>
    <row r="773" spans="1:11" ht="13.5" x14ac:dyDescent="0.25">
      <c r="A773" s="3">
        <f>TITRES_STAT!B776</f>
        <v>43129</v>
      </c>
      <c r="B773" s="6">
        <f>TITRES_STAT!D776</f>
        <v>7.14</v>
      </c>
      <c r="C773" s="2">
        <f t="shared" si="93"/>
        <v>8.9999999999999858E-2</v>
      </c>
      <c r="D773" s="2">
        <f t="shared" si="86"/>
        <v>7.0780000000000003</v>
      </c>
      <c r="E773" s="2">
        <f t="shared" si="88"/>
        <v>7.1089999999999991</v>
      </c>
      <c r="F773" s="2">
        <f t="shared" si="89"/>
        <v>7.1945000000000006</v>
      </c>
      <c r="G773" s="2">
        <f t="shared" si="91"/>
        <v>7.0373999999999999</v>
      </c>
      <c r="H773" s="2">
        <f t="shared" si="87"/>
        <v>6.9901000000000089</v>
      </c>
      <c r="I773" s="2">
        <f t="array" ref="I773">SUMPRODUCT(B757:B776, (ROW(B757:B776)-ROW(B757)+1)) / (20*21/2)</f>
        <v>7.1041904761904755</v>
      </c>
      <c r="J773" s="2">
        <f t="shared" si="90"/>
        <v>7.1276316826378432</v>
      </c>
      <c r="K773" s="2">
        <f t="shared" si="92"/>
        <v>7.073415110988253</v>
      </c>
    </row>
    <row r="774" spans="1:11" ht="13.5" x14ac:dyDescent="0.25">
      <c r="A774" s="3">
        <f>TITRES_STAT!B777</f>
        <v>43130</v>
      </c>
      <c r="B774" s="6">
        <f>TITRES_STAT!D777</f>
        <v>7</v>
      </c>
      <c r="C774" s="2">
        <f t="shared" si="93"/>
        <v>-0.13999999999999968</v>
      </c>
      <c r="D774" s="2">
        <f t="shared" ref="D774:D837" si="94">AVERAGE(B770:B774)</f>
        <v>7.0680000000000005</v>
      </c>
      <c r="E774" s="2">
        <f t="shared" si="88"/>
        <v>7.0949999999999989</v>
      </c>
      <c r="F774" s="2">
        <f t="shared" si="89"/>
        <v>7.173</v>
      </c>
      <c r="G774" s="2">
        <f t="shared" si="91"/>
        <v>7.0398000000000005</v>
      </c>
      <c r="H774" s="2">
        <f t="shared" si="87"/>
        <v>6.9894000000000087</v>
      </c>
      <c r="I774" s="2">
        <f t="array" ref="I774">SUMPRODUCT(B758:B777, (ROW(B758:B777)-ROW(B758)+1)) / (20*21/2)</f>
        <v>7.0889999999999995</v>
      </c>
      <c r="J774" s="2">
        <f t="shared" si="90"/>
        <v>7.1154762842913826</v>
      </c>
      <c r="K774" s="2">
        <f t="shared" si="92"/>
        <v>7.0705360870279295</v>
      </c>
    </row>
    <row r="775" spans="1:11" ht="13.5" x14ac:dyDescent="0.25">
      <c r="A775" s="3">
        <f>TITRES_STAT!B778</f>
        <v>43131</v>
      </c>
      <c r="B775" s="6">
        <f>TITRES_STAT!D778</f>
        <v>7.13</v>
      </c>
      <c r="C775" s="2">
        <f t="shared" si="93"/>
        <v>0.12999999999999989</v>
      </c>
      <c r="D775" s="2">
        <f t="shared" si="94"/>
        <v>7.0780000000000003</v>
      </c>
      <c r="E775" s="2">
        <f t="shared" si="88"/>
        <v>7.0920000000000005</v>
      </c>
      <c r="F775" s="2">
        <f t="shared" si="89"/>
        <v>7.1589999999999989</v>
      </c>
      <c r="G775" s="2">
        <f t="shared" si="91"/>
        <v>7.0448000000000004</v>
      </c>
      <c r="H775" s="2">
        <f t="shared" si="87"/>
        <v>6.9893500000000088</v>
      </c>
      <c r="I775" s="2">
        <f t="array" ref="I775">SUMPRODUCT(B759:B778, (ROW(B759:B778)-ROW(B759)+1)) / (20*21/2)</f>
        <v>7.0756666666666659</v>
      </c>
      <c r="J775" s="2">
        <f t="shared" si="90"/>
        <v>7.1168594953112514</v>
      </c>
      <c r="K775" s="2">
        <f t="shared" si="92"/>
        <v>7.0728680051836967</v>
      </c>
    </row>
    <row r="776" spans="1:11" ht="13.5" x14ac:dyDescent="0.25">
      <c r="A776" s="3">
        <f>TITRES_STAT!B779</f>
        <v>43132</v>
      </c>
      <c r="B776" s="6">
        <f>TITRES_STAT!D779</f>
        <v>7</v>
      </c>
      <c r="C776" s="2">
        <f t="shared" si="93"/>
        <v>-0.12999999999999989</v>
      </c>
      <c r="D776" s="2">
        <f t="shared" si="94"/>
        <v>7.0639999999999983</v>
      </c>
      <c r="E776" s="2">
        <f t="shared" si="88"/>
        <v>7.0759999999999987</v>
      </c>
      <c r="F776" s="2">
        <f t="shared" si="89"/>
        <v>7.1494999999999989</v>
      </c>
      <c r="G776" s="2">
        <f t="shared" si="91"/>
        <v>7.0472000000000001</v>
      </c>
      <c r="H776" s="2">
        <f t="shared" si="87"/>
        <v>6.9887000000000077</v>
      </c>
      <c r="I776" s="2">
        <f t="array" ref="I776">SUMPRODUCT(B760:B779, (ROW(B760:B779)-ROW(B760)+1)) / (20*21/2)</f>
        <v>7.0641904761904764</v>
      </c>
      <c r="J776" s="2">
        <f t="shared" si="90"/>
        <v>7.1057300195673232</v>
      </c>
      <c r="K776" s="2">
        <f t="shared" si="92"/>
        <v>7.0700104363529634</v>
      </c>
    </row>
    <row r="777" spans="1:11" ht="13.5" x14ac:dyDescent="0.25">
      <c r="A777" s="3">
        <f>TITRES_STAT!B780</f>
        <v>43133</v>
      </c>
      <c r="B777" s="6">
        <f>TITRES_STAT!D780</f>
        <v>6.99</v>
      </c>
      <c r="C777" s="2">
        <f t="shared" si="93"/>
        <v>-9.9999999999997868E-3</v>
      </c>
      <c r="D777" s="2">
        <f t="shared" si="94"/>
        <v>7.0519999999999996</v>
      </c>
      <c r="E777" s="2">
        <f t="shared" si="88"/>
        <v>7.06</v>
      </c>
      <c r="F777" s="2">
        <f t="shared" si="89"/>
        <v>7.1400000000000006</v>
      </c>
      <c r="G777" s="2">
        <f t="shared" si="91"/>
        <v>7.0494000000000003</v>
      </c>
      <c r="H777" s="2">
        <f t="shared" si="87"/>
        <v>6.9880000000000075</v>
      </c>
      <c r="I777" s="2">
        <f t="array" ref="I777">SUMPRODUCT(B761:B780, (ROW(B761:B780)-ROW(B761)+1)) / (20*21/2)</f>
        <v>7.0351904761904764</v>
      </c>
      <c r="J777" s="2">
        <f t="shared" si="90"/>
        <v>7.0947081129418637</v>
      </c>
      <c r="K777" s="2">
        <f t="shared" si="92"/>
        <v>7.0668727721822595</v>
      </c>
    </row>
    <row r="778" spans="1:11" ht="13.5" x14ac:dyDescent="0.25">
      <c r="A778" s="3">
        <f>TITRES_STAT!B781</f>
        <v>43136</v>
      </c>
      <c r="B778" s="6">
        <f>TITRES_STAT!D781</f>
        <v>7</v>
      </c>
      <c r="C778" s="2">
        <f t="shared" si="93"/>
        <v>9.9999999999997868E-3</v>
      </c>
      <c r="D778" s="2">
        <f t="shared" si="94"/>
        <v>7.0239999999999991</v>
      </c>
      <c r="E778" s="2">
        <f t="shared" si="88"/>
        <v>7.0510000000000002</v>
      </c>
      <c r="F778" s="2">
        <f t="shared" si="89"/>
        <v>7.1204999999999998</v>
      </c>
      <c r="G778" s="2">
        <f t="shared" si="91"/>
        <v>7.0517999999999992</v>
      </c>
      <c r="H778" s="2">
        <f t="shared" ref="H778:H841" si="95">AVERAGE(B579:B778)</f>
        <v>6.9873500000000073</v>
      </c>
      <c r="I778" s="2">
        <f t="array" ref="I778">SUMPRODUCT(B762:B781, (ROW(B762:B781)-ROW(B762)+1)) / (20*21/2)</f>
        <v>7.006619047619048</v>
      </c>
      <c r="J778" s="2">
        <f t="shared" si="90"/>
        <v>7.0856882926616862</v>
      </c>
      <c r="K778" s="2">
        <f t="shared" si="92"/>
        <v>7.0642503105280534</v>
      </c>
    </row>
    <row r="779" spans="1:11" ht="13.5" x14ac:dyDescent="0.25">
      <c r="A779" s="3">
        <f>TITRES_STAT!B782</f>
        <v>43137</v>
      </c>
      <c r="B779" s="6">
        <f>TITRES_STAT!D782</f>
        <v>7</v>
      </c>
      <c r="C779" s="2">
        <f t="shared" si="93"/>
        <v>0</v>
      </c>
      <c r="D779" s="2">
        <f t="shared" si="94"/>
        <v>7.0239999999999991</v>
      </c>
      <c r="E779" s="2">
        <f t="shared" si="88"/>
        <v>7.0460000000000012</v>
      </c>
      <c r="F779" s="2">
        <f t="shared" si="89"/>
        <v>7.1044999999999998</v>
      </c>
      <c r="G779" s="2">
        <f t="shared" si="91"/>
        <v>7.0553999999999997</v>
      </c>
      <c r="H779" s="2">
        <f t="shared" si="95"/>
        <v>6.9867000000000052</v>
      </c>
      <c r="I779" s="2">
        <f t="array" ref="I779">SUMPRODUCT(B763:B782, (ROW(B763:B782)-ROW(B763)+1)) / (20*21/2)</f>
        <v>6.972666666666667</v>
      </c>
      <c r="J779" s="2">
        <f t="shared" si="90"/>
        <v>7.0775275028843829</v>
      </c>
      <c r="K779" s="2">
        <f t="shared" si="92"/>
        <v>7.0617306905073454</v>
      </c>
    </row>
    <row r="780" spans="1:11" ht="13.5" x14ac:dyDescent="0.25">
      <c r="A780" s="3">
        <f>TITRES_STAT!B783</f>
        <v>43138</v>
      </c>
      <c r="B780" s="6">
        <f>TITRES_STAT!D783</f>
        <v>6.8</v>
      </c>
      <c r="C780" s="2">
        <f t="shared" si="93"/>
        <v>-0.20000000000000018</v>
      </c>
      <c r="D780" s="2">
        <f t="shared" si="94"/>
        <v>6.9580000000000002</v>
      </c>
      <c r="E780" s="2">
        <f t="shared" ref="E780:E843" si="96">AVERAGE(B771:B780)</f>
        <v>7.0180000000000007</v>
      </c>
      <c r="F780" s="2">
        <f t="shared" si="89"/>
        <v>7.0799999999999983</v>
      </c>
      <c r="G780" s="2">
        <f t="shared" si="91"/>
        <v>7.0549999999999988</v>
      </c>
      <c r="H780" s="2">
        <f t="shared" si="95"/>
        <v>6.9850500000000046</v>
      </c>
      <c r="I780" s="2">
        <f t="array" ref="I780">SUMPRODUCT(B764:B783, (ROW(B764:B783)-ROW(B764)+1)) / (20*21/2)</f>
        <v>6.9410476190476187</v>
      </c>
      <c r="J780" s="2">
        <f t="shared" si="90"/>
        <v>7.05109631213349</v>
      </c>
      <c r="K780" s="2">
        <f t="shared" si="92"/>
        <v>7.0514667418599988</v>
      </c>
    </row>
    <row r="781" spans="1:11" ht="13.5" x14ac:dyDescent="0.25">
      <c r="A781" s="3">
        <f>TITRES_STAT!B784</f>
        <v>43139</v>
      </c>
      <c r="B781" s="6">
        <f>TITRES_STAT!D784</f>
        <v>6.78</v>
      </c>
      <c r="C781" s="2">
        <f t="shared" si="93"/>
        <v>-1.9999999999999574E-2</v>
      </c>
      <c r="D781" s="2">
        <f t="shared" si="94"/>
        <v>6.9139999999999997</v>
      </c>
      <c r="E781" s="2">
        <f t="shared" si="96"/>
        <v>6.988999999999999</v>
      </c>
      <c r="F781" s="2">
        <f t="shared" si="89"/>
        <v>7.056499999999998</v>
      </c>
      <c r="G781" s="2">
        <f t="shared" si="91"/>
        <v>7.054199999999998</v>
      </c>
      <c r="H781" s="2">
        <f t="shared" si="95"/>
        <v>6.9834000000000049</v>
      </c>
      <c r="I781" s="2">
        <f t="array" ref="I781">SUMPRODUCT(B765:B784, (ROW(B765:B784)-ROW(B765)+1)) / (20*21/2)</f>
        <v>6.910619047619047</v>
      </c>
      <c r="J781" s="2">
        <f t="shared" si="90"/>
        <v>7.0252776157398245</v>
      </c>
      <c r="K781" s="2">
        <f t="shared" si="92"/>
        <v>7.0408209872772538</v>
      </c>
    </row>
    <row r="782" spans="1:11" ht="13.5" x14ac:dyDescent="0.25">
      <c r="A782" s="3">
        <f>TITRES_STAT!B785</f>
        <v>43140</v>
      </c>
      <c r="B782" s="6">
        <f>TITRES_STAT!D785</f>
        <v>6.7</v>
      </c>
      <c r="C782" s="2">
        <f t="shared" si="93"/>
        <v>-8.0000000000000071E-2</v>
      </c>
      <c r="D782" s="2">
        <f t="shared" si="94"/>
        <v>6.8559999999999999</v>
      </c>
      <c r="E782" s="2">
        <f t="shared" si="96"/>
        <v>6.9539999999999988</v>
      </c>
      <c r="F782" s="2">
        <f t="shared" si="89"/>
        <v>7.0319999999999983</v>
      </c>
      <c r="G782" s="2">
        <f t="shared" si="91"/>
        <v>7.0517999999999983</v>
      </c>
      <c r="H782" s="2">
        <f t="shared" si="95"/>
        <v>6.9814500000000059</v>
      </c>
      <c r="I782" s="2">
        <f t="array" ref="I782">SUMPRODUCT(B766:B785, (ROW(B766:B785)-ROW(B766)+1)) / (20*21/2)</f>
        <v>6.8823333333333343</v>
      </c>
      <c r="J782" s="2">
        <f t="shared" si="90"/>
        <v>6.9942987951931741</v>
      </c>
      <c r="K782" s="2">
        <f t="shared" si="92"/>
        <v>7.0274554583644209</v>
      </c>
    </row>
    <row r="783" spans="1:11" ht="13.5" x14ac:dyDescent="0.25">
      <c r="A783" s="3">
        <f>TITRES_STAT!B786</f>
        <v>43143</v>
      </c>
      <c r="B783" s="6">
        <f>TITRES_STAT!D786</f>
        <v>6.7</v>
      </c>
      <c r="C783" s="2">
        <f t="shared" si="93"/>
        <v>0</v>
      </c>
      <c r="D783" s="2">
        <f t="shared" si="94"/>
        <v>6.7960000000000012</v>
      </c>
      <c r="E783" s="2">
        <f t="shared" si="96"/>
        <v>6.9099999999999993</v>
      </c>
      <c r="F783" s="2">
        <f t="shared" si="89"/>
        <v>7.0094999999999983</v>
      </c>
      <c r="G783" s="2">
        <f t="shared" si="91"/>
        <v>7.0493999999999994</v>
      </c>
      <c r="H783" s="2">
        <f t="shared" si="95"/>
        <v>6.979500000000006</v>
      </c>
      <c r="I783" s="2">
        <f t="array" ref="I783">SUMPRODUCT(B767:B786, (ROW(B767:B786)-ROW(B767)+1)) / (20*21/2)</f>
        <v>6.8534285714285739</v>
      </c>
      <c r="J783" s="2">
        <f t="shared" si="90"/>
        <v>6.9662703385081102</v>
      </c>
      <c r="K783" s="2">
        <f t="shared" si="92"/>
        <v>7.0146140678403262</v>
      </c>
    </row>
    <row r="784" spans="1:11" ht="13.5" x14ac:dyDescent="0.25">
      <c r="A784" s="3">
        <f>TITRES_STAT!B787</f>
        <v>43144</v>
      </c>
      <c r="B784" s="6">
        <f>TITRES_STAT!D787</f>
        <v>6.69</v>
      </c>
      <c r="C784" s="2">
        <f t="shared" si="93"/>
        <v>-9.9999999999997868E-3</v>
      </c>
      <c r="D784" s="2">
        <f t="shared" si="94"/>
        <v>6.734</v>
      </c>
      <c r="E784" s="2">
        <f t="shared" si="96"/>
        <v>6.8790000000000004</v>
      </c>
      <c r="F784" s="2">
        <f t="shared" si="89"/>
        <v>6.9869999999999992</v>
      </c>
      <c r="G784" s="2">
        <f t="shared" si="91"/>
        <v>7.049599999999999</v>
      </c>
      <c r="H784" s="2">
        <f t="shared" si="95"/>
        <v>6.9776500000000068</v>
      </c>
      <c r="I784" s="2">
        <f t="array" ref="I784">SUMPRODUCT(B768:B787, (ROW(B768:B787)-ROW(B768)+1)) / (20*21/2)</f>
        <v>6.8288095238095234</v>
      </c>
      <c r="J784" s="2">
        <f t="shared" si="90"/>
        <v>6.9399588776978138</v>
      </c>
      <c r="K784" s="2">
        <f t="shared" si="92"/>
        <v>7.0018841043956082</v>
      </c>
    </row>
    <row r="785" spans="1:11" ht="13.5" x14ac:dyDescent="0.25">
      <c r="A785" s="3">
        <f>TITRES_STAT!B788</f>
        <v>43145</v>
      </c>
      <c r="B785" s="6">
        <f>TITRES_STAT!D788</f>
        <v>6.69</v>
      </c>
      <c r="C785" s="2">
        <f t="shared" si="93"/>
        <v>0</v>
      </c>
      <c r="D785" s="2">
        <f t="shared" si="94"/>
        <v>6.7120000000000006</v>
      </c>
      <c r="E785" s="2">
        <f t="shared" si="96"/>
        <v>6.8350000000000009</v>
      </c>
      <c r="F785" s="2">
        <f t="shared" si="89"/>
        <v>6.9635000000000007</v>
      </c>
      <c r="G785" s="2">
        <f t="shared" si="91"/>
        <v>7.0453999999999981</v>
      </c>
      <c r="H785" s="2">
        <f t="shared" si="95"/>
        <v>6.9758000000000076</v>
      </c>
      <c r="I785" s="2">
        <f t="array" ref="I785">SUMPRODUCT(B769:B788, (ROW(B769:B788)-ROW(B769)+1)) / (20*21/2)</f>
        <v>6.8064285714285706</v>
      </c>
      <c r="J785" s="2">
        <f t="shared" si="90"/>
        <v>6.9161532702980217</v>
      </c>
      <c r="K785" s="2">
        <f t="shared" si="92"/>
        <v>6.9896533552036244</v>
      </c>
    </row>
    <row r="786" spans="1:11" ht="13.5" x14ac:dyDescent="0.25">
      <c r="A786" s="3">
        <f>TITRES_STAT!B789</f>
        <v>43146</v>
      </c>
      <c r="B786" s="6">
        <f>TITRES_STAT!D789</f>
        <v>6.66</v>
      </c>
      <c r="C786" s="2">
        <f t="shared" si="93"/>
        <v>-3.0000000000000249E-2</v>
      </c>
      <c r="D786" s="2">
        <f t="shared" si="94"/>
        <v>6.6879999999999997</v>
      </c>
      <c r="E786" s="2">
        <f t="shared" si="96"/>
        <v>6.8010000000000002</v>
      </c>
      <c r="F786" s="2">
        <f t="shared" si="89"/>
        <v>6.9384999999999994</v>
      </c>
      <c r="G786" s="2">
        <f t="shared" si="91"/>
        <v>7.0405999999999995</v>
      </c>
      <c r="H786" s="2">
        <f t="shared" si="95"/>
        <v>6.9738500000000077</v>
      </c>
      <c r="I786" s="2">
        <f t="array" ref="I786">SUMPRODUCT(B770:B789, (ROW(B770:B789)-ROW(B770)+1)) / (20*21/2)</f>
        <v>6.7859999999999996</v>
      </c>
      <c r="J786" s="2">
        <f t="shared" si="90"/>
        <v>6.8917577207458294</v>
      </c>
      <c r="K786" s="2">
        <f t="shared" si="92"/>
        <v>6.9767257726466196</v>
      </c>
    </row>
    <row r="787" spans="1:11" ht="13.5" x14ac:dyDescent="0.25">
      <c r="A787" s="3">
        <f>TITRES_STAT!B790</f>
        <v>43147</v>
      </c>
      <c r="B787" s="6">
        <f>TITRES_STAT!D790</f>
        <v>6.68</v>
      </c>
      <c r="C787" s="2">
        <f t="shared" si="93"/>
        <v>1.9999999999999574E-2</v>
      </c>
      <c r="D787" s="2">
        <f t="shared" si="94"/>
        <v>6.6840000000000002</v>
      </c>
      <c r="E787" s="2">
        <f t="shared" si="96"/>
        <v>6.7699999999999987</v>
      </c>
      <c r="F787" s="2">
        <f t="shared" si="89"/>
        <v>6.9150000000000009</v>
      </c>
      <c r="G787" s="2">
        <f t="shared" si="91"/>
        <v>7.0362</v>
      </c>
      <c r="H787" s="2">
        <f t="shared" si="95"/>
        <v>6.9720500000000074</v>
      </c>
      <c r="I787" s="2">
        <f t="array" ref="I787">SUMPRODUCT(B771:B790, (ROW(B771:B790)-ROW(B771)+1)) / (20*21/2)</f>
        <v>6.7673333333333323</v>
      </c>
      <c r="J787" s="2">
        <f t="shared" si="90"/>
        <v>6.8715903187700365</v>
      </c>
      <c r="K787" s="2">
        <f t="shared" si="92"/>
        <v>6.9650894678369486</v>
      </c>
    </row>
    <row r="788" spans="1:11" ht="13.5" x14ac:dyDescent="0.25">
      <c r="A788" s="3">
        <f>TITRES_STAT!B791</f>
        <v>43150</v>
      </c>
      <c r="B788" s="6">
        <f>TITRES_STAT!D791</f>
        <v>6.68</v>
      </c>
      <c r="C788" s="2">
        <f t="shared" si="93"/>
        <v>0</v>
      </c>
      <c r="D788" s="2">
        <f t="shared" si="94"/>
        <v>6.68</v>
      </c>
      <c r="E788" s="2">
        <f t="shared" si="96"/>
        <v>6.7379999999999995</v>
      </c>
      <c r="F788" s="2">
        <f t="shared" ref="F788:F851" si="97">AVERAGE(B769:B788)</f>
        <v>6.8945000000000007</v>
      </c>
      <c r="G788" s="2">
        <f t="shared" si="91"/>
        <v>7.0317999999999996</v>
      </c>
      <c r="H788" s="2">
        <f t="shared" si="95"/>
        <v>6.9703500000000078</v>
      </c>
      <c r="I788" s="2">
        <f t="array" ref="I788">SUMPRODUCT(B772:B791, (ROW(B772:B791)-ROW(B772)+1)) / (20*21/2)</f>
        <v>6.7515238095238095</v>
      </c>
      <c r="J788" s="2">
        <f t="shared" si="90"/>
        <v>6.8533436217443189</v>
      </c>
      <c r="K788" s="2">
        <f t="shared" si="92"/>
        <v>6.9539094887060875</v>
      </c>
    </row>
    <row r="789" spans="1:11" ht="13.5" x14ac:dyDescent="0.25">
      <c r="A789" s="3">
        <f>TITRES_STAT!B792</f>
        <v>43151</v>
      </c>
      <c r="B789" s="6">
        <f>TITRES_STAT!D792</f>
        <v>6.68</v>
      </c>
      <c r="C789" s="2">
        <f t="shared" si="93"/>
        <v>0</v>
      </c>
      <c r="D789" s="2">
        <f t="shared" si="94"/>
        <v>6.6779999999999999</v>
      </c>
      <c r="E789" s="2">
        <f t="shared" si="96"/>
        <v>6.7060000000000004</v>
      </c>
      <c r="F789" s="2">
        <f t="shared" si="97"/>
        <v>6.8760000000000003</v>
      </c>
      <c r="G789" s="2">
        <f t="shared" si="91"/>
        <v>7.0274000000000001</v>
      </c>
      <c r="H789" s="2">
        <f t="shared" si="95"/>
        <v>6.9687000000000072</v>
      </c>
      <c r="I789" s="2">
        <f t="array" ref="I789">SUMPRODUCT(B773:B792, (ROW(B773:B792)-ROW(B773)+1)) / (20*21/2)</f>
        <v>6.7375238095238092</v>
      </c>
      <c r="J789" s="2">
        <f t="shared" ref="J789:J852" si="98">$J$4*B789+J788*(1-$J$4)</f>
        <v>6.8368347053877176</v>
      </c>
      <c r="K789" s="2">
        <f t="shared" si="92"/>
        <v>6.9431679401293778</v>
      </c>
    </row>
    <row r="790" spans="1:11" ht="13.5" x14ac:dyDescent="0.25">
      <c r="A790" s="3">
        <f>TITRES_STAT!B793</f>
        <v>43152</v>
      </c>
      <c r="B790" s="6">
        <f>TITRES_STAT!D793</f>
        <v>6.68</v>
      </c>
      <c r="C790" s="2">
        <f t="shared" si="93"/>
        <v>0</v>
      </c>
      <c r="D790" s="2">
        <f t="shared" si="94"/>
        <v>6.6759999999999993</v>
      </c>
      <c r="E790" s="2">
        <f t="shared" si="96"/>
        <v>6.694</v>
      </c>
      <c r="F790" s="2">
        <f t="shared" si="97"/>
        <v>6.8560000000000016</v>
      </c>
      <c r="G790" s="2">
        <f t="shared" si="91"/>
        <v>7.0229999999999997</v>
      </c>
      <c r="H790" s="2">
        <f t="shared" si="95"/>
        <v>6.9671000000000074</v>
      </c>
      <c r="I790" s="2">
        <f t="array" ref="I790">SUMPRODUCT(B774:B793, (ROW(B774:B793)-ROW(B774)+1)) / (20*21/2)</f>
        <v>6.7252380952380948</v>
      </c>
      <c r="J790" s="2">
        <f t="shared" si="98"/>
        <v>6.8218980667793643</v>
      </c>
      <c r="K790" s="2">
        <f t="shared" si="92"/>
        <v>6.9328476287517553</v>
      </c>
    </row>
    <row r="791" spans="1:11" ht="13.5" x14ac:dyDescent="0.25">
      <c r="A791" s="3">
        <f>TITRES_STAT!B794</f>
        <v>43153</v>
      </c>
      <c r="B791" s="6">
        <f>TITRES_STAT!D794</f>
        <v>6.69</v>
      </c>
      <c r="C791" s="2">
        <f t="shared" si="93"/>
        <v>1.0000000000000675E-2</v>
      </c>
      <c r="D791" s="2">
        <f t="shared" si="94"/>
        <v>6.6819999999999995</v>
      </c>
      <c r="E791" s="2">
        <f t="shared" si="96"/>
        <v>6.6849999999999996</v>
      </c>
      <c r="F791" s="2">
        <f t="shared" si="97"/>
        <v>6.8370000000000006</v>
      </c>
      <c r="G791" s="2">
        <f t="shared" si="91"/>
        <v>7.0187999999999997</v>
      </c>
      <c r="H791" s="2">
        <f t="shared" si="95"/>
        <v>6.9655000000000067</v>
      </c>
      <c r="I791" s="2">
        <f t="array" ref="I791">SUMPRODUCT(B775:B794, (ROW(B775:B794)-ROW(B775)+1)) / (20*21/2)</f>
        <v>6.7065238095238087</v>
      </c>
      <c r="J791" s="2">
        <f t="shared" si="98"/>
        <v>6.8093363461337102</v>
      </c>
      <c r="K791" s="2">
        <f t="shared" si="92"/>
        <v>6.9233241923301181</v>
      </c>
    </row>
    <row r="792" spans="1:11" ht="13.5" x14ac:dyDescent="0.25">
      <c r="A792" s="3">
        <f>TITRES_STAT!B795</f>
        <v>43154</v>
      </c>
      <c r="B792" s="6">
        <f>TITRES_STAT!D795</f>
        <v>6.69</v>
      </c>
      <c r="C792" s="2">
        <f t="shared" si="93"/>
        <v>0</v>
      </c>
      <c r="D792" s="2">
        <f t="shared" si="94"/>
        <v>6.6840000000000002</v>
      </c>
      <c r="E792" s="2">
        <f t="shared" si="96"/>
        <v>6.6840000000000002</v>
      </c>
      <c r="F792" s="2">
        <f t="shared" si="97"/>
        <v>6.819</v>
      </c>
      <c r="G792" s="2">
        <f t="shared" si="91"/>
        <v>7.0146000000000006</v>
      </c>
      <c r="H792" s="2">
        <f t="shared" si="95"/>
        <v>6.9639000000000069</v>
      </c>
      <c r="I792" s="2">
        <f t="array" ref="I792">SUMPRODUCT(B776:B795, (ROW(B776:B795)-ROW(B776)+1)) / (20*21/2)</f>
        <v>6.6963809523809532</v>
      </c>
      <c r="J792" s="2">
        <f t="shared" si="98"/>
        <v>6.7979709798352612</v>
      </c>
      <c r="K792" s="2">
        <f t="shared" si="92"/>
        <v>6.9141742240034469</v>
      </c>
    </row>
    <row r="793" spans="1:11" ht="13.5" x14ac:dyDescent="0.25">
      <c r="A793" s="3">
        <f>TITRES_STAT!B796</f>
        <v>43157</v>
      </c>
      <c r="B793" s="6">
        <f>TITRES_STAT!D796</f>
        <v>6.69</v>
      </c>
      <c r="C793" s="2">
        <f t="shared" si="93"/>
        <v>0</v>
      </c>
      <c r="D793" s="2">
        <f t="shared" si="94"/>
        <v>6.6859999999999999</v>
      </c>
      <c r="E793" s="2">
        <f t="shared" si="96"/>
        <v>6.6829999999999998</v>
      </c>
      <c r="F793" s="2">
        <f t="shared" si="97"/>
        <v>6.7965</v>
      </c>
      <c r="G793" s="2">
        <f t="shared" si="91"/>
        <v>7.0084</v>
      </c>
      <c r="H793" s="2">
        <f t="shared" si="95"/>
        <v>6.9623000000000062</v>
      </c>
      <c r="I793" s="2">
        <f t="array" ref="I793">SUMPRODUCT(B777:B796, (ROW(B777:B796)-ROW(B777)+1)) / (20*21/2)</f>
        <v>6.6998571428571418</v>
      </c>
      <c r="J793" s="2">
        <f t="shared" si="98"/>
        <v>6.7876880293747597</v>
      </c>
      <c r="K793" s="2">
        <f t="shared" si="92"/>
        <v>6.905383077964097</v>
      </c>
    </row>
    <row r="794" spans="1:11" ht="13.5" x14ac:dyDescent="0.25">
      <c r="A794" s="3">
        <f>TITRES_STAT!B797</f>
        <v>43158</v>
      </c>
      <c r="B794" s="6">
        <f>TITRES_STAT!D797</f>
        <v>6.6</v>
      </c>
      <c r="C794" s="2">
        <f t="shared" si="93"/>
        <v>-9.0000000000000746E-2</v>
      </c>
      <c r="D794" s="2">
        <f t="shared" si="94"/>
        <v>6.67</v>
      </c>
      <c r="E794" s="2">
        <f t="shared" si="96"/>
        <v>6.6739999999999995</v>
      </c>
      <c r="F794" s="2">
        <f t="shared" si="97"/>
        <v>6.7765000000000004</v>
      </c>
      <c r="G794" s="2">
        <f t="shared" si="91"/>
        <v>7.0008000000000008</v>
      </c>
      <c r="H794" s="2">
        <f t="shared" si="95"/>
        <v>6.9602500000000056</v>
      </c>
      <c r="I794" s="2">
        <f t="array" ref="I794">SUMPRODUCT(B778:B797, (ROW(B778:B797)-ROW(B778)+1)) / (20*21/2)</f>
        <v>6.7033809523809511</v>
      </c>
      <c r="J794" s="2">
        <f t="shared" si="98"/>
        <v>6.7698129789581154</v>
      </c>
      <c r="K794" s="2">
        <f t="shared" si="92"/>
        <v>6.8934072709851133</v>
      </c>
    </row>
    <row r="795" spans="1:11" ht="13.5" x14ac:dyDescent="0.25">
      <c r="A795" s="3">
        <f>TITRES_STAT!B798</f>
        <v>43159</v>
      </c>
      <c r="B795" s="6">
        <f>TITRES_STAT!D798</f>
        <v>6.67</v>
      </c>
      <c r="C795" s="2">
        <f t="shared" si="93"/>
        <v>7.0000000000000284E-2</v>
      </c>
      <c r="D795" s="2">
        <f t="shared" si="94"/>
        <v>6.668000000000001</v>
      </c>
      <c r="E795" s="2">
        <f t="shared" si="96"/>
        <v>6.6719999999999988</v>
      </c>
      <c r="F795" s="2">
        <f t="shared" si="97"/>
        <v>6.7534999999999998</v>
      </c>
      <c r="G795" s="2">
        <f t="shared" si="91"/>
        <v>6.9946000000000019</v>
      </c>
      <c r="H795" s="2">
        <f t="shared" si="95"/>
        <v>6.958550000000006</v>
      </c>
      <c r="I795" s="2">
        <f t="array" ref="I795">SUMPRODUCT(B779:B798, (ROW(B779:B798)-ROW(B779)+1)) / (20*21/2)</f>
        <v>6.7136190476190469</v>
      </c>
      <c r="J795" s="2">
        <f t="shared" si="98"/>
        <v>6.7603069809621044</v>
      </c>
      <c r="K795" s="2">
        <f t="shared" si="92"/>
        <v>6.884646201534717</v>
      </c>
    </row>
    <row r="796" spans="1:11" ht="13.5" x14ac:dyDescent="0.25">
      <c r="A796" s="3">
        <f>TITRES_STAT!B799</f>
        <v>43160</v>
      </c>
      <c r="B796" s="6">
        <f>TITRES_STAT!D799</f>
        <v>6.79</v>
      </c>
      <c r="C796" s="2">
        <f t="shared" si="93"/>
        <v>0.12000000000000011</v>
      </c>
      <c r="D796" s="2">
        <f t="shared" si="94"/>
        <v>6.6879999999999997</v>
      </c>
      <c r="E796" s="2">
        <f t="shared" si="96"/>
        <v>6.6849999999999996</v>
      </c>
      <c r="F796" s="2">
        <f t="shared" si="97"/>
        <v>6.7429999999999994</v>
      </c>
      <c r="G796" s="2">
        <f t="shared" si="91"/>
        <v>6.9908000000000028</v>
      </c>
      <c r="H796" s="2">
        <f t="shared" si="95"/>
        <v>6.957450000000005</v>
      </c>
      <c r="I796" s="2">
        <f t="array" ref="I796">SUMPRODUCT(B780:B799, (ROW(B780:B799)-ROW(B780)+1)) / (20*21/2)</f>
        <v>6.7246190476190479</v>
      </c>
      <c r="J796" s="2">
        <f t="shared" si="98"/>
        <v>6.7631348875371415</v>
      </c>
      <c r="K796" s="2">
        <f t="shared" si="92"/>
        <v>6.8809345857882578</v>
      </c>
    </row>
    <row r="797" spans="1:11" ht="13.5" x14ac:dyDescent="0.25">
      <c r="A797" s="3">
        <f>TITRES_STAT!B800</f>
        <v>43161</v>
      </c>
      <c r="B797" s="6">
        <f>TITRES_STAT!D800</f>
        <v>6.78</v>
      </c>
      <c r="C797" s="2">
        <f t="shared" si="93"/>
        <v>-9.9999999999997868E-3</v>
      </c>
      <c r="D797" s="2">
        <f t="shared" si="94"/>
        <v>6.7060000000000004</v>
      </c>
      <c r="E797" s="2">
        <f t="shared" si="96"/>
        <v>6.6950000000000003</v>
      </c>
      <c r="F797" s="2">
        <f t="shared" si="97"/>
        <v>6.7324999999999999</v>
      </c>
      <c r="G797" s="2">
        <f t="shared" si="91"/>
        <v>6.9866000000000019</v>
      </c>
      <c r="H797" s="2">
        <f t="shared" si="95"/>
        <v>6.9563000000000041</v>
      </c>
      <c r="I797" s="2">
        <f t="array" ref="I797">SUMPRODUCT(B781:B800, (ROW(B781:B800)-ROW(B781)+1)) / (20*21/2)</f>
        <v>6.7363809523809532</v>
      </c>
      <c r="J797" s="2">
        <f t="shared" si="98"/>
        <v>6.7647410887240804</v>
      </c>
      <c r="K797" s="2">
        <f t="shared" si="92"/>
        <v>6.8769763667377379</v>
      </c>
    </row>
    <row r="798" spans="1:11" ht="13.5" x14ac:dyDescent="0.25">
      <c r="A798" s="3">
        <f>TITRES_STAT!B801</f>
        <v>43164</v>
      </c>
      <c r="B798" s="6">
        <f>TITRES_STAT!D801</f>
        <v>6.84</v>
      </c>
      <c r="C798" s="2">
        <f t="shared" si="93"/>
        <v>5.9999999999999609E-2</v>
      </c>
      <c r="D798" s="2">
        <f t="shared" si="94"/>
        <v>6.7359999999999998</v>
      </c>
      <c r="E798" s="2">
        <f t="shared" si="96"/>
        <v>6.7110000000000003</v>
      </c>
      <c r="F798" s="2">
        <f t="shared" si="97"/>
        <v>6.7245000000000008</v>
      </c>
      <c r="G798" s="2">
        <f t="shared" si="91"/>
        <v>6.9838000000000022</v>
      </c>
      <c r="H798" s="2">
        <f t="shared" si="95"/>
        <v>6.9554500000000044</v>
      </c>
      <c r="I798" s="2">
        <f t="array" ref="I798">SUMPRODUCT(B782:B801, (ROW(B782:B801)-ROW(B782)+1)) / (20*21/2)</f>
        <v>6.7441428571428572</v>
      </c>
      <c r="J798" s="2">
        <f t="shared" si="98"/>
        <v>6.7719086040836913</v>
      </c>
      <c r="K798" s="2">
        <f t="shared" si="92"/>
        <v>6.8755263131401803</v>
      </c>
    </row>
    <row r="799" spans="1:11" ht="13.5" x14ac:dyDescent="0.25">
      <c r="A799" s="3">
        <f>TITRES_STAT!B802</f>
        <v>43165</v>
      </c>
      <c r="B799" s="6">
        <f>TITRES_STAT!D802</f>
        <v>6.84</v>
      </c>
      <c r="C799" s="2">
        <f t="shared" si="93"/>
        <v>0</v>
      </c>
      <c r="D799" s="2">
        <f t="shared" si="94"/>
        <v>6.7840000000000007</v>
      </c>
      <c r="E799" s="2">
        <f t="shared" si="96"/>
        <v>6.7270000000000012</v>
      </c>
      <c r="F799" s="2">
        <f t="shared" si="97"/>
        <v>6.7165000000000008</v>
      </c>
      <c r="G799" s="2">
        <f t="shared" si="91"/>
        <v>6.979000000000001</v>
      </c>
      <c r="H799" s="2">
        <f t="shared" si="95"/>
        <v>6.9546000000000028</v>
      </c>
      <c r="I799" s="2">
        <f t="array" ref="I799">SUMPRODUCT(B783:B802, (ROW(B783:B802)-ROW(B783)+1)) / (20*21/2)</f>
        <v>6.7518095238095235</v>
      </c>
      <c r="J799" s="2">
        <f t="shared" si="98"/>
        <v>6.7783934989328634</v>
      </c>
      <c r="K799" s="2">
        <f t="shared" si="92"/>
        <v>6.8741331243895853</v>
      </c>
    </row>
    <row r="800" spans="1:11" ht="13.5" x14ac:dyDescent="0.25">
      <c r="A800" s="3">
        <f>TITRES_STAT!B803</f>
        <v>43166</v>
      </c>
      <c r="B800" s="6">
        <f>TITRES_STAT!D803</f>
        <v>6.84</v>
      </c>
      <c r="C800" s="2">
        <f t="shared" si="93"/>
        <v>0</v>
      </c>
      <c r="D800" s="2">
        <f t="shared" si="94"/>
        <v>6.8180000000000005</v>
      </c>
      <c r="E800" s="2">
        <f t="shared" si="96"/>
        <v>6.7430000000000003</v>
      </c>
      <c r="F800" s="2">
        <f t="shared" si="97"/>
        <v>6.7185000000000006</v>
      </c>
      <c r="G800" s="2">
        <f t="shared" si="91"/>
        <v>6.9757999999999996</v>
      </c>
      <c r="H800" s="2">
        <f t="shared" si="95"/>
        <v>6.9538000000000038</v>
      </c>
      <c r="I800" s="2">
        <f t="array" ref="I800">SUMPRODUCT(B784:B803, (ROW(B784:B803)-ROW(B784)+1)) / (20*21/2)</f>
        <v>6.7580476190476197</v>
      </c>
      <c r="J800" s="2">
        <f t="shared" si="98"/>
        <v>6.7842607847487812</v>
      </c>
      <c r="K800" s="2">
        <f t="shared" si="92"/>
        <v>6.8727945704919549</v>
      </c>
    </row>
    <row r="801" spans="1:11" ht="13.5" x14ac:dyDescent="0.25">
      <c r="A801" s="3">
        <f>TITRES_STAT!B804</f>
        <v>43167</v>
      </c>
      <c r="B801" s="6">
        <f>TITRES_STAT!D804</f>
        <v>6.8</v>
      </c>
      <c r="C801" s="2">
        <f t="shared" si="93"/>
        <v>-4.0000000000000036E-2</v>
      </c>
      <c r="D801" s="2">
        <f t="shared" si="94"/>
        <v>6.82</v>
      </c>
      <c r="E801" s="2">
        <f t="shared" si="96"/>
        <v>6.7540000000000004</v>
      </c>
      <c r="F801" s="2">
        <f t="shared" si="97"/>
        <v>6.7195000000000009</v>
      </c>
      <c r="G801" s="2">
        <f t="shared" si="91"/>
        <v>6.9685999999999986</v>
      </c>
      <c r="H801" s="2">
        <f t="shared" si="95"/>
        <v>6.9528000000000034</v>
      </c>
      <c r="I801" s="2">
        <f t="array" ref="I801">SUMPRODUCT(B785:B804, (ROW(B785:B804)-ROW(B785)+1)) / (20*21/2)</f>
        <v>6.7629047619047613</v>
      </c>
      <c r="J801" s="2">
        <f t="shared" si="98"/>
        <v>6.7857597576298492</v>
      </c>
      <c r="K801" s="2">
        <f t="shared" si="92"/>
        <v>6.869939881453055</v>
      </c>
    </row>
    <row r="802" spans="1:11" ht="13.5" x14ac:dyDescent="0.25">
      <c r="A802" s="3">
        <f>TITRES_STAT!B805</f>
        <v>43168</v>
      </c>
      <c r="B802" s="6">
        <f>TITRES_STAT!D805</f>
        <v>6.8</v>
      </c>
      <c r="C802" s="2">
        <f t="shared" si="93"/>
        <v>0</v>
      </c>
      <c r="D802" s="2">
        <f t="shared" si="94"/>
        <v>6.8239999999999998</v>
      </c>
      <c r="E802" s="2">
        <f t="shared" si="96"/>
        <v>6.7650000000000006</v>
      </c>
      <c r="F802" s="2">
        <f t="shared" si="97"/>
        <v>6.7245000000000008</v>
      </c>
      <c r="G802" s="2">
        <f t="shared" si="91"/>
        <v>6.9621999999999993</v>
      </c>
      <c r="H802" s="2">
        <f t="shared" si="95"/>
        <v>6.9518000000000031</v>
      </c>
      <c r="I802" s="2">
        <f t="array" ref="I802">SUMPRODUCT(B786:B805, (ROW(B786:B805)-ROW(B786)+1)) / (20*21/2)</f>
        <v>6.7673333333333314</v>
      </c>
      <c r="J802" s="2">
        <f t="shared" si="98"/>
        <v>6.7871159711889106</v>
      </c>
      <c r="K802" s="2">
        <f t="shared" si="92"/>
        <v>6.8671971410039161</v>
      </c>
    </row>
    <row r="803" spans="1:11" ht="13.5" x14ac:dyDescent="0.25">
      <c r="A803" s="3">
        <f>TITRES_STAT!B806</f>
        <v>43171</v>
      </c>
      <c r="B803" s="6">
        <f>TITRES_STAT!D806</f>
        <v>6.79</v>
      </c>
      <c r="C803" s="2">
        <f t="shared" si="93"/>
        <v>-9.9999999999997868E-3</v>
      </c>
      <c r="D803" s="2">
        <f t="shared" si="94"/>
        <v>6.8140000000000001</v>
      </c>
      <c r="E803" s="2">
        <f t="shared" si="96"/>
        <v>6.7750000000000004</v>
      </c>
      <c r="F803" s="2">
        <f t="shared" si="97"/>
        <v>6.729000000000001</v>
      </c>
      <c r="G803" s="2">
        <f t="shared" si="91"/>
        <v>6.9513999999999996</v>
      </c>
      <c r="H803" s="2">
        <f t="shared" si="95"/>
        <v>6.9507500000000029</v>
      </c>
      <c r="I803" s="2">
        <f t="array" ref="I803">SUMPRODUCT(B787:B806, (ROW(B787:B806)-ROW(B787)+1)) / (20*21/2)</f>
        <v>6.771333333333331</v>
      </c>
      <c r="J803" s="2">
        <f t="shared" si="98"/>
        <v>6.7873906405994902</v>
      </c>
      <c r="K803" s="2">
        <f t="shared" si="92"/>
        <v>6.864169802141018</v>
      </c>
    </row>
    <row r="804" spans="1:11" ht="13.5" x14ac:dyDescent="0.25">
      <c r="A804" s="3">
        <f>TITRES_STAT!B807</f>
        <v>43172</v>
      </c>
      <c r="B804" s="6">
        <f>TITRES_STAT!D807</f>
        <v>6.78</v>
      </c>
      <c r="C804" s="2">
        <f t="shared" si="93"/>
        <v>-9.9999999999997868E-3</v>
      </c>
      <c r="D804" s="2">
        <f t="shared" si="94"/>
        <v>6.8019999999999996</v>
      </c>
      <c r="E804" s="2">
        <f t="shared" si="96"/>
        <v>6.7929999999999993</v>
      </c>
      <c r="F804" s="2">
        <f t="shared" si="97"/>
        <v>6.7335000000000012</v>
      </c>
      <c r="G804" s="2">
        <f t="shared" si="91"/>
        <v>6.9384000000000006</v>
      </c>
      <c r="H804" s="2">
        <f t="shared" si="95"/>
        <v>6.9496500000000028</v>
      </c>
      <c r="I804" s="2">
        <f t="array" ref="I804">SUMPRODUCT(B788:B807, (ROW(B788:B807)-ROW(B788)+1)) / (20*21/2)</f>
        <v>6.7747619047619043</v>
      </c>
      <c r="J804" s="2">
        <f t="shared" si="98"/>
        <v>6.7866867700662059</v>
      </c>
      <c r="K804" s="2">
        <f t="shared" si="92"/>
        <v>6.8608690255864682</v>
      </c>
    </row>
    <row r="805" spans="1:11" ht="13.5" x14ac:dyDescent="0.25">
      <c r="A805" s="3">
        <f>TITRES_STAT!B808</f>
        <v>43173</v>
      </c>
      <c r="B805" s="6">
        <f>TITRES_STAT!D808</f>
        <v>6.78</v>
      </c>
      <c r="C805" s="2">
        <f t="shared" si="93"/>
        <v>0</v>
      </c>
      <c r="D805" s="2">
        <f t="shared" si="94"/>
        <v>6.7900000000000009</v>
      </c>
      <c r="E805" s="2">
        <f t="shared" si="96"/>
        <v>6.8039999999999994</v>
      </c>
      <c r="F805" s="2">
        <f t="shared" si="97"/>
        <v>6.7379999999999995</v>
      </c>
      <c r="G805" s="2">
        <f t="shared" si="91"/>
        <v>6.9257999999999988</v>
      </c>
      <c r="H805" s="2">
        <f t="shared" si="95"/>
        <v>6.9476000000000031</v>
      </c>
      <c r="I805" s="2">
        <f t="array" ref="I805">SUMPRODUCT(B789:B808, (ROW(B789:B808)-ROW(B789)+1)) / (20*21/2)</f>
        <v>6.7777142857142856</v>
      </c>
      <c r="J805" s="2">
        <f t="shared" si="98"/>
        <v>6.786049934821806</v>
      </c>
      <c r="K805" s="2">
        <f t="shared" si="92"/>
        <v>6.8576976912497436</v>
      </c>
    </row>
    <row r="806" spans="1:11" ht="13.5" x14ac:dyDescent="0.25">
      <c r="A806" s="3">
        <f>TITRES_STAT!B809</f>
        <v>43174</v>
      </c>
      <c r="B806" s="6">
        <f>TITRES_STAT!D809</f>
        <v>6.78</v>
      </c>
      <c r="C806" s="2">
        <f t="shared" si="93"/>
        <v>0</v>
      </c>
      <c r="D806" s="2">
        <f t="shared" si="94"/>
        <v>6.7859999999999996</v>
      </c>
      <c r="E806" s="2">
        <f t="shared" si="96"/>
        <v>6.8029999999999999</v>
      </c>
      <c r="F806" s="2">
        <f t="shared" si="97"/>
        <v>6.7439999999999998</v>
      </c>
      <c r="G806" s="2">
        <f t="shared" si="91"/>
        <v>6.9175999999999984</v>
      </c>
      <c r="H806" s="2">
        <f t="shared" si="95"/>
        <v>6.9455500000000026</v>
      </c>
      <c r="I806" s="2">
        <f t="array" ref="I806">SUMPRODUCT(B790:B809, (ROW(B790:B809)-ROW(B790)+1)) / (20*21/2)</f>
        <v>6.7801904761904757</v>
      </c>
      <c r="J806" s="2">
        <f t="shared" si="98"/>
        <v>6.7854737505530629</v>
      </c>
      <c r="K806" s="2">
        <f t="shared" si="92"/>
        <v>6.8546507229654399</v>
      </c>
    </row>
    <row r="807" spans="1:11" ht="13.5" x14ac:dyDescent="0.25">
      <c r="A807" s="3">
        <f>TITRES_STAT!B810</f>
        <v>43175</v>
      </c>
      <c r="B807" s="6">
        <f>TITRES_STAT!D810</f>
        <v>6.78</v>
      </c>
      <c r="C807" s="2">
        <f t="shared" si="93"/>
        <v>0</v>
      </c>
      <c r="D807" s="2">
        <f t="shared" si="94"/>
        <v>6.7820000000000009</v>
      </c>
      <c r="E807" s="2">
        <f t="shared" si="96"/>
        <v>6.8029999999999999</v>
      </c>
      <c r="F807" s="2">
        <f t="shared" si="97"/>
        <v>6.7490000000000006</v>
      </c>
      <c r="G807" s="2">
        <f t="shared" si="91"/>
        <v>6.9095999999999984</v>
      </c>
      <c r="H807" s="2">
        <f t="shared" si="95"/>
        <v>6.9435000000000029</v>
      </c>
      <c r="I807" s="2">
        <f t="array" ref="I807">SUMPRODUCT(B791:B810, (ROW(B791:B810)-ROW(B791)+1)) / (20*21/2)</f>
        <v>6.7812380952380948</v>
      </c>
      <c r="J807" s="2">
        <f t="shared" si="98"/>
        <v>6.7849524409765811</v>
      </c>
      <c r="K807" s="2">
        <f t="shared" si="92"/>
        <v>6.8517232436334616</v>
      </c>
    </row>
    <row r="808" spans="1:11" ht="13.5" x14ac:dyDescent="0.25">
      <c r="A808" s="3">
        <f>TITRES_STAT!B811</f>
        <v>43178</v>
      </c>
      <c r="B808" s="6">
        <f>TITRES_STAT!D811</f>
        <v>6.78</v>
      </c>
      <c r="C808" s="2">
        <f t="shared" si="93"/>
        <v>0</v>
      </c>
      <c r="D808" s="2">
        <f t="shared" si="94"/>
        <v>6.7799999999999994</v>
      </c>
      <c r="E808" s="2">
        <f t="shared" si="96"/>
        <v>6.7969999999999997</v>
      </c>
      <c r="F808" s="2">
        <f t="shared" si="97"/>
        <v>6.7540000000000004</v>
      </c>
      <c r="G808" s="2">
        <f t="shared" si="91"/>
        <v>6.8973999999999966</v>
      </c>
      <c r="H808" s="2">
        <f t="shared" si="95"/>
        <v>6.9414500000000023</v>
      </c>
      <c r="I808" s="2">
        <f t="array" ref="I808">SUMPRODUCT(B792:B811, (ROW(B792:B811)-ROW(B792)+1)) / (20*21/2)</f>
        <v>6.7828095238095232</v>
      </c>
      <c r="J808" s="2">
        <f t="shared" si="98"/>
        <v>6.7844807799311928</v>
      </c>
      <c r="K808" s="2">
        <f t="shared" si="92"/>
        <v>6.8489105674125419</v>
      </c>
    </row>
    <row r="809" spans="1:11" ht="13.5" x14ac:dyDescent="0.25">
      <c r="A809" s="3">
        <f>TITRES_STAT!B812</f>
        <v>43180</v>
      </c>
      <c r="B809" s="6">
        <f>TITRES_STAT!D812</f>
        <v>6.78</v>
      </c>
      <c r="C809" s="2">
        <f t="shared" si="93"/>
        <v>0</v>
      </c>
      <c r="D809" s="2">
        <f t="shared" si="94"/>
        <v>6.7799999999999994</v>
      </c>
      <c r="E809" s="2">
        <f t="shared" si="96"/>
        <v>6.7909999999999995</v>
      </c>
      <c r="F809" s="2">
        <f t="shared" si="97"/>
        <v>6.7590000000000003</v>
      </c>
      <c r="G809" s="2">
        <f t="shared" si="91"/>
        <v>6.8865999999999952</v>
      </c>
      <c r="H809" s="2">
        <f t="shared" si="95"/>
        <v>6.9398500000000016</v>
      </c>
      <c r="I809" s="2">
        <f t="array" ref="I809">SUMPRODUCT(B793:B812, (ROW(B793:B812)-ROW(B793)+1)) / (20*21/2)</f>
        <v>6.7829999999999995</v>
      </c>
      <c r="J809" s="2">
        <f t="shared" si="98"/>
        <v>6.7840540389853654</v>
      </c>
      <c r="K809" s="2">
        <f t="shared" si="92"/>
        <v>6.8462081922198932</v>
      </c>
    </row>
    <row r="810" spans="1:11" ht="13.5" x14ac:dyDescent="0.25">
      <c r="A810" s="3">
        <f>TITRES_STAT!B813</f>
        <v>43181</v>
      </c>
      <c r="B810" s="6">
        <f>TITRES_STAT!D813</f>
        <v>6.77</v>
      </c>
      <c r="C810" s="2">
        <f t="shared" si="93"/>
        <v>-1.0000000000000675E-2</v>
      </c>
      <c r="D810" s="2">
        <f t="shared" si="94"/>
        <v>6.7780000000000005</v>
      </c>
      <c r="E810" s="2">
        <f t="shared" si="96"/>
        <v>6.7840000000000007</v>
      </c>
      <c r="F810" s="2">
        <f t="shared" si="97"/>
        <v>6.7635000000000005</v>
      </c>
      <c r="G810" s="2">
        <f t="shared" si="91"/>
        <v>6.8761999999999945</v>
      </c>
      <c r="H810" s="2">
        <f t="shared" si="95"/>
        <v>6.9382000000000019</v>
      </c>
      <c r="I810" s="2">
        <f t="array" ref="I810">SUMPRODUCT(B794:B813, (ROW(B794:B813)-ROW(B794)+1)) / (20*21/2)</f>
        <v>6.7837619047619029</v>
      </c>
      <c r="J810" s="2">
        <f t="shared" si="98"/>
        <v>6.7827155590819972</v>
      </c>
      <c r="K810" s="2">
        <f t="shared" si="92"/>
        <v>6.8432196356622503</v>
      </c>
    </row>
    <row r="811" spans="1:11" ht="13.5" x14ac:dyDescent="0.25">
      <c r="A811" s="3">
        <f>TITRES_STAT!B814</f>
        <v>43182</v>
      </c>
      <c r="B811" s="6">
        <f>TITRES_STAT!D814</f>
        <v>6.78</v>
      </c>
      <c r="C811" s="2">
        <f t="shared" si="93"/>
        <v>1.0000000000000675E-2</v>
      </c>
      <c r="D811" s="2">
        <f t="shared" si="94"/>
        <v>6.7780000000000005</v>
      </c>
      <c r="E811" s="2">
        <f t="shared" si="96"/>
        <v>6.7820000000000009</v>
      </c>
      <c r="F811" s="2">
        <f t="shared" si="97"/>
        <v>6.7680000000000007</v>
      </c>
      <c r="G811" s="2">
        <f t="shared" si="91"/>
        <v>6.8667999999999951</v>
      </c>
      <c r="H811" s="2">
        <f t="shared" si="95"/>
        <v>6.9366000000000012</v>
      </c>
      <c r="I811" s="2">
        <f t="array" ref="I811">SUMPRODUCT(B795:B814, (ROW(B795:B814)-ROW(B795)+1)) / (20*21/2)</f>
        <v>6.7840952380952366</v>
      </c>
      <c r="J811" s="2">
        <f t="shared" si="98"/>
        <v>6.7824569344075218</v>
      </c>
      <c r="K811" s="2">
        <f t="shared" si="92"/>
        <v>6.840740434263731</v>
      </c>
    </row>
    <row r="812" spans="1:11" ht="13.5" x14ac:dyDescent="0.25">
      <c r="A812" s="3">
        <f>TITRES_STAT!B815</f>
        <v>43185</v>
      </c>
      <c r="B812" s="6">
        <f>TITRES_STAT!D815</f>
        <v>6.77</v>
      </c>
      <c r="C812" s="2">
        <f t="shared" si="93"/>
        <v>-1.0000000000000675E-2</v>
      </c>
      <c r="D812" s="2">
        <f t="shared" si="94"/>
        <v>6.7759999999999989</v>
      </c>
      <c r="E812" s="2">
        <f t="shared" si="96"/>
        <v>6.7790000000000008</v>
      </c>
      <c r="F812" s="2">
        <f t="shared" si="97"/>
        <v>6.7720000000000011</v>
      </c>
      <c r="G812" s="2">
        <f t="shared" si="91"/>
        <v>6.8583999999999943</v>
      </c>
      <c r="H812" s="2">
        <f t="shared" si="95"/>
        <v>6.9349500000000015</v>
      </c>
      <c r="I812" s="2">
        <f t="array" ref="I812">SUMPRODUCT(B796:B815, (ROW(B796:B815)-ROW(B796)+1)) / (20*21/2)</f>
        <v>6.7835714285714275</v>
      </c>
      <c r="J812" s="2">
        <f t="shared" si="98"/>
        <v>6.7812705597020431</v>
      </c>
      <c r="K812" s="2">
        <f t="shared" si="92"/>
        <v>6.8379662995867223</v>
      </c>
    </row>
    <row r="813" spans="1:11" ht="13.5" x14ac:dyDescent="0.25">
      <c r="A813" s="3">
        <f>TITRES_STAT!B816</f>
        <v>43186</v>
      </c>
      <c r="B813" s="6">
        <f>TITRES_STAT!D816</f>
        <v>6.78</v>
      </c>
      <c r="C813" s="2">
        <f t="shared" si="93"/>
        <v>1.0000000000000675E-2</v>
      </c>
      <c r="D813" s="2">
        <f t="shared" si="94"/>
        <v>6.7760000000000007</v>
      </c>
      <c r="E813" s="2">
        <f t="shared" si="96"/>
        <v>6.7780000000000005</v>
      </c>
      <c r="F813" s="2">
        <f t="shared" si="97"/>
        <v>6.7765000000000004</v>
      </c>
      <c r="G813" s="2">
        <f t="shared" si="91"/>
        <v>6.8509999999999946</v>
      </c>
      <c r="H813" s="2">
        <f t="shared" si="95"/>
        <v>6.9333500000000017</v>
      </c>
      <c r="I813" s="2">
        <f t="array" ref="I813">SUMPRODUCT(B797:B816, (ROW(B797:B816)-ROW(B797)+1)) / (20*21/2)</f>
        <v>6.7749047619047609</v>
      </c>
      <c r="J813" s="2">
        <f t="shared" si="98"/>
        <v>6.7811495540161344</v>
      </c>
      <c r="K813" s="2">
        <f t="shared" si="92"/>
        <v>6.8356931113676351</v>
      </c>
    </row>
    <row r="814" spans="1:11" ht="13.5" x14ac:dyDescent="0.25">
      <c r="A814" s="3">
        <f>TITRES_STAT!B817</f>
        <v>43187</v>
      </c>
      <c r="B814" s="6">
        <f>TITRES_STAT!D817</f>
        <v>6.78</v>
      </c>
      <c r="C814" s="2">
        <f t="shared" si="93"/>
        <v>0</v>
      </c>
      <c r="D814" s="2">
        <f t="shared" si="94"/>
        <v>6.7760000000000007</v>
      </c>
      <c r="E814" s="2">
        <f t="shared" si="96"/>
        <v>6.7780000000000005</v>
      </c>
      <c r="F814" s="2">
        <f t="shared" si="97"/>
        <v>6.785499999999999</v>
      </c>
      <c r="G814" s="2">
        <f t="shared" si="91"/>
        <v>6.8437999999999946</v>
      </c>
      <c r="H814" s="2">
        <f t="shared" si="95"/>
        <v>6.931750000000001</v>
      </c>
      <c r="I814" s="2">
        <f t="array" ref="I814">SUMPRODUCT(B798:B817, (ROW(B798:B817)-ROW(B798)+1)) / (20*21/2)</f>
        <v>6.7857142857142847</v>
      </c>
      <c r="J814" s="2">
        <f t="shared" si="98"/>
        <v>6.7810400726812645</v>
      </c>
      <c r="K814" s="2">
        <f t="shared" si="92"/>
        <v>6.8335090677845907</v>
      </c>
    </row>
    <row r="815" spans="1:11" ht="13.5" x14ac:dyDescent="0.25">
      <c r="A815" s="3">
        <f>TITRES_STAT!B818</f>
        <v>43188</v>
      </c>
      <c r="B815" s="6">
        <f>TITRES_STAT!D818</f>
        <v>6.78</v>
      </c>
      <c r="C815" s="2">
        <f t="shared" si="93"/>
        <v>0</v>
      </c>
      <c r="D815" s="2">
        <f t="shared" si="94"/>
        <v>6.7780000000000005</v>
      </c>
      <c r="E815" s="2">
        <f t="shared" si="96"/>
        <v>6.7780000000000005</v>
      </c>
      <c r="F815" s="2">
        <f t="shared" si="97"/>
        <v>6.7909999999999995</v>
      </c>
      <c r="G815" s="2">
        <f t="shared" si="91"/>
        <v>6.8361999999999945</v>
      </c>
      <c r="H815" s="2">
        <f t="shared" si="95"/>
        <v>6.9306500000000009</v>
      </c>
      <c r="I815" s="2">
        <f t="array" ref="I815">SUMPRODUCT(B799:B818, (ROW(B799:B818)-ROW(B799)+1)) / (20*21/2)</f>
        <v>6.8149999999999995</v>
      </c>
      <c r="J815" s="2">
        <f t="shared" si="98"/>
        <v>6.7809410181401919</v>
      </c>
      <c r="K815" s="2">
        <f t="shared" si="92"/>
        <v>6.8314106729695085</v>
      </c>
    </row>
    <row r="816" spans="1:11" ht="13.5" x14ac:dyDescent="0.25">
      <c r="A816" s="3">
        <f>TITRES_STAT!B819</f>
        <v>43189</v>
      </c>
      <c r="B816" s="6">
        <f>TITRES_STAT!D819</f>
        <v>6.7</v>
      </c>
      <c r="C816" s="2">
        <f t="shared" si="93"/>
        <v>-8.0000000000000071E-2</v>
      </c>
      <c r="D816" s="2">
        <f t="shared" si="94"/>
        <v>6.7620000000000005</v>
      </c>
      <c r="E816" s="2">
        <f t="shared" si="96"/>
        <v>6.7700000000000005</v>
      </c>
      <c r="F816" s="2">
        <f t="shared" si="97"/>
        <v>6.7864999999999993</v>
      </c>
      <c r="G816" s="2">
        <f t="shared" si="91"/>
        <v>6.8269999999999937</v>
      </c>
      <c r="H816" s="2">
        <f t="shared" si="95"/>
        <v>6.9286500000000002</v>
      </c>
      <c r="I816" s="2">
        <f t="array" ref="I816">SUMPRODUCT(B800:B819, (ROW(B800:B819)-ROW(B800)+1)) / (20*21/2)</f>
        <v>6.8430476190476197</v>
      </c>
      <c r="J816" s="2">
        <f t="shared" si="98"/>
        <v>6.7732323497458875</v>
      </c>
      <c r="K816" s="2">
        <f t="shared" si="92"/>
        <v>6.8262573132452147</v>
      </c>
    </row>
    <row r="817" spans="1:11" ht="13.5" x14ac:dyDescent="0.25">
      <c r="A817" s="3">
        <f>TITRES_STAT!B820</f>
        <v>43192</v>
      </c>
      <c r="B817" s="6">
        <f>TITRES_STAT!D820</f>
        <v>6.9</v>
      </c>
      <c r="C817" s="2">
        <f t="shared" si="93"/>
        <v>0.20000000000000018</v>
      </c>
      <c r="D817" s="2">
        <f t="shared" si="94"/>
        <v>6.7879999999999994</v>
      </c>
      <c r="E817" s="2">
        <f t="shared" si="96"/>
        <v>6.7820000000000009</v>
      </c>
      <c r="F817" s="2">
        <f t="shared" si="97"/>
        <v>6.7924999999999995</v>
      </c>
      <c r="G817" s="2">
        <f t="shared" si="91"/>
        <v>6.8219999999999947</v>
      </c>
      <c r="H817" s="2">
        <f t="shared" si="95"/>
        <v>6.9281500000000005</v>
      </c>
      <c r="I817" s="2">
        <f t="array" ref="I817">SUMPRODUCT(B801:B820, (ROW(B801:B820)-ROW(B801)+1)) / (20*21/2)</f>
        <v>6.8736666666666668</v>
      </c>
      <c r="J817" s="2">
        <f t="shared" si="98"/>
        <v>6.7853054592938982</v>
      </c>
      <c r="K817" s="2">
        <f t="shared" si="92"/>
        <v>6.8291491833140299</v>
      </c>
    </row>
    <row r="818" spans="1:11" ht="13.5" x14ac:dyDescent="0.25">
      <c r="A818" s="3">
        <f>TITRES_STAT!B821</f>
        <v>43193</v>
      </c>
      <c r="B818" s="6">
        <f>TITRES_STAT!D821</f>
        <v>7.1</v>
      </c>
      <c r="C818" s="2">
        <f t="shared" si="93"/>
        <v>0.19999999999999929</v>
      </c>
      <c r="D818" s="2">
        <f t="shared" si="94"/>
        <v>6.8520000000000012</v>
      </c>
      <c r="E818" s="2">
        <f t="shared" si="96"/>
        <v>6.8140000000000001</v>
      </c>
      <c r="F818" s="2">
        <f t="shared" si="97"/>
        <v>6.8054999999999994</v>
      </c>
      <c r="G818" s="2">
        <f t="shared" ref="G818:G881" si="99">AVERAGE(B769:B818)</f>
        <v>6.822199999999996</v>
      </c>
      <c r="H818" s="2">
        <f t="shared" si="95"/>
        <v>6.9286499999999993</v>
      </c>
      <c r="I818" s="2">
        <f t="array" ref="I818">SUMPRODUCT(B802:B821, (ROW(B802:B821)-ROW(B802)+1)) / (20*21/2)</f>
        <v>6.9180952380952379</v>
      </c>
      <c r="J818" s="2">
        <f t="shared" si="98"/>
        <v>6.815276367932575</v>
      </c>
      <c r="K818" s="2">
        <f t="shared" si="92"/>
        <v>6.8397707839683815</v>
      </c>
    </row>
    <row r="819" spans="1:11" ht="13.5" x14ac:dyDescent="0.25">
      <c r="A819" s="3">
        <f>TITRES_STAT!B822</f>
        <v>43194</v>
      </c>
      <c r="B819" s="6">
        <f>TITRES_STAT!D822</f>
        <v>7.1</v>
      </c>
      <c r="C819" s="2">
        <f t="shared" si="93"/>
        <v>0</v>
      </c>
      <c r="D819" s="2">
        <f t="shared" si="94"/>
        <v>6.9160000000000013</v>
      </c>
      <c r="E819" s="2">
        <f t="shared" si="96"/>
        <v>6.846000000000001</v>
      </c>
      <c r="F819" s="2">
        <f t="shared" si="97"/>
        <v>6.8185000000000002</v>
      </c>
      <c r="G819" s="2">
        <f t="shared" si="99"/>
        <v>6.8231999999999964</v>
      </c>
      <c r="H819" s="2">
        <f t="shared" si="95"/>
        <v>6.9291499999999981</v>
      </c>
      <c r="I819" s="2">
        <f t="array" ref="I819">SUMPRODUCT(B803:B822, (ROW(B803:B822)-ROW(B803)+1)) / (20*21/2)</f>
        <v>6.9601428571428565</v>
      </c>
      <c r="J819" s="2">
        <f t="shared" si="98"/>
        <v>6.842392904319949</v>
      </c>
      <c r="K819" s="2">
        <f t="shared" ref="K819:K882" si="100">$K$4*B819+(1-$K$4)*K818</f>
        <v>6.8499758512637392</v>
      </c>
    </row>
    <row r="820" spans="1:11" ht="13.5" x14ac:dyDescent="0.25">
      <c r="A820" s="3">
        <f>TITRES_STAT!B823</f>
        <v>43195</v>
      </c>
      <c r="B820" s="6">
        <f>TITRES_STAT!D823</f>
        <v>7.14</v>
      </c>
      <c r="C820" s="2">
        <f t="shared" si="93"/>
        <v>4.0000000000000036E-2</v>
      </c>
      <c r="D820" s="2">
        <f t="shared" si="94"/>
        <v>6.9880000000000013</v>
      </c>
      <c r="E820" s="2">
        <f t="shared" si="96"/>
        <v>6.883</v>
      </c>
      <c r="F820" s="2">
        <f t="shared" si="97"/>
        <v>6.833499999999999</v>
      </c>
      <c r="G820" s="2">
        <f t="shared" si="99"/>
        <v>6.8243999999999971</v>
      </c>
      <c r="H820" s="2">
        <f t="shared" si="95"/>
        <v>6.9298499999999992</v>
      </c>
      <c r="I820" s="2">
        <f t="array" ref="I820">SUMPRODUCT(B804:B823, (ROW(B804:B823)-ROW(B804)+1)) / (20*21/2)</f>
        <v>6.9940952380952393</v>
      </c>
      <c r="J820" s="2">
        <f t="shared" si="98"/>
        <v>6.8707364372418587</v>
      </c>
      <c r="K820" s="2">
        <f t="shared" si="100"/>
        <v>6.861349347292613</v>
      </c>
    </row>
    <row r="821" spans="1:11" ht="13.5" x14ac:dyDescent="0.25">
      <c r="A821" s="3">
        <f>TITRES_STAT!B824</f>
        <v>43196</v>
      </c>
      <c r="B821" s="6">
        <f>TITRES_STAT!D824</f>
        <v>7.3</v>
      </c>
      <c r="C821" s="2">
        <f t="shared" si="93"/>
        <v>0.16000000000000014</v>
      </c>
      <c r="D821" s="2">
        <f t="shared" si="94"/>
        <v>7.1079999999999997</v>
      </c>
      <c r="E821" s="2">
        <f t="shared" si="96"/>
        <v>6.9350000000000005</v>
      </c>
      <c r="F821" s="2">
        <f t="shared" si="97"/>
        <v>6.8585000000000012</v>
      </c>
      <c r="G821" s="2">
        <f t="shared" si="99"/>
        <v>6.8289999999999971</v>
      </c>
      <c r="H821" s="2">
        <f t="shared" si="95"/>
        <v>6.9313500000000001</v>
      </c>
      <c r="I821" s="2">
        <f t="array" ref="I821">SUMPRODUCT(B805:B824, (ROW(B805:B824)-ROW(B805)+1)) / (20*21/2)</f>
        <v>7.0240000000000009</v>
      </c>
      <c r="J821" s="2">
        <f t="shared" si="98"/>
        <v>6.9116186813140628</v>
      </c>
      <c r="K821" s="2">
        <f t="shared" si="100"/>
        <v>6.8785513336732951</v>
      </c>
    </row>
    <row r="822" spans="1:11" ht="13.5" x14ac:dyDescent="0.25">
      <c r="A822" s="3">
        <f>TITRES_STAT!B825</f>
        <v>43200</v>
      </c>
      <c r="B822" s="6">
        <f>TITRES_STAT!D825</f>
        <v>7.3</v>
      </c>
      <c r="C822" s="2">
        <f t="shared" si="93"/>
        <v>0</v>
      </c>
      <c r="D822" s="2">
        <f t="shared" si="94"/>
        <v>7.1879999999999997</v>
      </c>
      <c r="E822" s="2">
        <f t="shared" si="96"/>
        <v>6.9879999999999995</v>
      </c>
      <c r="F822" s="2">
        <f t="shared" si="97"/>
        <v>6.8835000000000006</v>
      </c>
      <c r="G822" s="2">
        <f t="shared" si="99"/>
        <v>6.8339999999999979</v>
      </c>
      <c r="H822" s="2">
        <f t="shared" si="95"/>
        <v>6.9328499999999993</v>
      </c>
      <c r="I822" s="2">
        <f t="array" ref="I822">SUMPRODUCT(B806:B825, (ROW(B806:B825)-ROW(B806)+1)) / (20*21/2)</f>
        <v>7.0499047619047612</v>
      </c>
      <c r="J822" s="2">
        <f t="shared" si="98"/>
        <v>6.9486073783317712</v>
      </c>
      <c r="K822" s="2">
        <f t="shared" si="100"/>
        <v>6.8950787323527738</v>
      </c>
    </row>
    <row r="823" spans="1:11" ht="13.5" x14ac:dyDescent="0.25">
      <c r="A823" s="3">
        <f>TITRES_STAT!B826</f>
        <v>43201</v>
      </c>
      <c r="B823" s="6">
        <f>TITRES_STAT!D826</f>
        <v>7.24</v>
      </c>
      <c r="C823" s="2">
        <f t="shared" si="93"/>
        <v>-5.9999999999999609E-2</v>
      </c>
      <c r="D823" s="2">
        <f t="shared" si="94"/>
        <v>7.2159999999999993</v>
      </c>
      <c r="E823" s="2">
        <f t="shared" si="96"/>
        <v>7.0340000000000007</v>
      </c>
      <c r="F823" s="2">
        <f t="shared" si="97"/>
        <v>6.9060000000000006</v>
      </c>
      <c r="G823" s="2">
        <f t="shared" si="99"/>
        <v>6.8359999999999994</v>
      </c>
      <c r="H823" s="2">
        <f t="shared" si="95"/>
        <v>6.93405</v>
      </c>
      <c r="I823" s="2">
        <f t="array" ref="I823">SUMPRODUCT(B807:B826, (ROW(B807:B826)-ROW(B807)+1)) / (20*21/2)</f>
        <v>7.0738095238095227</v>
      </c>
      <c r="J823" s="2">
        <f t="shared" si="98"/>
        <v>6.9763590565858884</v>
      </c>
      <c r="K823" s="2">
        <f t="shared" si="100"/>
        <v>6.9086050565742338</v>
      </c>
    </row>
    <row r="824" spans="1:11" ht="13.5" x14ac:dyDescent="0.25">
      <c r="A824" s="3">
        <f>TITRES_STAT!B827</f>
        <v>43202</v>
      </c>
      <c r="B824" s="6">
        <f>TITRES_STAT!D827</f>
        <v>7.22</v>
      </c>
      <c r="C824" s="2">
        <f t="shared" si="93"/>
        <v>-2.0000000000000462E-2</v>
      </c>
      <c r="D824" s="2">
        <f t="shared" si="94"/>
        <v>7.2399999999999993</v>
      </c>
      <c r="E824" s="2">
        <f t="shared" si="96"/>
        <v>7.0780000000000003</v>
      </c>
      <c r="F824" s="2">
        <f t="shared" si="97"/>
        <v>6.9279999999999999</v>
      </c>
      <c r="G824" s="2">
        <f t="shared" si="99"/>
        <v>6.8403999999999998</v>
      </c>
      <c r="H824" s="2">
        <f t="shared" si="95"/>
        <v>6.9351500000000001</v>
      </c>
      <c r="I824" s="2">
        <f t="array" ref="I824">SUMPRODUCT(B808:B827, (ROW(B808:B827)-ROW(B808)+1)) / (20*21/2)</f>
        <v>7.0947619047619028</v>
      </c>
      <c r="J824" s="2">
        <f t="shared" si="98"/>
        <v>6.9995629559586607</v>
      </c>
      <c r="K824" s="2">
        <f t="shared" si="100"/>
        <v>6.9208166229830876</v>
      </c>
    </row>
    <row r="825" spans="1:11" ht="13.5" x14ac:dyDescent="0.25">
      <c r="A825" s="3">
        <f>TITRES_STAT!B828</f>
        <v>43203</v>
      </c>
      <c r="B825" s="6">
        <f>TITRES_STAT!D828</f>
        <v>7.2</v>
      </c>
      <c r="C825" s="2">
        <f t="shared" si="93"/>
        <v>-1.9999999999999574E-2</v>
      </c>
      <c r="D825" s="2">
        <f t="shared" si="94"/>
        <v>7.2519999999999998</v>
      </c>
      <c r="E825" s="2">
        <f t="shared" si="96"/>
        <v>7.12</v>
      </c>
      <c r="F825" s="2">
        <f t="shared" si="97"/>
        <v>6.9489999999999998</v>
      </c>
      <c r="G825" s="2">
        <f t="shared" si="99"/>
        <v>6.841800000000001</v>
      </c>
      <c r="H825" s="2">
        <f t="shared" si="95"/>
        <v>6.9361500000000005</v>
      </c>
      <c r="I825" s="2">
        <f t="array" ref="I825">SUMPRODUCT(B809:B828, (ROW(B809:B828)-ROW(B809)+1)) / (20*21/2)</f>
        <v>7.1042380952380961</v>
      </c>
      <c r="J825" s="2">
        <f t="shared" si="98"/>
        <v>7.0186521982483123</v>
      </c>
      <c r="K825" s="2">
        <f t="shared" si="100"/>
        <v>6.9317649907092411</v>
      </c>
    </row>
    <row r="826" spans="1:11" ht="13.5" x14ac:dyDescent="0.25">
      <c r="A826" s="3">
        <f>TITRES_STAT!B829</f>
        <v>43206</v>
      </c>
      <c r="B826" s="6">
        <f>TITRES_STAT!D829</f>
        <v>7.2</v>
      </c>
      <c r="C826" s="2">
        <f t="shared" si="93"/>
        <v>0</v>
      </c>
      <c r="D826" s="2">
        <f t="shared" si="94"/>
        <v>7.2319999999999993</v>
      </c>
      <c r="E826" s="2">
        <f t="shared" si="96"/>
        <v>7.17</v>
      </c>
      <c r="F826" s="2">
        <f t="shared" si="97"/>
        <v>6.9699999999999989</v>
      </c>
      <c r="G826" s="2">
        <f t="shared" si="99"/>
        <v>6.8458000000000006</v>
      </c>
      <c r="H826" s="2">
        <f t="shared" si="95"/>
        <v>6.9371499999999999</v>
      </c>
      <c r="I826" s="2">
        <f t="array" ref="I826">SUMPRODUCT(B810:B829, (ROW(B810:B829)-ROW(B810)+1)) / (20*21/2)</f>
        <v>7.1179523809523824</v>
      </c>
      <c r="J826" s="2">
        <f t="shared" si="98"/>
        <v>7.035923417462759</v>
      </c>
      <c r="K826" s="2">
        <f t="shared" si="100"/>
        <v>6.9422840106814281</v>
      </c>
    </row>
    <row r="827" spans="1:11" ht="13.5" x14ac:dyDescent="0.25">
      <c r="A827" s="3">
        <f>TITRES_STAT!B830</f>
        <v>43207</v>
      </c>
      <c r="B827" s="6">
        <f>TITRES_STAT!D830</f>
        <v>7.19</v>
      </c>
      <c r="C827" s="2">
        <f t="shared" si="93"/>
        <v>-9.9999999999997868E-3</v>
      </c>
      <c r="D827" s="2">
        <f t="shared" si="94"/>
        <v>7.2099999999999991</v>
      </c>
      <c r="E827" s="2">
        <f t="shared" si="96"/>
        <v>7.1989999999999998</v>
      </c>
      <c r="F827" s="2">
        <f t="shared" si="97"/>
        <v>6.990499999999999</v>
      </c>
      <c r="G827" s="2">
        <f t="shared" si="99"/>
        <v>6.849800000000001</v>
      </c>
      <c r="H827" s="2">
        <f t="shared" si="95"/>
        <v>6.9380999999999995</v>
      </c>
      <c r="I827" s="2">
        <f t="array" ref="I827">SUMPRODUCT(B811:B830, (ROW(B811:B830)-ROW(B811)+1)) / (20*21/2)</f>
        <v>7.1299047619047604</v>
      </c>
      <c r="J827" s="2">
        <f t="shared" si="98"/>
        <v>7.0505973777044009</v>
      </c>
      <c r="K827" s="2">
        <f t="shared" si="100"/>
        <v>6.9519983632037254</v>
      </c>
    </row>
    <row r="828" spans="1:11" ht="13.5" x14ac:dyDescent="0.25">
      <c r="A828" s="3">
        <f>TITRES_STAT!B831</f>
        <v>43208</v>
      </c>
      <c r="B828" s="6">
        <f>TITRES_STAT!D831</f>
        <v>7.09</v>
      </c>
      <c r="C828" s="2">
        <f t="shared" si="93"/>
        <v>-0.10000000000000053</v>
      </c>
      <c r="D828" s="2">
        <f t="shared" si="94"/>
        <v>7.1800000000000015</v>
      </c>
      <c r="E828" s="2">
        <f t="shared" si="96"/>
        <v>7.1980000000000004</v>
      </c>
      <c r="F828" s="2">
        <f t="shared" si="97"/>
        <v>7.0060000000000002</v>
      </c>
      <c r="G828" s="2">
        <f t="shared" si="99"/>
        <v>6.8516000000000021</v>
      </c>
      <c r="H828" s="2">
        <f t="shared" si="95"/>
        <v>6.9385499999999993</v>
      </c>
      <c r="I828" s="2">
        <f t="array" ref="I828">SUMPRODUCT(B812:B831, (ROW(B812:B831)-ROW(B812)+1)) / (20*21/2)</f>
        <v>7.1352857142857138</v>
      </c>
      <c r="J828" s="2">
        <f t="shared" si="98"/>
        <v>7.0543500083992194</v>
      </c>
      <c r="K828" s="2">
        <f t="shared" si="100"/>
        <v>6.9574101920976972</v>
      </c>
    </row>
    <row r="829" spans="1:11" ht="13.5" x14ac:dyDescent="0.25">
      <c r="A829" s="3">
        <f>TITRES_STAT!B832</f>
        <v>43209</v>
      </c>
      <c r="B829" s="6">
        <f>TITRES_STAT!D832</f>
        <v>7.15</v>
      </c>
      <c r="C829" s="2">
        <f t="shared" si="93"/>
        <v>6.0000000000000497E-2</v>
      </c>
      <c r="D829" s="2">
        <f t="shared" si="94"/>
        <v>7.1659999999999995</v>
      </c>
      <c r="E829" s="2">
        <f t="shared" si="96"/>
        <v>7.2030000000000003</v>
      </c>
      <c r="F829" s="2">
        <f t="shared" si="97"/>
        <v>7.0245000000000006</v>
      </c>
      <c r="G829" s="2">
        <f t="shared" si="99"/>
        <v>6.8546000000000014</v>
      </c>
      <c r="H829" s="2">
        <f t="shared" si="95"/>
        <v>6.9392999999999994</v>
      </c>
      <c r="I829" s="2">
        <f t="array" ref="I829">SUMPRODUCT(B813:B832, (ROW(B813:B832)-ROW(B813)+1)) / (20*21/2)</f>
        <v>7.1391428571428577</v>
      </c>
      <c r="J829" s="2">
        <f t="shared" si="98"/>
        <v>7.0634595314088182</v>
      </c>
      <c r="K829" s="2">
        <f t="shared" si="100"/>
        <v>6.9649627335840618</v>
      </c>
    </row>
    <row r="830" spans="1:11" ht="13.5" x14ac:dyDescent="0.25">
      <c r="A830" s="3">
        <f>TITRES_STAT!B833</f>
        <v>43210</v>
      </c>
      <c r="B830" s="6">
        <f>TITRES_STAT!D833</f>
        <v>7.15</v>
      </c>
      <c r="C830" s="2">
        <f t="shared" si="93"/>
        <v>0</v>
      </c>
      <c r="D830" s="2">
        <f t="shared" si="94"/>
        <v>7.1560000000000006</v>
      </c>
      <c r="E830" s="2">
        <f t="shared" si="96"/>
        <v>7.2040000000000006</v>
      </c>
      <c r="F830" s="2">
        <f t="shared" si="97"/>
        <v>7.0434999999999999</v>
      </c>
      <c r="G830" s="2">
        <f t="shared" si="99"/>
        <v>6.861600000000001</v>
      </c>
      <c r="H830" s="2">
        <f t="shared" si="95"/>
        <v>6.9400500000000003</v>
      </c>
      <c r="I830" s="2">
        <f t="array" ref="I830">SUMPRODUCT(B814:B833, (ROW(B814:B833)-ROW(B814)+1)) / (20*21/2)</f>
        <v>7.1433333333333344</v>
      </c>
      <c r="J830" s="2">
        <f t="shared" si="98"/>
        <v>7.0717014807984553</v>
      </c>
      <c r="K830" s="2">
        <f t="shared" si="100"/>
        <v>6.9722190969729221</v>
      </c>
    </row>
    <row r="831" spans="1:11" ht="13.5" x14ac:dyDescent="0.25">
      <c r="A831" s="3">
        <f>TITRES_STAT!B834</f>
        <v>43213</v>
      </c>
      <c r="B831" s="6">
        <f>TITRES_STAT!D834</f>
        <v>7.1</v>
      </c>
      <c r="C831" s="2">
        <f t="shared" si="93"/>
        <v>-5.0000000000000711E-2</v>
      </c>
      <c r="D831" s="2">
        <f t="shared" si="94"/>
        <v>7.1360000000000001</v>
      </c>
      <c r="E831" s="2">
        <f t="shared" si="96"/>
        <v>7.1839999999999993</v>
      </c>
      <c r="F831" s="2">
        <f t="shared" si="97"/>
        <v>7.0594999999999999</v>
      </c>
      <c r="G831" s="2">
        <f t="shared" si="99"/>
        <v>6.8680000000000003</v>
      </c>
      <c r="H831" s="2">
        <f t="shared" si="95"/>
        <v>6.9407999999999994</v>
      </c>
      <c r="I831" s="2">
        <f t="array" ref="I831">SUMPRODUCT(B815:B834, (ROW(B815:B834)-ROW(B815)+1)) / (20*21/2)</f>
        <v>7.1439999999999992</v>
      </c>
      <c r="J831" s="2">
        <f t="shared" si="98"/>
        <v>7.0743965778652695</v>
      </c>
      <c r="K831" s="2">
        <f t="shared" si="100"/>
        <v>6.9772301127779057</v>
      </c>
    </row>
    <row r="832" spans="1:11" ht="13.5" x14ac:dyDescent="0.25">
      <c r="A832" s="3">
        <f>TITRES_STAT!B835</f>
        <v>43214</v>
      </c>
      <c r="B832" s="6">
        <f>TITRES_STAT!D835</f>
        <v>7.1</v>
      </c>
      <c r="C832" s="2">
        <f t="shared" si="93"/>
        <v>0</v>
      </c>
      <c r="D832" s="2">
        <f t="shared" si="94"/>
        <v>7.1180000000000003</v>
      </c>
      <c r="E832" s="2">
        <f t="shared" si="96"/>
        <v>7.1639999999999988</v>
      </c>
      <c r="F832" s="2">
        <f t="shared" si="97"/>
        <v>7.0760000000000005</v>
      </c>
      <c r="G832" s="2">
        <f t="shared" si="99"/>
        <v>6.8760000000000003</v>
      </c>
      <c r="H832" s="2">
        <f t="shared" si="95"/>
        <v>6.941799999999998</v>
      </c>
      <c r="I832" s="2">
        <f t="array" ref="I832">SUMPRODUCT(B816:B835, (ROW(B816:B835)-ROW(B816)+1)) / (20*21/2)</f>
        <v>7.1440952380952387</v>
      </c>
      <c r="J832" s="2">
        <f t="shared" si="98"/>
        <v>7.0768349990209583</v>
      </c>
      <c r="K832" s="2">
        <f t="shared" si="100"/>
        <v>6.982044618159164</v>
      </c>
    </row>
    <row r="833" spans="1:11" ht="13.5" x14ac:dyDescent="0.25">
      <c r="A833" s="3">
        <f>TITRES_STAT!B836</f>
        <v>43215</v>
      </c>
      <c r="B833" s="6">
        <f>TITRES_STAT!D836</f>
        <v>7.12</v>
      </c>
      <c r="C833" s="2">
        <f t="shared" si="93"/>
        <v>2.0000000000000462E-2</v>
      </c>
      <c r="D833" s="2">
        <f t="shared" si="94"/>
        <v>7.1239999999999997</v>
      </c>
      <c r="E833" s="2">
        <f t="shared" si="96"/>
        <v>7.152000000000001</v>
      </c>
      <c r="F833" s="2">
        <f t="shared" si="97"/>
        <v>7.0930000000000009</v>
      </c>
      <c r="G833" s="2">
        <f t="shared" si="99"/>
        <v>6.8844000000000003</v>
      </c>
      <c r="H833" s="2">
        <f t="shared" si="95"/>
        <v>6.9428999999999981</v>
      </c>
      <c r="I833" s="2">
        <f t="array" ref="I833">SUMPRODUCT(B817:B836, (ROW(B817:B836)-ROW(B817)+1)) / (20*21/2)</f>
        <v>7.1426190476190481</v>
      </c>
      <c r="J833" s="2">
        <f t="shared" si="98"/>
        <v>7.0809459514951527</v>
      </c>
      <c r="K833" s="2">
        <f t="shared" si="100"/>
        <v>6.9874546331333143</v>
      </c>
    </row>
    <row r="834" spans="1:11" ht="13.5" x14ac:dyDescent="0.25">
      <c r="A834" s="3">
        <f>TITRES_STAT!B837</f>
        <v>43216</v>
      </c>
      <c r="B834" s="6">
        <f>TITRES_STAT!D837</f>
        <v>7.1</v>
      </c>
      <c r="C834" s="2">
        <f t="shared" si="93"/>
        <v>-2.0000000000000462E-2</v>
      </c>
      <c r="D834" s="2">
        <f t="shared" si="94"/>
        <v>7.1139999999999999</v>
      </c>
      <c r="E834" s="2">
        <f t="shared" si="96"/>
        <v>7.1399999999999988</v>
      </c>
      <c r="F834" s="2">
        <f t="shared" si="97"/>
        <v>7.109</v>
      </c>
      <c r="G834" s="2">
        <f t="shared" si="99"/>
        <v>6.8926000000000007</v>
      </c>
      <c r="H834" s="2">
        <f t="shared" si="95"/>
        <v>6.9438999999999984</v>
      </c>
      <c r="I834" s="2">
        <f t="array" ref="I834">SUMPRODUCT(B818:B837, (ROW(B818:B837)-ROW(B818)+1)) / (20*21/2)</f>
        <v>7.1287142857142856</v>
      </c>
      <c r="J834" s="2">
        <f t="shared" si="98"/>
        <v>7.0827606227813291</v>
      </c>
      <c r="K834" s="2">
        <f t="shared" si="100"/>
        <v>6.9918681769320079</v>
      </c>
    </row>
    <row r="835" spans="1:11" ht="13.5" x14ac:dyDescent="0.25">
      <c r="A835" s="3">
        <f>TITRES_STAT!B838</f>
        <v>43217</v>
      </c>
      <c r="B835" s="6">
        <f>TITRES_STAT!D838</f>
        <v>7.11</v>
      </c>
      <c r="C835" s="2">
        <f t="shared" si="93"/>
        <v>1.0000000000000675E-2</v>
      </c>
      <c r="D835" s="2">
        <f t="shared" si="94"/>
        <v>7.1059999999999999</v>
      </c>
      <c r="E835" s="2">
        <f t="shared" si="96"/>
        <v>7.1310000000000002</v>
      </c>
      <c r="F835" s="2">
        <f t="shared" si="97"/>
        <v>7.1255000000000006</v>
      </c>
      <c r="G835" s="2">
        <f t="shared" si="99"/>
        <v>6.9009999999999998</v>
      </c>
      <c r="H835" s="2">
        <f t="shared" si="95"/>
        <v>6.9449499999999977</v>
      </c>
      <c r="I835" s="2">
        <f t="array" ref="I835">SUMPRODUCT(B819:B838, (ROW(B819:B838)-ROW(B819)+1)) / (20*21/2)</f>
        <v>7.1143333333333318</v>
      </c>
      <c r="J835" s="2">
        <f t="shared" si="98"/>
        <v>7.0853548491831075</v>
      </c>
      <c r="K835" s="2">
        <f t="shared" si="100"/>
        <v>6.9965007974444777</v>
      </c>
    </row>
    <row r="836" spans="1:11" ht="13.5" x14ac:dyDescent="0.25">
      <c r="A836" s="3">
        <f>TITRES_STAT!B839</f>
        <v>43220</v>
      </c>
      <c r="B836" s="6">
        <f>TITRES_STAT!D839</f>
        <v>7.11</v>
      </c>
      <c r="C836" s="2">
        <f t="shared" ref="C836:C899" si="101">B836-B835</f>
        <v>0</v>
      </c>
      <c r="D836" s="2">
        <f t="shared" si="94"/>
        <v>7.1079999999999997</v>
      </c>
      <c r="E836" s="2">
        <f t="shared" si="96"/>
        <v>7.1219999999999999</v>
      </c>
      <c r="F836" s="2">
        <f t="shared" si="97"/>
        <v>7.1460000000000026</v>
      </c>
      <c r="G836" s="2">
        <f t="shared" si="99"/>
        <v>6.910000000000001</v>
      </c>
      <c r="H836" s="2">
        <f t="shared" si="95"/>
        <v>6.9459999999999971</v>
      </c>
      <c r="I836" s="2">
        <f t="array" ref="I836">SUMPRODUCT(B820:B839, (ROW(B820:B839)-ROW(B820)+1)) / (20*21/2)</f>
        <v>7.1147142857142862</v>
      </c>
      <c r="J836" s="2">
        <f t="shared" si="98"/>
        <v>7.0877020064037639</v>
      </c>
      <c r="K836" s="2">
        <f t="shared" si="100"/>
        <v>7.0009517465643025</v>
      </c>
    </row>
    <row r="837" spans="1:11" ht="13.5" x14ac:dyDescent="0.25">
      <c r="A837" s="3">
        <f>TITRES_STAT!B840</f>
        <v>43222</v>
      </c>
      <c r="B837" s="6">
        <f>TITRES_STAT!D840</f>
        <v>7</v>
      </c>
      <c r="C837" s="2">
        <f t="shared" si="101"/>
        <v>-0.11000000000000032</v>
      </c>
      <c r="D837" s="2">
        <f t="shared" si="94"/>
        <v>7.0879999999999992</v>
      </c>
      <c r="E837" s="2">
        <f t="shared" si="96"/>
        <v>7.1029999999999998</v>
      </c>
      <c r="F837" s="2">
        <f t="shared" si="97"/>
        <v>7.1510000000000007</v>
      </c>
      <c r="G837" s="2">
        <f t="shared" si="99"/>
        <v>6.9164000000000012</v>
      </c>
      <c r="H837" s="2">
        <f t="shared" si="95"/>
        <v>6.9465499999999976</v>
      </c>
      <c r="I837" s="2">
        <f t="array" ref="I837">SUMPRODUCT(B821:B840, (ROW(B821:B840)-ROW(B821)+1)) / (20*21/2)</f>
        <v>7.1196190476190475</v>
      </c>
      <c r="J837" s="2">
        <f t="shared" si="98"/>
        <v>7.0793494343653105</v>
      </c>
      <c r="K837" s="2">
        <f t="shared" si="100"/>
        <v>7.0009144231696245</v>
      </c>
    </row>
    <row r="838" spans="1:11" ht="13.5" x14ac:dyDescent="0.25">
      <c r="A838" s="3">
        <f>TITRES_STAT!B841</f>
        <v>43223</v>
      </c>
      <c r="B838" s="6">
        <f>TITRES_STAT!D841</f>
        <v>7</v>
      </c>
      <c r="C838" s="2">
        <f t="shared" si="101"/>
        <v>0</v>
      </c>
      <c r="D838" s="2">
        <f t="shared" ref="D838:D901" si="102">AVERAGE(B834:B838)</f>
        <v>7.0640000000000001</v>
      </c>
      <c r="E838" s="2">
        <f t="shared" si="96"/>
        <v>7.0939999999999994</v>
      </c>
      <c r="F838" s="2">
        <f t="shared" si="97"/>
        <v>7.1460000000000008</v>
      </c>
      <c r="G838" s="2">
        <f t="shared" si="99"/>
        <v>6.9228000000000005</v>
      </c>
      <c r="H838" s="2">
        <f t="shared" si="95"/>
        <v>6.9470499999999973</v>
      </c>
      <c r="I838" s="2">
        <f t="array" ref="I838">SUMPRODUCT(B822:B841, (ROW(B822:B841)-ROW(B822)+1)) / (20*21/2)</f>
        <v>7.1242380952380939</v>
      </c>
      <c r="J838" s="2">
        <f t="shared" si="98"/>
        <v>7.0717923453781388</v>
      </c>
      <c r="K838" s="2">
        <f t="shared" si="100"/>
        <v>7.0008785634374826</v>
      </c>
    </row>
    <row r="839" spans="1:11" ht="13.5" x14ac:dyDescent="0.25">
      <c r="A839" s="3">
        <f>TITRES_STAT!B842</f>
        <v>43224</v>
      </c>
      <c r="B839" s="6">
        <f>TITRES_STAT!D842</f>
        <v>7.15</v>
      </c>
      <c r="C839" s="2">
        <f t="shared" si="101"/>
        <v>0.15000000000000036</v>
      </c>
      <c r="D839" s="2">
        <f t="shared" si="102"/>
        <v>7.0739999999999998</v>
      </c>
      <c r="E839" s="2">
        <f t="shared" si="96"/>
        <v>7.0939999999999994</v>
      </c>
      <c r="F839" s="2">
        <f t="shared" si="97"/>
        <v>7.1485000000000003</v>
      </c>
      <c r="G839" s="2">
        <f t="shared" si="99"/>
        <v>6.9321999999999999</v>
      </c>
      <c r="H839" s="2">
        <f t="shared" si="95"/>
        <v>6.948299999999997</v>
      </c>
      <c r="I839" s="2">
        <f t="array" ref="I839">SUMPRODUCT(B823:B842, (ROW(B823:B842)-ROW(B823)+1)) / (20*21/2)</f>
        <v>7.1102857142857134</v>
      </c>
      <c r="J839" s="2">
        <f t="shared" si="98"/>
        <v>7.079240693437364</v>
      </c>
      <c r="K839" s="2">
        <f t="shared" si="100"/>
        <v>7.0067264629105228</v>
      </c>
    </row>
    <row r="840" spans="1:11" ht="13.5" x14ac:dyDescent="0.25">
      <c r="A840" s="3">
        <f>TITRES_STAT!B843</f>
        <v>43227</v>
      </c>
      <c r="B840" s="6">
        <f>TITRES_STAT!D843</f>
        <v>7.2</v>
      </c>
      <c r="C840" s="2">
        <f t="shared" si="101"/>
        <v>4.9999999999999822E-2</v>
      </c>
      <c r="D840" s="2">
        <f t="shared" si="102"/>
        <v>7.0920000000000005</v>
      </c>
      <c r="E840" s="2">
        <f t="shared" si="96"/>
        <v>7.0989999999999993</v>
      </c>
      <c r="F840" s="2">
        <f t="shared" si="97"/>
        <v>7.1515000000000004</v>
      </c>
      <c r="G840" s="2">
        <f t="shared" si="99"/>
        <v>6.9425999999999997</v>
      </c>
      <c r="H840" s="2">
        <f t="shared" si="95"/>
        <v>6.9497999999999971</v>
      </c>
      <c r="I840" s="2">
        <f t="array" ref="I840">SUMPRODUCT(B824:B843, (ROW(B824:B843)-ROW(B824)+1)) / (20*21/2)</f>
        <v>7.0968095238095232</v>
      </c>
      <c r="J840" s="2">
        <f t="shared" si="98"/>
        <v>7.0907415797766626</v>
      </c>
      <c r="K840" s="2">
        <f t="shared" si="100"/>
        <v>7.0143058173061883</v>
      </c>
    </row>
    <row r="841" spans="1:11" ht="13.5" x14ac:dyDescent="0.25">
      <c r="A841" s="3">
        <f>TITRES_STAT!B844</f>
        <v>43228</v>
      </c>
      <c r="B841" s="6">
        <f>TITRES_STAT!D844</f>
        <v>7.2</v>
      </c>
      <c r="C841" s="2">
        <f t="shared" si="101"/>
        <v>0</v>
      </c>
      <c r="D841" s="2">
        <f t="shared" si="102"/>
        <v>7.1099999999999994</v>
      </c>
      <c r="E841" s="2">
        <f t="shared" si="96"/>
        <v>7.109</v>
      </c>
      <c r="F841" s="2">
        <f t="shared" si="97"/>
        <v>7.1464999999999979</v>
      </c>
      <c r="G841" s="2">
        <f t="shared" si="99"/>
        <v>6.9528000000000008</v>
      </c>
      <c r="H841" s="2">
        <f t="shared" si="95"/>
        <v>6.9512999999999963</v>
      </c>
      <c r="I841" s="2">
        <f t="array" ref="I841">SUMPRODUCT(B825:B844, (ROW(B825:B844)-ROW(B825)+1)) / (20*21/2)</f>
        <v>7.1035714285714286</v>
      </c>
      <c r="J841" s="2">
        <f t="shared" si="98"/>
        <v>7.1011471436074567</v>
      </c>
      <c r="K841" s="2">
        <f t="shared" si="100"/>
        <v>7.0215879421177103</v>
      </c>
    </row>
    <row r="842" spans="1:11" ht="13.5" x14ac:dyDescent="0.25">
      <c r="A842" s="3">
        <f>TITRES_STAT!B845</f>
        <v>43229</v>
      </c>
      <c r="B842" s="6">
        <f>TITRES_STAT!D845</f>
        <v>7</v>
      </c>
      <c r="C842" s="2">
        <f t="shared" si="101"/>
        <v>-0.20000000000000018</v>
      </c>
      <c r="D842" s="2">
        <f t="shared" si="102"/>
        <v>7.1099999999999994</v>
      </c>
      <c r="E842" s="2">
        <f t="shared" si="96"/>
        <v>7.0990000000000011</v>
      </c>
      <c r="F842" s="2">
        <f t="shared" si="97"/>
        <v>7.1314999999999982</v>
      </c>
      <c r="G842" s="2">
        <f t="shared" si="99"/>
        <v>6.9590000000000005</v>
      </c>
      <c r="H842" s="2">
        <f t="shared" ref="H842:H905" si="103">AVERAGE(B643:B842)</f>
        <v>6.9527999999999954</v>
      </c>
      <c r="I842" s="2">
        <f t="array" ref="I842">SUMPRODUCT(B826:B845, (ROW(B826:B845)-ROW(B826)+1)) / (20*21/2)</f>
        <v>7.1104761904761906</v>
      </c>
      <c r="J842" s="2">
        <f t="shared" si="98"/>
        <v>7.0915140823115088</v>
      </c>
      <c r="K842" s="2">
        <f t="shared" si="100"/>
        <v>7.0207413561523104</v>
      </c>
    </row>
    <row r="843" spans="1:11" ht="13.5" x14ac:dyDescent="0.25">
      <c r="A843" s="3">
        <f>TITRES_STAT!B846</f>
        <v>43230</v>
      </c>
      <c r="B843" s="6">
        <f>TITRES_STAT!D846</f>
        <v>6.99</v>
      </c>
      <c r="C843" s="2">
        <f t="shared" si="101"/>
        <v>-9.9999999999997868E-3</v>
      </c>
      <c r="D843" s="2">
        <f t="shared" si="102"/>
        <v>7.1079999999999997</v>
      </c>
      <c r="E843" s="2">
        <f t="shared" si="96"/>
        <v>7.0860000000000003</v>
      </c>
      <c r="F843" s="2">
        <f t="shared" si="97"/>
        <v>7.1190000000000015</v>
      </c>
      <c r="G843" s="2">
        <f t="shared" si="99"/>
        <v>6.9650000000000007</v>
      </c>
      <c r="H843" s="2">
        <f t="shared" si="103"/>
        <v>6.955249999999995</v>
      </c>
      <c r="I843" s="2">
        <f t="array" ref="I843">SUMPRODUCT(B827:B846, (ROW(B827:B846)-ROW(B827)+1)) / (20*21/2)</f>
        <v>7.1174285714285714</v>
      </c>
      <c r="J843" s="2">
        <f t="shared" si="98"/>
        <v>7.0818460744723177</v>
      </c>
      <c r="K843" s="2">
        <f t="shared" si="100"/>
        <v>7.019535812773789</v>
      </c>
    </row>
    <row r="844" spans="1:11" ht="13.5" x14ac:dyDescent="0.25">
      <c r="A844" s="3">
        <f>TITRES_STAT!B847</f>
        <v>43231</v>
      </c>
      <c r="B844" s="6">
        <f>TITRES_STAT!D847</f>
        <v>7.19</v>
      </c>
      <c r="C844" s="2">
        <f t="shared" si="101"/>
        <v>0.20000000000000018</v>
      </c>
      <c r="D844" s="2">
        <f t="shared" si="102"/>
        <v>7.1159999999999997</v>
      </c>
      <c r="E844" s="2">
        <f t="shared" ref="E844:E907" si="104">AVERAGE(B835:B844)</f>
        <v>7.0950000000000006</v>
      </c>
      <c r="F844" s="2">
        <f t="shared" si="97"/>
        <v>7.1175000000000015</v>
      </c>
      <c r="G844" s="2">
        <f t="shared" si="99"/>
        <v>6.9768000000000008</v>
      </c>
      <c r="H844" s="2">
        <f t="shared" si="103"/>
        <v>6.9591999999999947</v>
      </c>
      <c r="I844" s="2">
        <f t="array" ref="I844">SUMPRODUCT(B828:B847, (ROW(B828:B847)-ROW(B828)+1)) / (20*21/2)</f>
        <v>7.1234761904761896</v>
      </c>
      <c r="J844" s="2">
        <f t="shared" si="98"/>
        <v>7.0921464483320964</v>
      </c>
      <c r="K844" s="2">
        <f t="shared" si="100"/>
        <v>7.0262206828610916</v>
      </c>
    </row>
    <row r="845" spans="1:11" ht="13.5" x14ac:dyDescent="0.25">
      <c r="A845" s="3">
        <f>TITRES_STAT!B848</f>
        <v>43234</v>
      </c>
      <c r="B845" s="6">
        <f>TITRES_STAT!D848</f>
        <v>7.19</v>
      </c>
      <c r="C845" s="2">
        <f t="shared" si="101"/>
        <v>0</v>
      </c>
      <c r="D845" s="2">
        <f t="shared" si="102"/>
        <v>7.1139999999999999</v>
      </c>
      <c r="E845" s="2">
        <f t="shared" si="104"/>
        <v>7.1029999999999998</v>
      </c>
      <c r="F845" s="2">
        <f t="shared" si="97"/>
        <v>7.117</v>
      </c>
      <c r="G845" s="2">
        <f t="shared" si="99"/>
        <v>6.9872000000000005</v>
      </c>
      <c r="H845" s="2">
        <f t="shared" si="103"/>
        <v>6.9626499999999956</v>
      </c>
      <c r="I845" s="2">
        <f t="array" ref="I845">SUMPRODUCT(B829:B848, (ROW(B829:B848)-ROW(B829)+1)) / (20*21/2)</f>
        <v>7.1305238095238099</v>
      </c>
      <c r="J845" s="2">
        <f t="shared" si="98"/>
        <v>7.1014658342052295</v>
      </c>
      <c r="K845" s="2">
        <f t="shared" si="100"/>
        <v>7.0326434011802652</v>
      </c>
    </row>
    <row r="846" spans="1:11" ht="13.5" x14ac:dyDescent="0.25">
      <c r="A846" s="3">
        <f>TITRES_STAT!B849</f>
        <v>43235</v>
      </c>
      <c r="B846" s="6">
        <f>TITRES_STAT!D849</f>
        <v>7.19</v>
      </c>
      <c r="C846" s="2">
        <f t="shared" si="101"/>
        <v>0</v>
      </c>
      <c r="D846" s="2">
        <f t="shared" si="102"/>
        <v>7.1120000000000001</v>
      </c>
      <c r="E846" s="2">
        <f t="shared" si="104"/>
        <v>7.1109999999999998</v>
      </c>
      <c r="F846" s="2">
        <f t="shared" si="97"/>
        <v>7.1165000000000003</v>
      </c>
      <c r="G846" s="2">
        <f t="shared" si="99"/>
        <v>6.9951999999999996</v>
      </c>
      <c r="H846" s="2">
        <f t="shared" si="103"/>
        <v>6.9660999999999964</v>
      </c>
      <c r="I846" s="2">
        <f t="array" ref="I846">SUMPRODUCT(B830:B849, (ROW(B830:B849)-ROW(B830)+1)) / (20*21/2)</f>
        <v>7.1361428571428558</v>
      </c>
      <c r="J846" s="2">
        <f t="shared" si="98"/>
        <v>7.1098976595190173</v>
      </c>
      <c r="K846" s="2">
        <f t="shared" si="100"/>
        <v>7.0388142481928044</v>
      </c>
    </row>
    <row r="847" spans="1:11" ht="13.5" x14ac:dyDescent="0.25">
      <c r="A847" s="3">
        <f>TITRES_STAT!B850</f>
        <v>43236</v>
      </c>
      <c r="B847" s="6">
        <f>TITRES_STAT!D850</f>
        <v>7.18</v>
      </c>
      <c r="C847" s="2">
        <f t="shared" si="101"/>
        <v>-1.0000000000000675E-2</v>
      </c>
      <c r="D847" s="2">
        <f t="shared" si="102"/>
        <v>7.1480000000000006</v>
      </c>
      <c r="E847" s="2">
        <f t="shared" si="104"/>
        <v>7.1289999999999996</v>
      </c>
      <c r="F847" s="2">
        <f t="shared" si="97"/>
        <v>7.1160000000000014</v>
      </c>
      <c r="G847" s="2">
        <f t="shared" si="99"/>
        <v>7.0031999999999996</v>
      </c>
      <c r="H847" s="2">
        <f t="shared" si="103"/>
        <v>6.9680999999999962</v>
      </c>
      <c r="I847" s="2">
        <f t="array" ref="I847">SUMPRODUCT(B831:B850, (ROW(B831:B850)-ROW(B831)+1)) / (20*21/2)</f>
        <v>7.1397142857142866</v>
      </c>
      <c r="J847" s="2">
        <f t="shared" si="98"/>
        <v>7.1165740728981586</v>
      </c>
      <c r="K847" s="2">
        <f t="shared" si="100"/>
        <v>7.0443509443421064</v>
      </c>
    </row>
    <row r="848" spans="1:11" ht="13.5" x14ac:dyDescent="0.25">
      <c r="A848" s="3">
        <f>TITRES_STAT!B851</f>
        <v>43237</v>
      </c>
      <c r="B848" s="6">
        <f>TITRES_STAT!D851</f>
        <v>7.19</v>
      </c>
      <c r="C848" s="2">
        <f t="shared" si="101"/>
        <v>1.0000000000000675E-2</v>
      </c>
      <c r="D848" s="2">
        <f t="shared" si="102"/>
        <v>7.1879999999999997</v>
      </c>
      <c r="E848" s="2">
        <f t="shared" si="104"/>
        <v>7.1479999999999988</v>
      </c>
      <c r="F848" s="2">
        <f t="shared" si="97"/>
        <v>7.1210000000000004</v>
      </c>
      <c r="G848" s="2">
        <f t="shared" si="99"/>
        <v>7.0101999999999984</v>
      </c>
      <c r="H848" s="2">
        <f t="shared" si="103"/>
        <v>6.9690499999999966</v>
      </c>
      <c r="I848" s="2">
        <f t="array" ref="I848">SUMPRODUCT(B832:B851, (ROW(B832:B851)-ROW(B832)+1)) / (20*21/2)</f>
        <v>7.1432380952380949</v>
      </c>
      <c r="J848" s="2">
        <f t="shared" si="98"/>
        <v>7.1235670183364288</v>
      </c>
      <c r="K848" s="2">
        <f t="shared" si="100"/>
        <v>7.0500626720149651</v>
      </c>
    </row>
    <row r="849" spans="1:11" ht="13.5" x14ac:dyDescent="0.25">
      <c r="A849" s="3">
        <f>TITRES_STAT!B852</f>
        <v>43238</v>
      </c>
      <c r="B849" s="6">
        <f>TITRES_STAT!D852</f>
        <v>7.18</v>
      </c>
      <c r="C849" s="2">
        <f t="shared" si="101"/>
        <v>-1.0000000000000675E-2</v>
      </c>
      <c r="D849" s="2">
        <f t="shared" si="102"/>
        <v>7.1860000000000017</v>
      </c>
      <c r="E849" s="2">
        <f t="shared" si="104"/>
        <v>7.1509999999999989</v>
      </c>
      <c r="F849" s="2">
        <f t="shared" si="97"/>
        <v>7.1224999999999996</v>
      </c>
      <c r="G849" s="2">
        <f t="shared" si="99"/>
        <v>7.0169999999999995</v>
      </c>
      <c r="H849" s="2">
        <f t="shared" si="103"/>
        <v>6.9699499999999963</v>
      </c>
      <c r="I849" s="2">
        <f t="array" ref="I849">SUMPRODUCT(B833:B852, (ROW(B833:B852)-ROW(B833)+1)) / (20*21/2)</f>
        <v>7.1464761904761902</v>
      </c>
      <c r="J849" s="2">
        <f t="shared" si="98"/>
        <v>7.1289415880186739</v>
      </c>
      <c r="K849" s="2">
        <f t="shared" si="100"/>
        <v>7.0551582535045743</v>
      </c>
    </row>
    <row r="850" spans="1:11" ht="13.5" x14ac:dyDescent="0.25">
      <c r="A850" s="3">
        <f>TITRES_STAT!B853</f>
        <v>43241</v>
      </c>
      <c r="B850" s="6">
        <f>TITRES_STAT!D853</f>
        <v>7.16</v>
      </c>
      <c r="C850" s="2">
        <f t="shared" si="101"/>
        <v>-1.9999999999999574E-2</v>
      </c>
      <c r="D850" s="2">
        <f t="shared" si="102"/>
        <v>7.1800000000000015</v>
      </c>
      <c r="E850" s="2">
        <f t="shared" si="104"/>
        <v>7.1470000000000002</v>
      </c>
      <c r="F850" s="2">
        <f t="shared" si="97"/>
        <v>7.1229999999999993</v>
      </c>
      <c r="G850" s="2">
        <f t="shared" si="99"/>
        <v>7.0234000000000005</v>
      </c>
      <c r="H850" s="2">
        <f t="shared" si="103"/>
        <v>6.970749999999998</v>
      </c>
      <c r="I850" s="2">
        <f t="array" ref="I850">SUMPRODUCT(B834:B853, (ROW(B834:B853)-ROW(B834)+1)) / (20*21/2)</f>
        <v>7.1437142857142852</v>
      </c>
      <c r="J850" s="2">
        <f t="shared" si="98"/>
        <v>7.1318995320168952</v>
      </c>
      <c r="K850" s="2">
        <f t="shared" si="100"/>
        <v>7.0592696945436106</v>
      </c>
    </row>
    <row r="851" spans="1:11" ht="13.5" x14ac:dyDescent="0.25">
      <c r="A851" s="3">
        <f>TITRES_STAT!B854</f>
        <v>43242</v>
      </c>
      <c r="B851" s="6">
        <f>TITRES_STAT!D854</f>
        <v>7.16</v>
      </c>
      <c r="C851" s="2">
        <f t="shared" si="101"/>
        <v>0</v>
      </c>
      <c r="D851" s="2">
        <f t="shared" si="102"/>
        <v>7.1740000000000013</v>
      </c>
      <c r="E851" s="2">
        <f t="shared" si="104"/>
        <v>7.1429999999999989</v>
      </c>
      <c r="F851" s="2">
        <f t="shared" si="97"/>
        <v>7.1259999999999994</v>
      </c>
      <c r="G851" s="2">
        <f t="shared" si="99"/>
        <v>7.0306000000000015</v>
      </c>
      <c r="H851" s="2">
        <f t="shared" si="103"/>
        <v>6.9715999999999987</v>
      </c>
      <c r="I851" s="2">
        <f t="array" ref="I851">SUMPRODUCT(B835:B854, (ROW(B835:B854)-ROW(B835)+1)) / (20*21/2)</f>
        <v>7.1410476190476189</v>
      </c>
      <c r="J851" s="2">
        <f t="shared" si="98"/>
        <v>7.1345757670629055</v>
      </c>
      <c r="K851" s="2">
        <f t="shared" si="100"/>
        <v>7.063219902600725</v>
      </c>
    </row>
    <row r="852" spans="1:11" ht="13.5" x14ac:dyDescent="0.25">
      <c r="A852" s="3">
        <f>TITRES_STAT!B855</f>
        <v>43243</v>
      </c>
      <c r="B852" s="6">
        <f>TITRES_STAT!D855</f>
        <v>7.16</v>
      </c>
      <c r="C852" s="2">
        <f t="shared" si="101"/>
        <v>0</v>
      </c>
      <c r="D852" s="2">
        <f t="shared" si="102"/>
        <v>7.17</v>
      </c>
      <c r="E852" s="2">
        <f t="shared" si="104"/>
        <v>7.1589999999999989</v>
      </c>
      <c r="F852" s="2">
        <f t="shared" ref="F852:F915" si="105">AVERAGE(B833:B852)</f>
        <v>7.1289999999999996</v>
      </c>
      <c r="G852" s="2">
        <f t="shared" si="99"/>
        <v>7.0378000000000016</v>
      </c>
      <c r="H852" s="2">
        <f t="shared" si="103"/>
        <v>6.9725000000000001</v>
      </c>
      <c r="I852" s="2">
        <f t="array" ref="I852">SUMPRODUCT(B836:B855, (ROW(B836:B855)-ROW(B836)+1)) / (20*21/2)</f>
        <v>7.1383809523809534</v>
      </c>
      <c r="J852" s="2">
        <f t="shared" si="98"/>
        <v>7.1369971225807243</v>
      </c>
      <c r="K852" s="2">
        <f t="shared" si="100"/>
        <v>7.0670152005379521</v>
      </c>
    </row>
    <row r="853" spans="1:11" ht="13.5" x14ac:dyDescent="0.25">
      <c r="A853" s="3">
        <f>TITRES_STAT!B856</f>
        <v>43244</v>
      </c>
      <c r="B853" s="6">
        <f>TITRES_STAT!D856</f>
        <v>7.1</v>
      </c>
      <c r="C853" s="2">
        <f t="shared" si="101"/>
        <v>-6.0000000000000497E-2</v>
      </c>
      <c r="D853" s="2">
        <f t="shared" si="102"/>
        <v>7.1519999999999992</v>
      </c>
      <c r="E853" s="2">
        <f t="shared" si="104"/>
        <v>7.169999999999999</v>
      </c>
      <c r="F853" s="2">
        <f t="shared" si="105"/>
        <v>7.1279999999999983</v>
      </c>
      <c r="G853" s="2">
        <f t="shared" si="99"/>
        <v>7.0440000000000023</v>
      </c>
      <c r="H853" s="2">
        <f t="shared" si="103"/>
        <v>6.9729999999999999</v>
      </c>
      <c r="I853" s="2">
        <f t="array" ref="I853">SUMPRODUCT(B837:B856, (ROW(B837:B856)-ROW(B837)+1)) / (20*21/2)</f>
        <v>7.1262380952380964</v>
      </c>
      <c r="J853" s="2">
        <f t="shared" ref="J853:J916" si="106">$J$4*B853+J852*(1-$J$4)</f>
        <v>7.1334735870968462</v>
      </c>
      <c r="K853" s="2">
        <f t="shared" si="100"/>
        <v>7.0683087220854839</v>
      </c>
    </row>
    <row r="854" spans="1:11" ht="13.5" x14ac:dyDescent="0.25">
      <c r="A854" s="3">
        <f>TITRES_STAT!B857</f>
        <v>43245</v>
      </c>
      <c r="B854" s="6">
        <f>TITRES_STAT!D857</f>
        <v>7.1</v>
      </c>
      <c r="C854" s="2">
        <f t="shared" si="101"/>
        <v>0</v>
      </c>
      <c r="D854" s="2">
        <f t="shared" si="102"/>
        <v>7.1360000000000001</v>
      </c>
      <c r="E854" s="2">
        <f t="shared" si="104"/>
        <v>7.1609999999999987</v>
      </c>
      <c r="F854" s="2">
        <f t="shared" si="105"/>
        <v>7.1279999999999983</v>
      </c>
      <c r="G854" s="2">
        <f t="shared" si="99"/>
        <v>7.0504000000000033</v>
      </c>
      <c r="H854" s="2">
        <f t="shared" si="103"/>
        <v>6.9734999999999987</v>
      </c>
      <c r="I854" s="2">
        <f t="array" ref="I854">SUMPRODUCT(B838:B857, (ROW(B838:B857)-ROW(B838)+1)) / (20*21/2)</f>
        <v>7.1269999999999989</v>
      </c>
      <c r="J854" s="2">
        <f t="shared" si="106"/>
        <v>7.1302856264209566</v>
      </c>
      <c r="K854" s="2">
        <f t="shared" si="100"/>
        <v>7.0695515172978176</v>
      </c>
    </row>
    <row r="855" spans="1:11" ht="13.5" x14ac:dyDescent="0.25">
      <c r="A855" s="3">
        <f>TITRES_STAT!B858</f>
        <v>43248</v>
      </c>
      <c r="B855" s="6">
        <f>TITRES_STAT!D858</f>
        <v>7.1</v>
      </c>
      <c r="C855" s="2">
        <f t="shared" si="101"/>
        <v>0</v>
      </c>
      <c r="D855" s="2">
        <f t="shared" si="102"/>
        <v>7.1240000000000006</v>
      </c>
      <c r="E855" s="2">
        <f t="shared" si="104"/>
        <v>7.1519999999999992</v>
      </c>
      <c r="F855" s="2">
        <f t="shared" si="105"/>
        <v>7.1274999999999995</v>
      </c>
      <c r="G855" s="2">
        <f t="shared" si="99"/>
        <v>7.0568000000000026</v>
      </c>
      <c r="H855" s="2">
        <f t="shared" si="103"/>
        <v>6.9740999999999982</v>
      </c>
      <c r="I855" s="2">
        <f t="array" ref="I855">SUMPRODUCT(B839:B858, (ROW(B839:B858)-ROW(B839)+1)) / (20*21/2)</f>
        <v>7.1271428571428572</v>
      </c>
      <c r="J855" s="2">
        <f t="shared" si="106"/>
        <v>7.1274012810475327</v>
      </c>
      <c r="K855" s="2">
        <f t="shared" si="100"/>
        <v>7.0707455754430013</v>
      </c>
    </row>
    <row r="856" spans="1:11" ht="13.5" x14ac:dyDescent="0.25">
      <c r="A856" s="3">
        <f>TITRES_STAT!B859</f>
        <v>43249</v>
      </c>
      <c r="B856" s="6">
        <f>TITRES_STAT!D859</f>
        <v>7</v>
      </c>
      <c r="C856" s="2">
        <f t="shared" si="101"/>
        <v>-9.9999999999999645E-2</v>
      </c>
      <c r="D856" s="2">
        <f t="shared" si="102"/>
        <v>7.0920000000000005</v>
      </c>
      <c r="E856" s="2">
        <f t="shared" si="104"/>
        <v>7.133</v>
      </c>
      <c r="F856" s="2">
        <f t="shared" si="105"/>
        <v>7.1219999999999981</v>
      </c>
      <c r="G856" s="2">
        <f t="shared" si="99"/>
        <v>7.0612000000000021</v>
      </c>
      <c r="H856" s="2">
        <f t="shared" si="103"/>
        <v>6.9740999999999982</v>
      </c>
      <c r="I856" s="2">
        <f t="array" ref="I856">SUMPRODUCT(B840:B859, (ROW(B840:B859)-ROW(B840)+1)) / (20*21/2)</f>
        <v>7.1247619047619049</v>
      </c>
      <c r="J856" s="2">
        <f t="shared" si="106"/>
        <v>7.1152678257096724</v>
      </c>
      <c r="K856" s="2">
        <f t="shared" si="100"/>
        <v>7.0679712391511194</v>
      </c>
    </row>
    <row r="857" spans="1:11" ht="13.5" x14ac:dyDescent="0.25">
      <c r="A857" s="3">
        <f>TITRES_STAT!B860</f>
        <v>43250</v>
      </c>
      <c r="B857" s="6">
        <f>TITRES_STAT!D860</f>
        <v>7.13</v>
      </c>
      <c r="C857" s="2">
        <f t="shared" si="101"/>
        <v>0.12999999999999989</v>
      </c>
      <c r="D857" s="2">
        <f t="shared" si="102"/>
        <v>7.0860000000000003</v>
      </c>
      <c r="E857" s="2">
        <f t="shared" si="104"/>
        <v>7.1280000000000001</v>
      </c>
      <c r="F857" s="2">
        <f t="shared" si="105"/>
        <v>7.1284999999999981</v>
      </c>
      <c r="G857" s="2">
        <f t="shared" si="99"/>
        <v>7.0682000000000027</v>
      </c>
      <c r="H857" s="2">
        <f t="shared" si="103"/>
        <v>6.9747499999999993</v>
      </c>
      <c r="I857" s="2">
        <f t="array" ref="I857">SUMPRODUCT(B841:B860, (ROW(B841:B860)-ROW(B841)+1)) / (20*21/2)</f>
        <v>7.1225714285714279</v>
      </c>
      <c r="J857" s="2">
        <f t="shared" si="106"/>
        <v>7.1166708899277991</v>
      </c>
      <c r="K857" s="2">
        <f t="shared" si="100"/>
        <v>7.070403739576566</v>
      </c>
    </row>
    <row r="858" spans="1:11" ht="13.5" x14ac:dyDescent="0.25">
      <c r="A858" s="3">
        <f>TITRES_STAT!B861</f>
        <v>43251</v>
      </c>
      <c r="B858" s="6">
        <f>TITRES_STAT!D861</f>
        <v>7.13</v>
      </c>
      <c r="C858" s="2">
        <f t="shared" si="101"/>
        <v>0</v>
      </c>
      <c r="D858" s="2">
        <f t="shared" si="102"/>
        <v>7.0920000000000005</v>
      </c>
      <c r="E858" s="2">
        <f t="shared" si="104"/>
        <v>7.1219999999999999</v>
      </c>
      <c r="F858" s="2">
        <f t="shared" si="105"/>
        <v>7.134999999999998</v>
      </c>
      <c r="G858" s="2">
        <f t="shared" si="99"/>
        <v>7.0752000000000033</v>
      </c>
      <c r="H858" s="2">
        <f t="shared" si="103"/>
        <v>6.9753999999999996</v>
      </c>
      <c r="I858" s="2">
        <f t="array" ref="I858">SUMPRODUCT(B842:B861, (ROW(B842:B861)-ROW(B842)+1)) / (20*21/2)</f>
        <v>7.1084285714285711</v>
      </c>
      <c r="J858" s="2">
        <f t="shared" si="106"/>
        <v>7.1179403289822947</v>
      </c>
      <c r="K858" s="2">
        <f t="shared" si="100"/>
        <v>7.0727408478284657</v>
      </c>
    </row>
    <row r="859" spans="1:11" ht="13.5" x14ac:dyDescent="0.25">
      <c r="A859" s="3">
        <f>TITRES_STAT!B862</f>
        <v>43252</v>
      </c>
      <c r="B859" s="6">
        <f>TITRES_STAT!D862</f>
        <v>7.11</v>
      </c>
      <c r="C859" s="2">
        <f t="shared" si="101"/>
        <v>-1.9999999999999574E-2</v>
      </c>
      <c r="D859" s="2">
        <f t="shared" si="102"/>
        <v>7.0939999999999994</v>
      </c>
      <c r="E859" s="2">
        <f t="shared" si="104"/>
        <v>7.1150000000000002</v>
      </c>
      <c r="F859" s="2">
        <f t="shared" si="105"/>
        <v>7.1329999999999982</v>
      </c>
      <c r="G859" s="2">
        <f t="shared" si="99"/>
        <v>7.0818000000000039</v>
      </c>
      <c r="H859" s="2">
        <f t="shared" si="103"/>
        <v>6.9759999999999982</v>
      </c>
      <c r="I859" s="2">
        <f t="array" ref="I859">SUMPRODUCT(B843:B862, (ROW(B843:B862)-ROW(B843)+1)) / (20*21/2)</f>
        <v>7.0953333333333335</v>
      </c>
      <c r="J859" s="2">
        <f t="shared" si="106"/>
        <v>7.1171841071744568</v>
      </c>
      <c r="K859" s="2">
        <f t="shared" si="100"/>
        <v>7.0742019910508791</v>
      </c>
    </row>
    <row r="860" spans="1:11" ht="13.5" x14ac:dyDescent="0.25">
      <c r="A860" s="3">
        <f>TITRES_STAT!B863</f>
        <v>43255</v>
      </c>
      <c r="B860" s="6">
        <f>TITRES_STAT!D863</f>
        <v>7.11</v>
      </c>
      <c r="C860" s="2">
        <f t="shared" si="101"/>
        <v>0</v>
      </c>
      <c r="D860" s="2">
        <f t="shared" si="102"/>
        <v>7.0959999999999992</v>
      </c>
      <c r="E860" s="2">
        <f t="shared" si="104"/>
        <v>7.1100000000000012</v>
      </c>
      <c r="F860" s="2">
        <f t="shared" si="105"/>
        <v>7.1284999999999998</v>
      </c>
      <c r="G860" s="2">
        <f t="shared" si="99"/>
        <v>7.0886000000000031</v>
      </c>
      <c r="H860" s="2">
        <f t="shared" si="103"/>
        <v>6.9765999999999977</v>
      </c>
      <c r="I860" s="2">
        <f t="array" ref="I860">SUMPRODUCT(B844:B863, (ROW(B844:B863)-ROW(B844)+1)) / (20*21/2)</f>
        <v>7.0823333333333336</v>
      </c>
      <c r="J860" s="2">
        <f t="shared" si="106"/>
        <v>7.1164999064911756</v>
      </c>
      <c r="K860" s="2">
        <f t="shared" si="100"/>
        <v>7.0756058345390809</v>
      </c>
    </row>
    <row r="861" spans="1:11" ht="13.5" x14ac:dyDescent="0.25">
      <c r="A861" s="3">
        <f>TITRES_STAT!B864</f>
        <v>43256</v>
      </c>
      <c r="B861" s="6">
        <f>TITRES_STAT!D864</f>
        <v>6.98</v>
      </c>
      <c r="C861" s="2">
        <f t="shared" si="101"/>
        <v>-0.12999999999999989</v>
      </c>
      <c r="D861" s="2">
        <f t="shared" si="102"/>
        <v>7.0920000000000005</v>
      </c>
      <c r="E861" s="2">
        <f t="shared" si="104"/>
        <v>7.0920000000000005</v>
      </c>
      <c r="F861" s="2">
        <f t="shared" si="105"/>
        <v>7.1174999999999979</v>
      </c>
      <c r="G861" s="2">
        <f t="shared" si="99"/>
        <v>7.0926000000000045</v>
      </c>
      <c r="H861" s="2">
        <f t="shared" si="103"/>
        <v>6.9765499999999987</v>
      </c>
      <c r="I861" s="2">
        <f t="array" ref="I861">SUMPRODUCT(B845:B864, (ROW(B845:B864)-ROW(B845)+1)) / (20*21/2)</f>
        <v>7.0693809523809508</v>
      </c>
      <c r="J861" s="2">
        <f t="shared" si="106"/>
        <v>7.1034999153967782</v>
      </c>
      <c r="K861" s="2">
        <f t="shared" si="100"/>
        <v>7.0718565861257838</v>
      </c>
    </row>
    <row r="862" spans="1:11" ht="13.5" x14ac:dyDescent="0.25">
      <c r="A862" s="3">
        <f>TITRES_STAT!B865</f>
        <v>43257</v>
      </c>
      <c r="B862" s="6">
        <f>TITRES_STAT!D865</f>
        <v>6.98</v>
      </c>
      <c r="C862" s="2">
        <f t="shared" si="101"/>
        <v>0</v>
      </c>
      <c r="D862" s="2">
        <f t="shared" si="102"/>
        <v>7.0620000000000003</v>
      </c>
      <c r="E862" s="2">
        <f t="shared" si="104"/>
        <v>7.0740000000000007</v>
      </c>
      <c r="F862" s="2">
        <f t="shared" si="105"/>
        <v>7.1164999999999976</v>
      </c>
      <c r="G862" s="2">
        <f t="shared" si="99"/>
        <v>7.0968000000000044</v>
      </c>
      <c r="H862" s="2">
        <f t="shared" si="103"/>
        <v>6.9769499999999987</v>
      </c>
      <c r="I862" s="2">
        <f t="array" ref="I862">SUMPRODUCT(B846:B865, (ROW(B846:B865)-ROW(B846)+1)) / (20*21/2)</f>
        <v>7.050761904761905</v>
      </c>
      <c r="J862" s="2">
        <f t="shared" si="106"/>
        <v>7.0917380186923236</v>
      </c>
      <c r="K862" s="2">
        <f t="shared" si="100"/>
        <v>7.0682543670620275</v>
      </c>
    </row>
    <row r="863" spans="1:11" ht="13.5" x14ac:dyDescent="0.25">
      <c r="A863" s="3">
        <f>TITRES_STAT!B866</f>
        <v>43258</v>
      </c>
      <c r="B863" s="6">
        <f>TITRES_STAT!D866</f>
        <v>6.98</v>
      </c>
      <c r="C863" s="2">
        <f t="shared" si="101"/>
        <v>0</v>
      </c>
      <c r="D863" s="2">
        <f t="shared" si="102"/>
        <v>7.0320000000000009</v>
      </c>
      <c r="E863" s="2">
        <f t="shared" si="104"/>
        <v>7.0620000000000003</v>
      </c>
      <c r="F863" s="2">
        <f t="shared" si="105"/>
        <v>7.115999999999997</v>
      </c>
      <c r="G863" s="2">
        <f t="shared" si="99"/>
        <v>7.1008000000000049</v>
      </c>
      <c r="H863" s="2">
        <f t="shared" si="103"/>
        <v>6.976849999999998</v>
      </c>
      <c r="I863" s="2">
        <f t="array" ref="I863">SUMPRODUCT(B847:B866, (ROW(B847:B866)-ROW(B847)+1)) / (20*21/2)</f>
        <v>7.0334761904761915</v>
      </c>
      <c r="J863" s="2">
        <f t="shared" si="106"/>
        <v>7.0810963026263885</v>
      </c>
      <c r="K863" s="2">
        <f t="shared" si="100"/>
        <v>7.0647934114909674</v>
      </c>
    </row>
    <row r="864" spans="1:11" ht="13.5" x14ac:dyDescent="0.25">
      <c r="A864" s="3">
        <f>TITRES_STAT!B867</f>
        <v>43259</v>
      </c>
      <c r="B864" s="6">
        <f>TITRES_STAT!D867</f>
        <v>6.98</v>
      </c>
      <c r="C864" s="2">
        <f t="shared" si="101"/>
        <v>0</v>
      </c>
      <c r="D864" s="2">
        <f t="shared" si="102"/>
        <v>7.0060000000000002</v>
      </c>
      <c r="E864" s="2">
        <f t="shared" si="104"/>
        <v>7.0500000000000016</v>
      </c>
      <c r="F864" s="2">
        <f t="shared" si="105"/>
        <v>7.1054999999999975</v>
      </c>
      <c r="G864" s="2">
        <f t="shared" si="99"/>
        <v>7.1048000000000044</v>
      </c>
      <c r="H864" s="2">
        <f t="shared" si="103"/>
        <v>6.9767499999999982</v>
      </c>
      <c r="I864" s="2">
        <f t="array" ref="I864">SUMPRODUCT(B848:B867, (ROW(B848:B867)-ROW(B848)+1)) / (20*21/2)</f>
        <v>7.0165714285714289</v>
      </c>
      <c r="J864" s="2">
        <f t="shared" si="106"/>
        <v>7.0714680833286376</v>
      </c>
      <c r="K864" s="2">
        <f t="shared" si="100"/>
        <v>7.0614681796677923</v>
      </c>
    </row>
    <row r="865" spans="1:11" ht="13.5" x14ac:dyDescent="0.25">
      <c r="A865" s="3">
        <f>TITRES_STAT!B868</f>
        <v>43262</v>
      </c>
      <c r="B865" s="6">
        <f>TITRES_STAT!D868</f>
        <v>6.91</v>
      </c>
      <c r="C865" s="2">
        <f t="shared" si="101"/>
        <v>-7.0000000000000284E-2</v>
      </c>
      <c r="D865" s="2">
        <f t="shared" si="102"/>
        <v>6.9659999999999993</v>
      </c>
      <c r="E865" s="2">
        <f t="shared" si="104"/>
        <v>7.0310000000000006</v>
      </c>
      <c r="F865" s="2">
        <f t="shared" si="105"/>
        <v>7.091499999999999</v>
      </c>
      <c r="G865" s="2">
        <f t="shared" si="99"/>
        <v>7.1074000000000046</v>
      </c>
      <c r="H865" s="2">
        <f t="shared" si="103"/>
        <v>6.9762999999999984</v>
      </c>
      <c r="I865" s="2">
        <f t="array" ref="I865">SUMPRODUCT(B849:B868, (ROW(B849:B868)-ROW(B849)+1)) / (20*21/2)</f>
        <v>7.0010000000000003</v>
      </c>
      <c r="J865" s="2">
        <f t="shared" si="106"/>
        <v>7.0560901706306725</v>
      </c>
      <c r="K865" s="2">
        <f t="shared" si="100"/>
        <v>7.055528251053369</v>
      </c>
    </row>
    <row r="866" spans="1:11" ht="13.5" x14ac:dyDescent="0.25">
      <c r="A866" s="3">
        <f>TITRES_STAT!B869</f>
        <v>43263</v>
      </c>
      <c r="B866" s="6">
        <f>TITRES_STAT!D869</f>
        <v>6.91</v>
      </c>
      <c r="C866" s="2">
        <f t="shared" si="101"/>
        <v>0</v>
      </c>
      <c r="D866" s="2">
        <f t="shared" si="102"/>
        <v>6.9520000000000008</v>
      </c>
      <c r="E866" s="2">
        <f t="shared" si="104"/>
        <v>7.0220000000000002</v>
      </c>
      <c r="F866" s="2">
        <f t="shared" si="105"/>
        <v>7.0775000000000006</v>
      </c>
      <c r="G866" s="2">
        <f t="shared" si="99"/>
        <v>7.1116000000000055</v>
      </c>
      <c r="H866" s="2">
        <f t="shared" si="103"/>
        <v>6.9758499999999994</v>
      </c>
      <c r="I866" s="2">
        <f t="array" ref="I866">SUMPRODUCT(B850:B869, (ROW(B850:B869)-ROW(B850)+1)) / (20*21/2)</f>
        <v>6.9868095238095238</v>
      </c>
      <c r="J866" s="2">
        <f t="shared" si="106"/>
        <v>7.042176821046799</v>
      </c>
      <c r="K866" s="2">
        <f t="shared" si="100"/>
        <v>7.0498212608159818</v>
      </c>
    </row>
    <row r="867" spans="1:11" ht="13.5" x14ac:dyDescent="0.25">
      <c r="A867" s="3">
        <f>TITRES_STAT!B870</f>
        <v>43264</v>
      </c>
      <c r="B867" s="6">
        <f>TITRES_STAT!D870</f>
        <v>6.9</v>
      </c>
      <c r="C867" s="2">
        <f t="shared" si="101"/>
        <v>-9.9999999999997868E-3</v>
      </c>
      <c r="D867" s="2">
        <f t="shared" si="102"/>
        <v>6.9359999999999999</v>
      </c>
      <c r="E867" s="2">
        <f t="shared" si="104"/>
        <v>6.9990000000000006</v>
      </c>
      <c r="F867" s="2">
        <f t="shared" si="105"/>
        <v>7.0635000000000003</v>
      </c>
      <c r="G867" s="2">
        <f t="shared" si="99"/>
        <v>7.1116000000000028</v>
      </c>
      <c r="H867" s="2">
        <f t="shared" si="103"/>
        <v>6.9753499999999988</v>
      </c>
      <c r="I867" s="2">
        <f t="array" ref="I867">SUMPRODUCT(B851:B870, (ROW(B851:B870)-ROW(B851)+1)) / (20*21/2)</f>
        <v>6.9739523809523805</v>
      </c>
      <c r="J867" s="2">
        <f t="shared" si="106"/>
        <v>7.0286361714232948</v>
      </c>
      <c r="K867" s="2">
        <f t="shared" si="100"/>
        <v>7.0439459172545709</v>
      </c>
    </row>
    <row r="868" spans="1:11" ht="13.5" x14ac:dyDescent="0.25">
      <c r="A868" s="3">
        <f>TITRES_STAT!B871</f>
        <v>43265</v>
      </c>
      <c r="B868" s="6">
        <f>TITRES_STAT!D871</f>
        <v>6.9</v>
      </c>
      <c r="C868" s="2">
        <f t="shared" si="101"/>
        <v>0</v>
      </c>
      <c r="D868" s="2">
        <f t="shared" si="102"/>
        <v>6.92</v>
      </c>
      <c r="E868" s="2">
        <f t="shared" si="104"/>
        <v>6.9759999999999991</v>
      </c>
      <c r="F868" s="2">
        <f t="shared" si="105"/>
        <v>7.0490000000000013</v>
      </c>
      <c r="G868" s="2">
        <f t="shared" si="99"/>
        <v>7.1076000000000024</v>
      </c>
      <c r="H868" s="2">
        <f t="shared" si="103"/>
        <v>6.9748499999999991</v>
      </c>
      <c r="I868" s="2">
        <f t="array" ref="I868">SUMPRODUCT(B852:B871, (ROW(B852:B871)-ROW(B852)+1)) / (20*21/2)</f>
        <v>6.9623333333333326</v>
      </c>
      <c r="J868" s="2">
        <f t="shared" si="106"/>
        <v>7.0163851074782198</v>
      </c>
      <c r="K868" s="2">
        <f t="shared" si="100"/>
        <v>7.0383009793230196</v>
      </c>
    </row>
    <row r="869" spans="1:11" ht="13.5" x14ac:dyDescent="0.25">
      <c r="A869" s="3">
        <f>TITRES_STAT!B872</f>
        <v>43269</v>
      </c>
      <c r="B869" s="6">
        <f>TITRES_STAT!D872</f>
        <v>6.9</v>
      </c>
      <c r="C869" s="2">
        <f t="shared" si="101"/>
        <v>0</v>
      </c>
      <c r="D869" s="2">
        <f t="shared" si="102"/>
        <v>6.903999999999999</v>
      </c>
      <c r="E869" s="2">
        <f t="shared" si="104"/>
        <v>6.9550000000000001</v>
      </c>
      <c r="F869" s="2">
        <f t="shared" si="105"/>
        <v>7.035000000000001</v>
      </c>
      <c r="G869" s="2">
        <f t="shared" si="99"/>
        <v>7.103600000000001</v>
      </c>
      <c r="H869" s="2">
        <f t="shared" si="103"/>
        <v>6.973349999999999</v>
      </c>
      <c r="I869" s="2">
        <f t="array" ref="I869">SUMPRODUCT(B853:B872, (ROW(B853:B872)-ROW(B853)+1)) / (20*21/2)</f>
        <v>6.9519523809523811</v>
      </c>
      <c r="J869" s="2">
        <f t="shared" si="106"/>
        <v>7.0053008115279134</v>
      </c>
      <c r="K869" s="2">
        <f t="shared" si="100"/>
        <v>7.0328774115064308</v>
      </c>
    </row>
    <row r="870" spans="1:11" ht="13.5" x14ac:dyDescent="0.25">
      <c r="A870" s="3">
        <f>TITRES_STAT!B873</f>
        <v>43270</v>
      </c>
      <c r="B870" s="6">
        <f>TITRES_STAT!D873</f>
        <v>6.9</v>
      </c>
      <c r="C870" s="2">
        <f t="shared" si="101"/>
        <v>0</v>
      </c>
      <c r="D870" s="2">
        <f t="shared" si="102"/>
        <v>6.9019999999999992</v>
      </c>
      <c r="E870" s="2">
        <f t="shared" si="104"/>
        <v>6.9339999999999993</v>
      </c>
      <c r="F870" s="2">
        <f t="shared" si="105"/>
        <v>7.0220000000000011</v>
      </c>
      <c r="G870" s="2">
        <f t="shared" si="99"/>
        <v>7.0988000000000007</v>
      </c>
      <c r="H870" s="2">
        <f t="shared" si="103"/>
        <v>6.9718499999999999</v>
      </c>
      <c r="I870" s="2">
        <f t="array" ref="I870">SUMPRODUCT(B854:B873, (ROW(B854:B873)-ROW(B854)+1)) / (20*21/2)</f>
        <v>6.9428095238095242</v>
      </c>
      <c r="J870" s="2">
        <f t="shared" si="106"/>
        <v>6.99527216281097</v>
      </c>
      <c r="K870" s="2">
        <f t="shared" si="100"/>
        <v>7.0276665326238259</v>
      </c>
    </row>
    <row r="871" spans="1:11" ht="13.5" x14ac:dyDescent="0.25">
      <c r="A871" s="3">
        <f>TITRES_STAT!B874</f>
        <v>43271</v>
      </c>
      <c r="B871" s="6">
        <f>TITRES_STAT!D874</f>
        <v>6.9</v>
      </c>
      <c r="C871" s="2">
        <f t="shared" si="101"/>
        <v>0</v>
      </c>
      <c r="D871" s="2">
        <f t="shared" si="102"/>
        <v>6.9</v>
      </c>
      <c r="E871" s="2">
        <f t="shared" si="104"/>
        <v>6.9260000000000002</v>
      </c>
      <c r="F871" s="2">
        <f t="shared" si="105"/>
        <v>7.0090000000000021</v>
      </c>
      <c r="G871" s="2">
        <f t="shared" si="99"/>
        <v>7.0907999999999989</v>
      </c>
      <c r="H871" s="2">
        <f t="shared" si="103"/>
        <v>6.9703500000000007</v>
      </c>
      <c r="I871" s="2">
        <f t="array" ref="I871">SUMPRODUCT(B855:B874, (ROW(B855:B874)-ROW(B855)+1)) / (20*21/2)</f>
        <v>6.9346190476190479</v>
      </c>
      <c r="J871" s="2">
        <f t="shared" si="106"/>
        <v>6.9861986234956399</v>
      </c>
      <c r="K871" s="2">
        <f t="shared" si="100"/>
        <v>7.0226600019326959</v>
      </c>
    </row>
    <row r="872" spans="1:11" ht="13.5" x14ac:dyDescent="0.25">
      <c r="A872" s="3">
        <f>TITRES_STAT!B875</f>
        <v>43272</v>
      </c>
      <c r="B872" s="6">
        <f>TITRES_STAT!D875</f>
        <v>6.9</v>
      </c>
      <c r="C872" s="2">
        <f t="shared" si="101"/>
        <v>0</v>
      </c>
      <c r="D872" s="2">
        <f t="shared" si="102"/>
        <v>6.9</v>
      </c>
      <c r="E872" s="2">
        <f t="shared" si="104"/>
        <v>6.9179999999999993</v>
      </c>
      <c r="F872" s="2">
        <f t="shared" si="105"/>
        <v>6.9960000000000022</v>
      </c>
      <c r="G872" s="2">
        <f t="shared" si="99"/>
        <v>7.0827999999999998</v>
      </c>
      <c r="H872" s="2">
        <f t="shared" si="103"/>
        <v>6.9688500000000007</v>
      </c>
      <c r="I872" s="2">
        <f t="array" ref="I872">SUMPRODUCT(B856:B875, (ROW(B856:B875)-ROW(B856)+1)) / (20*21/2)</f>
        <v>6.9273809523809522</v>
      </c>
      <c r="J872" s="2">
        <f t="shared" si="106"/>
        <v>6.9779892307817697</v>
      </c>
      <c r="K872" s="2">
        <f t="shared" si="100"/>
        <v>7.0178498057784724</v>
      </c>
    </row>
    <row r="873" spans="1:11" ht="13.5" x14ac:dyDescent="0.25">
      <c r="A873" s="3">
        <f>TITRES_STAT!B876</f>
        <v>43273</v>
      </c>
      <c r="B873" s="6">
        <f>TITRES_STAT!D876</f>
        <v>6.9</v>
      </c>
      <c r="C873" s="2">
        <f t="shared" si="101"/>
        <v>0</v>
      </c>
      <c r="D873" s="2">
        <f t="shared" si="102"/>
        <v>6.9</v>
      </c>
      <c r="E873" s="2">
        <f t="shared" si="104"/>
        <v>6.9099999999999993</v>
      </c>
      <c r="F873" s="2">
        <f t="shared" si="105"/>
        <v>6.9860000000000015</v>
      </c>
      <c r="G873" s="2">
        <f t="shared" si="99"/>
        <v>7.0759999999999987</v>
      </c>
      <c r="H873" s="2">
        <f t="shared" si="103"/>
        <v>6.9673500000000024</v>
      </c>
      <c r="I873" s="2">
        <f t="array" ref="I873">SUMPRODUCT(B857:B876, (ROW(B857:B876)-ROW(B857)+1)) / (20*21/2)</f>
        <v>6.9201428571428574</v>
      </c>
      <c r="J873" s="2">
        <f t="shared" si="106"/>
        <v>6.9705616849930303</v>
      </c>
      <c r="K873" s="2">
        <f t="shared" si="100"/>
        <v>7.0132282447675518</v>
      </c>
    </row>
    <row r="874" spans="1:11" ht="13.5" x14ac:dyDescent="0.25">
      <c r="A874" s="3">
        <f>TITRES_STAT!B877</f>
        <v>43276</v>
      </c>
      <c r="B874" s="6">
        <f>TITRES_STAT!D877</f>
        <v>6.9</v>
      </c>
      <c r="C874" s="2">
        <f t="shared" si="101"/>
        <v>0</v>
      </c>
      <c r="D874" s="2">
        <f t="shared" si="102"/>
        <v>6.9</v>
      </c>
      <c r="E874" s="2">
        <f t="shared" si="104"/>
        <v>6.9019999999999992</v>
      </c>
      <c r="F874" s="2">
        <f t="shared" si="105"/>
        <v>6.9760000000000018</v>
      </c>
      <c r="G874" s="2">
        <f t="shared" si="99"/>
        <v>7.0695999999999994</v>
      </c>
      <c r="H874" s="2">
        <f t="shared" si="103"/>
        <v>6.9673500000000024</v>
      </c>
      <c r="I874" s="2">
        <f t="array" ref="I874">SUMPRODUCT(B858:B877, (ROW(B858:B877)-ROW(B858)+1)) / (20*21/2)</f>
        <v>6.9134285714285726</v>
      </c>
      <c r="J874" s="2">
        <f t="shared" si="106"/>
        <v>6.9638415245175036</v>
      </c>
      <c r="K874" s="2">
        <f t="shared" si="100"/>
        <v>7.008787921443334</v>
      </c>
    </row>
    <row r="875" spans="1:11" ht="13.5" x14ac:dyDescent="0.25">
      <c r="A875" s="3">
        <f>TITRES_STAT!B878</f>
        <v>43277</v>
      </c>
      <c r="B875" s="6">
        <f>TITRES_STAT!D878</f>
        <v>6.9</v>
      </c>
      <c r="C875" s="2">
        <f t="shared" si="101"/>
        <v>0</v>
      </c>
      <c r="D875" s="2">
        <f t="shared" si="102"/>
        <v>6.9</v>
      </c>
      <c r="E875" s="2">
        <f t="shared" si="104"/>
        <v>6.9009999999999989</v>
      </c>
      <c r="F875" s="2">
        <f t="shared" si="105"/>
        <v>6.9660000000000029</v>
      </c>
      <c r="G875" s="2">
        <f t="shared" si="99"/>
        <v>7.0635999999999974</v>
      </c>
      <c r="H875" s="2">
        <f t="shared" si="103"/>
        <v>6.9669000000000025</v>
      </c>
      <c r="I875" s="2">
        <f t="array" ref="I875">SUMPRODUCT(B859:B878, (ROW(B859:B878)-ROW(B859)+1)) / (20*21/2)</f>
        <v>6.9078571428571429</v>
      </c>
      <c r="J875" s="2">
        <f t="shared" si="106"/>
        <v>6.957761379325361</v>
      </c>
      <c r="K875" s="2">
        <f t="shared" si="100"/>
        <v>7.0045217284455559</v>
      </c>
    </row>
    <row r="876" spans="1:11" ht="13.5" x14ac:dyDescent="0.25">
      <c r="A876" s="3">
        <f>TITRES_STAT!B879</f>
        <v>43278</v>
      </c>
      <c r="B876" s="6">
        <f>TITRES_STAT!D879</f>
        <v>6.89</v>
      </c>
      <c r="C876" s="2">
        <f t="shared" si="101"/>
        <v>-1.0000000000000675E-2</v>
      </c>
      <c r="D876" s="2">
        <f t="shared" si="102"/>
        <v>6.8980000000000006</v>
      </c>
      <c r="E876" s="2">
        <f t="shared" si="104"/>
        <v>6.8989999999999991</v>
      </c>
      <c r="F876" s="2">
        <f t="shared" si="105"/>
        <v>6.9605000000000015</v>
      </c>
      <c r="G876" s="2">
        <f t="shared" si="99"/>
        <v>7.0573999999999977</v>
      </c>
      <c r="H876" s="2">
        <f t="shared" si="103"/>
        <v>6.9663500000000029</v>
      </c>
      <c r="I876" s="2">
        <f t="array" ref="I876">SUMPRODUCT(B860:B879, (ROW(B860:B879)-ROW(B860)+1)) / (20*21/2)</f>
        <v>6.9034285714285728</v>
      </c>
      <c r="J876" s="2">
        <f t="shared" si="106"/>
        <v>6.9513079146277077</v>
      </c>
      <c r="K876" s="2">
        <f t="shared" si="100"/>
        <v>7.0000306802712204</v>
      </c>
    </row>
    <row r="877" spans="1:11" ht="13.5" x14ac:dyDescent="0.25">
      <c r="A877" s="3">
        <f>TITRES_STAT!B880</f>
        <v>43279</v>
      </c>
      <c r="B877" s="6">
        <f>TITRES_STAT!D880</f>
        <v>6.89</v>
      </c>
      <c r="C877" s="2">
        <f t="shared" si="101"/>
        <v>0</v>
      </c>
      <c r="D877" s="2">
        <f t="shared" si="102"/>
        <v>6.8960000000000008</v>
      </c>
      <c r="E877" s="2">
        <f t="shared" si="104"/>
        <v>6.8979999999999988</v>
      </c>
      <c r="F877" s="2">
        <f t="shared" si="105"/>
        <v>6.948500000000001</v>
      </c>
      <c r="G877" s="2">
        <f t="shared" si="99"/>
        <v>7.0513999999999966</v>
      </c>
      <c r="H877" s="2">
        <f t="shared" si="103"/>
        <v>6.9658000000000042</v>
      </c>
      <c r="I877" s="2">
        <f t="array" ref="I877">SUMPRODUCT(B861:B880, (ROW(B861:B880)-ROW(B861)+1)) / (20*21/2)</f>
        <v>6.9000476190476201</v>
      </c>
      <c r="J877" s="2">
        <f t="shared" si="106"/>
        <v>6.9454690656155451</v>
      </c>
      <c r="K877" s="2">
        <f t="shared" si="100"/>
        <v>6.9957157516331341</v>
      </c>
    </row>
    <row r="878" spans="1:11" ht="13.5" x14ac:dyDescent="0.25">
      <c r="A878" s="3">
        <f>TITRES_STAT!B881</f>
        <v>43280</v>
      </c>
      <c r="B878" s="6">
        <f>TITRES_STAT!D881</f>
        <v>6.89</v>
      </c>
      <c r="C878" s="2">
        <f t="shared" si="101"/>
        <v>0</v>
      </c>
      <c r="D878" s="2">
        <f t="shared" si="102"/>
        <v>6.8940000000000001</v>
      </c>
      <c r="E878" s="2">
        <f t="shared" si="104"/>
        <v>6.8970000000000002</v>
      </c>
      <c r="F878" s="2">
        <f t="shared" si="105"/>
        <v>6.9365000000000006</v>
      </c>
      <c r="G878" s="2">
        <f t="shared" si="99"/>
        <v>7.0473999999999952</v>
      </c>
      <c r="H878" s="2">
        <f t="shared" si="103"/>
        <v>6.9652500000000046</v>
      </c>
      <c r="I878" s="2">
        <f t="array" ref="I878">SUMPRODUCT(B862:B881, (ROW(B862:B881)-ROW(B862)+1)) / (20*21/2)</f>
        <v>6.8977142857142857</v>
      </c>
      <c r="J878" s="2">
        <f t="shared" si="106"/>
        <v>6.9401862974616835</v>
      </c>
      <c r="K878" s="2">
        <f t="shared" si="100"/>
        <v>6.9915700358828152</v>
      </c>
    </row>
    <row r="879" spans="1:11" ht="13.5" x14ac:dyDescent="0.25">
      <c r="A879" s="3">
        <f>TITRES_STAT!B882</f>
        <v>43283</v>
      </c>
      <c r="B879" s="6">
        <f>TITRES_STAT!D882</f>
        <v>6.89</v>
      </c>
      <c r="C879" s="2">
        <f t="shared" si="101"/>
        <v>0</v>
      </c>
      <c r="D879" s="2">
        <f t="shared" si="102"/>
        <v>6.8920000000000003</v>
      </c>
      <c r="E879" s="2">
        <f t="shared" si="104"/>
        <v>6.895999999999999</v>
      </c>
      <c r="F879" s="2">
        <f t="shared" si="105"/>
        <v>6.9255000000000013</v>
      </c>
      <c r="G879" s="2">
        <f t="shared" si="99"/>
        <v>7.0421999999999931</v>
      </c>
      <c r="H879" s="2">
        <f t="shared" si="103"/>
        <v>6.9647500000000049</v>
      </c>
      <c r="I879" s="2">
        <f t="array" ref="I879">SUMPRODUCT(B863:B882, (ROW(B863:B882)-ROW(B863)+1)) / (20*21/2)</f>
        <v>6.8920000000000003</v>
      </c>
      <c r="J879" s="2">
        <f t="shared" si="106"/>
        <v>6.9354066500843805</v>
      </c>
      <c r="K879" s="2">
        <f t="shared" si="100"/>
        <v>6.9875868972207442</v>
      </c>
    </row>
    <row r="880" spans="1:11" ht="13.5" x14ac:dyDescent="0.25">
      <c r="A880" s="3">
        <f>TITRES_STAT!B883</f>
        <v>43284</v>
      </c>
      <c r="B880" s="6">
        <f>TITRES_STAT!D883</f>
        <v>6.89</v>
      </c>
      <c r="C880" s="2">
        <f t="shared" si="101"/>
        <v>0</v>
      </c>
      <c r="D880" s="2">
        <f t="shared" si="102"/>
        <v>6.8899999999999988</v>
      </c>
      <c r="E880" s="2">
        <f t="shared" si="104"/>
        <v>6.8950000000000005</v>
      </c>
      <c r="F880" s="2">
        <f t="shared" si="105"/>
        <v>6.9144999999999994</v>
      </c>
      <c r="G880" s="2">
        <f t="shared" si="99"/>
        <v>7.0369999999999937</v>
      </c>
      <c r="H880" s="2">
        <f t="shared" si="103"/>
        <v>6.964250000000006</v>
      </c>
      <c r="I880" s="2">
        <f t="array" ref="I880">SUMPRODUCT(B864:B883, (ROW(B864:B883)-ROW(B864)+1)) / (20*21/2)</f>
        <v>6.8907142857142869</v>
      </c>
      <c r="J880" s="2">
        <f t="shared" si="106"/>
        <v>6.9310822072192009</v>
      </c>
      <c r="K880" s="2">
        <f t="shared" si="100"/>
        <v>6.983759960074833</v>
      </c>
    </row>
    <row r="881" spans="1:11" ht="13.5" x14ac:dyDescent="0.25">
      <c r="A881" s="3">
        <f>TITRES_STAT!B884</f>
        <v>43285</v>
      </c>
      <c r="B881" s="6">
        <f>TITRES_STAT!D884</f>
        <v>6.89</v>
      </c>
      <c r="C881" s="2">
        <f t="shared" si="101"/>
        <v>0</v>
      </c>
      <c r="D881" s="2">
        <f t="shared" si="102"/>
        <v>6.8899999999999988</v>
      </c>
      <c r="E881" s="2">
        <f t="shared" si="104"/>
        <v>6.8940000000000001</v>
      </c>
      <c r="F881" s="2">
        <f t="shared" si="105"/>
        <v>6.910000000000001</v>
      </c>
      <c r="G881" s="2">
        <f t="shared" si="99"/>
        <v>7.0327999999999937</v>
      </c>
      <c r="H881" s="2">
        <f t="shared" si="103"/>
        <v>6.9637500000000072</v>
      </c>
      <c r="I881" s="2">
        <f t="array" ref="I881">SUMPRODUCT(B865:B884, (ROW(B865:B884)-ROW(B865)+1)) / (20*21/2)</f>
        <v>6.8898571428571431</v>
      </c>
      <c r="J881" s="2">
        <f t="shared" si="106"/>
        <v>6.9271696160554672</v>
      </c>
      <c r="K881" s="2">
        <f t="shared" si="100"/>
        <v>6.9800830988954283</v>
      </c>
    </row>
    <row r="882" spans="1:11" ht="13.5" x14ac:dyDescent="0.25">
      <c r="A882" s="3">
        <f>TITRES_STAT!B885</f>
        <v>43286</v>
      </c>
      <c r="B882" s="6">
        <f>TITRES_STAT!D885</f>
        <v>6.85</v>
      </c>
      <c r="C882" s="2">
        <f t="shared" si="101"/>
        <v>-4.0000000000000036E-2</v>
      </c>
      <c r="D882" s="2">
        <f t="shared" si="102"/>
        <v>6.8819999999999997</v>
      </c>
      <c r="E882" s="2">
        <f t="shared" si="104"/>
        <v>6.8890000000000002</v>
      </c>
      <c r="F882" s="2">
        <f t="shared" si="105"/>
        <v>6.9034999999999993</v>
      </c>
      <c r="G882" s="2">
        <f t="shared" ref="G882:G945" si="107">AVERAGE(B833:B882)</f>
        <v>7.0277999999999956</v>
      </c>
      <c r="H882" s="2">
        <f t="shared" si="103"/>
        <v>6.9630500000000062</v>
      </c>
      <c r="I882" s="2">
        <f t="array" ref="I882">SUMPRODUCT(B866:B885, (ROW(B866:B885)-ROW(B866)+1)) / (20*21/2)</f>
        <v>6.8884761904761902</v>
      </c>
      <c r="J882" s="2">
        <f t="shared" si="106"/>
        <v>6.9198201288120895</v>
      </c>
      <c r="K882" s="2">
        <f t="shared" si="100"/>
        <v>6.9749818008995295</v>
      </c>
    </row>
    <row r="883" spans="1:11" ht="13.5" x14ac:dyDescent="0.25">
      <c r="A883" s="3">
        <f>TITRES_STAT!B886</f>
        <v>43287</v>
      </c>
      <c r="B883" s="6">
        <f>TITRES_STAT!D886</f>
        <v>6.89</v>
      </c>
      <c r="C883" s="2">
        <f t="shared" si="101"/>
        <v>4.0000000000000036E-2</v>
      </c>
      <c r="D883" s="2">
        <f t="shared" si="102"/>
        <v>6.8819999999999997</v>
      </c>
      <c r="E883" s="2">
        <f t="shared" si="104"/>
        <v>6.8879999999999999</v>
      </c>
      <c r="F883" s="2">
        <f t="shared" si="105"/>
        <v>6.8989999999999991</v>
      </c>
      <c r="G883" s="2">
        <f t="shared" si="107"/>
        <v>7.0231999999999948</v>
      </c>
      <c r="H883" s="2">
        <f t="shared" si="103"/>
        <v>6.9625500000000065</v>
      </c>
      <c r="I883" s="2">
        <f t="array" ref="I883">SUMPRODUCT(B867:B886, (ROW(B867:B886)-ROW(B867)+1)) / (20*21/2)</f>
        <v>6.8681904761904757</v>
      </c>
      <c r="J883" s="2">
        <f t="shared" si="106"/>
        <v>6.9169801165442717</v>
      </c>
      <c r="K883" s="2">
        <f t="shared" ref="K883:K946" si="108">$K$4*B883+(1-$K$4)*K882</f>
        <v>6.971649181256411</v>
      </c>
    </row>
    <row r="884" spans="1:11" ht="13.5" x14ac:dyDescent="0.25">
      <c r="A884" s="3">
        <f>TITRES_STAT!B887</f>
        <v>43290</v>
      </c>
      <c r="B884" s="6">
        <f>TITRES_STAT!D887</f>
        <v>6.89</v>
      </c>
      <c r="C884" s="2">
        <f t="shared" si="101"/>
        <v>0</v>
      </c>
      <c r="D884" s="2">
        <f t="shared" si="102"/>
        <v>6.8819999999999997</v>
      </c>
      <c r="E884" s="2">
        <f t="shared" si="104"/>
        <v>6.8870000000000005</v>
      </c>
      <c r="F884" s="2">
        <f t="shared" si="105"/>
        <v>6.894499999999999</v>
      </c>
      <c r="G884" s="2">
        <f t="shared" si="107"/>
        <v>7.0189999999999948</v>
      </c>
      <c r="H884" s="2">
        <f t="shared" si="103"/>
        <v>6.9620500000000085</v>
      </c>
      <c r="I884" s="2">
        <f t="array" ref="I884">SUMPRODUCT(B868:B887, (ROW(B868:B887)-ROW(B868)+1)) / (20*21/2)</f>
        <v>6.8651904761904756</v>
      </c>
      <c r="J884" s="2">
        <f t="shared" si="106"/>
        <v>6.914410581635293</v>
      </c>
      <c r="K884" s="2">
        <f t="shared" si="108"/>
        <v>6.9684472525796899</v>
      </c>
    </row>
    <row r="885" spans="1:11" ht="13.5" x14ac:dyDescent="0.25">
      <c r="A885" s="3">
        <f>TITRES_STAT!B888</f>
        <v>43291</v>
      </c>
      <c r="B885" s="6">
        <f>TITRES_STAT!D888</f>
        <v>6.88</v>
      </c>
      <c r="C885" s="2">
        <f t="shared" si="101"/>
        <v>-9.9999999999997868E-3</v>
      </c>
      <c r="D885" s="2">
        <f t="shared" si="102"/>
        <v>6.88</v>
      </c>
      <c r="E885" s="2">
        <f t="shared" si="104"/>
        <v>6.8849999999999998</v>
      </c>
      <c r="F885" s="2">
        <f t="shared" si="105"/>
        <v>6.8929999999999989</v>
      </c>
      <c r="G885" s="2">
        <f t="shared" si="107"/>
        <v>7.0143999999999957</v>
      </c>
      <c r="H885" s="2">
        <f t="shared" si="103"/>
        <v>6.9615000000000089</v>
      </c>
      <c r="I885" s="2">
        <f t="array" ref="I885">SUMPRODUCT(B869:B888, (ROW(B869:B888)-ROW(B869)+1)) / (20*21/2)</f>
        <v>6.8624285714285724</v>
      </c>
      <c r="J885" s="2">
        <f t="shared" si="106"/>
        <v>6.9111333833843132</v>
      </c>
      <c r="K885" s="2">
        <f t="shared" si="108"/>
        <v>6.9649787328706827</v>
      </c>
    </row>
    <row r="886" spans="1:11" ht="13.5" x14ac:dyDescent="0.25">
      <c r="A886" s="3">
        <f>TITRES_STAT!B889</f>
        <v>43292</v>
      </c>
      <c r="B886" s="6">
        <f>TITRES_STAT!D889</f>
        <v>6.68</v>
      </c>
      <c r="C886" s="2">
        <f t="shared" si="101"/>
        <v>-0.20000000000000018</v>
      </c>
      <c r="D886" s="2">
        <f t="shared" si="102"/>
        <v>6.8379999999999992</v>
      </c>
      <c r="E886" s="2">
        <f t="shared" si="104"/>
        <v>6.8639999999999999</v>
      </c>
      <c r="F886" s="2">
        <f t="shared" si="105"/>
        <v>6.8815</v>
      </c>
      <c r="G886" s="2">
        <f t="shared" si="107"/>
        <v>7.0057999999999971</v>
      </c>
      <c r="H886" s="2">
        <f t="shared" si="103"/>
        <v>6.959950000000009</v>
      </c>
      <c r="I886" s="2">
        <f t="array" ref="I886">SUMPRODUCT(B870:B889, (ROW(B870:B889)-ROW(B870)+1)) / (20*21/2)</f>
        <v>6.8599047619047617</v>
      </c>
      <c r="J886" s="2">
        <f t="shared" si="106"/>
        <v>6.8891206802048552</v>
      </c>
      <c r="K886" s="2">
        <f t="shared" si="108"/>
        <v>6.953803096287519</v>
      </c>
    </row>
    <row r="887" spans="1:11" ht="13.5" x14ac:dyDescent="0.25">
      <c r="A887" s="3">
        <f>TITRES_STAT!B890</f>
        <v>43293</v>
      </c>
      <c r="B887" s="6">
        <f>TITRES_STAT!D890</f>
        <v>6.85</v>
      </c>
      <c r="C887" s="2">
        <f t="shared" si="101"/>
        <v>0.16999999999999993</v>
      </c>
      <c r="D887" s="2">
        <f t="shared" si="102"/>
        <v>6.8379999999999992</v>
      </c>
      <c r="E887" s="2">
        <f t="shared" si="104"/>
        <v>6.8599999999999994</v>
      </c>
      <c r="F887" s="2">
        <f t="shared" si="105"/>
        <v>6.8789999999999996</v>
      </c>
      <c r="G887" s="2">
        <f t="shared" si="107"/>
        <v>7.002799999999997</v>
      </c>
      <c r="H887" s="2">
        <f t="shared" si="103"/>
        <v>6.9592500000000097</v>
      </c>
      <c r="I887" s="2">
        <f t="array" ref="I887">SUMPRODUCT(B871:B890, (ROW(B871:B890)-ROW(B871)+1)) / (20*21/2)</f>
        <v>6.8576190476190471</v>
      </c>
      <c r="J887" s="2">
        <f t="shared" si="106"/>
        <v>6.885394901137726</v>
      </c>
      <c r="K887" s="2">
        <f t="shared" si="108"/>
        <v>6.9497323866291847</v>
      </c>
    </row>
    <row r="888" spans="1:11" ht="13.5" x14ac:dyDescent="0.25">
      <c r="A888" s="3">
        <f>TITRES_STAT!B891</f>
        <v>43294</v>
      </c>
      <c r="B888" s="6">
        <f>TITRES_STAT!D891</f>
        <v>6.85</v>
      </c>
      <c r="C888" s="2">
        <f t="shared" si="101"/>
        <v>0</v>
      </c>
      <c r="D888" s="2">
        <f t="shared" si="102"/>
        <v>6.83</v>
      </c>
      <c r="E888" s="2">
        <f t="shared" si="104"/>
        <v>6.8559999999999999</v>
      </c>
      <c r="F888" s="2">
        <f t="shared" si="105"/>
        <v>6.8764999999999983</v>
      </c>
      <c r="G888" s="2">
        <f t="shared" si="107"/>
        <v>6.9997999999999987</v>
      </c>
      <c r="H888" s="2">
        <f t="shared" si="103"/>
        <v>6.9585500000000096</v>
      </c>
      <c r="I888" s="2">
        <f t="array" ref="I888">SUMPRODUCT(B872:B891, (ROW(B872:B891)-ROW(B872)+1)) / (20*21/2)</f>
        <v>6.8555714285714275</v>
      </c>
      <c r="J888" s="2">
        <f t="shared" si="106"/>
        <v>6.882023958172228</v>
      </c>
      <c r="K888" s="2">
        <f t="shared" si="108"/>
        <v>6.9458213126437265</v>
      </c>
    </row>
    <row r="889" spans="1:11" ht="13.5" x14ac:dyDescent="0.25">
      <c r="A889" s="3">
        <f>TITRES_STAT!B892</f>
        <v>43297</v>
      </c>
      <c r="B889" s="6">
        <f>TITRES_STAT!D892</f>
        <v>6.85</v>
      </c>
      <c r="C889" s="2">
        <f t="shared" si="101"/>
        <v>0</v>
      </c>
      <c r="D889" s="2">
        <f t="shared" si="102"/>
        <v>6.8220000000000001</v>
      </c>
      <c r="E889" s="2">
        <f t="shared" si="104"/>
        <v>6.8519999999999994</v>
      </c>
      <c r="F889" s="2">
        <f t="shared" si="105"/>
        <v>6.8739999999999979</v>
      </c>
      <c r="G889" s="2">
        <f t="shared" si="107"/>
        <v>6.9938000000000002</v>
      </c>
      <c r="H889" s="2">
        <f t="shared" si="103"/>
        <v>6.9578500000000085</v>
      </c>
      <c r="I889" s="2">
        <f t="array" ref="I889">SUMPRODUCT(B873:B892, (ROW(B873:B892)-ROW(B873)+1)) / (20*21/2)</f>
        <v>6.8537619047619049</v>
      </c>
      <c r="J889" s="2">
        <f t="shared" si="106"/>
        <v>6.8789740573939202</v>
      </c>
      <c r="K889" s="2">
        <f t="shared" si="108"/>
        <v>6.9420636141086787</v>
      </c>
    </row>
    <row r="890" spans="1:11" ht="13.5" x14ac:dyDescent="0.25">
      <c r="A890" s="3">
        <f>TITRES_STAT!B893</f>
        <v>43298</v>
      </c>
      <c r="B890" s="6">
        <f>TITRES_STAT!D893</f>
        <v>6.85</v>
      </c>
      <c r="C890" s="2">
        <f t="shared" si="101"/>
        <v>0</v>
      </c>
      <c r="D890" s="2">
        <f t="shared" si="102"/>
        <v>6.8159999999999998</v>
      </c>
      <c r="E890" s="2">
        <f t="shared" si="104"/>
        <v>6.8480000000000008</v>
      </c>
      <c r="F890" s="2">
        <f t="shared" si="105"/>
        <v>6.8714999999999993</v>
      </c>
      <c r="G890" s="2">
        <f t="shared" si="107"/>
        <v>6.9868000000000006</v>
      </c>
      <c r="H890" s="2">
        <f t="shared" si="103"/>
        <v>6.9571500000000093</v>
      </c>
      <c r="I890" s="2">
        <f t="array" ref="I890">SUMPRODUCT(B874:B893, (ROW(B874:B893)-ROW(B874)+1)) / (20*21/2)</f>
        <v>6.8521904761904766</v>
      </c>
      <c r="J890" s="2">
        <f t="shared" si="106"/>
        <v>6.8762146233564039</v>
      </c>
      <c r="K890" s="2">
        <f t="shared" si="108"/>
        <v>6.9384532763004954</v>
      </c>
    </row>
    <row r="891" spans="1:11" ht="13.5" x14ac:dyDescent="0.25">
      <c r="A891" s="3">
        <f>TITRES_STAT!B894</f>
        <v>43299</v>
      </c>
      <c r="B891" s="6">
        <f>TITRES_STAT!D894</f>
        <v>6.85</v>
      </c>
      <c r="C891" s="2">
        <f t="shared" si="101"/>
        <v>0</v>
      </c>
      <c r="D891" s="2">
        <f t="shared" si="102"/>
        <v>6.85</v>
      </c>
      <c r="E891" s="2">
        <f t="shared" si="104"/>
        <v>6.8439999999999994</v>
      </c>
      <c r="F891" s="2">
        <f t="shared" si="105"/>
        <v>6.868999999999998</v>
      </c>
      <c r="G891" s="2">
        <f t="shared" si="107"/>
        <v>6.9798</v>
      </c>
      <c r="H891" s="2">
        <f t="shared" si="103"/>
        <v>6.9564500000000073</v>
      </c>
      <c r="I891" s="2">
        <f t="array" ref="I891">SUMPRODUCT(B875:B894, (ROW(B875:B894)-ROW(B875)+1)) / (20*21/2)</f>
        <v>6.8508571428571416</v>
      </c>
      <c r="J891" s="2">
        <f t="shared" si="106"/>
        <v>6.8737179925605556</v>
      </c>
      <c r="K891" s="2">
        <f t="shared" si="108"/>
        <v>6.9349845203671423</v>
      </c>
    </row>
    <row r="892" spans="1:11" ht="13.5" x14ac:dyDescent="0.25">
      <c r="A892" s="3">
        <f>TITRES_STAT!B895</f>
        <v>43300</v>
      </c>
      <c r="B892" s="6">
        <f>TITRES_STAT!D895</f>
        <v>6.85</v>
      </c>
      <c r="C892" s="2">
        <f t="shared" si="101"/>
        <v>0</v>
      </c>
      <c r="D892" s="2">
        <f t="shared" si="102"/>
        <v>6.85</v>
      </c>
      <c r="E892" s="2">
        <f t="shared" si="104"/>
        <v>6.8439999999999994</v>
      </c>
      <c r="F892" s="2">
        <f t="shared" si="105"/>
        <v>6.8664999999999976</v>
      </c>
      <c r="G892" s="2">
        <f t="shared" si="107"/>
        <v>6.9768000000000008</v>
      </c>
      <c r="H892" s="2">
        <f t="shared" si="103"/>
        <v>6.9557500000000072</v>
      </c>
      <c r="I892" s="2">
        <f t="array" ref="I892">SUMPRODUCT(B876:B895, (ROW(B876:B895)-ROW(B876)+1)) / (20*21/2)</f>
        <v>6.8526190476190472</v>
      </c>
      <c r="J892" s="2">
        <f t="shared" si="106"/>
        <v>6.8714591361262176</v>
      </c>
      <c r="K892" s="2">
        <f t="shared" si="108"/>
        <v>6.9316517940782347</v>
      </c>
    </row>
    <row r="893" spans="1:11" ht="13.5" x14ac:dyDescent="0.25">
      <c r="A893" s="3">
        <f>TITRES_STAT!B896</f>
        <v>43301</v>
      </c>
      <c r="B893" s="6">
        <f>TITRES_STAT!D896</f>
        <v>6.85</v>
      </c>
      <c r="C893" s="2">
        <f t="shared" si="101"/>
        <v>0</v>
      </c>
      <c r="D893" s="2">
        <f t="shared" si="102"/>
        <v>6.85</v>
      </c>
      <c r="E893" s="2">
        <f t="shared" si="104"/>
        <v>6.8400000000000007</v>
      </c>
      <c r="F893" s="2">
        <f t="shared" si="105"/>
        <v>6.8639999999999972</v>
      </c>
      <c r="G893" s="2">
        <f t="shared" si="107"/>
        <v>6.9740000000000011</v>
      </c>
      <c r="H893" s="2">
        <f t="shared" si="103"/>
        <v>6.9560000000000066</v>
      </c>
      <c r="I893" s="2">
        <f t="array" ref="I893">SUMPRODUCT(B877:B896, (ROW(B877:B896)-ROW(B877)+1)) / (20*21/2)</f>
        <v>6.8544761904761895</v>
      </c>
      <c r="J893" s="2">
        <f t="shared" si="106"/>
        <v>6.869415408876101</v>
      </c>
      <c r="K893" s="2">
        <f t="shared" si="108"/>
        <v>6.9284497629379116</v>
      </c>
    </row>
    <row r="894" spans="1:11" ht="13.5" x14ac:dyDescent="0.25">
      <c r="A894" s="3">
        <f>TITRES_STAT!B897</f>
        <v>43304</v>
      </c>
      <c r="B894" s="6">
        <f>TITRES_STAT!D897</f>
        <v>6.85</v>
      </c>
      <c r="C894" s="2">
        <f t="shared" si="101"/>
        <v>0</v>
      </c>
      <c r="D894" s="2">
        <f t="shared" si="102"/>
        <v>6.85</v>
      </c>
      <c r="E894" s="2">
        <f t="shared" si="104"/>
        <v>6.8360000000000003</v>
      </c>
      <c r="F894" s="2">
        <f t="shared" si="105"/>
        <v>6.8614999999999977</v>
      </c>
      <c r="G894" s="2">
        <f t="shared" si="107"/>
        <v>6.9672000000000027</v>
      </c>
      <c r="H894" s="2">
        <f t="shared" si="103"/>
        <v>6.9557500000000063</v>
      </c>
      <c r="I894" s="2">
        <f t="array" ref="I894">SUMPRODUCT(B878:B897, (ROW(B878:B897)-ROW(B878)+1)) / (20*21/2)</f>
        <v>6.8563809523809507</v>
      </c>
      <c r="J894" s="2">
        <f t="shared" si="106"/>
        <v>6.8675663223164722</v>
      </c>
      <c r="K894" s="2">
        <f t="shared" si="108"/>
        <v>6.9253733016462293</v>
      </c>
    </row>
    <row r="895" spans="1:11" ht="13.5" x14ac:dyDescent="0.25">
      <c r="A895" s="3">
        <f>TITRES_STAT!B898</f>
        <v>43305</v>
      </c>
      <c r="B895" s="6">
        <f>TITRES_STAT!D898</f>
        <v>6.88</v>
      </c>
      <c r="C895" s="2">
        <f t="shared" si="101"/>
        <v>3.0000000000000249E-2</v>
      </c>
      <c r="D895" s="2">
        <f t="shared" si="102"/>
        <v>6.8559999999999999</v>
      </c>
      <c r="E895" s="2">
        <f t="shared" si="104"/>
        <v>6.8360000000000003</v>
      </c>
      <c r="F895" s="2">
        <f t="shared" si="105"/>
        <v>6.8604999999999974</v>
      </c>
      <c r="G895" s="2">
        <f t="shared" si="107"/>
        <v>6.9610000000000021</v>
      </c>
      <c r="H895" s="2">
        <f t="shared" si="103"/>
        <v>6.9557500000000072</v>
      </c>
      <c r="I895" s="2">
        <f t="array" ref="I895">SUMPRODUCT(B879:B898, (ROW(B879:B898)-ROW(B879)+1)) / (20*21/2)</f>
        <v>6.8583333333333325</v>
      </c>
      <c r="J895" s="2">
        <f t="shared" si="106"/>
        <v>6.868750482095856</v>
      </c>
      <c r="K895" s="2">
        <f t="shared" si="108"/>
        <v>6.9235939564836322</v>
      </c>
    </row>
    <row r="896" spans="1:11" ht="13.5" x14ac:dyDescent="0.25">
      <c r="A896" s="3">
        <f>TITRES_STAT!B899</f>
        <v>43307</v>
      </c>
      <c r="B896" s="6">
        <f>TITRES_STAT!D899</f>
        <v>6.88</v>
      </c>
      <c r="C896" s="2">
        <f t="shared" si="101"/>
        <v>0</v>
      </c>
      <c r="D896" s="2">
        <f t="shared" si="102"/>
        <v>6.8619999999999992</v>
      </c>
      <c r="E896" s="2">
        <f t="shared" si="104"/>
        <v>6.8559999999999999</v>
      </c>
      <c r="F896" s="2">
        <f t="shared" si="105"/>
        <v>6.8599999999999977</v>
      </c>
      <c r="G896" s="2">
        <f t="shared" si="107"/>
        <v>6.9548000000000023</v>
      </c>
      <c r="H896" s="2">
        <f t="shared" si="103"/>
        <v>6.9556500000000074</v>
      </c>
      <c r="I896" s="2">
        <f t="array" ref="I896">SUMPRODUCT(B880:B899, (ROW(B880:B899)-ROW(B880)+1)) / (20*21/2)</f>
        <v>6.8603333333333323</v>
      </c>
      <c r="J896" s="2">
        <f t="shared" si="106"/>
        <v>6.8698218647533942</v>
      </c>
      <c r="K896" s="2">
        <f t="shared" si="108"/>
        <v>6.9218843895627051</v>
      </c>
    </row>
    <row r="897" spans="1:11" ht="13.5" x14ac:dyDescent="0.25">
      <c r="A897" s="3">
        <f>TITRES_STAT!B900</f>
        <v>43308</v>
      </c>
      <c r="B897" s="6">
        <f>TITRES_STAT!D900</f>
        <v>6.88</v>
      </c>
      <c r="C897" s="2">
        <f t="shared" si="101"/>
        <v>0</v>
      </c>
      <c r="D897" s="2">
        <f t="shared" si="102"/>
        <v>6.8679999999999994</v>
      </c>
      <c r="E897" s="2">
        <f t="shared" si="104"/>
        <v>6.859</v>
      </c>
      <c r="F897" s="2">
        <f t="shared" si="105"/>
        <v>6.859499999999997</v>
      </c>
      <c r="G897" s="2">
        <f t="shared" si="107"/>
        <v>6.9488000000000021</v>
      </c>
      <c r="H897" s="2">
        <f t="shared" si="103"/>
        <v>6.955800000000008</v>
      </c>
      <c r="I897" s="2">
        <f t="array" ref="I897">SUMPRODUCT(B881:B900, (ROW(B881:B900)-ROW(B881)+1)) / (20*21/2)</f>
        <v>6.8623809523809518</v>
      </c>
      <c r="J897" s="2">
        <f t="shared" si="106"/>
        <v>6.870791210967357</v>
      </c>
      <c r="K897" s="2">
        <f t="shared" si="108"/>
        <v>6.9202418644818149</v>
      </c>
    </row>
    <row r="898" spans="1:11" ht="13.5" x14ac:dyDescent="0.25">
      <c r="A898" s="3">
        <f>TITRES_STAT!B901</f>
        <v>43311</v>
      </c>
      <c r="B898" s="6">
        <f>TITRES_STAT!D901</f>
        <v>6.88</v>
      </c>
      <c r="C898" s="2">
        <f t="shared" si="101"/>
        <v>0</v>
      </c>
      <c r="D898" s="2">
        <f t="shared" si="102"/>
        <v>6.8739999999999997</v>
      </c>
      <c r="E898" s="2">
        <f t="shared" si="104"/>
        <v>6.8620000000000001</v>
      </c>
      <c r="F898" s="2">
        <f t="shared" si="105"/>
        <v>6.8589999999999973</v>
      </c>
      <c r="G898" s="2">
        <f t="shared" si="107"/>
        <v>6.9426000000000023</v>
      </c>
      <c r="H898" s="2">
        <f t="shared" si="103"/>
        <v>6.9559500000000085</v>
      </c>
      <c r="I898" s="2">
        <f t="array" ref="I898">SUMPRODUCT(B882:B901, (ROW(B882:B901)-ROW(B882)+1)) / (20*21/2)</f>
        <v>6.8520952380952371</v>
      </c>
      <c r="J898" s="2">
        <f t="shared" si="106"/>
        <v>6.8716682384942755</v>
      </c>
      <c r="K898" s="2">
        <f t="shared" si="108"/>
        <v>6.9186637521491949</v>
      </c>
    </row>
    <row r="899" spans="1:11" ht="13.5" x14ac:dyDescent="0.25">
      <c r="A899" s="3">
        <f>TITRES_STAT!B902</f>
        <v>43312</v>
      </c>
      <c r="B899" s="6">
        <f>TITRES_STAT!D902</f>
        <v>6.88</v>
      </c>
      <c r="C899" s="2">
        <f t="shared" si="101"/>
        <v>0</v>
      </c>
      <c r="D899" s="2">
        <f t="shared" si="102"/>
        <v>6.88</v>
      </c>
      <c r="E899" s="2">
        <f t="shared" si="104"/>
        <v>6.8650000000000002</v>
      </c>
      <c r="F899" s="2">
        <f t="shared" si="105"/>
        <v>6.8584999999999976</v>
      </c>
      <c r="G899" s="2">
        <f t="shared" si="107"/>
        <v>6.9366000000000021</v>
      </c>
      <c r="H899" s="2">
        <f t="shared" si="103"/>
        <v>6.9561000000000091</v>
      </c>
      <c r="I899" s="2">
        <f t="array" ref="I899">SUMPRODUCT(B883:B902, (ROW(B883:B902)-ROW(B883)+1)) / (20*21/2)</f>
        <v>6.8605714285714274</v>
      </c>
      <c r="J899" s="2">
        <f t="shared" si="106"/>
        <v>6.8724617395900589</v>
      </c>
      <c r="K899" s="2">
        <f t="shared" si="108"/>
        <v>6.9171475265747162</v>
      </c>
    </row>
    <row r="900" spans="1:11" ht="13.5" x14ac:dyDescent="0.25">
      <c r="A900" s="3">
        <f>TITRES_STAT!B903</f>
        <v>43313</v>
      </c>
      <c r="B900" s="6">
        <f>TITRES_STAT!D903</f>
        <v>6.88</v>
      </c>
      <c r="C900" s="2">
        <f t="shared" ref="C900:C963" si="109">B900-B899</f>
        <v>0</v>
      </c>
      <c r="D900" s="2">
        <f t="shared" si="102"/>
        <v>6.88</v>
      </c>
      <c r="E900" s="2">
        <f t="shared" si="104"/>
        <v>6.8680000000000003</v>
      </c>
      <c r="F900" s="2">
        <f t="shared" si="105"/>
        <v>6.8579999999999988</v>
      </c>
      <c r="G900" s="2">
        <f t="shared" si="107"/>
        <v>6.9310000000000009</v>
      </c>
      <c r="H900" s="2">
        <f t="shared" si="103"/>
        <v>6.9560000000000093</v>
      </c>
      <c r="I900" s="2">
        <f t="array" ref="I900">SUMPRODUCT(B884:B903, (ROW(B884:B903)-ROW(B884)+1)) / (20*21/2)</f>
        <v>6.8686190476190481</v>
      </c>
      <c r="J900" s="2">
        <f t="shared" si="106"/>
        <v>6.8731796691529103</v>
      </c>
      <c r="K900" s="2">
        <f t="shared" si="108"/>
        <v>6.9156907608266884</v>
      </c>
    </row>
    <row r="901" spans="1:11" ht="13.5" x14ac:dyDescent="0.25">
      <c r="A901" s="3">
        <f>TITRES_STAT!B904</f>
        <v>43314</v>
      </c>
      <c r="B901" s="6">
        <f>TITRES_STAT!D904</f>
        <v>6.75</v>
      </c>
      <c r="C901" s="2">
        <f t="shared" si="109"/>
        <v>-0.12999999999999989</v>
      </c>
      <c r="D901" s="2">
        <f t="shared" si="102"/>
        <v>6.8539999999999992</v>
      </c>
      <c r="E901" s="2">
        <f t="shared" si="104"/>
        <v>6.8580000000000014</v>
      </c>
      <c r="F901" s="2">
        <f t="shared" si="105"/>
        <v>6.8509999999999973</v>
      </c>
      <c r="G901" s="2">
        <f t="shared" si="107"/>
        <v>6.9228000000000005</v>
      </c>
      <c r="H901" s="2">
        <f t="shared" si="103"/>
        <v>6.9554500000000097</v>
      </c>
      <c r="I901" s="2">
        <f t="array" ref="I901">SUMPRODUCT(B885:B904, (ROW(B885:B904)-ROW(B885)+1)) / (20*21/2)</f>
        <v>6.8764285714285709</v>
      </c>
      <c r="J901" s="2">
        <f t="shared" si="106"/>
        <v>6.8614482720907279</v>
      </c>
      <c r="K901" s="2">
        <f t="shared" si="108"/>
        <v>6.9091930839315241</v>
      </c>
    </row>
    <row r="902" spans="1:11" ht="13.5" x14ac:dyDescent="0.25">
      <c r="A902" s="3">
        <f>TITRES_STAT!B905</f>
        <v>43315</v>
      </c>
      <c r="B902" s="6">
        <f>TITRES_STAT!D905</f>
        <v>6.94</v>
      </c>
      <c r="C902" s="2">
        <f t="shared" si="109"/>
        <v>0.19000000000000039</v>
      </c>
      <c r="D902" s="2">
        <f t="shared" ref="D902:D965" si="110">AVERAGE(B898:B902)</f>
        <v>6.8659999999999997</v>
      </c>
      <c r="E902" s="2">
        <f t="shared" si="104"/>
        <v>6.867</v>
      </c>
      <c r="F902" s="2">
        <f t="shared" si="105"/>
        <v>6.8554999999999975</v>
      </c>
      <c r="G902" s="2">
        <f t="shared" si="107"/>
        <v>6.9184000000000001</v>
      </c>
      <c r="H902" s="2">
        <f t="shared" si="103"/>
        <v>6.9558500000000096</v>
      </c>
      <c r="I902" s="2">
        <f t="array" ref="I902">SUMPRODUCT(B886:B905, (ROW(B886:B905)-ROW(B886)+1)) / (20*21/2)</f>
        <v>6.8830476190476197</v>
      </c>
      <c r="J902" s="2">
        <f t="shared" si="106"/>
        <v>6.8689293890344683</v>
      </c>
      <c r="K902" s="2">
        <f t="shared" si="108"/>
        <v>6.9104011982871514</v>
      </c>
    </row>
    <row r="903" spans="1:11" ht="13.5" x14ac:dyDescent="0.25">
      <c r="A903" s="3">
        <f>TITRES_STAT!B906</f>
        <v>43318</v>
      </c>
      <c r="B903" s="6">
        <f>TITRES_STAT!D906</f>
        <v>6.94</v>
      </c>
      <c r="C903" s="2">
        <f t="shared" si="109"/>
        <v>0</v>
      </c>
      <c r="D903" s="2">
        <f t="shared" si="110"/>
        <v>6.8780000000000001</v>
      </c>
      <c r="E903" s="2">
        <f t="shared" si="104"/>
        <v>6.8760000000000003</v>
      </c>
      <c r="F903" s="2">
        <f t="shared" si="105"/>
        <v>6.8579999999999988</v>
      </c>
      <c r="G903" s="2">
        <f t="shared" si="107"/>
        <v>6.9151999999999996</v>
      </c>
      <c r="H903" s="2">
        <f t="shared" si="103"/>
        <v>6.9562500000000105</v>
      </c>
      <c r="I903" s="2">
        <f t="array" ref="I903">SUMPRODUCT(B887:B906, (ROW(B887:B906)-ROW(B887)+1)) / (20*21/2)</f>
        <v>6.8894285714285717</v>
      </c>
      <c r="J903" s="2">
        <f t="shared" si="106"/>
        <v>6.8756980186502332</v>
      </c>
      <c r="K903" s="2">
        <f t="shared" si="108"/>
        <v>6.9115619356092246</v>
      </c>
    </row>
    <row r="904" spans="1:11" ht="13.5" x14ac:dyDescent="0.25">
      <c r="A904" s="3">
        <f>TITRES_STAT!B907</f>
        <v>43319</v>
      </c>
      <c r="B904" s="6">
        <f>TITRES_STAT!D907</f>
        <v>6.94</v>
      </c>
      <c r="C904" s="2">
        <f t="shared" si="109"/>
        <v>0</v>
      </c>
      <c r="D904" s="2">
        <f t="shared" si="110"/>
        <v>6.8900000000000006</v>
      </c>
      <c r="E904" s="2">
        <f t="shared" si="104"/>
        <v>6.8849999999999998</v>
      </c>
      <c r="F904" s="2">
        <f t="shared" si="105"/>
        <v>6.8604999999999992</v>
      </c>
      <c r="G904" s="2">
        <f t="shared" si="107"/>
        <v>6.911999999999999</v>
      </c>
      <c r="H904" s="2">
        <f t="shared" si="103"/>
        <v>6.9566500000000095</v>
      </c>
      <c r="I904" s="2">
        <f t="array" ref="I904">SUMPRODUCT(B888:B907, (ROW(B888:B907)-ROW(B888)+1)) / (20*21/2)</f>
        <v>6.8936666666666673</v>
      </c>
      <c r="J904" s="2">
        <f t="shared" si="106"/>
        <v>6.8818220168740201</v>
      </c>
      <c r="K904" s="2">
        <f t="shared" si="108"/>
        <v>6.9126771538206278</v>
      </c>
    </row>
    <row r="905" spans="1:11" ht="13.5" x14ac:dyDescent="0.25">
      <c r="A905" s="3">
        <f>TITRES_STAT!B908</f>
        <v>43320</v>
      </c>
      <c r="B905" s="6">
        <f>TITRES_STAT!D908</f>
        <v>6.93</v>
      </c>
      <c r="C905" s="2">
        <f t="shared" si="109"/>
        <v>-1.0000000000000675E-2</v>
      </c>
      <c r="D905" s="2">
        <f t="shared" si="110"/>
        <v>6.9</v>
      </c>
      <c r="E905" s="2">
        <f t="shared" si="104"/>
        <v>6.8899999999999988</v>
      </c>
      <c r="F905" s="2">
        <f t="shared" si="105"/>
        <v>6.8629999999999995</v>
      </c>
      <c r="G905" s="2">
        <f t="shared" si="107"/>
        <v>6.9085999999999981</v>
      </c>
      <c r="H905" s="2">
        <f t="shared" si="103"/>
        <v>6.9571000000000094</v>
      </c>
      <c r="I905" s="2">
        <f t="array" ref="I905">SUMPRODUCT(B889:B908, (ROW(B889:B908)-ROW(B889)+1)) / (20*21/2)</f>
        <v>6.8975714285714282</v>
      </c>
      <c r="J905" s="2">
        <f t="shared" si="106"/>
        <v>6.8864103962193512</v>
      </c>
      <c r="K905" s="2">
        <f t="shared" si="108"/>
        <v>6.9133564811217791</v>
      </c>
    </row>
    <row r="906" spans="1:11" ht="13.5" x14ac:dyDescent="0.25">
      <c r="A906" s="3">
        <f>TITRES_STAT!B909</f>
        <v>43321</v>
      </c>
      <c r="B906" s="6">
        <f>TITRES_STAT!D909</f>
        <v>6.93</v>
      </c>
      <c r="C906" s="2">
        <f t="shared" si="109"/>
        <v>0</v>
      </c>
      <c r="D906" s="2">
        <f t="shared" si="110"/>
        <v>6.9359999999999999</v>
      </c>
      <c r="E906" s="2">
        <f t="shared" si="104"/>
        <v>6.8949999999999987</v>
      </c>
      <c r="F906" s="2">
        <f t="shared" si="105"/>
        <v>6.8754999999999997</v>
      </c>
      <c r="G906" s="2">
        <f t="shared" si="107"/>
        <v>6.9071999999999978</v>
      </c>
      <c r="H906" s="2">
        <f t="shared" ref="H906:H969" si="111">AVERAGE(B707:B906)</f>
        <v>6.957250000000009</v>
      </c>
      <c r="I906" s="2">
        <f t="array" ref="I906">SUMPRODUCT(B890:B909, (ROW(B890:B909)-ROW(B890)+1)) / (20*21/2)</f>
        <v>6.9011428571428572</v>
      </c>
      <c r="J906" s="2">
        <f t="shared" si="106"/>
        <v>6.8905617870556037</v>
      </c>
      <c r="K906" s="2">
        <f t="shared" si="108"/>
        <v>6.9140091681366114</v>
      </c>
    </row>
    <row r="907" spans="1:11" ht="13.5" x14ac:dyDescent="0.25">
      <c r="A907" s="3">
        <f>TITRES_STAT!B910</f>
        <v>43322</v>
      </c>
      <c r="B907" s="6">
        <f>TITRES_STAT!D910</f>
        <v>6.92</v>
      </c>
      <c r="C907" s="2">
        <f t="shared" si="109"/>
        <v>-9.9999999999997868E-3</v>
      </c>
      <c r="D907" s="2">
        <f t="shared" si="110"/>
        <v>6.9320000000000004</v>
      </c>
      <c r="E907" s="2">
        <f t="shared" si="104"/>
        <v>6.8989999999999991</v>
      </c>
      <c r="F907" s="2">
        <f t="shared" si="105"/>
        <v>6.8789999999999996</v>
      </c>
      <c r="G907" s="2">
        <f t="shared" si="107"/>
        <v>6.9029999999999987</v>
      </c>
      <c r="H907" s="2">
        <f t="shared" si="111"/>
        <v>6.9573500000000115</v>
      </c>
      <c r="I907" s="2">
        <f t="array" ref="I907">SUMPRODUCT(B891:B910, (ROW(B891:B910)-ROW(B891)+1)) / (20*21/2)</f>
        <v>6.9005714285714284</v>
      </c>
      <c r="J907" s="2">
        <f t="shared" si="106"/>
        <v>6.8933654263836415</v>
      </c>
      <c r="K907" s="2">
        <f t="shared" si="108"/>
        <v>6.9142441027194899</v>
      </c>
    </row>
    <row r="908" spans="1:11" ht="13.5" x14ac:dyDescent="0.25">
      <c r="A908" s="3">
        <f>TITRES_STAT!B911</f>
        <v>43326</v>
      </c>
      <c r="B908" s="6">
        <f>TITRES_STAT!D911</f>
        <v>6.92</v>
      </c>
      <c r="C908" s="2">
        <f t="shared" si="109"/>
        <v>0</v>
      </c>
      <c r="D908" s="2">
        <f t="shared" si="110"/>
        <v>6.9279999999999999</v>
      </c>
      <c r="E908" s="2">
        <f t="shared" ref="E908:E971" si="112">AVERAGE(B899:B908)</f>
        <v>6.9030000000000005</v>
      </c>
      <c r="F908" s="2">
        <f t="shared" si="105"/>
        <v>6.8824999999999985</v>
      </c>
      <c r="G908" s="2">
        <f t="shared" si="107"/>
        <v>6.8987999999999987</v>
      </c>
      <c r="H908" s="2">
        <f t="shared" si="111"/>
        <v>6.9574500000000112</v>
      </c>
      <c r="I908" s="2">
        <f t="array" ref="I908">SUMPRODUCT(B892:B911, (ROW(B892:B911)-ROW(B892)+1)) / (20*21/2)</f>
        <v>6.901761904761905</v>
      </c>
      <c r="J908" s="2">
        <f t="shared" si="106"/>
        <v>6.8959020524423416</v>
      </c>
      <c r="K908" s="2">
        <f t="shared" si="108"/>
        <v>6.914469824181471</v>
      </c>
    </row>
    <row r="909" spans="1:11" ht="13.5" x14ac:dyDescent="0.25">
      <c r="A909" s="3">
        <f>TITRES_STAT!B912</f>
        <v>43327</v>
      </c>
      <c r="B909" s="6">
        <f>TITRES_STAT!D912</f>
        <v>6.92</v>
      </c>
      <c r="C909" s="2">
        <f t="shared" si="109"/>
        <v>0</v>
      </c>
      <c r="D909" s="2">
        <f t="shared" si="110"/>
        <v>6.9240000000000013</v>
      </c>
      <c r="E909" s="2">
        <f t="shared" si="112"/>
        <v>6.9070000000000009</v>
      </c>
      <c r="F909" s="2">
        <f t="shared" si="105"/>
        <v>6.8860000000000001</v>
      </c>
      <c r="G909" s="2">
        <f t="shared" si="107"/>
        <v>6.8949999999999987</v>
      </c>
      <c r="H909" s="2">
        <f t="shared" si="111"/>
        <v>6.957550000000011</v>
      </c>
      <c r="I909" s="2">
        <f t="array" ref="I909">SUMPRODUCT(B893:B912, (ROW(B893:B912)-ROW(B893)+1)) / (20*21/2)</f>
        <v>6.9055714285714282</v>
      </c>
      <c r="J909" s="2">
        <f t="shared" si="106"/>
        <v>6.8981970950668803</v>
      </c>
      <c r="K909" s="2">
        <f t="shared" si="108"/>
        <v>6.9146866938214133</v>
      </c>
    </row>
    <row r="910" spans="1:11" ht="13.5" x14ac:dyDescent="0.25">
      <c r="A910" s="3">
        <f>TITRES_STAT!B913</f>
        <v>43328</v>
      </c>
      <c r="B910" s="6">
        <f>TITRES_STAT!D913</f>
        <v>6.88</v>
      </c>
      <c r="C910" s="2">
        <f t="shared" si="109"/>
        <v>-4.0000000000000036E-2</v>
      </c>
      <c r="D910" s="2">
        <f t="shared" si="110"/>
        <v>6.9139999999999997</v>
      </c>
      <c r="E910" s="2">
        <f t="shared" si="112"/>
        <v>6.9070000000000009</v>
      </c>
      <c r="F910" s="2">
        <f t="shared" si="105"/>
        <v>6.8875000000000002</v>
      </c>
      <c r="G910" s="2">
        <f t="shared" si="107"/>
        <v>6.8903999999999987</v>
      </c>
      <c r="H910" s="2">
        <f t="shared" si="111"/>
        <v>6.9574500000000112</v>
      </c>
      <c r="I910" s="2">
        <f t="array" ref="I910">SUMPRODUCT(B894:B913, (ROW(B894:B913)-ROW(B894)+1)) / (20*21/2)</f>
        <v>6.89757142857143</v>
      </c>
      <c r="J910" s="2">
        <f t="shared" si="106"/>
        <v>6.8964640383938445</v>
      </c>
      <c r="K910" s="2">
        <f t="shared" si="108"/>
        <v>6.9133264313186125</v>
      </c>
    </row>
    <row r="911" spans="1:11" ht="13.5" x14ac:dyDescent="0.25">
      <c r="A911" s="3">
        <f>TITRES_STAT!B914</f>
        <v>43329</v>
      </c>
      <c r="B911" s="6">
        <f>TITRES_STAT!D914</f>
        <v>6.9</v>
      </c>
      <c r="C911" s="2">
        <f t="shared" si="109"/>
        <v>2.0000000000000462E-2</v>
      </c>
      <c r="D911" s="2">
        <f t="shared" si="110"/>
        <v>6.9079999999999995</v>
      </c>
      <c r="E911" s="2">
        <f t="shared" si="112"/>
        <v>6.9220000000000015</v>
      </c>
      <c r="F911" s="2">
        <f t="shared" si="105"/>
        <v>6.8900000000000023</v>
      </c>
      <c r="G911" s="2">
        <f t="shared" si="107"/>
        <v>6.8887999999999989</v>
      </c>
      <c r="H911" s="2">
        <f t="shared" si="111"/>
        <v>6.9574500000000112</v>
      </c>
      <c r="I911" s="2">
        <f t="array" ref="I911">SUMPRODUCT(B895:B914, (ROW(B895:B914)-ROW(B895)+1)) / (20*21/2)</f>
        <v>6.8983333333333334</v>
      </c>
      <c r="J911" s="2">
        <f t="shared" si="106"/>
        <v>6.8968007966420499</v>
      </c>
      <c r="K911" s="2">
        <f t="shared" si="108"/>
        <v>6.9128038261688634</v>
      </c>
    </row>
    <row r="912" spans="1:11" ht="13.5" x14ac:dyDescent="0.25">
      <c r="A912" s="3">
        <f>TITRES_STAT!B915</f>
        <v>43332</v>
      </c>
      <c r="B912" s="6">
        <f>TITRES_STAT!D915</f>
        <v>6.93</v>
      </c>
      <c r="C912" s="2">
        <f t="shared" si="109"/>
        <v>2.9999999999999361E-2</v>
      </c>
      <c r="D912" s="2">
        <f t="shared" si="110"/>
        <v>6.9099999999999993</v>
      </c>
      <c r="E912" s="2">
        <f t="shared" si="112"/>
        <v>6.9210000000000012</v>
      </c>
      <c r="F912" s="2">
        <f t="shared" si="105"/>
        <v>6.8940000000000001</v>
      </c>
      <c r="G912" s="2">
        <f t="shared" si="107"/>
        <v>6.8877999999999986</v>
      </c>
      <c r="H912" s="2">
        <f t="shared" si="111"/>
        <v>6.9576000000000127</v>
      </c>
      <c r="I912" s="2">
        <f t="array" ref="I912">SUMPRODUCT(B896:B915, (ROW(B896:B915)-ROW(B896)+1)) / (20*21/2)</f>
        <v>6.8940952380952369</v>
      </c>
      <c r="J912" s="2">
        <f t="shared" si="106"/>
        <v>6.8999626255332833</v>
      </c>
      <c r="K912" s="2">
        <f t="shared" si="108"/>
        <v>6.9134781859269472</v>
      </c>
    </row>
    <row r="913" spans="1:11" ht="13.5" x14ac:dyDescent="0.25">
      <c r="A913" s="3">
        <f>TITRES_STAT!B916</f>
        <v>43335</v>
      </c>
      <c r="B913" s="6">
        <f>TITRES_STAT!D916</f>
        <v>6.81</v>
      </c>
      <c r="C913" s="2">
        <f t="shared" si="109"/>
        <v>-0.12000000000000011</v>
      </c>
      <c r="D913" s="2">
        <f t="shared" si="110"/>
        <v>6.8880000000000008</v>
      </c>
      <c r="E913" s="2">
        <f t="shared" si="112"/>
        <v>6.9079999999999995</v>
      </c>
      <c r="F913" s="2">
        <f t="shared" si="105"/>
        <v>6.8920000000000003</v>
      </c>
      <c r="G913" s="2">
        <f t="shared" si="107"/>
        <v>6.8843999999999985</v>
      </c>
      <c r="H913" s="2">
        <f t="shared" si="111"/>
        <v>6.9571500000000128</v>
      </c>
      <c r="I913" s="2">
        <f t="array" ref="I913">SUMPRODUCT(B897:B916, (ROW(B897:B916)-ROW(B897)+1)) / (20*21/2)</f>
        <v>6.8852380952380967</v>
      </c>
      <c r="J913" s="2">
        <f t="shared" si="106"/>
        <v>6.8913947564348756</v>
      </c>
      <c r="K913" s="2">
        <f t="shared" si="108"/>
        <v>6.9094202178513804</v>
      </c>
    </row>
    <row r="914" spans="1:11" ht="13.5" x14ac:dyDescent="0.25">
      <c r="A914" s="3">
        <f>TITRES_STAT!B917</f>
        <v>43336</v>
      </c>
      <c r="B914" s="6">
        <f>TITRES_STAT!D917</f>
        <v>6.9</v>
      </c>
      <c r="C914" s="2">
        <f t="shared" si="109"/>
        <v>9.0000000000000746E-2</v>
      </c>
      <c r="D914" s="2">
        <f t="shared" si="110"/>
        <v>6.8840000000000003</v>
      </c>
      <c r="E914" s="2">
        <f t="shared" si="112"/>
        <v>6.9040000000000008</v>
      </c>
      <c r="F914" s="2">
        <f t="shared" si="105"/>
        <v>6.8945000000000007</v>
      </c>
      <c r="G914" s="2">
        <f t="shared" si="107"/>
        <v>6.8827999999999987</v>
      </c>
      <c r="H914" s="2">
        <f t="shared" si="111"/>
        <v>6.9571500000000128</v>
      </c>
      <c r="I914" s="2">
        <f t="array" ref="I914">SUMPRODUCT(B898:B917, (ROW(B898:B917)-ROW(B898)+1)) / (20*21/2)</f>
        <v>6.8843809523809512</v>
      </c>
      <c r="J914" s="2">
        <f t="shared" si="106"/>
        <v>6.8922143034410785</v>
      </c>
      <c r="K914" s="2">
        <f t="shared" si="108"/>
        <v>6.9090507975434834</v>
      </c>
    </row>
    <row r="915" spans="1:11" ht="13.5" x14ac:dyDescent="0.25">
      <c r="A915" s="3">
        <f>TITRES_STAT!B918</f>
        <v>43339</v>
      </c>
      <c r="B915" s="6">
        <f>TITRES_STAT!D918</f>
        <v>6.85</v>
      </c>
      <c r="C915" s="2">
        <f t="shared" si="109"/>
        <v>-5.0000000000000711E-2</v>
      </c>
      <c r="D915" s="2">
        <f t="shared" si="110"/>
        <v>6.8780000000000001</v>
      </c>
      <c r="E915" s="2">
        <f t="shared" si="112"/>
        <v>6.895999999999999</v>
      </c>
      <c r="F915" s="2">
        <f t="shared" si="105"/>
        <v>6.8929999999999989</v>
      </c>
      <c r="G915" s="2">
        <f t="shared" si="107"/>
        <v>6.8815999999999997</v>
      </c>
      <c r="H915" s="2">
        <f t="shared" si="111"/>
        <v>6.9569000000000134</v>
      </c>
      <c r="I915" s="2">
        <f t="array" ref="I915">SUMPRODUCT(B899:B918, (ROW(B899:B918)-ROW(B899)+1)) / (20*21/2)</f>
        <v>6.8835238095238092</v>
      </c>
      <c r="J915" s="2">
        <f t="shared" si="106"/>
        <v>6.8881938935895466</v>
      </c>
      <c r="K915" s="2">
        <f t="shared" si="108"/>
        <v>6.9067350799927585</v>
      </c>
    </row>
    <row r="916" spans="1:11" ht="13.5" x14ac:dyDescent="0.25">
      <c r="A916" s="3">
        <f>TITRES_STAT!B919</f>
        <v>43340</v>
      </c>
      <c r="B916" s="6">
        <f>TITRES_STAT!D919</f>
        <v>6.8</v>
      </c>
      <c r="C916" s="2">
        <f t="shared" si="109"/>
        <v>-4.9999999999999822E-2</v>
      </c>
      <c r="D916" s="2">
        <f t="shared" si="110"/>
        <v>6.8579999999999997</v>
      </c>
      <c r="E916" s="2">
        <f t="shared" si="112"/>
        <v>6.883</v>
      </c>
      <c r="F916" s="2">
        <f t="shared" ref="F916:F979" si="113">AVERAGE(B897:B916)</f>
        <v>6.8890000000000002</v>
      </c>
      <c r="G916" s="2">
        <f t="shared" si="107"/>
        <v>6.8793999999999995</v>
      </c>
      <c r="H916" s="2">
        <f t="shared" si="111"/>
        <v>6.9565000000000135</v>
      </c>
      <c r="I916" s="2">
        <f t="array" ref="I916">SUMPRODUCT(B900:B919, (ROW(B900:B919)-ROW(B900)+1)) / (20*21/2)</f>
        <v>6.8826666666666663</v>
      </c>
      <c r="J916" s="2">
        <f t="shared" si="106"/>
        <v>6.8797944751524476</v>
      </c>
      <c r="K916" s="2">
        <f t="shared" si="108"/>
        <v>6.902549390581278</v>
      </c>
    </row>
    <row r="917" spans="1:11" ht="13.5" x14ac:dyDescent="0.25">
      <c r="A917" s="3">
        <f>TITRES_STAT!B920</f>
        <v>43341</v>
      </c>
      <c r="B917" s="6">
        <f>TITRES_STAT!D920</f>
        <v>6.88</v>
      </c>
      <c r="C917" s="2">
        <f t="shared" si="109"/>
        <v>8.0000000000000071E-2</v>
      </c>
      <c r="D917" s="2">
        <f t="shared" si="110"/>
        <v>6.8480000000000008</v>
      </c>
      <c r="E917" s="2">
        <f t="shared" si="112"/>
        <v>6.8789999999999996</v>
      </c>
      <c r="F917" s="2">
        <f t="shared" si="113"/>
        <v>6.8890000000000002</v>
      </c>
      <c r="G917" s="2">
        <f t="shared" si="107"/>
        <v>6.8789999999999987</v>
      </c>
      <c r="H917" s="2">
        <f t="shared" si="111"/>
        <v>6.9565000000000135</v>
      </c>
      <c r="I917" s="2">
        <f t="array" ref="I917">SUMPRODUCT(B901:B920, (ROW(B901:B920)-ROW(B901)+1)) / (20*21/2)</f>
        <v>6.8818095238095234</v>
      </c>
      <c r="J917" s="2">
        <f t="shared" ref="J917:J980" si="114">$J$4*B917+J916*(1-$J$4)</f>
        <v>6.8798140489474529</v>
      </c>
      <c r="K917" s="2">
        <f t="shared" si="108"/>
        <v>6.9016651007545615</v>
      </c>
    </row>
    <row r="918" spans="1:11" ht="13.5" x14ac:dyDescent="0.25">
      <c r="A918" s="3">
        <f>TITRES_STAT!B921</f>
        <v>43342</v>
      </c>
      <c r="B918" s="6">
        <f>TITRES_STAT!D921</f>
        <v>6.88</v>
      </c>
      <c r="C918" s="2">
        <f t="shared" si="109"/>
        <v>0</v>
      </c>
      <c r="D918" s="2">
        <f t="shared" si="110"/>
        <v>6.8620000000000001</v>
      </c>
      <c r="E918" s="2">
        <f t="shared" si="112"/>
        <v>6.875</v>
      </c>
      <c r="F918" s="2">
        <f t="shared" si="113"/>
        <v>6.8890000000000002</v>
      </c>
      <c r="G918" s="2">
        <f t="shared" si="107"/>
        <v>6.8785999999999987</v>
      </c>
      <c r="H918" s="2">
        <f t="shared" si="111"/>
        <v>6.9565000000000135</v>
      </c>
      <c r="I918" s="2">
        <f t="array" ref="I918">SUMPRODUCT(B902:B921, (ROW(B902:B921)-ROW(B902)+1)) / (20*21/2)</f>
        <v>6.8809523809523814</v>
      </c>
      <c r="J918" s="2">
        <f t="shared" si="114"/>
        <v>6.8798317585715054</v>
      </c>
      <c r="K918" s="2">
        <f t="shared" si="108"/>
        <v>6.9008154889602649</v>
      </c>
    </row>
    <row r="919" spans="1:11" ht="13.5" x14ac:dyDescent="0.25">
      <c r="A919" s="3">
        <f>TITRES_STAT!B922</f>
        <v>43343</v>
      </c>
      <c r="B919" s="6">
        <f>TITRES_STAT!D922</f>
        <v>6.88</v>
      </c>
      <c r="C919" s="2">
        <f t="shared" si="109"/>
        <v>0</v>
      </c>
      <c r="D919" s="2">
        <f t="shared" si="110"/>
        <v>6.8579999999999997</v>
      </c>
      <c r="E919" s="2">
        <f t="shared" si="112"/>
        <v>6.8710000000000004</v>
      </c>
      <c r="F919" s="2">
        <f t="shared" si="113"/>
        <v>6.8890000000000002</v>
      </c>
      <c r="G919" s="2">
        <f t="shared" si="107"/>
        <v>6.8781999999999979</v>
      </c>
      <c r="H919" s="2">
        <f t="shared" si="111"/>
        <v>6.9565000000000135</v>
      </c>
      <c r="I919" s="2">
        <f t="array" ref="I919">SUMPRODUCT(B903:B922, (ROW(B903:B922)-ROW(B903)+1)) / (20*21/2)</f>
        <v>6.8747142857142851</v>
      </c>
      <c r="J919" s="2">
        <f t="shared" si="114"/>
        <v>6.8798477815646955</v>
      </c>
      <c r="K919" s="2">
        <f t="shared" si="108"/>
        <v>6.8999991952755488</v>
      </c>
    </row>
    <row r="920" spans="1:11" ht="13.5" x14ac:dyDescent="0.25">
      <c r="A920" s="3">
        <f>TITRES_STAT!B923</f>
        <v>43346</v>
      </c>
      <c r="B920" s="6">
        <f>TITRES_STAT!D923</f>
        <v>6.88</v>
      </c>
      <c r="C920" s="2">
        <f t="shared" si="109"/>
        <v>0</v>
      </c>
      <c r="D920" s="2">
        <f t="shared" si="110"/>
        <v>6.8639999999999999</v>
      </c>
      <c r="E920" s="2">
        <f t="shared" si="112"/>
        <v>6.8710000000000004</v>
      </c>
      <c r="F920" s="2">
        <f t="shared" si="113"/>
        <v>6.8890000000000002</v>
      </c>
      <c r="G920" s="2">
        <f t="shared" si="107"/>
        <v>6.8777999999999988</v>
      </c>
      <c r="H920" s="2">
        <f t="shared" si="111"/>
        <v>6.9565000000000135</v>
      </c>
      <c r="I920" s="2">
        <f t="array" ref="I920">SUMPRODUCT(B904:B923, (ROW(B904:B923)-ROW(B904)+1)) / (20*21/2)</f>
        <v>6.8689999999999989</v>
      </c>
      <c r="J920" s="2">
        <f t="shared" si="114"/>
        <v>6.8798622785585346</v>
      </c>
      <c r="K920" s="2">
        <f t="shared" si="108"/>
        <v>6.8992149131078806</v>
      </c>
    </row>
    <row r="921" spans="1:11" ht="13.5" x14ac:dyDescent="0.25">
      <c r="A921" s="3">
        <f>TITRES_STAT!B924</f>
        <v>43347</v>
      </c>
      <c r="B921" s="6">
        <f>TITRES_STAT!D924</f>
        <v>6.88</v>
      </c>
      <c r="C921" s="2">
        <f t="shared" si="109"/>
        <v>0</v>
      </c>
      <c r="D921" s="2">
        <f t="shared" si="110"/>
        <v>6.88</v>
      </c>
      <c r="E921" s="2">
        <f t="shared" si="112"/>
        <v>6.8690000000000015</v>
      </c>
      <c r="F921" s="2">
        <f t="shared" si="113"/>
        <v>6.8955000000000002</v>
      </c>
      <c r="G921" s="2">
        <f t="shared" si="107"/>
        <v>6.877399999999998</v>
      </c>
      <c r="H921" s="2">
        <f t="shared" si="111"/>
        <v>6.9565000000000135</v>
      </c>
      <c r="I921" s="2">
        <f t="array" ref="I921">SUMPRODUCT(B905:B924, (ROW(B905:B924)-ROW(B905)+1)) / (20*21/2)</f>
        <v>6.88</v>
      </c>
      <c r="J921" s="2">
        <f t="shared" si="114"/>
        <v>6.8798753948862936</v>
      </c>
      <c r="K921" s="2">
        <f t="shared" si="108"/>
        <v>6.8984613871036498</v>
      </c>
    </row>
    <row r="922" spans="1:11" ht="13.5" x14ac:dyDescent="0.25">
      <c r="A922" s="3">
        <f>TITRES_STAT!B925</f>
        <v>43348</v>
      </c>
      <c r="B922" s="6">
        <f>TITRES_STAT!D925</f>
        <v>6.83</v>
      </c>
      <c r="C922" s="2">
        <f t="shared" si="109"/>
        <v>-4.9999999999999822E-2</v>
      </c>
      <c r="D922" s="2">
        <f t="shared" si="110"/>
        <v>6.87</v>
      </c>
      <c r="E922" s="2">
        <f t="shared" si="112"/>
        <v>6.8590000000000018</v>
      </c>
      <c r="F922" s="2">
        <f t="shared" si="113"/>
        <v>6.8900000000000006</v>
      </c>
      <c r="G922" s="2">
        <f t="shared" si="107"/>
        <v>6.8759999999999968</v>
      </c>
      <c r="H922" s="2">
        <f t="shared" si="111"/>
        <v>6.9562500000000123</v>
      </c>
      <c r="I922" s="2">
        <f t="array" ref="I922">SUMPRODUCT(B906:B925, (ROW(B906:B925)-ROW(B906)+1)) / (20*21/2)</f>
        <v>6.8907142857142869</v>
      </c>
      <c r="J922" s="2">
        <f t="shared" si="114"/>
        <v>6.8751253572780753</v>
      </c>
      <c r="K922" s="2">
        <f t="shared" si="108"/>
        <v>6.8957766268250751</v>
      </c>
    </row>
    <row r="923" spans="1:11" ht="13.5" x14ac:dyDescent="0.25">
      <c r="A923" s="3">
        <f>TITRES_STAT!B926</f>
        <v>43349</v>
      </c>
      <c r="B923" s="6">
        <f>TITRES_STAT!D926</f>
        <v>6.83</v>
      </c>
      <c r="C923" s="2">
        <f t="shared" si="109"/>
        <v>0</v>
      </c>
      <c r="D923" s="2">
        <f t="shared" si="110"/>
        <v>6.8599999999999994</v>
      </c>
      <c r="E923" s="2">
        <f t="shared" si="112"/>
        <v>6.8610000000000015</v>
      </c>
      <c r="F923" s="2">
        <f t="shared" si="113"/>
        <v>6.8845000000000001</v>
      </c>
      <c r="G923" s="2">
        <f t="shared" si="107"/>
        <v>6.8745999999999974</v>
      </c>
      <c r="H923" s="2">
        <f t="shared" si="111"/>
        <v>6.9560000000000128</v>
      </c>
      <c r="I923" s="2">
        <f t="array" ref="I923">SUMPRODUCT(B907:B926, (ROW(B907:B926)-ROW(B907)+1)) / (20*21/2)</f>
        <v>6.900142857142856</v>
      </c>
      <c r="J923" s="2">
        <f t="shared" si="114"/>
        <v>6.8708277042039727</v>
      </c>
      <c r="K923" s="2">
        <f t="shared" si="108"/>
        <v>6.8931971512633075</v>
      </c>
    </row>
    <row r="924" spans="1:11" ht="13.5" x14ac:dyDescent="0.25">
      <c r="A924" s="3">
        <f>TITRES_STAT!B927</f>
        <v>43350</v>
      </c>
      <c r="B924" s="6">
        <f>TITRES_STAT!D927</f>
        <v>7</v>
      </c>
      <c r="C924" s="2">
        <f t="shared" si="109"/>
        <v>0.16999999999999993</v>
      </c>
      <c r="D924" s="2">
        <f t="shared" si="110"/>
        <v>6.8840000000000003</v>
      </c>
      <c r="E924" s="2">
        <f t="shared" si="112"/>
        <v>6.8710000000000004</v>
      </c>
      <c r="F924" s="2">
        <f t="shared" si="113"/>
        <v>6.8874999999999984</v>
      </c>
      <c r="G924" s="2">
        <f t="shared" si="107"/>
        <v>6.8765999999999972</v>
      </c>
      <c r="H924" s="2">
        <f t="shared" si="111"/>
        <v>6.9566000000000114</v>
      </c>
      <c r="I924" s="2">
        <f t="array" ref="I924">SUMPRODUCT(B908:B927, (ROW(B908:B927)-ROW(B908)+1)) / (20*21/2)</f>
        <v>6.9092857142857138</v>
      </c>
      <c r="J924" s="2">
        <f t="shared" si="114"/>
        <v>6.8831298276131188</v>
      </c>
      <c r="K924" s="2">
        <f t="shared" si="108"/>
        <v>6.8973854982725893</v>
      </c>
    </row>
    <row r="925" spans="1:11" ht="13.5" x14ac:dyDescent="0.25">
      <c r="A925" s="3">
        <f>TITRES_STAT!B928</f>
        <v>43353</v>
      </c>
      <c r="B925" s="6">
        <f>TITRES_STAT!D928</f>
        <v>7</v>
      </c>
      <c r="C925" s="2">
        <f t="shared" si="109"/>
        <v>0</v>
      </c>
      <c r="D925" s="2">
        <f t="shared" si="110"/>
        <v>6.9079999999999995</v>
      </c>
      <c r="E925" s="2">
        <f t="shared" si="112"/>
        <v>6.8860000000000001</v>
      </c>
      <c r="F925" s="2">
        <f t="shared" si="113"/>
        <v>6.8909999999999982</v>
      </c>
      <c r="G925" s="2">
        <f t="shared" si="107"/>
        <v>6.8785999999999969</v>
      </c>
      <c r="H925" s="2">
        <f t="shared" si="111"/>
        <v>6.9572000000000109</v>
      </c>
      <c r="I925" s="2">
        <f t="array" ref="I925">SUMPRODUCT(B909:B928, (ROW(B909:B928)-ROW(B909)+1)) / (20*21/2)</f>
        <v>6.918095238095237</v>
      </c>
      <c r="J925" s="2">
        <f t="shared" si="114"/>
        <v>6.8942603202213935</v>
      </c>
      <c r="K925" s="2">
        <f t="shared" si="108"/>
        <v>6.9014095963795468</v>
      </c>
    </row>
    <row r="926" spans="1:11" ht="13.5" x14ac:dyDescent="0.25">
      <c r="A926" s="3">
        <f>TITRES_STAT!B929</f>
        <v>43355</v>
      </c>
      <c r="B926" s="6">
        <f>TITRES_STAT!D929</f>
        <v>6.99</v>
      </c>
      <c r="C926" s="2">
        <f t="shared" si="109"/>
        <v>-9.9999999999997868E-3</v>
      </c>
      <c r="D926" s="2">
        <f t="shared" si="110"/>
        <v>6.93</v>
      </c>
      <c r="E926" s="2">
        <f t="shared" si="112"/>
        <v>6.9049999999999994</v>
      </c>
      <c r="F926" s="2">
        <f t="shared" si="113"/>
        <v>6.8940000000000001</v>
      </c>
      <c r="G926" s="2">
        <f t="shared" si="107"/>
        <v>6.8805999999999985</v>
      </c>
      <c r="H926" s="2">
        <f t="shared" si="111"/>
        <v>6.9577500000000096</v>
      </c>
      <c r="I926" s="2">
        <f t="array" ref="I926">SUMPRODUCT(B910:B929, (ROW(B910:B929)-ROW(B910)+1)) / (20*21/2)</f>
        <v>6.9256190476190485</v>
      </c>
      <c r="J926" s="2">
        <f t="shared" si="114"/>
        <v>6.9033783849622132</v>
      </c>
      <c r="K926" s="2">
        <f t="shared" si="108"/>
        <v>6.9048837298548591</v>
      </c>
    </row>
    <row r="927" spans="1:11" ht="13.5" x14ac:dyDescent="0.25">
      <c r="A927" s="3">
        <f>TITRES_STAT!B930</f>
        <v>43356</v>
      </c>
      <c r="B927" s="6">
        <f>TITRES_STAT!D930</f>
        <v>6.99</v>
      </c>
      <c r="C927" s="2">
        <f t="shared" si="109"/>
        <v>0</v>
      </c>
      <c r="D927" s="2">
        <f t="shared" si="110"/>
        <v>6.9620000000000006</v>
      </c>
      <c r="E927" s="2">
        <f t="shared" si="112"/>
        <v>6.9159999999999995</v>
      </c>
      <c r="F927" s="2">
        <f t="shared" si="113"/>
        <v>6.8974999999999991</v>
      </c>
      <c r="G927" s="2">
        <f t="shared" si="107"/>
        <v>6.8825999999999974</v>
      </c>
      <c r="H927" s="2">
        <f t="shared" si="111"/>
        <v>6.9583000000000093</v>
      </c>
      <c r="I927" s="2">
        <f t="array" ref="I927">SUMPRODUCT(B911:B930, (ROW(B911:B930)-ROW(B911)+1)) / (20*21/2)</f>
        <v>6.9328571428571415</v>
      </c>
      <c r="J927" s="2">
        <f t="shared" si="114"/>
        <v>6.9116280625848594</v>
      </c>
      <c r="K927" s="2">
        <f t="shared" si="108"/>
        <v>6.9082216228017277</v>
      </c>
    </row>
    <row r="928" spans="1:11" ht="13.5" x14ac:dyDescent="0.25">
      <c r="A928" s="3">
        <f>TITRES_STAT!B931</f>
        <v>43357</v>
      </c>
      <c r="B928" s="6">
        <f>TITRES_STAT!D931</f>
        <v>6.99</v>
      </c>
      <c r="C928" s="2">
        <f t="shared" si="109"/>
        <v>0</v>
      </c>
      <c r="D928" s="2">
        <f t="shared" si="110"/>
        <v>6.9940000000000015</v>
      </c>
      <c r="E928" s="2">
        <f t="shared" si="112"/>
        <v>6.9269999999999996</v>
      </c>
      <c r="F928" s="2">
        <f t="shared" si="113"/>
        <v>6.9009999999999989</v>
      </c>
      <c r="G928" s="2">
        <f t="shared" si="107"/>
        <v>6.8845999999999981</v>
      </c>
      <c r="H928" s="2">
        <f t="shared" si="111"/>
        <v>6.9588500000000089</v>
      </c>
      <c r="I928" s="2">
        <f t="array" ref="I928">SUMPRODUCT(B912:B931, (ROW(B912:B931)-ROW(B912)+1)) / (20*21/2)</f>
        <v>6.9386666666666681</v>
      </c>
      <c r="J928" s="2">
        <f t="shared" si="114"/>
        <v>6.9190920566243967</v>
      </c>
      <c r="K928" s="2">
        <f t="shared" si="108"/>
        <v>6.9114286179859743</v>
      </c>
    </row>
    <row r="929" spans="1:11" ht="13.5" x14ac:dyDescent="0.25">
      <c r="A929" s="3">
        <f>TITRES_STAT!B932</f>
        <v>43360</v>
      </c>
      <c r="B929" s="6">
        <f>TITRES_STAT!D932</f>
        <v>6.98</v>
      </c>
      <c r="C929" s="2">
        <f t="shared" si="109"/>
        <v>-9.9999999999997868E-3</v>
      </c>
      <c r="D929" s="2">
        <f t="shared" si="110"/>
        <v>6.99</v>
      </c>
      <c r="E929" s="2">
        <f t="shared" si="112"/>
        <v>6.9370000000000003</v>
      </c>
      <c r="F929" s="2">
        <f t="shared" si="113"/>
        <v>6.903999999999999</v>
      </c>
      <c r="G929" s="2">
        <f t="shared" si="107"/>
        <v>6.8863999999999983</v>
      </c>
      <c r="H929" s="2">
        <f t="shared" si="111"/>
        <v>6.9596500000000079</v>
      </c>
      <c r="I929" s="2">
        <f t="array" ref="I929">SUMPRODUCT(B913:B932, (ROW(B913:B932)-ROW(B913)+1)) / (20*21/2)</f>
        <v>6.9422380952380962</v>
      </c>
      <c r="J929" s="2">
        <f t="shared" si="114"/>
        <v>6.924892813136359</v>
      </c>
      <c r="K929" s="2">
        <f t="shared" si="108"/>
        <v>6.9141176917904454</v>
      </c>
    </row>
    <row r="930" spans="1:11" ht="13.5" x14ac:dyDescent="0.25">
      <c r="A930" s="3">
        <f>TITRES_STAT!B933</f>
        <v>43361</v>
      </c>
      <c r="B930" s="6">
        <f>TITRES_STAT!D933</f>
        <v>6.98</v>
      </c>
      <c r="C930" s="2">
        <f t="shared" si="109"/>
        <v>0</v>
      </c>
      <c r="D930" s="2">
        <f t="shared" si="110"/>
        <v>6.9859999999999998</v>
      </c>
      <c r="E930" s="2">
        <f t="shared" si="112"/>
        <v>6.947000000000001</v>
      </c>
      <c r="F930" s="2">
        <f t="shared" si="113"/>
        <v>6.9089999999999989</v>
      </c>
      <c r="G930" s="2">
        <f t="shared" si="107"/>
        <v>6.8881999999999994</v>
      </c>
      <c r="H930" s="2">
        <f t="shared" si="111"/>
        <v>6.9604500000000087</v>
      </c>
      <c r="I930" s="2">
        <f t="array" ref="I930">SUMPRODUCT(B914:B933, (ROW(B914:B933)-ROW(B914)+1)) / (20*21/2)</f>
        <v>6.9457142857142866</v>
      </c>
      <c r="J930" s="2">
        <f t="shared" si="114"/>
        <v>6.9301411166471825</v>
      </c>
      <c r="K930" s="2">
        <f t="shared" si="108"/>
        <v>6.9167013117202316</v>
      </c>
    </row>
    <row r="931" spans="1:11" ht="13.5" x14ac:dyDescent="0.25">
      <c r="A931" s="3">
        <f>TITRES_STAT!B934</f>
        <v>43362</v>
      </c>
      <c r="B931" s="6">
        <f>TITRES_STAT!D934</f>
        <v>6.97</v>
      </c>
      <c r="C931" s="2">
        <f t="shared" si="109"/>
        <v>-1.0000000000000675E-2</v>
      </c>
      <c r="D931" s="2">
        <f t="shared" si="110"/>
        <v>6.9820000000000011</v>
      </c>
      <c r="E931" s="2">
        <f t="shared" si="112"/>
        <v>6.9560000000000004</v>
      </c>
      <c r="F931" s="2">
        <f t="shared" si="113"/>
        <v>6.9124999999999996</v>
      </c>
      <c r="G931" s="2">
        <f t="shared" si="107"/>
        <v>6.8898000000000001</v>
      </c>
      <c r="H931" s="2">
        <f t="shared" si="111"/>
        <v>6.9612000000000078</v>
      </c>
      <c r="I931" s="2">
        <f t="array" ref="I931">SUMPRODUCT(B915:B934, (ROW(B915:B934)-ROW(B915)+1)) / (20*21/2)</f>
        <v>6.9494761904761901</v>
      </c>
      <c r="J931" s="2">
        <f t="shared" si="114"/>
        <v>6.9339372007760218</v>
      </c>
      <c r="K931" s="2">
        <f t="shared" si="108"/>
        <v>6.9187914563586546</v>
      </c>
    </row>
    <row r="932" spans="1:11" ht="13.5" x14ac:dyDescent="0.25">
      <c r="A932" s="3">
        <f>TITRES_STAT!B935</f>
        <v>43363</v>
      </c>
      <c r="B932" s="6">
        <f>TITRES_STAT!D935</f>
        <v>6.95</v>
      </c>
      <c r="C932" s="2">
        <f t="shared" si="109"/>
        <v>-1.9999999999999574E-2</v>
      </c>
      <c r="D932" s="2">
        <f t="shared" si="110"/>
        <v>6.9740000000000011</v>
      </c>
      <c r="E932" s="2">
        <f t="shared" si="112"/>
        <v>6.9680000000000009</v>
      </c>
      <c r="F932" s="2">
        <f t="shared" si="113"/>
        <v>6.9135000000000009</v>
      </c>
      <c r="G932" s="2">
        <f t="shared" si="107"/>
        <v>6.8917999999999999</v>
      </c>
      <c r="H932" s="2">
        <f t="shared" si="111"/>
        <v>6.9618500000000072</v>
      </c>
      <c r="I932" s="2">
        <f t="array" ref="I932">SUMPRODUCT(B916:B935, (ROW(B916:B935)-ROW(B916)+1)) / (20*21/2)</f>
        <v>6.9529523809523814</v>
      </c>
      <c r="J932" s="2">
        <f t="shared" si="114"/>
        <v>6.9354669911783056</v>
      </c>
      <c r="K932" s="2">
        <f t="shared" si="108"/>
        <v>6.9200153208151782</v>
      </c>
    </row>
    <row r="933" spans="1:11" ht="13.5" x14ac:dyDescent="0.25">
      <c r="A933" s="3">
        <f>TITRES_STAT!B936</f>
        <v>43364</v>
      </c>
      <c r="B933" s="6">
        <f>TITRES_STAT!D936</f>
        <v>6.95</v>
      </c>
      <c r="C933" s="2">
        <f t="shared" si="109"/>
        <v>0</v>
      </c>
      <c r="D933" s="2">
        <f t="shared" si="110"/>
        <v>6.9659999999999993</v>
      </c>
      <c r="E933" s="2">
        <f t="shared" si="112"/>
        <v>6.9800000000000013</v>
      </c>
      <c r="F933" s="2">
        <f t="shared" si="113"/>
        <v>6.9204999999999997</v>
      </c>
      <c r="G933" s="2">
        <f t="shared" si="107"/>
        <v>6.8929999999999998</v>
      </c>
      <c r="H933" s="2">
        <f t="shared" si="111"/>
        <v>6.9625000000000083</v>
      </c>
      <c r="I933" s="2">
        <f t="array" ref="I933">SUMPRODUCT(B917:B936, (ROW(B917:B936)-ROW(B917)+1)) / (20*21/2)</f>
        <v>6.9559047619047618</v>
      </c>
      <c r="J933" s="2">
        <f t="shared" si="114"/>
        <v>6.9368510872565627</v>
      </c>
      <c r="K933" s="2">
        <f t="shared" si="108"/>
        <v>6.9211911905871322</v>
      </c>
    </row>
    <row r="934" spans="1:11" ht="13.5" x14ac:dyDescent="0.25">
      <c r="A934" s="3">
        <f>TITRES_STAT!B937</f>
        <v>43367</v>
      </c>
      <c r="B934" s="6">
        <f>TITRES_STAT!D937</f>
        <v>6.96</v>
      </c>
      <c r="C934" s="2">
        <f t="shared" si="109"/>
        <v>9.9999999999997868E-3</v>
      </c>
      <c r="D934" s="2">
        <f t="shared" si="110"/>
        <v>6.9619999999999989</v>
      </c>
      <c r="E934" s="2">
        <f t="shared" si="112"/>
        <v>6.9760000000000009</v>
      </c>
      <c r="F934" s="2">
        <f t="shared" si="113"/>
        <v>6.9234999999999998</v>
      </c>
      <c r="G934" s="2">
        <f t="shared" si="107"/>
        <v>6.8943999999999992</v>
      </c>
      <c r="H934" s="2">
        <f t="shared" si="111"/>
        <v>6.9639000000000069</v>
      </c>
      <c r="I934" s="2">
        <f t="array" ref="I934">SUMPRODUCT(B918:B937, (ROW(B918:B937)-ROW(B918)+1)) / (20*21/2)</f>
        <v>6.9571428571428573</v>
      </c>
      <c r="J934" s="2">
        <f t="shared" si="114"/>
        <v>6.9390557456130804</v>
      </c>
      <c r="K934" s="2">
        <f t="shared" si="108"/>
        <v>6.9227131046817547</v>
      </c>
    </row>
    <row r="935" spans="1:11" ht="13.5" x14ac:dyDescent="0.25">
      <c r="A935" s="3">
        <f>TITRES_STAT!B938</f>
        <v>43368</v>
      </c>
      <c r="B935" s="6">
        <f>TITRES_STAT!D938</f>
        <v>6.96</v>
      </c>
      <c r="C935" s="2">
        <f t="shared" si="109"/>
        <v>0</v>
      </c>
      <c r="D935" s="2">
        <f t="shared" si="110"/>
        <v>6.9580000000000002</v>
      </c>
      <c r="E935" s="2">
        <f t="shared" si="112"/>
        <v>6.9719999999999995</v>
      </c>
      <c r="F935" s="2">
        <f t="shared" si="113"/>
        <v>6.9290000000000003</v>
      </c>
      <c r="G935" s="2">
        <f t="shared" si="107"/>
        <v>6.8959999999999999</v>
      </c>
      <c r="H935" s="2">
        <f t="shared" si="111"/>
        <v>6.9642000000000079</v>
      </c>
      <c r="I935" s="2">
        <f t="array" ref="I935">SUMPRODUCT(B919:B938, (ROW(B919:B938)-ROW(B919)+1)) / (20*21/2)</f>
        <v>6.9580476190476181</v>
      </c>
      <c r="J935" s="2">
        <f t="shared" si="114"/>
        <v>6.9410504365070729</v>
      </c>
      <c r="K935" s="2">
        <f t="shared" si="108"/>
        <v>6.9241753358707054</v>
      </c>
    </row>
    <row r="936" spans="1:11" ht="13.5" x14ac:dyDescent="0.25">
      <c r="A936" s="3">
        <f>TITRES_STAT!B939</f>
        <v>43369</v>
      </c>
      <c r="B936" s="6">
        <f>TITRES_STAT!D939</f>
        <v>6.96</v>
      </c>
      <c r="C936" s="2">
        <f t="shared" si="109"/>
        <v>0</v>
      </c>
      <c r="D936" s="2">
        <f t="shared" si="110"/>
        <v>6.9560000000000004</v>
      </c>
      <c r="E936" s="2">
        <f t="shared" si="112"/>
        <v>6.9690000000000012</v>
      </c>
      <c r="F936" s="2">
        <f t="shared" si="113"/>
        <v>6.9370000000000003</v>
      </c>
      <c r="G936" s="2">
        <f t="shared" si="107"/>
        <v>6.9015999999999993</v>
      </c>
      <c r="H936" s="2">
        <f t="shared" si="111"/>
        <v>6.9645000000000072</v>
      </c>
      <c r="I936" s="2">
        <f t="array" ref="I936">SUMPRODUCT(B920:B939, (ROW(B920:B939)-ROW(B920)+1)) / (20*21/2)</f>
        <v>6.958619047619047</v>
      </c>
      <c r="J936" s="2">
        <f t="shared" si="114"/>
        <v>6.942855156839733</v>
      </c>
      <c r="K936" s="2">
        <f t="shared" si="108"/>
        <v>6.9255802246600897</v>
      </c>
    </row>
    <row r="937" spans="1:11" ht="13.5" x14ac:dyDescent="0.25">
      <c r="A937" s="3">
        <f>TITRES_STAT!B940</f>
        <v>43370</v>
      </c>
      <c r="B937" s="6">
        <f>TITRES_STAT!D940</f>
        <v>6.95</v>
      </c>
      <c r="C937" s="2">
        <f t="shared" si="109"/>
        <v>-9.9999999999997868E-3</v>
      </c>
      <c r="D937" s="2">
        <f t="shared" si="110"/>
        <v>6.9560000000000004</v>
      </c>
      <c r="E937" s="2">
        <f t="shared" si="112"/>
        <v>6.9650000000000007</v>
      </c>
      <c r="F937" s="2">
        <f t="shared" si="113"/>
        <v>6.9404999999999983</v>
      </c>
      <c r="G937" s="2">
        <f t="shared" si="107"/>
        <v>6.9035999999999991</v>
      </c>
      <c r="H937" s="2">
        <f t="shared" si="111"/>
        <v>6.9647500000000067</v>
      </c>
      <c r="I937" s="2">
        <f t="array" ref="I937">SUMPRODUCT(B921:B940, (ROW(B921:B940)-ROW(B921)+1)) / (20*21/2)</f>
        <v>6.9588571428571422</v>
      </c>
      <c r="J937" s="2">
        <f t="shared" si="114"/>
        <v>6.9435356180930921</v>
      </c>
      <c r="K937" s="2">
        <f t="shared" si="108"/>
        <v>6.926537862908714</v>
      </c>
    </row>
    <row r="938" spans="1:11" ht="13.5" x14ac:dyDescent="0.25">
      <c r="A938" s="3">
        <f>TITRES_STAT!B941</f>
        <v>43371</v>
      </c>
      <c r="B938" s="6">
        <f>TITRES_STAT!D941</f>
        <v>6.95</v>
      </c>
      <c r="C938" s="2">
        <f t="shared" si="109"/>
        <v>0</v>
      </c>
      <c r="D938" s="2">
        <f t="shared" si="110"/>
        <v>6.9560000000000004</v>
      </c>
      <c r="E938" s="2">
        <f t="shared" si="112"/>
        <v>6.9610000000000003</v>
      </c>
      <c r="F938" s="2">
        <f t="shared" si="113"/>
        <v>6.9439999999999982</v>
      </c>
      <c r="G938" s="2">
        <f t="shared" si="107"/>
        <v>6.9055999999999997</v>
      </c>
      <c r="H938" s="2">
        <f t="shared" si="111"/>
        <v>6.965000000000007</v>
      </c>
      <c r="I938" s="2">
        <f t="array" ref="I938">SUMPRODUCT(B922:B941, (ROW(B922:B941)-ROW(B922)+1)) / (20*21/2)</f>
        <v>6.957809523809523</v>
      </c>
      <c r="J938" s="2">
        <f t="shared" si="114"/>
        <v>6.9441512735127979</v>
      </c>
      <c r="K938" s="2">
        <f t="shared" si="108"/>
        <v>6.9274579467162152</v>
      </c>
    </row>
    <row r="939" spans="1:11" ht="13.5" x14ac:dyDescent="0.25">
      <c r="A939" s="3">
        <f>TITRES_STAT!B942</f>
        <v>43374</v>
      </c>
      <c r="B939" s="6">
        <f>TITRES_STAT!D942</f>
        <v>6.95</v>
      </c>
      <c r="C939" s="2">
        <f t="shared" si="109"/>
        <v>0</v>
      </c>
      <c r="D939" s="2">
        <f t="shared" si="110"/>
        <v>6.9540000000000006</v>
      </c>
      <c r="E939" s="2">
        <f t="shared" si="112"/>
        <v>6.9580000000000002</v>
      </c>
      <c r="F939" s="2">
        <f t="shared" si="113"/>
        <v>6.9474999999999998</v>
      </c>
      <c r="G939" s="2">
        <f t="shared" si="107"/>
        <v>6.9075999999999995</v>
      </c>
      <c r="H939" s="2">
        <f t="shared" si="111"/>
        <v>6.9652500000000064</v>
      </c>
      <c r="I939" s="2">
        <f t="array" ref="I939">SUMPRODUCT(B923:B942, (ROW(B923:B942)-ROW(B923)+1)) / (20*21/2)</f>
        <v>6.9564761904761898</v>
      </c>
      <c r="J939" s="2">
        <f t="shared" si="114"/>
        <v>6.9447082950830081</v>
      </c>
      <c r="K939" s="2">
        <f t="shared" si="108"/>
        <v>6.9283419488057758</v>
      </c>
    </row>
    <row r="940" spans="1:11" ht="13.5" x14ac:dyDescent="0.25">
      <c r="A940" s="3">
        <f>TITRES_STAT!B943</f>
        <v>43375</v>
      </c>
      <c r="B940" s="6">
        <f>TITRES_STAT!D943</f>
        <v>6.95</v>
      </c>
      <c r="C940" s="2">
        <f t="shared" si="109"/>
        <v>0</v>
      </c>
      <c r="D940" s="2">
        <f t="shared" si="110"/>
        <v>6.952</v>
      </c>
      <c r="E940" s="2">
        <f t="shared" si="112"/>
        <v>6.955000000000001</v>
      </c>
      <c r="F940" s="2">
        <f t="shared" si="113"/>
        <v>6.9509999999999987</v>
      </c>
      <c r="G940" s="2">
        <f t="shared" si="107"/>
        <v>6.9095999999999993</v>
      </c>
      <c r="H940" s="2">
        <f t="shared" si="111"/>
        <v>6.9655000000000067</v>
      </c>
      <c r="I940" s="2">
        <f t="array" ref="I940">SUMPRODUCT(B924:B943, (ROW(B924:B943)-ROW(B924)+1)) / (20*21/2)</f>
        <v>6.9546190476190475</v>
      </c>
      <c r="J940" s="2">
        <f t="shared" si="114"/>
        <v>6.9452122669798646</v>
      </c>
      <c r="K940" s="2">
        <f t="shared" si="108"/>
        <v>6.929191284146726</v>
      </c>
    </row>
    <row r="941" spans="1:11" ht="13.5" x14ac:dyDescent="0.25">
      <c r="A941" s="3">
        <f>TITRES_STAT!B944</f>
        <v>43376</v>
      </c>
      <c r="B941" s="6">
        <f>TITRES_STAT!D944</f>
        <v>6.94</v>
      </c>
      <c r="C941" s="2">
        <f t="shared" si="109"/>
        <v>-9.9999999999997868E-3</v>
      </c>
      <c r="D941" s="2">
        <f t="shared" si="110"/>
        <v>6.9480000000000004</v>
      </c>
      <c r="E941" s="2">
        <f t="shared" si="112"/>
        <v>6.9520000000000008</v>
      </c>
      <c r="F941" s="2">
        <f t="shared" si="113"/>
        <v>6.9539999999999988</v>
      </c>
      <c r="G941" s="2">
        <f t="shared" si="107"/>
        <v>6.9113999999999995</v>
      </c>
      <c r="H941" s="2">
        <f t="shared" si="111"/>
        <v>6.9657000000000071</v>
      </c>
      <c r="I941" s="2">
        <f t="array" ref="I941">SUMPRODUCT(B925:B944, (ROW(B925:B944)-ROW(B925)+1)) / (20*21/2)</f>
        <v>6.9522380952380951</v>
      </c>
      <c r="J941" s="2">
        <f t="shared" si="114"/>
        <v>6.9447158606008301</v>
      </c>
      <c r="K941" s="2">
        <f t="shared" si="108"/>
        <v>6.9296151553566592</v>
      </c>
    </row>
    <row r="942" spans="1:11" ht="13.5" x14ac:dyDescent="0.25">
      <c r="A942" s="3">
        <f>TITRES_STAT!B945</f>
        <v>43377</v>
      </c>
      <c r="B942" s="6">
        <f>TITRES_STAT!D945</f>
        <v>6.94</v>
      </c>
      <c r="C942" s="2">
        <f t="shared" si="109"/>
        <v>0</v>
      </c>
      <c r="D942" s="2">
        <f t="shared" si="110"/>
        <v>6.9460000000000006</v>
      </c>
      <c r="E942" s="2">
        <f t="shared" si="112"/>
        <v>6.9510000000000005</v>
      </c>
      <c r="F942" s="2">
        <f t="shared" si="113"/>
        <v>6.9595000000000002</v>
      </c>
      <c r="G942" s="2">
        <f t="shared" si="107"/>
        <v>6.913199999999998</v>
      </c>
      <c r="H942" s="2">
        <f t="shared" si="111"/>
        <v>6.9659000000000084</v>
      </c>
      <c r="I942" s="2">
        <f t="array" ref="I942">SUMPRODUCT(B926:B945, (ROW(B926:B945)-ROW(B926)+1)) / (20*21/2)</f>
        <v>6.9501428571428567</v>
      </c>
      <c r="J942" s="2">
        <f t="shared" si="114"/>
        <v>6.9442667310197983</v>
      </c>
      <c r="K942" s="2">
        <f t="shared" si="108"/>
        <v>6.9300224041662029</v>
      </c>
    </row>
    <row r="943" spans="1:11" ht="13.5" x14ac:dyDescent="0.25">
      <c r="A943" s="3">
        <f>TITRES_STAT!B946</f>
        <v>43378</v>
      </c>
      <c r="B943" s="6">
        <f>TITRES_STAT!D946</f>
        <v>6.94</v>
      </c>
      <c r="C943" s="2">
        <f t="shared" si="109"/>
        <v>0</v>
      </c>
      <c r="D943" s="2">
        <f t="shared" si="110"/>
        <v>6.944</v>
      </c>
      <c r="E943" s="2">
        <f t="shared" si="112"/>
        <v>6.95</v>
      </c>
      <c r="F943" s="2">
        <f t="shared" si="113"/>
        <v>6.9650000000000007</v>
      </c>
      <c r="G943" s="2">
        <f t="shared" si="107"/>
        <v>6.9149999999999974</v>
      </c>
      <c r="H943" s="2">
        <f t="shared" si="111"/>
        <v>6.9656000000000082</v>
      </c>
      <c r="I943" s="2">
        <f t="array" ref="I943">SUMPRODUCT(B927:B946, (ROW(B927:B946)-ROW(B927)+1)) / (20*21/2)</f>
        <v>6.9483333333333324</v>
      </c>
      <c r="J943" s="2">
        <f t="shared" si="114"/>
        <v>6.9438603756845794</v>
      </c>
      <c r="K943" s="2">
        <f t="shared" si="108"/>
        <v>6.9304136824341951</v>
      </c>
    </row>
    <row r="944" spans="1:11" ht="13.5" x14ac:dyDescent="0.25">
      <c r="A944" s="3">
        <f>TITRES_STAT!B947</f>
        <v>43381</v>
      </c>
      <c r="B944" s="6">
        <f>TITRES_STAT!D947</f>
        <v>6.94</v>
      </c>
      <c r="C944" s="2">
        <f t="shared" si="109"/>
        <v>0</v>
      </c>
      <c r="D944" s="2">
        <f t="shared" si="110"/>
        <v>6.9420000000000002</v>
      </c>
      <c r="E944" s="2">
        <f t="shared" si="112"/>
        <v>6.9480000000000004</v>
      </c>
      <c r="F944" s="2">
        <f t="shared" si="113"/>
        <v>6.9620000000000006</v>
      </c>
      <c r="G944" s="2">
        <f t="shared" si="107"/>
        <v>6.9167999999999985</v>
      </c>
      <c r="H944" s="2">
        <f t="shared" si="111"/>
        <v>6.9654000000000096</v>
      </c>
      <c r="I944" s="2">
        <f t="array" ref="I944">SUMPRODUCT(B928:B947, (ROW(B928:B947)-ROW(B928)+1)) / (20*21/2)</f>
        <v>6.946761904761904</v>
      </c>
      <c r="J944" s="2">
        <f t="shared" si="114"/>
        <v>6.9434927208574768</v>
      </c>
      <c r="K944" s="2">
        <f t="shared" si="108"/>
        <v>6.9307896164563836</v>
      </c>
    </row>
    <row r="945" spans="1:11" ht="13.5" x14ac:dyDescent="0.25">
      <c r="A945" s="3">
        <f>TITRES_STAT!B948</f>
        <v>43382</v>
      </c>
      <c r="B945" s="6">
        <f>TITRES_STAT!D948</f>
        <v>6.94</v>
      </c>
      <c r="C945" s="2">
        <f t="shared" si="109"/>
        <v>0</v>
      </c>
      <c r="D945" s="2">
        <f t="shared" si="110"/>
        <v>6.94</v>
      </c>
      <c r="E945" s="2">
        <f t="shared" si="112"/>
        <v>6.9459999999999997</v>
      </c>
      <c r="F945" s="2">
        <f t="shared" si="113"/>
        <v>6.9590000000000005</v>
      </c>
      <c r="G945" s="2">
        <f t="shared" si="107"/>
        <v>6.9179999999999975</v>
      </c>
      <c r="H945" s="2">
        <f t="shared" si="111"/>
        <v>6.96520000000001</v>
      </c>
      <c r="I945" s="2">
        <f t="array" ref="I945">SUMPRODUCT(B929:B948, (ROW(B929:B948)-ROW(B929)+1)) / (20*21/2)</f>
        <v>6.9454285714285726</v>
      </c>
      <c r="J945" s="2">
        <f t="shared" si="114"/>
        <v>6.9431600807758125</v>
      </c>
      <c r="K945" s="2">
        <f t="shared" si="108"/>
        <v>6.9311508079678985</v>
      </c>
    </row>
    <row r="946" spans="1:11" ht="13.5" x14ac:dyDescent="0.25">
      <c r="A946" s="3">
        <f>TITRES_STAT!B949</f>
        <v>43383</v>
      </c>
      <c r="B946" s="6">
        <f>TITRES_STAT!D949</f>
        <v>6.94</v>
      </c>
      <c r="C946" s="2">
        <f t="shared" si="109"/>
        <v>0</v>
      </c>
      <c r="D946" s="2">
        <f t="shared" si="110"/>
        <v>6.94</v>
      </c>
      <c r="E946" s="2">
        <f t="shared" si="112"/>
        <v>6.944</v>
      </c>
      <c r="F946" s="2">
        <f t="shared" si="113"/>
        <v>6.956500000000001</v>
      </c>
      <c r="G946" s="2">
        <f t="shared" ref="G946:G1009" si="115">AVERAGE(B897:B946)</f>
        <v>6.9191999999999974</v>
      </c>
      <c r="H946" s="2">
        <f t="shared" si="111"/>
        <v>6.9650000000000114</v>
      </c>
      <c r="I946" s="2">
        <f t="array" ref="I946">SUMPRODUCT(B930:B949, (ROW(B930:B949)-ROW(B930)+1)) / (20*21/2)</f>
        <v>6.9433809523809531</v>
      </c>
      <c r="J946" s="2">
        <f t="shared" si="114"/>
        <v>6.9428591207019252</v>
      </c>
      <c r="K946" s="2">
        <f t="shared" si="108"/>
        <v>6.9314978351064127</v>
      </c>
    </row>
    <row r="947" spans="1:11" ht="13.5" x14ac:dyDescent="0.25">
      <c r="A947" s="3">
        <f>TITRES_STAT!B950</f>
        <v>43384</v>
      </c>
      <c r="B947" s="6">
        <f>TITRES_STAT!D950</f>
        <v>6.94</v>
      </c>
      <c r="C947" s="2">
        <f t="shared" si="109"/>
        <v>0</v>
      </c>
      <c r="D947" s="2">
        <f t="shared" si="110"/>
        <v>6.94</v>
      </c>
      <c r="E947" s="2">
        <f t="shared" si="112"/>
        <v>6.9429999999999996</v>
      </c>
      <c r="F947" s="2">
        <f t="shared" si="113"/>
        <v>6.9540000000000006</v>
      </c>
      <c r="G947" s="2">
        <f t="shared" si="115"/>
        <v>6.9203999999999981</v>
      </c>
      <c r="H947" s="2">
        <f t="shared" si="111"/>
        <v>6.9647500000000129</v>
      </c>
      <c r="I947" s="2">
        <f t="array" ref="I947">SUMPRODUCT(B931:B950, (ROW(B931:B950)-ROW(B931)+1)) / (20*21/2)</f>
        <v>6.9339523809523813</v>
      </c>
      <c r="J947" s="2">
        <f t="shared" si="114"/>
        <v>6.9425868234922179</v>
      </c>
      <c r="K947" s="2">
        <f t="shared" ref="K947:K1010" si="116">$K$4*B947+(1-$K$4)*K946</f>
        <v>6.9318312533375339</v>
      </c>
    </row>
    <row r="948" spans="1:11" ht="13.5" x14ac:dyDescent="0.25">
      <c r="A948" s="3">
        <f>TITRES_STAT!B951</f>
        <v>43385</v>
      </c>
      <c r="B948" s="6">
        <f>TITRES_STAT!D951</f>
        <v>6.94</v>
      </c>
      <c r="C948" s="2">
        <f t="shared" si="109"/>
        <v>0</v>
      </c>
      <c r="D948" s="2">
        <f t="shared" si="110"/>
        <v>6.94</v>
      </c>
      <c r="E948" s="2">
        <f t="shared" si="112"/>
        <v>6.9419999999999984</v>
      </c>
      <c r="F948" s="2">
        <f t="shared" si="113"/>
        <v>6.9515000000000002</v>
      </c>
      <c r="G948" s="2">
        <f t="shared" si="115"/>
        <v>6.9215999999999989</v>
      </c>
      <c r="H948" s="2">
        <f t="shared" si="111"/>
        <v>6.9645500000000133</v>
      </c>
      <c r="I948" s="2">
        <f t="array" ref="I948">SUMPRODUCT(B932:B951, (ROW(B932:B951)-ROW(B932)+1)) / (20*21/2)</f>
        <v>6.9251428571428573</v>
      </c>
      <c r="J948" s="2">
        <f t="shared" si="114"/>
        <v>6.9423404593501017</v>
      </c>
      <c r="K948" s="2">
        <f t="shared" si="116"/>
        <v>6.932151596343906</v>
      </c>
    </row>
    <row r="949" spans="1:11" ht="13.5" x14ac:dyDescent="0.25">
      <c r="A949" s="3">
        <f>TITRES_STAT!B952</f>
        <v>43389</v>
      </c>
      <c r="B949" s="6">
        <f>TITRES_STAT!D952</f>
        <v>6.93</v>
      </c>
      <c r="C949" s="2">
        <f t="shared" si="109"/>
        <v>-1.0000000000000675E-2</v>
      </c>
      <c r="D949" s="2">
        <f t="shared" si="110"/>
        <v>6.9379999999999997</v>
      </c>
      <c r="E949" s="2">
        <f t="shared" si="112"/>
        <v>6.9399999999999995</v>
      </c>
      <c r="F949" s="2">
        <f t="shared" si="113"/>
        <v>6.9489999999999998</v>
      </c>
      <c r="G949" s="2">
        <f t="shared" si="115"/>
        <v>6.9226000000000001</v>
      </c>
      <c r="H949" s="2">
        <f t="shared" si="111"/>
        <v>6.9638000000000124</v>
      </c>
      <c r="I949" s="2">
        <f t="array" ref="I949">SUMPRODUCT(B933:B952, (ROW(B933:B952)-ROW(B933)+1)) / (20*21/2)</f>
        <v>6.9121428571428574</v>
      </c>
      <c r="J949" s="2">
        <f t="shared" si="114"/>
        <v>6.9411651775072354</v>
      </c>
      <c r="K949" s="2">
        <f t="shared" si="116"/>
        <v>6.9320672200166937</v>
      </c>
    </row>
    <row r="950" spans="1:11" ht="13.5" x14ac:dyDescent="0.25">
      <c r="A950" s="3">
        <f>TITRES_STAT!B953</f>
        <v>43390</v>
      </c>
      <c r="B950" s="6">
        <f>TITRES_STAT!D953</f>
        <v>6.85</v>
      </c>
      <c r="C950" s="2">
        <f t="shared" si="109"/>
        <v>-8.0000000000000071E-2</v>
      </c>
      <c r="D950" s="2">
        <f t="shared" si="110"/>
        <v>6.92</v>
      </c>
      <c r="E950" s="2">
        <f t="shared" si="112"/>
        <v>6.93</v>
      </c>
      <c r="F950" s="2">
        <f t="shared" si="113"/>
        <v>6.9424999999999999</v>
      </c>
      <c r="G950" s="2">
        <f t="shared" si="115"/>
        <v>6.9220000000000006</v>
      </c>
      <c r="H950" s="2">
        <f t="shared" si="111"/>
        <v>6.9630500000000124</v>
      </c>
      <c r="I950" s="2">
        <f t="array" ref="I950">SUMPRODUCT(B934:B953, (ROW(B934:B953)-ROW(B934)+1)) / (20*21/2)</f>
        <v>6.8998571428571429</v>
      </c>
      <c r="J950" s="2">
        <f t="shared" si="114"/>
        <v>6.9324827796494031</v>
      </c>
      <c r="K950" s="2">
        <f t="shared" si="116"/>
        <v>6.928848897663098</v>
      </c>
    </row>
    <row r="951" spans="1:11" ht="13.5" x14ac:dyDescent="0.25">
      <c r="A951" s="3">
        <f>TITRES_STAT!B954</f>
        <v>43391</v>
      </c>
      <c r="B951" s="6">
        <f>TITRES_STAT!D954</f>
        <v>6.85</v>
      </c>
      <c r="C951" s="2">
        <f t="shared" si="109"/>
        <v>0</v>
      </c>
      <c r="D951" s="2">
        <f t="shared" si="110"/>
        <v>6.902000000000001</v>
      </c>
      <c r="E951" s="2">
        <f t="shared" si="112"/>
        <v>6.9209999999999994</v>
      </c>
      <c r="F951" s="2">
        <f t="shared" si="113"/>
        <v>6.9364999999999997</v>
      </c>
      <c r="G951" s="2">
        <f t="shared" si="115"/>
        <v>6.9240000000000013</v>
      </c>
      <c r="H951" s="2">
        <f t="shared" si="111"/>
        <v>6.9615000000000098</v>
      </c>
      <c r="I951" s="2">
        <f t="array" ref="I951">SUMPRODUCT(B935:B954, (ROW(B935:B954)-ROW(B935)+1)) / (20*21/2)</f>
        <v>6.8882857142857148</v>
      </c>
      <c r="J951" s="2">
        <f t="shared" si="114"/>
        <v>6.9246272768256496</v>
      </c>
      <c r="K951" s="2">
        <f t="shared" si="116"/>
        <v>6.9257567840292511</v>
      </c>
    </row>
    <row r="952" spans="1:11" ht="13.5" x14ac:dyDescent="0.25">
      <c r="A952" s="3">
        <f>TITRES_STAT!B955</f>
        <v>43392</v>
      </c>
      <c r="B952" s="6">
        <f>TITRES_STAT!D955</f>
        <v>6.8</v>
      </c>
      <c r="C952" s="2">
        <f t="shared" si="109"/>
        <v>-4.9999999999999822E-2</v>
      </c>
      <c r="D952" s="2">
        <f t="shared" si="110"/>
        <v>6.8739999999999997</v>
      </c>
      <c r="E952" s="2">
        <f t="shared" si="112"/>
        <v>6.9070000000000009</v>
      </c>
      <c r="F952" s="2">
        <f t="shared" si="113"/>
        <v>6.9289999999999994</v>
      </c>
      <c r="G952" s="2">
        <f t="shared" si="115"/>
        <v>6.9212000000000016</v>
      </c>
      <c r="H952" s="2">
        <f t="shared" si="111"/>
        <v>6.9599000000000091</v>
      </c>
      <c r="I952" s="2">
        <f t="array" ref="I952">SUMPRODUCT(B936:B955, (ROW(B936:B955)-ROW(B936)+1)) / (20*21/2)</f>
        <v>6.8679523809523824</v>
      </c>
      <c r="J952" s="2">
        <f t="shared" si="114"/>
        <v>6.9127580123660639</v>
      </c>
      <c r="K952" s="2">
        <f t="shared" si="116"/>
        <v>6.9208251454398688</v>
      </c>
    </row>
    <row r="953" spans="1:11" ht="13.5" x14ac:dyDescent="0.25">
      <c r="A953" s="3">
        <f>TITRES_STAT!B956</f>
        <v>43395</v>
      </c>
      <c r="B953" s="6">
        <f>TITRES_STAT!D956</f>
        <v>6.8</v>
      </c>
      <c r="C953" s="2">
        <f t="shared" si="109"/>
        <v>0</v>
      </c>
      <c r="D953" s="2">
        <f t="shared" si="110"/>
        <v>6.8459999999999992</v>
      </c>
      <c r="E953" s="2">
        <f t="shared" si="112"/>
        <v>6.8930000000000007</v>
      </c>
      <c r="F953" s="2">
        <f t="shared" si="113"/>
        <v>6.9215</v>
      </c>
      <c r="G953" s="2">
        <f t="shared" si="115"/>
        <v>6.9184000000000001</v>
      </c>
      <c r="H953" s="2">
        <f t="shared" si="111"/>
        <v>6.9572500000000081</v>
      </c>
      <c r="I953" s="2">
        <f t="array" ref="I953">SUMPRODUCT(B937:B956, (ROW(B937:B956)-ROW(B937)+1)) / (20*21/2)</f>
        <v>6.8564761904761902</v>
      </c>
      <c r="J953" s="2">
        <f t="shared" si="114"/>
        <v>6.9020191540454867</v>
      </c>
      <c r="K953" s="2">
        <f t="shared" si="116"/>
        <v>6.9160869044422268</v>
      </c>
    </row>
    <row r="954" spans="1:11" ht="13.5" x14ac:dyDescent="0.25">
      <c r="A954" s="3">
        <f>TITRES_STAT!B957</f>
        <v>43396</v>
      </c>
      <c r="B954" s="6">
        <f>TITRES_STAT!D957</f>
        <v>6.8</v>
      </c>
      <c r="C954" s="2">
        <f t="shared" si="109"/>
        <v>0</v>
      </c>
      <c r="D954" s="2">
        <f t="shared" si="110"/>
        <v>6.82</v>
      </c>
      <c r="E954" s="2">
        <f t="shared" si="112"/>
        <v>6.8789999999999996</v>
      </c>
      <c r="F954" s="2">
        <f t="shared" si="113"/>
        <v>6.9134999999999991</v>
      </c>
      <c r="G954" s="2">
        <f t="shared" si="115"/>
        <v>6.9156000000000004</v>
      </c>
      <c r="H954" s="2">
        <f t="shared" si="111"/>
        <v>6.9541000000000075</v>
      </c>
      <c r="I954" s="2">
        <f t="array" ref="I954">SUMPRODUCT(B938:B957, (ROW(B938:B957)-ROW(B938)+1)) / (20*21/2)</f>
        <v>6.8458571428571409</v>
      </c>
      <c r="J954" s="2">
        <f t="shared" si="114"/>
        <v>6.8923030441363924</v>
      </c>
      <c r="K954" s="2">
        <f t="shared" si="116"/>
        <v>6.9115344768170415</v>
      </c>
    </row>
    <row r="955" spans="1:11" ht="13.5" x14ac:dyDescent="0.25">
      <c r="A955" s="3">
        <f>TITRES_STAT!B958</f>
        <v>43397</v>
      </c>
      <c r="B955" s="6">
        <f>TITRES_STAT!D958</f>
        <v>6.7</v>
      </c>
      <c r="C955" s="2">
        <f t="shared" si="109"/>
        <v>-9.9999999999999645E-2</v>
      </c>
      <c r="D955" s="2">
        <f t="shared" si="110"/>
        <v>6.7900000000000009</v>
      </c>
      <c r="E955" s="2">
        <f t="shared" si="112"/>
        <v>6.8549999999999995</v>
      </c>
      <c r="F955" s="2">
        <f t="shared" si="113"/>
        <v>6.9004999999999983</v>
      </c>
      <c r="G955" s="2">
        <f t="shared" si="115"/>
        <v>6.9110000000000005</v>
      </c>
      <c r="H955" s="2">
        <f t="shared" si="111"/>
        <v>6.9505500000000078</v>
      </c>
      <c r="I955" s="2">
        <f t="array" ref="I955">SUMPRODUCT(B939:B958, (ROW(B939:B958)-ROW(B939)+1)) / (20*21/2)</f>
        <v>6.8360476190476192</v>
      </c>
      <c r="J955" s="2">
        <f t="shared" si="114"/>
        <v>6.8739884685043542</v>
      </c>
      <c r="K955" s="2">
        <f t="shared" si="116"/>
        <v>6.9032390071379419</v>
      </c>
    </row>
    <row r="956" spans="1:11" ht="13.5" x14ac:dyDescent="0.25">
      <c r="A956" s="3">
        <f>TITRES_STAT!B959</f>
        <v>43398</v>
      </c>
      <c r="B956" s="6">
        <f>TITRES_STAT!D959</f>
        <v>6.78</v>
      </c>
      <c r="C956" s="2">
        <f t="shared" si="109"/>
        <v>8.0000000000000071E-2</v>
      </c>
      <c r="D956" s="2">
        <f t="shared" si="110"/>
        <v>6.7759999999999989</v>
      </c>
      <c r="E956" s="2">
        <f t="shared" si="112"/>
        <v>6.8390000000000004</v>
      </c>
      <c r="F956" s="2">
        <f t="shared" si="113"/>
        <v>6.8914999999999988</v>
      </c>
      <c r="G956" s="2">
        <f t="shared" si="115"/>
        <v>6.9079999999999995</v>
      </c>
      <c r="H956" s="2">
        <f t="shared" si="111"/>
        <v>6.9485000000000072</v>
      </c>
      <c r="I956" s="2">
        <f t="array" ref="I956">SUMPRODUCT(B940:B959, (ROW(B940:B959)-ROW(B940)+1)) / (20*21/2)</f>
        <v>6.8280000000000003</v>
      </c>
      <c r="J956" s="2">
        <f t="shared" si="114"/>
        <v>6.8650371857896539</v>
      </c>
      <c r="K956" s="2">
        <f t="shared" si="116"/>
        <v>6.898406104897238</v>
      </c>
    </row>
    <row r="957" spans="1:11" ht="13.5" x14ac:dyDescent="0.25">
      <c r="A957" s="3">
        <f>TITRES_STAT!B960</f>
        <v>43399</v>
      </c>
      <c r="B957" s="6">
        <f>TITRES_STAT!D960</f>
        <v>6.78</v>
      </c>
      <c r="C957" s="2">
        <f t="shared" si="109"/>
        <v>0</v>
      </c>
      <c r="D957" s="2">
        <f t="shared" si="110"/>
        <v>6.7720000000000002</v>
      </c>
      <c r="E957" s="2">
        <f t="shared" si="112"/>
        <v>6.8229999999999986</v>
      </c>
      <c r="F957" s="2">
        <f t="shared" si="113"/>
        <v>6.8829999999999982</v>
      </c>
      <c r="G957" s="2">
        <f t="shared" si="115"/>
        <v>6.9051999999999989</v>
      </c>
      <c r="H957" s="2">
        <f t="shared" si="111"/>
        <v>6.9465000000000066</v>
      </c>
      <c r="I957" s="2">
        <f t="array" ref="I957">SUMPRODUCT(B941:B960, (ROW(B941:B960)-ROW(B941)+1)) / (20*21/2)</f>
        <v>6.8207142857142866</v>
      </c>
      <c r="J957" s="2">
        <f t="shared" si="114"/>
        <v>6.8569384061906398</v>
      </c>
      <c r="K957" s="2">
        <f t="shared" si="116"/>
        <v>6.8937627282346012</v>
      </c>
    </row>
    <row r="958" spans="1:11" ht="13.5" x14ac:dyDescent="0.25">
      <c r="A958" s="3">
        <f>TITRES_STAT!B961</f>
        <v>43402</v>
      </c>
      <c r="B958" s="6">
        <f>TITRES_STAT!D961</f>
        <v>6.78</v>
      </c>
      <c r="C958" s="2">
        <f t="shared" si="109"/>
        <v>0</v>
      </c>
      <c r="D958" s="2">
        <f t="shared" si="110"/>
        <v>6.7680000000000007</v>
      </c>
      <c r="E958" s="2">
        <f t="shared" si="112"/>
        <v>6.8069999999999995</v>
      </c>
      <c r="F958" s="2">
        <f t="shared" si="113"/>
        <v>6.8744999999999994</v>
      </c>
      <c r="G958" s="2">
        <f t="shared" si="115"/>
        <v>6.9023999999999974</v>
      </c>
      <c r="H958" s="2">
        <f t="shared" si="111"/>
        <v>6.9434500000000057</v>
      </c>
      <c r="I958" s="2">
        <f t="array" ref="I958">SUMPRODUCT(B942:B961, (ROW(B942:B961)-ROW(B942)+1)) / (20*21/2)</f>
        <v>6.8141904761904764</v>
      </c>
      <c r="J958" s="2">
        <f t="shared" si="114"/>
        <v>6.8496109389343882</v>
      </c>
      <c r="K958" s="2">
        <f t="shared" si="116"/>
        <v>6.8893014447744205</v>
      </c>
    </row>
    <row r="959" spans="1:11" ht="13.5" x14ac:dyDescent="0.25">
      <c r="A959" s="3">
        <f>TITRES_STAT!B962</f>
        <v>43403</v>
      </c>
      <c r="B959" s="6">
        <f>TITRES_STAT!D962</f>
        <v>6.79</v>
      </c>
      <c r="C959" s="2">
        <f t="shared" si="109"/>
        <v>9.9999999999997868E-3</v>
      </c>
      <c r="D959" s="2">
        <f t="shared" si="110"/>
        <v>6.7660000000000009</v>
      </c>
      <c r="E959" s="2">
        <f t="shared" si="112"/>
        <v>6.793000000000001</v>
      </c>
      <c r="F959" s="2">
        <f t="shared" si="113"/>
        <v>6.8664999999999976</v>
      </c>
      <c r="G959" s="2">
        <f t="shared" si="115"/>
        <v>6.899799999999999</v>
      </c>
      <c r="H959" s="2">
        <f t="shared" si="111"/>
        <v>6.9408000000000047</v>
      </c>
      <c r="I959" s="2">
        <f t="array" ref="I959">SUMPRODUCT(B943:B962, (ROW(B943:B962)-ROW(B943)+1)) / (20*21/2)</f>
        <v>6.8064761904761912</v>
      </c>
      <c r="J959" s="2">
        <f t="shared" si="114"/>
        <v>6.8439337066549228</v>
      </c>
      <c r="K959" s="2">
        <f t="shared" si="116"/>
        <v>6.8854072704695417</v>
      </c>
    </row>
    <row r="960" spans="1:11" ht="13.5" x14ac:dyDescent="0.25">
      <c r="A960" s="3">
        <f>TITRES_STAT!B963</f>
        <v>43404</v>
      </c>
      <c r="B960" s="6">
        <f>TITRES_STAT!D963</f>
        <v>6.79</v>
      </c>
      <c r="C960" s="2">
        <f t="shared" si="109"/>
        <v>0</v>
      </c>
      <c r="D960" s="2">
        <f t="shared" si="110"/>
        <v>6.7840000000000007</v>
      </c>
      <c r="E960" s="2">
        <f t="shared" si="112"/>
        <v>6.7870000000000008</v>
      </c>
      <c r="F960" s="2">
        <f t="shared" si="113"/>
        <v>6.8584999999999994</v>
      </c>
      <c r="G960" s="2">
        <f t="shared" si="115"/>
        <v>6.8979999999999997</v>
      </c>
      <c r="H960" s="2">
        <f t="shared" si="111"/>
        <v>6.9383000000000035</v>
      </c>
      <c r="I960" s="2">
        <f t="array" ref="I960">SUMPRODUCT(B944:B963, (ROW(B944:B963)-ROW(B944)+1)) / (20*21/2)</f>
        <v>6.7995714285714302</v>
      </c>
      <c r="J960" s="2">
        <f t="shared" si="114"/>
        <v>6.8387971631639779</v>
      </c>
      <c r="K960" s="2">
        <f t="shared" si="116"/>
        <v>6.8816658088825013</v>
      </c>
    </row>
    <row r="961" spans="1:11" ht="13.5" x14ac:dyDescent="0.25">
      <c r="A961" s="3">
        <f>TITRES_STAT!B964</f>
        <v>43405</v>
      </c>
      <c r="B961" s="6">
        <f>TITRES_STAT!D964</f>
        <v>6.79</v>
      </c>
      <c r="C961" s="2">
        <f t="shared" si="109"/>
        <v>0</v>
      </c>
      <c r="D961" s="2">
        <f t="shared" si="110"/>
        <v>6.7859999999999996</v>
      </c>
      <c r="E961" s="2">
        <f t="shared" si="112"/>
        <v>6.7810000000000006</v>
      </c>
      <c r="F961" s="2">
        <f t="shared" si="113"/>
        <v>6.8509999999999991</v>
      </c>
      <c r="G961" s="2">
        <f t="shared" si="115"/>
        <v>6.8958000000000004</v>
      </c>
      <c r="H961" s="2">
        <f t="shared" si="111"/>
        <v>6.9360000000000035</v>
      </c>
      <c r="I961" s="2">
        <f t="array" ref="I961">SUMPRODUCT(B945:B964, (ROW(B945:B964)-ROW(B945)+1)) / (20*21/2)</f>
        <v>6.7934761904761913</v>
      </c>
      <c r="J961" s="2">
        <f t="shared" si="114"/>
        <v>6.8341498142912176</v>
      </c>
      <c r="K961" s="2">
        <f t="shared" si="116"/>
        <v>6.8780710712792663</v>
      </c>
    </row>
    <row r="962" spans="1:11" ht="13.5" x14ac:dyDescent="0.25">
      <c r="A962" s="3">
        <f>TITRES_STAT!B965</f>
        <v>43406</v>
      </c>
      <c r="B962" s="6">
        <f>TITRES_STAT!D965</f>
        <v>6.77</v>
      </c>
      <c r="C962" s="2">
        <f t="shared" si="109"/>
        <v>-2.0000000000000462E-2</v>
      </c>
      <c r="D962" s="2">
        <f t="shared" si="110"/>
        <v>6.7840000000000007</v>
      </c>
      <c r="E962" s="2">
        <f t="shared" si="112"/>
        <v>6.7780000000000005</v>
      </c>
      <c r="F962" s="2">
        <f t="shared" si="113"/>
        <v>6.8425000000000011</v>
      </c>
      <c r="G962" s="2">
        <f t="shared" si="115"/>
        <v>6.8925999999999998</v>
      </c>
      <c r="H962" s="2">
        <f t="shared" si="111"/>
        <v>6.9339000000000031</v>
      </c>
      <c r="I962" s="2">
        <f t="array" ref="I962">SUMPRODUCT(B946:B965, (ROW(B946:B965)-ROW(B946)+1)) / (20*21/2)</f>
        <v>6.7881904761904757</v>
      </c>
      <c r="J962" s="2">
        <f t="shared" si="114"/>
        <v>6.8280403081682444</v>
      </c>
      <c r="K962" s="2">
        <f t="shared" si="116"/>
        <v>6.8738329900526285</v>
      </c>
    </row>
    <row r="963" spans="1:11" ht="13.5" x14ac:dyDescent="0.25">
      <c r="A963" s="3">
        <f>TITRES_STAT!B966</f>
        <v>43409</v>
      </c>
      <c r="B963" s="6">
        <f>TITRES_STAT!D966</f>
        <v>6.77</v>
      </c>
      <c r="C963" s="2">
        <f t="shared" si="109"/>
        <v>0</v>
      </c>
      <c r="D963" s="2">
        <f t="shared" si="110"/>
        <v>6.7819999999999991</v>
      </c>
      <c r="E963" s="2">
        <f t="shared" si="112"/>
        <v>6.7750000000000004</v>
      </c>
      <c r="F963" s="2">
        <f t="shared" si="113"/>
        <v>6.8340000000000014</v>
      </c>
      <c r="G963" s="2">
        <f t="shared" si="115"/>
        <v>6.8917999999999999</v>
      </c>
      <c r="H963" s="2">
        <f t="shared" si="111"/>
        <v>6.932000000000003</v>
      </c>
      <c r="I963" s="2">
        <f t="array" ref="I963">SUMPRODUCT(B947:B966, (ROW(B947:B966)-ROW(B947)+1)) / (20*21/2)</f>
        <v>6.7837142857142858</v>
      </c>
      <c r="J963" s="2">
        <f t="shared" si="114"/>
        <v>6.8225126597712684</v>
      </c>
      <c r="K963" s="2">
        <f t="shared" si="116"/>
        <v>6.8697611080897802</v>
      </c>
    </row>
    <row r="964" spans="1:11" ht="13.5" x14ac:dyDescent="0.25">
      <c r="A964" s="3">
        <f>TITRES_STAT!B967</f>
        <v>43410</v>
      </c>
      <c r="B964" s="6">
        <f>TITRES_STAT!D967</f>
        <v>6.77</v>
      </c>
      <c r="C964" s="2">
        <f t="shared" ref="C964:C1027" si="117">B964-B963</f>
        <v>0</v>
      </c>
      <c r="D964" s="2">
        <f t="shared" si="110"/>
        <v>6.7780000000000005</v>
      </c>
      <c r="E964" s="2">
        <f t="shared" si="112"/>
        <v>6.7720000000000002</v>
      </c>
      <c r="F964" s="2">
        <f t="shared" si="113"/>
        <v>6.8255000000000008</v>
      </c>
      <c r="G964" s="2">
        <f t="shared" si="115"/>
        <v>6.8891999999999989</v>
      </c>
      <c r="H964" s="2">
        <f t="shared" si="111"/>
        <v>6.930150000000002</v>
      </c>
      <c r="I964" s="2">
        <f t="array" ref="I964">SUMPRODUCT(B948:B967, (ROW(B948:B967)-ROW(B948)+1)) / (20*21/2)</f>
        <v>6.7800476190476191</v>
      </c>
      <c r="J964" s="2">
        <f t="shared" si="114"/>
        <v>6.8175114540787662</v>
      </c>
      <c r="K964" s="2">
        <f t="shared" si="116"/>
        <v>6.8658489077725342</v>
      </c>
    </row>
    <row r="965" spans="1:11" ht="13.5" x14ac:dyDescent="0.25">
      <c r="A965" s="3">
        <f>TITRES_STAT!B968</f>
        <v>43411</v>
      </c>
      <c r="B965" s="6">
        <f>TITRES_STAT!D968</f>
        <v>6.77</v>
      </c>
      <c r="C965" s="2">
        <f t="shared" si="117"/>
        <v>0</v>
      </c>
      <c r="D965" s="2">
        <f t="shared" si="110"/>
        <v>6.7739999999999991</v>
      </c>
      <c r="E965" s="2">
        <f t="shared" si="112"/>
        <v>6.778999999999999</v>
      </c>
      <c r="F965" s="2">
        <f t="shared" si="113"/>
        <v>6.8170000000000019</v>
      </c>
      <c r="G965" s="2">
        <f t="shared" si="115"/>
        <v>6.8875999999999973</v>
      </c>
      <c r="H965" s="2">
        <f t="shared" si="111"/>
        <v>6.928200000000003</v>
      </c>
      <c r="I965" s="2">
        <f t="array" ref="I965">SUMPRODUCT(B949:B968, (ROW(B949:B968)-ROW(B949)+1)) / (20*21/2)</f>
        <v>6.7771904761904764</v>
      </c>
      <c r="J965" s="2">
        <f t="shared" si="114"/>
        <v>6.8129865536903118</v>
      </c>
      <c r="K965" s="2">
        <f t="shared" si="116"/>
        <v>6.8620901270755725</v>
      </c>
    </row>
    <row r="966" spans="1:11" ht="13.5" x14ac:dyDescent="0.25">
      <c r="A966" s="3">
        <f>TITRES_STAT!B969</f>
        <v>43412</v>
      </c>
      <c r="B966" s="6">
        <f>TITRES_STAT!D969</f>
        <v>6.77</v>
      </c>
      <c r="C966" s="2">
        <f t="shared" si="117"/>
        <v>0</v>
      </c>
      <c r="D966" s="2">
        <f t="shared" ref="D966:D1029" si="118">AVERAGE(B962:B966)</f>
        <v>6.7699999999999987</v>
      </c>
      <c r="E966" s="2">
        <f t="shared" si="112"/>
        <v>6.7779999999999987</v>
      </c>
      <c r="F966" s="2">
        <f t="shared" si="113"/>
        <v>6.8085000000000004</v>
      </c>
      <c r="G966" s="2">
        <f t="shared" si="115"/>
        <v>6.8869999999999969</v>
      </c>
      <c r="H966" s="2">
        <f t="shared" si="111"/>
        <v>6.9262500000000014</v>
      </c>
      <c r="I966" s="2">
        <f t="array" ref="I966">SUMPRODUCT(B950:B969, (ROW(B950:B969)-ROW(B950)+1)) / (20*21/2)</f>
        <v>6.775142857142856</v>
      </c>
      <c r="J966" s="2">
        <f t="shared" si="114"/>
        <v>6.8088925961959958</v>
      </c>
      <c r="K966" s="2">
        <f t="shared" si="116"/>
        <v>6.8584787495431971</v>
      </c>
    </row>
    <row r="967" spans="1:11" ht="13.5" x14ac:dyDescent="0.25">
      <c r="A967" s="3">
        <f>TITRES_STAT!B970</f>
        <v>43413</v>
      </c>
      <c r="B967" s="6">
        <f>TITRES_STAT!D970</f>
        <v>6.77</v>
      </c>
      <c r="C967" s="2">
        <f t="shared" si="117"/>
        <v>0</v>
      </c>
      <c r="D967" s="2">
        <f t="shared" si="118"/>
        <v>6.7699999999999987</v>
      </c>
      <c r="E967" s="2">
        <f t="shared" si="112"/>
        <v>6.7769999999999984</v>
      </c>
      <c r="F967" s="2">
        <f t="shared" si="113"/>
        <v>6.8</v>
      </c>
      <c r="G967" s="2">
        <f t="shared" si="115"/>
        <v>6.8847999999999958</v>
      </c>
      <c r="H967" s="2">
        <f t="shared" si="111"/>
        <v>6.9243500000000013</v>
      </c>
      <c r="I967" s="2">
        <f t="array" ref="I967">SUMPRODUCT(B951:B970, (ROW(B951:B970)-ROW(B951)+1)) / (20*21/2)</f>
        <v>6.7738571428571417</v>
      </c>
      <c r="J967" s="2">
        <f t="shared" si="114"/>
        <v>6.8051885394154246</v>
      </c>
      <c r="K967" s="2">
        <f t="shared" si="116"/>
        <v>6.8550089946591504</v>
      </c>
    </row>
    <row r="968" spans="1:11" ht="13.5" x14ac:dyDescent="0.25">
      <c r="A968" s="3">
        <f>TITRES_STAT!B971</f>
        <v>43416</v>
      </c>
      <c r="B968" s="6">
        <f>TITRES_STAT!D971</f>
        <v>6.77</v>
      </c>
      <c r="C968" s="2">
        <f t="shared" si="117"/>
        <v>0</v>
      </c>
      <c r="D968" s="2">
        <f t="shared" si="118"/>
        <v>6.7699999999999987</v>
      </c>
      <c r="E968" s="2">
        <f t="shared" si="112"/>
        <v>6.775999999999998</v>
      </c>
      <c r="F968" s="2">
        <f t="shared" si="113"/>
        <v>6.791500000000001</v>
      </c>
      <c r="G968" s="2">
        <f t="shared" si="115"/>
        <v>6.8825999999999965</v>
      </c>
      <c r="H968" s="2">
        <f t="shared" si="111"/>
        <v>6.9227500000000024</v>
      </c>
      <c r="I968" s="2">
        <f t="array" ref="I968">SUMPRODUCT(B952:B971, (ROW(B952:B971)-ROW(B952)+1)) / (20*21/2)</f>
        <v>6.7729523809523799</v>
      </c>
      <c r="J968" s="2">
        <f t="shared" si="114"/>
        <v>6.8018372499472886</v>
      </c>
      <c r="K968" s="2">
        <f t="shared" si="116"/>
        <v>6.8516753085940856</v>
      </c>
    </row>
    <row r="969" spans="1:11" ht="13.5" x14ac:dyDescent="0.25">
      <c r="A969" s="3">
        <f>TITRES_STAT!B972</f>
        <v>43417</v>
      </c>
      <c r="B969" s="6">
        <f>TITRES_STAT!D972</f>
        <v>6.77</v>
      </c>
      <c r="C969" s="2">
        <f t="shared" si="117"/>
        <v>0</v>
      </c>
      <c r="D969" s="2">
        <f t="shared" si="118"/>
        <v>6.7699999999999987</v>
      </c>
      <c r="E969" s="2">
        <f t="shared" si="112"/>
        <v>6.7739999999999982</v>
      </c>
      <c r="F969" s="2">
        <f t="shared" si="113"/>
        <v>6.783500000000001</v>
      </c>
      <c r="G969" s="2">
        <f t="shared" si="115"/>
        <v>6.8803999999999972</v>
      </c>
      <c r="H969" s="2">
        <f t="shared" si="111"/>
        <v>6.9213500000000012</v>
      </c>
      <c r="I969" s="2">
        <f t="array" ref="I969">SUMPRODUCT(B953:B972, (ROW(B953:B972)-ROW(B953)+1)) / (20*21/2)</f>
        <v>6.7714761904761902</v>
      </c>
      <c r="J969" s="2">
        <f t="shared" si="114"/>
        <v>6.7988051309046895</v>
      </c>
      <c r="K969" s="2">
        <f t="shared" si="116"/>
        <v>6.8484723553158862</v>
      </c>
    </row>
    <row r="970" spans="1:11" ht="13.5" x14ac:dyDescent="0.25">
      <c r="A970" s="3">
        <f>TITRES_STAT!B973</f>
        <v>43418</v>
      </c>
      <c r="B970" s="6">
        <f>TITRES_STAT!D973</f>
        <v>6.77</v>
      </c>
      <c r="C970" s="2">
        <f t="shared" si="117"/>
        <v>0</v>
      </c>
      <c r="D970" s="2">
        <f t="shared" si="118"/>
        <v>6.7699999999999987</v>
      </c>
      <c r="E970" s="2">
        <f t="shared" si="112"/>
        <v>6.7719999999999985</v>
      </c>
      <c r="F970" s="2">
        <f t="shared" si="113"/>
        <v>6.7795000000000005</v>
      </c>
      <c r="G970" s="2">
        <f t="shared" si="115"/>
        <v>6.878199999999997</v>
      </c>
      <c r="H970" s="2">
        <f t="shared" ref="H970:H1033" si="119">AVERAGE(B771:B970)</f>
        <v>6.9198000000000004</v>
      </c>
      <c r="I970" s="2">
        <f t="array" ref="I970">SUMPRODUCT(B954:B973, (ROW(B954:B973)-ROW(B954)+1)) / (20*21/2)</f>
        <v>6.7711428571428556</v>
      </c>
      <c r="J970" s="2">
        <f t="shared" si="114"/>
        <v>6.7960617851042429</v>
      </c>
      <c r="K970" s="2">
        <f t="shared" si="116"/>
        <v>6.8453950080485972</v>
      </c>
    </row>
    <row r="971" spans="1:11" ht="13.5" x14ac:dyDescent="0.25">
      <c r="A971" s="3">
        <f>TITRES_STAT!B974</f>
        <v>43419</v>
      </c>
      <c r="B971" s="6">
        <f>TITRES_STAT!D974</f>
        <v>6.77</v>
      </c>
      <c r="C971" s="2">
        <f t="shared" si="117"/>
        <v>0</v>
      </c>
      <c r="D971" s="2">
        <f t="shared" si="118"/>
        <v>6.7699999999999987</v>
      </c>
      <c r="E971" s="2">
        <f t="shared" si="112"/>
        <v>6.7699999999999978</v>
      </c>
      <c r="F971" s="2">
        <f t="shared" si="113"/>
        <v>6.7754999999999992</v>
      </c>
      <c r="G971" s="2">
        <f t="shared" si="115"/>
        <v>6.8759999999999968</v>
      </c>
      <c r="H971" s="2">
        <f t="shared" si="119"/>
        <v>6.9182999999999995</v>
      </c>
      <c r="I971" s="2">
        <f t="array" ref="I971">SUMPRODUCT(B955:B974, (ROW(B955:B974)-ROW(B955)+1)) / (20*21/2)</f>
        <v>6.7709523809523811</v>
      </c>
      <c r="J971" s="2">
        <f t="shared" si="114"/>
        <v>6.79357971033241</v>
      </c>
      <c r="K971" s="2">
        <f t="shared" si="116"/>
        <v>6.8424383410662992</v>
      </c>
    </row>
    <row r="972" spans="1:11" ht="13.5" x14ac:dyDescent="0.25">
      <c r="A972" s="3">
        <f>TITRES_STAT!B975</f>
        <v>43420</v>
      </c>
      <c r="B972" s="6">
        <f>TITRES_STAT!D975</f>
        <v>6.76</v>
      </c>
      <c r="C972" s="2">
        <f t="shared" si="117"/>
        <v>-9.9999999999997868E-3</v>
      </c>
      <c r="D972" s="2">
        <f t="shared" si="118"/>
        <v>6.7679999999999989</v>
      </c>
      <c r="E972" s="2">
        <f t="shared" ref="E972:E1035" si="120">AVERAGE(B963:B972)</f>
        <v>6.7689999999999984</v>
      </c>
      <c r="F972" s="2">
        <f t="shared" si="113"/>
        <v>6.7734999999999985</v>
      </c>
      <c r="G972" s="2">
        <f t="shared" si="115"/>
        <v>6.8745999999999974</v>
      </c>
      <c r="H972" s="2">
        <f t="shared" si="119"/>
        <v>6.9168499999999984</v>
      </c>
      <c r="I972" s="2">
        <f t="array" ref="I972">SUMPRODUCT(B956:B975, (ROW(B956:B975)-ROW(B956)+1)) / (20*21/2)</f>
        <v>6.7709047619047613</v>
      </c>
      <c r="J972" s="2">
        <f t="shared" si="114"/>
        <v>6.7903816426817043</v>
      </c>
      <c r="K972" s="2">
        <f t="shared" si="116"/>
        <v>6.8392054649460521</v>
      </c>
    </row>
    <row r="973" spans="1:11" ht="13.5" x14ac:dyDescent="0.25">
      <c r="A973" s="3">
        <f>TITRES_STAT!B976</f>
        <v>43423</v>
      </c>
      <c r="B973" s="6">
        <f>TITRES_STAT!D976</f>
        <v>6.77</v>
      </c>
      <c r="C973" s="2">
        <f t="shared" si="117"/>
        <v>9.9999999999997868E-3</v>
      </c>
      <c r="D973" s="2">
        <f t="shared" si="118"/>
        <v>6.7680000000000007</v>
      </c>
      <c r="E973" s="2">
        <f t="shared" si="120"/>
        <v>6.7689999999999984</v>
      </c>
      <c r="F973" s="2">
        <f t="shared" si="113"/>
        <v>6.7719999999999985</v>
      </c>
      <c r="G973" s="2">
        <f t="shared" si="115"/>
        <v>6.8733999999999957</v>
      </c>
      <c r="H973" s="2">
        <f t="shared" si="119"/>
        <v>6.9149999999999991</v>
      </c>
      <c r="I973" s="2">
        <f t="array" ref="I973">SUMPRODUCT(B957:B976, (ROW(B957:B976)-ROW(B957)+1)) / (20*21/2)</f>
        <v>6.7705238095238096</v>
      </c>
      <c r="J973" s="2">
        <f t="shared" si="114"/>
        <v>6.7884405338548754</v>
      </c>
      <c r="K973" s="2">
        <f t="shared" si="116"/>
        <v>6.8364915251442469</v>
      </c>
    </row>
    <row r="974" spans="1:11" ht="13.5" x14ac:dyDescent="0.25">
      <c r="A974" s="3">
        <f>TITRES_STAT!B977</f>
        <v>43425</v>
      </c>
      <c r="B974" s="6">
        <f>TITRES_STAT!D977</f>
        <v>6.77</v>
      </c>
      <c r="C974" s="2">
        <f t="shared" si="117"/>
        <v>0</v>
      </c>
      <c r="D974" s="2">
        <f t="shared" si="118"/>
        <v>6.7679999999999989</v>
      </c>
      <c r="E974" s="2">
        <f t="shared" si="120"/>
        <v>6.7689999999999984</v>
      </c>
      <c r="F974" s="2">
        <f t="shared" si="113"/>
        <v>6.7705000000000002</v>
      </c>
      <c r="G974" s="2">
        <f t="shared" si="115"/>
        <v>6.8687999999999958</v>
      </c>
      <c r="H974" s="2">
        <f t="shared" si="119"/>
        <v>6.9138499999999992</v>
      </c>
      <c r="I974" s="2">
        <f t="array" ref="I974">SUMPRODUCT(B958:B977, (ROW(B958:B977)-ROW(B958)+1)) / (20*21/2)</f>
        <v>6.770190476190475</v>
      </c>
      <c r="J974" s="2">
        <f t="shared" si="114"/>
        <v>6.7866842925353632</v>
      </c>
      <c r="K974" s="2">
        <f t="shared" si="116"/>
        <v>6.8338840143542763</v>
      </c>
    </row>
    <row r="975" spans="1:11" ht="13.5" x14ac:dyDescent="0.25">
      <c r="A975" s="3">
        <f>TITRES_STAT!B978</f>
        <v>43426</v>
      </c>
      <c r="B975" s="6">
        <f>TITRES_STAT!D978</f>
        <v>6.77</v>
      </c>
      <c r="C975" s="2">
        <f t="shared" si="117"/>
        <v>0</v>
      </c>
      <c r="D975" s="2">
        <f t="shared" si="118"/>
        <v>6.7679999999999989</v>
      </c>
      <c r="E975" s="2">
        <f t="shared" si="120"/>
        <v>6.7689999999999984</v>
      </c>
      <c r="F975" s="2">
        <f t="shared" si="113"/>
        <v>6.7739999999999991</v>
      </c>
      <c r="G975" s="2">
        <f t="shared" si="115"/>
        <v>6.8641999999999959</v>
      </c>
      <c r="H975" s="2">
        <f t="shared" si="119"/>
        <v>6.9120499999999989</v>
      </c>
      <c r="I975" s="2">
        <f t="array" ref="I975">SUMPRODUCT(B959:B978, (ROW(B959:B978)-ROW(B959)+1)) / (20*21/2)</f>
        <v>6.769904761904761</v>
      </c>
      <c r="J975" s="2">
        <f t="shared" si="114"/>
        <v>6.7850953122939002</v>
      </c>
      <c r="K975" s="2">
        <f t="shared" si="116"/>
        <v>6.8313787588894028</v>
      </c>
    </row>
    <row r="976" spans="1:11" ht="13.5" x14ac:dyDescent="0.25">
      <c r="A976" s="3">
        <f>TITRES_STAT!B979</f>
        <v>43427</v>
      </c>
      <c r="B976" s="6">
        <f>TITRES_STAT!D979</f>
        <v>6.77</v>
      </c>
      <c r="C976" s="2">
        <f t="shared" si="117"/>
        <v>0</v>
      </c>
      <c r="D976" s="2">
        <f t="shared" si="118"/>
        <v>6.7679999999999989</v>
      </c>
      <c r="E976" s="2">
        <f t="shared" si="120"/>
        <v>6.7689999999999984</v>
      </c>
      <c r="F976" s="2">
        <f t="shared" si="113"/>
        <v>6.7734999999999985</v>
      </c>
      <c r="G976" s="2">
        <f t="shared" si="115"/>
        <v>6.8597999999999963</v>
      </c>
      <c r="H976" s="2">
        <f t="shared" si="119"/>
        <v>6.9109000000000007</v>
      </c>
      <c r="I976" s="2">
        <f t="array" ref="I976">SUMPRODUCT(B960:B979, (ROW(B960:B979)-ROW(B960)+1)) / (20*21/2)</f>
        <v>6.7696666666666649</v>
      </c>
      <c r="J976" s="2">
        <f t="shared" si="114"/>
        <v>6.7836576635040045</v>
      </c>
      <c r="K976" s="2">
        <f t="shared" si="116"/>
        <v>6.828971748736878</v>
      </c>
    </row>
    <row r="977" spans="1:11" ht="13.5" x14ac:dyDescent="0.25">
      <c r="A977" s="3">
        <f>TITRES_STAT!B980</f>
        <v>43430</v>
      </c>
      <c r="B977" s="6">
        <f>TITRES_STAT!D980</f>
        <v>6.77</v>
      </c>
      <c r="C977" s="2">
        <f t="shared" si="117"/>
        <v>0</v>
      </c>
      <c r="D977" s="2">
        <f t="shared" si="118"/>
        <v>6.7699999999999987</v>
      </c>
      <c r="E977" s="2">
        <f t="shared" si="120"/>
        <v>6.7689999999999984</v>
      </c>
      <c r="F977" s="2">
        <f t="shared" si="113"/>
        <v>6.7729999999999988</v>
      </c>
      <c r="G977" s="2">
        <f t="shared" si="115"/>
        <v>6.8553999999999959</v>
      </c>
      <c r="H977" s="2">
        <f t="shared" si="119"/>
        <v>6.9098000000000006</v>
      </c>
      <c r="I977" s="2">
        <f t="array" ref="I977">SUMPRODUCT(B961:B980, (ROW(B961:B980)-ROW(B961)+1)) / (20*21/2)</f>
        <v>6.7685714285714278</v>
      </c>
      <c r="J977" s="2">
        <f t="shared" si="114"/>
        <v>6.7823569336464802</v>
      </c>
      <c r="K977" s="2">
        <f t="shared" si="116"/>
        <v>6.8266591311393539</v>
      </c>
    </row>
    <row r="978" spans="1:11" ht="13.5" x14ac:dyDescent="0.25">
      <c r="A978" s="3">
        <f>TITRES_STAT!B981</f>
        <v>43431</v>
      </c>
      <c r="B978" s="6">
        <f>TITRES_STAT!D981</f>
        <v>6.77</v>
      </c>
      <c r="C978" s="2">
        <f t="shared" si="117"/>
        <v>0</v>
      </c>
      <c r="D978" s="2">
        <f t="shared" si="118"/>
        <v>6.7699999999999987</v>
      </c>
      <c r="E978" s="2">
        <f t="shared" si="120"/>
        <v>6.7689999999999984</v>
      </c>
      <c r="F978" s="2">
        <f t="shared" si="113"/>
        <v>6.7724999999999982</v>
      </c>
      <c r="G978" s="2">
        <f t="shared" si="115"/>
        <v>6.8509999999999964</v>
      </c>
      <c r="H978" s="2">
        <f t="shared" si="119"/>
        <v>6.9086499999999997</v>
      </c>
      <c r="I978" s="2">
        <f t="array" ref="I978">SUMPRODUCT(B962:B981, (ROW(B962:B981)-ROW(B962)+1)) / (20*21/2)</f>
        <v>6.7676190476190463</v>
      </c>
      <c r="J978" s="2">
        <f t="shared" si="114"/>
        <v>6.7811800828230053</v>
      </c>
      <c r="K978" s="2">
        <f t="shared" si="116"/>
        <v>6.8244372044280066</v>
      </c>
    </row>
    <row r="979" spans="1:11" ht="13.5" x14ac:dyDescent="0.25">
      <c r="A979" s="3">
        <f>TITRES_STAT!B982</f>
        <v>43432</v>
      </c>
      <c r="B979" s="6">
        <f>TITRES_STAT!D982</f>
        <v>6.77</v>
      </c>
      <c r="C979" s="2">
        <f t="shared" si="117"/>
        <v>0</v>
      </c>
      <c r="D979" s="2">
        <f t="shared" si="118"/>
        <v>6.7699999999999987</v>
      </c>
      <c r="E979" s="2">
        <f t="shared" si="120"/>
        <v>6.7689999999999984</v>
      </c>
      <c r="F979" s="2">
        <f t="shared" si="113"/>
        <v>6.7714999999999987</v>
      </c>
      <c r="G979" s="2">
        <f t="shared" si="115"/>
        <v>6.8467999999999964</v>
      </c>
      <c r="H979" s="2">
        <f t="shared" si="119"/>
        <v>6.9074999999999998</v>
      </c>
      <c r="I979" s="2">
        <f t="array" ref="I979">SUMPRODUCT(B963:B982, (ROW(B963:B982)-ROW(B963)+1)) / (20*21/2)</f>
        <v>6.7668095238095241</v>
      </c>
      <c r="J979" s="2">
        <f t="shared" si="114"/>
        <v>6.780115313030338</v>
      </c>
      <c r="K979" s="2">
        <f t="shared" si="116"/>
        <v>6.8223024120974971</v>
      </c>
    </row>
    <row r="980" spans="1:11" ht="13.5" x14ac:dyDescent="0.25">
      <c r="A980" s="3">
        <f>TITRES_STAT!B983</f>
        <v>43433</v>
      </c>
      <c r="B980" s="6">
        <f>TITRES_STAT!D983</f>
        <v>6.76</v>
      </c>
      <c r="C980" s="2">
        <f t="shared" si="117"/>
        <v>-9.9999999999997868E-3</v>
      </c>
      <c r="D980" s="2">
        <f t="shared" si="118"/>
        <v>6.7679999999999989</v>
      </c>
      <c r="E980" s="2">
        <f t="shared" si="120"/>
        <v>6.7679999999999989</v>
      </c>
      <c r="F980" s="2">
        <f t="shared" ref="F980:F1043" si="121">AVERAGE(B961:B980)</f>
        <v>6.7699999999999978</v>
      </c>
      <c r="G980" s="2">
        <f t="shared" si="115"/>
        <v>6.8423999999999969</v>
      </c>
      <c r="H980" s="2">
        <f t="shared" si="119"/>
        <v>6.9073000000000002</v>
      </c>
      <c r="I980" s="2">
        <f t="array" ref="I980">SUMPRODUCT(B964:B983, (ROW(B964:B983)-ROW(B964)+1)) / (20*21/2)</f>
        <v>6.7660476190476198</v>
      </c>
      <c r="J980" s="2">
        <f t="shared" si="114"/>
        <v>6.7781995689322105</v>
      </c>
      <c r="K980" s="2">
        <f t="shared" si="116"/>
        <v>6.8198591802505364</v>
      </c>
    </row>
    <row r="981" spans="1:11" ht="13.5" x14ac:dyDescent="0.25">
      <c r="A981" s="3">
        <f>TITRES_STAT!B984</f>
        <v>43434</v>
      </c>
      <c r="B981" s="6">
        <f>TITRES_STAT!D984</f>
        <v>6.76</v>
      </c>
      <c r="C981" s="2">
        <f t="shared" si="117"/>
        <v>0</v>
      </c>
      <c r="D981" s="2">
        <f t="shared" si="118"/>
        <v>6.766</v>
      </c>
      <c r="E981" s="2">
        <f t="shared" si="120"/>
        <v>6.7669999999999986</v>
      </c>
      <c r="F981" s="2">
        <f t="shared" si="121"/>
        <v>6.7684999999999977</v>
      </c>
      <c r="G981" s="2">
        <f t="shared" si="115"/>
        <v>6.8381999999999969</v>
      </c>
      <c r="H981" s="2">
        <f t="shared" si="119"/>
        <v>6.9072000000000005</v>
      </c>
      <c r="I981" s="2">
        <f t="array" ref="I981">SUMPRODUCT(B965:B984, (ROW(B965:B984)-ROW(B965)+1)) / (20*21/2)</f>
        <v>6.7662857142857149</v>
      </c>
      <c r="J981" s="2">
        <f t="shared" ref="J981:J1044" si="122">$J$4*B981+J980*(1-$J$4)</f>
        <v>6.7764662766529522</v>
      </c>
      <c r="K981" s="2">
        <f t="shared" si="116"/>
        <v>6.8175117614171814</v>
      </c>
    </row>
    <row r="982" spans="1:11" ht="13.5" x14ac:dyDescent="0.25">
      <c r="A982" s="3">
        <f>TITRES_STAT!B985</f>
        <v>43437</v>
      </c>
      <c r="B982" s="6">
        <f>TITRES_STAT!D985</f>
        <v>6.76</v>
      </c>
      <c r="C982" s="2">
        <f t="shared" si="117"/>
        <v>0</v>
      </c>
      <c r="D982" s="2">
        <f t="shared" si="118"/>
        <v>6.7639999999999985</v>
      </c>
      <c r="E982" s="2">
        <f t="shared" si="120"/>
        <v>6.7669999999999986</v>
      </c>
      <c r="F982" s="2">
        <f t="shared" si="121"/>
        <v>6.767999999999998</v>
      </c>
      <c r="G982" s="2">
        <f t="shared" si="115"/>
        <v>6.8343999999999969</v>
      </c>
      <c r="H982" s="2">
        <f t="shared" si="119"/>
        <v>6.9074999999999998</v>
      </c>
      <c r="I982" s="2">
        <f t="array" ref="I982">SUMPRODUCT(B966:B985, (ROW(B966:B985)-ROW(B966)+1)) / (20*21/2)</f>
        <v>6.7665238095238109</v>
      </c>
      <c r="J982" s="2">
        <f t="shared" si="122"/>
        <v>6.7748980598288613</v>
      </c>
      <c r="K982" s="2">
        <f t="shared" si="116"/>
        <v>6.8152563982243501</v>
      </c>
    </row>
    <row r="983" spans="1:11" ht="13.5" x14ac:dyDescent="0.25">
      <c r="A983" s="3">
        <f>TITRES_STAT!B986</f>
        <v>43438</v>
      </c>
      <c r="B983" s="6">
        <f>TITRES_STAT!D986</f>
        <v>6.76</v>
      </c>
      <c r="C983" s="2">
        <f t="shared" si="117"/>
        <v>0</v>
      </c>
      <c r="D983" s="2">
        <f t="shared" si="118"/>
        <v>6.7619999999999987</v>
      </c>
      <c r="E983" s="2">
        <f t="shared" si="120"/>
        <v>6.7659999999999982</v>
      </c>
      <c r="F983" s="2">
        <f t="shared" si="121"/>
        <v>6.7674999999999983</v>
      </c>
      <c r="G983" s="2">
        <f t="shared" si="115"/>
        <v>6.8305999999999987</v>
      </c>
      <c r="H983" s="2">
        <f t="shared" si="119"/>
        <v>6.9077999999999999</v>
      </c>
      <c r="I983" s="2">
        <f t="array" ref="I983">SUMPRODUCT(B967:B986, (ROW(B967:B986)-ROW(B967)+1)) / (20*21/2)</f>
        <v>6.7667619047619043</v>
      </c>
      <c r="J983" s="2">
        <f t="shared" si="122"/>
        <v>6.773479196988017</v>
      </c>
      <c r="K983" s="2">
        <f t="shared" si="116"/>
        <v>6.8130894806469247</v>
      </c>
    </row>
    <row r="984" spans="1:11" ht="13.5" x14ac:dyDescent="0.25">
      <c r="A984" s="3">
        <f>TITRES_STAT!B987</f>
        <v>43439</v>
      </c>
      <c r="B984" s="6">
        <f>TITRES_STAT!D987</f>
        <v>6.77</v>
      </c>
      <c r="C984" s="2">
        <f t="shared" si="117"/>
        <v>9.9999999999997868E-3</v>
      </c>
      <c r="D984" s="2">
        <f t="shared" si="118"/>
        <v>6.7620000000000005</v>
      </c>
      <c r="E984" s="2">
        <f t="shared" si="120"/>
        <v>6.7659999999999982</v>
      </c>
      <c r="F984" s="2">
        <f t="shared" si="121"/>
        <v>6.7675000000000001</v>
      </c>
      <c r="G984" s="2">
        <f t="shared" si="115"/>
        <v>6.8267999999999969</v>
      </c>
      <c r="H984" s="2">
        <f t="shared" si="119"/>
        <v>6.908199999999999</v>
      </c>
      <c r="I984" s="2">
        <f t="array" ref="I984">SUMPRODUCT(B968:B987, (ROW(B968:B987)-ROW(B968)+1)) / (20*21/2)</f>
        <v>6.7669999999999986</v>
      </c>
      <c r="J984" s="2">
        <f t="shared" si="122"/>
        <v>6.77314784489392</v>
      </c>
      <c r="K984" s="2">
        <f t="shared" si="116"/>
        <v>6.8113996970921438</v>
      </c>
    </row>
    <row r="985" spans="1:11" ht="13.5" x14ac:dyDescent="0.25">
      <c r="A985" s="3">
        <f>TITRES_STAT!B988</f>
        <v>43440</v>
      </c>
      <c r="B985" s="6">
        <f>TITRES_STAT!D988</f>
        <v>6.77</v>
      </c>
      <c r="C985" s="2">
        <f t="shared" si="117"/>
        <v>0</v>
      </c>
      <c r="D985" s="2">
        <f t="shared" si="118"/>
        <v>6.7640000000000002</v>
      </c>
      <c r="E985" s="2">
        <f t="shared" si="120"/>
        <v>6.7659999999999982</v>
      </c>
      <c r="F985" s="2">
        <f t="shared" si="121"/>
        <v>6.7675000000000001</v>
      </c>
      <c r="G985" s="2">
        <f t="shared" si="115"/>
        <v>6.8229999999999968</v>
      </c>
      <c r="H985" s="2">
        <f t="shared" si="119"/>
        <v>6.908599999999999</v>
      </c>
      <c r="I985" s="2">
        <f t="array" ref="I985">SUMPRODUCT(B969:B988, (ROW(B969:B988)-ROW(B969)+1)) / (20*21/2)</f>
        <v>6.7672380952380946</v>
      </c>
      <c r="J985" s="2">
        <f t="shared" si="122"/>
        <v>6.7728480501421178</v>
      </c>
      <c r="K985" s="2">
        <f t="shared" si="116"/>
        <v>6.809776179559119</v>
      </c>
    </row>
    <row r="986" spans="1:11" ht="13.5" x14ac:dyDescent="0.25">
      <c r="A986" s="3">
        <f>TITRES_STAT!B989</f>
        <v>43441</v>
      </c>
      <c r="B986" s="6">
        <f>TITRES_STAT!D989</f>
        <v>6.77</v>
      </c>
      <c r="C986" s="2">
        <f t="shared" si="117"/>
        <v>0</v>
      </c>
      <c r="D986" s="2">
        <f t="shared" si="118"/>
        <v>6.766</v>
      </c>
      <c r="E986" s="2">
        <f t="shared" si="120"/>
        <v>6.7659999999999982</v>
      </c>
      <c r="F986" s="2">
        <f t="shared" si="121"/>
        <v>6.7675000000000001</v>
      </c>
      <c r="G986" s="2">
        <f t="shared" si="115"/>
        <v>6.8191999999999977</v>
      </c>
      <c r="H986" s="2">
        <f t="shared" si="119"/>
        <v>6.9091499999999995</v>
      </c>
      <c r="I986" s="2">
        <f t="array" ref="I986">SUMPRODUCT(B970:B989, (ROW(B970:B989)-ROW(B970)+1)) / (20*21/2)</f>
        <v>6.7674761904761889</v>
      </c>
      <c r="J986" s="2">
        <f t="shared" si="122"/>
        <v>6.7725768072714398</v>
      </c>
      <c r="K986" s="2">
        <f t="shared" si="116"/>
        <v>6.8082163293803299</v>
      </c>
    </row>
    <row r="987" spans="1:11" ht="13.5" x14ac:dyDescent="0.25">
      <c r="A987" s="3">
        <f>TITRES_STAT!B990</f>
        <v>43444</v>
      </c>
      <c r="B987" s="6">
        <f>TITRES_STAT!D990</f>
        <v>6.77</v>
      </c>
      <c r="C987" s="2">
        <f t="shared" si="117"/>
        <v>0</v>
      </c>
      <c r="D987" s="2">
        <f t="shared" si="118"/>
        <v>6.7679999999999989</v>
      </c>
      <c r="E987" s="2">
        <f t="shared" si="120"/>
        <v>6.7659999999999982</v>
      </c>
      <c r="F987" s="2">
        <f t="shared" si="121"/>
        <v>6.7675000000000001</v>
      </c>
      <c r="G987" s="2">
        <f t="shared" si="115"/>
        <v>6.8155999999999972</v>
      </c>
      <c r="H987" s="2">
        <f t="shared" si="119"/>
        <v>6.9095999999999993</v>
      </c>
      <c r="I987" s="2">
        <f t="array" ref="I987">SUMPRODUCT(B971:B990, (ROW(B971:B990)-ROW(B971)+1)) / (20*21/2)</f>
        <v>6.7658095238095228</v>
      </c>
      <c r="J987" s="2">
        <f t="shared" si="122"/>
        <v>6.7723313970551118</v>
      </c>
      <c r="K987" s="2">
        <f t="shared" si="116"/>
        <v>6.8067176497967878</v>
      </c>
    </row>
    <row r="988" spans="1:11" ht="13.5" x14ac:dyDescent="0.25">
      <c r="A988" s="3">
        <f>TITRES_STAT!B991</f>
        <v>43445</v>
      </c>
      <c r="B988" s="6">
        <f>TITRES_STAT!D991</f>
        <v>6.77</v>
      </c>
      <c r="C988" s="2">
        <f t="shared" si="117"/>
        <v>0</v>
      </c>
      <c r="D988" s="2">
        <f t="shared" si="118"/>
        <v>6.7699999999999987</v>
      </c>
      <c r="E988" s="2">
        <f t="shared" si="120"/>
        <v>6.7659999999999982</v>
      </c>
      <c r="F988" s="2">
        <f t="shared" si="121"/>
        <v>6.7675000000000001</v>
      </c>
      <c r="G988" s="2">
        <f t="shared" si="115"/>
        <v>6.8119999999999985</v>
      </c>
      <c r="H988" s="2">
        <f t="shared" si="119"/>
        <v>6.9100499999999991</v>
      </c>
      <c r="I988" s="2">
        <f t="array" ref="I988">SUMPRODUCT(B972:B991, (ROW(B972:B991)-ROW(B972)+1)) / (20*21/2)</f>
        <v>6.7642380952380945</v>
      </c>
      <c r="J988" s="2">
        <f t="shared" si="122"/>
        <v>6.7721093592403392</v>
      </c>
      <c r="K988" s="2">
        <f t="shared" si="116"/>
        <v>6.8052777419616204</v>
      </c>
    </row>
    <row r="989" spans="1:11" ht="13.5" x14ac:dyDescent="0.25">
      <c r="A989" s="3">
        <f>TITRES_STAT!B992</f>
        <v>43446</v>
      </c>
      <c r="B989" s="6">
        <f>TITRES_STAT!D992</f>
        <v>6.77</v>
      </c>
      <c r="C989" s="2">
        <f t="shared" si="117"/>
        <v>0</v>
      </c>
      <c r="D989" s="2">
        <f t="shared" si="118"/>
        <v>6.7699999999999987</v>
      </c>
      <c r="E989" s="2">
        <f t="shared" si="120"/>
        <v>6.7659999999999982</v>
      </c>
      <c r="F989" s="2">
        <f t="shared" si="121"/>
        <v>6.7675000000000001</v>
      </c>
      <c r="G989" s="2">
        <f t="shared" si="115"/>
        <v>6.808399999999998</v>
      </c>
      <c r="H989" s="2">
        <f t="shared" si="119"/>
        <v>6.9104999999999981</v>
      </c>
      <c r="I989" s="2">
        <f t="array" ref="I989">SUMPRODUCT(B973:B992, (ROW(B973:B992)-ROW(B973)+1)) / (20*21/2)</f>
        <v>6.7627619047619039</v>
      </c>
      <c r="J989" s="2">
        <f t="shared" si="122"/>
        <v>6.7719084678841162</v>
      </c>
      <c r="K989" s="2">
        <f t="shared" si="116"/>
        <v>6.8038943011003807</v>
      </c>
    </row>
    <row r="990" spans="1:11" ht="13.5" x14ac:dyDescent="0.25">
      <c r="A990" s="3">
        <f>TITRES_STAT!B993</f>
        <v>43447</v>
      </c>
      <c r="B990" s="6">
        <f>TITRES_STAT!D993</f>
        <v>6.75</v>
      </c>
      <c r="C990" s="2">
        <f t="shared" si="117"/>
        <v>-1.9999999999999574E-2</v>
      </c>
      <c r="D990" s="2">
        <f t="shared" si="118"/>
        <v>6.766</v>
      </c>
      <c r="E990" s="2">
        <f t="shared" si="120"/>
        <v>6.7649999999999988</v>
      </c>
      <c r="F990" s="2">
        <f t="shared" si="121"/>
        <v>6.7664999999999988</v>
      </c>
      <c r="G990" s="2">
        <f t="shared" si="115"/>
        <v>6.8043999999999993</v>
      </c>
      <c r="H990" s="2">
        <f t="shared" si="119"/>
        <v>6.910849999999999</v>
      </c>
      <c r="I990" s="2">
        <f t="array" ref="I990">SUMPRODUCT(B974:B993, (ROW(B974:B993)-ROW(B974)+1)) / (20*21/2)</f>
        <v>6.761333333333333</v>
      </c>
      <c r="J990" s="2">
        <f t="shared" si="122"/>
        <v>6.7698219471332486</v>
      </c>
      <c r="K990" s="2">
        <f t="shared" si="116"/>
        <v>6.8017807990964441</v>
      </c>
    </row>
    <row r="991" spans="1:11" ht="13.5" x14ac:dyDescent="0.25">
      <c r="A991" s="3">
        <f>TITRES_STAT!B994</f>
        <v>43448</v>
      </c>
      <c r="B991" s="6">
        <f>TITRES_STAT!D994</f>
        <v>6.75</v>
      </c>
      <c r="C991" s="2">
        <f t="shared" si="117"/>
        <v>0</v>
      </c>
      <c r="D991" s="2">
        <f t="shared" si="118"/>
        <v>6.7620000000000005</v>
      </c>
      <c r="E991" s="2">
        <f t="shared" si="120"/>
        <v>6.7639999999999985</v>
      </c>
      <c r="F991" s="2">
        <f t="shared" si="121"/>
        <v>6.7654999999999985</v>
      </c>
      <c r="G991" s="2">
        <f t="shared" si="115"/>
        <v>6.8005999999999993</v>
      </c>
      <c r="H991" s="2">
        <f t="shared" si="119"/>
        <v>6.9111499999999992</v>
      </c>
      <c r="I991" s="2">
        <f t="array" ref="I991">SUMPRODUCT(B975:B994, (ROW(B975:B994)-ROW(B975)+1)) / (20*21/2)</f>
        <v>6.7428571428571429</v>
      </c>
      <c r="J991" s="2">
        <f t="shared" si="122"/>
        <v>6.7679341426443678</v>
      </c>
      <c r="K991" s="2">
        <f t="shared" si="116"/>
        <v>6.7997501795240343</v>
      </c>
    </row>
    <row r="992" spans="1:11" ht="13.5" x14ac:dyDescent="0.25">
      <c r="A992" s="3">
        <f>TITRES_STAT!B995</f>
        <v>43451</v>
      </c>
      <c r="B992" s="6">
        <f>TITRES_STAT!D995</f>
        <v>6.75</v>
      </c>
      <c r="C992" s="2">
        <f t="shared" si="117"/>
        <v>0</v>
      </c>
      <c r="D992" s="2">
        <f t="shared" si="118"/>
        <v>6.758</v>
      </c>
      <c r="E992" s="2">
        <f t="shared" si="120"/>
        <v>6.7629999999999999</v>
      </c>
      <c r="F992" s="2">
        <f t="shared" si="121"/>
        <v>6.7649999999999979</v>
      </c>
      <c r="G992" s="2">
        <f t="shared" si="115"/>
        <v>6.7968000000000011</v>
      </c>
      <c r="H992" s="2">
        <f t="shared" si="119"/>
        <v>6.9114499999999994</v>
      </c>
      <c r="I992" s="2">
        <f t="array" ref="I992">SUMPRODUCT(B976:B995, (ROW(B976:B995)-ROW(B976)+1)) / (20*21/2)</f>
        <v>6.7281904761904752</v>
      </c>
      <c r="J992" s="2">
        <f t="shared" si="122"/>
        <v>6.7662261290591896</v>
      </c>
      <c r="K992" s="2">
        <f t="shared" si="116"/>
        <v>6.7977991920917189</v>
      </c>
    </row>
    <row r="993" spans="1:11" ht="13.5" x14ac:dyDescent="0.25">
      <c r="A993" s="3">
        <f>TITRES_STAT!B996</f>
        <v>43452</v>
      </c>
      <c r="B993" s="6">
        <f>TITRES_STAT!D996</f>
        <v>6.75</v>
      </c>
      <c r="C993" s="2">
        <f t="shared" si="117"/>
        <v>0</v>
      </c>
      <c r="D993" s="2">
        <f t="shared" si="118"/>
        <v>6.7539999999999996</v>
      </c>
      <c r="E993" s="2">
        <f t="shared" si="120"/>
        <v>6.7619999999999987</v>
      </c>
      <c r="F993" s="2">
        <f t="shared" si="121"/>
        <v>6.7639999999999985</v>
      </c>
      <c r="G993" s="2">
        <f t="shared" si="115"/>
        <v>6.793000000000001</v>
      </c>
      <c r="H993" s="2">
        <f t="shared" si="119"/>
        <v>6.9117499999999996</v>
      </c>
      <c r="I993" s="2">
        <f t="array" ref="I993">SUMPRODUCT(B977:B996, (ROW(B977:B996)-ROW(B977)+1)) / (20*21/2)</f>
        <v>6.7133809523809518</v>
      </c>
      <c r="J993" s="2">
        <f t="shared" si="122"/>
        <v>6.7646807834345051</v>
      </c>
      <c r="K993" s="2">
        <f t="shared" si="116"/>
        <v>6.795924713970475</v>
      </c>
    </row>
    <row r="994" spans="1:11" ht="13.5" x14ac:dyDescent="0.25">
      <c r="A994" s="3">
        <f>TITRES_STAT!B997</f>
        <v>43453</v>
      </c>
      <c r="B994" s="6">
        <f>TITRES_STAT!D997</f>
        <v>6.57</v>
      </c>
      <c r="C994" s="2">
        <f t="shared" si="117"/>
        <v>-0.17999999999999972</v>
      </c>
      <c r="D994" s="2">
        <f t="shared" si="118"/>
        <v>6.7140000000000004</v>
      </c>
      <c r="E994" s="2">
        <f t="shared" si="120"/>
        <v>6.7419999999999991</v>
      </c>
      <c r="F994" s="2">
        <f t="shared" si="121"/>
        <v>6.7539999999999978</v>
      </c>
      <c r="G994" s="2">
        <f t="shared" si="115"/>
        <v>6.7856000000000005</v>
      </c>
      <c r="H994" s="2">
        <f t="shared" si="119"/>
        <v>6.9116</v>
      </c>
      <c r="I994" s="2">
        <f t="array" ref="I994">SUMPRODUCT(B978:B997, (ROW(B978:B997)-ROW(B978)+1)) / (20*21/2)</f>
        <v>6.6908571428571424</v>
      </c>
      <c r="J994" s="2">
        <f t="shared" si="122"/>
        <v>6.7461397564407424</v>
      </c>
      <c r="K994" s="2">
        <f t="shared" si="116"/>
        <v>6.7870649212657508</v>
      </c>
    </row>
    <row r="995" spans="1:11" ht="13.5" x14ac:dyDescent="0.25">
      <c r="A995" s="3">
        <f>TITRES_STAT!B998</f>
        <v>43454</v>
      </c>
      <c r="B995" s="6">
        <f>TITRES_STAT!D998</f>
        <v>6.6</v>
      </c>
      <c r="C995" s="2">
        <f t="shared" si="117"/>
        <v>2.9999999999999361E-2</v>
      </c>
      <c r="D995" s="2">
        <f t="shared" si="118"/>
        <v>6.6840000000000002</v>
      </c>
      <c r="E995" s="2">
        <f t="shared" si="120"/>
        <v>6.7249999999999996</v>
      </c>
      <c r="F995" s="2">
        <f t="shared" si="121"/>
        <v>6.7454999999999981</v>
      </c>
      <c r="G995" s="2">
        <f t="shared" si="115"/>
        <v>6.7788000000000013</v>
      </c>
      <c r="H995" s="2">
        <f t="shared" si="119"/>
        <v>6.911249999999999</v>
      </c>
      <c r="I995" s="2">
        <f t="array" ref="I995">SUMPRODUCT(B979:B998, (ROW(B979:B998)-ROW(B979)+1)) / (20*21/2)</f>
        <v>6.6696190476190473</v>
      </c>
      <c r="J995" s="2">
        <f t="shared" si="122"/>
        <v>6.7322216843987661</v>
      </c>
      <c r="K995" s="2">
        <f t="shared" si="116"/>
        <v>6.7797290420004277</v>
      </c>
    </row>
    <row r="996" spans="1:11" ht="13.5" x14ac:dyDescent="0.25">
      <c r="A996" s="3">
        <f>TITRES_STAT!B999</f>
        <v>43455</v>
      </c>
      <c r="B996" s="6">
        <f>TITRES_STAT!D999</f>
        <v>6.59</v>
      </c>
      <c r="C996" s="2">
        <f t="shared" si="117"/>
        <v>-9.9999999999997868E-3</v>
      </c>
      <c r="D996" s="2">
        <f t="shared" si="118"/>
        <v>6.652000000000001</v>
      </c>
      <c r="E996" s="2">
        <f t="shared" si="120"/>
        <v>6.7070000000000007</v>
      </c>
      <c r="F996" s="2">
        <f t="shared" si="121"/>
        <v>6.7364999999999977</v>
      </c>
      <c r="G996" s="2">
        <f t="shared" si="115"/>
        <v>6.7717999999999998</v>
      </c>
      <c r="H996" s="2">
        <f t="shared" si="119"/>
        <v>6.9102499999999987</v>
      </c>
      <c r="I996" s="2">
        <f t="array" ref="I996">SUMPRODUCT(B980:B999, (ROW(B980:B999)-ROW(B980)+1)) / (20*21/2)</f>
        <v>6.6496666666666666</v>
      </c>
      <c r="J996" s="2">
        <f t="shared" si="122"/>
        <v>6.7186767620750745</v>
      </c>
      <c r="K996" s="2">
        <f t="shared" si="116"/>
        <v>6.7722886874121757</v>
      </c>
    </row>
    <row r="997" spans="1:11" ht="13.5" x14ac:dyDescent="0.25">
      <c r="A997" s="3">
        <f>TITRES_STAT!B1000</f>
        <v>43458</v>
      </c>
      <c r="B997" s="6">
        <f>TITRES_STAT!D1000</f>
        <v>6.5</v>
      </c>
      <c r="C997" s="2">
        <f t="shared" si="117"/>
        <v>-8.9999999999999858E-2</v>
      </c>
      <c r="D997" s="2">
        <f t="shared" si="118"/>
        <v>6.6020000000000012</v>
      </c>
      <c r="E997" s="2">
        <f t="shared" si="120"/>
        <v>6.68</v>
      </c>
      <c r="F997" s="2">
        <f t="shared" si="121"/>
        <v>6.722999999999999</v>
      </c>
      <c r="G997" s="2">
        <f t="shared" si="115"/>
        <v>6.7629999999999999</v>
      </c>
      <c r="H997" s="2">
        <f t="shared" si="119"/>
        <v>6.9088499999999984</v>
      </c>
      <c r="I997" s="2">
        <f t="array" ref="I997">SUMPRODUCT(B981:B1000, (ROW(B981:B1000)-ROW(B981)+1)) / (20*21/2)</f>
        <v>6.6310000000000002</v>
      </c>
      <c r="J997" s="2">
        <f t="shared" si="122"/>
        <v>6.6978504037822102</v>
      </c>
      <c r="K997" s="2">
        <f t="shared" si="116"/>
        <v>6.7616106996705216</v>
      </c>
    </row>
    <row r="998" spans="1:11" ht="13.5" x14ac:dyDescent="0.25">
      <c r="A998" s="3">
        <f>TITRES_STAT!B1001</f>
        <v>43459</v>
      </c>
      <c r="B998" s="6">
        <f>TITRES_STAT!D1001</f>
        <v>6.5</v>
      </c>
      <c r="C998" s="2">
        <f t="shared" si="117"/>
        <v>0</v>
      </c>
      <c r="D998" s="2">
        <f t="shared" si="118"/>
        <v>6.5519999999999996</v>
      </c>
      <c r="E998" s="2">
        <f t="shared" si="120"/>
        <v>6.6530000000000005</v>
      </c>
      <c r="F998" s="2">
        <f t="shared" si="121"/>
        <v>6.7094999999999985</v>
      </c>
      <c r="G998" s="2">
        <f t="shared" si="115"/>
        <v>6.7542000000000009</v>
      </c>
      <c r="H998" s="2">
        <f t="shared" si="119"/>
        <v>6.9071499999999979</v>
      </c>
      <c r="I998" s="2">
        <f t="array" ref="I998">SUMPRODUCT(B982:B1001, (ROW(B982:B1001)-ROW(B982)+1)) / (20*21/2)</f>
        <v>6.6507142857142849</v>
      </c>
      <c r="J998" s="2">
        <f t="shared" si="122"/>
        <v>6.6790075081839042</v>
      </c>
      <c r="K998" s="2">
        <f t="shared" si="116"/>
        <v>6.7513514565461881</v>
      </c>
    </row>
    <row r="999" spans="1:11" ht="13.5" x14ac:dyDescent="0.25">
      <c r="A999" s="3">
        <f>TITRES_STAT!B1002</f>
        <v>43460</v>
      </c>
      <c r="B999" s="6">
        <f>TITRES_STAT!D1002</f>
        <v>6.5</v>
      </c>
      <c r="C999" s="2">
        <f t="shared" si="117"/>
        <v>0</v>
      </c>
      <c r="D999" s="2">
        <f t="shared" si="118"/>
        <v>6.5379999999999994</v>
      </c>
      <c r="E999" s="2">
        <f t="shared" si="120"/>
        <v>6.6260000000000003</v>
      </c>
      <c r="F999" s="2">
        <f t="shared" si="121"/>
        <v>6.6959999999999997</v>
      </c>
      <c r="G999" s="2">
        <f t="shared" si="115"/>
        <v>6.7456000000000005</v>
      </c>
      <c r="H999" s="2">
        <f t="shared" si="119"/>
        <v>6.9054499999999983</v>
      </c>
      <c r="I999" s="2">
        <f t="array" ref="I999">SUMPRODUCT(B983:B1002, (ROW(B983:B1002)-ROW(B983)+1)) / (20*21/2)</f>
        <v>6.6993333333333327</v>
      </c>
      <c r="J999" s="2">
        <f t="shared" si="122"/>
        <v>6.6619591740711517</v>
      </c>
      <c r="K999" s="2">
        <f t="shared" si="116"/>
        <v>6.7414945366816319</v>
      </c>
    </row>
    <row r="1000" spans="1:11" ht="13.5" x14ac:dyDescent="0.25">
      <c r="A1000" s="3">
        <f>TITRES_STAT!B1003</f>
        <v>43461</v>
      </c>
      <c r="B1000" s="6">
        <f>TITRES_STAT!D1003</f>
        <v>6.5</v>
      </c>
      <c r="C1000" s="2">
        <f t="shared" si="117"/>
        <v>0</v>
      </c>
      <c r="D1000" s="2">
        <f t="shared" si="118"/>
        <v>6.5180000000000007</v>
      </c>
      <c r="E1000" s="2">
        <f t="shared" si="120"/>
        <v>6.6010000000000009</v>
      </c>
      <c r="F1000" s="2">
        <f t="shared" si="121"/>
        <v>6.6829999999999998</v>
      </c>
      <c r="G1000" s="2">
        <f t="shared" si="115"/>
        <v>6.7386000000000017</v>
      </c>
      <c r="H1000" s="2">
        <f t="shared" si="119"/>
        <v>6.9037499999999987</v>
      </c>
      <c r="I1000" s="2">
        <f t="array" ref="I1000">SUMPRODUCT(B984:B1003, (ROW(B984:B1003)-ROW(B984)+1)) / (20*21/2)</f>
        <v>6.7410952380952374</v>
      </c>
      <c r="J1000" s="2">
        <f t="shared" si="122"/>
        <v>6.64653449082628</v>
      </c>
      <c r="K1000" s="2">
        <f t="shared" si="116"/>
        <v>6.7320241626941169</v>
      </c>
    </row>
    <row r="1001" spans="1:11" ht="13.5" x14ac:dyDescent="0.25">
      <c r="A1001" s="3">
        <f>TITRES_STAT!B1004</f>
        <v>43462</v>
      </c>
      <c r="B1001" s="6">
        <f>TITRES_STAT!D1004</f>
        <v>6.89</v>
      </c>
      <c r="C1001" s="2">
        <f t="shared" si="117"/>
        <v>0.38999999999999968</v>
      </c>
      <c r="D1001" s="2">
        <f t="shared" si="118"/>
        <v>6.5780000000000003</v>
      </c>
      <c r="E1001" s="2">
        <f t="shared" si="120"/>
        <v>6.6150000000000002</v>
      </c>
      <c r="F1001" s="2">
        <f t="shared" si="121"/>
        <v>6.689499999999998</v>
      </c>
      <c r="G1001" s="2">
        <f t="shared" si="115"/>
        <v>6.7394000000000007</v>
      </c>
      <c r="H1001" s="2">
        <f t="shared" si="119"/>
        <v>6.9041999999999994</v>
      </c>
      <c r="I1001" s="2">
        <f t="array" ref="I1001">SUMPRODUCT(B985:B1004, (ROW(B985:B1004)-ROW(B985)+1)) / (20*21/2)</f>
        <v>6.774333333333332</v>
      </c>
      <c r="J1001" s="2">
        <f t="shared" si="122"/>
        <v>6.6697216821761582</v>
      </c>
      <c r="K1001" s="2">
        <f t="shared" si="116"/>
        <v>6.7382192935688581</v>
      </c>
    </row>
    <row r="1002" spans="1:11" ht="13.5" x14ac:dyDescent="0.25">
      <c r="A1002" s="3">
        <f>TITRES_STAT!B1005</f>
        <v>43465</v>
      </c>
      <c r="B1002" s="6">
        <f>TITRES_STAT!D1005</f>
        <v>7.2</v>
      </c>
      <c r="C1002" s="2">
        <f t="shared" si="117"/>
        <v>0.3100000000000005</v>
      </c>
      <c r="D1002" s="2">
        <f t="shared" si="118"/>
        <v>6.7180000000000009</v>
      </c>
      <c r="E1002" s="2">
        <f t="shared" si="120"/>
        <v>6.660000000000001</v>
      </c>
      <c r="F1002" s="2">
        <f t="shared" si="121"/>
        <v>6.7114999999999991</v>
      </c>
      <c r="G1002" s="2">
        <f t="shared" si="115"/>
        <v>6.7474000000000016</v>
      </c>
      <c r="H1002" s="2">
        <f t="shared" si="119"/>
        <v>6.9061999999999992</v>
      </c>
      <c r="I1002" s="2">
        <f t="array" ref="I1002">SUMPRODUCT(B986:B1005, (ROW(B986:B1005)-ROW(B986)+1)) / (20*21/2)</f>
        <v>6.8060952380952378</v>
      </c>
      <c r="J1002" s="2">
        <f t="shared" si="122"/>
        <v>6.7202243791117624</v>
      </c>
      <c r="K1002" s="2">
        <f t="shared" si="116"/>
        <v>6.7563283408798833</v>
      </c>
    </row>
    <row r="1003" spans="1:11" ht="13.5" x14ac:dyDescent="0.25">
      <c r="A1003" s="3">
        <f>TITRES_STAT!B1006</f>
        <v>43467</v>
      </c>
      <c r="B1003" s="6">
        <f>TITRES_STAT!D1006</f>
        <v>7.15</v>
      </c>
      <c r="C1003" s="2">
        <f t="shared" si="117"/>
        <v>-4.9999999999999822E-2</v>
      </c>
      <c r="D1003" s="2">
        <f t="shared" si="118"/>
        <v>6.8480000000000008</v>
      </c>
      <c r="E1003" s="2">
        <f t="shared" si="120"/>
        <v>6.7</v>
      </c>
      <c r="F1003" s="2">
        <f t="shared" si="121"/>
        <v>6.7309999999999999</v>
      </c>
      <c r="G1003" s="2">
        <f t="shared" si="115"/>
        <v>6.7543999999999995</v>
      </c>
      <c r="H1003" s="2">
        <f t="shared" si="119"/>
        <v>6.9080000000000004</v>
      </c>
      <c r="I1003" s="2">
        <f t="array" ref="I1003">SUMPRODUCT(B987:B1006, (ROW(B987:B1006)-ROW(B987)+1)) / (20*21/2)</f>
        <v>6.8287619047619055</v>
      </c>
      <c r="J1003" s="2">
        <f t="shared" si="122"/>
        <v>6.7611553906249284</v>
      </c>
      <c r="K1003" s="2">
        <f t="shared" si="116"/>
        <v>6.7717664451591038</v>
      </c>
    </row>
    <row r="1004" spans="1:11" ht="13.5" x14ac:dyDescent="0.25">
      <c r="A1004" s="3">
        <f>TITRES_STAT!B1007</f>
        <v>43468</v>
      </c>
      <c r="B1004" s="6">
        <f>TITRES_STAT!D1007</f>
        <v>7.08</v>
      </c>
      <c r="C1004" s="2">
        <f t="shared" si="117"/>
        <v>-7.0000000000000284E-2</v>
      </c>
      <c r="D1004" s="2">
        <f t="shared" si="118"/>
        <v>6.9640000000000004</v>
      </c>
      <c r="E1004" s="2">
        <f t="shared" si="120"/>
        <v>6.7510000000000003</v>
      </c>
      <c r="F1004" s="2">
        <f t="shared" si="121"/>
        <v>6.7465000000000002</v>
      </c>
      <c r="G1004" s="2">
        <f t="shared" si="115"/>
        <v>6.76</v>
      </c>
      <c r="H1004" s="2">
        <f t="shared" si="119"/>
        <v>6.9095000000000004</v>
      </c>
      <c r="I1004" s="2">
        <f t="array" ref="I1004">SUMPRODUCT(B988:B1007, (ROW(B988:B1007)-ROW(B988)+1)) / (20*21/2)</f>
        <v>6.8484285714285722</v>
      </c>
      <c r="J1004" s="2">
        <f t="shared" si="122"/>
        <v>6.7915215438987451</v>
      </c>
      <c r="K1004" s="2">
        <f t="shared" si="116"/>
        <v>6.783854035545021</v>
      </c>
    </row>
    <row r="1005" spans="1:11" ht="13.5" x14ac:dyDescent="0.25">
      <c r="A1005" s="3">
        <f>TITRES_STAT!B1008</f>
        <v>43469</v>
      </c>
      <c r="B1005" s="6">
        <f>TITRES_STAT!D1008</f>
        <v>7.08</v>
      </c>
      <c r="C1005" s="2">
        <f t="shared" si="117"/>
        <v>0</v>
      </c>
      <c r="D1005" s="2">
        <f t="shared" si="118"/>
        <v>7.08</v>
      </c>
      <c r="E1005" s="2">
        <f t="shared" si="120"/>
        <v>6.7990000000000013</v>
      </c>
      <c r="F1005" s="2">
        <f t="shared" si="121"/>
        <v>6.7620000000000022</v>
      </c>
      <c r="G1005" s="2">
        <f t="shared" si="115"/>
        <v>6.7675999999999989</v>
      </c>
      <c r="H1005" s="2">
        <f t="shared" si="119"/>
        <v>6.9110000000000005</v>
      </c>
      <c r="I1005" s="2">
        <f t="array" ref="I1005">SUMPRODUCT(B989:B1008, (ROW(B989:B1008)-ROW(B989)+1)) / (20*21/2)</f>
        <v>6.8661428571428562</v>
      </c>
      <c r="J1005" s="2">
        <f t="shared" si="122"/>
        <v>6.8189956825750553</v>
      </c>
      <c r="K1005" s="2">
        <f t="shared" si="116"/>
        <v>6.7954676027785492</v>
      </c>
    </row>
    <row r="1006" spans="1:11" ht="13.5" x14ac:dyDescent="0.25">
      <c r="A1006" s="3">
        <f>TITRES_STAT!B1009</f>
        <v>43472</v>
      </c>
      <c r="B1006" s="6">
        <f>TITRES_STAT!D1009</f>
        <v>7</v>
      </c>
      <c r="C1006" s="2">
        <f t="shared" si="117"/>
        <v>-8.0000000000000071E-2</v>
      </c>
      <c r="D1006" s="2">
        <f t="shared" si="118"/>
        <v>7.1019999999999994</v>
      </c>
      <c r="E1006" s="2">
        <f t="shared" si="120"/>
        <v>6.8400000000000007</v>
      </c>
      <c r="F1006" s="2">
        <f t="shared" si="121"/>
        <v>6.7735000000000012</v>
      </c>
      <c r="G1006" s="2">
        <f t="shared" si="115"/>
        <v>6.7719999999999994</v>
      </c>
      <c r="H1006" s="2">
        <f t="shared" si="119"/>
        <v>6.9121000000000006</v>
      </c>
      <c r="I1006" s="2">
        <f t="array" ref="I1006">SUMPRODUCT(B990:B1009, (ROW(B990:B1009)-ROW(B990)+1)) / (20*21/2)</f>
        <v>6.8810000000000011</v>
      </c>
      <c r="J1006" s="2">
        <f t="shared" si="122"/>
        <v>6.8362341889964791</v>
      </c>
      <c r="K1006" s="2">
        <f t="shared" si="116"/>
        <v>6.8034884811009588</v>
      </c>
    </row>
    <row r="1007" spans="1:11" ht="13.5" x14ac:dyDescent="0.25">
      <c r="A1007" s="3">
        <f>TITRES_STAT!B1010</f>
        <v>43473</v>
      </c>
      <c r="B1007" s="6">
        <f>TITRES_STAT!D1010</f>
        <v>6.98</v>
      </c>
      <c r="C1007" s="2">
        <f t="shared" si="117"/>
        <v>-1.9999999999999574E-2</v>
      </c>
      <c r="D1007" s="2">
        <f t="shared" si="118"/>
        <v>7.0580000000000016</v>
      </c>
      <c r="E1007" s="2">
        <f t="shared" si="120"/>
        <v>6.8879999999999999</v>
      </c>
      <c r="F1007" s="2">
        <f t="shared" si="121"/>
        <v>6.7839999999999989</v>
      </c>
      <c r="G1007" s="2">
        <f t="shared" si="115"/>
        <v>6.7759999999999989</v>
      </c>
      <c r="H1007" s="2">
        <f t="shared" si="119"/>
        <v>6.9130999999999991</v>
      </c>
      <c r="I1007" s="2">
        <f t="array" ref="I1007">SUMPRODUCT(B991:B1010, (ROW(B991:B1010)-ROW(B991)+1)) / (20*21/2)</f>
        <v>6.8930952380952375</v>
      </c>
      <c r="J1007" s="2">
        <f t="shared" si="122"/>
        <v>6.8499261709968149</v>
      </c>
      <c r="K1007" s="2">
        <f t="shared" si="116"/>
        <v>6.8104105014499412</v>
      </c>
    </row>
    <row r="1008" spans="1:11" ht="13.5" x14ac:dyDescent="0.25">
      <c r="A1008" s="3">
        <f>TITRES_STAT!B1011</f>
        <v>43474</v>
      </c>
      <c r="B1008" s="6">
        <f>TITRES_STAT!D1011</f>
        <v>6.97</v>
      </c>
      <c r="C1008" s="2">
        <f t="shared" si="117"/>
        <v>-1.0000000000000675E-2</v>
      </c>
      <c r="D1008" s="2">
        <f t="shared" si="118"/>
        <v>7.0220000000000002</v>
      </c>
      <c r="E1008" s="2">
        <f t="shared" si="120"/>
        <v>6.9349999999999996</v>
      </c>
      <c r="F1008" s="2">
        <f t="shared" si="121"/>
        <v>6.7939999999999996</v>
      </c>
      <c r="G1008" s="2">
        <f t="shared" si="115"/>
        <v>6.7797999999999989</v>
      </c>
      <c r="H1008" s="2">
        <f t="shared" si="119"/>
        <v>6.9140500000000005</v>
      </c>
      <c r="I1008" s="2">
        <f t="array" ref="I1008">SUMPRODUCT(B992:B1011, (ROW(B992:B1011)-ROW(B992)+1)) / (20*21/2)</f>
        <v>6.9014761904761901</v>
      </c>
      <c r="J1008" s="2">
        <f t="shared" si="122"/>
        <v>6.8613617737590227</v>
      </c>
      <c r="K1008" s="2">
        <f t="shared" si="116"/>
        <v>6.8166689131577867</v>
      </c>
    </row>
    <row r="1009" spans="1:11" ht="13.5" x14ac:dyDescent="0.25">
      <c r="A1009" s="3">
        <f>TITRES_STAT!B1012</f>
        <v>43475</v>
      </c>
      <c r="B1009" s="6">
        <f>TITRES_STAT!D1012</f>
        <v>6.95</v>
      </c>
      <c r="C1009" s="2">
        <f t="shared" si="117"/>
        <v>-1.9999999999999574E-2</v>
      </c>
      <c r="D1009" s="2">
        <f t="shared" si="118"/>
        <v>6.9960000000000004</v>
      </c>
      <c r="E1009" s="2">
        <f t="shared" si="120"/>
        <v>6.9799999999999995</v>
      </c>
      <c r="F1009" s="2">
        <f t="shared" si="121"/>
        <v>6.8029999999999999</v>
      </c>
      <c r="G1009" s="2">
        <f t="shared" si="115"/>
        <v>6.7829999999999995</v>
      </c>
      <c r="H1009" s="2">
        <f t="shared" si="119"/>
        <v>6.9149000000000003</v>
      </c>
      <c r="I1009" s="2">
        <f t="array" ref="I1009">SUMPRODUCT(B993:B1012, (ROW(B993:B1012)-ROW(B993)+1)) / (20*21/2)</f>
        <v>6.913904761904762</v>
      </c>
      <c r="J1009" s="2">
        <f t="shared" si="122"/>
        <v>6.8698035095914971</v>
      </c>
      <c r="K1009" s="2">
        <f t="shared" si="116"/>
        <v>6.8218975832300304</v>
      </c>
    </row>
    <row r="1010" spans="1:11" ht="13.5" x14ac:dyDescent="0.25">
      <c r="A1010" s="3">
        <f>TITRES_STAT!B1013</f>
        <v>43476</v>
      </c>
      <c r="B1010" s="6">
        <f>TITRES_STAT!D1013</f>
        <v>6.93</v>
      </c>
      <c r="C1010" s="2">
        <f t="shared" si="117"/>
        <v>-2.0000000000000462E-2</v>
      </c>
      <c r="D1010" s="2">
        <f t="shared" si="118"/>
        <v>6.9659999999999993</v>
      </c>
      <c r="E1010" s="2">
        <f t="shared" si="120"/>
        <v>7.0229999999999988</v>
      </c>
      <c r="F1010" s="2">
        <f t="shared" si="121"/>
        <v>6.8120000000000003</v>
      </c>
      <c r="G1010" s="2">
        <f t="shared" ref="G1010:G1073" si="123">AVERAGE(B961:B1010)</f>
        <v>6.7857999999999983</v>
      </c>
      <c r="H1010" s="2">
        <f t="shared" si="119"/>
        <v>6.9157000000000002</v>
      </c>
      <c r="I1010" s="2">
        <f t="array" ref="I1010">SUMPRODUCT(B994:B1013, (ROW(B994:B1013)-ROW(B994)+1)) / (20*21/2)</f>
        <v>6.9225238095238097</v>
      </c>
      <c r="J1010" s="2">
        <f t="shared" si="122"/>
        <v>6.8755365086780218</v>
      </c>
      <c r="K1010" s="2">
        <f t="shared" si="116"/>
        <v>6.826136893691598</v>
      </c>
    </row>
    <row r="1011" spans="1:11" ht="13.5" x14ac:dyDescent="0.25">
      <c r="A1011" s="3">
        <f>TITRES_STAT!B1014</f>
        <v>43480</v>
      </c>
      <c r="B1011" s="6">
        <f>TITRES_STAT!D1014</f>
        <v>6.9</v>
      </c>
      <c r="C1011" s="2">
        <f t="shared" si="117"/>
        <v>-2.9999999999999361E-2</v>
      </c>
      <c r="D1011" s="2">
        <f t="shared" si="118"/>
        <v>6.9459999999999997</v>
      </c>
      <c r="E1011" s="2">
        <f t="shared" si="120"/>
        <v>7.0239999999999991</v>
      </c>
      <c r="F1011" s="2">
        <f t="shared" si="121"/>
        <v>6.8195000000000006</v>
      </c>
      <c r="G1011" s="2">
        <f t="shared" si="123"/>
        <v>6.7879999999999985</v>
      </c>
      <c r="H1011" s="2">
        <f t="shared" si="119"/>
        <v>6.9163000000000014</v>
      </c>
      <c r="I1011" s="2">
        <f t="array" ref="I1011">SUMPRODUCT(B995:B1014, (ROW(B995:B1014)-ROW(B995)+1)) / (20*21/2)</f>
        <v>6.9284285714285714</v>
      </c>
      <c r="J1011" s="2">
        <f t="shared" si="122"/>
        <v>6.877866364994401</v>
      </c>
      <c r="K1011" s="2">
        <f t="shared" ref="K1011:K1074" si="124">$K$4*B1011+(1-$K$4)*K1010</f>
        <v>6.8290334860958488</v>
      </c>
    </row>
    <row r="1012" spans="1:11" ht="13.5" x14ac:dyDescent="0.25">
      <c r="A1012" s="3">
        <f>TITRES_STAT!B1015</f>
        <v>43481</v>
      </c>
      <c r="B1012" s="6">
        <f>TITRES_STAT!D1015</f>
        <v>6.95</v>
      </c>
      <c r="C1012" s="2">
        <f t="shared" si="117"/>
        <v>4.9999999999999822E-2</v>
      </c>
      <c r="D1012" s="2">
        <f t="shared" si="118"/>
        <v>6.94</v>
      </c>
      <c r="E1012" s="2">
        <f t="shared" si="120"/>
        <v>6.9990000000000006</v>
      </c>
      <c r="F1012" s="2">
        <f t="shared" si="121"/>
        <v>6.8295000000000003</v>
      </c>
      <c r="G1012" s="2">
        <f t="shared" si="123"/>
        <v>6.791599999999999</v>
      </c>
      <c r="H1012" s="2">
        <f t="shared" si="119"/>
        <v>6.9172000000000011</v>
      </c>
      <c r="I1012" s="2">
        <f t="array" ref="I1012">SUMPRODUCT(B996:B1015, (ROW(B996:B1015)-ROW(B996)+1)) / (20*21/2)</f>
        <v>6.9327619047619038</v>
      </c>
      <c r="J1012" s="2">
        <f t="shared" si="122"/>
        <v>6.8847362349949348</v>
      </c>
      <c r="K1012" s="2">
        <f t="shared" si="124"/>
        <v>6.833777270954835</v>
      </c>
    </row>
    <row r="1013" spans="1:11" ht="13.5" x14ac:dyDescent="0.25">
      <c r="A1013" s="3">
        <f>TITRES_STAT!B1016</f>
        <v>43482</v>
      </c>
      <c r="B1013" s="6">
        <f>TITRES_STAT!D1016</f>
        <v>6.92</v>
      </c>
      <c r="C1013" s="2">
        <f t="shared" si="117"/>
        <v>-3.0000000000000249E-2</v>
      </c>
      <c r="D1013" s="2">
        <f t="shared" si="118"/>
        <v>6.93</v>
      </c>
      <c r="E1013" s="2">
        <f t="shared" si="120"/>
        <v>6.9760000000000009</v>
      </c>
      <c r="F1013" s="2">
        <f t="shared" si="121"/>
        <v>6.8379999999999992</v>
      </c>
      <c r="G1013" s="2">
        <f t="shared" si="123"/>
        <v>6.7945999999999991</v>
      </c>
      <c r="H1013" s="2">
        <f t="shared" si="119"/>
        <v>6.9179000000000022</v>
      </c>
      <c r="I1013" s="2">
        <f t="array" ref="I1013">SUMPRODUCT(B997:B1016, (ROW(B997:B1016)-ROW(B997)+1)) / (20*21/2)</f>
        <v>6.9328095238095244</v>
      </c>
      <c r="J1013" s="2">
        <f t="shared" si="122"/>
        <v>6.8880946888049408</v>
      </c>
      <c r="K1013" s="2">
        <f t="shared" si="124"/>
        <v>6.8371585544468028</v>
      </c>
    </row>
    <row r="1014" spans="1:11" ht="13.5" x14ac:dyDescent="0.25">
      <c r="A1014" s="3">
        <f>TITRES_STAT!B1017</f>
        <v>43483</v>
      </c>
      <c r="B1014" s="6">
        <f>TITRES_STAT!D1017</f>
        <v>6.9</v>
      </c>
      <c r="C1014" s="2">
        <f t="shared" si="117"/>
        <v>-1.9999999999999574E-2</v>
      </c>
      <c r="D1014" s="2">
        <f t="shared" si="118"/>
        <v>6.92</v>
      </c>
      <c r="E1014" s="2">
        <f t="shared" si="120"/>
        <v>6.9580000000000011</v>
      </c>
      <c r="F1014" s="2">
        <f t="shared" si="121"/>
        <v>6.8545000000000016</v>
      </c>
      <c r="G1014" s="2">
        <f t="shared" si="123"/>
        <v>6.7971999999999992</v>
      </c>
      <c r="H1014" s="2">
        <f t="shared" si="119"/>
        <v>6.9185000000000025</v>
      </c>
      <c r="I1014" s="2">
        <f t="array" ref="I1014">SUMPRODUCT(B998:B1017, (ROW(B998:B1017)-ROW(B998)+1)) / (20*21/2)</f>
        <v>6.9296190476190489</v>
      </c>
      <c r="J1014" s="2">
        <f t="shared" si="122"/>
        <v>6.8892285279663756</v>
      </c>
      <c r="K1014" s="2">
        <f t="shared" si="124"/>
        <v>6.8396229248606542</v>
      </c>
    </row>
    <row r="1015" spans="1:11" ht="13.5" x14ac:dyDescent="0.25">
      <c r="A1015" s="3">
        <f>TITRES_STAT!B1018</f>
        <v>43486</v>
      </c>
      <c r="B1015" s="6">
        <f>TITRES_STAT!D1018</f>
        <v>6.9</v>
      </c>
      <c r="C1015" s="2">
        <f t="shared" si="117"/>
        <v>0</v>
      </c>
      <c r="D1015" s="2">
        <f t="shared" si="118"/>
        <v>6.9139999999999997</v>
      </c>
      <c r="E1015" s="2">
        <f t="shared" si="120"/>
        <v>6.94</v>
      </c>
      <c r="F1015" s="2">
        <f t="shared" si="121"/>
        <v>6.8695000000000022</v>
      </c>
      <c r="G1015" s="2">
        <f t="shared" si="123"/>
        <v>6.7997999999999994</v>
      </c>
      <c r="H1015" s="2">
        <f t="shared" si="119"/>
        <v>6.9191000000000029</v>
      </c>
      <c r="I1015" s="2">
        <f t="array" ref="I1015">SUMPRODUCT(B999:B1018, (ROW(B999:B1018)-ROW(B999)+1)) / (20*21/2)</f>
        <v>6.9257142857142862</v>
      </c>
      <c r="J1015" s="2">
        <f t="shared" si="122"/>
        <v>6.8902543824457689</v>
      </c>
      <c r="K1015" s="2">
        <f t="shared" si="124"/>
        <v>6.8419906532974917</v>
      </c>
    </row>
    <row r="1016" spans="1:11" ht="13.5" x14ac:dyDescent="0.25">
      <c r="A1016" s="3">
        <f>TITRES_STAT!B1019</f>
        <v>43487</v>
      </c>
      <c r="B1016" s="6">
        <f>TITRES_STAT!D1019</f>
        <v>6.87</v>
      </c>
      <c r="C1016" s="2">
        <f t="shared" si="117"/>
        <v>-3.0000000000000249E-2</v>
      </c>
      <c r="D1016" s="2">
        <f t="shared" si="118"/>
        <v>6.9079999999999995</v>
      </c>
      <c r="E1016" s="2">
        <f t="shared" si="120"/>
        <v>6.9269999999999996</v>
      </c>
      <c r="F1016" s="2">
        <f t="shared" si="121"/>
        <v>6.8835000000000024</v>
      </c>
      <c r="G1016" s="2">
        <f t="shared" si="123"/>
        <v>6.8017999999999992</v>
      </c>
      <c r="H1016" s="2">
        <f t="shared" si="119"/>
        <v>6.9199500000000027</v>
      </c>
      <c r="I1016" s="2">
        <f t="array" ref="I1016">SUMPRODUCT(B1000:B1019, (ROW(B1000:B1019)-ROW(B1000)+1)) / (20*21/2)</f>
        <v>6.9181904761904756</v>
      </c>
      <c r="J1016" s="2">
        <f t="shared" si="122"/>
        <v>6.8883253936414093</v>
      </c>
      <c r="K1016" s="2">
        <f t="shared" si="124"/>
        <v>6.8430890590505316</v>
      </c>
    </row>
    <row r="1017" spans="1:11" ht="13.5" x14ac:dyDescent="0.25">
      <c r="A1017" s="3">
        <f>TITRES_STAT!B1020</f>
        <v>43488</v>
      </c>
      <c r="B1017" s="6">
        <f>TITRES_STAT!D1020</f>
        <v>6.85</v>
      </c>
      <c r="C1017" s="2">
        <f t="shared" si="117"/>
        <v>-2.0000000000000462E-2</v>
      </c>
      <c r="D1017" s="2">
        <f t="shared" si="118"/>
        <v>6.8879999999999999</v>
      </c>
      <c r="E1017" s="2">
        <f t="shared" si="120"/>
        <v>6.9139999999999997</v>
      </c>
      <c r="F1017" s="2">
        <f t="shared" si="121"/>
        <v>6.9010000000000007</v>
      </c>
      <c r="G1017" s="2">
        <f t="shared" si="123"/>
        <v>6.8033999999999999</v>
      </c>
      <c r="H1017" s="2">
        <f t="shared" si="119"/>
        <v>6.9197000000000015</v>
      </c>
      <c r="I1017" s="2">
        <f t="array" ref="I1017">SUMPRODUCT(B1001:B1020, (ROW(B1001:B1020)-ROW(B1001)+1)) / (20*21/2)</f>
        <v>6.9090476190476195</v>
      </c>
      <c r="J1017" s="2">
        <f t="shared" si="122"/>
        <v>6.8846753561517513</v>
      </c>
      <c r="K1017" s="2">
        <f t="shared" si="124"/>
        <v>6.8433600763426679</v>
      </c>
    </row>
    <row r="1018" spans="1:11" ht="13.5" x14ac:dyDescent="0.25">
      <c r="A1018" s="3">
        <f>TITRES_STAT!B1021</f>
        <v>43489</v>
      </c>
      <c r="B1018" s="6">
        <f>TITRES_STAT!D1021</f>
        <v>6.86</v>
      </c>
      <c r="C1018" s="2">
        <f t="shared" si="117"/>
        <v>1.0000000000000675E-2</v>
      </c>
      <c r="D1018" s="2">
        <f t="shared" si="118"/>
        <v>6.8760000000000003</v>
      </c>
      <c r="E1018" s="2">
        <f t="shared" si="120"/>
        <v>6.9030000000000005</v>
      </c>
      <c r="F1018" s="2">
        <f t="shared" si="121"/>
        <v>6.9190000000000014</v>
      </c>
      <c r="G1018" s="2">
        <f t="shared" si="123"/>
        <v>6.8052000000000001</v>
      </c>
      <c r="H1018" s="2">
        <f t="shared" si="119"/>
        <v>6.9184999999999999</v>
      </c>
      <c r="I1018" s="2">
        <f t="array" ref="I1018">SUMPRODUCT(B1002:B1021, (ROW(B1002:B1021)-ROW(B1002)+1)) / (20*21/2)</f>
        <v>6.8982857142857146</v>
      </c>
      <c r="J1018" s="2">
        <f t="shared" si="122"/>
        <v>6.8823253222325373</v>
      </c>
      <c r="K1018" s="2">
        <f t="shared" si="124"/>
        <v>6.8440126223684459</v>
      </c>
    </row>
    <row r="1019" spans="1:11" ht="13.5" x14ac:dyDescent="0.25">
      <c r="A1019" s="3">
        <f>TITRES_STAT!B1022</f>
        <v>43490</v>
      </c>
      <c r="B1019" s="6">
        <f>TITRES_STAT!D1022</f>
        <v>6.84</v>
      </c>
      <c r="C1019" s="2">
        <f t="shared" si="117"/>
        <v>-2.0000000000000462E-2</v>
      </c>
      <c r="D1019" s="2">
        <f t="shared" si="118"/>
        <v>6.863999999999999</v>
      </c>
      <c r="E1019" s="2">
        <f t="shared" si="120"/>
        <v>6.8920000000000003</v>
      </c>
      <c r="F1019" s="2">
        <f t="shared" si="121"/>
        <v>6.9360000000000017</v>
      </c>
      <c r="G1019" s="2">
        <f t="shared" si="123"/>
        <v>6.8065999999999995</v>
      </c>
      <c r="H1019" s="2">
        <f t="shared" si="119"/>
        <v>6.9172000000000002</v>
      </c>
      <c r="I1019" s="2">
        <f t="array" ref="I1019">SUMPRODUCT(B1003:B1022, (ROW(B1003:B1022)-ROW(B1003)+1)) / (20*21/2)</f>
        <v>6.8877619047619048</v>
      </c>
      <c r="J1019" s="2">
        <f t="shared" si="122"/>
        <v>6.878294339162772</v>
      </c>
      <c r="K1019" s="2">
        <f t="shared" si="124"/>
        <v>6.8438552646285071</v>
      </c>
    </row>
    <row r="1020" spans="1:11" ht="13.5" x14ac:dyDescent="0.25">
      <c r="A1020" s="3">
        <f>TITRES_STAT!B1023</f>
        <v>43493</v>
      </c>
      <c r="B1020" s="6">
        <f>TITRES_STAT!D1023</f>
        <v>6.84</v>
      </c>
      <c r="C1020" s="2">
        <f t="shared" si="117"/>
        <v>0</v>
      </c>
      <c r="D1020" s="2">
        <f t="shared" si="118"/>
        <v>6.8519999999999994</v>
      </c>
      <c r="E1020" s="2">
        <f t="shared" si="120"/>
        <v>6.883</v>
      </c>
      <c r="F1020" s="2">
        <f t="shared" si="121"/>
        <v>6.9530000000000003</v>
      </c>
      <c r="G1020" s="2">
        <f t="shared" si="123"/>
        <v>6.8079999999999981</v>
      </c>
      <c r="H1020" s="2">
        <f t="shared" si="119"/>
        <v>6.9156999999999993</v>
      </c>
      <c r="I1020" s="2">
        <f t="array" ref="I1020">SUMPRODUCT(B1004:B1023, (ROW(B1004:B1023)-ROW(B1004)+1)) / (20*21/2)</f>
        <v>6.8799047619047604</v>
      </c>
      <c r="J1020" s="2">
        <f t="shared" si="122"/>
        <v>6.8746472592425079</v>
      </c>
      <c r="K1020" s="2">
        <f t="shared" si="124"/>
        <v>6.8437040777803313</v>
      </c>
    </row>
    <row r="1021" spans="1:11" ht="13.5" x14ac:dyDescent="0.25">
      <c r="A1021" s="3">
        <f>TITRES_STAT!B1024</f>
        <v>43494</v>
      </c>
      <c r="B1021" s="6">
        <f>TITRES_STAT!D1024</f>
        <v>6.84</v>
      </c>
      <c r="C1021" s="2">
        <f t="shared" si="117"/>
        <v>0</v>
      </c>
      <c r="D1021" s="2">
        <f t="shared" si="118"/>
        <v>6.846000000000001</v>
      </c>
      <c r="E1021" s="2">
        <f t="shared" si="120"/>
        <v>6.8770000000000007</v>
      </c>
      <c r="F1021" s="2">
        <f t="shared" si="121"/>
        <v>6.9505000000000008</v>
      </c>
      <c r="G1021" s="2">
        <f t="shared" si="123"/>
        <v>6.8093999999999975</v>
      </c>
      <c r="H1021" s="2">
        <f t="shared" si="119"/>
        <v>6.9133999999999993</v>
      </c>
      <c r="I1021" s="2">
        <f t="array" ref="I1021">SUMPRODUCT(B1005:B1024, (ROW(B1005:B1024)-ROW(B1005)+1)) / (20*21/2)</f>
        <v>6.8725238095238081</v>
      </c>
      <c r="J1021" s="2">
        <f t="shared" si="122"/>
        <v>6.8713475202670304</v>
      </c>
      <c r="K1021" s="2">
        <f t="shared" si="124"/>
        <v>6.8435588198281616</v>
      </c>
    </row>
    <row r="1022" spans="1:11" ht="13.5" x14ac:dyDescent="0.25">
      <c r="A1022" s="3">
        <f>TITRES_STAT!B1025</f>
        <v>43495</v>
      </c>
      <c r="B1022" s="6">
        <f>TITRES_STAT!D1025</f>
        <v>6.84</v>
      </c>
      <c r="C1022" s="2">
        <f t="shared" si="117"/>
        <v>0</v>
      </c>
      <c r="D1022" s="2">
        <f t="shared" si="118"/>
        <v>6.8439999999999994</v>
      </c>
      <c r="E1022" s="2">
        <f t="shared" si="120"/>
        <v>6.8660000000000014</v>
      </c>
      <c r="F1022" s="2">
        <f t="shared" si="121"/>
        <v>6.9325000000000019</v>
      </c>
      <c r="G1022" s="2">
        <f t="shared" si="123"/>
        <v>6.8109999999999955</v>
      </c>
      <c r="H1022" s="2">
        <f t="shared" si="119"/>
        <v>6.9110999999999994</v>
      </c>
      <c r="I1022" s="2">
        <f t="array" ref="I1022">SUMPRODUCT(B1006:B1025, (ROW(B1006:B1025)-ROW(B1006)+1)) / (20*21/2)</f>
        <v>6.8662857142857137</v>
      </c>
      <c r="J1022" s="2">
        <f t="shared" si="122"/>
        <v>6.8683620421463605</v>
      </c>
      <c r="K1022" s="2">
        <f t="shared" si="124"/>
        <v>6.8434192582662732</v>
      </c>
    </row>
    <row r="1023" spans="1:11" ht="13.5" x14ac:dyDescent="0.25">
      <c r="A1023" s="3">
        <f>TITRES_STAT!B1026</f>
        <v>43496</v>
      </c>
      <c r="B1023" s="6">
        <f>TITRES_STAT!D1026</f>
        <v>6.85</v>
      </c>
      <c r="C1023" s="2">
        <f t="shared" si="117"/>
        <v>9.9999999999997868E-3</v>
      </c>
      <c r="D1023" s="2">
        <f t="shared" si="118"/>
        <v>6.8420000000000005</v>
      </c>
      <c r="E1023" s="2">
        <f t="shared" si="120"/>
        <v>6.859</v>
      </c>
      <c r="F1023" s="2">
        <f t="shared" si="121"/>
        <v>6.9175000000000013</v>
      </c>
      <c r="G1023" s="2">
        <f t="shared" si="123"/>
        <v>6.812599999999998</v>
      </c>
      <c r="H1023" s="2">
        <f t="shared" si="119"/>
        <v>6.9091499999999986</v>
      </c>
      <c r="I1023" s="2">
        <f t="array" ref="I1023">SUMPRODUCT(B1007:B1026, (ROW(B1007:B1026)-ROW(B1007)+1)) / (20*21/2)</f>
        <v>6.861190476190477</v>
      </c>
      <c r="J1023" s="2">
        <f t="shared" si="122"/>
        <v>6.8666132762276586</v>
      </c>
      <c r="K1023" s="2">
        <f t="shared" si="124"/>
        <v>6.8436773265695567</v>
      </c>
    </row>
    <row r="1024" spans="1:11" ht="13.5" x14ac:dyDescent="0.25">
      <c r="A1024" s="3">
        <f>TITRES_STAT!B1027</f>
        <v>43497</v>
      </c>
      <c r="B1024" s="6">
        <f>TITRES_STAT!D1027</f>
        <v>6.84</v>
      </c>
      <c r="C1024" s="2">
        <f t="shared" si="117"/>
        <v>-9.9999999999997868E-3</v>
      </c>
      <c r="D1024" s="2">
        <f t="shared" si="118"/>
        <v>6.8419999999999987</v>
      </c>
      <c r="E1024" s="2">
        <f t="shared" si="120"/>
        <v>6.8529999999999998</v>
      </c>
      <c r="F1024" s="2">
        <f t="shared" si="121"/>
        <v>6.9055000000000017</v>
      </c>
      <c r="G1024" s="2">
        <f t="shared" si="123"/>
        <v>6.8139999999999974</v>
      </c>
      <c r="H1024" s="2">
        <f t="shared" si="119"/>
        <v>6.9072499999999977</v>
      </c>
      <c r="I1024" s="2">
        <f t="array" ref="I1024">SUMPRODUCT(B1008:B1027, (ROW(B1008:B1027)-ROW(B1008)+1)) / (20*21/2)</f>
        <v>6.8559047619047613</v>
      </c>
      <c r="J1024" s="2">
        <f t="shared" si="122"/>
        <v>6.8640786784916914</v>
      </c>
      <c r="K1024" s="2">
        <f t="shared" si="124"/>
        <v>6.8435331176844763</v>
      </c>
    </row>
    <row r="1025" spans="1:11" ht="13.5" x14ac:dyDescent="0.25">
      <c r="A1025" s="3">
        <f>TITRES_STAT!B1028</f>
        <v>43500</v>
      </c>
      <c r="B1025" s="6">
        <f>TITRES_STAT!D1028</f>
        <v>6.84</v>
      </c>
      <c r="C1025" s="2">
        <f t="shared" si="117"/>
        <v>0</v>
      </c>
      <c r="D1025" s="2">
        <f t="shared" si="118"/>
        <v>6.8420000000000005</v>
      </c>
      <c r="E1025" s="2">
        <f t="shared" si="120"/>
        <v>6.8469999999999995</v>
      </c>
      <c r="F1025" s="2">
        <f t="shared" si="121"/>
        <v>6.8935000000000004</v>
      </c>
      <c r="G1025" s="2">
        <f t="shared" si="123"/>
        <v>6.8153999999999959</v>
      </c>
      <c r="H1025" s="2">
        <f t="shared" si="119"/>
        <v>6.9054499999999974</v>
      </c>
      <c r="I1025" s="2">
        <f t="array" ref="I1025">SUMPRODUCT(B1009:B1028, (ROW(B1009:B1028)-ROW(B1009)+1)) / (20*21/2)</f>
        <v>6.8513333333333319</v>
      </c>
      <c r="J1025" s="2">
        <f t="shared" si="122"/>
        <v>6.861785471016292</v>
      </c>
      <c r="K1025" s="2">
        <f t="shared" si="124"/>
        <v>6.8433945640497917</v>
      </c>
    </row>
    <row r="1026" spans="1:11" ht="13.5" x14ac:dyDescent="0.25">
      <c r="A1026" s="3">
        <f>TITRES_STAT!B1029</f>
        <v>43501</v>
      </c>
      <c r="B1026" s="6">
        <f>TITRES_STAT!D1029</f>
        <v>6.84</v>
      </c>
      <c r="C1026" s="2">
        <f t="shared" si="117"/>
        <v>0</v>
      </c>
      <c r="D1026" s="2">
        <f t="shared" si="118"/>
        <v>6.8420000000000005</v>
      </c>
      <c r="E1026" s="2">
        <f t="shared" si="120"/>
        <v>6.8440000000000012</v>
      </c>
      <c r="F1026" s="2">
        <f t="shared" si="121"/>
        <v>6.8855000000000004</v>
      </c>
      <c r="G1026" s="2">
        <f t="shared" si="123"/>
        <v>6.8167999999999962</v>
      </c>
      <c r="H1026" s="2">
        <f t="shared" si="119"/>
        <v>6.9036499999999981</v>
      </c>
      <c r="I1026" s="2">
        <f t="array" ref="I1026">SUMPRODUCT(B1010:B1029, (ROW(B1010:B1029)-ROW(B1010)+1)) / (20*21/2)</f>
        <v>6.8445714285714292</v>
      </c>
      <c r="J1026" s="2">
        <f t="shared" si="122"/>
        <v>6.8597106642528356</v>
      </c>
      <c r="K1026" s="2">
        <f t="shared" si="124"/>
        <v>6.8432614438909765</v>
      </c>
    </row>
    <row r="1027" spans="1:11" ht="13.5" x14ac:dyDescent="0.25">
      <c r="A1027" s="3">
        <f>TITRES_STAT!B1030</f>
        <v>43502</v>
      </c>
      <c r="B1027" s="6">
        <f>TITRES_STAT!D1030</f>
        <v>6.83</v>
      </c>
      <c r="C1027" s="2">
        <f t="shared" si="117"/>
        <v>-9.9999999999997868E-3</v>
      </c>
      <c r="D1027" s="2">
        <f t="shared" si="118"/>
        <v>6.8400000000000007</v>
      </c>
      <c r="E1027" s="2">
        <f t="shared" si="120"/>
        <v>6.8420000000000005</v>
      </c>
      <c r="F1027" s="2">
        <f t="shared" si="121"/>
        <v>6.8780000000000019</v>
      </c>
      <c r="G1027" s="2">
        <f t="shared" si="123"/>
        <v>6.8179999999999961</v>
      </c>
      <c r="H1027" s="2">
        <f t="shared" si="119"/>
        <v>6.901849999999996</v>
      </c>
      <c r="I1027" s="2">
        <f t="array" ref="I1027">SUMPRODUCT(B1011:B1030, (ROW(B1011:B1030)-ROW(B1011)+1)) / (20*21/2)</f>
        <v>6.8385238095238092</v>
      </c>
      <c r="J1027" s="2">
        <f t="shared" si="122"/>
        <v>6.8568810771811375</v>
      </c>
      <c r="K1027" s="2">
        <f t="shared" si="124"/>
        <v>6.8427413872678011</v>
      </c>
    </row>
    <row r="1028" spans="1:11" ht="13.5" x14ac:dyDescent="0.25">
      <c r="A1028" s="3">
        <f>TITRES_STAT!B1031</f>
        <v>43503</v>
      </c>
      <c r="B1028" s="6">
        <f>TITRES_STAT!D1031</f>
        <v>6.83</v>
      </c>
      <c r="C1028" s="2">
        <f t="shared" ref="C1028:C1091" si="125">B1028-B1027</f>
        <v>0</v>
      </c>
      <c r="D1028" s="2">
        <f t="shared" si="118"/>
        <v>6.8360000000000003</v>
      </c>
      <c r="E1028" s="2">
        <f t="shared" si="120"/>
        <v>6.8390000000000004</v>
      </c>
      <c r="F1028" s="2">
        <f t="shared" si="121"/>
        <v>6.8710000000000022</v>
      </c>
      <c r="G1028" s="2">
        <f t="shared" si="123"/>
        <v>6.8191999999999959</v>
      </c>
      <c r="H1028" s="2">
        <f t="shared" si="119"/>
        <v>6.9005499999999964</v>
      </c>
      <c r="I1028" s="2">
        <f t="array" ref="I1028">SUMPRODUCT(B1012:B1031, (ROW(B1012:B1031)-ROW(B1012)+1)) / (20*21/2)</f>
        <v>6.8321428571428573</v>
      </c>
      <c r="J1028" s="2">
        <f t="shared" si="122"/>
        <v>6.8543209745924578</v>
      </c>
      <c r="K1028" s="2">
        <f t="shared" si="124"/>
        <v>6.8422417250220047</v>
      </c>
    </row>
    <row r="1029" spans="1:11" ht="13.5" x14ac:dyDescent="0.25">
      <c r="A1029" s="3">
        <f>TITRES_STAT!B1032</f>
        <v>43504</v>
      </c>
      <c r="B1029" s="6">
        <f>TITRES_STAT!D1032</f>
        <v>6.8</v>
      </c>
      <c r="C1029" s="2">
        <f t="shared" si="125"/>
        <v>-3.0000000000000249E-2</v>
      </c>
      <c r="D1029" s="2">
        <f t="shared" si="118"/>
        <v>6.8279999999999985</v>
      </c>
      <c r="E1029" s="2">
        <f t="shared" si="120"/>
        <v>6.8349999999999991</v>
      </c>
      <c r="F1029" s="2">
        <f t="shared" si="121"/>
        <v>6.8635000000000019</v>
      </c>
      <c r="G1029" s="2">
        <f t="shared" si="123"/>
        <v>6.8197999999999972</v>
      </c>
      <c r="H1029" s="2">
        <f t="shared" si="119"/>
        <v>6.8987999999999952</v>
      </c>
      <c r="I1029" s="2">
        <f t="array" ref="I1029">SUMPRODUCT(B1013:B1032, (ROW(B1013:B1032)-ROW(B1013)+1)) / (20*21/2)</f>
        <v>6.8262857142857145</v>
      </c>
      <c r="J1029" s="2">
        <f t="shared" si="122"/>
        <v>6.8491475484407953</v>
      </c>
      <c r="K1029" s="2">
        <f t="shared" si="124"/>
        <v>6.840585186785848</v>
      </c>
    </row>
    <row r="1030" spans="1:11" ht="13.5" x14ac:dyDescent="0.25">
      <c r="A1030" s="3">
        <f>TITRES_STAT!B1033</f>
        <v>43507</v>
      </c>
      <c r="B1030" s="6">
        <f>TITRES_STAT!D1033</f>
        <v>6.8</v>
      </c>
      <c r="C1030" s="2">
        <f t="shared" si="125"/>
        <v>0</v>
      </c>
      <c r="D1030" s="2">
        <f t="shared" ref="D1030:D1093" si="126">AVERAGE(B1026:B1030)</f>
        <v>6.82</v>
      </c>
      <c r="E1030" s="2">
        <f t="shared" si="120"/>
        <v>6.8309999999999986</v>
      </c>
      <c r="F1030" s="2">
        <f t="shared" si="121"/>
        <v>6.8570000000000011</v>
      </c>
      <c r="G1030" s="2">
        <f t="shared" si="123"/>
        <v>6.8205999999999962</v>
      </c>
      <c r="H1030" s="2">
        <f t="shared" si="119"/>
        <v>6.8970499999999948</v>
      </c>
      <c r="I1030" s="2">
        <f t="array" ref="I1030">SUMPRODUCT(B1014:B1033, (ROW(B1014:B1033)-ROW(B1014)+1)) / (20*21/2)</f>
        <v>6.821190476190476</v>
      </c>
      <c r="J1030" s="2">
        <f t="shared" si="122"/>
        <v>6.8444668295416715</v>
      </c>
      <c r="K1030" s="2">
        <f t="shared" si="124"/>
        <v>6.8389936108334624</v>
      </c>
    </row>
    <row r="1031" spans="1:11" ht="13.5" x14ac:dyDescent="0.25">
      <c r="A1031" s="3">
        <f>TITRES_STAT!B1034</f>
        <v>43508</v>
      </c>
      <c r="B1031" s="6">
        <f>TITRES_STAT!D1034</f>
        <v>6.79</v>
      </c>
      <c r="C1031" s="2">
        <f t="shared" si="125"/>
        <v>-9.9999999999997868E-3</v>
      </c>
      <c r="D1031" s="2">
        <f t="shared" si="126"/>
        <v>6.8100000000000005</v>
      </c>
      <c r="E1031" s="2">
        <f t="shared" si="120"/>
        <v>6.8259999999999987</v>
      </c>
      <c r="F1031" s="2">
        <f t="shared" si="121"/>
        <v>6.8514999999999997</v>
      </c>
      <c r="G1031" s="2">
        <f t="shared" si="123"/>
        <v>6.8211999999999966</v>
      </c>
      <c r="H1031" s="2">
        <f t="shared" si="119"/>
        <v>6.8954999999999949</v>
      </c>
      <c r="I1031" s="2">
        <f t="array" ref="I1031">SUMPRODUCT(B1015:B1034, (ROW(B1015:B1034)-ROW(B1015)+1)) / (20*21/2)</f>
        <v>6.8138571428571435</v>
      </c>
      <c r="J1031" s="2">
        <f t="shared" si="122"/>
        <v>6.8392795124424648</v>
      </c>
      <c r="K1031" s="2">
        <f t="shared" si="124"/>
        <v>6.8370722927615626</v>
      </c>
    </row>
    <row r="1032" spans="1:11" ht="13.5" x14ac:dyDescent="0.25">
      <c r="A1032" s="3">
        <f>TITRES_STAT!B1035</f>
        <v>43509</v>
      </c>
      <c r="B1032" s="6">
        <f>TITRES_STAT!D1035</f>
        <v>6.79</v>
      </c>
      <c r="C1032" s="2">
        <f t="shared" si="125"/>
        <v>0</v>
      </c>
      <c r="D1032" s="2">
        <f t="shared" si="126"/>
        <v>6.8019999999999996</v>
      </c>
      <c r="E1032" s="2">
        <f t="shared" si="120"/>
        <v>6.8209999999999997</v>
      </c>
      <c r="F1032" s="2">
        <f t="shared" si="121"/>
        <v>6.8435000000000006</v>
      </c>
      <c r="G1032" s="2">
        <f t="shared" si="123"/>
        <v>6.8217999999999988</v>
      </c>
      <c r="H1032" s="2">
        <f t="shared" si="119"/>
        <v>6.8939499999999949</v>
      </c>
      <c r="I1032" s="2">
        <f t="array" ref="I1032">SUMPRODUCT(B1016:B1035, (ROW(B1016:B1035)-ROW(B1016)+1)) / (20*21/2)</f>
        <v>6.8090952380952388</v>
      </c>
      <c r="J1032" s="2">
        <f t="shared" si="122"/>
        <v>6.8345862255431822</v>
      </c>
      <c r="K1032" s="2">
        <f t="shared" si="124"/>
        <v>6.8352263204964041</v>
      </c>
    </row>
    <row r="1033" spans="1:11" ht="13.5" x14ac:dyDescent="0.25">
      <c r="A1033" s="3">
        <f>TITRES_STAT!B1036</f>
        <v>43510</v>
      </c>
      <c r="B1033" s="6">
        <f>TITRES_STAT!D1036</f>
        <v>6.79</v>
      </c>
      <c r="C1033" s="2">
        <f t="shared" si="125"/>
        <v>0</v>
      </c>
      <c r="D1033" s="2">
        <f t="shared" si="126"/>
        <v>6.7939999999999996</v>
      </c>
      <c r="E1033" s="2">
        <f t="shared" si="120"/>
        <v>6.8149999999999995</v>
      </c>
      <c r="F1033" s="2">
        <f t="shared" si="121"/>
        <v>6.8370000000000006</v>
      </c>
      <c r="G1033" s="2">
        <f t="shared" si="123"/>
        <v>6.8224</v>
      </c>
      <c r="H1033" s="2">
        <f t="shared" si="119"/>
        <v>6.8922999999999943</v>
      </c>
      <c r="I1033" s="2">
        <f t="array" ref="I1033">SUMPRODUCT(B1017:B1036, (ROW(B1017:B1036)-ROW(B1017)+1)) / (20*21/2)</f>
        <v>6.804904761904762</v>
      </c>
      <c r="J1033" s="2">
        <f t="shared" si="122"/>
        <v>6.8303399183485931</v>
      </c>
      <c r="K1033" s="2">
        <f t="shared" si="124"/>
        <v>6.8334527393004674</v>
      </c>
    </row>
    <row r="1034" spans="1:11" ht="13.5" x14ac:dyDescent="0.25">
      <c r="A1034" s="3">
        <f>TITRES_STAT!B1037</f>
        <v>43511</v>
      </c>
      <c r="B1034" s="6">
        <f>TITRES_STAT!D1037</f>
        <v>6.76</v>
      </c>
      <c r="C1034" s="2">
        <f t="shared" si="125"/>
        <v>-3.0000000000000249E-2</v>
      </c>
      <c r="D1034" s="2">
        <f t="shared" si="126"/>
        <v>6.7859999999999996</v>
      </c>
      <c r="E1034" s="2">
        <f t="shared" si="120"/>
        <v>6.8069999999999995</v>
      </c>
      <c r="F1034" s="2">
        <f t="shared" si="121"/>
        <v>6.83</v>
      </c>
      <c r="G1034" s="2">
        <f t="shared" si="123"/>
        <v>6.8222000000000005</v>
      </c>
      <c r="H1034" s="2">
        <f t="shared" ref="H1034:H1097" si="127">AVERAGE(B835:B1034)</f>
        <v>6.8905999999999947</v>
      </c>
      <c r="I1034" s="2">
        <f t="array" ref="I1034">SUMPRODUCT(B1018:B1037, (ROW(B1018:B1037)-ROW(B1018)+1)) / (20*21/2)</f>
        <v>6.8011428571428558</v>
      </c>
      <c r="J1034" s="2">
        <f t="shared" si="122"/>
        <v>6.82364087850587</v>
      </c>
      <c r="K1034" s="2">
        <f t="shared" si="124"/>
        <v>6.8305722397200563</v>
      </c>
    </row>
    <row r="1035" spans="1:11" ht="13.5" x14ac:dyDescent="0.25">
      <c r="A1035" s="3">
        <f>TITRES_STAT!B1038</f>
        <v>43514</v>
      </c>
      <c r="B1035" s="6">
        <f>TITRES_STAT!D1038</f>
        <v>6.78</v>
      </c>
      <c r="C1035" s="2">
        <f t="shared" si="125"/>
        <v>2.0000000000000462E-2</v>
      </c>
      <c r="D1035" s="2">
        <f t="shared" si="126"/>
        <v>6.7820000000000009</v>
      </c>
      <c r="E1035" s="2">
        <f t="shared" si="120"/>
        <v>6.8009999999999993</v>
      </c>
      <c r="F1035" s="2">
        <f t="shared" si="121"/>
        <v>6.8240000000000007</v>
      </c>
      <c r="G1035" s="2">
        <f t="shared" si="123"/>
        <v>6.8224</v>
      </c>
      <c r="H1035" s="2">
        <f t="shared" si="127"/>
        <v>6.888949999999995</v>
      </c>
      <c r="I1035" s="2">
        <f t="array" ref="I1035">SUMPRODUCT(B1019:B1038, (ROW(B1019:B1038)-ROW(B1019)+1)) / (20*21/2)</f>
        <v>6.7958095238095231</v>
      </c>
      <c r="J1035" s="2">
        <f t="shared" si="122"/>
        <v>6.8194846043624544</v>
      </c>
      <c r="K1035" s="2">
        <f t="shared" si="124"/>
        <v>6.8285890146329953</v>
      </c>
    </row>
    <row r="1036" spans="1:11" ht="13.5" x14ac:dyDescent="0.25">
      <c r="A1036" s="3">
        <f>TITRES_STAT!B1039</f>
        <v>43515</v>
      </c>
      <c r="B1036" s="6">
        <f>TITRES_STAT!D1039</f>
        <v>6.78</v>
      </c>
      <c r="C1036" s="2">
        <f t="shared" si="125"/>
        <v>0</v>
      </c>
      <c r="D1036" s="2">
        <f t="shared" si="126"/>
        <v>6.7799999999999994</v>
      </c>
      <c r="E1036" s="2">
        <f t="shared" ref="E1036:E1099" si="128">AVERAGE(B1027:B1036)</f>
        <v>6.7949999999999999</v>
      </c>
      <c r="F1036" s="2">
        <f t="shared" si="121"/>
        <v>6.8195000000000006</v>
      </c>
      <c r="G1036" s="2">
        <f t="shared" si="123"/>
        <v>6.8225999999999987</v>
      </c>
      <c r="H1036" s="2">
        <f t="shared" si="127"/>
        <v>6.8872999999999953</v>
      </c>
      <c r="I1036" s="2">
        <f t="array" ref="I1036">SUMPRODUCT(B1020:B1039, (ROW(B1020:B1039)-ROW(B1020)+1)) / (20*21/2)</f>
        <v>6.7909523809523815</v>
      </c>
      <c r="J1036" s="2">
        <f t="shared" si="122"/>
        <v>6.8157241658517451</v>
      </c>
      <c r="K1036" s="2">
        <f t="shared" si="124"/>
        <v>6.8266835630787606</v>
      </c>
    </row>
    <row r="1037" spans="1:11" ht="13.5" x14ac:dyDescent="0.25">
      <c r="A1037" s="3">
        <f>TITRES_STAT!B1040</f>
        <v>43516</v>
      </c>
      <c r="B1037" s="6">
        <f>TITRES_STAT!D1040</f>
        <v>6.78</v>
      </c>
      <c r="C1037" s="2">
        <f t="shared" si="125"/>
        <v>0</v>
      </c>
      <c r="D1037" s="2">
        <f t="shared" si="126"/>
        <v>6.7780000000000005</v>
      </c>
      <c r="E1037" s="2">
        <f t="shared" si="128"/>
        <v>6.7899999999999991</v>
      </c>
      <c r="F1037" s="2">
        <f t="shared" si="121"/>
        <v>6.8160000000000007</v>
      </c>
      <c r="G1037" s="2">
        <f t="shared" si="123"/>
        <v>6.8227999999999982</v>
      </c>
      <c r="H1037" s="2">
        <f t="shared" si="127"/>
        <v>6.8861999999999952</v>
      </c>
      <c r="I1037" s="2">
        <f t="array" ref="I1037">SUMPRODUCT(B1021:B1040, (ROW(B1021:B1040)-ROW(B1021)+1)) / (20*21/2)</f>
        <v>6.7864761904761917</v>
      </c>
      <c r="J1037" s="2">
        <f t="shared" si="122"/>
        <v>6.8123218643420556</v>
      </c>
      <c r="K1037" s="2">
        <f t="shared" si="124"/>
        <v>6.8248528351148874</v>
      </c>
    </row>
    <row r="1038" spans="1:11" ht="13.5" x14ac:dyDescent="0.25">
      <c r="A1038" s="3">
        <f>TITRES_STAT!B1041</f>
        <v>43517</v>
      </c>
      <c r="B1038" s="6">
        <f>TITRES_STAT!D1041</f>
        <v>6.76</v>
      </c>
      <c r="C1038" s="2">
        <f t="shared" si="125"/>
        <v>-2.0000000000000462E-2</v>
      </c>
      <c r="D1038" s="2">
        <f t="shared" si="126"/>
        <v>6.7720000000000002</v>
      </c>
      <c r="E1038" s="2">
        <f t="shared" si="128"/>
        <v>6.7829999999999995</v>
      </c>
      <c r="F1038" s="2">
        <f t="shared" si="121"/>
        <v>6.8109999999999999</v>
      </c>
      <c r="G1038" s="2">
        <f t="shared" si="123"/>
        <v>6.8225999999999987</v>
      </c>
      <c r="H1038" s="2">
        <f t="shared" si="127"/>
        <v>6.8849999999999962</v>
      </c>
      <c r="I1038" s="2">
        <f t="array" ref="I1038">SUMPRODUCT(B1022:B1041, (ROW(B1022:B1041)-ROW(B1022)+1)) / (20*21/2)</f>
        <v>6.7633333333333345</v>
      </c>
      <c r="J1038" s="2">
        <f t="shared" si="122"/>
        <v>6.8073388296428119</v>
      </c>
      <c r="K1038" s="2">
        <f t="shared" si="124"/>
        <v>6.8223095866790091</v>
      </c>
    </row>
    <row r="1039" spans="1:11" ht="13.5" x14ac:dyDescent="0.25">
      <c r="A1039" s="3">
        <f>TITRES_STAT!B1042</f>
        <v>43518</v>
      </c>
      <c r="B1039" s="6">
        <f>TITRES_STAT!D1042</f>
        <v>6.76</v>
      </c>
      <c r="C1039" s="2">
        <f t="shared" si="125"/>
        <v>0</v>
      </c>
      <c r="D1039" s="2">
        <f t="shared" si="126"/>
        <v>6.7720000000000002</v>
      </c>
      <c r="E1039" s="2">
        <f t="shared" si="128"/>
        <v>6.7790000000000008</v>
      </c>
      <c r="F1039" s="2">
        <f t="shared" si="121"/>
        <v>6.8070000000000004</v>
      </c>
      <c r="G1039" s="2">
        <f t="shared" si="123"/>
        <v>6.8224</v>
      </c>
      <c r="H1039" s="2">
        <f t="shared" si="127"/>
        <v>6.8830499999999963</v>
      </c>
      <c r="I1039" s="2">
        <f t="array" ref="I1039">SUMPRODUCT(B1023:B1042, (ROW(B1023:B1042)-ROW(B1023)+1)) / (20*21/2)</f>
        <v>6.7234285714285722</v>
      </c>
      <c r="J1039" s="2">
        <f t="shared" si="122"/>
        <v>6.8028303696768297</v>
      </c>
      <c r="K1039" s="2">
        <f t="shared" si="124"/>
        <v>6.8198660734759109</v>
      </c>
    </row>
    <row r="1040" spans="1:11" ht="13.5" x14ac:dyDescent="0.25">
      <c r="A1040" s="3">
        <f>TITRES_STAT!B1043</f>
        <v>43521</v>
      </c>
      <c r="B1040" s="6">
        <f>TITRES_STAT!D1043</f>
        <v>6.76</v>
      </c>
      <c r="C1040" s="2">
        <f t="shared" si="125"/>
        <v>0</v>
      </c>
      <c r="D1040" s="2">
        <f t="shared" si="126"/>
        <v>6.7679999999999989</v>
      </c>
      <c r="E1040" s="2">
        <f t="shared" si="128"/>
        <v>6.7750000000000004</v>
      </c>
      <c r="F1040" s="2">
        <f t="shared" si="121"/>
        <v>6.8029999999999999</v>
      </c>
      <c r="G1040" s="2">
        <f t="shared" si="123"/>
        <v>6.8225999999999996</v>
      </c>
      <c r="H1040" s="2">
        <f t="shared" si="127"/>
        <v>6.880849999999997</v>
      </c>
      <c r="I1040" s="2">
        <f t="array" ref="I1040">SUMPRODUCT(B1024:B1043, (ROW(B1024:B1043)-ROW(B1024)+1)) / (20*21/2)</f>
        <v>6.6590952380952375</v>
      </c>
      <c r="J1040" s="2">
        <f t="shared" si="122"/>
        <v>6.7987512868504654</v>
      </c>
      <c r="K1040" s="2">
        <f t="shared" si="124"/>
        <v>6.8175183843199925</v>
      </c>
    </row>
    <row r="1041" spans="1:11" ht="13.5" x14ac:dyDescent="0.25">
      <c r="A1041" s="3">
        <f>TITRES_STAT!B1044</f>
        <v>43522</v>
      </c>
      <c r="B1041" s="6">
        <f>TITRES_STAT!D1044</f>
        <v>6.56</v>
      </c>
      <c r="C1041" s="2">
        <f t="shared" si="125"/>
        <v>-0.20000000000000018</v>
      </c>
      <c r="D1041" s="2">
        <f t="shared" si="126"/>
        <v>6.7239999999999993</v>
      </c>
      <c r="E1041" s="2">
        <f t="shared" si="128"/>
        <v>6.7519999999999998</v>
      </c>
      <c r="F1041" s="2">
        <f t="shared" si="121"/>
        <v>6.7890000000000015</v>
      </c>
      <c r="G1041" s="2">
        <f t="shared" si="123"/>
        <v>6.8187999999999995</v>
      </c>
      <c r="H1041" s="2">
        <f t="shared" si="127"/>
        <v>6.8776499999999956</v>
      </c>
      <c r="I1041" s="2">
        <f t="array" ref="I1041">SUMPRODUCT(B1025:B1044, (ROW(B1025:B1044)-ROW(B1025)+1)) / (20*21/2)</f>
        <v>6.6155238095238094</v>
      </c>
      <c r="J1041" s="2">
        <f t="shared" si="122"/>
        <v>6.7760130690551827</v>
      </c>
      <c r="K1041" s="2">
        <f t="shared" si="124"/>
        <v>6.8074196241505804</v>
      </c>
    </row>
    <row r="1042" spans="1:11" ht="13.5" x14ac:dyDescent="0.25">
      <c r="A1042" s="3">
        <f>TITRES_STAT!B1045</f>
        <v>43523</v>
      </c>
      <c r="B1042" s="6">
        <f>TITRES_STAT!D1045</f>
        <v>6.37</v>
      </c>
      <c r="C1042" s="2">
        <f t="shared" si="125"/>
        <v>-0.1899999999999995</v>
      </c>
      <c r="D1042" s="2">
        <f t="shared" si="126"/>
        <v>6.6420000000000003</v>
      </c>
      <c r="E1042" s="2">
        <f t="shared" si="128"/>
        <v>6.7099999999999991</v>
      </c>
      <c r="F1042" s="2">
        <f t="shared" si="121"/>
        <v>6.7655000000000012</v>
      </c>
      <c r="G1042" s="2">
        <f t="shared" si="123"/>
        <v>6.8112000000000004</v>
      </c>
      <c r="H1042" s="2">
        <f t="shared" si="127"/>
        <v>6.8744999999999949</v>
      </c>
      <c r="I1042" s="2">
        <f t="array" ref="I1042">SUMPRODUCT(B1026:B1045, (ROW(B1026:B1045)-ROW(B1026)+1)) / (20*21/2)</f>
        <v>6.5918095238095251</v>
      </c>
      <c r="J1042" s="2">
        <f t="shared" si="122"/>
        <v>6.7373451577165939</v>
      </c>
      <c r="K1042" s="2">
        <f t="shared" si="124"/>
        <v>6.790265913399578</v>
      </c>
    </row>
    <row r="1043" spans="1:11" ht="13.5" x14ac:dyDescent="0.25">
      <c r="A1043" s="3">
        <f>TITRES_STAT!B1046</f>
        <v>43524</v>
      </c>
      <c r="B1043" s="6">
        <f>TITRES_STAT!D1046</f>
        <v>6.09</v>
      </c>
      <c r="C1043" s="2">
        <f t="shared" si="125"/>
        <v>-0.28000000000000025</v>
      </c>
      <c r="D1043" s="2">
        <f t="shared" si="126"/>
        <v>6.508</v>
      </c>
      <c r="E1043" s="2">
        <f t="shared" si="128"/>
        <v>6.6399999999999988</v>
      </c>
      <c r="F1043" s="2">
        <f t="shared" si="121"/>
        <v>6.7275000000000009</v>
      </c>
      <c r="G1043" s="2">
        <f t="shared" si="123"/>
        <v>6.7979999999999992</v>
      </c>
      <c r="H1043" s="2">
        <f t="shared" si="127"/>
        <v>6.8699999999999957</v>
      </c>
      <c r="I1043" s="2">
        <f t="array" ref="I1043">SUMPRODUCT(B1027:B1046, (ROW(B1027:B1046)-ROW(B1027)+1)) / (20*21/2)</f>
        <v>6.5699523809523805</v>
      </c>
      <c r="J1043" s="2">
        <f t="shared" si="122"/>
        <v>6.6756932379340617</v>
      </c>
      <c r="K1043" s="2">
        <f t="shared" si="124"/>
        <v>6.7628045050309673</v>
      </c>
    </row>
    <row r="1044" spans="1:11" ht="13.5" x14ac:dyDescent="0.25">
      <c r="A1044" s="3">
        <f>TITRES_STAT!B1047</f>
        <v>43525</v>
      </c>
      <c r="B1044" s="6">
        <f>TITRES_STAT!D1047</f>
        <v>6.27</v>
      </c>
      <c r="C1044" s="2">
        <f t="shared" si="125"/>
        <v>0.17999999999999972</v>
      </c>
      <c r="D1044" s="2">
        <f t="shared" si="126"/>
        <v>6.4099999999999993</v>
      </c>
      <c r="E1044" s="2">
        <f t="shared" si="128"/>
        <v>6.5909999999999993</v>
      </c>
      <c r="F1044" s="2">
        <f t="shared" ref="F1044:F1107" si="129">AVERAGE(B1025:B1044)</f>
        <v>6.6990000000000007</v>
      </c>
      <c r="G1044" s="2">
        <f t="shared" si="123"/>
        <v>6.7919999999999989</v>
      </c>
      <c r="H1044" s="2">
        <f t="shared" si="127"/>
        <v>6.8653999999999948</v>
      </c>
      <c r="I1044" s="2">
        <f t="array" ref="I1044">SUMPRODUCT(B1028:B1047, (ROW(B1028:B1047)-ROW(B1028)+1)) / (20*21/2)</f>
        <v>6.549952380952381</v>
      </c>
      <c r="J1044" s="2">
        <f t="shared" si="122"/>
        <v>6.6370557867022457</v>
      </c>
      <c r="K1044" s="2">
        <f t="shared" si="124"/>
        <v>6.7434788381670083</v>
      </c>
    </row>
    <row r="1045" spans="1:11" ht="13.5" x14ac:dyDescent="0.25">
      <c r="A1045" s="3">
        <f>TITRES_STAT!B1048</f>
        <v>43528</v>
      </c>
      <c r="B1045" s="6">
        <f>TITRES_STAT!D1048</f>
        <v>6.45</v>
      </c>
      <c r="C1045" s="2">
        <f t="shared" si="125"/>
        <v>0.1800000000000006</v>
      </c>
      <c r="D1045" s="2">
        <f t="shared" si="126"/>
        <v>6.3479999999999999</v>
      </c>
      <c r="E1045" s="2">
        <f t="shared" si="128"/>
        <v>6.5579999999999998</v>
      </c>
      <c r="F1045" s="2">
        <f t="shared" si="129"/>
        <v>6.6795</v>
      </c>
      <c r="G1045" s="2">
        <f t="shared" si="123"/>
        <v>6.7889999999999988</v>
      </c>
      <c r="H1045" s="2">
        <f t="shared" si="127"/>
        <v>6.8616999999999964</v>
      </c>
      <c r="I1045" s="2">
        <f t="array" ref="I1045">SUMPRODUCT(B1029:B1048, (ROW(B1029:B1048)-ROW(B1029)+1)) / (20*21/2)</f>
        <v>6.5317619047619049</v>
      </c>
      <c r="J1045" s="2">
        <f t="shared" ref="J1045:J1108" si="130">$J$4*B1045+J1044*(1-$J$4)</f>
        <v>6.6192409498734612</v>
      </c>
      <c r="K1045" s="2">
        <f t="shared" si="124"/>
        <v>6.7319698641212433</v>
      </c>
    </row>
    <row r="1046" spans="1:11" ht="13.5" x14ac:dyDescent="0.25">
      <c r="A1046" s="3">
        <f>TITRES_STAT!B1049</f>
        <v>43529</v>
      </c>
      <c r="B1046" s="6">
        <f>TITRES_STAT!D1049</f>
        <v>6.45</v>
      </c>
      <c r="C1046" s="2">
        <f t="shared" si="125"/>
        <v>0</v>
      </c>
      <c r="D1046" s="2">
        <f t="shared" si="126"/>
        <v>6.3259999999999996</v>
      </c>
      <c r="E1046" s="2">
        <f t="shared" si="128"/>
        <v>6.5250000000000004</v>
      </c>
      <c r="F1046" s="2">
        <f t="shared" si="129"/>
        <v>6.660000000000001</v>
      </c>
      <c r="G1046" s="2">
        <f t="shared" si="123"/>
        <v>6.7861999999999991</v>
      </c>
      <c r="H1046" s="2">
        <f t="shared" si="127"/>
        <v>6.857999999999997</v>
      </c>
      <c r="I1046" s="2">
        <f t="array" ref="I1046">SUMPRODUCT(B1030:B1049, (ROW(B1030:B1049)-ROW(B1030)+1)) / (20*21/2)</f>
        <v>6.5153809523809523</v>
      </c>
      <c r="J1046" s="2">
        <f t="shared" si="130"/>
        <v>6.6031227641712267</v>
      </c>
      <c r="K1046" s="2">
        <f t="shared" si="124"/>
        <v>6.7209122223909983</v>
      </c>
    </row>
    <row r="1047" spans="1:11" ht="13.5" x14ac:dyDescent="0.25">
      <c r="A1047" s="3">
        <f>TITRES_STAT!B1050</f>
        <v>43530</v>
      </c>
      <c r="B1047" s="6">
        <f>TITRES_STAT!D1050</f>
        <v>6.45</v>
      </c>
      <c r="C1047" s="2">
        <f t="shared" si="125"/>
        <v>0</v>
      </c>
      <c r="D1047" s="2">
        <f t="shared" si="126"/>
        <v>6.3419999999999996</v>
      </c>
      <c r="E1047" s="2">
        <f t="shared" si="128"/>
        <v>6.492</v>
      </c>
      <c r="F1047" s="2">
        <f t="shared" si="129"/>
        <v>6.6410000000000009</v>
      </c>
      <c r="G1047" s="2">
        <f t="shared" si="123"/>
        <v>6.7851999999999979</v>
      </c>
      <c r="H1047" s="2">
        <f t="shared" si="127"/>
        <v>6.8543499999999975</v>
      </c>
      <c r="I1047" s="2">
        <f t="array" ref="I1047">SUMPRODUCT(B1031:B1050, (ROW(B1031:B1050)-ROW(B1031)+1)) / (20*21/2)</f>
        <v>6.495904761904761</v>
      </c>
      <c r="J1047" s="2">
        <f t="shared" si="130"/>
        <v>6.5885396437739665</v>
      </c>
      <c r="K1047" s="2">
        <f t="shared" si="124"/>
        <v>6.7102882136697826</v>
      </c>
    </row>
    <row r="1048" spans="1:11" ht="13.5" x14ac:dyDescent="0.25">
      <c r="A1048" s="3">
        <f>TITRES_STAT!B1051</f>
        <v>43531</v>
      </c>
      <c r="B1048" s="6">
        <f>TITRES_STAT!D1051</f>
        <v>6.45</v>
      </c>
      <c r="C1048" s="2">
        <f t="shared" si="125"/>
        <v>0</v>
      </c>
      <c r="D1048" s="2">
        <f t="shared" si="126"/>
        <v>6.4139999999999997</v>
      </c>
      <c r="E1048" s="2">
        <f t="shared" si="128"/>
        <v>6.4610000000000012</v>
      </c>
      <c r="F1048" s="2">
        <f t="shared" si="129"/>
        <v>6.6220000000000017</v>
      </c>
      <c r="G1048" s="2">
        <f t="shared" si="123"/>
        <v>6.7841999999999985</v>
      </c>
      <c r="H1048" s="2">
        <f t="shared" si="127"/>
        <v>6.8506499999999981</v>
      </c>
      <c r="I1048" s="2">
        <f t="array" ref="I1048">SUMPRODUCT(B1032:B1051, (ROW(B1032:B1051)-ROW(B1032)+1)) / (20*21/2)</f>
        <v>6.4783333333333326</v>
      </c>
      <c r="J1048" s="2">
        <f t="shared" si="130"/>
        <v>6.5753453919859695</v>
      </c>
      <c r="K1048" s="2">
        <f t="shared" si="124"/>
        <v>6.7000808327415564</v>
      </c>
    </row>
    <row r="1049" spans="1:11" ht="13.5" x14ac:dyDescent="0.25">
      <c r="A1049" s="3">
        <f>TITRES_STAT!B1052</f>
        <v>43532</v>
      </c>
      <c r="B1049" s="6">
        <f>TITRES_STAT!D1052</f>
        <v>6.45</v>
      </c>
      <c r="C1049" s="2">
        <f t="shared" si="125"/>
        <v>0</v>
      </c>
      <c r="D1049" s="2">
        <f t="shared" si="126"/>
        <v>6.45</v>
      </c>
      <c r="E1049" s="2">
        <f t="shared" si="128"/>
        <v>6.4300000000000015</v>
      </c>
      <c r="F1049" s="2">
        <f t="shared" si="129"/>
        <v>6.6045000000000016</v>
      </c>
      <c r="G1049" s="2">
        <f t="shared" si="123"/>
        <v>6.7831999999999981</v>
      </c>
      <c r="H1049" s="2">
        <f t="shared" si="127"/>
        <v>6.8469999999999969</v>
      </c>
      <c r="I1049" s="2">
        <f t="array" ref="I1049">SUMPRODUCT(B1033:B1052, (ROW(B1033:B1052)-ROW(B1033)+1)) / (20*21/2)</f>
        <v>6.4626190476190466</v>
      </c>
      <c r="J1049" s="2">
        <f t="shared" si="130"/>
        <v>6.5634077356063543</v>
      </c>
      <c r="K1049" s="2">
        <f t="shared" si="124"/>
        <v>6.6902737412614952</v>
      </c>
    </row>
    <row r="1050" spans="1:11" ht="13.5" x14ac:dyDescent="0.25">
      <c r="A1050" s="3">
        <f>TITRES_STAT!B1053</f>
        <v>43535</v>
      </c>
      <c r="B1050" s="6">
        <f>TITRES_STAT!D1053</f>
        <v>6.4</v>
      </c>
      <c r="C1050" s="2">
        <f t="shared" si="125"/>
        <v>-4.9999999999999822E-2</v>
      </c>
      <c r="D1050" s="2">
        <f t="shared" si="126"/>
        <v>6.44</v>
      </c>
      <c r="E1050" s="2">
        <f t="shared" si="128"/>
        <v>6.3940000000000001</v>
      </c>
      <c r="F1050" s="2">
        <f t="shared" si="129"/>
        <v>6.5845000000000011</v>
      </c>
      <c r="G1050" s="2">
        <f t="shared" si="123"/>
        <v>6.7811999999999975</v>
      </c>
      <c r="H1050" s="2">
        <f t="shared" si="127"/>
        <v>6.8431999999999986</v>
      </c>
      <c r="I1050" s="2">
        <f t="array" ref="I1050">SUMPRODUCT(B1034:B1053, (ROW(B1034:B1053)-ROW(B1034)+1)) / (20*21/2)</f>
        <v>6.4487619047619047</v>
      </c>
      <c r="J1050" s="2">
        <f t="shared" si="130"/>
        <v>6.547845094120035</v>
      </c>
      <c r="K1050" s="2">
        <f t="shared" si="124"/>
        <v>6.6788904572904562</v>
      </c>
    </row>
    <row r="1051" spans="1:11" ht="13.5" x14ac:dyDescent="0.25">
      <c r="A1051" s="3">
        <f>TITRES_STAT!B1054</f>
        <v>43536</v>
      </c>
      <c r="B1051" s="6">
        <f>TITRES_STAT!D1054</f>
        <v>6.4</v>
      </c>
      <c r="C1051" s="2">
        <f t="shared" si="125"/>
        <v>0</v>
      </c>
      <c r="D1051" s="2">
        <f t="shared" si="126"/>
        <v>6.43</v>
      </c>
      <c r="E1051" s="2">
        <f t="shared" si="128"/>
        <v>6.3780000000000001</v>
      </c>
      <c r="F1051" s="2">
        <f t="shared" si="129"/>
        <v>6.5650000000000004</v>
      </c>
      <c r="G1051" s="2">
        <f t="shared" si="123"/>
        <v>6.7713999999999972</v>
      </c>
      <c r="H1051" s="2">
        <f t="shared" si="127"/>
        <v>6.8393999999999986</v>
      </c>
      <c r="I1051" s="2">
        <f t="array" ref="I1051">SUMPRODUCT(B1035:B1054, (ROW(B1035:B1054)-ROW(B1035)+1)) / (20*21/2)</f>
        <v>6.4367619047619042</v>
      </c>
      <c r="J1051" s="2">
        <f t="shared" si="130"/>
        <v>6.5337646089657468</v>
      </c>
      <c r="K1051" s="2">
        <f t="shared" si="124"/>
        <v>6.6679535766123994</v>
      </c>
    </row>
    <row r="1052" spans="1:11" ht="13.5" x14ac:dyDescent="0.25">
      <c r="A1052" s="3">
        <f>TITRES_STAT!B1055</f>
        <v>43537</v>
      </c>
      <c r="B1052" s="6">
        <f>TITRES_STAT!D1055</f>
        <v>6.4</v>
      </c>
      <c r="C1052" s="2">
        <f t="shared" si="125"/>
        <v>0</v>
      </c>
      <c r="D1052" s="2">
        <f t="shared" si="126"/>
        <v>6.42</v>
      </c>
      <c r="E1052" s="2">
        <f t="shared" si="128"/>
        <v>6.3809999999999993</v>
      </c>
      <c r="F1052" s="2">
        <f t="shared" si="129"/>
        <v>6.5455000000000014</v>
      </c>
      <c r="G1052" s="2">
        <f t="shared" si="123"/>
        <v>6.7553999999999972</v>
      </c>
      <c r="H1052" s="2">
        <f t="shared" si="127"/>
        <v>6.8355999999999968</v>
      </c>
      <c r="I1052" s="2">
        <f t="array" ref="I1052">SUMPRODUCT(B1036:B1055, (ROW(B1036:B1055)-ROW(B1036)+1)) / (20*21/2)</f>
        <v>6.4264761904761905</v>
      </c>
      <c r="J1052" s="2">
        <f t="shared" si="130"/>
        <v>6.5210251223975799</v>
      </c>
      <c r="K1052" s="2">
        <f t="shared" si="124"/>
        <v>6.6574455932158347</v>
      </c>
    </row>
    <row r="1053" spans="1:11" ht="13.5" x14ac:dyDescent="0.25">
      <c r="A1053" s="3">
        <f>TITRES_STAT!B1056</f>
        <v>43538</v>
      </c>
      <c r="B1053" s="6">
        <f>TITRES_STAT!D1056</f>
        <v>6.4</v>
      </c>
      <c r="C1053" s="2">
        <f t="shared" si="125"/>
        <v>0</v>
      </c>
      <c r="D1053" s="2">
        <f t="shared" si="126"/>
        <v>6.4099999999999993</v>
      </c>
      <c r="E1053" s="2">
        <f t="shared" si="128"/>
        <v>6.4120000000000008</v>
      </c>
      <c r="F1053" s="2">
        <f t="shared" si="129"/>
        <v>6.5260000000000007</v>
      </c>
      <c r="G1053" s="2">
        <f t="shared" si="123"/>
        <v>6.7403999999999966</v>
      </c>
      <c r="H1053" s="2">
        <f t="shared" si="127"/>
        <v>6.8320999999999978</v>
      </c>
      <c r="I1053" s="2">
        <f t="array" ref="I1053">SUMPRODUCT(B1037:B1056, (ROW(B1037:B1056)-ROW(B1037)+1)) / (20*21/2)</f>
        <v>6.4180000000000001</v>
      </c>
      <c r="J1053" s="2">
        <f t="shared" si="130"/>
        <v>6.5094989202644769</v>
      </c>
      <c r="K1053" s="2">
        <f t="shared" si="124"/>
        <v>6.6473496875995277</v>
      </c>
    </row>
    <row r="1054" spans="1:11" ht="13.5" x14ac:dyDescent="0.25">
      <c r="A1054" s="3">
        <f>TITRES_STAT!B1057</f>
        <v>43539</v>
      </c>
      <c r="B1054" s="6">
        <f>TITRES_STAT!D1057</f>
        <v>6.4</v>
      </c>
      <c r="C1054" s="2">
        <f t="shared" si="125"/>
        <v>0</v>
      </c>
      <c r="D1054" s="2">
        <f t="shared" si="126"/>
        <v>6.4</v>
      </c>
      <c r="E1054" s="2">
        <f t="shared" si="128"/>
        <v>6.4249999999999998</v>
      </c>
      <c r="F1054" s="2">
        <f t="shared" si="129"/>
        <v>6.5080000000000009</v>
      </c>
      <c r="G1054" s="2">
        <f t="shared" si="123"/>
        <v>6.7267999999999963</v>
      </c>
      <c r="H1054" s="2">
        <f t="shared" si="127"/>
        <v>6.828599999999998</v>
      </c>
      <c r="I1054" s="2">
        <f t="array" ref="I1054">SUMPRODUCT(B1038:B1057, (ROW(B1038:B1057)-ROW(B1038)+1)) / (20*21/2)</f>
        <v>6.4113333333333324</v>
      </c>
      <c r="J1054" s="2">
        <f t="shared" si="130"/>
        <v>6.4990704516678601</v>
      </c>
      <c r="K1054" s="2">
        <f t="shared" si="124"/>
        <v>6.6376496998505266</v>
      </c>
    </row>
    <row r="1055" spans="1:11" ht="13.5" x14ac:dyDescent="0.25">
      <c r="A1055" s="3">
        <f>TITRES_STAT!B1058</f>
        <v>43542</v>
      </c>
      <c r="B1055" s="6">
        <f>TITRES_STAT!D1058</f>
        <v>6.4</v>
      </c>
      <c r="C1055" s="2">
        <f t="shared" si="125"/>
        <v>0</v>
      </c>
      <c r="D1055" s="2">
        <f t="shared" si="126"/>
        <v>6.4</v>
      </c>
      <c r="E1055" s="2">
        <f t="shared" si="128"/>
        <v>6.42</v>
      </c>
      <c r="F1055" s="2">
        <f t="shared" si="129"/>
        <v>6.4890000000000017</v>
      </c>
      <c r="G1055" s="2">
        <f t="shared" si="123"/>
        <v>6.7131999999999961</v>
      </c>
      <c r="H1055" s="2">
        <f t="shared" si="127"/>
        <v>6.8250999999999991</v>
      </c>
      <c r="I1055" s="2">
        <f t="array" ref="I1055">SUMPRODUCT(B1039:B1058, (ROW(B1039:B1058)-ROW(B1039)+1)) / (20*21/2)</f>
        <v>6.40647619047619</v>
      </c>
      <c r="J1055" s="2">
        <f t="shared" si="130"/>
        <v>6.4896351705566353</v>
      </c>
      <c r="K1055" s="2">
        <f t="shared" si="124"/>
        <v>6.6283301037779569</v>
      </c>
    </row>
    <row r="1056" spans="1:11" ht="13.5" x14ac:dyDescent="0.25">
      <c r="A1056" s="3">
        <f>TITRES_STAT!B1059</f>
        <v>43543</v>
      </c>
      <c r="B1056" s="6">
        <f>TITRES_STAT!D1059</f>
        <v>6.4</v>
      </c>
      <c r="C1056" s="2">
        <f t="shared" si="125"/>
        <v>0</v>
      </c>
      <c r="D1056" s="2">
        <f t="shared" si="126"/>
        <v>6.4</v>
      </c>
      <c r="E1056" s="2">
        <f t="shared" si="128"/>
        <v>6.4149999999999991</v>
      </c>
      <c r="F1056" s="2">
        <f t="shared" si="129"/>
        <v>6.4700000000000015</v>
      </c>
      <c r="G1056" s="2">
        <f t="shared" si="123"/>
        <v>6.7011999999999956</v>
      </c>
      <c r="H1056" s="2">
        <f t="shared" si="127"/>
        <v>6.8220999999999989</v>
      </c>
      <c r="I1056" s="2">
        <f t="array" ref="I1056">SUMPRODUCT(B1040:B1059, (ROW(B1040:B1059)-ROW(B1040)+1)) / (20*21/2)</f>
        <v>6.4033333333333333</v>
      </c>
      <c r="J1056" s="2">
        <f t="shared" si="130"/>
        <v>6.481098487646479</v>
      </c>
      <c r="K1056" s="2">
        <f t="shared" si="124"/>
        <v>6.6193759820611744</v>
      </c>
    </row>
    <row r="1057" spans="1:11" ht="13.5" x14ac:dyDescent="0.25">
      <c r="A1057" s="3">
        <f>TITRES_STAT!B1060</f>
        <v>43545</v>
      </c>
      <c r="B1057" s="6">
        <f>TITRES_STAT!D1060</f>
        <v>6.4</v>
      </c>
      <c r="C1057" s="2">
        <f t="shared" si="125"/>
        <v>0</v>
      </c>
      <c r="D1057" s="2">
        <f t="shared" si="126"/>
        <v>6.4</v>
      </c>
      <c r="E1057" s="2">
        <f t="shared" si="128"/>
        <v>6.4099999999999993</v>
      </c>
      <c r="F1057" s="2">
        <f t="shared" si="129"/>
        <v>6.4510000000000023</v>
      </c>
      <c r="G1057" s="2">
        <f t="shared" si="123"/>
        <v>6.689599999999996</v>
      </c>
      <c r="H1057" s="2">
        <f t="shared" si="127"/>
        <v>6.8184500000000003</v>
      </c>
      <c r="I1057" s="2">
        <f t="array" ref="I1057">SUMPRODUCT(B1041:B1060, (ROW(B1041:B1060)-ROW(B1041)+1)) / (20*21/2)</f>
        <v>6.4019047619047624</v>
      </c>
      <c r="J1057" s="2">
        <f t="shared" si="130"/>
        <v>6.4733748221563374</v>
      </c>
      <c r="K1057" s="2">
        <f t="shared" si="124"/>
        <v>6.6107730023725013</v>
      </c>
    </row>
    <row r="1058" spans="1:11" ht="13.5" x14ac:dyDescent="0.25">
      <c r="A1058" s="3">
        <f>TITRES_STAT!B1061</f>
        <v>43546</v>
      </c>
      <c r="B1058" s="6">
        <f>TITRES_STAT!D1061</f>
        <v>6.4</v>
      </c>
      <c r="C1058" s="2">
        <f t="shared" si="125"/>
        <v>0</v>
      </c>
      <c r="D1058" s="2">
        <f t="shared" si="126"/>
        <v>6.4</v>
      </c>
      <c r="E1058" s="2">
        <f t="shared" si="128"/>
        <v>6.4049999999999994</v>
      </c>
      <c r="F1058" s="2">
        <f t="shared" si="129"/>
        <v>6.4330000000000025</v>
      </c>
      <c r="G1058" s="2">
        <f t="shared" si="123"/>
        <v>6.6781999999999959</v>
      </c>
      <c r="H1058" s="2">
        <f t="shared" si="127"/>
        <v>6.8148</v>
      </c>
      <c r="I1058" s="2">
        <f t="array" ref="I1058">SUMPRODUCT(B1042:B1061, (ROW(B1042:B1061)-ROW(B1042)+1)) / (20*21/2)</f>
        <v>6.4021904761904764</v>
      </c>
      <c r="J1058" s="2">
        <f t="shared" si="130"/>
        <v>6.4663867438557343</v>
      </c>
      <c r="K1058" s="2">
        <f t="shared" si="124"/>
        <v>6.6025073944363246</v>
      </c>
    </row>
    <row r="1059" spans="1:11" ht="13.5" x14ac:dyDescent="0.25">
      <c r="A1059" s="3">
        <f>TITRES_STAT!B1062</f>
        <v>43549</v>
      </c>
      <c r="B1059" s="6">
        <f>TITRES_STAT!D1062</f>
        <v>6.4</v>
      </c>
      <c r="C1059" s="2">
        <f t="shared" si="125"/>
        <v>0</v>
      </c>
      <c r="D1059" s="2">
        <f t="shared" si="126"/>
        <v>6.4</v>
      </c>
      <c r="E1059" s="2">
        <f t="shared" si="128"/>
        <v>6.3999999999999995</v>
      </c>
      <c r="F1059" s="2">
        <f t="shared" si="129"/>
        <v>6.4150000000000036</v>
      </c>
      <c r="G1059" s="2">
        <f t="shared" si="123"/>
        <v>6.6671999999999949</v>
      </c>
      <c r="H1059" s="2">
        <f t="shared" si="127"/>
        <v>6.8112500000000002</v>
      </c>
      <c r="I1059" s="2">
        <f t="array" ref="I1059">SUMPRODUCT(B1043:B1062, (ROW(B1043:B1062)-ROW(B1043)+1)) / (20*21/2)</f>
        <v>6.4022857142857141</v>
      </c>
      <c r="J1059" s="2">
        <f t="shared" si="130"/>
        <v>6.4600641968218557</v>
      </c>
      <c r="K1059" s="2">
        <f t="shared" si="124"/>
        <v>6.5945659279878415</v>
      </c>
    </row>
    <row r="1060" spans="1:11" ht="13.5" x14ac:dyDescent="0.25">
      <c r="A1060" s="3">
        <f>TITRES_STAT!B1063</f>
        <v>43550</v>
      </c>
      <c r="B1060" s="6">
        <f>TITRES_STAT!D1063</f>
        <v>6.4</v>
      </c>
      <c r="C1060" s="2">
        <f t="shared" si="125"/>
        <v>0</v>
      </c>
      <c r="D1060" s="2">
        <f t="shared" si="126"/>
        <v>6.4</v>
      </c>
      <c r="E1060" s="2">
        <f t="shared" si="128"/>
        <v>6.3999999999999995</v>
      </c>
      <c r="F1060" s="2">
        <f t="shared" si="129"/>
        <v>6.3970000000000029</v>
      </c>
      <c r="G1060" s="2">
        <f t="shared" si="123"/>
        <v>6.6565999999999939</v>
      </c>
      <c r="H1060" s="2">
        <f t="shared" si="127"/>
        <v>6.8076999999999996</v>
      </c>
      <c r="I1060" s="2">
        <f t="array" ref="I1060">SUMPRODUCT(B1044:B1063, (ROW(B1044:B1063)-ROW(B1044)+1)) / (20*21/2)</f>
        <v>6.402285714285715</v>
      </c>
      <c r="J1060" s="2">
        <f t="shared" si="130"/>
        <v>6.4543437971245368</v>
      </c>
      <c r="K1060" s="2">
        <f t="shared" si="124"/>
        <v>6.5869358915961618</v>
      </c>
    </row>
    <row r="1061" spans="1:11" ht="13.5" x14ac:dyDescent="0.25">
      <c r="A1061" s="3">
        <f>TITRES_STAT!B1064</f>
        <v>43551</v>
      </c>
      <c r="B1061" s="6">
        <f>TITRES_STAT!D1064</f>
        <v>6.4</v>
      </c>
      <c r="C1061" s="2">
        <f t="shared" si="125"/>
        <v>0</v>
      </c>
      <c r="D1061" s="2">
        <f t="shared" si="126"/>
        <v>6.4</v>
      </c>
      <c r="E1061" s="2">
        <f t="shared" si="128"/>
        <v>6.3999999999999995</v>
      </c>
      <c r="F1061" s="2">
        <f t="shared" si="129"/>
        <v>6.3890000000000029</v>
      </c>
      <c r="G1061" s="2">
        <f t="shared" si="123"/>
        <v>6.6465999999999932</v>
      </c>
      <c r="H1061" s="2">
        <f t="shared" si="127"/>
        <v>6.8048000000000002</v>
      </c>
      <c r="I1061" s="2">
        <f t="array" ref="I1061">SUMPRODUCT(B1045:B1064, (ROW(B1045:B1064)-ROW(B1045)+1)) / (20*21/2)</f>
        <v>6.4008571428571432</v>
      </c>
      <c r="J1061" s="2">
        <f t="shared" si="130"/>
        <v>6.4491681973983912</v>
      </c>
      <c r="K1061" s="2">
        <f t="shared" si="124"/>
        <v>6.5796050723178814</v>
      </c>
    </row>
    <row r="1062" spans="1:11" ht="13.5" x14ac:dyDescent="0.25">
      <c r="A1062" s="3">
        <f>TITRES_STAT!B1065</f>
        <v>43552</v>
      </c>
      <c r="B1062" s="6">
        <f>TITRES_STAT!D1065</f>
        <v>6.39</v>
      </c>
      <c r="C1062" s="2">
        <f t="shared" si="125"/>
        <v>-1.0000000000000675E-2</v>
      </c>
      <c r="D1062" s="2">
        <f t="shared" si="126"/>
        <v>6.3980000000000006</v>
      </c>
      <c r="E1062" s="2">
        <f t="shared" si="128"/>
        <v>6.3989999999999991</v>
      </c>
      <c r="F1062" s="2">
        <f t="shared" si="129"/>
        <v>6.3900000000000023</v>
      </c>
      <c r="G1062" s="2">
        <f t="shared" si="123"/>
        <v>6.6353999999999935</v>
      </c>
      <c r="H1062" s="2">
        <f t="shared" si="127"/>
        <v>6.8018499999999991</v>
      </c>
      <c r="I1062" s="2">
        <f t="array" ref="I1062">SUMPRODUCT(B1046:B1065, (ROW(B1046:B1065)-ROW(B1046)+1)) / (20*21/2)</f>
        <v>6.3988571428571435</v>
      </c>
      <c r="J1062" s="2">
        <f t="shared" si="130"/>
        <v>6.443533130979497</v>
      </c>
      <c r="K1062" s="2">
        <f t="shared" si="124"/>
        <v>6.5721695792858084</v>
      </c>
    </row>
    <row r="1063" spans="1:11" ht="13.5" x14ac:dyDescent="0.25">
      <c r="A1063" s="3">
        <f>TITRES_STAT!B1066</f>
        <v>43553</v>
      </c>
      <c r="B1063" s="6">
        <f>TITRES_STAT!D1066</f>
        <v>6.39</v>
      </c>
      <c r="C1063" s="2">
        <f t="shared" si="125"/>
        <v>0</v>
      </c>
      <c r="D1063" s="2">
        <f t="shared" si="126"/>
        <v>6.3960000000000008</v>
      </c>
      <c r="E1063" s="2">
        <f t="shared" si="128"/>
        <v>6.3979999999999997</v>
      </c>
      <c r="F1063" s="2">
        <f t="shared" si="129"/>
        <v>6.4050000000000029</v>
      </c>
      <c r="G1063" s="2">
        <f t="shared" si="123"/>
        <v>6.6247999999999942</v>
      </c>
      <c r="H1063" s="2">
        <f t="shared" si="127"/>
        <v>6.7988999999999997</v>
      </c>
      <c r="I1063" s="2">
        <f t="array" ref="I1063">SUMPRODUCT(B1047:B1066, (ROW(B1047:B1066)-ROW(B1047)+1)) / (20*21/2)</f>
        <v>6.3971428571428577</v>
      </c>
      <c r="J1063" s="2">
        <f t="shared" si="130"/>
        <v>6.4384347375528783</v>
      </c>
      <c r="K1063" s="2">
        <f t="shared" si="124"/>
        <v>6.5650256742157769</v>
      </c>
    </row>
    <row r="1064" spans="1:11" ht="13.5" x14ac:dyDescent="0.25">
      <c r="A1064" s="3">
        <f>TITRES_STAT!B1067</f>
        <v>43556</v>
      </c>
      <c r="B1064" s="6">
        <f>TITRES_STAT!D1067</f>
        <v>6.39</v>
      </c>
      <c r="C1064" s="2">
        <f t="shared" si="125"/>
        <v>0</v>
      </c>
      <c r="D1064" s="2">
        <f t="shared" si="126"/>
        <v>6.3940000000000001</v>
      </c>
      <c r="E1064" s="2">
        <f t="shared" si="128"/>
        <v>6.3970000000000002</v>
      </c>
      <c r="F1064" s="2">
        <f t="shared" si="129"/>
        <v>6.4110000000000014</v>
      </c>
      <c r="G1064" s="2">
        <f t="shared" si="123"/>
        <v>6.6145999999999949</v>
      </c>
      <c r="H1064" s="2">
        <f t="shared" si="127"/>
        <v>6.7959499999999995</v>
      </c>
      <c r="I1064" s="2">
        <f t="array" ref="I1064">SUMPRODUCT(B1048:B1067, (ROW(B1048:B1067)-ROW(B1048)+1)) / (20*21/2)</f>
        <v>6.3957142857142868</v>
      </c>
      <c r="J1064" s="2">
        <f t="shared" si="130"/>
        <v>6.4338219054049848</v>
      </c>
      <c r="K1064" s="2">
        <f t="shared" si="124"/>
        <v>6.5581619222857466</v>
      </c>
    </row>
    <row r="1065" spans="1:11" ht="13.5" x14ac:dyDescent="0.25">
      <c r="A1065" s="3">
        <f>TITRES_STAT!B1068</f>
        <v>43557</v>
      </c>
      <c r="B1065" s="6">
        <f>TITRES_STAT!D1068</f>
        <v>6.39</v>
      </c>
      <c r="C1065" s="2">
        <f t="shared" si="125"/>
        <v>0</v>
      </c>
      <c r="D1065" s="2">
        <f t="shared" si="126"/>
        <v>6.3920000000000003</v>
      </c>
      <c r="E1065" s="2">
        <f t="shared" si="128"/>
        <v>6.3959999999999999</v>
      </c>
      <c r="F1065" s="2">
        <f t="shared" si="129"/>
        <v>6.4080000000000013</v>
      </c>
      <c r="G1065" s="2">
        <f t="shared" si="123"/>
        <v>6.6043999999999947</v>
      </c>
      <c r="H1065" s="2">
        <f t="shared" si="127"/>
        <v>6.7933499999999993</v>
      </c>
      <c r="I1065" s="2">
        <f t="array" ref="I1065">SUMPRODUCT(B1049:B1068, (ROW(B1049:B1068)-ROW(B1049)+1)) / (20*21/2)</f>
        <v>6.394571428571429</v>
      </c>
      <c r="J1065" s="2">
        <f t="shared" si="130"/>
        <v>6.4296483906045099</v>
      </c>
      <c r="K1065" s="2">
        <f t="shared" si="124"/>
        <v>6.5515673370980707</v>
      </c>
    </row>
    <row r="1066" spans="1:11" ht="13.5" x14ac:dyDescent="0.25">
      <c r="A1066" s="3">
        <f>TITRES_STAT!B1069</f>
        <v>43558</v>
      </c>
      <c r="B1066" s="6">
        <f>TITRES_STAT!D1069</f>
        <v>6.39</v>
      </c>
      <c r="C1066" s="2">
        <f t="shared" si="125"/>
        <v>0</v>
      </c>
      <c r="D1066" s="2">
        <f t="shared" si="126"/>
        <v>6.39</v>
      </c>
      <c r="E1066" s="2">
        <f t="shared" si="128"/>
        <v>6.3950000000000005</v>
      </c>
      <c r="F1066" s="2">
        <f t="shared" si="129"/>
        <v>6.4050000000000011</v>
      </c>
      <c r="G1066" s="2">
        <f t="shared" si="123"/>
        <v>6.5947999999999958</v>
      </c>
      <c r="H1066" s="2">
        <f t="shared" si="127"/>
        <v>6.7907499999999992</v>
      </c>
      <c r="I1066" s="2">
        <f t="array" ref="I1066">SUMPRODUCT(B1050:B1069, (ROW(B1050:B1069)-ROW(B1050)+1)) / (20*21/2)</f>
        <v>6.393714285714287</v>
      </c>
      <c r="J1066" s="2">
        <f t="shared" si="130"/>
        <v>6.4258723534040803</v>
      </c>
      <c r="K1066" s="2">
        <f t="shared" si="124"/>
        <v>6.5452313630942252</v>
      </c>
    </row>
    <row r="1067" spans="1:11" ht="13.5" x14ac:dyDescent="0.25">
      <c r="A1067" s="3">
        <f>TITRES_STAT!B1070</f>
        <v>43559</v>
      </c>
      <c r="B1067" s="6">
        <f>TITRES_STAT!D1070</f>
        <v>6.39</v>
      </c>
      <c r="C1067" s="2">
        <f t="shared" si="125"/>
        <v>0</v>
      </c>
      <c r="D1067" s="2">
        <f t="shared" si="126"/>
        <v>6.39</v>
      </c>
      <c r="E1067" s="2">
        <f t="shared" si="128"/>
        <v>6.3940000000000001</v>
      </c>
      <c r="F1067" s="2">
        <f t="shared" si="129"/>
        <v>6.402000000000001</v>
      </c>
      <c r="G1067" s="2">
        <f t="shared" si="123"/>
        <v>6.5855999999999959</v>
      </c>
      <c r="H1067" s="2">
        <f t="shared" si="127"/>
        <v>6.7882000000000007</v>
      </c>
      <c r="I1067" s="2">
        <f t="array" ref="I1067">SUMPRODUCT(B1051:B1070, (ROW(B1051:B1070)-ROW(B1051)+1)) / (20*21/2)</f>
        <v>6.3931428571428581</v>
      </c>
      <c r="J1067" s="2">
        <f t="shared" si="130"/>
        <v>6.422455938794168</v>
      </c>
      <c r="K1067" s="2">
        <f t="shared" si="124"/>
        <v>6.5391438586591581</v>
      </c>
    </row>
    <row r="1068" spans="1:11" ht="13.5" x14ac:dyDescent="0.25">
      <c r="A1068" s="3">
        <f>TITRES_STAT!B1071</f>
        <v>43560</v>
      </c>
      <c r="B1068" s="6">
        <f>TITRES_STAT!D1071</f>
        <v>6.39</v>
      </c>
      <c r="C1068" s="2">
        <f t="shared" si="125"/>
        <v>0</v>
      </c>
      <c r="D1068" s="2">
        <f t="shared" si="126"/>
        <v>6.39</v>
      </c>
      <c r="E1068" s="2">
        <f t="shared" si="128"/>
        <v>6.3930000000000007</v>
      </c>
      <c r="F1068" s="2">
        <f t="shared" si="129"/>
        <v>6.3990000000000009</v>
      </c>
      <c r="G1068" s="2">
        <f t="shared" si="123"/>
        <v>6.5761999999999956</v>
      </c>
      <c r="H1068" s="2">
        <f t="shared" si="127"/>
        <v>6.7856500000000004</v>
      </c>
      <c r="I1068" s="2">
        <f t="array" ref="I1068">SUMPRODUCT(B1052:B1071, (ROW(B1052:B1071)-ROW(B1052)+1)) / (20*21/2)</f>
        <v>6.392619047619049</v>
      </c>
      <c r="J1068" s="2">
        <f t="shared" si="130"/>
        <v>6.4193648970042476</v>
      </c>
      <c r="K1068" s="2">
        <f t="shared" si="124"/>
        <v>6.5332950798882115</v>
      </c>
    </row>
    <row r="1069" spans="1:11" ht="13.5" x14ac:dyDescent="0.25">
      <c r="A1069" s="3">
        <f>TITRES_STAT!B1072</f>
        <v>43563</v>
      </c>
      <c r="B1069" s="6">
        <f>TITRES_STAT!D1072</f>
        <v>6.39</v>
      </c>
      <c r="C1069" s="2">
        <f t="shared" si="125"/>
        <v>0</v>
      </c>
      <c r="D1069" s="2">
        <f t="shared" si="126"/>
        <v>6.39</v>
      </c>
      <c r="E1069" s="2">
        <f t="shared" si="128"/>
        <v>6.3920000000000003</v>
      </c>
      <c r="F1069" s="2">
        <f t="shared" si="129"/>
        <v>6.3959999999999999</v>
      </c>
      <c r="G1069" s="2">
        <f t="shared" si="123"/>
        <v>6.567199999999997</v>
      </c>
      <c r="H1069" s="2">
        <f t="shared" si="127"/>
        <v>6.7831000000000019</v>
      </c>
      <c r="I1069" s="2">
        <f t="array" ref="I1069">SUMPRODUCT(B1053:B1072, (ROW(B1053:B1072)-ROW(B1053)+1)) / (20*21/2)</f>
        <v>6.387380952380953</v>
      </c>
      <c r="J1069" s="2">
        <f t="shared" si="130"/>
        <v>6.4165682401467006</v>
      </c>
      <c r="K1069" s="2">
        <f t="shared" si="124"/>
        <v>6.5276756649906353</v>
      </c>
    </row>
    <row r="1070" spans="1:11" ht="13.5" x14ac:dyDescent="0.25">
      <c r="A1070" s="3">
        <f>TITRES_STAT!B1073</f>
        <v>43565</v>
      </c>
      <c r="B1070" s="6">
        <f>TITRES_STAT!D1073</f>
        <v>6.39</v>
      </c>
      <c r="C1070" s="2">
        <f t="shared" si="125"/>
        <v>0</v>
      </c>
      <c r="D1070" s="2">
        <f t="shared" si="126"/>
        <v>6.39</v>
      </c>
      <c r="E1070" s="2">
        <f t="shared" si="128"/>
        <v>6.391</v>
      </c>
      <c r="F1070" s="2">
        <f t="shared" si="129"/>
        <v>6.3955000000000002</v>
      </c>
      <c r="G1070" s="2">
        <f t="shared" si="123"/>
        <v>6.5581999999999967</v>
      </c>
      <c r="H1070" s="2">
        <f t="shared" si="127"/>
        <v>6.7805500000000025</v>
      </c>
      <c r="I1070" s="2">
        <f t="array" ref="I1070">SUMPRODUCT(B1054:B1073, (ROW(B1054:B1073)-ROW(B1054)+1)) / (20*21/2)</f>
        <v>6.382428571428572</v>
      </c>
      <c r="J1070" s="2">
        <f t="shared" si="130"/>
        <v>6.4140379315613005</v>
      </c>
      <c r="K1070" s="2">
        <f t="shared" si="124"/>
        <v>6.522276619304729</v>
      </c>
    </row>
    <row r="1071" spans="1:11" ht="13.5" x14ac:dyDescent="0.25">
      <c r="A1071" s="3">
        <f>TITRES_STAT!B1074</f>
        <v>43566</v>
      </c>
      <c r="B1071" s="6">
        <f>TITRES_STAT!D1074</f>
        <v>6.39</v>
      </c>
      <c r="C1071" s="2">
        <f t="shared" si="125"/>
        <v>0</v>
      </c>
      <c r="D1071" s="2">
        <f t="shared" si="126"/>
        <v>6.39</v>
      </c>
      <c r="E1071" s="2">
        <f t="shared" si="128"/>
        <v>6.39</v>
      </c>
      <c r="F1071" s="2">
        <f t="shared" si="129"/>
        <v>6.3949999999999996</v>
      </c>
      <c r="G1071" s="2">
        <f t="shared" si="123"/>
        <v>6.5491999999999972</v>
      </c>
      <c r="H1071" s="2">
        <f t="shared" si="127"/>
        <v>6.7780000000000031</v>
      </c>
      <c r="I1071" s="2">
        <f t="array" ref="I1071">SUMPRODUCT(B1055:B1074, (ROW(B1055:B1074)-ROW(B1055)+1)) / (20*21/2)</f>
        <v>6.3777619047619059</v>
      </c>
      <c r="J1071" s="2">
        <f t="shared" si="130"/>
        <v>6.4117486047459389</v>
      </c>
      <c r="K1071" s="2">
        <f t="shared" si="124"/>
        <v>6.5170893009006221</v>
      </c>
    </row>
    <row r="1072" spans="1:11" ht="13.5" x14ac:dyDescent="0.25">
      <c r="A1072" s="3">
        <f>TITRES_STAT!B1075</f>
        <v>43567</v>
      </c>
      <c r="B1072" s="6">
        <f>TITRES_STAT!D1075</f>
        <v>6.34</v>
      </c>
      <c r="C1072" s="2">
        <f t="shared" si="125"/>
        <v>-4.9999999999999822E-2</v>
      </c>
      <c r="D1072" s="2">
        <f t="shared" si="126"/>
        <v>6.38</v>
      </c>
      <c r="E1072" s="2">
        <f t="shared" si="128"/>
        <v>6.3849999999999998</v>
      </c>
      <c r="F1072" s="2">
        <f t="shared" si="129"/>
        <v>6.3920000000000003</v>
      </c>
      <c r="G1072" s="2">
        <f t="shared" si="123"/>
        <v>6.5391999999999975</v>
      </c>
      <c r="H1072" s="2">
        <f t="shared" si="127"/>
        <v>6.7752000000000034</v>
      </c>
      <c r="I1072" s="2">
        <f t="array" ref="I1072">SUMPRODUCT(B1056:B1075, (ROW(B1056:B1075)-ROW(B1056)+1)) / (20*21/2)</f>
        <v>6.3467142857142864</v>
      </c>
      <c r="J1072" s="2">
        <f t="shared" si="130"/>
        <v>6.4049154042939449</v>
      </c>
      <c r="K1072" s="2">
        <f t="shared" si="124"/>
        <v>6.5101446224339314</v>
      </c>
    </row>
    <row r="1073" spans="1:11" ht="13.5" x14ac:dyDescent="0.25">
      <c r="A1073" s="3">
        <f>TITRES_STAT!B1076</f>
        <v>43570</v>
      </c>
      <c r="B1073" s="6">
        <f>TITRES_STAT!D1076</f>
        <v>6.34</v>
      </c>
      <c r="C1073" s="2">
        <f t="shared" si="125"/>
        <v>0</v>
      </c>
      <c r="D1073" s="2">
        <f t="shared" si="126"/>
        <v>6.3699999999999992</v>
      </c>
      <c r="E1073" s="2">
        <f t="shared" si="128"/>
        <v>6.38</v>
      </c>
      <c r="F1073" s="2">
        <f t="shared" si="129"/>
        <v>6.3890000000000002</v>
      </c>
      <c r="G1073" s="2">
        <f t="shared" si="123"/>
        <v>6.5289999999999973</v>
      </c>
      <c r="H1073" s="2">
        <f t="shared" si="127"/>
        <v>6.772400000000002</v>
      </c>
      <c r="I1073" s="2">
        <f t="array" ref="I1073">SUMPRODUCT(B1057:B1076, (ROW(B1057:B1076)-ROW(B1057)+1)) / (20*21/2)</f>
        <v>6.3163333333333327</v>
      </c>
      <c r="J1073" s="2">
        <f t="shared" si="130"/>
        <v>6.3987329848373786</v>
      </c>
      <c r="K1073" s="2">
        <f t="shared" si="124"/>
        <v>6.503472284299268</v>
      </c>
    </row>
    <row r="1074" spans="1:11" ht="13.5" x14ac:dyDescent="0.25">
      <c r="A1074" s="3">
        <f>TITRES_STAT!B1077</f>
        <v>43571</v>
      </c>
      <c r="B1074" s="6">
        <f>TITRES_STAT!D1077</f>
        <v>6.34</v>
      </c>
      <c r="C1074" s="2">
        <f t="shared" si="125"/>
        <v>0</v>
      </c>
      <c r="D1074" s="2">
        <f t="shared" si="126"/>
        <v>6.3599999999999994</v>
      </c>
      <c r="E1074" s="2">
        <f t="shared" si="128"/>
        <v>6.375</v>
      </c>
      <c r="F1074" s="2">
        <f t="shared" si="129"/>
        <v>6.386000000000001</v>
      </c>
      <c r="G1074" s="2">
        <f t="shared" ref="G1074:G1137" si="131">AVERAGE(B1025:B1074)</f>
        <v>6.5189999999999966</v>
      </c>
      <c r="H1074" s="2">
        <f t="shared" si="127"/>
        <v>6.7696000000000023</v>
      </c>
      <c r="I1074" s="2">
        <f t="array" ref="I1074">SUMPRODUCT(B1058:B1077, (ROW(B1058:B1077)-ROW(B1058)+1)) / (20*21/2)</f>
        <v>6.2876190476190468</v>
      </c>
      <c r="J1074" s="2">
        <f t="shared" si="130"/>
        <v>6.393139367233819</v>
      </c>
      <c r="K1074" s="2">
        <f t="shared" si="124"/>
        <v>6.4970616064836113</v>
      </c>
    </row>
    <row r="1075" spans="1:11" ht="13.5" x14ac:dyDescent="0.25">
      <c r="A1075" s="3">
        <f>TITRES_STAT!B1078</f>
        <v>43572</v>
      </c>
      <c r="B1075" s="6">
        <f>TITRES_STAT!D1078</f>
        <v>6.06</v>
      </c>
      <c r="C1075" s="2">
        <f t="shared" si="125"/>
        <v>-0.28000000000000025</v>
      </c>
      <c r="D1075" s="2">
        <f t="shared" si="126"/>
        <v>6.2939999999999996</v>
      </c>
      <c r="E1075" s="2">
        <f t="shared" si="128"/>
        <v>6.3420000000000005</v>
      </c>
      <c r="F1075" s="2">
        <f t="shared" si="129"/>
        <v>6.3690000000000007</v>
      </c>
      <c r="G1075" s="2">
        <f t="shared" si="131"/>
        <v>6.5033999999999965</v>
      </c>
      <c r="H1075" s="2">
        <f t="shared" si="127"/>
        <v>6.7654000000000032</v>
      </c>
      <c r="I1075" s="2">
        <f t="array" ref="I1075">SUMPRODUCT(B1059:B1078, (ROW(B1059:B1078)-ROW(B1059)+1)) / (20*21/2)</f>
        <v>6.2558095238095239</v>
      </c>
      <c r="J1075" s="2">
        <f t="shared" si="130"/>
        <v>6.3614118084496463</v>
      </c>
      <c r="K1075" s="2">
        <f t="shared" ref="K1075:K1138" si="132">$K$4*B1075+(1-$K$4)*K1074</f>
        <v>6.4799219356411166</v>
      </c>
    </row>
    <row r="1076" spans="1:11" ht="13.5" x14ac:dyDescent="0.25">
      <c r="A1076" s="3">
        <f>TITRES_STAT!B1079</f>
        <v>43573</v>
      </c>
      <c r="B1076" s="6">
        <f>TITRES_STAT!D1079</f>
        <v>6.05</v>
      </c>
      <c r="C1076" s="2">
        <f t="shared" si="125"/>
        <v>-9.9999999999997868E-3</v>
      </c>
      <c r="D1076" s="2">
        <f t="shared" si="126"/>
        <v>6.226</v>
      </c>
      <c r="E1076" s="2">
        <f t="shared" si="128"/>
        <v>6.3079999999999998</v>
      </c>
      <c r="F1076" s="2">
        <f t="shared" si="129"/>
        <v>6.3515000000000006</v>
      </c>
      <c r="G1076" s="2">
        <f t="shared" si="131"/>
        <v>6.4875999999999978</v>
      </c>
      <c r="H1076" s="2">
        <f t="shared" si="127"/>
        <v>6.7612000000000032</v>
      </c>
      <c r="I1076" s="2">
        <f t="array" ref="I1076">SUMPRODUCT(B1060:B1079, (ROW(B1060:B1079)-ROW(B1060)+1)) / (20*21/2)</f>
        <v>6.2401904761904765</v>
      </c>
      <c r="J1076" s="2">
        <f t="shared" si="130"/>
        <v>6.3317535409782515</v>
      </c>
      <c r="K1076" s="2">
        <f t="shared" si="132"/>
        <v>6.4630622518904852</v>
      </c>
    </row>
    <row r="1077" spans="1:11" ht="13.5" x14ac:dyDescent="0.25">
      <c r="A1077" s="3">
        <f>TITRES_STAT!B1080</f>
        <v>43574</v>
      </c>
      <c r="B1077" s="6">
        <f>TITRES_STAT!D1080</f>
        <v>6.05</v>
      </c>
      <c r="C1077" s="2">
        <f t="shared" si="125"/>
        <v>0</v>
      </c>
      <c r="D1077" s="2">
        <f t="shared" si="126"/>
        <v>6.1680000000000001</v>
      </c>
      <c r="E1077" s="2">
        <f t="shared" si="128"/>
        <v>6.2739999999999991</v>
      </c>
      <c r="F1077" s="2">
        <f t="shared" si="129"/>
        <v>6.3340000000000005</v>
      </c>
      <c r="G1077" s="2">
        <f t="shared" si="131"/>
        <v>6.4719999999999978</v>
      </c>
      <c r="H1077" s="2">
        <f t="shared" si="127"/>
        <v>6.7570000000000041</v>
      </c>
      <c r="I1077" s="2">
        <f t="array" ref="I1077">SUMPRODUCT(B1061:B1080, (ROW(B1061:B1080)-ROW(B1061)+1)) / (20*21/2)</f>
        <v>6.2248095238095225</v>
      </c>
      <c r="J1077" s="2">
        <f t="shared" si="130"/>
        <v>6.3049198704088942</v>
      </c>
      <c r="K1077" s="2">
        <f t="shared" si="132"/>
        <v>6.4468637322085058</v>
      </c>
    </row>
    <row r="1078" spans="1:11" ht="13.5" x14ac:dyDescent="0.25">
      <c r="A1078" s="3">
        <f>TITRES_STAT!B1081</f>
        <v>43577</v>
      </c>
      <c r="B1078" s="6">
        <f>TITRES_STAT!D1081</f>
        <v>6</v>
      </c>
      <c r="C1078" s="2">
        <f t="shared" si="125"/>
        <v>-4.9999999999999822E-2</v>
      </c>
      <c r="D1078" s="2">
        <f t="shared" si="126"/>
        <v>6.1</v>
      </c>
      <c r="E1078" s="2">
        <f t="shared" si="128"/>
        <v>6.2349999999999994</v>
      </c>
      <c r="F1078" s="2">
        <f t="shared" si="129"/>
        <v>6.3140000000000009</v>
      </c>
      <c r="G1078" s="2">
        <f t="shared" si="131"/>
        <v>6.4553999999999983</v>
      </c>
      <c r="H1078" s="2">
        <f t="shared" si="127"/>
        <v>6.7525500000000056</v>
      </c>
      <c r="I1078" s="2">
        <f t="array" ref="I1078">SUMPRODUCT(B1062:B1081, (ROW(B1062:B1081)-ROW(B1062)+1)) / (20*21/2)</f>
        <v>6.211619047619048</v>
      </c>
      <c r="J1078" s="2">
        <f t="shared" si="130"/>
        <v>6.2758798827509041</v>
      </c>
      <c r="K1078" s="2">
        <f t="shared" si="132"/>
        <v>6.4293396642787606</v>
      </c>
    </row>
    <row r="1079" spans="1:11" ht="13.5" x14ac:dyDescent="0.25">
      <c r="A1079" s="3">
        <f>TITRES_STAT!B1082</f>
        <v>43578</v>
      </c>
      <c r="B1079" s="6">
        <f>TITRES_STAT!D1082</f>
        <v>6.15</v>
      </c>
      <c r="C1079" s="2">
        <f t="shared" si="125"/>
        <v>0.15000000000000036</v>
      </c>
      <c r="D1079" s="2">
        <f t="shared" si="126"/>
        <v>6.0620000000000003</v>
      </c>
      <c r="E1079" s="2">
        <f t="shared" si="128"/>
        <v>6.2109999999999994</v>
      </c>
      <c r="F1079" s="2">
        <f t="shared" si="129"/>
        <v>6.3015000000000008</v>
      </c>
      <c r="G1079" s="2">
        <f t="shared" si="131"/>
        <v>6.4423999999999975</v>
      </c>
      <c r="H1079" s="2">
        <f t="shared" si="127"/>
        <v>6.7488500000000071</v>
      </c>
      <c r="I1079" s="2">
        <f t="array" ref="I1079">SUMPRODUCT(B1063:B1082, (ROW(B1063:B1082)-ROW(B1063)+1)) / (20*21/2)</f>
        <v>6.1996190476190467</v>
      </c>
      <c r="J1079" s="2">
        <f t="shared" si="130"/>
        <v>6.263891322488913</v>
      </c>
      <c r="K1079" s="2">
        <f t="shared" si="132"/>
        <v>6.4183851676403778</v>
      </c>
    </row>
    <row r="1080" spans="1:11" ht="13.5" x14ac:dyDescent="0.25">
      <c r="A1080" s="3">
        <f>TITRES_STAT!B1083</f>
        <v>43579</v>
      </c>
      <c r="B1080" s="6">
        <f>TITRES_STAT!D1083</f>
        <v>6.14</v>
      </c>
      <c r="C1080" s="2">
        <f t="shared" si="125"/>
        <v>-1.0000000000000675E-2</v>
      </c>
      <c r="D1080" s="2">
        <f t="shared" si="126"/>
        <v>6.0780000000000003</v>
      </c>
      <c r="E1080" s="2">
        <f t="shared" si="128"/>
        <v>6.1859999999999991</v>
      </c>
      <c r="F1080" s="2">
        <f t="shared" si="129"/>
        <v>6.2885000000000009</v>
      </c>
      <c r="G1080" s="2">
        <f t="shared" si="131"/>
        <v>6.4291999999999971</v>
      </c>
      <c r="H1080" s="2">
        <f t="shared" si="127"/>
        <v>6.745100000000007</v>
      </c>
      <c r="I1080" s="2">
        <f t="array" ref="I1080">SUMPRODUCT(B1064:B1083, (ROW(B1064:B1083)-ROW(B1064)+1)) / (20*21/2)</f>
        <v>6.1839999999999993</v>
      </c>
      <c r="J1080" s="2">
        <f t="shared" si="130"/>
        <v>6.2520921489185408</v>
      </c>
      <c r="K1080" s="2">
        <f t="shared" si="132"/>
        <v>6.4074681022427162</v>
      </c>
    </row>
    <row r="1081" spans="1:11" ht="13.5" x14ac:dyDescent="0.25">
      <c r="A1081" s="3">
        <f>TITRES_STAT!B1084</f>
        <v>43580</v>
      </c>
      <c r="B1081" s="6">
        <f>TITRES_STAT!D1084</f>
        <v>6.15</v>
      </c>
      <c r="C1081" s="2">
        <f t="shared" si="125"/>
        <v>1.0000000000000675E-2</v>
      </c>
      <c r="D1081" s="2">
        <f t="shared" si="126"/>
        <v>6.0980000000000008</v>
      </c>
      <c r="E1081" s="2">
        <f t="shared" si="128"/>
        <v>6.1619999999999999</v>
      </c>
      <c r="F1081" s="2">
        <f t="shared" si="129"/>
        <v>6.2760000000000007</v>
      </c>
      <c r="G1081" s="2">
        <f t="shared" si="131"/>
        <v>6.4163999999999968</v>
      </c>
      <c r="H1081" s="2">
        <f t="shared" si="127"/>
        <v>6.7414000000000076</v>
      </c>
      <c r="I1081" s="2">
        <f t="array" ref="I1081">SUMPRODUCT(B1065:B1084, (ROW(B1065:B1084)-ROW(B1065)+1)) / (20*21/2)</f>
        <v>6.1697619047619048</v>
      </c>
      <c r="J1081" s="2">
        <f t="shared" si="130"/>
        <v>6.2423690871167752</v>
      </c>
      <c r="K1081" s="2">
        <f t="shared" si="132"/>
        <v>6.3973713139194723</v>
      </c>
    </row>
    <row r="1082" spans="1:11" ht="13.5" x14ac:dyDescent="0.25">
      <c r="A1082" s="3">
        <f>TITRES_STAT!B1085</f>
        <v>43581</v>
      </c>
      <c r="B1082" s="6">
        <f>TITRES_STAT!D1085</f>
        <v>6.15</v>
      </c>
      <c r="C1082" s="2">
        <f t="shared" si="125"/>
        <v>0</v>
      </c>
      <c r="D1082" s="2">
        <f t="shared" si="126"/>
        <v>6.1179999999999994</v>
      </c>
      <c r="E1082" s="2">
        <f t="shared" si="128"/>
        <v>6.1429999999999998</v>
      </c>
      <c r="F1082" s="2">
        <f t="shared" si="129"/>
        <v>6.2640000000000011</v>
      </c>
      <c r="G1082" s="2">
        <f t="shared" si="131"/>
        <v>6.4035999999999964</v>
      </c>
      <c r="H1082" s="2">
        <f t="shared" si="127"/>
        <v>6.7379000000000078</v>
      </c>
      <c r="I1082" s="2">
        <f t="array" ref="I1082">SUMPRODUCT(B1066:B1085, (ROW(B1066:B1085)-ROW(B1066)+1)) / (20*21/2)</f>
        <v>6.1702380952380951</v>
      </c>
      <c r="J1082" s="2">
        <f t="shared" si="130"/>
        <v>6.2335720312008913</v>
      </c>
      <c r="K1082" s="2">
        <f t="shared" si="132"/>
        <v>6.3876704780794933</v>
      </c>
    </row>
    <row r="1083" spans="1:11" ht="13.5" x14ac:dyDescent="0.25">
      <c r="A1083" s="3">
        <f>TITRES_STAT!B1086</f>
        <v>43584</v>
      </c>
      <c r="B1083" s="6">
        <f>TITRES_STAT!D1086</f>
        <v>6.1</v>
      </c>
      <c r="C1083" s="2">
        <f t="shared" si="125"/>
        <v>-5.0000000000000711E-2</v>
      </c>
      <c r="D1083" s="2">
        <f t="shared" si="126"/>
        <v>6.1379999999999999</v>
      </c>
      <c r="E1083" s="2">
        <f t="shared" si="128"/>
        <v>6.1189999999999998</v>
      </c>
      <c r="F1083" s="2">
        <f t="shared" si="129"/>
        <v>6.2495000000000003</v>
      </c>
      <c r="G1083" s="2">
        <f t="shared" si="131"/>
        <v>6.3897999999999966</v>
      </c>
      <c r="H1083" s="2">
        <f t="shared" si="127"/>
        <v>6.7339500000000081</v>
      </c>
      <c r="I1083" s="2">
        <f t="array" ref="I1083">SUMPRODUCT(B1067:B1086, (ROW(B1067:B1086)-ROW(B1067)+1)) / (20*21/2)</f>
        <v>6.1580952380952372</v>
      </c>
      <c r="J1083" s="2">
        <f t="shared" si="130"/>
        <v>6.2208508853722346</v>
      </c>
      <c r="K1083" s="2">
        <f t="shared" si="132"/>
        <v>6.3763892828606901</v>
      </c>
    </row>
    <row r="1084" spans="1:11" ht="13.5" x14ac:dyDescent="0.25">
      <c r="A1084" s="3">
        <f>TITRES_STAT!B1087</f>
        <v>43585</v>
      </c>
      <c r="B1084" s="6">
        <f>TITRES_STAT!D1087</f>
        <v>6.1</v>
      </c>
      <c r="C1084" s="2">
        <f t="shared" si="125"/>
        <v>0</v>
      </c>
      <c r="D1084" s="2">
        <f t="shared" si="126"/>
        <v>6.1280000000000001</v>
      </c>
      <c r="E1084" s="2">
        <f t="shared" si="128"/>
        <v>6.0950000000000006</v>
      </c>
      <c r="F1084" s="2">
        <f t="shared" si="129"/>
        <v>6.2350000000000003</v>
      </c>
      <c r="G1084" s="2">
        <f t="shared" si="131"/>
        <v>6.3765999999999989</v>
      </c>
      <c r="H1084" s="2">
        <f t="shared" si="127"/>
        <v>6.7300000000000066</v>
      </c>
      <c r="I1084" s="2">
        <f t="array" ref="I1084">SUMPRODUCT(B1068:B1087, (ROW(B1068:B1087)-ROW(B1068)+1)) / (20*21/2)</f>
        <v>6.1301904761904771</v>
      </c>
      <c r="J1084" s="2">
        <f t="shared" si="130"/>
        <v>6.2093412772415455</v>
      </c>
      <c r="K1084" s="2">
        <f t="shared" si="132"/>
        <v>6.3655504874543887</v>
      </c>
    </row>
    <row r="1085" spans="1:11" ht="13.5" x14ac:dyDescent="0.25">
      <c r="A1085" s="3">
        <f>TITRES_STAT!B1088</f>
        <v>43587</v>
      </c>
      <c r="B1085" s="6">
        <f>TITRES_STAT!D1088</f>
        <v>6.24</v>
      </c>
      <c r="C1085" s="2">
        <f t="shared" si="125"/>
        <v>0.14000000000000057</v>
      </c>
      <c r="D1085" s="2">
        <f t="shared" si="126"/>
        <v>6.1480000000000006</v>
      </c>
      <c r="E1085" s="2">
        <f t="shared" si="128"/>
        <v>6.1130000000000004</v>
      </c>
      <c r="F1085" s="2">
        <f t="shared" si="129"/>
        <v>6.2275</v>
      </c>
      <c r="G1085" s="2">
        <f t="shared" si="131"/>
        <v>6.3657999999999983</v>
      </c>
      <c r="H1085" s="2">
        <f t="shared" si="127"/>
        <v>6.7268000000000079</v>
      </c>
      <c r="I1085" s="2">
        <f t="array" ref="I1085">SUMPRODUCT(B1069:B1088, (ROW(B1069:B1088)-ROW(B1069)+1)) / (20*21/2)</f>
        <v>6.104523809523811</v>
      </c>
      <c r="J1085" s="2">
        <f t="shared" si="130"/>
        <v>6.212261155599494</v>
      </c>
      <c r="K1085" s="2">
        <f t="shared" si="132"/>
        <v>6.3606269389267664</v>
      </c>
    </row>
    <row r="1086" spans="1:11" ht="13.5" x14ac:dyDescent="0.25">
      <c r="A1086" s="3">
        <f>TITRES_STAT!B1089</f>
        <v>43588</v>
      </c>
      <c r="B1086" s="6">
        <f>TITRES_STAT!D1089</f>
        <v>6.1</v>
      </c>
      <c r="C1086" s="2">
        <f t="shared" si="125"/>
        <v>-0.14000000000000057</v>
      </c>
      <c r="D1086" s="2">
        <f t="shared" si="126"/>
        <v>6.1380000000000008</v>
      </c>
      <c r="E1086" s="2">
        <f t="shared" si="128"/>
        <v>6.1180000000000003</v>
      </c>
      <c r="F1086" s="2">
        <f t="shared" si="129"/>
        <v>6.2129999999999992</v>
      </c>
      <c r="G1086" s="2">
        <f t="shared" si="131"/>
        <v>6.352199999999999</v>
      </c>
      <c r="H1086" s="2">
        <f t="shared" si="127"/>
        <v>6.7239000000000075</v>
      </c>
      <c r="I1086" s="2">
        <f t="array" ref="I1086">SUMPRODUCT(B1070:B1089, (ROW(B1070:B1089)-ROW(B1070)+1)) / (20*21/2)</f>
        <v>6.079190476190476</v>
      </c>
      <c r="J1086" s="2">
        <f t="shared" si="130"/>
        <v>6.2015696169709704</v>
      </c>
      <c r="K1086" s="2">
        <f t="shared" si="132"/>
        <v>6.3504062746551284</v>
      </c>
    </row>
    <row r="1087" spans="1:11" ht="13.5" x14ac:dyDescent="0.25">
      <c r="A1087" s="3">
        <f>TITRES_STAT!B1090</f>
        <v>43591</v>
      </c>
      <c r="B1087" s="6">
        <f>TITRES_STAT!D1090</f>
        <v>5.92</v>
      </c>
      <c r="C1087" s="2">
        <f t="shared" si="125"/>
        <v>-0.17999999999999972</v>
      </c>
      <c r="D1087" s="2">
        <f t="shared" si="126"/>
        <v>6.0920000000000005</v>
      </c>
      <c r="E1087" s="2">
        <f t="shared" si="128"/>
        <v>6.1050000000000004</v>
      </c>
      <c r="F1087" s="2">
        <f t="shared" si="129"/>
        <v>6.1894999999999998</v>
      </c>
      <c r="G1087" s="2">
        <f t="shared" si="131"/>
        <v>6.3349999999999991</v>
      </c>
      <c r="H1087" s="2">
        <f t="shared" si="127"/>
        <v>6.7192500000000086</v>
      </c>
      <c r="I1087" s="2">
        <f t="array" ref="I1087">SUMPRODUCT(B1071:B1090, (ROW(B1071:B1090)-ROW(B1071)+1)) / (20*21/2)</f>
        <v>6.0561904761904763</v>
      </c>
      <c r="J1087" s="2">
        <f t="shared" si="130"/>
        <v>6.1747534629737348</v>
      </c>
      <c r="K1087" s="2">
        <f t="shared" si="132"/>
        <v>6.3335275972176728</v>
      </c>
    </row>
    <row r="1088" spans="1:11" ht="13.5" x14ac:dyDescent="0.25">
      <c r="A1088" s="3">
        <f>TITRES_STAT!B1091</f>
        <v>43592</v>
      </c>
      <c r="B1088" s="6">
        <f>TITRES_STAT!D1091</f>
        <v>5.92</v>
      </c>
      <c r="C1088" s="2">
        <f t="shared" si="125"/>
        <v>0</v>
      </c>
      <c r="D1088" s="2">
        <f t="shared" si="126"/>
        <v>6.056</v>
      </c>
      <c r="E1088" s="2">
        <f t="shared" si="128"/>
        <v>6.0970000000000004</v>
      </c>
      <c r="F1088" s="2">
        <f t="shared" si="129"/>
        <v>6.1659999999999995</v>
      </c>
      <c r="G1088" s="2">
        <f t="shared" si="131"/>
        <v>6.3182000000000009</v>
      </c>
      <c r="H1088" s="2">
        <f t="shared" si="127"/>
        <v>6.7146000000000079</v>
      </c>
      <c r="I1088" s="2">
        <f t="array" ref="I1088">SUMPRODUCT(B1072:B1091, (ROW(B1072:B1091)-ROW(B1072)+1)) / (20*21/2)</f>
        <v>6.0355238095238084</v>
      </c>
      <c r="J1088" s="2">
        <f t="shared" si="130"/>
        <v>6.1504912284048077</v>
      </c>
      <c r="K1088" s="2">
        <f t="shared" si="132"/>
        <v>6.3173108286993331</v>
      </c>
    </row>
    <row r="1089" spans="1:11" ht="13.5" x14ac:dyDescent="0.25">
      <c r="A1089" s="3">
        <f>TITRES_STAT!B1092</f>
        <v>43593</v>
      </c>
      <c r="B1089" s="6">
        <f>TITRES_STAT!D1092</f>
        <v>5.9</v>
      </c>
      <c r="C1089" s="2">
        <f t="shared" si="125"/>
        <v>-1.9999999999999574E-2</v>
      </c>
      <c r="D1089" s="2">
        <f t="shared" si="126"/>
        <v>6.016</v>
      </c>
      <c r="E1089" s="2">
        <f t="shared" si="128"/>
        <v>6.072000000000001</v>
      </c>
      <c r="F1089" s="2">
        <f t="shared" si="129"/>
        <v>6.1414999999999988</v>
      </c>
      <c r="G1089" s="2">
        <f t="shared" si="131"/>
        <v>6.3010000000000002</v>
      </c>
      <c r="H1089" s="2">
        <f t="shared" si="127"/>
        <v>6.7098500000000092</v>
      </c>
      <c r="I1089" s="2">
        <f t="array" ref="I1089">SUMPRODUCT(B1073:B1092, (ROW(B1073:B1092)-ROW(B1073)+1)) / (20*21/2)</f>
        <v>6.0257619047619038</v>
      </c>
      <c r="J1089" s="2">
        <f t="shared" si="130"/>
        <v>6.1266349209376827</v>
      </c>
      <c r="K1089" s="2">
        <f t="shared" si="132"/>
        <v>6.3009456981621046</v>
      </c>
    </row>
    <row r="1090" spans="1:11" ht="13.5" x14ac:dyDescent="0.25">
      <c r="A1090" s="3">
        <f>TITRES_STAT!B1093</f>
        <v>43594</v>
      </c>
      <c r="B1090" s="6">
        <f>TITRES_STAT!D1093</f>
        <v>5.9</v>
      </c>
      <c r="C1090" s="2">
        <f t="shared" si="125"/>
        <v>0</v>
      </c>
      <c r="D1090" s="2">
        <f t="shared" si="126"/>
        <v>5.9479999999999986</v>
      </c>
      <c r="E1090" s="2">
        <f t="shared" si="128"/>
        <v>6.048</v>
      </c>
      <c r="F1090" s="2">
        <f t="shared" si="129"/>
        <v>6.1169999999999991</v>
      </c>
      <c r="G1090" s="2">
        <f t="shared" si="131"/>
        <v>6.2838000000000003</v>
      </c>
      <c r="H1090" s="2">
        <f t="shared" si="127"/>
        <v>6.7051000000000105</v>
      </c>
      <c r="I1090" s="2">
        <f t="array" ref="I1090">SUMPRODUCT(B1074:B1093, (ROW(B1074:B1093)-ROW(B1074)+1)) / (20*21/2)</f>
        <v>6.0043333333333324</v>
      </c>
      <c r="J1090" s="2">
        <f t="shared" si="130"/>
        <v>6.1050506427531417</v>
      </c>
      <c r="K1090" s="2">
        <f t="shared" si="132"/>
        <v>6.2852223374498655</v>
      </c>
    </row>
    <row r="1091" spans="1:11" ht="13.5" x14ac:dyDescent="0.25">
      <c r="A1091" s="3">
        <f>TITRES_STAT!B1094</f>
        <v>43595</v>
      </c>
      <c r="B1091" s="6">
        <f>TITRES_STAT!D1094</f>
        <v>5.9</v>
      </c>
      <c r="C1091" s="2">
        <f t="shared" si="125"/>
        <v>0</v>
      </c>
      <c r="D1091" s="2">
        <f t="shared" si="126"/>
        <v>5.9079999999999995</v>
      </c>
      <c r="E1091" s="2">
        <f t="shared" si="128"/>
        <v>6.0230000000000006</v>
      </c>
      <c r="F1091" s="2">
        <f t="shared" si="129"/>
        <v>6.0924999999999994</v>
      </c>
      <c r="G1091" s="2">
        <f t="shared" si="131"/>
        <v>6.2705999999999991</v>
      </c>
      <c r="H1091" s="2">
        <f t="shared" si="127"/>
        <v>6.70035000000001</v>
      </c>
      <c r="I1091" s="2">
        <f t="array" ref="I1091">SUMPRODUCT(B1075:B1094, (ROW(B1075:B1094)-ROW(B1075)+1)) / (20*21/2)</f>
        <v>5.99</v>
      </c>
      <c r="J1091" s="2">
        <f t="shared" si="130"/>
        <v>6.0855220101099849</v>
      </c>
      <c r="K1091" s="2">
        <f t="shared" si="132"/>
        <v>6.2701155791184986</v>
      </c>
    </row>
    <row r="1092" spans="1:11" ht="13.5" x14ac:dyDescent="0.25">
      <c r="A1092" s="3">
        <f>TITRES_STAT!B1095</f>
        <v>43598</v>
      </c>
      <c r="B1092" s="6">
        <f>TITRES_STAT!D1095</f>
        <v>5.99</v>
      </c>
      <c r="C1092" s="2">
        <f t="shared" ref="C1092:C1155" si="133">B1092-B1091</f>
        <v>8.9999999999999858E-2</v>
      </c>
      <c r="D1092" s="2">
        <f t="shared" si="126"/>
        <v>5.9219999999999997</v>
      </c>
      <c r="E1092" s="2">
        <f t="shared" si="128"/>
        <v>6.0069999999999997</v>
      </c>
      <c r="F1092" s="2">
        <f t="shared" si="129"/>
        <v>6.0750000000000002</v>
      </c>
      <c r="G1092" s="2">
        <f t="shared" si="131"/>
        <v>6.2629999999999999</v>
      </c>
      <c r="H1092" s="2">
        <f t="shared" si="127"/>
        <v>6.6960500000000103</v>
      </c>
      <c r="I1092" s="2">
        <f t="array" ref="I1092">SUMPRODUCT(B1076:B1095, (ROW(B1076:B1095)-ROW(B1076)+1)) / (20*21/2)</f>
        <v>5.9739523809523805</v>
      </c>
      <c r="J1092" s="2">
        <f t="shared" si="130"/>
        <v>6.0764246758137963</v>
      </c>
      <c r="K1092" s="2">
        <f t="shared" si="132"/>
        <v>6.2591306544471852</v>
      </c>
    </row>
    <row r="1093" spans="1:11" ht="13.5" x14ac:dyDescent="0.25">
      <c r="A1093" s="3">
        <f>TITRES_STAT!B1096</f>
        <v>43599</v>
      </c>
      <c r="B1093" s="6">
        <f>TITRES_STAT!D1096</f>
        <v>5.85</v>
      </c>
      <c r="C1093" s="2">
        <f t="shared" si="133"/>
        <v>-0.14000000000000057</v>
      </c>
      <c r="D1093" s="2">
        <f t="shared" si="126"/>
        <v>5.9080000000000013</v>
      </c>
      <c r="E1093" s="2">
        <f t="shared" si="128"/>
        <v>5.9820000000000002</v>
      </c>
      <c r="F1093" s="2">
        <f t="shared" si="129"/>
        <v>6.0504999999999995</v>
      </c>
      <c r="G1093" s="2">
        <f t="shared" si="131"/>
        <v>6.2582000000000004</v>
      </c>
      <c r="H1093" s="2">
        <f t="shared" si="127"/>
        <v>6.6910500000000104</v>
      </c>
      <c r="I1093" s="2">
        <f t="array" ref="I1093">SUMPRODUCT(B1077:B1096, (ROW(B1077:B1096)-ROW(B1077)+1)) / (20*21/2)</f>
        <v>5.9598095238095246</v>
      </c>
      <c r="J1093" s="2">
        <f t="shared" si="130"/>
        <v>6.0548604209743866</v>
      </c>
      <c r="K1093" s="2">
        <f t="shared" si="132"/>
        <v>6.2430863150570994</v>
      </c>
    </row>
    <row r="1094" spans="1:11" ht="13.5" x14ac:dyDescent="0.25">
      <c r="A1094" s="3">
        <f>TITRES_STAT!B1097</f>
        <v>43600</v>
      </c>
      <c r="B1094" s="6">
        <f>TITRES_STAT!D1097</f>
        <v>5.9</v>
      </c>
      <c r="C1094" s="2">
        <f t="shared" si="133"/>
        <v>5.0000000000000711E-2</v>
      </c>
      <c r="D1094" s="2">
        <f t="shared" ref="D1094:D1157" si="134">AVERAGE(B1090:B1094)</f>
        <v>5.9079999999999995</v>
      </c>
      <c r="E1094" s="2">
        <f t="shared" si="128"/>
        <v>5.9619999999999997</v>
      </c>
      <c r="F1094" s="2">
        <f t="shared" si="129"/>
        <v>6.0285000000000002</v>
      </c>
      <c r="G1094" s="2">
        <f t="shared" si="131"/>
        <v>6.250799999999999</v>
      </c>
      <c r="H1094" s="2">
        <f t="shared" si="127"/>
        <v>6.6863000000000117</v>
      </c>
      <c r="I1094" s="2">
        <f t="array" ref="I1094">SUMPRODUCT(B1078:B1097, (ROW(B1078:B1097)-ROW(B1078)+1)) / (20*21/2)</f>
        <v>5.9493809523809533</v>
      </c>
      <c r="J1094" s="2">
        <f t="shared" si="130"/>
        <v>6.0401118094530162</v>
      </c>
      <c r="K1094" s="2">
        <f t="shared" si="132"/>
        <v>6.2296319497607424</v>
      </c>
    </row>
    <row r="1095" spans="1:11" ht="13.5" x14ac:dyDescent="0.25">
      <c r="A1095" s="3">
        <f>TITRES_STAT!B1098</f>
        <v>43601</v>
      </c>
      <c r="B1095" s="6">
        <f>TITRES_STAT!D1098</f>
        <v>5.86</v>
      </c>
      <c r="C1095" s="2">
        <f t="shared" si="133"/>
        <v>-4.0000000000000036E-2</v>
      </c>
      <c r="D1095" s="2">
        <f t="shared" si="134"/>
        <v>5.9</v>
      </c>
      <c r="E1095" s="2">
        <f t="shared" si="128"/>
        <v>5.9239999999999995</v>
      </c>
      <c r="F1095" s="2">
        <f t="shared" si="129"/>
        <v>6.0185000000000013</v>
      </c>
      <c r="G1095" s="2">
        <f t="shared" si="131"/>
        <v>6.2389999999999999</v>
      </c>
      <c r="H1095" s="2">
        <f t="shared" si="127"/>
        <v>6.6812000000000102</v>
      </c>
      <c r="I1095" s="2">
        <f t="array" ref="I1095">SUMPRODUCT(B1079:B1098, (ROW(B1079:B1098)-ROW(B1079)+1)) / (20*21/2)</f>
        <v>5.9396666666666667</v>
      </c>
      <c r="J1095" s="2">
        <f t="shared" si="130"/>
        <v>6.0229583037908245</v>
      </c>
      <c r="K1095" s="2">
        <f t="shared" si="132"/>
        <v>6.2151365791818893</v>
      </c>
    </row>
    <row r="1096" spans="1:11" ht="13.5" x14ac:dyDescent="0.25">
      <c r="A1096" s="3">
        <f>TITRES_STAT!B1099</f>
        <v>43602</v>
      </c>
      <c r="B1096" s="6">
        <f>TITRES_STAT!D1099</f>
        <v>5.87</v>
      </c>
      <c r="C1096" s="2">
        <f t="shared" si="133"/>
        <v>9.9999999999997868E-3</v>
      </c>
      <c r="D1096" s="2">
        <f t="shared" si="134"/>
        <v>5.8940000000000001</v>
      </c>
      <c r="E1096" s="2">
        <f t="shared" si="128"/>
        <v>5.9009999999999998</v>
      </c>
      <c r="F1096" s="2">
        <f t="shared" si="129"/>
        <v>6.009500000000001</v>
      </c>
      <c r="G1096" s="2">
        <f t="shared" si="131"/>
        <v>6.2273999999999994</v>
      </c>
      <c r="H1096" s="2">
        <f t="shared" si="127"/>
        <v>6.6761500000000096</v>
      </c>
      <c r="I1096" s="2">
        <f t="array" ref="I1096">SUMPRODUCT(B1080:B1099, (ROW(B1080:B1099)-ROW(B1080)+1)) / (20*21/2)</f>
        <v>5.9304285714285712</v>
      </c>
      <c r="J1096" s="2">
        <f t="shared" si="130"/>
        <v>6.0083908462869369</v>
      </c>
      <c r="K1096" s="2">
        <f t="shared" si="132"/>
        <v>6.2016018113708355</v>
      </c>
    </row>
    <row r="1097" spans="1:11" ht="13.5" x14ac:dyDescent="0.25">
      <c r="A1097" s="3">
        <f>TITRES_STAT!B1100</f>
        <v>43605</v>
      </c>
      <c r="B1097" s="6">
        <f>TITRES_STAT!D1100</f>
        <v>5.9</v>
      </c>
      <c r="C1097" s="2">
        <f t="shared" si="133"/>
        <v>3.0000000000000249E-2</v>
      </c>
      <c r="D1097" s="2">
        <f t="shared" si="134"/>
        <v>5.8760000000000003</v>
      </c>
      <c r="E1097" s="2">
        <f t="shared" si="128"/>
        <v>5.8989999999999991</v>
      </c>
      <c r="F1097" s="2">
        <f t="shared" si="129"/>
        <v>6.0020000000000007</v>
      </c>
      <c r="G1097" s="2">
        <f t="shared" si="131"/>
        <v>6.2163999999999984</v>
      </c>
      <c r="H1097" s="2">
        <f t="shared" si="127"/>
        <v>6.6712500000000103</v>
      </c>
      <c r="I1097" s="2">
        <f t="array" ref="I1097">SUMPRODUCT(B1081:B1100, (ROW(B1081:B1100)-ROW(B1081)+1)) / (20*21/2)</f>
        <v>5.9223809523809514</v>
      </c>
      <c r="J1097" s="2">
        <f t="shared" si="130"/>
        <v>5.9980679085453232</v>
      </c>
      <c r="K1097" s="2">
        <f t="shared" si="132"/>
        <v>6.1897742893562935</v>
      </c>
    </row>
    <row r="1098" spans="1:11" ht="13.5" x14ac:dyDescent="0.25">
      <c r="A1098" s="3">
        <f>TITRES_STAT!B1101</f>
        <v>43606</v>
      </c>
      <c r="B1098" s="6">
        <f>TITRES_STAT!D1101</f>
        <v>5.9</v>
      </c>
      <c r="C1098" s="2">
        <f t="shared" si="133"/>
        <v>0</v>
      </c>
      <c r="D1098" s="2">
        <f t="shared" si="134"/>
        <v>5.8860000000000001</v>
      </c>
      <c r="E1098" s="2">
        <f t="shared" si="128"/>
        <v>5.8970000000000002</v>
      </c>
      <c r="F1098" s="2">
        <f t="shared" si="129"/>
        <v>5.9970000000000017</v>
      </c>
      <c r="G1098" s="2">
        <f t="shared" si="131"/>
        <v>6.2053999999999983</v>
      </c>
      <c r="H1098" s="2">
        <f t="shared" ref="H1098:H1161" si="135">AVERAGE(B899:B1098)</f>
        <v>6.6663500000000102</v>
      </c>
      <c r="I1098" s="2">
        <f t="array" ref="I1098">SUMPRODUCT(B1082:B1101, (ROW(B1082:B1101)-ROW(B1082)+1)) / (20*21/2)</f>
        <v>5.9154761904761894</v>
      </c>
      <c r="J1098" s="2">
        <f t="shared" si="130"/>
        <v>5.9887281077314825</v>
      </c>
      <c r="K1098" s="2">
        <f t="shared" si="132"/>
        <v>6.1784105917344787</v>
      </c>
    </row>
    <row r="1099" spans="1:11" ht="13.5" x14ac:dyDescent="0.25">
      <c r="A1099" s="3">
        <f>TITRES_STAT!B1102</f>
        <v>43607</v>
      </c>
      <c r="B1099" s="6">
        <f>TITRES_STAT!D1102</f>
        <v>5.9</v>
      </c>
      <c r="C1099" s="2">
        <f t="shared" si="133"/>
        <v>0</v>
      </c>
      <c r="D1099" s="2">
        <f t="shared" si="134"/>
        <v>5.8860000000000001</v>
      </c>
      <c r="E1099" s="2">
        <f t="shared" si="128"/>
        <v>5.8969999999999994</v>
      </c>
      <c r="F1099" s="2">
        <f t="shared" si="129"/>
        <v>5.9845000000000015</v>
      </c>
      <c r="G1099" s="2">
        <f t="shared" si="131"/>
        <v>6.1943999999999981</v>
      </c>
      <c r="H1099" s="2">
        <f t="shared" si="135"/>
        <v>6.661450000000011</v>
      </c>
      <c r="I1099" s="2">
        <f t="array" ref="I1099">SUMPRODUCT(B1083:B1102, (ROW(B1083:B1102)-ROW(B1083)+1)) / (20*21/2)</f>
        <v>5.9097619047619059</v>
      </c>
      <c r="J1099" s="2">
        <f t="shared" si="130"/>
        <v>5.9802778117570554</v>
      </c>
      <c r="K1099" s="2">
        <f t="shared" si="132"/>
        <v>6.1674925293135194</v>
      </c>
    </row>
    <row r="1100" spans="1:11" ht="13.5" x14ac:dyDescent="0.25">
      <c r="A1100" s="3">
        <f>TITRES_STAT!B1103</f>
        <v>43608</v>
      </c>
      <c r="B1100" s="6">
        <f>TITRES_STAT!D1103</f>
        <v>5.9</v>
      </c>
      <c r="C1100" s="2">
        <f t="shared" si="133"/>
        <v>0</v>
      </c>
      <c r="D1100" s="2">
        <f t="shared" si="134"/>
        <v>5.8940000000000001</v>
      </c>
      <c r="E1100" s="2">
        <f t="shared" ref="E1100:E1163" si="136">AVERAGE(B1091:B1100)</f>
        <v>5.8969999999999994</v>
      </c>
      <c r="F1100" s="2">
        <f t="shared" si="129"/>
        <v>5.9725000000000019</v>
      </c>
      <c r="G1100" s="2">
        <f t="shared" si="131"/>
        <v>6.1843999999999983</v>
      </c>
      <c r="H1100" s="2">
        <f t="shared" si="135"/>
        <v>6.6565500000000108</v>
      </c>
      <c r="I1100" s="2">
        <f t="array" ref="I1100">SUMPRODUCT(B1084:B1103, (ROW(B1084:B1103)-ROW(B1084)+1)) / (20*21/2)</f>
        <v>5.9052380952380945</v>
      </c>
      <c r="J1100" s="2">
        <f t="shared" si="130"/>
        <v>5.9726323058754307</v>
      </c>
      <c r="K1100" s="2">
        <f t="shared" si="132"/>
        <v>6.1570026262031856</v>
      </c>
    </row>
    <row r="1101" spans="1:11" ht="13.5" x14ac:dyDescent="0.25">
      <c r="A1101" s="3">
        <f>TITRES_STAT!B1104</f>
        <v>43609</v>
      </c>
      <c r="B1101" s="6">
        <f>TITRES_STAT!D1104</f>
        <v>5.9</v>
      </c>
      <c r="C1101" s="2">
        <f t="shared" si="133"/>
        <v>0</v>
      </c>
      <c r="D1101" s="2">
        <f t="shared" si="134"/>
        <v>5.9</v>
      </c>
      <c r="E1101" s="2">
        <f t="shared" si="136"/>
        <v>5.8970000000000002</v>
      </c>
      <c r="F1101" s="2">
        <f t="shared" si="129"/>
        <v>5.9600000000000017</v>
      </c>
      <c r="G1101" s="2">
        <f t="shared" si="131"/>
        <v>6.1743999999999986</v>
      </c>
      <c r="H1101" s="2">
        <f t="shared" si="135"/>
        <v>6.6523000000000119</v>
      </c>
      <c r="I1101" s="2">
        <f t="array" ref="I1101">SUMPRODUCT(B1085:B1104, (ROW(B1085:B1104)-ROW(B1085)+1)) / (20*21/2)</f>
        <v>5.9016666666666664</v>
      </c>
      <c r="J1101" s="2">
        <f t="shared" si="130"/>
        <v>5.9657149434111041</v>
      </c>
      <c r="K1101" s="2">
        <f t="shared" si="132"/>
        <v>6.1469240918422763</v>
      </c>
    </row>
    <row r="1102" spans="1:11" ht="13.5" x14ac:dyDescent="0.25">
      <c r="A1102" s="3">
        <f>TITRES_STAT!B1105</f>
        <v>43612</v>
      </c>
      <c r="B1102" s="6">
        <f>TITRES_STAT!D1105</f>
        <v>5.9</v>
      </c>
      <c r="C1102" s="2">
        <f t="shared" si="133"/>
        <v>0</v>
      </c>
      <c r="D1102" s="2">
        <f t="shared" si="134"/>
        <v>5.9</v>
      </c>
      <c r="E1102" s="2">
        <f t="shared" si="136"/>
        <v>5.8879999999999999</v>
      </c>
      <c r="F1102" s="2">
        <f t="shared" si="129"/>
        <v>5.9475000000000025</v>
      </c>
      <c r="G1102" s="2">
        <f t="shared" si="131"/>
        <v>6.1643999999999979</v>
      </c>
      <c r="H1102" s="2">
        <f t="shared" si="135"/>
        <v>6.6471000000000107</v>
      </c>
      <c r="I1102" s="2">
        <f t="array" ref="I1102">SUMPRODUCT(B1086:B1105, (ROW(B1086:B1105)-ROW(B1086)+1)) / (20*21/2)</f>
        <v>5.8990476190476189</v>
      </c>
      <c r="J1102" s="2">
        <f t="shared" si="130"/>
        <v>5.9594563773719509</v>
      </c>
      <c r="K1102" s="2">
        <f t="shared" si="132"/>
        <v>6.1372407941229712</v>
      </c>
    </row>
    <row r="1103" spans="1:11" ht="13.5" x14ac:dyDescent="0.25">
      <c r="A1103" s="3">
        <f>TITRES_STAT!B1106</f>
        <v>43613</v>
      </c>
      <c r="B1103" s="6">
        <f>TITRES_STAT!D1106</f>
        <v>5.9</v>
      </c>
      <c r="C1103" s="2">
        <f t="shared" si="133"/>
        <v>0</v>
      </c>
      <c r="D1103" s="2">
        <f t="shared" si="134"/>
        <v>5.9</v>
      </c>
      <c r="E1103" s="2">
        <f t="shared" si="136"/>
        <v>5.8929999999999989</v>
      </c>
      <c r="F1103" s="2">
        <f t="shared" si="129"/>
        <v>5.9375000000000018</v>
      </c>
      <c r="G1103" s="2">
        <f t="shared" si="131"/>
        <v>6.1543999999999972</v>
      </c>
      <c r="H1103" s="2">
        <f t="shared" si="135"/>
        <v>6.6419000000000104</v>
      </c>
      <c r="I1103" s="2">
        <f t="array" ref="I1103">SUMPRODUCT(B1087:B1106, (ROW(B1087:B1106)-ROW(B1087)+1)) / (20*21/2)</f>
        <v>5.8980476190476185</v>
      </c>
      <c r="J1103" s="2">
        <f t="shared" si="130"/>
        <v>5.9537938652412885</v>
      </c>
      <c r="K1103" s="2">
        <f t="shared" si="132"/>
        <v>6.1279372335691296</v>
      </c>
    </row>
    <row r="1104" spans="1:11" ht="13.5" x14ac:dyDescent="0.25">
      <c r="A1104" s="3">
        <f>TITRES_STAT!B1107</f>
        <v>43614</v>
      </c>
      <c r="B1104" s="6">
        <f>TITRES_STAT!D1107</f>
        <v>5.9</v>
      </c>
      <c r="C1104" s="2">
        <f t="shared" si="133"/>
        <v>0</v>
      </c>
      <c r="D1104" s="2">
        <f t="shared" si="134"/>
        <v>5.9</v>
      </c>
      <c r="E1104" s="2">
        <f t="shared" si="136"/>
        <v>5.8929999999999989</v>
      </c>
      <c r="F1104" s="2">
        <f t="shared" si="129"/>
        <v>5.9275000000000029</v>
      </c>
      <c r="G1104" s="2">
        <f t="shared" si="131"/>
        <v>6.1443999999999974</v>
      </c>
      <c r="H1104" s="2">
        <f t="shared" si="135"/>
        <v>6.6367000000000109</v>
      </c>
      <c r="I1104" s="2">
        <f t="array" ref="I1104">SUMPRODUCT(B1088:B1107, (ROW(B1088:B1107)-ROW(B1088)+1)) / (20*21/2)</f>
        <v>5.8979999999999997</v>
      </c>
      <c r="J1104" s="2">
        <f t="shared" si="130"/>
        <v>5.9486706399802136</v>
      </c>
      <c r="K1104" s="2">
        <f t="shared" si="132"/>
        <v>6.1189985185272029</v>
      </c>
    </row>
    <row r="1105" spans="1:11" ht="13.5" x14ac:dyDescent="0.25">
      <c r="A1105" s="3">
        <f>TITRES_STAT!B1108</f>
        <v>43615</v>
      </c>
      <c r="B1105" s="6">
        <f>TITRES_STAT!D1108</f>
        <v>5.9</v>
      </c>
      <c r="C1105" s="2">
        <f t="shared" si="133"/>
        <v>0</v>
      </c>
      <c r="D1105" s="2">
        <f t="shared" si="134"/>
        <v>5.9</v>
      </c>
      <c r="E1105" s="2">
        <f t="shared" si="136"/>
        <v>5.8969999999999994</v>
      </c>
      <c r="F1105" s="2">
        <f t="shared" si="129"/>
        <v>5.9105000000000025</v>
      </c>
      <c r="G1105" s="2">
        <f t="shared" si="131"/>
        <v>6.1343999999999967</v>
      </c>
      <c r="H1105" s="2">
        <f t="shared" si="135"/>
        <v>6.6315500000000096</v>
      </c>
      <c r="I1105" s="2">
        <f t="array" ref="I1105">SUMPRODUCT(B1089:B1108, (ROW(B1089:B1108)-ROW(B1089)+1)) / (20*21/2)</f>
        <v>5.8980476190476185</v>
      </c>
      <c r="J1105" s="2">
        <f t="shared" si="130"/>
        <v>5.9440353409344784</v>
      </c>
      <c r="K1105" s="2">
        <f t="shared" si="132"/>
        <v>6.1104103413300583</v>
      </c>
    </row>
    <row r="1106" spans="1:11" ht="13.5" x14ac:dyDescent="0.25">
      <c r="A1106" s="3">
        <f>TITRES_STAT!B1109</f>
        <v>43616</v>
      </c>
      <c r="B1106" s="6">
        <f>TITRES_STAT!D1109</f>
        <v>5.9</v>
      </c>
      <c r="C1106" s="2">
        <f t="shared" si="133"/>
        <v>0</v>
      </c>
      <c r="D1106" s="2">
        <f t="shared" si="134"/>
        <v>5.9</v>
      </c>
      <c r="E1106" s="2">
        <f t="shared" si="136"/>
        <v>5.8999999999999995</v>
      </c>
      <c r="F1106" s="2">
        <f t="shared" si="129"/>
        <v>5.9005000000000027</v>
      </c>
      <c r="G1106" s="2">
        <f t="shared" si="131"/>
        <v>6.124399999999997</v>
      </c>
      <c r="H1106" s="2">
        <f t="shared" si="135"/>
        <v>6.6264000000000101</v>
      </c>
      <c r="I1106" s="2">
        <f t="array" ref="I1106">SUMPRODUCT(B1090:B1109, (ROW(B1090:B1109)-ROW(B1090)+1)) / (20*21/2)</f>
        <v>5.9077142857142855</v>
      </c>
      <c r="J1106" s="2">
        <f t="shared" si="130"/>
        <v>5.9398414989407184</v>
      </c>
      <c r="K1106" s="2">
        <f t="shared" si="132"/>
        <v>6.1021589553955469</v>
      </c>
    </row>
    <row r="1107" spans="1:11" ht="13.5" x14ac:dyDescent="0.25">
      <c r="A1107" s="3">
        <f>TITRES_STAT!B1110</f>
        <v>43619</v>
      </c>
      <c r="B1107" s="6">
        <f>TITRES_STAT!D1110</f>
        <v>5.9</v>
      </c>
      <c r="C1107" s="2">
        <f t="shared" si="133"/>
        <v>0</v>
      </c>
      <c r="D1107" s="2">
        <f t="shared" si="134"/>
        <v>5.9</v>
      </c>
      <c r="E1107" s="2">
        <f t="shared" si="136"/>
        <v>5.8999999999999995</v>
      </c>
      <c r="F1107" s="2">
        <f t="shared" si="129"/>
        <v>5.8995000000000024</v>
      </c>
      <c r="G1107" s="2">
        <f t="shared" si="131"/>
        <v>6.1143999999999972</v>
      </c>
      <c r="H1107" s="2">
        <f t="shared" si="135"/>
        <v>6.6213000000000104</v>
      </c>
      <c r="I1107" s="2">
        <f t="array" ref="I1107">SUMPRODUCT(B1091:B1110, (ROW(B1091:B1110)-ROW(B1091)+1)) / (20*21/2)</f>
        <v>5.9340476190476199</v>
      </c>
      <c r="J1107" s="2">
        <f t="shared" si="130"/>
        <v>5.936047070470174</v>
      </c>
      <c r="K1107" s="2">
        <f t="shared" si="132"/>
        <v>6.0942311532231725</v>
      </c>
    </row>
    <row r="1108" spans="1:11" ht="13.5" x14ac:dyDescent="0.25">
      <c r="A1108" s="3">
        <f>TITRES_STAT!B1111</f>
        <v>43623</v>
      </c>
      <c r="B1108" s="6">
        <f>TITRES_STAT!D1111</f>
        <v>5.9</v>
      </c>
      <c r="C1108" s="2">
        <f t="shared" si="133"/>
        <v>0</v>
      </c>
      <c r="D1108" s="2">
        <f t="shared" si="134"/>
        <v>5.9</v>
      </c>
      <c r="E1108" s="2">
        <f t="shared" si="136"/>
        <v>5.8999999999999995</v>
      </c>
      <c r="F1108" s="2">
        <f t="shared" ref="F1108:F1171" si="137">AVERAGE(B1089:B1108)</f>
        <v>5.898500000000003</v>
      </c>
      <c r="G1108" s="2">
        <f t="shared" si="131"/>
        <v>6.1043999999999974</v>
      </c>
      <c r="H1108" s="2">
        <f t="shared" si="135"/>
        <v>6.6162000000000099</v>
      </c>
      <c r="I1108" s="2">
        <f t="array" ref="I1108">SUMPRODUCT(B1092:B1111, (ROW(B1092:B1111)-ROW(B1092)+1)) / (20*21/2)</f>
        <v>5.9933333333333341</v>
      </c>
      <c r="J1108" s="2">
        <f t="shared" si="130"/>
        <v>5.9326140161396808</v>
      </c>
      <c r="K1108" s="2">
        <f t="shared" si="132"/>
        <v>6.0866142452536369</v>
      </c>
    </row>
    <row r="1109" spans="1:11" ht="13.5" x14ac:dyDescent="0.25">
      <c r="A1109" s="3">
        <f>TITRES_STAT!B1112</f>
        <v>43626</v>
      </c>
      <c r="B1109" s="6">
        <f>TITRES_STAT!D1112</f>
        <v>6</v>
      </c>
      <c r="C1109" s="2">
        <f t="shared" si="133"/>
        <v>9.9999999999999645E-2</v>
      </c>
      <c r="D1109" s="2">
        <f t="shared" si="134"/>
        <v>5.92</v>
      </c>
      <c r="E1109" s="2">
        <f t="shared" si="136"/>
        <v>5.9099999999999993</v>
      </c>
      <c r="F1109" s="2">
        <f t="shared" si="137"/>
        <v>5.903500000000002</v>
      </c>
      <c r="G1109" s="2">
        <f t="shared" si="131"/>
        <v>6.0963999999999974</v>
      </c>
      <c r="H1109" s="2">
        <f t="shared" si="135"/>
        <v>6.611600000000009</v>
      </c>
      <c r="I1109" s="2">
        <f t="array" ref="I1109">SUMPRODUCT(B1093:B1112, (ROW(B1093:B1112)-ROW(B1093)+1)) / (20*21/2)</f>
        <v>6.0495714285714293</v>
      </c>
      <c r="J1109" s="2">
        <f t="shared" ref="J1109:J1172" si="138">$J$4*B1109+J1108*(1-$J$4)</f>
        <v>5.9390317288882821</v>
      </c>
      <c r="K1109" s="2">
        <f t="shared" si="132"/>
        <v>6.0832176081848672</v>
      </c>
    </row>
    <row r="1110" spans="1:11" ht="13.5" x14ac:dyDescent="0.25">
      <c r="A1110" s="3">
        <f>TITRES_STAT!B1113</f>
        <v>43627</v>
      </c>
      <c r="B1110" s="6">
        <f>TITRES_STAT!D1113</f>
        <v>6.18</v>
      </c>
      <c r="C1110" s="2">
        <f t="shared" si="133"/>
        <v>0.17999999999999972</v>
      </c>
      <c r="D1110" s="2">
        <f t="shared" si="134"/>
        <v>5.9760000000000009</v>
      </c>
      <c r="E1110" s="2">
        <f t="shared" si="136"/>
        <v>5.9379999999999997</v>
      </c>
      <c r="F1110" s="2">
        <f t="shared" si="137"/>
        <v>5.9175000000000013</v>
      </c>
      <c r="G1110" s="2">
        <f t="shared" si="131"/>
        <v>6.0919999999999979</v>
      </c>
      <c r="H1110" s="2">
        <f t="shared" si="135"/>
        <v>6.6081000000000083</v>
      </c>
      <c r="I1110" s="2">
        <f t="array" ref="I1110">SUMPRODUCT(B1094:B1113, (ROW(B1094:B1113)-ROW(B1094)+1)) / (20*21/2)</f>
        <v>6.1212857142857153</v>
      </c>
      <c r="J1110" s="2">
        <f t="shared" si="138"/>
        <v>5.9619810880417798</v>
      </c>
      <c r="K1110" s="2">
        <f t="shared" si="132"/>
        <v>6.0870129960991859</v>
      </c>
    </row>
    <row r="1111" spans="1:11" ht="13.5" x14ac:dyDescent="0.25">
      <c r="A1111" s="3">
        <f>TITRES_STAT!B1114</f>
        <v>43628</v>
      </c>
      <c r="B1111" s="6">
        <f>TITRES_STAT!D1114</f>
        <v>6.54</v>
      </c>
      <c r="C1111" s="2">
        <f t="shared" si="133"/>
        <v>0.36000000000000032</v>
      </c>
      <c r="D1111" s="2">
        <f t="shared" si="134"/>
        <v>6.1040000000000001</v>
      </c>
      <c r="E1111" s="2">
        <f t="shared" si="136"/>
        <v>6.0019999999999998</v>
      </c>
      <c r="F1111" s="2">
        <f t="shared" si="137"/>
        <v>5.9495000000000022</v>
      </c>
      <c r="G1111" s="2">
        <f t="shared" si="131"/>
        <v>6.0947999999999993</v>
      </c>
      <c r="H1111" s="2">
        <f t="shared" si="135"/>
        <v>6.6063000000000081</v>
      </c>
      <c r="I1111" s="2">
        <f t="array" ref="I1111">SUMPRODUCT(B1095:B1114, (ROW(B1095:B1114)-ROW(B1095)+1)) / (20*21/2)</f>
        <v>6.1888095238095246</v>
      </c>
      <c r="J1111" s="2">
        <f t="shared" si="138"/>
        <v>6.0170305082282773</v>
      </c>
      <c r="K1111" s="2">
        <f t="shared" si="132"/>
        <v>6.1047771923305909</v>
      </c>
    </row>
    <row r="1112" spans="1:11" ht="13.5" x14ac:dyDescent="0.25">
      <c r="A1112" s="3">
        <f>TITRES_STAT!B1115</f>
        <v>43629</v>
      </c>
      <c r="B1112" s="6">
        <f>TITRES_STAT!D1115</f>
        <v>6.54</v>
      </c>
      <c r="C1112" s="2">
        <f t="shared" si="133"/>
        <v>0</v>
      </c>
      <c r="D1112" s="2">
        <f t="shared" si="134"/>
        <v>6.2319999999999993</v>
      </c>
      <c r="E1112" s="2">
        <f t="shared" si="136"/>
        <v>6.0659999999999998</v>
      </c>
      <c r="F1112" s="2">
        <f t="shared" si="137"/>
        <v>5.9770000000000021</v>
      </c>
      <c r="G1112" s="2">
        <f t="shared" si="131"/>
        <v>6.0978000000000012</v>
      </c>
      <c r="H1112" s="2">
        <f t="shared" si="135"/>
        <v>6.6043500000000073</v>
      </c>
      <c r="I1112" s="2">
        <f t="array" ref="I1112">SUMPRODUCT(B1096:B1115, (ROW(B1096:B1115)-ROW(B1096)+1)) / (20*21/2)</f>
        <v>6.2523809523809524</v>
      </c>
      <c r="J1112" s="2">
        <f t="shared" si="138"/>
        <v>6.0668371264922509</v>
      </c>
      <c r="K1112" s="2">
        <f t="shared" si="132"/>
        <v>6.1218447534156661</v>
      </c>
    </row>
    <row r="1113" spans="1:11" ht="13.5" x14ac:dyDescent="0.25">
      <c r="A1113" s="3">
        <f>TITRES_STAT!B1116</f>
        <v>43630</v>
      </c>
      <c r="B1113" s="6">
        <f>TITRES_STAT!D1116</f>
        <v>6.73</v>
      </c>
      <c r="C1113" s="2">
        <f t="shared" si="133"/>
        <v>0.19000000000000039</v>
      </c>
      <c r="D1113" s="2">
        <f t="shared" si="134"/>
        <v>6.3979999999999997</v>
      </c>
      <c r="E1113" s="2">
        <f t="shared" si="136"/>
        <v>6.1489999999999991</v>
      </c>
      <c r="F1113" s="2">
        <f t="shared" si="137"/>
        <v>6.0210000000000017</v>
      </c>
      <c r="G1113" s="2">
        <f t="shared" si="131"/>
        <v>6.1046000000000014</v>
      </c>
      <c r="H1113" s="2">
        <f t="shared" si="135"/>
        <v>6.6039500000000064</v>
      </c>
      <c r="I1113" s="2">
        <f t="array" ref="I1113">SUMPRODUCT(B1097:B1116, (ROW(B1097:B1116)-ROW(B1097)+1)) / (20*21/2)</f>
        <v>6.311809523809524</v>
      </c>
      <c r="J1113" s="2">
        <f t="shared" si="138"/>
        <v>6.1299954953977513</v>
      </c>
      <c r="K1113" s="2">
        <f t="shared" si="132"/>
        <v>6.1456939787719147</v>
      </c>
    </row>
    <row r="1114" spans="1:11" ht="13.5" x14ac:dyDescent="0.25">
      <c r="A1114" s="3">
        <f>TITRES_STAT!B1117</f>
        <v>43633</v>
      </c>
      <c r="B1114" s="6">
        <f>TITRES_STAT!D1117</f>
        <v>6.73</v>
      </c>
      <c r="C1114" s="2">
        <f t="shared" si="133"/>
        <v>0</v>
      </c>
      <c r="D1114" s="2">
        <f t="shared" si="134"/>
        <v>6.5439999999999996</v>
      </c>
      <c r="E1114" s="2">
        <f t="shared" si="136"/>
        <v>6.2320000000000011</v>
      </c>
      <c r="F1114" s="2">
        <f t="shared" si="137"/>
        <v>6.0625000000000018</v>
      </c>
      <c r="G1114" s="2">
        <f t="shared" si="131"/>
        <v>6.1114000000000024</v>
      </c>
      <c r="H1114" s="2">
        <f t="shared" si="135"/>
        <v>6.6031000000000066</v>
      </c>
      <c r="I1114" s="2">
        <f t="array" ref="I1114">SUMPRODUCT(B1098:B1117, (ROW(B1098:B1117)-ROW(B1098)+1)) / (20*21/2)</f>
        <v>6.3642857142857139</v>
      </c>
      <c r="J1114" s="2">
        <f t="shared" si="138"/>
        <v>6.1871387815503471</v>
      </c>
      <c r="K1114" s="2">
        <f t="shared" si="132"/>
        <v>6.1686079403887026</v>
      </c>
    </row>
    <row r="1115" spans="1:11" ht="13.5" x14ac:dyDescent="0.25">
      <c r="A1115" s="3">
        <f>TITRES_STAT!B1118</f>
        <v>43634</v>
      </c>
      <c r="B1115" s="6">
        <f>TITRES_STAT!D1118</f>
        <v>6.73</v>
      </c>
      <c r="C1115" s="2">
        <f t="shared" si="133"/>
        <v>0</v>
      </c>
      <c r="D1115" s="2">
        <f t="shared" si="134"/>
        <v>6.6540000000000008</v>
      </c>
      <c r="E1115" s="2">
        <f t="shared" si="136"/>
        <v>6.3150000000000004</v>
      </c>
      <c r="F1115" s="2">
        <f t="shared" si="137"/>
        <v>6.1060000000000008</v>
      </c>
      <c r="G1115" s="2">
        <f t="shared" si="131"/>
        <v>6.1182000000000043</v>
      </c>
      <c r="H1115" s="2">
        <f t="shared" si="135"/>
        <v>6.6025000000000054</v>
      </c>
      <c r="I1115" s="2">
        <f t="array" ref="I1115">SUMPRODUCT(B1099:B1118, (ROW(B1099:B1118)-ROW(B1099)+1)) / (20*21/2)</f>
        <v>6.4129523809523814</v>
      </c>
      <c r="J1115" s="2">
        <f t="shared" si="138"/>
        <v>6.2388398499741236</v>
      </c>
      <c r="K1115" s="2">
        <f t="shared" si="132"/>
        <v>6.1906233152754204</v>
      </c>
    </row>
    <row r="1116" spans="1:11" ht="13.5" x14ac:dyDescent="0.25">
      <c r="A1116" s="3">
        <f>TITRES_STAT!B1119</f>
        <v>43635</v>
      </c>
      <c r="B1116" s="6">
        <f>TITRES_STAT!D1119</f>
        <v>6.73</v>
      </c>
      <c r="C1116" s="2">
        <f t="shared" si="133"/>
        <v>0</v>
      </c>
      <c r="D1116" s="2">
        <f t="shared" si="134"/>
        <v>6.6920000000000002</v>
      </c>
      <c r="E1116" s="2">
        <f t="shared" si="136"/>
        <v>6.3980000000000015</v>
      </c>
      <c r="F1116" s="2">
        <f t="shared" si="137"/>
        <v>6.1490000000000009</v>
      </c>
      <c r="G1116" s="2">
        <f t="shared" si="131"/>
        <v>6.1250000000000036</v>
      </c>
      <c r="H1116" s="2">
        <f t="shared" si="135"/>
        <v>6.6021500000000053</v>
      </c>
      <c r="I1116" s="2">
        <f t="array" ref="I1116">SUMPRODUCT(B1100:B1119, (ROW(B1100:B1119)-ROW(B1100)+1)) / (20*21/2)</f>
        <v>6.4197142857142859</v>
      </c>
      <c r="J1116" s="2">
        <f t="shared" si="138"/>
        <v>6.2856170071194457</v>
      </c>
      <c r="K1116" s="2">
        <f t="shared" si="132"/>
        <v>6.2117753421273649</v>
      </c>
    </row>
    <row r="1117" spans="1:11" ht="13.5" x14ac:dyDescent="0.25">
      <c r="A1117" s="3">
        <f>TITRES_STAT!B1120</f>
        <v>43636</v>
      </c>
      <c r="B1117" s="6">
        <f>TITRES_STAT!D1120</f>
        <v>6.7</v>
      </c>
      <c r="C1117" s="2">
        <f t="shared" si="133"/>
        <v>-3.0000000000000249E-2</v>
      </c>
      <c r="D1117" s="2">
        <f t="shared" si="134"/>
        <v>6.7240000000000011</v>
      </c>
      <c r="E1117" s="2">
        <f t="shared" si="136"/>
        <v>6.4780000000000015</v>
      </c>
      <c r="F1117" s="2">
        <f t="shared" si="137"/>
        <v>6.1890000000000009</v>
      </c>
      <c r="G1117" s="2">
        <f t="shared" si="131"/>
        <v>6.1312000000000033</v>
      </c>
      <c r="H1117" s="2">
        <f t="shared" si="135"/>
        <v>6.6012500000000047</v>
      </c>
      <c r="I1117" s="2">
        <f t="array" ref="I1117">SUMPRODUCT(B1101:B1120, (ROW(B1101:B1120)-ROW(B1101)+1)) / (20*21/2)</f>
        <v>6.4245714285714302</v>
      </c>
      <c r="J1117" s="2">
        <f t="shared" si="138"/>
        <v>6.3250820540604504</v>
      </c>
      <c r="K1117" s="2">
        <f t="shared" si="132"/>
        <v>6.2309214071419783</v>
      </c>
    </row>
    <row r="1118" spans="1:11" ht="13.5" x14ac:dyDescent="0.25">
      <c r="A1118" s="3">
        <f>TITRES_STAT!B1121</f>
        <v>43637</v>
      </c>
      <c r="B1118" s="6">
        <f>TITRES_STAT!D1121</f>
        <v>6.7</v>
      </c>
      <c r="C1118" s="2">
        <f t="shared" si="133"/>
        <v>0</v>
      </c>
      <c r="D1118" s="2">
        <f t="shared" si="134"/>
        <v>6.7180000000000009</v>
      </c>
      <c r="E1118" s="2">
        <f t="shared" si="136"/>
        <v>6.5580000000000016</v>
      </c>
      <c r="F1118" s="2">
        <f t="shared" si="137"/>
        <v>6.2290000000000019</v>
      </c>
      <c r="G1118" s="2">
        <f t="shared" si="131"/>
        <v>6.1374000000000031</v>
      </c>
      <c r="H1118" s="2">
        <f t="shared" si="135"/>
        <v>6.6003500000000042</v>
      </c>
      <c r="I1118" s="2">
        <f t="array" ref="I1118">SUMPRODUCT(B1102:B1121, (ROW(B1102:B1121)-ROW(B1102)+1)) / (20*21/2)</f>
        <v>6.4627619047619058</v>
      </c>
      <c r="J1118" s="2">
        <f t="shared" si="138"/>
        <v>6.3607885251023131</v>
      </c>
      <c r="K1118" s="2">
        <f t="shared" si="132"/>
        <v>6.2493166460775873</v>
      </c>
    </row>
    <row r="1119" spans="1:11" ht="13.5" x14ac:dyDescent="0.25">
      <c r="A1119" s="3">
        <f>TITRES_STAT!B1122</f>
        <v>43640</v>
      </c>
      <c r="B1119" s="6">
        <f>TITRES_STAT!D1122</f>
        <v>6.3</v>
      </c>
      <c r="C1119" s="2">
        <f t="shared" si="133"/>
        <v>-0.40000000000000036</v>
      </c>
      <c r="D1119" s="2">
        <f t="shared" si="134"/>
        <v>6.6319999999999997</v>
      </c>
      <c r="E1119" s="2">
        <f t="shared" si="136"/>
        <v>6.588000000000001</v>
      </c>
      <c r="F1119" s="2">
        <f t="shared" si="137"/>
        <v>6.2490000000000014</v>
      </c>
      <c r="G1119" s="2">
        <f t="shared" si="131"/>
        <v>6.1356000000000028</v>
      </c>
      <c r="H1119" s="2">
        <f t="shared" si="135"/>
        <v>6.5974500000000038</v>
      </c>
      <c r="I1119" s="2">
        <f t="array" ref="I1119">SUMPRODUCT(B1103:B1122, (ROW(B1103:B1122)-ROW(B1103)+1)) / (20*21/2)</f>
        <v>6.4972857142857157</v>
      </c>
      <c r="J1119" s="2">
        <f t="shared" si="138"/>
        <v>6.3549991417592357</v>
      </c>
      <c r="K1119" s="2">
        <f t="shared" si="132"/>
        <v>6.251304228584349</v>
      </c>
    </row>
    <row r="1120" spans="1:11" ht="13.5" x14ac:dyDescent="0.25">
      <c r="A1120" s="3">
        <f>TITRES_STAT!B1123</f>
        <v>43641</v>
      </c>
      <c r="B1120" s="6">
        <f>TITRES_STAT!D1123</f>
        <v>6.3</v>
      </c>
      <c r="C1120" s="2">
        <f t="shared" si="133"/>
        <v>0</v>
      </c>
      <c r="D1120" s="2">
        <f t="shared" si="134"/>
        <v>6.5459999999999994</v>
      </c>
      <c r="E1120" s="2">
        <f t="shared" si="136"/>
        <v>6.6</v>
      </c>
      <c r="F1120" s="2">
        <f t="shared" si="137"/>
        <v>6.269000000000001</v>
      </c>
      <c r="G1120" s="2">
        <f t="shared" si="131"/>
        <v>6.1338000000000026</v>
      </c>
      <c r="H1120" s="2">
        <f t="shared" si="135"/>
        <v>6.5945500000000026</v>
      </c>
      <c r="I1120" s="2">
        <f t="array" ref="I1120">SUMPRODUCT(B1104:B1123, (ROW(B1104:B1123)-ROW(B1104)+1)) / (20*21/2)</f>
        <v>6.5281428571428579</v>
      </c>
      <c r="J1120" s="2">
        <f t="shared" si="138"/>
        <v>6.3497611282583559</v>
      </c>
      <c r="K1120" s="2">
        <f t="shared" si="132"/>
        <v>6.2532138666790802</v>
      </c>
    </row>
    <row r="1121" spans="1:11" ht="13.5" x14ac:dyDescent="0.25">
      <c r="A1121" s="3">
        <f>TITRES_STAT!B1124</f>
        <v>43642</v>
      </c>
      <c r="B1121" s="6">
        <f>TITRES_STAT!D1124</f>
        <v>6.67</v>
      </c>
      <c r="C1121" s="2">
        <f t="shared" si="133"/>
        <v>0.37000000000000011</v>
      </c>
      <c r="D1121" s="2">
        <f t="shared" si="134"/>
        <v>6.5340000000000007</v>
      </c>
      <c r="E1121" s="2">
        <f t="shared" si="136"/>
        <v>6.6129999999999995</v>
      </c>
      <c r="F1121" s="2">
        <f t="shared" si="137"/>
        <v>6.307500000000001</v>
      </c>
      <c r="G1121" s="2">
        <f t="shared" si="131"/>
        <v>6.1394000000000029</v>
      </c>
      <c r="H1121" s="2">
        <f t="shared" si="135"/>
        <v>6.5935000000000032</v>
      </c>
      <c r="I1121" s="2">
        <f t="array" ref="I1121">SUMPRODUCT(B1105:B1124, (ROW(B1105:B1124)-ROW(B1105)+1)) / (20*21/2)</f>
        <v>6.5658095238095235</v>
      </c>
      <c r="J1121" s="2">
        <f t="shared" si="138"/>
        <v>6.3802600684242261</v>
      </c>
      <c r="K1121" s="2">
        <f t="shared" si="132"/>
        <v>6.2695584209269599</v>
      </c>
    </row>
    <row r="1122" spans="1:11" ht="13.5" x14ac:dyDescent="0.25">
      <c r="A1122" s="3">
        <f>TITRES_STAT!B1125</f>
        <v>43643</v>
      </c>
      <c r="B1122" s="6">
        <f>TITRES_STAT!D1125</f>
        <v>6.67</v>
      </c>
      <c r="C1122" s="2">
        <f t="shared" si="133"/>
        <v>0</v>
      </c>
      <c r="D1122" s="2">
        <f t="shared" si="134"/>
        <v>6.5280000000000005</v>
      </c>
      <c r="E1122" s="2">
        <f t="shared" si="136"/>
        <v>6.6260000000000003</v>
      </c>
      <c r="F1122" s="2">
        <f t="shared" si="137"/>
        <v>6.346000000000001</v>
      </c>
      <c r="G1122" s="2">
        <f t="shared" si="131"/>
        <v>6.1460000000000026</v>
      </c>
      <c r="H1122" s="2">
        <f t="shared" si="135"/>
        <v>6.5927000000000051</v>
      </c>
      <c r="I1122" s="2">
        <f t="array" ref="I1122">SUMPRODUCT(B1106:B1125, (ROW(B1106:B1125)-ROW(B1106)+1)) / (20*21/2)</f>
        <v>6.5992857142857142</v>
      </c>
      <c r="J1122" s="2">
        <f t="shared" si="138"/>
        <v>6.4078543476219183</v>
      </c>
      <c r="K1122" s="2">
        <f t="shared" si="132"/>
        <v>6.2852620122631579</v>
      </c>
    </row>
    <row r="1123" spans="1:11" ht="13.5" x14ac:dyDescent="0.25">
      <c r="A1123" s="3">
        <f>TITRES_STAT!B1126</f>
        <v>43644</v>
      </c>
      <c r="B1123" s="6">
        <f>TITRES_STAT!D1126</f>
        <v>6.67</v>
      </c>
      <c r="C1123" s="2">
        <f t="shared" si="133"/>
        <v>0</v>
      </c>
      <c r="D1123" s="2">
        <f t="shared" si="134"/>
        <v>6.5220000000000002</v>
      </c>
      <c r="E1123" s="2">
        <f t="shared" si="136"/>
        <v>6.62</v>
      </c>
      <c r="F1123" s="2">
        <f t="shared" si="137"/>
        <v>6.384500000000001</v>
      </c>
      <c r="G1123" s="2">
        <f t="shared" si="131"/>
        <v>6.1526000000000023</v>
      </c>
      <c r="H1123" s="2">
        <f t="shared" si="135"/>
        <v>6.5919000000000061</v>
      </c>
      <c r="I1123" s="2">
        <f t="array" ref="I1123">SUMPRODUCT(B1107:B1126, (ROW(B1107:B1126)-ROW(B1107)+1)) / (20*21/2)</f>
        <v>6.628571428571429</v>
      </c>
      <c r="J1123" s="2">
        <f t="shared" si="138"/>
        <v>6.4328206002293546</v>
      </c>
      <c r="K1123" s="2">
        <f t="shared" si="132"/>
        <v>6.3003497764881322</v>
      </c>
    </row>
    <row r="1124" spans="1:11" ht="13.5" x14ac:dyDescent="0.25">
      <c r="A1124" s="3">
        <f>TITRES_STAT!B1127</f>
        <v>43647</v>
      </c>
      <c r="B1124" s="6">
        <f>TITRES_STAT!D1127</f>
        <v>6.78</v>
      </c>
      <c r="C1124" s="2">
        <f t="shared" si="133"/>
        <v>0.11000000000000032</v>
      </c>
      <c r="D1124" s="2">
        <f t="shared" si="134"/>
        <v>6.6180000000000003</v>
      </c>
      <c r="E1124" s="2">
        <f t="shared" si="136"/>
        <v>6.625</v>
      </c>
      <c r="F1124" s="2">
        <f t="shared" si="137"/>
        <v>6.4285000000000014</v>
      </c>
      <c r="G1124" s="2">
        <f t="shared" si="131"/>
        <v>6.1614000000000013</v>
      </c>
      <c r="H1124" s="2">
        <f t="shared" si="135"/>
        <v>6.590800000000006</v>
      </c>
      <c r="I1124" s="2">
        <f t="array" ref="I1124">SUMPRODUCT(B1108:B1127, (ROW(B1108:B1127)-ROW(B1108)+1)) / (20*21/2)</f>
        <v>6.6536666666666653</v>
      </c>
      <c r="J1124" s="2">
        <f t="shared" si="138"/>
        <v>6.465885304969416</v>
      </c>
      <c r="K1124" s="2">
        <f t="shared" si="132"/>
        <v>6.3191595891748724</v>
      </c>
    </row>
    <row r="1125" spans="1:11" ht="13.5" x14ac:dyDescent="0.25">
      <c r="A1125" s="3">
        <f>TITRES_STAT!B1128</f>
        <v>43648</v>
      </c>
      <c r="B1125" s="6">
        <f>TITRES_STAT!D1128</f>
        <v>6.78</v>
      </c>
      <c r="C1125" s="2">
        <f t="shared" si="133"/>
        <v>0</v>
      </c>
      <c r="D1125" s="2">
        <f t="shared" si="134"/>
        <v>6.7140000000000004</v>
      </c>
      <c r="E1125" s="2">
        <f t="shared" si="136"/>
        <v>6.63</v>
      </c>
      <c r="F1125" s="2">
        <f t="shared" si="137"/>
        <v>6.472500000000001</v>
      </c>
      <c r="G1125" s="2">
        <f t="shared" si="131"/>
        <v>6.1758000000000006</v>
      </c>
      <c r="H1125" s="2">
        <f t="shared" si="135"/>
        <v>6.5897000000000059</v>
      </c>
      <c r="I1125" s="2">
        <f t="array" ref="I1125">SUMPRODUCT(B1109:B1128, (ROW(B1109:B1128)-ROW(B1109)+1)) / (20*21/2)</f>
        <v>6.6745714285714275</v>
      </c>
      <c r="J1125" s="2">
        <f t="shared" si="138"/>
        <v>6.4958009902104239</v>
      </c>
      <c r="K1125" s="2">
        <f t="shared" si="132"/>
        <v>6.3372317621484067</v>
      </c>
    </row>
    <row r="1126" spans="1:11" ht="13.5" x14ac:dyDescent="0.25">
      <c r="A1126" s="3">
        <f>TITRES_STAT!B1129</f>
        <v>43649</v>
      </c>
      <c r="B1126" s="6">
        <f>TITRES_STAT!D1129</f>
        <v>6.78</v>
      </c>
      <c r="C1126" s="2">
        <f t="shared" si="133"/>
        <v>0</v>
      </c>
      <c r="D1126" s="2">
        <f t="shared" si="134"/>
        <v>6.7359999999999998</v>
      </c>
      <c r="E1126" s="2">
        <f t="shared" si="136"/>
        <v>6.6350000000000007</v>
      </c>
      <c r="F1126" s="2">
        <f t="shared" si="137"/>
        <v>6.5165000000000006</v>
      </c>
      <c r="G1126" s="2">
        <f t="shared" si="131"/>
        <v>6.1904000000000003</v>
      </c>
      <c r="H1126" s="2">
        <f t="shared" si="135"/>
        <v>6.5886500000000048</v>
      </c>
      <c r="I1126" s="2">
        <f t="array" ref="I1126">SUMPRODUCT(B1110:B1129, (ROW(B1110:B1129)-ROW(B1110)+1)) / (20*21/2)</f>
        <v>6.6827142857142849</v>
      </c>
      <c r="J1126" s="2">
        <f t="shared" si="138"/>
        <v>6.5228675625713359</v>
      </c>
      <c r="K1126" s="2">
        <f t="shared" si="132"/>
        <v>6.3545952224563118</v>
      </c>
    </row>
    <row r="1127" spans="1:11" ht="13.5" x14ac:dyDescent="0.25">
      <c r="A1127" s="3">
        <f>TITRES_STAT!B1130</f>
        <v>43650</v>
      </c>
      <c r="B1127" s="6">
        <f>TITRES_STAT!D1130</f>
        <v>6.78</v>
      </c>
      <c r="C1127" s="2">
        <f t="shared" si="133"/>
        <v>0</v>
      </c>
      <c r="D1127" s="2">
        <f t="shared" si="134"/>
        <v>6.758</v>
      </c>
      <c r="E1127" s="2">
        <f t="shared" si="136"/>
        <v>6.6430000000000007</v>
      </c>
      <c r="F1127" s="2">
        <f t="shared" si="137"/>
        <v>6.5605000000000002</v>
      </c>
      <c r="G1127" s="2">
        <f t="shared" si="131"/>
        <v>6.2049999999999992</v>
      </c>
      <c r="H1127" s="2">
        <f t="shared" si="135"/>
        <v>6.5876000000000046</v>
      </c>
      <c r="I1127" s="2">
        <f t="array" ref="I1127">SUMPRODUCT(B1111:B1130, (ROW(B1111:B1130)-ROW(B1111)+1)) / (20*21/2)</f>
        <v>6.6875714285714292</v>
      </c>
      <c r="J1127" s="2">
        <f t="shared" si="138"/>
        <v>6.5473563661359711</v>
      </c>
      <c r="K1127" s="2">
        <f t="shared" si="132"/>
        <v>6.3712777627521424</v>
      </c>
    </row>
    <row r="1128" spans="1:11" ht="13.5" x14ac:dyDescent="0.25">
      <c r="A1128" s="3">
        <f>TITRES_STAT!B1131</f>
        <v>43651</v>
      </c>
      <c r="B1128" s="6">
        <f>TITRES_STAT!D1131</f>
        <v>6.78</v>
      </c>
      <c r="C1128" s="2">
        <f t="shared" si="133"/>
        <v>0</v>
      </c>
      <c r="D1128" s="2">
        <f t="shared" si="134"/>
        <v>6.7799999999999994</v>
      </c>
      <c r="E1128" s="2">
        <f t="shared" si="136"/>
        <v>6.6510000000000007</v>
      </c>
      <c r="F1128" s="2">
        <f t="shared" si="137"/>
        <v>6.6044999999999998</v>
      </c>
      <c r="G1128" s="2">
        <f t="shared" si="131"/>
        <v>6.2205999999999984</v>
      </c>
      <c r="H1128" s="2">
        <f t="shared" si="135"/>
        <v>6.5865500000000035</v>
      </c>
      <c r="I1128" s="2">
        <f t="array" ref="I1128">SUMPRODUCT(B1112:B1131, (ROW(B1112:B1131)-ROW(B1112)+1)) / (20*21/2)</f>
        <v>6.6861904761904754</v>
      </c>
      <c r="J1128" s="2">
        <f t="shared" si="138"/>
        <v>6.5695129026944503</v>
      </c>
      <c r="K1128" s="2">
        <f t="shared" si="132"/>
        <v>6.3873060857814705</v>
      </c>
    </row>
    <row r="1129" spans="1:11" ht="13.5" x14ac:dyDescent="0.25">
      <c r="A1129" s="3">
        <f>TITRES_STAT!B1132</f>
        <v>43654</v>
      </c>
      <c r="B1129" s="6">
        <f>TITRES_STAT!D1132</f>
        <v>6.69</v>
      </c>
      <c r="C1129" s="2">
        <f t="shared" si="133"/>
        <v>-8.9999999999999858E-2</v>
      </c>
      <c r="D1129" s="2">
        <f t="shared" si="134"/>
        <v>6.7620000000000005</v>
      </c>
      <c r="E1129" s="2">
        <f t="shared" si="136"/>
        <v>6.69</v>
      </c>
      <c r="F1129" s="2">
        <f t="shared" si="137"/>
        <v>6.6390000000000011</v>
      </c>
      <c r="G1129" s="2">
        <f t="shared" si="131"/>
        <v>6.2313999999999989</v>
      </c>
      <c r="H1129" s="2">
        <f t="shared" si="135"/>
        <v>6.5851000000000033</v>
      </c>
      <c r="I1129" s="2">
        <f t="array" ref="I1129">SUMPRODUCT(B1113:B1132, (ROW(B1113:B1132)-ROW(B1113)+1)) / (20*21/2)</f>
        <v>6.6852380952380948</v>
      </c>
      <c r="J1129" s="2">
        <f t="shared" si="138"/>
        <v>6.5809878643425979</v>
      </c>
      <c r="K1129" s="2">
        <f t="shared" si="132"/>
        <v>6.399176435358668</v>
      </c>
    </row>
    <row r="1130" spans="1:11" ht="13.5" x14ac:dyDescent="0.25">
      <c r="A1130" s="3">
        <f>TITRES_STAT!B1133</f>
        <v>43655</v>
      </c>
      <c r="B1130" s="6">
        <f>TITRES_STAT!D1133</f>
        <v>6.69</v>
      </c>
      <c r="C1130" s="2">
        <f t="shared" si="133"/>
        <v>0</v>
      </c>
      <c r="D1130" s="2">
        <f t="shared" si="134"/>
        <v>6.7439999999999998</v>
      </c>
      <c r="E1130" s="2">
        <f t="shared" si="136"/>
        <v>6.729000000000001</v>
      </c>
      <c r="F1130" s="2">
        <f t="shared" si="137"/>
        <v>6.6645000000000012</v>
      </c>
      <c r="G1130" s="2">
        <f t="shared" si="131"/>
        <v>6.2423999999999982</v>
      </c>
      <c r="H1130" s="2">
        <f t="shared" si="135"/>
        <v>6.5836500000000031</v>
      </c>
      <c r="I1130" s="2">
        <f t="array" ref="I1130">SUMPRODUCT(B1114:B1133, (ROW(B1114:B1133)-ROW(B1114)+1)) / (20*21/2)</f>
        <v>6.6837142857142853</v>
      </c>
      <c r="J1130" s="2">
        <f t="shared" si="138"/>
        <v>6.5913699725004458</v>
      </c>
      <c r="K1130" s="2">
        <f t="shared" si="132"/>
        <v>6.4105812810308773</v>
      </c>
    </row>
    <row r="1131" spans="1:11" ht="13.5" x14ac:dyDescent="0.25">
      <c r="A1131" s="3">
        <f>TITRES_STAT!B1134</f>
        <v>43656</v>
      </c>
      <c r="B1131" s="6">
        <f>TITRES_STAT!D1134</f>
        <v>6.65</v>
      </c>
      <c r="C1131" s="2">
        <f t="shared" si="133"/>
        <v>-4.0000000000000036E-2</v>
      </c>
      <c r="D1131" s="2">
        <f t="shared" si="134"/>
        <v>6.7180000000000009</v>
      </c>
      <c r="E1131" s="2">
        <f t="shared" si="136"/>
        <v>6.7269999999999994</v>
      </c>
      <c r="F1131" s="2">
        <f t="shared" si="137"/>
        <v>6.67</v>
      </c>
      <c r="G1131" s="2">
        <f t="shared" si="131"/>
        <v>6.2523999999999971</v>
      </c>
      <c r="H1131" s="2">
        <f t="shared" si="135"/>
        <v>6.5820500000000042</v>
      </c>
      <c r="I1131" s="2">
        <f t="array" ref="I1131">SUMPRODUCT(B1115:B1134, (ROW(B1115:B1134)-ROW(B1115)+1)) / (20*21/2)</f>
        <v>6.6825238095238104</v>
      </c>
      <c r="J1131" s="2">
        <f t="shared" si="138"/>
        <v>6.5969537846432598</v>
      </c>
      <c r="K1131" s="2">
        <f t="shared" si="132"/>
        <v>6.4199702504022156</v>
      </c>
    </row>
    <row r="1132" spans="1:11" ht="13.5" x14ac:dyDescent="0.25">
      <c r="A1132" s="3">
        <f>TITRES_STAT!B1135</f>
        <v>43657</v>
      </c>
      <c r="B1132" s="6">
        <f>TITRES_STAT!D1135</f>
        <v>6.66</v>
      </c>
      <c r="C1132" s="2">
        <f t="shared" si="133"/>
        <v>9.9999999999997868E-3</v>
      </c>
      <c r="D1132" s="2">
        <f t="shared" si="134"/>
        <v>6.694</v>
      </c>
      <c r="E1132" s="2">
        <f t="shared" si="136"/>
        <v>6.7259999999999991</v>
      </c>
      <c r="F1132" s="2">
        <f t="shared" si="137"/>
        <v>6.6760000000000002</v>
      </c>
      <c r="G1132" s="2">
        <f t="shared" si="131"/>
        <v>6.2625999999999973</v>
      </c>
      <c r="H1132" s="2">
        <f t="shared" si="135"/>
        <v>6.5806000000000049</v>
      </c>
      <c r="I1132" s="2">
        <f t="array" ref="I1132">SUMPRODUCT(B1116:B1135, (ROW(B1116:B1135)-ROW(B1116)+1)) / (20*21/2)</f>
        <v>6.6788095238095222</v>
      </c>
      <c r="J1132" s="2">
        <f t="shared" si="138"/>
        <v>6.6029581861058064</v>
      </c>
      <c r="K1132" s="2">
        <f t="shared" si="132"/>
        <v>6.4293831817589915</v>
      </c>
    </row>
    <row r="1133" spans="1:11" ht="13.5" x14ac:dyDescent="0.25">
      <c r="A1133" s="3">
        <f>TITRES_STAT!B1136</f>
        <v>43658</v>
      </c>
      <c r="B1133" s="6">
        <f>TITRES_STAT!D1136</f>
        <v>6.66</v>
      </c>
      <c r="C1133" s="2">
        <f t="shared" si="133"/>
        <v>0</v>
      </c>
      <c r="D1133" s="2">
        <f t="shared" si="134"/>
        <v>6.67</v>
      </c>
      <c r="E1133" s="2">
        <f t="shared" si="136"/>
        <v>6.7249999999999988</v>
      </c>
      <c r="F1133" s="2">
        <f t="shared" si="137"/>
        <v>6.6725000000000012</v>
      </c>
      <c r="G1133" s="2">
        <f t="shared" si="131"/>
        <v>6.2737999999999978</v>
      </c>
      <c r="H1133" s="2">
        <f t="shared" si="135"/>
        <v>6.5791500000000065</v>
      </c>
      <c r="I1133" s="2">
        <f t="array" ref="I1133">SUMPRODUCT(B1117:B1136, (ROW(B1117:B1136)-ROW(B1117)+1)) / (20*21/2)</f>
        <v>6.6755714285714287</v>
      </c>
      <c r="J1133" s="2">
        <f t="shared" si="138"/>
        <v>6.608390739810015</v>
      </c>
      <c r="K1133" s="2">
        <f t="shared" si="132"/>
        <v>6.4384269785527559</v>
      </c>
    </row>
    <row r="1134" spans="1:11" ht="13.5" x14ac:dyDescent="0.25">
      <c r="A1134" s="3">
        <f>TITRES_STAT!B1137</f>
        <v>43661</v>
      </c>
      <c r="B1134" s="6">
        <f>TITRES_STAT!D1137</f>
        <v>6.66</v>
      </c>
      <c r="C1134" s="2">
        <f t="shared" si="133"/>
        <v>0</v>
      </c>
      <c r="D1134" s="2">
        <f t="shared" si="134"/>
        <v>6.6639999999999997</v>
      </c>
      <c r="E1134" s="2">
        <f t="shared" si="136"/>
        <v>6.7129999999999992</v>
      </c>
      <c r="F1134" s="2">
        <f t="shared" si="137"/>
        <v>6.6689999999999996</v>
      </c>
      <c r="G1134" s="2">
        <f t="shared" si="131"/>
        <v>6.2849999999999993</v>
      </c>
      <c r="H1134" s="2">
        <f t="shared" si="135"/>
        <v>6.5776500000000055</v>
      </c>
      <c r="I1134" s="2">
        <f t="array" ref="I1134">SUMPRODUCT(B1118:B1137, (ROW(B1118:B1137)-ROW(B1118)+1)) / (20*21/2)</f>
        <v>6.6728095238095237</v>
      </c>
      <c r="J1134" s="2">
        <f t="shared" si="138"/>
        <v>6.613305907447157</v>
      </c>
      <c r="K1134" s="2">
        <f t="shared" si="132"/>
        <v>6.4471161166487256</v>
      </c>
    </row>
    <row r="1135" spans="1:11" ht="13.5" x14ac:dyDescent="0.25">
      <c r="A1135" s="3">
        <f>TITRES_STAT!B1138</f>
        <v>43662</v>
      </c>
      <c r="B1135" s="6">
        <f>TITRES_STAT!D1138</f>
        <v>6.63</v>
      </c>
      <c r="C1135" s="2">
        <f t="shared" si="133"/>
        <v>-3.0000000000000249E-2</v>
      </c>
      <c r="D1135" s="2">
        <f t="shared" si="134"/>
        <v>6.6519999999999992</v>
      </c>
      <c r="E1135" s="2">
        <f t="shared" si="136"/>
        <v>6.6979999999999986</v>
      </c>
      <c r="F1135" s="2">
        <f t="shared" si="137"/>
        <v>6.6639999999999997</v>
      </c>
      <c r="G1135" s="2">
        <f t="shared" si="131"/>
        <v>6.2927999999999997</v>
      </c>
      <c r="H1135" s="2">
        <f t="shared" si="135"/>
        <v>6.5760000000000058</v>
      </c>
      <c r="I1135" s="2">
        <f t="array" ref="I1135">SUMPRODUCT(B1119:B1138, (ROW(B1119:B1138)-ROW(B1119)+1)) / (20*21/2)</f>
        <v>6.6703809523809525</v>
      </c>
      <c r="J1135" s="2">
        <f t="shared" si="138"/>
        <v>6.6148958210236186</v>
      </c>
      <c r="K1135" s="2">
        <f t="shared" si="132"/>
        <v>6.4542880336428929</v>
      </c>
    </row>
    <row r="1136" spans="1:11" ht="13.5" x14ac:dyDescent="0.25">
      <c r="A1136" s="3">
        <f>TITRES_STAT!B1139</f>
        <v>43663</v>
      </c>
      <c r="B1136" s="6">
        <f>TITRES_STAT!D1139</f>
        <v>6.63</v>
      </c>
      <c r="C1136" s="2">
        <f t="shared" si="133"/>
        <v>0</v>
      </c>
      <c r="D1136" s="2">
        <f t="shared" si="134"/>
        <v>6.6480000000000006</v>
      </c>
      <c r="E1136" s="2">
        <f t="shared" si="136"/>
        <v>6.6829999999999998</v>
      </c>
      <c r="F1136" s="2">
        <f t="shared" si="137"/>
        <v>6.6590000000000007</v>
      </c>
      <c r="G1136" s="2">
        <f t="shared" si="131"/>
        <v>6.3033999999999999</v>
      </c>
      <c r="H1136" s="2">
        <f t="shared" si="135"/>
        <v>6.5743500000000052</v>
      </c>
      <c r="I1136" s="2">
        <f t="array" ref="I1136">SUMPRODUCT(B1120:B1139, (ROW(B1120:B1139)-ROW(B1120)+1)) / (20*21/2)</f>
        <v>6.668285714285715</v>
      </c>
      <c r="J1136" s="2">
        <f t="shared" si="138"/>
        <v>6.6163343142594648</v>
      </c>
      <c r="K1136" s="2">
        <f t="shared" si="132"/>
        <v>6.4611786989902305</v>
      </c>
    </row>
    <row r="1137" spans="1:11" ht="13.5" x14ac:dyDescent="0.25">
      <c r="A1137" s="3">
        <f>TITRES_STAT!B1140</f>
        <v>43664</v>
      </c>
      <c r="B1137" s="6">
        <f>TITRES_STAT!D1140</f>
        <v>6.63</v>
      </c>
      <c r="C1137" s="2">
        <f t="shared" si="133"/>
        <v>0</v>
      </c>
      <c r="D1137" s="2">
        <f t="shared" si="134"/>
        <v>6.6420000000000003</v>
      </c>
      <c r="E1137" s="2">
        <f t="shared" si="136"/>
        <v>6.6679999999999993</v>
      </c>
      <c r="F1137" s="2">
        <f t="shared" si="137"/>
        <v>6.6554999999999991</v>
      </c>
      <c r="G1137" s="2">
        <f t="shared" si="131"/>
        <v>6.3175999999999997</v>
      </c>
      <c r="H1137" s="2">
        <f t="shared" si="135"/>
        <v>6.5727500000000054</v>
      </c>
      <c r="I1137" s="2">
        <f t="array" ref="I1137">SUMPRODUCT(B1121:B1140, (ROW(B1121:B1140)-ROW(B1121)+1)) / (20*21/2)</f>
        <v>6.6646190476190474</v>
      </c>
      <c r="J1137" s="2">
        <f t="shared" si="138"/>
        <v>6.6176358081395161</v>
      </c>
      <c r="K1137" s="2">
        <f t="shared" si="132"/>
        <v>6.4677991421670837</v>
      </c>
    </row>
    <row r="1138" spans="1:11" ht="13.5" x14ac:dyDescent="0.25">
      <c r="A1138" s="3">
        <f>TITRES_STAT!B1141</f>
        <v>43665</v>
      </c>
      <c r="B1138" s="6">
        <f>TITRES_STAT!D1141</f>
        <v>6.63</v>
      </c>
      <c r="C1138" s="2">
        <f t="shared" si="133"/>
        <v>0</v>
      </c>
      <c r="D1138" s="2">
        <f t="shared" si="134"/>
        <v>6.6360000000000001</v>
      </c>
      <c r="E1138" s="2">
        <f t="shared" si="136"/>
        <v>6.6530000000000014</v>
      </c>
      <c r="F1138" s="2">
        <f t="shared" si="137"/>
        <v>6.6519999999999992</v>
      </c>
      <c r="G1138" s="2">
        <f t="shared" ref="G1138:G1201" si="139">AVERAGE(B1089:B1138)</f>
        <v>6.3318000000000003</v>
      </c>
      <c r="H1138" s="2">
        <f t="shared" si="135"/>
        <v>6.5711500000000065</v>
      </c>
      <c r="I1138" s="2">
        <f t="array" ref="I1138">SUMPRODUCT(B1122:B1141, (ROW(B1122:B1141)-ROW(B1122)+1)) / (20*21/2)</f>
        <v>6.6593809523809524</v>
      </c>
      <c r="J1138" s="2">
        <f t="shared" si="138"/>
        <v>6.6188133502214672</v>
      </c>
      <c r="K1138" s="2">
        <f t="shared" si="132"/>
        <v>6.474159960121316</v>
      </c>
    </row>
    <row r="1139" spans="1:11" ht="13.5" x14ac:dyDescent="0.25">
      <c r="A1139" s="3">
        <f>TITRES_STAT!B1142</f>
        <v>43668</v>
      </c>
      <c r="B1139" s="6">
        <f>TITRES_STAT!D1142</f>
        <v>6.63</v>
      </c>
      <c r="C1139" s="2">
        <f t="shared" si="133"/>
        <v>0</v>
      </c>
      <c r="D1139" s="2">
        <f t="shared" si="134"/>
        <v>6.63</v>
      </c>
      <c r="E1139" s="2">
        <f t="shared" si="136"/>
        <v>6.6470000000000011</v>
      </c>
      <c r="F1139" s="2">
        <f t="shared" si="137"/>
        <v>6.668499999999999</v>
      </c>
      <c r="G1139" s="2">
        <f t="shared" si="139"/>
        <v>6.3464</v>
      </c>
      <c r="H1139" s="2">
        <f t="shared" si="135"/>
        <v>6.5695500000000076</v>
      </c>
      <c r="I1139" s="2">
        <f t="array" ref="I1139">SUMPRODUCT(B1123:B1142, (ROW(B1123:B1142)-ROW(B1123)+1)) / (20*21/2)</f>
        <v>6.6543333333333337</v>
      </c>
      <c r="J1139" s="2">
        <f t="shared" si="138"/>
        <v>6.6198787454384709</v>
      </c>
      <c r="K1139" s="2">
        <f t="shared" ref="K1139:K1202" si="140">$K$4*B1139+(1-$K$4)*K1138</f>
        <v>6.4802713342342058</v>
      </c>
    </row>
    <row r="1140" spans="1:11" ht="13.5" x14ac:dyDescent="0.25">
      <c r="A1140" s="3">
        <f>TITRES_STAT!B1143</f>
        <v>43669</v>
      </c>
      <c r="B1140" s="6">
        <f>TITRES_STAT!D1143</f>
        <v>6.63</v>
      </c>
      <c r="C1140" s="2">
        <f t="shared" si="133"/>
        <v>0</v>
      </c>
      <c r="D1140" s="2">
        <f t="shared" si="134"/>
        <v>6.63</v>
      </c>
      <c r="E1140" s="2">
        <f t="shared" si="136"/>
        <v>6.6410000000000009</v>
      </c>
      <c r="F1140" s="2">
        <f t="shared" si="137"/>
        <v>6.6849999999999996</v>
      </c>
      <c r="G1140" s="2">
        <f t="shared" si="139"/>
        <v>6.3610000000000007</v>
      </c>
      <c r="H1140" s="2">
        <f t="shared" si="135"/>
        <v>6.5679500000000086</v>
      </c>
      <c r="I1140" s="2">
        <f t="array" ref="I1140">SUMPRODUCT(B1124:B1143, (ROW(B1124:B1143)-ROW(B1124)+1)) / (20*21/2)</f>
        <v>6.6494761904761912</v>
      </c>
      <c r="J1140" s="2">
        <f t="shared" si="138"/>
        <v>6.6208426744443312</v>
      </c>
      <c r="K1140" s="2">
        <f t="shared" si="140"/>
        <v>6.4861430466171779</v>
      </c>
    </row>
    <row r="1141" spans="1:11" ht="13.5" x14ac:dyDescent="0.25">
      <c r="A1141" s="3">
        <f>TITRES_STAT!B1144</f>
        <v>43670</v>
      </c>
      <c r="B1141" s="6">
        <f>TITRES_STAT!D1144</f>
        <v>6.63</v>
      </c>
      <c r="C1141" s="2">
        <f t="shared" si="133"/>
        <v>0</v>
      </c>
      <c r="D1141" s="2">
        <f t="shared" si="134"/>
        <v>6.63</v>
      </c>
      <c r="E1141" s="2">
        <f t="shared" si="136"/>
        <v>6.6390000000000011</v>
      </c>
      <c r="F1141" s="2">
        <f t="shared" si="137"/>
        <v>6.6829999999999981</v>
      </c>
      <c r="G1141" s="2">
        <f t="shared" si="139"/>
        <v>6.3756000000000004</v>
      </c>
      <c r="H1141" s="2">
        <f t="shared" si="135"/>
        <v>6.5664000000000087</v>
      </c>
      <c r="I1141" s="2">
        <f t="array" ref="I1141">SUMPRODUCT(B1125:B1144, (ROW(B1125:B1144)-ROW(B1125)+1)) / (20*21/2)</f>
        <v>6.6448095238095242</v>
      </c>
      <c r="J1141" s="2">
        <f t="shared" si="138"/>
        <v>6.6217148006877284</v>
      </c>
      <c r="K1141" s="2">
        <f t="shared" si="140"/>
        <v>6.4917844957694451</v>
      </c>
    </row>
    <row r="1142" spans="1:11" ht="13.5" x14ac:dyDescent="0.25">
      <c r="A1142" s="3">
        <f>TITRES_STAT!B1145</f>
        <v>43672</v>
      </c>
      <c r="B1142" s="6">
        <f>TITRES_STAT!D1145</f>
        <v>6.63</v>
      </c>
      <c r="C1142" s="2">
        <f t="shared" si="133"/>
        <v>0</v>
      </c>
      <c r="D1142" s="2">
        <f t="shared" si="134"/>
        <v>6.63</v>
      </c>
      <c r="E1142" s="2">
        <f t="shared" si="136"/>
        <v>6.636000000000001</v>
      </c>
      <c r="F1142" s="2">
        <f t="shared" si="137"/>
        <v>6.6809999999999974</v>
      </c>
      <c r="G1142" s="2">
        <f t="shared" si="139"/>
        <v>6.3884000000000007</v>
      </c>
      <c r="H1142" s="2">
        <f t="shared" si="135"/>
        <v>6.5648500000000096</v>
      </c>
      <c r="I1142" s="2">
        <f t="array" ref="I1142">SUMPRODUCT(B1126:B1145, (ROW(B1126:B1145)-ROW(B1126)+1)) / (20*21/2)</f>
        <v>6.6389523809523823</v>
      </c>
      <c r="J1142" s="2">
        <f t="shared" si="138"/>
        <v>6.6225038672888976</v>
      </c>
      <c r="K1142" s="2">
        <f t="shared" si="140"/>
        <v>6.4972047116216238</v>
      </c>
    </row>
    <row r="1143" spans="1:11" ht="13.5" x14ac:dyDescent="0.25">
      <c r="A1143" s="3">
        <f>TITRES_STAT!B1146</f>
        <v>43675</v>
      </c>
      <c r="B1143" s="6">
        <f>TITRES_STAT!D1146</f>
        <v>6.63</v>
      </c>
      <c r="C1143" s="2">
        <f t="shared" si="133"/>
        <v>0</v>
      </c>
      <c r="D1143" s="2">
        <f t="shared" si="134"/>
        <v>6.63</v>
      </c>
      <c r="E1143" s="2">
        <f t="shared" si="136"/>
        <v>6.6330000000000009</v>
      </c>
      <c r="F1143" s="2">
        <f t="shared" si="137"/>
        <v>6.6789999999999976</v>
      </c>
      <c r="G1143" s="2">
        <f t="shared" si="139"/>
        <v>6.403999999999999</v>
      </c>
      <c r="H1143" s="2">
        <f t="shared" si="135"/>
        <v>6.5633000000000097</v>
      </c>
      <c r="I1143" s="2">
        <f t="array" ref="I1143">SUMPRODUCT(B1127:B1146, (ROW(B1127:B1146)-ROW(B1127)+1)) / (20*21/2)</f>
        <v>6.6329523809523812</v>
      </c>
      <c r="J1143" s="2">
        <f t="shared" si="138"/>
        <v>6.6232177846899551</v>
      </c>
      <c r="K1143" s="2">
        <f t="shared" si="140"/>
        <v>6.5024123699894032</v>
      </c>
    </row>
    <row r="1144" spans="1:11" ht="13.5" x14ac:dyDescent="0.25">
      <c r="A1144" s="3">
        <f>TITRES_STAT!B1147</f>
        <v>43676</v>
      </c>
      <c r="B1144" s="6">
        <f>TITRES_STAT!D1147</f>
        <v>6.63</v>
      </c>
      <c r="C1144" s="2">
        <f t="shared" si="133"/>
        <v>0</v>
      </c>
      <c r="D1144" s="2">
        <f t="shared" si="134"/>
        <v>6.63</v>
      </c>
      <c r="E1144" s="2">
        <f t="shared" si="136"/>
        <v>6.6300000000000008</v>
      </c>
      <c r="F1144" s="2">
        <f t="shared" si="137"/>
        <v>6.6714999999999973</v>
      </c>
      <c r="G1144" s="2">
        <f t="shared" si="139"/>
        <v>6.4185999999999988</v>
      </c>
      <c r="H1144" s="2">
        <f t="shared" si="135"/>
        <v>6.5617500000000097</v>
      </c>
      <c r="I1144" s="2">
        <f t="array" ref="I1144">SUMPRODUCT(B1128:B1147, (ROW(B1128:B1147)-ROW(B1128)+1)) / (20*21/2)</f>
        <v>6.6278095238095247</v>
      </c>
      <c r="J1144" s="2">
        <f t="shared" si="138"/>
        <v>6.623863709957579</v>
      </c>
      <c r="K1144" s="2">
        <f t="shared" si="140"/>
        <v>6.5074158064604068</v>
      </c>
    </row>
    <row r="1145" spans="1:11" ht="13.5" x14ac:dyDescent="0.25">
      <c r="A1145" s="3">
        <f>TITRES_STAT!B1148</f>
        <v>43677</v>
      </c>
      <c r="B1145" s="6">
        <f>TITRES_STAT!D1148</f>
        <v>6.61</v>
      </c>
      <c r="C1145" s="2">
        <f t="shared" si="133"/>
        <v>-1.9999999999999574E-2</v>
      </c>
      <c r="D1145" s="2">
        <f t="shared" si="134"/>
        <v>6.6260000000000003</v>
      </c>
      <c r="E1145" s="2">
        <f t="shared" si="136"/>
        <v>6.6280000000000019</v>
      </c>
      <c r="F1145" s="2">
        <f t="shared" si="137"/>
        <v>6.6629999999999985</v>
      </c>
      <c r="G1145" s="2">
        <f t="shared" si="139"/>
        <v>6.4335999999999993</v>
      </c>
      <c r="H1145" s="2">
        <f t="shared" si="135"/>
        <v>6.5601000000000083</v>
      </c>
      <c r="I1145" s="2">
        <f t="array" ref="I1145">SUMPRODUCT(B1129:B1148, (ROW(B1129:B1148)-ROW(B1129)+1)) / (20*21/2)</f>
        <v>6.6235238095238094</v>
      </c>
      <c r="J1145" s="2">
        <f t="shared" si="138"/>
        <v>6.6225433566282863</v>
      </c>
      <c r="K1145" s="2">
        <f t="shared" si="140"/>
        <v>6.5114387160109786</v>
      </c>
    </row>
    <row r="1146" spans="1:11" ht="13.5" x14ac:dyDescent="0.25">
      <c r="A1146" s="3">
        <f>TITRES_STAT!B1149</f>
        <v>43678</v>
      </c>
      <c r="B1146" s="6">
        <f>TITRES_STAT!D1149</f>
        <v>6.6</v>
      </c>
      <c r="C1146" s="2">
        <f t="shared" si="133"/>
        <v>-1.0000000000000675E-2</v>
      </c>
      <c r="D1146" s="2">
        <f t="shared" si="134"/>
        <v>6.62</v>
      </c>
      <c r="E1146" s="2">
        <f t="shared" si="136"/>
        <v>6.625</v>
      </c>
      <c r="F1146" s="2">
        <f t="shared" si="137"/>
        <v>6.6539999999999981</v>
      </c>
      <c r="G1146" s="2">
        <f t="shared" si="139"/>
        <v>6.448199999999999</v>
      </c>
      <c r="H1146" s="2">
        <f t="shared" si="135"/>
        <v>6.558400000000006</v>
      </c>
      <c r="I1146" s="2">
        <f t="array" ref="I1146">SUMPRODUCT(B1130:B1149, (ROW(B1130:B1149)-ROW(B1130)+1)) / (20*21/2)</f>
        <v>6.6200952380952378</v>
      </c>
      <c r="J1146" s="2">
        <f t="shared" si="138"/>
        <v>6.6203963702827346</v>
      </c>
      <c r="K1146" s="2">
        <f t="shared" si="140"/>
        <v>6.5149117075399596</v>
      </c>
    </row>
    <row r="1147" spans="1:11" ht="13.5" x14ac:dyDescent="0.25">
      <c r="A1147" s="3">
        <f>TITRES_STAT!B1150</f>
        <v>43679</v>
      </c>
      <c r="B1147" s="6">
        <f>TITRES_STAT!D1150</f>
        <v>6.6</v>
      </c>
      <c r="C1147" s="2">
        <f t="shared" si="133"/>
        <v>0</v>
      </c>
      <c r="D1147" s="2">
        <f t="shared" si="134"/>
        <v>6.6139999999999999</v>
      </c>
      <c r="E1147" s="2">
        <f t="shared" si="136"/>
        <v>6.6219999999999999</v>
      </c>
      <c r="F1147" s="2">
        <f t="shared" si="137"/>
        <v>6.6449999999999978</v>
      </c>
      <c r="G1147" s="2">
        <f t="shared" si="139"/>
        <v>6.4622000000000002</v>
      </c>
      <c r="H1147" s="2">
        <f t="shared" si="135"/>
        <v>6.5567000000000037</v>
      </c>
      <c r="I1147" s="2">
        <f t="array" ref="I1147">SUMPRODUCT(B1131:B1150, (ROW(B1131:B1150)-ROW(B1131)+1)) / (20*21/2)</f>
        <v>6.6170952380952386</v>
      </c>
      <c r="J1147" s="2">
        <f t="shared" si="138"/>
        <v>6.6184538588272357</v>
      </c>
      <c r="K1147" s="2">
        <f t="shared" si="140"/>
        <v>6.5182485033227069</v>
      </c>
    </row>
    <row r="1148" spans="1:11" ht="13.5" x14ac:dyDescent="0.25">
      <c r="A1148" s="3">
        <f>TITRES_STAT!B1151</f>
        <v>43682</v>
      </c>
      <c r="B1148" s="6">
        <f>TITRES_STAT!D1151</f>
        <v>6.6</v>
      </c>
      <c r="C1148" s="2">
        <f t="shared" si="133"/>
        <v>0</v>
      </c>
      <c r="D1148" s="2">
        <f t="shared" si="134"/>
        <v>6.6079999999999997</v>
      </c>
      <c r="E1148" s="2">
        <f t="shared" si="136"/>
        <v>6.6189999999999998</v>
      </c>
      <c r="F1148" s="2">
        <f t="shared" si="137"/>
        <v>6.6359999999999983</v>
      </c>
      <c r="G1148" s="2">
        <f t="shared" si="139"/>
        <v>6.4762000000000013</v>
      </c>
      <c r="H1148" s="2">
        <f t="shared" si="135"/>
        <v>6.5550000000000033</v>
      </c>
      <c r="I1148" s="2">
        <f t="array" ref="I1148">SUMPRODUCT(B1132:B1151, (ROW(B1132:B1151)-ROW(B1132)+1)) / (20*21/2)</f>
        <v>6.614523809523809</v>
      </c>
      <c r="J1148" s="2">
        <f t="shared" si="138"/>
        <v>6.616696348462737</v>
      </c>
      <c r="K1148" s="2">
        <f t="shared" si="140"/>
        <v>6.5214544443688753</v>
      </c>
    </row>
    <row r="1149" spans="1:11" ht="13.5" x14ac:dyDescent="0.25">
      <c r="A1149" s="3">
        <f>TITRES_STAT!B1152</f>
        <v>43683</v>
      </c>
      <c r="B1149" s="6">
        <f>TITRES_STAT!D1152</f>
        <v>6.6</v>
      </c>
      <c r="C1149" s="2">
        <f t="shared" si="133"/>
        <v>0</v>
      </c>
      <c r="D1149" s="2">
        <f t="shared" si="134"/>
        <v>6.6020000000000012</v>
      </c>
      <c r="E1149" s="2">
        <f t="shared" si="136"/>
        <v>6.6159999999999997</v>
      </c>
      <c r="F1149" s="2">
        <f t="shared" si="137"/>
        <v>6.6314999999999982</v>
      </c>
      <c r="G1149" s="2">
        <f t="shared" si="139"/>
        <v>6.4902000000000006</v>
      </c>
      <c r="H1149" s="2">
        <f t="shared" si="135"/>
        <v>6.5533500000000027</v>
      </c>
      <c r="I1149" s="2">
        <f t="array" ref="I1149">SUMPRODUCT(B1133:B1152, (ROW(B1133:B1152)-ROW(B1133)+1)) / (20*21/2)</f>
        <v>6.6121904761904773</v>
      </c>
      <c r="J1149" s="2">
        <f t="shared" si="138"/>
        <v>6.6151062200377142</v>
      </c>
      <c r="K1149" s="2">
        <f t="shared" si="140"/>
        <v>6.5245346622367624</v>
      </c>
    </row>
    <row r="1150" spans="1:11" ht="13.5" x14ac:dyDescent="0.25">
      <c r="A1150" s="3">
        <f>TITRES_STAT!B1153</f>
        <v>43684</v>
      </c>
      <c r="B1150" s="6">
        <f>TITRES_STAT!D1153</f>
        <v>6.6</v>
      </c>
      <c r="C1150" s="2">
        <f t="shared" si="133"/>
        <v>0</v>
      </c>
      <c r="D1150" s="2">
        <f t="shared" si="134"/>
        <v>6.6</v>
      </c>
      <c r="E1150" s="2">
        <f t="shared" si="136"/>
        <v>6.6130000000000013</v>
      </c>
      <c r="F1150" s="2">
        <f t="shared" si="137"/>
        <v>6.626999999999998</v>
      </c>
      <c r="G1150" s="2">
        <f t="shared" si="139"/>
        <v>6.5042000000000018</v>
      </c>
      <c r="H1150" s="2">
        <f t="shared" si="135"/>
        <v>6.5521000000000011</v>
      </c>
      <c r="I1150" s="2">
        <f t="array" ref="I1150">SUMPRODUCT(B1134:B1153, (ROW(B1134:B1153)-ROW(B1134)+1)) / (20*21/2)</f>
        <v>6.6101428571428578</v>
      </c>
      <c r="J1150" s="2">
        <f t="shared" si="138"/>
        <v>6.6136675324150742</v>
      </c>
      <c r="K1150" s="2">
        <f t="shared" si="140"/>
        <v>6.5274940872470859</v>
      </c>
    </row>
    <row r="1151" spans="1:11" ht="13.5" x14ac:dyDescent="0.25">
      <c r="A1151" s="3">
        <f>TITRES_STAT!B1154</f>
        <v>43685</v>
      </c>
      <c r="B1151" s="6">
        <f>TITRES_STAT!D1154</f>
        <v>6.6</v>
      </c>
      <c r="C1151" s="2">
        <f t="shared" si="133"/>
        <v>0</v>
      </c>
      <c r="D1151" s="2">
        <f t="shared" si="134"/>
        <v>6.6</v>
      </c>
      <c r="E1151" s="2">
        <f t="shared" si="136"/>
        <v>6.6100000000000012</v>
      </c>
      <c r="F1151" s="2">
        <f t="shared" si="137"/>
        <v>6.6244999999999994</v>
      </c>
      <c r="G1151" s="2">
        <f t="shared" si="139"/>
        <v>6.5182000000000029</v>
      </c>
      <c r="H1151" s="2">
        <f t="shared" si="135"/>
        <v>6.5508500000000005</v>
      </c>
      <c r="I1151" s="2">
        <f t="array" ref="I1151">SUMPRODUCT(B1135:B1154, (ROW(B1135:B1154)-ROW(B1135)+1)) / (20*21/2)</f>
        <v>6.6083809523809522</v>
      </c>
      <c r="J1151" s="2">
        <f t="shared" si="138"/>
        <v>6.6123658626612576</v>
      </c>
      <c r="K1151" s="2">
        <f t="shared" si="140"/>
        <v>6.5303374563746512</v>
      </c>
    </row>
    <row r="1152" spans="1:11" ht="13.5" x14ac:dyDescent="0.25">
      <c r="A1152" s="3">
        <f>TITRES_STAT!B1155</f>
        <v>43686</v>
      </c>
      <c r="B1152" s="6">
        <f>TITRES_STAT!D1155</f>
        <v>6.6</v>
      </c>
      <c r="C1152" s="2">
        <f t="shared" si="133"/>
        <v>0</v>
      </c>
      <c r="D1152" s="2">
        <f t="shared" si="134"/>
        <v>6.6</v>
      </c>
      <c r="E1152" s="2">
        <f t="shared" si="136"/>
        <v>6.6070000000000011</v>
      </c>
      <c r="F1152" s="2">
        <f t="shared" si="137"/>
        <v>6.6214999999999993</v>
      </c>
      <c r="G1152" s="2">
        <f t="shared" si="139"/>
        <v>6.5322000000000022</v>
      </c>
      <c r="H1152" s="2">
        <f t="shared" si="135"/>
        <v>6.5498499999999993</v>
      </c>
      <c r="I1152" s="2">
        <f t="array" ref="I1152">SUMPRODUCT(B1136:B1155, (ROW(B1136:B1155)-ROW(B1136)+1)) / (20*21/2)</f>
        <v>6.6069047619047625</v>
      </c>
      <c r="J1152" s="2">
        <f t="shared" si="138"/>
        <v>6.6111881614554235</v>
      </c>
      <c r="K1152" s="2">
        <f t="shared" si="140"/>
        <v>6.5330693208305473</v>
      </c>
    </row>
    <row r="1153" spans="1:11" ht="13.5" x14ac:dyDescent="0.25">
      <c r="A1153" s="3">
        <f>TITRES_STAT!B1156</f>
        <v>43691</v>
      </c>
      <c r="B1153" s="6">
        <f>TITRES_STAT!D1156</f>
        <v>6.6</v>
      </c>
      <c r="C1153" s="2">
        <f t="shared" si="133"/>
        <v>0</v>
      </c>
      <c r="D1153" s="2">
        <f t="shared" si="134"/>
        <v>6.6</v>
      </c>
      <c r="E1153" s="2">
        <f t="shared" si="136"/>
        <v>6.604000000000001</v>
      </c>
      <c r="F1153" s="2">
        <f t="shared" si="137"/>
        <v>6.6184999999999992</v>
      </c>
      <c r="G1153" s="2">
        <f t="shared" si="139"/>
        <v>6.5462000000000033</v>
      </c>
      <c r="H1153" s="2">
        <f t="shared" si="135"/>
        <v>6.5488499999999981</v>
      </c>
      <c r="I1153" s="2">
        <f t="array" ref="I1153">SUMPRODUCT(B1137:B1156, (ROW(B1137:B1156)-ROW(B1137)+1)) / (20*21/2)</f>
        <v>6.6055714285714293</v>
      </c>
      <c r="J1153" s="2">
        <f t="shared" si="138"/>
        <v>6.6101226222691922</v>
      </c>
      <c r="K1153" s="2">
        <f t="shared" si="140"/>
        <v>6.5356940533469965</v>
      </c>
    </row>
    <row r="1154" spans="1:11" ht="13.5" x14ac:dyDescent="0.25">
      <c r="A1154" s="3">
        <f>TITRES_STAT!B1157</f>
        <v>43692</v>
      </c>
      <c r="B1154" s="6">
        <f>TITRES_STAT!D1157</f>
        <v>6.6</v>
      </c>
      <c r="C1154" s="2">
        <f t="shared" si="133"/>
        <v>0</v>
      </c>
      <c r="D1154" s="2">
        <f t="shared" si="134"/>
        <v>6.6</v>
      </c>
      <c r="E1154" s="2">
        <f t="shared" si="136"/>
        <v>6.6010000000000009</v>
      </c>
      <c r="F1154" s="2">
        <f t="shared" si="137"/>
        <v>6.615499999999999</v>
      </c>
      <c r="G1154" s="2">
        <f t="shared" si="139"/>
        <v>6.5602000000000045</v>
      </c>
      <c r="H1154" s="2">
        <f t="shared" si="135"/>
        <v>6.5478499999999986</v>
      </c>
      <c r="I1154" s="2">
        <f t="array" ref="I1154">SUMPRODUCT(B1138:B1157, (ROW(B1138:B1157)-ROW(B1138)+1)) / (20*21/2)</f>
        <v>6.5996190476190479</v>
      </c>
      <c r="J1154" s="2">
        <f t="shared" si="138"/>
        <v>6.609158563005459</v>
      </c>
      <c r="K1154" s="2">
        <f t="shared" si="140"/>
        <v>6.5382158551765261</v>
      </c>
    </row>
    <row r="1155" spans="1:11" ht="13.5" x14ac:dyDescent="0.25">
      <c r="A1155" s="3">
        <f>TITRES_STAT!B1158</f>
        <v>43693</v>
      </c>
      <c r="B1155" s="6">
        <f>TITRES_STAT!D1158</f>
        <v>6.6</v>
      </c>
      <c r="C1155" s="2">
        <f t="shared" si="133"/>
        <v>0</v>
      </c>
      <c r="D1155" s="2">
        <f t="shared" si="134"/>
        <v>6.6</v>
      </c>
      <c r="E1155" s="2">
        <f t="shared" si="136"/>
        <v>6.6</v>
      </c>
      <c r="F1155" s="2">
        <f t="shared" si="137"/>
        <v>6.613999999999999</v>
      </c>
      <c r="G1155" s="2">
        <f t="shared" si="139"/>
        <v>6.5742000000000038</v>
      </c>
      <c r="H1155" s="2">
        <f t="shared" si="135"/>
        <v>6.5473499999999971</v>
      </c>
      <c r="I1155" s="2">
        <f t="array" ref="I1155">SUMPRODUCT(B1139:B1158, (ROW(B1139:B1158)-ROW(B1139)+1)) / (20*21/2)</f>
        <v>6.5940476190476192</v>
      </c>
      <c r="J1155" s="2">
        <f t="shared" si="138"/>
        <v>6.608286318909701</v>
      </c>
      <c r="K1155" s="2">
        <f t="shared" si="140"/>
        <v>6.5406387628166627</v>
      </c>
    </row>
    <row r="1156" spans="1:11" ht="13.5" x14ac:dyDescent="0.25">
      <c r="A1156" s="3">
        <f>TITRES_STAT!B1159</f>
        <v>43696</v>
      </c>
      <c r="B1156" s="6">
        <f>TITRES_STAT!D1159</f>
        <v>6.6</v>
      </c>
      <c r="C1156" s="2">
        <f t="shared" ref="C1156:C1219" si="141">B1156-B1155</f>
        <v>0</v>
      </c>
      <c r="D1156" s="2">
        <f t="shared" si="134"/>
        <v>6.6</v>
      </c>
      <c r="E1156" s="2">
        <f t="shared" si="136"/>
        <v>6.6</v>
      </c>
      <c r="F1156" s="2">
        <f t="shared" si="137"/>
        <v>6.6124999999999972</v>
      </c>
      <c r="G1156" s="2">
        <f t="shared" si="139"/>
        <v>6.5882000000000041</v>
      </c>
      <c r="H1156" s="2">
        <f t="shared" si="135"/>
        <v>6.5464499999999974</v>
      </c>
      <c r="I1156" s="2">
        <f t="array" ref="I1156">SUMPRODUCT(B1140:B1159, (ROW(B1140:B1159)-ROW(B1140)+1)) / (20*21/2)</f>
        <v>6.588857142857143</v>
      </c>
      <c r="J1156" s="2">
        <f t="shared" si="138"/>
        <v>6.6074971456802052</v>
      </c>
      <c r="K1156" s="2">
        <f t="shared" si="140"/>
        <v>6.5429666544709111</v>
      </c>
    </row>
    <row r="1157" spans="1:11" ht="13.5" x14ac:dyDescent="0.25">
      <c r="A1157" s="3">
        <f>TITRES_STAT!B1160</f>
        <v>43697</v>
      </c>
      <c r="B1157" s="6">
        <f>TITRES_STAT!D1160</f>
        <v>6.55</v>
      </c>
      <c r="C1157" s="2">
        <f t="shared" si="141"/>
        <v>-4.9999999999999822E-2</v>
      </c>
      <c r="D1157" s="2">
        <f t="shared" si="134"/>
        <v>6.589999999999999</v>
      </c>
      <c r="E1157" s="2">
        <f t="shared" si="136"/>
        <v>6.5950000000000006</v>
      </c>
      <c r="F1157" s="2">
        <f t="shared" si="137"/>
        <v>6.6084999999999976</v>
      </c>
      <c r="G1157" s="2">
        <f t="shared" si="139"/>
        <v>6.6012000000000048</v>
      </c>
      <c r="H1157" s="2">
        <f t="shared" si="135"/>
        <v>6.5452999999999975</v>
      </c>
      <c r="I1157" s="2">
        <f t="array" ref="I1157">SUMPRODUCT(B1141:B1160, (ROW(B1141:B1160)-ROW(B1141)+1)) / (20*21/2)</f>
        <v>6.5659523809523801</v>
      </c>
      <c r="J1157" s="2">
        <f t="shared" si="138"/>
        <v>6.6020212270439949</v>
      </c>
      <c r="K1157" s="2">
        <f t="shared" si="140"/>
        <v>6.5432424719426399</v>
      </c>
    </row>
    <row r="1158" spans="1:11" ht="13.5" x14ac:dyDescent="0.25">
      <c r="A1158" s="3">
        <f>TITRES_STAT!B1161</f>
        <v>43698</v>
      </c>
      <c r="B1158" s="6">
        <f>TITRES_STAT!D1161</f>
        <v>6.55</v>
      </c>
      <c r="C1158" s="2">
        <f t="shared" si="141"/>
        <v>0</v>
      </c>
      <c r="D1158" s="2">
        <f t="shared" ref="D1158:D1221" si="142">AVERAGE(B1154:B1158)</f>
        <v>6.58</v>
      </c>
      <c r="E1158" s="2">
        <f t="shared" si="136"/>
        <v>6.5900000000000007</v>
      </c>
      <c r="F1158" s="2">
        <f t="shared" si="137"/>
        <v>6.6044999999999972</v>
      </c>
      <c r="G1158" s="2">
        <f t="shared" si="139"/>
        <v>6.6142000000000039</v>
      </c>
      <c r="H1158" s="2">
        <f t="shared" si="135"/>
        <v>6.5441499999999975</v>
      </c>
      <c r="I1158" s="2">
        <f t="array" ref="I1158">SUMPRODUCT(B1142:B1161, (ROW(B1142:B1161)-ROW(B1142)+1)) / (20*21/2)</f>
        <v>6.5443333333333333</v>
      </c>
      <c r="J1158" s="2">
        <f t="shared" si="138"/>
        <v>6.5970668244683761</v>
      </c>
      <c r="K1158" s="2">
        <f t="shared" si="140"/>
        <v>6.5435074730429283</v>
      </c>
    </row>
    <row r="1159" spans="1:11" ht="13.5" x14ac:dyDescent="0.25">
      <c r="A1159" s="3">
        <f>TITRES_STAT!B1162</f>
        <v>43699</v>
      </c>
      <c r="B1159" s="6">
        <f>TITRES_STAT!D1162</f>
        <v>6.55</v>
      </c>
      <c r="C1159" s="2">
        <f t="shared" si="141"/>
        <v>0</v>
      </c>
      <c r="D1159" s="2">
        <f t="shared" si="142"/>
        <v>6.57</v>
      </c>
      <c r="E1159" s="2">
        <f t="shared" si="136"/>
        <v>6.5849999999999991</v>
      </c>
      <c r="F1159" s="2">
        <f t="shared" si="137"/>
        <v>6.6004999999999985</v>
      </c>
      <c r="G1159" s="2">
        <f t="shared" si="139"/>
        <v>6.625200000000004</v>
      </c>
      <c r="H1159" s="2">
        <f t="shared" si="135"/>
        <v>6.5429499999999976</v>
      </c>
      <c r="I1159" s="2">
        <f t="array" ref="I1159">SUMPRODUCT(B1143:B1162, (ROW(B1143:B1162)-ROW(B1143)+1)) / (20*21/2)</f>
        <v>6.5420952380952366</v>
      </c>
      <c r="J1159" s="2">
        <f t="shared" si="138"/>
        <v>6.5925842697571015</v>
      </c>
      <c r="K1159" s="2">
        <f t="shared" si="140"/>
        <v>6.5437620819432061</v>
      </c>
    </row>
    <row r="1160" spans="1:11" ht="13.5" x14ac:dyDescent="0.25">
      <c r="A1160" s="3">
        <f>TITRES_STAT!B1163</f>
        <v>43700</v>
      </c>
      <c r="B1160" s="6">
        <f>TITRES_STAT!D1163</f>
        <v>6.36</v>
      </c>
      <c r="C1160" s="2">
        <f t="shared" si="141"/>
        <v>-0.1899999999999995</v>
      </c>
      <c r="D1160" s="2">
        <f t="shared" si="142"/>
        <v>6.5220000000000002</v>
      </c>
      <c r="E1160" s="2">
        <f t="shared" si="136"/>
        <v>6.5609999999999999</v>
      </c>
      <c r="F1160" s="2">
        <f t="shared" si="137"/>
        <v>6.5869999999999989</v>
      </c>
      <c r="G1160" s="2">
        <f t="shared" si="139"/>
        <v>6.6288000000000036</v>
      </c>
      <c r="H1160" s="2">
        <f t="shared" si="135"/>
        <v>6.5407999999999955</v>
      </c>
      <c r="I1160" s="2">
        <f t="array" ref="I1160">SUMPRODUCT(B1144:B1163, (ROW(B1144:B1163)-ROW(B1144)+1)) / (20*21/2)</f>
        <v>6.5440476190476176</v>
      </c>
      <c r="J1160" s="2">
        <f t="shared" si="138"/>
        <v>6.5704333869230922</v>
      </c>
      <c r="K1160" s="2">
        <f t="shared" si="140"/>
        <v>6.5365557257885705</v>
      </c>
    </row>
    <row r="1161" spans="1:11" ht="13.5" x14ac:dyDescent="0.25">
      <c r="A1161" s="3">
        <f>TITRES_STAT!B1164</f>
        <v>43703</v>
      </c>
      <c r="B1161" s="6">
        <f>TITRES_STAT!D1164</f>
        <v>6.36</v>
      </c>
      <c r="C1161" s="2">
        <f t="shared" si="141"/>
        <v>0</v>
      </c>
      <c r="D1161" s="2">
        <f t="shared" si="142"/>
        <v>6.4739999999999993</v>
      </c>
      <c r="E1161" s="2">
        <f t="shared" si="136"/>
        <v>6.536999999999999</v>
      </c>
      <c r="F1161" s="2">
        <f t="shared" si="137"/>
        <v>6.5734999999999983</v>
      </c>
      <c r="G1161" s="2">
        <f t="shared" si="139"/>
        <v>6.6252000000000031</v>
      </c>
      <c r="H1161" s="2">
        <f t="shared" si="135"/>
        <v>6.538649999999997</v>
      </c>
      <c r="I1161" s="2">
        <f t="array" ref="I1161">SUMPRODUCT(B1145:B1164, (ROW(B1145:B1164)-ROW(B1145)+1)) / (20*21/2)</f>
        <v>6.5452380952380951</v>
      </c>
      <c r="J1161" s="2">
        <f t="shared" si="138"/>
        <v>6.5503921119780362</v>
      </c>
      <c r="K1161" s="2">
        <f t="shared" si="140"/>
        <v>6.5296319718360776</v>
      </c>
    </row>
    <row r="1162" spans="1:11" ht="13.5" x14ac:dyDescent="0.25">
      <c r="A1162" s="3">
        <f>TITRES_STAT!B1165</f>
        <v>43704</v>
      </c>
      <c r="B1162" s="6">
        <f>TITRES_STAT!D1165</f>
        <v>6.55</v>
      </c>
      <c r="C1162" s="2">
        <f t="shared" si="141"/>
        <v>0.1899999999999995</v>
      </c>
      <c r="D1162" s="2">
        <f t="shared" si="142"/>
        <v>6.4739999999999993</v>
      </c>
      <c r="E1162" s="2">
        <f t="shared" si="136"/>
        <v>6.5319999999999991</v>
      </c>
      <c r="F1162" s="2">
        <f t="shared" si="137"/>
        <v>6.5694999999999997</v>
      </c>
      <c r="G1162" s="2">
        <f t="shared" si="139"/>
        <v>6.6254000000000026</v>
      </c>
      <c r="H1162" s="2">
        <f t="shared" ref="H1162:H1225" si="143">AVERAGE(B963:B1162)</f>
        <v>6.5375499999999969</v>
      </c>
      <c r="I1162" s="2">
        <f t="array" ref="I1162">SUMPRODUCT(B1146:B1165, (ROW(B1146:B1165)-ROW(B1146)+1)) / (20*21/2)</f>
        <v>6.5466666666666651</v>
      </c>
      <c r="J1162" s="2">
        <f t="shared" si="138"/>
        <v>6.5503547679801279</v>
      </c>
      <c r="K1162" s="2">
        <f t="shared" si="140"/>
        <v>6.5304307180385841</v>
      </c>
    </row>
    <row r="1163" spans="1:11" ht="13.5" x14ac:dyDescent="0.25">
      <c r="A1163" s="3">
        <f>TITRES_STAT!B1166</f>
        <v>43705</v>
      </c>
      <c r="B1163" s="6">
        <f>TITRES_STAT!D1166</f>
        <v>6.59</v>
      </c>
      <c r="C1163" s="2">
        <f t="shared" si="141"/>
        <v>4.0000000000000036E-2</v>
      </c>
      <c r="D1163" s="2">
        <f t="shared" si="142"/>
        <v>6.4819999999999993</v>
      </c>
      <c r="E1163" s="2">
        <f t="shared" si="136"/>
        <v>6.5309999999999988</v>
      </c>
      <c r="F1163" s="2">
        <f t="shared" si="137"/>
        <v>6.5674999999999981</v>
      </c>
      <c r="G1163" s="2">
        <f t="shared" si="139"/>
        <v>6.622600000000002</v>
      </c>
      <c r="H1163" s="2">
        <f t="shared" si="143"/>
        <v>6.5366499999999954</v>
      </c>
      <c r="I1163" s="2">
        <f t="array" ref="I1163">SUMPRODUCT(B1147:B1166, (ROW(B1147:B1166)-ROW(B1147)+1)) / (20*21/2)</f>
        <v>6.5472857142857137</v>
      </c>
      <c r="J1163" s="2">
        <f t="shared" si="138"/>
        <v>6.5541305043629725</v>
      </c>
      <c r="K1163" s="2">
        <f t="shared" si="140"/>
        <v>6.5327667683115811</v>
      </c>
    </row>
    <row r="1164" spans="1:11" ht="13.5" x14ac:dyDescent="0.25">
      <c r="A1164" s="3">
        <f>TITRES_STAT!B1167</f>
        <v>43706</v>
      </c>
      <c r="B1164" s="6">
        <f>TITRES_STAT!D1167</f>
        <v>6.58</v>
      </c>
      <c r="C1164" s="2">
        <f t="shared" si="141"/>
        <v>-9.9999999999997868E-3</v>
      </c>
      <c r="D1164" s="2">
        <f t="shared" si="142"/>
        <v>6.4879999999999995</v>
      </c>
      <c r="E1164" s="2">
        <f t="shared" ref="E1164:E1227" si="144">AVERAGE(B1155:B1164)</f>
        <v>6.528999999999999</v>
      </c>
      <c r="F1164" s="2">
        <f t="shared" si="137"/>
        <v>6.5649999999999995</v>
      </c>
      <c r="G1164" s="2">
        <f t="shared" si="139"/>
        <v>6.6196000000000002</v>
      </c>
      <c r="H1164" s="2">
        <f t="shared" si="143"/>
        <v>6.535699999999995</v>
      </c>
      <c r="I1164" s="2">
        <f t="array" ref="I1164">SUMPRODUCT(B1148:B1167, (ROW(B1148:B1167)-ROW(B1148)+1)) / (20*21/2)</f>
        <v>6.5480476190476189</v>
      </c>
      <c r="J1164" s="2">
        <f t="shared" si="138"/>
        <v>6.5565942658522136</v>
      </c>
      <c r="K1164" s="2">
        <f t="shared" si="140"/>
        <v>6.5346190519072049</v>
      </c>
    </row>
    <row r="1165" spans="1:11" ht="13.5" x14ac:dyDescent="0.25">
      <c r="A1165" s="3">
        <f>TITRES_STAT!B1168</f>
        <v>43707</v>
      </c>
      <c r="B1165" s="6">
        <f>TITRES_STAT!D1168</f>
        <v>6.58</v>
      </c>
      <c r="C1165" s="2">
        <f t="shared" si="141"/>
        <v>0</v>
      </c>
      <c r="D1165" s="2">
        <f t="shared" si="142"/>
        <v>6.5319999999999991</v>
      </c>
      <c r="E1165" s="2">
        <f t="shared" si="144"/>
        <v>6.5269999999999992</v>
      </c>
      <c r="F1165" s="2">
        <f t="shared" si="137"/>
        <v>6.5634999999999994</v>
      </c>
      <c r="G1165" s="2">
        <f t="shared" si="139"/>
        <v>6.6166</v>
      </c>
      <c r="H1165" s="2">
        <f t="shared" si="143"/>
        <v>6.5347499999999936</v>
      </c>
      <c r="I1165" s="2">
        <f t="array" ref="I1165">SUMPRODUCT(B1149:B1168, (ROW(B1149:B1168)-ROW(B1149)+1)) / (20*21/2)</f>
        <v>6.5489523809523806</v>
      </c>
      <c r="J1165" s="2">
        <f t="shared" si="138"/>
        <v>6.5588233833900986</v>
      </c>
      <c r="K1165" s="2">
        <f t="shared" si="140"/>
        <v>6.5363986969304522</v>
      </c>
    </row>
    <row r="1166" spans="1:11" ht="13.5" x14ac:dyDescent="0.25">
      <c r="A1166" s="3">
        <f>TITRES_STAT!B1169</f>
        <v>43710</v>
      </c>
      <c r="B1166" s="6">
        <f>TITRES_STAT!D1169</f>
        <v>6.57</v>
      </c>
      <c r="C1166" s="2">
        <f t="shared" si="141"/>
        <v>-9.9999999999997868E-3</v>
      </c>
      <c r="D1166" s="2">
        <f t="shared" si="142"/>
        <v>6.5739999999999998</v>
      </c>
      <c r="E1166" s="2">
        <f t="shared" si="144"/>
        <v>6.5239999999999982</v>
      </c>
      <c r="F1166" s="2">
        <f t="shared" si="137"/>
        <v>6.5619999999999994</v>
      </c>
      <c r="G1166" s="2">
        <f t="shared" si="139"/>
        <v>6.6133999999999995</v>
      </c>
      <c r="H1166" s="2">
        <f t="shared" si="143"/>
        <v>6.5337499999999933</v>
      </c>
      <c r="I1166" s="2">
        <f t="array" ref="I1166">SUMPRODUCT(B1150:B1169, (ROW(B1150:B1169)-ROW(B1150)+1)) / (20*21/2)</f>
        <v>6.55</v>
      </c>
      <c r="J1166" s="2">
        <f t="shared" si="138"/>
        <v>6.5598878230672319</v>
      </c>
      <c r="K1166" s="2">
        <f t="shared" si="140"/>
        <v>6.537716395090043</v>
      </c>
    </row>
    <row r="1167" spans="1:11" ht="13.5" x14ac:dyDescent="0.25">
      <c r="A1167" s="3">
        <f>TITRES_STAT!B1170</f>
        <v>43711</v>
      </c>
      <c r="B1167" s="6">
        <f>TITRES_STAT!D1170</f>
        <v>6.57</v>
      </c>
      <c r="C1167" s="2">
        <f t="shared" si="141"/>
        <v>0</v>
      </c>
      <c r="D1167" s="2">
        <f t="shared" si="142"/>
        <v>6.5780000000000003</v>
      </c>
      <c r="E1167" s="2">
        <f t="shared" si="144"/>
        <v>6.5259999999999989</v>
      </c>
      <c r="F1167" s="2">
        <f t="shared" si="137"/>
        <v>6.5604999999999993</v>
      </c>
      <c r="G1167" s="2">
        <f t="shared" si="139"/>
        <v>6.6107999999999985</v>
      </c>
      <c r="H1167" s="2">
        <f t="shared" si="143"/>
        <v>6.532749999999993</v>
      </c>
      <c r="I1167" s="2">
        <f t="array" ref="I1167">SUMPRODUCT(B1151:B1170, (ROW(B1151:B1170)-ROW(B1151)+1)) / (20*21/2)</f>
        <v>6.5511904761904765</v>
      </c>
      <c r="J1167" s="2">
        <f t="shared" si="138"/>
        <v>6.5608508875370193</v>
      </c>
      <c r="K1167" s="2">
        <f t="shared" si="140"/>
        <v>6.5389824188120027</v>
      </c>
    </row>
    <row r="1168" spans="1:11" ht="13.5" x14ac:dyDescent="0.25">
      <c r="A1168" s="3">
        <f>TITRES_STAT!B1171</f>
        <v>43712</v>
      </c>
      <c r="B1168" s="6">
        <f>TITRES_STAT!D1171</f>
        <v>6.57</v>
      </c>
      <c r="C1168" s="2">
        <f t="shared" si="141"/>
        <v>0</v>
      </c>
      <c r="D1168" s="2">
        <f t="shared" si="142"/>
        <v>6.5740000000000007</v>
      </c>
      <c r="E1168" s="2">
        <f t="shared" si="144"/>
        <v>6.5280000000000005</v>
      </c>
      <c r="F1168" s="2">
        <f t="shared" si="137"/>
        <v>6.5589999999999993</v>
      </c>
      <c r="G1168" s="2">
        <f t="shared" si="139"/>
        <v>6.6081999999999983</v>
      </c>
      <c r="H1168" s="2">
        <f t="shared" si="143"/>
        <v>6.5317499999999926</v>
      </c>
      <c r="I1168" s="2">
        <f t="array" ref="I1168">SUMPRODUCT(B1152:B1171, (ROW(B1152:B1171)-ROW(B1152)+1)) / (20*21/2)</f>
        <v>6.5525238095238096</v>
      </c>
      <c r="J1168" s="2">
        <f t="shared" si="138"/>
        <v>6.5617222315811121</v>
      </c>
      <c r="K1168" s="2">
        <f t="shared" si="140"/>
        <v>6.5401987945448656</v>
      </c>
    </row>
    <row r="1169" spans="1:11" ht="13.5" x14ac:dyDescent="0.25">
      <c r="A1169" s="3">
        <f>TITRES_STAT!B1172</f>
        <v>43713</v>
      </c>
      <c r="B1169" s="6">
        <f>TITRES_STAT!D1172</f>
        <v>6.57</v>
      </c>
      <c r="C1169" s="2">
        <f t="shared" si="141"/>
        <v>0</v>
      </c>
      <c r="D1169" s="2">
        <f t="shared" si="142"/>
        <v>6.5720000000000001</v>
      </c>
      <c r="E1169" s="2">
        <f t="shared" si="144"/>
        <v>6.5299999999999994</v>
      </c>
      <c r="F1169" s="2">
        <f t="shared" si="137"/>
        <v>6.5574999999999992</v>
      </c>
      <c r="G1169" s="2">
        <f t="shared" si="139"/>
        <v>6.6135999999999981</v>
      </c>
      <c r="H1169" s="2">
        <f t="shared" si="143"/>
        <v>6.5307499999999923</v>
      </c>
      <c r="I1169" s="2">
        <f t="array" ref="I1169">SUMPRODUCT(B1153:B1172, (ROW(B1153:B1172)-ROW(B1153)+1)) / (20*21/2)</f>
        <v>6.5539999999999994</v>
      </c>
      <c r="J1169" s="2">
        <f t="shared" si="138"/>
        <v>6.5625105904781487</v>
      </c>
      <c r="K1169" s="2">
        <f t="shared" si="140"/>
        <v>6.5413674692685966</v>
      </c>
    </row>
    <row r="1170" spans="1:11" ht="13.5" x14ac:dyDescent="0.25">
      <c r="A1170" s="3">
        <f>TITRES_STAT!B1173</f>
        <v>43714</v>
      </c>
      <c r="B1170" s="6">
        <f>TITRES_STAT!D1173</f>
        <v>6.57</v>
      </c>
      <c r="C1170" s="2">
        <f t="shared" si="141"/>
        <v>0</v>
      </c>
      <c r="D1170" s="2">
        <f t="shared" si="142"/>
        <v>6.57</v>
      </c>
      <c r="E1170" s="2">
        <f t="shared" si="144"/>
        <v>6.5509999999999993</v>
      </c>
      <c r="F1170" s="2">
        <f t="shared" si="137"/>
        <v>6.5559999999999992</v>
      </c>
      <c r="G1170" s="2">
        <f t="shared" si="139"/>
        <v>6.6189999999999971</v>
      </c>
      <c r="H1170" s="2">
        <f t="shared" si="143"/>
        <v>6.5297499999999911</v>
      </c>
      <c r="I1170" s="2">
        <f t="array" ref="I1170">SUMPRODUCT(B1154:B1173, (ROW(B1154:B1173)-ROW(B1154)+1)) / (20*21/2)</f>
        <v>6.5556190476190483</v>
      </c>
      <c r="J1170" s="2">
        <f t="shared" si="138"/>
        <v>6.5632238675754673</v>
      </c>
      <c r="K1170" s="2">
        <f t="shared" si="140"/>
        <v>6.5424903136110046</v>
      </c>
    </row>
    <row r="1171" spans="1:11" ht="13.5" x14ac:dyDescent="0.25">
      <c r="A1171" s="3">
        <f>TITRES_STAT!B1174</f>
        <v>43717</v>
      </c>
      <c r="B1171" s="6">
        <f>TITRES_STAT!D1174</f>
        <v>6.57</v>
      </c>
      <c r="C1171" s="2">
        <f t="shared" si="141"/>
        <v>0</v>
      </c>
      <c r="D1171" s="2">
        <f t="shared" si="142"/>
        <v>6.57</v>
      </c>
      <c r="E1171" s="2">
        <f t="shared" si="144"/>
        <v>6.5720000000000001</v>
      </c>
      <c r="F1171" s="2">
        <f t="shared" si="137"/>
        <v>6.5544999999999973</v>
      </c>
      <c r="G1171" s="2">
        <f t="shared" si="139"/>
        <v>6.6169999999999973</v>
      </c>
      <c r="H1171" s="2">
        <f t="shared" si="143"/>
        <v>6.5287499999999898</v>
      </c>
      <c r="I1171" s="2">
        <f t="array" ref="I1171">SUMPRODUCT(B1155:B1174, (ROW(B1155:B1174)-ROW(B1155)+1)) / (20*21/2)</f>
        <v>6.5573809523809521</v>
      </c>
      <c r="J1171" s="2">
        <f t="shared" si="138"/>
        <v>6.5638692135206602</v>
      </c>
      <c r="K1171" s="2">
        <f t="shared" si="140"/>
        <v>6.5435691248419463</v>
      </c>
    </row>
    <row r="1172" spans="1:11" ht="13.5" x14ac:dyDescent="0.25">
      <c r="A1172" s="3">
        <f>TITRES_STAT!B1175</f>
        <v>43718</v>
      </c>
      <c r="B1172" s="6">
        <f>TITRES_STAT!D1175</f>
        <v>6.57</v>
      </c>
      <c r="C1172" s="2">
        <f t="shared" si="141"/>
        <v>0</v>
      </c>
      <c r="D1172" s="2">
        <f t="shared" si="142"/>
        <v>6.57</v>
      </c>
      <c r="E1172" s="2">
        <f t="shared" si="144"/>
        <v>6.5740000000000007</v>
      </c>
      <c r="F1172" s="2">
        <f t="shared" ref="F1172:F1235" si="145">AVERAGE(B1153:B1172)</f>
        <v>6.5529999999999973</v>
      </c>
      <c r="G1172" s="2">
        <f t="shared" si="139"/>
        <v>6.6149999999999967</v>
      </c>
      <c r="H1172" s="2">
        <f t="shared" si="143"/>
        <v>6.5277999999999894</v>
      </c>
      <c r="I1172" s="2">
        <f t="array" ref="I1172">SUMPRODUCT(B1156:B1175, (ROW(B1156:B1175)-ROW(B1156)+1)) / (20*21/2)</f>
        <v>6.5592857142857142</v>
      </c>
      <c r="J1172" s="2">
        <f t="shared" si="138"/>
        <v>6.5644530979472639</v>
      </c>
      <c r="K1172" s="2">
        <f t="shared" si="140"/>
        <v>6.5446056297501052</v>
      </c>
    </row>
    <row r="1173" spans="1:11" ht="13.5" x14ac:dyDescent="0.25">
      <c r="A1173" s="3">
        <f>TITRES_STAT!B1176</f>
        <v>43719</v>
      </c>
      <c r="B1173" s="6">
        <f>TITRES_STAT!D1176</f>
        <v>6.57</v>
      </c>
      <c r="C1173" s="2">
        <f t="shared" si="141"/>
        <v>0</v>
      </c>
      <c r="D1173" s="2">
        <f t="shared" si="142"/>
        <v>6.57</v>
      </c>
      <c r="E1173" s="2">
        <f t="shared" si="144"/>
        <v>6.5720000000000001</v>
      </c>
      <c r="F1173" s="2">
        <f t="shared" si="145"/>
        <v>6.5514999999999972</v>
      </c>
      <c r="G1173" s="2">
        <f t="shared" si="139"/>
        <v>6.6129999999999969</v>
      </c>
      <c r="H1173" s="2">
        <f t="shared" si="143"/>
        <v>6.5267999999999891</v>
      </c>
      <c r="I1173" s="2">
        <f t="array" ref="I1173">SUMPRODUCT(B1157:B1176, (ROW(B1157:B1176)-ROW(B1157)+1)) / (20*21/2)</f>
        <v>6.5613333333333328</v>
      </c>
      <c r="J1173" s="2">
        <f t="shared" ref="J1173:J1236" si="146">$J$4*B1173+J1172*(1-$J$4)</f>
        <v>6.5649813743332386</v>
      </c>
      <c r="K1173" s="2">
        <f t="shared" si="140"/>
        <v>6.5456014874069641</v>
      </c>
    </row>
    <row r="1174" spans="1:11" ht="13.5" x14ac:dyDescent="0.25">
      <c r="A1174" s="3">
        <f>TITRES_STAT!B1177</f>
        <v>43720</v>
      </c>
      <c r="B1174" s="6">
        <f>TITRES_STAT!D1177</f>
        <v>6.57</v>
      </c>
      <c r="C1174" s="2">
        <f t="shared" si="141"/>
        <v>0</v>
      </c>
      <c r="D1174" s="2">
        <f t="shared" si="142"/>
        <v>6.57</v>
      </c>
      <c r="E1174" s="2">
        <f t="shared" si="144"/>
        <v>6.5710000000000006</v>
      </c>
      <c r="F1174" s="2">
        <f t="shared" si="145"/>
        <v>6.5499999999999972</v>
      </c>
      <c r="G1174" s="2">
        <f t="shared" si="139"/>
        <v>6.6087999999999978</v>
      </c>
      <c r="H1174" s="2">
        <f t="shared" si="143"/>
        <v>6.5257999999999878</v>
      </c>
      <c r="I1174" s="2">
        <f t="array" ref="I1174">SUMPRODUCT(B1158:B1177, (ROW(B1158:B1177)-ROW(B1158)+1)) / (20*21/2)</f>
        <v>6.5635238095238089</v>
      </c>
      <c r="J1174" s="2">
        <f t="shared" si="146"/>
        <v>6.5654593386824533</v>
      </c>
      <c r="K1174" s="2">
        <f t="shared" si="140"/>
        <v>6.5465582918223779</v>
      </c>
    </row>
    <row r="1175" spans="1:11" ht="13.5" x14ac:dyDescent="0.25">
      <c r="A1175" s="3">
        <f>TITRES_STAT!B1178</f>
        <v>43721</v>
      </c>
      <c r="B1175" s="6">
        <f>TITRES_STAT!D1178</f>
        <v>6.57</v>
      </c>
      <c r="C1175" s="2">
        <f t="shared" si="141"/>
        <v>0</v>
      </c>
      <c r="D1175" s="2">
        <f t="shared" si="142"/>
        <v>6.57</v>
      </c>
      <c r="E1175" s="2">
        <f t="shared" si="144"/>
        <v>6.57</v>
      </c>
      <c r="F1175" s="2">
        <f t="shared" si="145"/>
        <v>6.5484999999999971</v>
      </c>
      <c r="G1175" s="2">
        <f t="shared" si="139"/>
        <v>6.6045999999999978</v>
      </c>
      <c r="H1175" s="2">
        <f t="shared" si="143"/>
        <v>6.5247999999999866</v>
      </c>
      <c r="I1175" s="2">
        <f t="array" ref="I1175">SUMPRODUCT(B1159:B1178, (ROW(B1159:B1178)-ROW(B1159)+1)) / (20*21/2)</f>
        <v>6.5656190476190472</v>
      </c>
      <c r="J1175" s="2">
        <f t="shared" si="146"/>
        <v>6.5658917826174577</v>
      </c>
      <c r="K1175" s="2">
        <f t="shared" si="140"/>
        <v>6.5474775744960105</v>
      </c>
    </row>
    <row r="1176" spans="1:11" ht="13.5" x14ac:dyDescent="0.25">
      <c r="A1176" s="3">
        <f>TITRES_STAT!B1179</f>
        <v>43724</v>
      </c>
      <c r="B1176" s="6">
        <f>TITRES_STAT!D1179</f>
        <v>6.57</v>
      </c>
      <c r="C1176" s="2">
        <f t="shared" si="141"/>
        <v>0</v>
      </c>
      <c r="D1176" s="2">
        <f t="shared" si="142"/>
        <v>6.57</v>
      </c>
      <c r="E1176" s="2">
        <f t="shared" si="144"/>
        <v>6.57</v>
      </c>
      <c r="F1176" s="2">
        <f t="shared" si="145"/>
        <v>6.5469999999999953</v>
      </c>
      <c r="G1176" s="2">
        <f t="shared" si="139"/>
        <v>6.6003999999999987</v>
      </c>
      <c r="H1176" s="2">
        <f t="shared" si="143"/>
        <v>6.5237999999999863</v>
      </c>
      <c r="I1176" s="2">
        <f t="array" ref="I1176">SUMPRODUCT(B1160:B1179, (ROW(B1160:B1179)-ROW(B1160)+1)) / (20*21/2)</f>
        <v>6.5676190476190479</v>
      </c>
      <c r="J1176" s="2">
        <f t="shared" si="146"/>
        <v>6.5662830414157947</v>
      </c>
      <c r="K1176" s="2">
        <f t="shared" si="140"/>
        <v>6.5483608068687165</v>
      </c>
    </row>
    <row r="1177" spans="1:11" ht="13.5" x14ac:dyDescent="0.25">
      <c r="A1177" s="3">
        <f>TITRES_STAT!B1180</f>
        <v>43725</v>
      </c>
      <c r="B1177" s="6">
        <f>TITRES_STAT!D1180</f>
        <v>6.57</v>
      </c>
      <c r="C1177" s="2">
        <f t="shared" si="141"/>
        <v>0</v>
      </c>
      <c r="D1177" s="2">
        <f t="shared" si="142"/>
        <v>6.57</v>
      </c>
      <c r="E1177" s="2">
        <f t="shared" si="144"/>
        <v>6.57</v>
      </c>
      <c r="F1177" s="2">
        <f t="shared" si="145"/>
        <v>6.5479999999999965</v>
      </c>
      <c r="G1177" s="2">
        <f t="shared" si="139"/>
        <v>6.5961999999999987</v>
      </c>
      <c r="H1177" s="2">
        <f t="shared" si="143"/>
        <v>6.5227999999999851</v>
      </c>
      <c r="I1177" s="2">
        <f t="array" ref="I1177">SUMPRODUCT(B1161:B1180, (ROW(B1161:B1180)-ROW(B1161)+1)) / (20*21/2)</f>
        <v>6.5695238095238091</v>
      </c>
      <c r="J1177" s="2">
        <f t="shared" si="146"/>
        <v>6.5666370374714331</v>
      </c>
      <c r="K1177" s="2">
        <f t="shared" si="140"/>
        <v>6.5492094026777865</v>
      </c>
    </row>
    <row r="1178" spans="1:11" ht="13.5" x14ac:dyDescent="0.25">
      <c r="A1178" s="3">
        <f>TITRES_STAT!B1181</f>
        <v>43726</v>
      </c>
      <c r="B1178" s="6">
        <f>TITRES_STAT!D1181</f>
        <v>6.57</v>
      </c>
      <c r="C1178" s="2">
        <f t="shared" si="141"/>
        <v>0</v>
      </c>
      <c r="D1178" s="2">
        <f t="shared" si="142"/>
        <v>6.57</v>
      </c>
      <c r="E1178" s="2">
        <f t="shared" si="144"/>
        <v>6.57</v>
      </c>
      <c r="F1178" s="2">
        <f t="shared" si="145"/>
        <v>6.5489999999999968</v>
      </c>
      <c r="G1178" s="2">
        <f t="shared" si="139"/>
        <v>6.5919999999999996</v>
      </c>
      <c r="H1178" s="2">
        <f t="shared" si="143"/>
        <v>6.5217999999999847</v>
      </c>
      <c r="I1178" s="2">
        <f t="array" ref="I1178">SUMPRODUCT(B1162:B1181, (ROW(B1162:B1181)-ROW(B1162)+1)) / (20*21/2)</f>
        <v>6.5704285714285708</v>
      </c>
      <c r="J1178" s="2">
        <f t="shared" si="146"/>
        <v>6.5669573196170106</v>
      </c>
      <c r="K1178" s="2">
        <f t="shared" si="140"/>
        <v>6.5500247202198345</v>
      </c>
    </row>
    <row r="1179" spans="1:11" ht="13.5" x14ac:dyDescent="0.25">
      <c r="A1179" s="3">
        <f>TITRES_STAT!B1182</f>
        <v>43727</v>
      </c>
      <c r="B1179" s="6">
        <f>TITRES_STAT!D1182</f>
        <v>6.57</v>
      </c>
      <c r="C1179" s="2">
        <f t="shared" si="141"/>
        <v>0</v>
      </c>
      <c r="D1179" s="2">
        <f t="shared" si="142"/>
        <v>6.57</v>
      </c>
      <c r="E1179" s="2">
        <f t="shared" si="144"/>
        <v>6.57</v>
      </c>
      <c r="F1179" s="2">
        <f t="shared" si="145"/>
        <v>6.5499999999999972</v>
      </c>
      <c r="G1179" s="2">
        <f t="shared" si="139"/>
        <v>6.589599999999999</v>
      </c>
      <c r="H1179" s="2">
        <f t="shared" si="143"/>
        <v>6.5207999999999835</v>
      </c>
      <c r="I1179" s="2">
        <f t="array" ref="I1179">SUMPRODUCT(B1163:B1182, (ROW(B1163:B1182)-ROW(B1163)+1)) / (20*21/2)</f>
        <v>6.5522380952380939</v>
      </c>
      <c r="J1179" s="2">
        <f t="shared" si="146"/>
        <v>6.5672470987011042</v>
      </c>
      <c r="K1179" s="2">
        <f t="shared" si="140"/>
        <v>6.5508080645249391</v>
      </c>
    </row>
    <row r="1180" spans="1:11" ht="13.5" x14ac:dyDescent="0.25">
      <c r="A1180" s="3">
        <f>TITRES_STAT!B1183</f>
        <v>43728</v>
      </c>
      <c r="B1180" s="6">
        <f>TITRES_STAT!D1183</f>
        <v>6.57</v>
      </c>
      <c r="C1180" s="2">
        <f t="shared" si="141"/>
        <v>0</v>
      </c>
      <c r="D1180" s="2">
        <f t="shared" si="142"/>
        <v>6.57</v>
      </c>
      <c r="E1180" s="2">
        <f t="shared" si="144"/>
        <v>6.57</v>
      </c>
      <c r="F1180" s="2">
        <f t="shared" si="145"/>
        <v>6.5604999999999958</v>
      </c>
      <c r="G1180" s="2">
        <f t="shared" si="139"/>
        <v>6.5871999999999993</v>
      </c>
      <c r="H1180" s="2">
        <f t="shared" si="143"/>
        <v>6.519849999999983</v>
      </c>
      <c r="I1180" s="2">
        <f t="array" ref="I1180">SUMPRODUCT(B1164:B1183, (ROW(B1164:B1183)-ROW(B1164)+1)) / (20*21/2)</f>
        <v>6.5348571428571427</v>
      </c>
      <c r="J1180" s="2">
        <f t="shared" si="146"/>
        <v>6.5675092797771892</v>
      </c>
      <c r="K1180" s="2">
        <f t="shared" si="140"/>
        <v>6.5515606894455303</v>
      </c>
    </row>
    <row r="1181" spans="1:11" ht="13.5" x14ac:dyDescent="0.25">
      <c r="A1181" s="3">
        <f>TITRES_STAT!B1184</f>
        <v>43731</v>
      </c>
      <c r="B1181" s="6">
        <f>TITRES_STAT!D1184</f>
        <v>6.57</v>
      </c>
      <c r="C1181" s="2">
        <f t="shared" si="141"/>
        <v>0</v>
      </c>
      <c r="D1181" s="2">
        <f t="shared" si="142"/>
        <v>6.57</v>
      </c>
      <c r="E1181" s="2">
        <f t="shared" si="144"/>
        <v>6.57</v>
      </c>
      <c r="F1181" s="2">
        <f t="shared" si="145"/>
        <v>6.5709999999999962</v>
      </c>
      <c r="G1181" s="2">
        <f t="shared" si="139"/>
        <v>6.5855999999999995</v>
      </c>
      <c r="H1181" s="2">
        <f t="shared" si="143"/>
        <v>6.5188999999999817</v>
      </c>
      <c r="I1181" s="2">
        <f t="array" ref="I1181">SUMPRODUCT(B1165:B1184, (ROW(B1165:B1184)-ROW(B1165)+1)) / (20*21/2)</f>
        <v>6.5184761904761901</v>
      </c>
      <c r="J1181" s="2">
        <f t="shared" si="146"/>
        <v>6.5677464912269805</v>
      </c>
      <c r="K1181" s="2">
        <f t="shared" si="140"/>
        <v>6.5522837996633534</v>
      </c>
    </row>
    <row r="1182" spans="1:11" ht="13.5" x14ac:dyDescent="0.25">
      <c r="A1182" s="3">
        <f>TITRES_STAT!B1185</f>
        <v>43732</v>
      </c>
      <c r="B1182" s="6">
        <f>TITRES_STAT!D1185</f>
        <v>6.38</v>
      </c>
      <c r="C1182" s="2">
        <f t="shared" si="141"/>
        <v>-0.19000000000000039</v>
      </c>
      <c r="D1182" s="2">
        <f t="shared" si="142"/>
        <v>6.5320000000000009</v>
      </c>
      <c r="E1182" s="2">
        <f t="shared" si="144"/>
        <v>6.5510000000000002</v>
      </c>
      <c r="F1182" s="2">
        <f t="shared" si="145"/>
        <v>6.5624999999999973</v>
      </c>
      <c r="G1182" s="2">
        <f t="shared" si="139"/>
        <v>6.5799999999999992</v>
      </c>
      <c r="H1182" s="2">
        <f t="shared" si="143"/>
        <v>6.5169999999999826</v>
      </c>
      <c r="I1182" s="2">
        <f t="array" ref="I1182">SUMPRODUCT(B1166:B1185, (ROW(B1166:B1185)-ROW(B1166)+1)) / (20*21/2)</f>
        <v>6.5030476190476199</v>
      </c>
      <c r="J1182" s="2">
        <f t="shared" si="146"/>
        <v>6.5498658730148875</v>
      </c>
      <c r="K1182" s="2">
        <f t="shared" si="140"/>
        <v>6.5455275722255752</v>
      </c>
    </row>
    <row r="1183" spans="1:11" ht="13.5" x14ac:dyDescent="0.25">
      <c r="A1183" s="3">
        <f>TITRES_STAT!B1186</f>
        <v>43733</v>
      </c>
      <c r="B1183" s="6">
        <f>TITRES_STAT!D1186</f>
        <v>6.38</v>
      </c>
      <c r="C1183" s="2">
        <f t="shared" si="141"/>
        <v>0</v>
      </c>
      <c r="D1183" s="2">
        <f t="shared" si="142"/>
        <v>6.4939999999999998</v>
      </c>
      <c r="E1183" s="2">
        <f t="shared" si="144"/>
        <v>6.5320000000000009</v>
      </c>
      <c r="F1183" s="2">
        <f t="shared" si="145"/>
        <v>6.5519999999999969</v>
      </c>
      <c r="G1183" s="2">
        <f t="shared" si="139"/>
        <v>6.5743999999999998</v>
      </c>
      <c r="H1183" s="2">
        <f t="shared" si="143"/>
        <v>6.5150999999999826</v>
      </c>
      <c r="I1183" s="2">
        <f t="array" ref="I1183">SUMPRODUCT(B1167:B1186, (ROW(B1167:B1186)-ROW(B1167)+1)) / (20*21/2)</f>
        <v>6.4885714285714293</v>
      </c>
      <c r="J1183" s="2">
        <f t="shared" si="146"/>
        <v>6.5336881708229937</v>
      </c>
      <c r="K1183" s="2">
        <f t="shared" si="140"/>
        <v>6.5390362948833962</v>
      </c>
    </row>
    <row r="1184" spans="1:11" ht="13.5" x14ac:dyDescent="0.25">
      <c r="A1184" s="3">
        <f>TITRES_STAT!B1187</f>
        <v>43734</v>
      </c>
      <c r="B1184" s="6">
        <f>TITRES_STAT!D1187</f>
        <v>6.38</v>
      </c>
      <c r="C1184" s="2">
        <f t="shared" si="141"/>
        <v>0</v>
      </c>
      <c r="D1184" s="2">
        <f t="shared" si="142"/>
        <v>6.4560000000000004</v>
      </c>
      <c r="E1184" s="2">
        <f t="shared" si="144"/>
        <v>6.5130000000000008</v>
      </c>
      <c r="F1184" s="2">
        <f t="shared" si="145"/>
        <v>6.5419999999999972</v>
      </c>
      <c r="G1184" s="2">
        <f t="shared" si="139"/>
        <v>6.5687999999999986</v>
      </c>
      <c r="H1184" s="2">
        <f t="shared" si="143"/>
        <v>6.5131499999999827</v>
      </c>
      <c r="I1184" s="2">
        <f t="array" ref="I1184">SUMPRODUCT(B1168:B1187, (ROW(B1168:B1187)-ROW(B1168)+1)) / (20*21/2)</f>
        <v>6.4749999999999996</v>
      </c>
      <c r="J1184" s="2">
        <f t="shared" si="146"/>
        <v>6.519051202173185</v>
      </c>
      <c r="K1184" s="2">
        <f t="shared" si="140"/>
        <v>6.5327995774369887</v>
      </c>
    </row>
    <row r="1185" spans="1:11" ht="13.5" x14ac:dyDescent="0.25">
      <c r="A1185" s="3">
        <f>TITRES_STAT!B1188</f>
        <v>43735</v>
      </c>
      <c r="B1185" s="6">
        <f>TITRES_STAT!D1188</f>
        <v>6.38</v>
      </c>
      <c r="C1185" s="2">
        <f t="shared" si="141"/>
        <v>0</v>
      </c>
      <c r="D1185" s="2">
        <f t="shared" si="142"/>
        <v>6.4179999999999993</v>
      </c>
      <c r="E1185" s="2">
        <f t="shared" si="144"/>
        <v>6.4940000000000015</v>
      </c>
      <c r="F1185" s="2">
        <f t="shared" si="145"/>
        <v>6.5319999999999983</v>
      </c>
      <c r="G1185" s="2">
        <f t="shared" si="139"/>
        <v>6.5637999999999987</v>
      </c>
      <c r="H1185" s="2">
        <f t="shared" si="143"/>
        <v>6.5111999999999828</v>
      </c>
      <c r="I1185" s="2">
        <f t="array" ref="I1185">SUMPRODUCT(B1169:B1188, (ROW(B1169:B1188)-ROW(B1169)+1)) / (20*21/2)</f>
        <v>6.4623333333333344</v>
      </c>
      <c r="J1185" s="2">
        <f t="shared" si="146"/>
        <v>6.5058082305376441</v>
      </c>
      <c r="K1185" s="2">
        <f t="shared" si="140"/>
        <v>6.526807437145342</v>
      </c>
    </row>
    <row r="1186" spans="1:11" ht="13.5" x14ac:dyDescent="0.25">
      <c r="A1186" s="3">
        <f>TITRES_STAT!B1189</f>
        <v>43738</v>
      </c>
      <c r="B1186" s="6">
        <f>TITRES_STAT!D1189</f>
        <v>6.38</v>
      </c>
      <c r="C1186" s="2">
        <f t="shared" si="141"/>
        <v>0</v>
      </c>
      <c r="D1186" s="2">
        <f t="shared" si="142"/>
        <v>6.38</v>
      </c>
      <c r="E1186" s="2">
        <f t="shared" si="144"/>
        <v>6.4750000000000014</v>
      </c>
      <c r="F1186" s="2">
        <f t="shared" si="145"/>
        <v>6.5224999999999982</v>
      </c>
      <c r="G1186" s="2">
        <f t="shared" si="139"/>
        <v>6.5587999999999989</v>
      </c>
      <c r="H1186" s="2">
        <f t="shared" si="143"/>
        <v>6.5092499999999829</v>
      </c>
      <c r="I1186" s="2">
        <f t="array" ref="I1186">SUMPRODUCT(B1170:B1189, (ROW(B1170:B1189)-ROW(B1170)+1)) / (20*21/2)</f>
        <v>6.4505714285714291</v>
      </c>
      <c r="J1186" s="2">
        <f t="shared" si="146"/>
        <v>6.4938264942959645</v>
      </c>
      <c r="K1186" s="2">
        <f t="shared" si="140"/>
        <v>6.5210502827474857</v>
      </c>
    </row>
    <row r="1187" spans="1:11" ht="13.5" x14ac:dyDescent="0.25">
      <c r="A1187" s="3">
        <f>TITRES_STAT!B1190</f>
        <v>43739</v>
      </c>
      <c r="B1187" s="6">
        <f>TITRES_STAT!D1190</f>
        <v>6.38</v>
      </c>
      <c r="C1187" s="2">
        <f t="shared" si="141"/>
        <v>0</v>
      </c>
      <c r="D1187" s="2">
        <f t="shared" si="142"/>
        <v>6.38</v>
      </c>
      <c r="E1187" s="2">
        <f t="shared" si="144"/>
        <v>6.4560000000000013</v>
      </c>
      <c r="F1187" s="2">
        <f t="shared" si="145"/>
        <v>6.5129999999999981</v>
      </c>
      <c r="G1187" s="2">
        <f t="shared" si="139"/>
        <v>6.553799999999999</v>
      </c>
      <c r="H1187" s="2">
        <f t="shared" si="143"/>
        <v>6.507299999999983</v>
      </c>
      <c r="I1187" s="2">
        <f t="array" ref="I1187">SUMPRODUCT(B1171:B1190, (ROW(B1171:B1190)-ROW(B1171)+1)) / (20*21/2)</f>
        <v>6.4578095238095257</v>
      </c>
      <c r="J1187" s="2">
        <f t="shared" si="146"/>
        <v>6.482985875791587</v>
      </c>
      <c r="K1187" s="2">
        <f t="shared" si="140"/>
        <v>6.5155188991103294</v>
      </c>
    </row>
    <row r="1188" spans="1:11" ht="13.5" x14ac:dyDescent="0.25">
      <c r="A1188" s="3">
        <f>TITRES_STAT!B1191</f>
        <v>43740</v>
      </c>
      <c r="B1188" s="6">
        <f>TITRES_STAT!D1191</f>
        <v>6.38</v>
      </c>
      <c r="C1188" s="2">
        <f t="shared" si="141"/>
        <v>0</v>
      </c>
      <c r="D1188" s="2">
        <f t="shared" si="142"/>
        <v>6.38</v>
      </c>
      <c r="E1188" s="2">
        <f t="shared" si="144"/>
        <v>6.4370000000000003</v>
      </c>
      <c r="F1188" s="2">
        <f t="shared" si="145"/>
        <v>6.5034999999999981</v>
      </c>
      <c r="G1188" s="2">
        <f t="shared" si="139"/>
        <v>6.5487999999999973</v>
      </c>
      <c r="H1188" s="2">
        <f t="shared" si="143"/>
        <v>6.505349999999984</v>
      </c>
      <c r="I1188" s="2">
        <f t="array" ref="I1188">SUMPRODUCT(B1172:B1191, (ROW(B1172:B1191)-ROW(B1172)+1)) / (20*21/2)</f>
        <v>6.4669523809523808</v>
      </c>
      <c r="J1188" s="2">
        <f t="shared" si="146"/>
        <v>6.4731776971447692</v>
      </c>
      <c r="K1188" s="2">
        <f t="shared" si="140"/>
        <v>6.5102044324785515</v>
      </c>
    </row>
    <row r="1189" spans="1:11" ht="13.5" x14ac:dyDescent="0.25">
      <c r="A1189" s="3">
        <f>TITRES_STAT!B1192</f>
        <v>43741</v>
      </c>
      <c r="B1189" s="6">
        <f>TITRES_STAT!D1192</f>
        <v>6.38</v>
      </c>
      <c r="C1189" s="2">
        <f t="shared" si="141"/>
        <v>0</v>
      </c>
      <c r="D1189" s="2">
        <f t="shared" si="142"/>
        <v>6.38</v>
      </c>
      <c r="E1189" s="2">
        <f t="shared" si="144"/>
        <v>6.418000000000001</v>
      </c>
      <c r="F1189" s="2">
        <f t="shared" si="145"/>
        <v>6.493999999999998</v>
      </c>
      <c r="G1189" s="2">
        <f t="shared" si="139"/>
        <v>6.5437999999999974</v>
      </c>
      <c r="H1189" s="2">
        <f t="shared" si="143"/>
        <v>6.5033999999999859</v>
      </c>
      <c r="I1189" s="2">
        <f t="array" ref="I1189">SUMPRODUCT(B1173:B1192, (ROW(B1173:B1192)-ROW(B1173)+1)) / (20*21/2)</f>
        <v>6.4760000000000009</v>
      </c>
      <c r="J1189" s="2">
        <f t="shared" si="146"/>
        <v>6.4643036307500292</v>
      </c>
      <c r="K1189" s="2">
        <f t="shared" si="140"/>
        <v>6.5050983763029224</v>
      </c>
    </row>
    <row r="1190" spans="1:11" ht="13.5" x14ac:dyDescent="0.25">
      <c r="A1190" s="3">
        <f>TITRES_STAT!B1193</f>
        <v>43742</v>
      </c>
      <c r="B1190" s="6">
        <f>TITRES_STAT!D1193</f>
        <v>6.57</v>
      </c>
      <c r="C1190" s="2">
        <f t="shared" si="141"/>
        <v>0.19000000000000039</v>
      </c>
      <c r="D1190" s="2">
        <f t="shared" si="142"/>
        <v>6.418000000000001</v>
      </c>
      <c r="E1190" s="2">
        <f t="shared" si="144"/>
        <v>6.418000000000001</v>
      </c>
      <c r="F1190" s="2">
        <f t="shared" si="145"/>
        <v>6.493999999999998</v>
      </c>
      <c r="G1190" s="2">
        <f t="shared" si="139"/>
        <v>6.5425999999999975</v>
      </c>
      <c r="H1190" s="2">
        <f t="shared" si="143"/>
        <v>6.5024999999999862</v>
      </c>
      <c r="I1190" s="2">
        <f t="array" ref="I1190">SUMPRODUCT(B1174:B1193, (ROW(B1174:B1193)-ROW(B1174)+1)) / (20*21/2)</f>
        <v>6.4849523809523806</v>
      </c>
      <c r="J1190" s="2">
        <f t="shared" si="146"/>
        <v>6.4743699516309787</v>
      </c>
      <c r="K1190" s="2">
        <f t="shared" si="140"/>
        <v>6.5076435380165334</v>
      </c>
    </row>
    <row r="1191" spans="1:11" ht="13.5" x14ac:dyDescent="0.25">
      <c r="A1191" s="3">
        <f>TITRES_STAT!B1194</f>
        <v>43745</v>
      </c>
      <c r="B1191" s="6">
        <f>TITRES_STAT!D1194</f>
        <v>6.59</v>
      </c>
      <c r="C1191" s="2">
        <f t="shared" si="141"/>
        <v>1.9999999999999574E-2</v>
      </c>
      <c r="D1191" s="2">
        <f t="shared" si="142"/>
        <v>6.4599999999999991</v>
      </c>
      <c r="E1191" s="2">
        <f t="shared" si="144"/>
        <v>6.42</v>
      </c>
      <c r="F1191" s="2">
        <f t="shared" si="145"/>
        <v>6.4949999999999992</v>
      </c>
      <c r="G1191" s="2">
        <f t="shared" si="139"/>
        <v>6.5417999999999976</v>
      </c>
      <c r="H1191" s="2">
        <f t="shared" si="143"/>
        <v>6.5016999999999863</v>
      </c>
      <c r="I1191" s="2">
        <f t="array" ref="I1191">SUMPRODUCT(B1175:B1194, (ROW(B1175:B1194)-ROW(B1175)+1)) / (20*21/2)</f>
        <v>6.4938095238095244</v>
      </c>
      <c r="J1191" s="2">
        <f t="shared" si="146"/>
        <v>6.4853823371899333</v>
      </c>
      <c r="K1191" s="2">
        <f t="shared" si="140"/>
        <v>6.5108732031923564</v>
      </c>
    </row>
    <row r="1192" spans="1:11" ht="13.5" x14ac:dyDescent="0.25">
      <c r="A1192" s="3">
        <f>TITRES_STAT!B1195</f>
        <v>43746</v>
      </c>
      <c r="B1192" s="6">
        <f>TITRES_STAT!D1195</f>
        <v>6.59</v>
      </c>
      <c r="C1192" s="2">
        <f t="shared" si="141"/>
        <v>0</v>
      </c>
      <c r="D1192" s="2">
        <f t="shared" si="142"/>
        <v>6.5019999999999998</v>
      </c>
      <c r="E1192" s="2">
        <f t="shared" si="144"/>
        <v>6.4410000000000007</v>
      </c>
      <c r="F1192" s="2">
        <f t="shared" si="145"/>
        <v>6.4959999999999996</v>
      </c>
      <c r="G1192" s="2">
        <f t="shared" si="139"/>
        <v>6.5409999999999968</v>
      </c>
      <c r="H1192" s="2">
        <f t="shared" si="143"/>
        <v>6.5008999999999864</v>
      </c>
      <c r="I1192" s="2">
        <f t="array" ref="I1192">SUMPRODUCT(B1176:B1195, (ROW(B1176:B1195)-ROW(B1176)+1)) / (20*21/2)</f>
        <v>6.5025714285714296</v>
      </c>
      <c r="J1192" s="2">
        <f t="shared" si="146"/>
        <v>6.4953459241242255</v>
      </c>
      <c r="K1192" s="2">
        <f t="shared" si="140"/>
        <v>6.5139762148318727</v>
      </c>
    </row>
    <row r="1193" spans="1:11" ht="13.5" x14ac:dyDescent="0.25">
      <c r="A1193" s="3">
        <f>TITRES_STAT!B1196</f>
        <v>43747</v>
      </c>
      <c r="B1193" s="6">
        <f>TITRES_STAT!D1196</f>
        <v>6.59</v>
      </c>
      <c r="C1193" s="2">
        <f t="shared" si="141"/>
        <v>0</v>
      </c>
      <c r="D1193" s="2">
        <f t="shared" si="142"/>
        <v>6.5439999999999996</v>
      </c>
      <c r="E1193" s="2">
        <f t="shared" si="144"/>
        <v>6.4620000000000006</v>
      </c>
      <c r="F1193" s="2">
        <f t="shared" si="145"/>
        <v>6.4969999999999999</v>
      </c>
      <c r="G1193" s="2">
        <f t="shared" si="139"/>
        <v>6.5401999999999951</v>
      </c>
      <c r="H1193" s="2">
        <f t="shared" si="143"/>
        <v>6.5000999999999864</v>
      </c>
      <c r="I1193" s="2">
        <f t="array" ref="I1193">SUMPRODUCT(B1177:B1196, (ROW(B1177:B1196)-ROW(B1177)+1)) / (20*21/2)</f>
        <v>6.5112380952380944</v>
      </c>
      <c r="J1193" s="2">
        <f t="shared" si="146"/>
        <v>6.5043605980171559</v>
      </c>
      <c r="K1193" s="2">
        <f t="shared" si="140"/>
        <v>6.5169575397404271</v>
      </c>
    </row>
    <row r="1194" spans="1:11" ht="13.5" x14ac:dyDescent="0.25">
      <c r="A1194" s="3">
        <f>TITRES_STAT!B1197</f>
        <v>43748</v>
      </c>
      <c r="B1194" s="6">
        <f>TITRES_STAT!D1197</f>
        <v>6.59</v>
      </c>
      <c r="C1194" s="2">
        <f t="shared" si="141"/>
        <v>0</v>
      </c>
      <c r="D1194" s="2">
        <f t="shared" si="142"/>
        <v>6.5860000000000003</v>
      </c>
      <c r="E1194" s="2">
        <f t="shared" si="144"/>
        <v>6.4830000000000014</v>
      </c>
      <c r="F1194" s="2">
        <f t="shared" si="145"/>
        <v>6.4980000000000002</v>
      </c>
      <c r="G1194" s="2">
        <f t="shared" si="139"/>
        <v>6.5393999999999952</v>
      </c>
      <c r="H1194" s="2">
        <f t="shared" si="143"/>
        <v>6.5001999999999862</v>
      </c>
      <c r="I1194" s="2">
        <f t="array" ref="I1194">SUMPRODUCT(B1178:B1197, (ROW(B1178:B1197)-ROW(B1178)+1)) / (20*21/2)</f>
        <v>6.5198095238095242</v>
      </c>
      <c r="J1194" s="2">
        <f t="shared" si="146"/>
        <v>6.5125167315393311</v>
      </c>
      <c r="K1194" s="2">
        <f t="shared" si="140"/>
        <v>6.5198219499466852</v>
      </c>
    </row>
    <row r="1195" spans="1:11" ht="13.5" x14ac:dyDescent="0.25">
      <c r="A1195" s="3">
        <f>TITRES_STAT!B1198</f>
        <v>43749</v>
      </c>
      <c r="B1195" s="6">
        <f>TITRES_STAT!D1198</f>
        <v>6.59</v>
      </c>
      <c r="C1195" s="2">
        <f t="shared" si="141"/>
        <v>0</v>
      </c>
      <c r="D1195" s="2">
        <f t="shared" si="142"/>
        <v>6.5900000000000007</v>
      </c>
      <c r="E1195" s="2">
        <f t="shared" si="144"/>
        <v>6.5040000000000022</v>
      </c>
      <c r="F1195" s="2">
        <f t="shared" si="145"/>
        <v>6.4990000000000006</v>
      </c>
      <c r="G1195" s="2">
        <f t="shared" si="139"/>
        <v>6.5389999999999944</v>
      </c>
      <c r="H1195" s="2">
        <f t="shared" si="143"/>
        <v>6.5001499999999863</v>
      </c>
      <c r="I1195" s="2">
        <f t="array" ref="I1195">SUMPRODUCT(B1179:B1198, (ROW(B1179:B1198)-ROW(B1179)+1)) / (20*21/2)</f>
        <v>6.5282857142857136</v>
      </c>
      <c r="J1195" s="2">
        <f t="shared" si="146"/>
        <v>6.5198960904403469</v>
      </c>
      <c r="K1195" s="2">
        <f t="shared" si="140"/>
        <v>6.522574030340933</v>
      </c>
    </row>
    <row r="1196" spans="1:11" ht="13.5" x14ac:dyDescent="0.25">
      <c r="A1196" s="3">
        <f>TITRES_STAT!B1199</f>
        <v>43752</v>
      </c>
      <c r="B1196" s="6">
        <f>TITRES_STAT!D1199</f>
        <v>6.59</v>
      </c>
      <c r="C1196" s="2">
        <f t="shared" si="141"/>
        <v>0</v>
      </c>
      <c r="D1196" s="2">
        <f t="shared" si="142"/>
        <v>6.5900000000000007</v>
      </c>
      <c r="E1196" s="2">
        <f t="shared" si="144"/>
        <v>6.5250000000000012</v>
      </c>
      <c r="F1196" s="2">
        <f t="shared" si="145"/>
        <v>6.5000000000000018</v>
      </c>
      <c r="G1196" s="2">
        <f t="shared" si="139"/>
        <v>6.538799999999994</v>
      </c>
      <c r="H1196" s="2">
        <f t="shared" si="143"/>
        <v>6.5001499999999863</v>
      </c>
      <c r="I1196" s="2">
        <f t="array" ref="I1196">SUMPRODUCT(B1180:B1199, (ROW(B1180:B1199)-ROW(B1180)+1)) / (20*21/2)</f>
        <v>6.5366666666666671</v>
      </c>
      <c r="J1196" s="2">
        <f t="shared" si="146"/>
        <v>6.5265726532555517</v>
      </c>
      <c r="K1196" s="2">
        <f t="shared" si="140"/>
        <v>6.5252181860138379</v>
      </c>
    </row>
    <row r="1197" spans="1:11" ht="13.5" x14ac:dyDescent="0.25">
      <c r="A1197" s="3">
        <f>TITRES_STAT!B1200</f>
        <v>43754</v>
      </c>
      <c r="B1197" s="6">
        <f>TITRES_STAT!D1200</f>
        <v>6.59</v>
      </c>
      <c r="C1197" s="2">
        <f t="shared" si="141"/>
        <v>0</v>
      </c>
      <c r="D1197" s="2">
        <f t="shared" si="142"/>
        <v>6.5900000000000007</v>
      </c>
      <c r="E1197" s="2">
        <f t="shared" si="144"/>
        <v>6.5460000000000012</v>
      </c>
      <c r="F1197" s="2">
        <f t="shared" si="145"/>
        <v>6.5010000000000021</v>
      </c>
      <c r="G1197" s="2">
        <f t="shared" si="139"/>
        <v>6.5385999999999935</v>
      </c>
      <c r="H1197" s="2">
        <f t="shared" si="143"/>
        <v>6.5005999999999862</v>
      </c>
      <c r="I1197" s="2">
        <f t="array" ref="I1197">SUMPRODUCT(B1181:B1200, (ROW(B1181:B1200)-ROW(B1181)+1)) / (20*21/2)</f>
        <v>6.5354285714285707</v>
      </c>
      <c r="J1197" s="2">
        <f t="shared" si="146"/>
        <v>6.5326133529454991</v>
      </c>
      <c r="K1197" s="2">
        <f t="shared" si="140"/>
        <v>6.5277586493074136</v>
      </c>
    </row>
    <row r="1198" spans="1:11" ht="13.5" x14ac:dyDescent="0.25">
      <c r="A1198" s="3">
        <f>TITRES_STAT!B1201</f>
        <v>43755</v>
      </c>
      <c r="B1198" s="6">
        <f>TITRES_STAT!D1201</f>
        <v>6.59</v>
      </c>
      <c r="C1198" s="2">
        <f t="shared" si="141"/>
        <v>0</v>
      </c>
      <c r="D1198" s="2">
        <f t="shared" si="142"/>
        <v>6.5900000000000007</v>
      </c>
      <c r="E1198" s="2">
        <f t="shared" si="144"/>
        <v>6.5670000000000019</v>
      </c>
      <c r="F1198" s="2">
        <f t="shared" si="145"/>
        <v>6.5020000000000007</v>
      </c>
      <c r="G1198" s="2">
        <f t="shared" si="139"/>
        <v>6.5383999999999931</v>
      </c>
      <c r="H1198" s="2">
        <f t="shared" si="143"/>
        <v>6.5010499999999869</v>
      </c>
      <c r="I1198" s="2">
        <f t="array" ref="I1198">SUMPRODUCT(B1182:B1201, (ROW(B1182:B1201)-ROW(B1182)+1)) / (20*21/2)</f>
        <v>6.5345714285714287</v>
      </c>
      <c r="J1198" s="2">
        <f t="shared" si="146"/>
        <v>6.5380787479030706</v>
      </c>
      <c r="K1198" s="2">
        <f t="shared" si="140"/>
        <v>6.5301994865894759</v>
      </c>
    </row>
    <row r="1199" spans="1:11" ht="13.5" x14ac:dyDescent="0.25">
      <c r="A1199" s="3">
        <f>TITRES_STAT!B1202</f>
        <v>43756</v>
      </c>
      <c r="B1199" s="6">
        <f>TITRES_STAT!D1202</f>
        <v>6.59</v>
      </c>
      <c r="C1199" s="2">
        <f t="shared" si="141"/>
        <v>0</v>
      </c>
      <c r="D1199" s="2">
        <f t="shared" si="142"/>
        <v>6.5900000000000007</v>
      </c>
      <c r="E1199" s="2">
        <f t="shared" si="144"/>
        <v>6.588000000000001</v>
      </c>
      <c r="F1199" s="2">
        <f t="shared" si="145"/>
        <v>6.5030000000000019</v>
      </c>
      <c r="G1199" s="2">
        <f t="shared" si="139"/>
        <v>6.5381999999999927</v>
      </c>
      <c r="H1199" s="2">
        <f t="shared" si="143"/>
        <v>6.5014999999999876</v>
      </c>
      <c r="I1199" s="2">
        <f t="array" ref="I1199">SUMPRODUCT(B1183:B1202, (ROW(B1183:B1202)-ROW(B1183)+1)) / (20*21/2)</f>
        <v>6.5331428571428569</v>
      </c>
      <c r="J1199" s="2">
        <f t="shared" si="146"/>
        <v>6.5430236290551589</v>
      </c>
      <c r="K1199" s="2">
        <f t="shared" si="140"/>
        <v>6.532544604762438</v>
      </c>
    </row>
    <row r="1200" spans="1:11" ht="13.5" x14ac:dyDescent="0.25">
      <c r="A1200" s="3">
        <f>TITRES_STAT!B1203</f>
        <v>43759</v>
      </c>
      <c r="B1200" s="6">
        <f>TITRES_STAT!D1203</f>
        <v>6.49</v>
      </c>
      <c r="C1200" s="2">
        <f t="shared" si="141"/>
        <v>-9.9999999999999645E-2</v>
      </c>
      <c r="D1200" s="2">
        <f t="shared" si="142"/>
        <v>6.57</v>
      </c>
      <c r="E1200" s="2">
        <f t="shared" si="144"/>
        <v>6.580000000000001</v>
      </c>
      <c r="F1200" s="2">
        <f t="shared" si="145"/>
        <v>6.4990000000000023</v>
      </c>
      <c r="G1200" s="2">
        <f t="shared" si="139"/>
        <v>6.5359999999999934</v>
      </c>
      <c r="H1200" s="2">
        <f t="shared" si="143"/>
        <v>6.5014499999999877</v>
      </c>
      <c r="I1200" s="2">
        <f t="array" ref="I1200">SUMPRODUCT(B1184:B1203, (ROW(B1184:B1203)-ROW(B1184)+1)) / (20*21/2)</f>
        <v>6.5274285714285716</v>
      </c>
      <c r="J1200" s="2">
        <f t="shared" si="146"/>
        <v>6.5379737596213339</v>
      </c>
      <c r="K1200" s="2">
        <f t="shared" si="140"/>
        <v>6.530876188889402</v>
      </c>
    </row>
    <row r="1201" spans="1:11" ht="13.5" x14ac:dyDescent="0.25">
      <c r="A1201" s="3">
        <f>TITRES_STAT!B1204</f>
        <v>43760</v>
      </c>
      <c r="B1201" s="6">
        <f>TITRES_STAT!D1204</f>
        <v>6.49</v>
      </c>
      <c r="C1201" s="2">
        <f t="shared" si="141"/>
        <v>0</v>
      </c>
      <c r="D1201" s="2">
        <f t="shared" si="142"/>
        <v>6.55</v>
      </c>
      <c r="E1201" s="2">
        <f t="shared" si="144"/>
        <v>6.5700000000000021</v>
      </c>
      <c r="F1201" s="2">
        <f t="shared" si="145"/>
        <v>6.4950000000000019</v>
      </c>
      <c r="G1201" s="2">
        <f t="shared" si="139"/>
        <v>6.5337999999999932</v>
      </c>
      <c r="H1201" s="2">
        <f t="shared" si="143"/>
        <v>6.499449999999988</v>
      </c>
      <c r="I1201" s="2">
        <f t="array" ref="I1201">SUMPRODUCT(B1185:B1204, (ROW(B1185:B1204)-ROW(B1185)+1)) / (20*21/2)</f>
        <v>6.5214285714285722</v>
      </c>
      <c r="J1201" s="2">
        <f t="shared" si="146"/>
        <v>6.5334048301335876</v>
      </c>
      <c r="K1201" s="2">
        <f t="shared" si="140"/>
        <v>6.5292732010898185</v>
      </c>
    </row>
    <row r="1202" spans="1:11" ht="13.5" x14ac:dyDescent="0.25">
      <c r="A1202" s="3">
        <f>TITRES_STAT!B1205</f>
        <v>43761</v>
      </c>
      <c r="B1202" s="6">
        <f>TITRES_STAT!D1205</f>
        <v>6.48</v>
      </c>
      <c r="C1202" s="2">
        <f t="shared" si="141"/>
        <v>-9.9999999999997868E-3</v>
      </c>
      <c r="D1202" s="2">
        <f t="shared" si="142"/>
        <v>6.5280000000000005</v>
      </c>
      <c r="E1202" s="2">
        <f t="shared" si="144"/>
        <v>6.5590000000000019</v>
      </c>
      <c r="F1202" s="2">
        <f t="shared" si="145"/>
        <v>6.5000000000000018</v>
      </c>
      <c r="G1202" s="2">
        <f t="shared" ref="G1202:G1265" si="147">AVERAGE(B1153:B1202)</f>
        <v>6.5313999999999943</v>
      </c>
      <c r="H1202" s="2">
        <f t="shared" si="143"/>
        <v>6.4958499999999875</v>
      </c>
      <c r="I1202" s="2">
        <f t="array" ref="I1202">SUMPRODUCT(B1186:B1205, (ROW(B1186:B1205)-ROW(B1186)+1)) / (20*21/2)</f>
        <v>6.5132380952380959</v>
      </c>
      <c r="J1202" s="2">
        <f t="shared" si="146"/>
        <v>6.5283186558351511</v>
      </c>
      <c r="K1202" s="2">
        <f t="shared" si="140"/>
        <v>6.5273409186941391</v>
      </c>
    </row>
    <row r="1203" spans="1:11" ht="13.5" x14ac:dyDescent="0.25">
      <c r="A1203" s="3">
        <f>TITRES_STAT!B1206</f>
        <v>43762</v>
      </c>
      <c r="B1203" s="6">
        <f>TITRES_STAT!D1206</f>
        <v>6.44</v>
      </c>
      <c r="C1203" s="2">
        <f t="shared" si="141"/>
        <v>-4.0000000000000036E-2</v>
      </c>
      <c r="D1203" s="2">
        <f t="shared" si="142"/>
        <v>6.4980000000000002</v>
      </c>
      <c r="E1203" s="2">
        <f t="shared" si="144"/>
        <v>6.5440000000000014</v>
      </c>
      <c r="F1203" s="2">
        <f t="shared" si="145"/>
        <v>6.5030000000000019</v>
      </c>
      <c r="G1203" s="2">
        <f t="shared" si="147"/>
        <v>6.5281999999999947</v>
      </c>
      <c r="H1203" s="2">
        <f t="shared" si="143"/>
        <v>6.4922999999999886</v>
      </c>
      <c r="I1203" s="2">
        <f t="array" ref="I1203">SUMPRODUCT(B1187:B1206, (ROW(B1187:B1206)-ROW(B1187)+1)) / (20*21/2)</f>
        <v>6.5048571428571442</v>
      </c>
      <c r="J1203" s="2">
        <f t="shared" si="146"/>
        <v>6.5199073552794227</v>
      </c>
      <c r="K1203" s="2">
        <f t="shared" ref="K1203:K1266" si="148">$K$4*B1203+(1-$K$4)*K1202</f>
        <v>6.5239157846277029</v>
      </c>
    </row>
    <row r="1204" spans="1:11" ht="13.5" x14ac:dyDescent="0.25">
      <c r="A1204" s="3">
        <f>TITRES_STAT!B1207</f>
        <v>43763</v>
      </c>
      <c r="B1204" s="6">
        <f>TITRES_STAT!D1207</f>
        <v>6.44</v>
      </c>
      <c r="C1204" s="2">
        <f t="shared" si="141"/>
        <v>0</v>
      </c>
      <c r="D1204" s="2">
        <f t="shared" si="142"/>
        <v>6.4680000000000009</v>
      </c>
      <c r="E1204" s="2">
        <f t="shared" si="144"/>
        <v>6.5290000000000008</v>
      </c>
      <c r="F1204" s="2">
        <f t="shared" si="145"/>
        <v>6.506000000000002</v>
      </c>
      <c r="G1204" s="2">
        <f t="shared" si="147"/>
        <v>6.524999999999995</v>
      </c>
      <c r="H1204" s="2">
        <f t="shared" si="143"/>
        <v>6.4890999999999899</v>
      </c>
      <c r="I1204" s="2">
        <f t="array" ref="I1204">SUMPRODUCT(B1188:B1207, (ROW(B1188:B1207)-ROW(B1188)+1)) / (20*21/2)</f>
        <v>6.4962857142857153</v>
      </c>
      <c r="J1204" s="2">
        <f t="shared" si="146"/>
        <v>6.5122971309670969</v>
      </c>
      <c r="K1204" s="2">
        <f t="shared" si="148"/>
        <v>6.5206249695442642</v>
      </c>
    </row>
    <row r="1205" spans="1:11" ht="13.5" x14ac:dyDescent="0.25">
      <c r="A1205" s="3">
        <f>TITRES_STAT!B1208</f>
        <v>43766</v>
      </c>
      <c r="B1205" s="6">
        <f>TITRES_STAT!D1208</f>
        <v>6.42</v>
      </c>
      <c r="C1205" s="2">
        <f t="shared" si="141"/>
        <v>-2.0000000000000462E-2</v>
      </c>
      <c r="D1205" s="2">
        <f t="shared" si="142"/>
        <v>6.4540000000000006</v>
      </c>
      <c r="E1205" s="2">
        <f t="shared" si="144"/>
        <v>6.5120000000000005</v>
      </c>
      <c r="F1205" s="2">
        <f t="shared" si="145"/>
        <v>6.5080000000000009</v>
      </c>
      <c r="G1205" s="2">
        <f t="shared" si="147"/>
        <v>6.5213999999999963</v>
      </c>
      <c r="H1205" s="2">
        <f t="shared" si="143"/>
        <v>6.4857999999999905</v>
      </c>
      <c r="I1205" s="2">
        <f t="array" ref="I1205">SUMPRODUCT(B1189:B1208, (ROW(B1189:B1208)-ROW(B1189)+1)) / (20*21/2)</f>
        <v>6.4608571428571429</v>
      </c>
      <c r="J1205" s="2">
        <f t="shared" si="146"/>
        <v>6.503506928017849</v>
      </c>
      <c r="K1205" s="2">
        <f t="shared" si="148"/>
        <v>6.516678892307235</v>
      </c>
    </row>
    <row r="1206" spans="1:11" ht="13.5" x14ac:dyDescent="0.25">
      <c r="A1206" s="3">
        <f>TITRES_STAT!B1209</f>
        <v>43767</v>
      </c>
      <c r="B1206" s="6">
        <f>TITRES_STAT!D1209</f>
        <v>6.42</v>
      </c>
      <c r="C1206" s="2">
        <f t="shared" si="141"/>
        <v>0</v>
      </c>
      <c r="D1206" s="2">
        <f t="shared" si="142"/>
        <v>6.44</v>
      </c>
      <c r="E1206" s="2">
        <f t="shared" si="144"/>
        <v>6.4950000000000001</v>
      </c>
      <c r="F1206" s="2">
        <f t="shared" si="145"/>
        <v>6.5100000000000007</v>
      </c>
      <c r="G1206" s="2">
        <f t="shared" si="147"/>
        <v>6.5177999999999967</v>
      </c>
      <c r="H1206" s="2">
        <f t="shared" si="143"/>
        <v>6.4828999999999901</v>
      </c>
      <c r="I1206" s="2">
        <f t="array" ref="I1206">SUMPRODUCT(B1190:B1209, (ROW(B1190:B1209)-ROW(B1190)+1)) / (20*21/2)</f>
        <v>6.4227619047619049</v>
      </c>
      <c r="J1206" s="2">
        <f t="shared" si="146"/>
        <v>6.4955538872542444</v>
      </c>
      <c r="K1206" s="2">
        <f t="shared" si="148"/>
        <v>6.5128875631971477</v>
      </c>
    </row>
    <row r="1207" spans="1:11" ht="13.5" x14ac:dyDescent="0.25">
      <c r="A1207" s="3">
        <f>TITRES_STAT!B1210</f>
        <v>43768</v>
      </c>
      <c r="B1207" s="6">
        <f>TITRES_STAT!D1210</f>
        <v>6.42</v>
      </c>
      <c r="C1207" s="2">
        <f t="shared" si="141"/>
        <v>0</v>
      </c>
      <c r="D1207" s="2">
        <f t="shared" si="142"/>
        <v>6.4279999999999999</v>
      </c>
      <c r="E1207" s="2">
        <f t="shared" si="144"/>
        <v>6.4779999999999998</v>
      </c>
      <c r="F1207" s="2">
        <f t="shared" si="145"/>
        <v>6.5120000000000005</v>
      </c>
      <c r="G1207" s="2">
        <f t="shared" si="147"/>
        <v>6.5151999999999974</v>
      </c>
      <c r="H1207" s="2">
        <f t="shared" si="143"/>
        <v>6.4800999999999922</v>
      </c>
      <c r="I1207" s="2">
        <f t="array" ref="I1207">SUMPRODUCT(B1191:B1210, (ROW(B1191:B1210)-ROW(B1191)+1)) / (20*21/2)</f>
        <v>6.386000000000001</v>
      </c>
      <c r="J1207" s="2">
        <f t="shared" si="146"/>
        <v>6.4883582789443164</v>
      </c>
      <c r="K1207" s="2">
        <f t="shared" si="148"/>
        <v>6.5092449136600052</v>
      </c>
    </row>
    <row r="1208" spans="1:11" ht="13.5" x14ac:dyDescent="0.25">
      <c r="A1208" s="3">
        <f>TITRES_STAT!B1211</f>
        <v>43769</v>
      </c>
      <c r="B1208" s="6">
        <f>TITRES_STAT!D1211</f>
        <v>6.14</v>
      </c>
      <c r="C1208" s="2">
        <f t="shared" si="141"/>
        <v>-0.28000000000000025</v>
      </c>
      <c r="D1208" s="2">
        <f t="shared" si="142"/>
        <v>6.3680000000000003</v>
      </c>
      <c r="E1208" s="2">
        <f t="shared" si="144"/>
        <v>6.4329999999999998</v>
      </c>
      <c r="F1208" s="2">
        <f t="shared" si="145"/>
        <v>6.5</v>
      </c>
      <c r="G1208" s="2">
        <f t="shared" si="147"/>
        <v>6.5069999999999979</v>
      </c>
      <c r="H1208" s="2">
        <f t="shared" si="143"/>
        <v>6.4759499999999939</v>
      </c>
      <c r="I1208" s="2">
        <f t="array" ref="I1208">SUMPRODUCT(B1192:B1211, (ROW(B1192:B1211)-ROW(B1192)+1)) / (20*21/2)</f>
        <v>6.3514761904761912</v>
      </c>
      <c r="J1208" s="2">
        <f t="shared" si="146"/>
        <v>6.4551812999972391</v>
      </c>
      <c r="K1208" s="2">
        <f t="shared" si="148"/>
        <v>6.4947647209674564</v>
      </c>
    </row>
    <row r="1209" spans="1:11" ht="13.5" x14ac:dyDescent="0.25">
      <c r="A1209" s="3">
        <f>TITRES_STAT!B1212</f>
        <v>43770</v>
      </c>
      <c r="B1209" s="6">
        <f>TITRES_STAT!D1212</f>
        <v>6.1</v>
      </c>
      <c r="C1209" s="2">
        <f t="shared" si="141"/>
        <v>-4.0000000000000036E-2</v>
      </c>
      <c r="D1209" s="2">
        <f t="shared" si="142"/>
        <v>6.3</v>
      </c>
      <c r="E1209" s="2">
        <f t="shared" si="144"/>
        <v>6.3840000000000012</v>
      </c>
      <c r="F1209" s="2">
        <f t="shared" si="145"/>
        <v>6.4859999999999998</v>
      </c>
      <c r="G1209" s="2">
        <f t="shared" si="147"/>
        <v>6.4979999999999993</v>
      </c>
      <c r="H1209" s="2">
        <f t="shared" si="143"/>
        <v>6.471699999999994</v>
      </c>
      <c r="I1209" s="2">
        <f t="array" ref="I1209">SUMPRODUCT(B1193:B1212, (ROW(B1193:B1212)-ROW(B1193)+1)) / (20*21/2)</f>
        <v>6.319285714285714</v>
      </c>
      <c r="J1209" s="2">
        <f t="shared" si="146"/>
        <v>6.4213545095213114</v>
      </c>
      <c r="K1209" s="2">
        <f t="shared" si="148"/>
        <v>6.4792837515177526</v>
      </c>
    </row>
    <row r="1210" spans="1:11" ht="13.5" x14ac:dyDescent="0.25">
      <c r="A1210" s="3">
        <f>TITRES_STAT!B1213</f>
        <v>43773</v>
      </c>
      <c r="B1210" s="6">
        <f>TITRES_STAT!D1213</f>
        <v>6.1</v>
      </c>
      <c r="C1210" s="2">
        <f t="shared" si="141"/>
        <v>0</v>
      </c>
      <c r="D1210" s="2">
        <f t="shared" si="142"/>
        <v>6.2359999999999998</v>
      </c>
      <c r="E1210" s="2">
        <f t="shared" si="144"/>
        <v>6.3450000000000006</v>
      </c>
      <c r="F1210" s="2">
        <f t="shared" si="145"/>
        <v>6.4625000000000004</v>
      </c>
      <c r="G1210" s="2">
        <f t="shared" si="147"/>
        <v>6.4927999999999999</v>
      </c>
      <c r="H1210" s="2">
        <f t="shared" si="143"/>
        <v>6.4675499999999939</v>
      </c>
      <c r="I1210" s="2">
        <f t="array" ref="I1210">SUMPRODUCT(B1194:B1213, (ROW(B1194:B1213)-ROW(B1194)+1)) / (20*21/2)</f>
        <v>6.289428571428572</v>
      </c>
      <c r="J1210" s="2">
        <f t="shared" si="146"/>
        <v>6.3907493181383295</v>
      </c>
      <c r="K1210" s="2">
        <f t="shared" si="148"/>
        <v>6.4644098789092137</v>
      </c>
    </row>
    <row r="1211" spans="1:11" ht="13.5" x14ac:dyDescent="0.25">
      <c r="A1211" s="3">
        <f>TITRES_STAT!B1214</f>
        <v>43774</v>
      </c>
      <c r="B1211" s="6">
        <f>TITRES_STAT!D1214</f>
        <v>6.1</v>
      </c>
      <c r="C1211" s="2">
        <f t="shared" si="141"/>
        <v>0</v>
      </c>
      <c r="D1211" s="2">
        <f t="shared" si="142"/>
        <v>6.1719999999999997</v>
      </c>
      <c r="E1211" s="2">
        <f t="shared" si="144"/>
        <v>6.3060000000000009</v>
      </c>
      <c r="F1211" s="2">
        <f t="shared" si="145"/>
        <v>6.4380000000000006</v>
      </c>
      <c r="G1211" s="2">
        <f t="shared" si="147"/>
        <v>6.4876000000000014</v>
      </c>
      <c r="H1211" s="2">
        <f t="shared" si="143"/>
        <v>6.4635499999999944</v>
      </c>
      <c r="I1211" s="2">
        <f t="array" ref="I1211">SUMPRODUCT(B1195:B1214, (ROW(B1195:B1214)-ROW(B1195)+1)) / (20*21/2)</f>
        <v>6.2619047619047628</v>
      </c>
      <c r="J1211" s="2">
        <f t="shared" si="146"/>
        <v>6.3630589068870593</v>
      </c>
      <c r="K1211" s="2">
        <f t="shared" si="148"/>
        <v>6.4501192954225779</v>
      </c>
    </row>
    <row r="1212" spans="1:11" ht="13.5" x14ac:dyDescent="0.25">
      <c r="A1212" s="3">
        <f>TITRES_STAT!B1215</f>
        <v>43775</v>
      </c>
      <c r="B1212" s="6">
        <f>TITRES_STAT!D1215</f>
        <v>6.1</v>
      </c>
      <c r="C1212" s="2">
        <f t="shared" si="141"/>
        <v>0</v>
      </c>
      <c r="D1212" s="2">
        <f t="shared" si="142"/>
        <v>6.1079999999999997</v>
      </c>
      <c r="E1212" s="2">
        <f t="shared" si="144"/>
        <v>6.2680000000000007</v>
      </c>
      <c r="F1212" s="2">
        <f t="shared" si="145"/>
        <v>6.4135000000000009</v>
      </c>
      <c r="G1212" s="2">
        <f t="shared" si="147"/>
        <v>6.478600000000001</v>
      </c>
      <c r="H1212" s="2">
        <f t="shared" si="143"/>
        <v>6.4592999999999936</v>
      </c>
      <c r="I1212" s="2">
        <f t="array" ref="I1212">SUMPRODUCT(B1196:B1215, (ROW(B1196:B1215)-ROW(B1196)+1)) / (20*21/2)</f>
        <v>6.2367142857142861</v>
      </c>
      <c r="J1212" s="2">
        <f t="shared" si="146"/>
        <v>6.3380056776597202</v>
      </c>
      <c r="K1212" s="2">
        <f t="shared" si="148"/>
        <v>6.4363891269746336</v>
      </c>
    </row>
    <row r="1213" spans="1:11" ht="13.5" x14ac:dyDescent="0.25">
      <c r="A1213" s="3">
        <f>TITRES_STAT!B1216</f>
        <v>43776</v>
      </c>
      <c r="B1213" s="6">
        <f>TITRES_STAT!D1216</f>
        <v>6.1</v>
      </c>
      <c r="C1213" s="2">
        <f t="shared" si="141"/>
        <v>0</v>
      </c>
      <c r="D1213" s="2">
        <f t="shared" si="142"/>
        <v>6.1</v>
      </c>
      <c r="E1213" s="2">
        <f t="shared" si="144"/>
        <v>6.2340000000000009</v>
      </c>
      <c r="F1213" s="2">
        <f t="shared" si="145"/>
        <v>6.3889999999999993</v>
      </c>
      <c r="G1213" s="2">
        <f t="shared" si="147"/>
        <v>6.4688000000000025</v>
      </c>
      <c r="H1213" s="2">
        <f t="shared" si="143"/>
        <v>6.4551999999999943</v>
      </c>
      <c r="I1213" s="2">
        <f t="array" ref="I1213">SUMPRODUCT(B1197:B1216, (ROW(B1197:B1216)-ROW(B1197)+1)) / (20*21/2)</f>
        <v>6.213857142857143</v>
      </c>
      <c r="J1213" s="2">
        <f t="shared" si="146"/>
        <v>6.3153384702635558</v>
      </c>
      <c r="K1213" s="2">
        <f t="shared" si="148"/>
        <v>6.4231973965050404</v>
      </c>
    </row>
    <row r="1214" spans="1:11" ht="13.5" x14ac:dyDescent="0.25">
      <c r="A1214" s="3">
        <f>TITRES_STAT!B1217</f>
        <v>43777</v>
      </c>
      <c r="B1214" s="6">
        <f>TITRES_STAT!D1217</f>
        <v>6.1</v>
      </c>
      <c r="C1214" s="2">
        <f t="shared" si="141"/>
        <v>0</v>
      </c>
      <c r="D1214" s="2">
        <f t="shared" si="142"/>
        <v>6.1</v>
      </c>
      <c r="E1214" s="2">
        <f t="shared" si="144"/>
        <v>6.2000000000000011</v>
      </c>
      <c r="F1214" s="2">
        <f t="shared" si="145"/>
        <v>6.3644999999999987</v>
      </c>
      <c r="G1214" s="2">
        <f t="shared" si="147"/>
        <v>6.4592000000000027</v>
      </c>
      <c r="H1214" s="2">
        <f t="shared" si="143"/>
        <v>6.4511999999999956</v>
      </c>
      <c r="I1214" s="2">
        <f t="array" ref="I1214">SUMPRODUCT(B1198:B1217, (ROW(B1198:B1217)-ROW(B1198)+1)) / (20*21/2)</f>
        <v>6.1933333333333342</v>
      </c>
      <c r="J1214" s="2">
        <f t="shared" si="146"/>
        <v>6.2948300445241694</v>
      </c>
      <c r="K1214" s="2">
        <f t="shared" si="148"/>
        <v>6.4105229887989603</v>
      </c>
    </row>
    <row r="1215" spans="1:11" ht="13.5" x14ac:dyDescent="0.25">
      <c r="A1215" s="3">
        <f>TITRES_STAT!B1218</f>
        <v>43780</v>
      </c>
      <c r="B1215" s="6">
        <f>TITRES_STAT!D1218</f>
        <v>6.1</v>
      </c>
      <c r="C1215" s="2">
        <f t="shared" si="141"/>
        <v>0</v>
      </c>
      <c r="D1215" s="2">
        <f t="shared" si="142"/>
        <v>6.1</v>
      </c>
      <c r="E1215" s="2">
        <f t="shared" si="144"/>
        <v>6.168000000000001</v>
      </c>
      <c r="F1215" s="2">
        <f t="shared" si="145"/>
        <v>6.3399999999999981</v>
      </c>
      <c r="G1215" s="2">
        <f t="shared" si="147"/>
        <v>6.4496000000000029</v>
      </c>
      <c r="H1215" s="2">
        <f t="shared" si="143"/>
        <v>6.4471999999999943</v>
      </c>
      <c r="I1215" s="2">
        <f t="array" ref="I1215">SUMPRODUCT(B1199:B1218, (ROW(B1199:B1218)-ROW(B1199)+1)) / (20*21/2)</f>
        <v>6.1751428571428573</v>
      </c>
      <c r="J1215" s="2">
        <f t="shared" si="146"/>
        <v>6.2762748021885342</v>
      </c>
      <c r="K1215" s="2">
        <f t="shared" si="148"/>
        <v>6.3983456166891974</v>
      </c>
    </row>
    <row r="1216" spans="1:11" ht="13.5" x14ac:dyDescent="0.25">
      <c r="A1216" s="3">
        <f>TITRES_STAT!B1219</f>
        <v>43781</v>
      </c>
      <c r="B1216" s="6">
        <f>TITRES_STAT!D1219</f>
        <v>6.1</v>
      </c>
      <c r="C1216" s="2">
        <f t="shared" si="141"/>
        <v>0</v>
      </c>
      <c r="D1216" s="2">
        <f t="shared" si="142"/>
        <v>6.1</v>
      </c>
      <c r="E1216" s="2">
        <f t="shared" si="144"/>
        <v>6.136000000000001</v>
      </c>
      <c r="F1216" s="2">
        <f t="shared" si="145"/>
        <v>6.3154999999999983</v>
      </c>
      <c r="G1216" s="2">
        <f t="shared" si="147"/>
        <v>6.4402000000000035</v>
      </c>
      <c r="H1216" s="2">
        <f t="shared" si="143"/>
        <v>6.4433499999999961</v>
      </c>
      <c r="I1216" s="2">
        <f t="array" ref="I1216">SUMPRODUCT(B1200:B1219, (ROW(B1200:B1219)-ROW(B1200)+1)) / (20*21/2)</f>
        <v>6.1621428571428574</v>
      </c>
      <c r="J1216" s="2">
        <f t="shared" si="146"/>
        <v>6.2594867257896256</v>
      </c>
      <c r="K1216" s="2">
        <f t="shared" si="148"/>
        <v>6.3866457885837393</v>
      </c>
    </row>
    <row r="1217" spans="1:11" ht="13.5" x14ac:dyDescent="0.25">
      <c r="A1217" s="3">
        <f>TITRES_STAT!B1220</f>
        <v>43782</v>
      </c>
      <c r="B1217" s="6">
        <f>TITRES_STAT!D1220</f>
        <v>6.1</v>
      </c>
      <c r="C1217" s="2">
        <f t="shared" si="141"/>
        <v>0</v>
      </c>
      <c r="D1217" s="2">
        <f t="shared" si="142"/>
        <v>6.1</v>
      </c>
      <c r="E1217" s="2">
        <f t="shared" si="144"/>
        <v>6.104000000000001</v>
      </c>
      <c r="F1217" s="2">
        <f t="shared" si="145"/>
        <v>6.2909999999999977</v>
      </c>
      <c r="G1217" s="2">
        <f t="shared" si="147"/>
        <v>6.4308000000000023</v>
      </c>
      <c r="H1217" s="2">
        <f t="shared" si="143"/>
        <v>6.439599999999996</v>
      </c>
      <c r="I1217" s="2">
        <f t="array" ref="I1217">SUMPRODUCT(B1201:B1220, (ROW(B1201:B1220)-ROW(B1201)+1)) / (20*21/2)</f>
        <v>6.1579999999999995</v>
      </c>
      <c r="J1217" s="2">
        <f t="shared" si="146"/>
        <v>6.244297513809661</v>
      </c>
      <c r="K1217" s="2">
        <f t="shared" si="148"/>
        <v>6.3754047772667297</v>
      </c>
    </row>
    <row r="1218" spans="1:11" ht="13.5" x14ac:dyDescent="0.25">
      <c r="A1218" s="3">
        <f>TITRES_STAT!B1221</f>
        <v>43783</v>
      </c>
      <c r="B1218" s="6">
        <f>TITRES_STAT!D1221</f>
        <v>6.1</v>
      </c>
      <c r="C1218" s="2">
        <f t="shared" si="141"/>
        <v>0</v>
      </c>
      <c r="D1218" s="2">
        <f t="shared" si="142"/>
        <v>6.1</v>
      </c>
      <c r="E1218" s="2">
        <f t="shared" si="144"/>
        <v>6.1000000000000005</v>
      </c>
      <c r="F1218" s="2">
        <f t="shared" si="145"/>
        <v>6.2664999999999971</v>
      </c>
      <c r="G1218" s="2">
        <f t="shared" si="147"/>
        <v>6.4214000000000029</v>
      </c>
      <c r="H1218" s="2">
        <f t="shared" si="143"/>
        <v>6.435799999999996</v>
      </c>
      <c r="I1218" s="2">
        <f t="array" ref="I1218">SUMPRODUCT(B1202:B1221, (ROW(B1202:B1221)-ROW(B1202)+1)) / (20*21/2)</f>
        <v>6.1723809523809514</v>
      </c>
      <c r="J1218" s="2">
        <f t="shared" si="146"/>
        <v>6.2305548934468362</v>
      </c>
      <c r="K1218" s="2">
        <f t="shared" si="148"/>
        <v>6.3646045899229362</v>
      </c>
    </row>
    <row r="1219" spans="1:11" ht="13.5" x14ac:dyDescent="0.25">
      <c r="A1219" s="3">
        <f>TITRES_STAT!B1222</f>
        <v>43784</v>
      </c>
      <c r="B1219" s="6">
        <f>TITRES_STAT!D1222</f>
        <v>6.13</v>
      </c>
      <c r="C1219" s="2">
        <f t="shared" si="141"/>
        <v>3.0000000000000249E-2</v>
      </c>
      <c r="D1219" s="2">
        <f t="shared" si="142"/>
        <v>6.1059999999999999</v>
      </c>
      <c r="E1219" s="2">
        <f t="shared" si="144"/>
        <v>6.1030000000000006</v>
      </c>
      <c r="F1219" s="2">
        <f t="shared" si="145"/>
        <v>6.2434999999999983</v>
      </c>
      <c r="G1219" s="2">
        <f t="shared" si="147"/>
        <v>6.412600000000003</v>
      </c>
      <c r="H1219" s="2">
        <f t="shared" si="143"/>
        <v>6.432249999999998</v>
      </c>
      <c r="I1219" s="2">
        <f t="array" ref="I1219">SUMPRODUCT(B1203:B1222, (ROW(B1203:B1222)-ROW(B1203)+1)) / (20*21/2)</f>
        <v>6.2053809523809527</v>
      </c>
      <c r="J1219" s="2">
        <f t="shared" si="146"/>
        <v>6.2209782369280902</v>
      </c>
      <c r="K1219" s="2">
        <f t="shared" si="148"/>
        <v>6.3554044099259581</v>
      </c>
    </row>
    <row r="1220" spans="1:11" ht="13.5" x14ac:dyDescent="0.25">
      <c r="A1220" s="3">
        <f>TITRES_STAT!B1223</f>
        <v>43787</v>
      </c>
      <c r="B1220" s="6">
        <f>TITRES_STAT!D1223</f>
        <v>6.2</v>
      </c>
      <c r="C1220" s="2">
        <f t="shared" ref="C1220:C1283" si="149">B1220-B1219</f>
        <v>7.0000000000000284E-2</v>
      </c>
      <c r="D1220" s="2">
        <f t="shared" si="142"/>
        <v>6.1259999999999994</v>
      </c>
      <c r="E1220" s="2">
        <f t="shared" si="144"/>
        <v>6.1130000000000013</v>
      </c>
      <c r="F1220" s="2">
        <f t="shared" si="145"/>
        <v>6.2289999999999983</v>
      </c>
      <c r="G1220" s="2">
        <f t="shared" si="147"/>
        <v>6.4052000000000024</v>
      </c>
      <c r="H1220" s="2">
        <f t="shared" si="143"/>
        <v>6.4290499999999984</v>
      </c>
      <c r="I1220" s="2">
        <f t="array" ref="I1220">SUMPRODUCT(B1204:B1223, (ROW(B1204:B1223)-ROW(B1204)+1)) / (20*21/2)</f>
        <v>6.2198571428571423</v>
      </c>
      <c r="J1220" s="2">
        <f t="shared" si="146"/>
        <v>6.218980309601605</v>
      </c>
      <c r="K1220" s="2">
        <f t="shared" si="148"/>
        <v>6.3493101193406263</v>
      </c>
    </row>
    <row r="1221" spans="1:11" ht="13.5" x14ac:dyDescent="0.25">
      <c r="A1221" s="3">
        <f>TITRES_STAT!B1224</f>
        <v>43788</v>
      </c>
      <c r="B1221" s="6">
        <f>TITRES_STAT!D1224</f>
        <v>6.38</v>
      </c>
      <c r="C1221" s="2">
        <f t="shared" si="149"/>
        <v>0.17999999999999972</v>
      </c>
      <c r="D1221" s="2">
        <f t="shared" si="142"/>
        <v>6.1819999999999995</v>
      </c>
      <c r="E1221" s="2">
        <f t="shared" si="144"/>
        <v>6.1410000000000009</v>
      </c>
      <c r="F1221" s="2">
        <f t="shared" si="145"/>
        <v>6.2234999999999987</v>
      </c>
      <c r="G1221" s="2">
        <f t="shared" si="147"/>
        <v>6.4014000000000024</v>
      </c>
      <c r="H1221" s="2">
        <f t="shared" si="143"/>
        <v>6.4267499999999993</v>
      </c>
      <c r="I1221" s="2">
        <f t="array" ref="I1221">SUMPRODUCT(B1205:B1224, (ROW(B1205:B1224)-ROW(B1205)+1)) / (20*21/2)</f>
        <v>6.2346190476190477</v>
      </c>
      <c r="J1221" s="2">
        <f t="shared" si="146"/>
        <v>6.234315518210976</v>
      </c>
      <c r="K1221" s="2">
        <f t="shared" si="148"/>
        <v>6.3505136440723664</v>
      </c>
    </row>
    <row r="1222" spans="1:11" ht="13.5" x14ac:dyDescent="0.25">
      <c r="A1222" s="3">
        <f>TITRES_STAT!B1225</f>
        <v>43789</v>
      </c>
      <c r="B1222" s="6">
        <f>TITRES_STAT!D1225</f>
        <v>6.57</v>
      </c>
      <c r="C1222" s="2">
        <f t="shared" si="149"/>
        <v>0.19000000000000039</v>
      </c>
      <c r="D1222" s="2">
        <f t="shared" ref="D1222:D1285" si="150">AVERAGE(B1218:B1222)</f>
        <v>6.2759999999999998</v>
      </c>
      <c r="E1222" s="2">
        <f t="shared" si="144"/>
        <v>6.1880000000000006</v>
      </c>
      <c r="F1222" s="2">
        <f t="shared" si="145"/>
        <v>6.2279999999999989</v>
      </c>
      <c r="G1222" s="2">
        <f t="shared" si="147"/>
        <v>6.4014000000000006</v>
      </c>
      <c r="H1222" s="2">
        <f t="shared" si="143"/>
        <v>6.4253999999999998</v>
      </c>
      <c r="I1222" s="2">
        <f t="array" ref="I1222">SUMPRODUCT(B1206:B1225, (ROW(B1206:B1225)-ROW(B1206)+1)) / (20*21/2)</f>
        <v>6.2515714285714283</v>
      </c>
      <c r="J1222" s="2">
        <f t="shared" si="146"/>
        <v>6.2662854688575491</v>
      </c>
      <c r="K1222" s="2">
        <f t="shared" si="148"/>
        <v>6.3591209521479604</v>
      </c>
    </row>
    <row r="1223" spans="1:11" ht="13.5" x14ac:dyDescent="0.25">
      <c r="A1223" s="3">
        <f>TITRES_STAT!B1226</f>
        <v>43790</v>
      </c>
      <c r="B1223" s="6">
        <f>TITRES_STAT!D1226</f>
        <v>6.38</v>
      </c>
      <c r="C1223" s="2">
        <f t="shared" si="149"/>
        <v>-0.19000000000000039</v>
      </c>
      <c r="D1223" s="2">
        <f t="shared" si="150"/>
        <v>6.3319999999999999</v>
      </c>
      <c r="E1223" s="2">
        <f t="shared" si="144"/>
        <v>6.2160000000000011</v>
      </c>
      <c r="F1223" s="2">
        <f t="shared" si="145"/>
        <v>6.2249999999999988</v>
      </c>
      <c r="G1223" s="2">
        <f t="shared" si="147"/>
        <v>6.3976000000000006</v>
      </c>
      <c r="H1223" s="2">
        <f t="shared" si="143"/>
        <v>6.4230500000000008</v>
      </c>
      <c r="I1223" s="2">
        <f t="array" ref="I1223">SUMPRODUCT(B1207:B1226, (ROW(B1207:B1226)-ROW(B1207)+1)) / (20*21/2)</f>
        <v>6.2686190476190466</v>
      </c>
      <c r="J1223" s="2">
        <f t="shared" si="146"/>
        <v>6.2771154242044496</v>
      </c>
      <c r="K1223" s="2">
        <f t="shared" si="148"/>
        <v>6.3599397383382366</v>
      </c>
    </row>
    <row r="1224" spans="1:11" ht="13.5" x14ac:dyDescent="0.25">
      <c r="A1224" s="3">
        <f>TITRES_STAT!B1227</f>
        <v>43791</v>
      </c>
      <c r="B1224" s="6">
        <f>TITRES_STAT!D1227</f>
        <v>6.38</v>
      </c>
      <c r="C1224" s="2">
        <f t="shared" si="149"/>
        <v>0</v>
      </c>
      <c r="D1224" s="2">
        <f t="shared" si="150"/>
        <v>6.3819999999999997</v>
      </c>
      <c r="E1224" s="2">
        <f t="shared" si="144"/>
        <v>6.2440000000000007</v>
      </c>
      <c r="F1224" s="2">
        <f t="shared" si="145"/>
        <v>6.2219999999999986</v>
      </c>
      <c r="G1224" s="2">
        <f t="shared" si="147"/>
        <v>6.3937999999999997</v>
      </c>
      <c r="H1224" s="2">
        <f t="shared" si="143"/>
        <v>6.4207500000000008</v>
      </c>
      <c r="I1224" s="2">
        <f t="array" ref="I1224">SUMPRODUCT(B1208:B1227, (ROW(B1208:B1227)-ROW(B1208)+1)) / (20*21/2)</f>
        <v>6.2857619047619036</v>
      </c>
      <c r="J1224" s="2">
        <f t="shared" si="146"/>
        <v>6.2869139552325972</v>
      </c>
      <c r="K1224" s="2">
        <f t="shared" si="148"/>
        <v>6.3607264152661491</v>
      </c>
    </row>
    <row r="1225" spans="1:11" ht="13.5" x14ac:dyDescent="0.25">
      <c r="A1225" s="3">
        <f>TITRES_STAT!B1228</f>
        <v>43794</v>
      </c>
      <c r="B1225" s="6">
        <f>TITRES_STAT!D1228</f>
        <v>6.4</v>
      </c>
      <c r="C1225" s="2">
        <f t="shared" si="149"/>
        <v>2.0000000000000462E-2</v>
      </c>
      <c r="D1225" s="2">
        <f t="shared" si="150"/>
        <v>6.4219999999999997</v>
      </c>
      <c r="E1225" s="2">
        <f t="shared" si="144"/>
        <v>6.274</v>
      </c>
      <c r="F1225" s="2">
        <f t="shared" si="145"/>
        <v>6.2209999999999992</v>
      </c>
      <c r="G1225" s="2">
        <f t="shared" si="147"/>
        <v>6.3903999999999996</v>
      </c>
      <c r="H1225" s="2">
        <f t="shared" si="143"/>
        <v>6.4185499999999998</v>
      </c>
      <c r="I1225" s="2">
        <f t="array" ref="I1225">SUMPRODUCT(B1209:B1228, (ROW(B1209:B1228)-ROW(B1209)+1)) / (20*21/2)</f>
        <v>6.3030000000000008</v>
      </c>
      <c r="J1225" s="2">
        <f t="shared" si="146"/>
        <v>6.2976840547342547</v>
      </c>
      <c r="K1225" s="2">
        <f t="shared" si="148"/>
        <v>6.3622665558439477</v>
      </c>
    </row>
    <row r="1226" spans="1:11" ht="13.5" x14ac:dyDescent="0.25">
      <c r="A1226" s="3">
        <f>TITRES_STAT!B1229</f>
        <v>43795</v>
      </c>
      <c r="B1226" s="6">
        <f>TITRES_STAT!D1229</f>
        <v>6.4</v>
      </c>
      <c r="C1226" s="2">
        <f t="shared" si="149"/>
        <v>0</v>
      </c>
      <c r="D1226" s="2">
        <f t="shared" si="150"/>
        <v>6.4259999999999993</v>
      </c>
      <c r="E1226" s="2">
        <f t="shared" si="144"/>
        <v>6.3040000000000003</v>
      </c>
      <c r="F1226" s="2">
        <f t="shared" si="145"/>
        <v>6.2200000000000006</v>
      </c>
      <c r="G1226" s="2">
        <f t="shared" si="147"/>
        <v>6.3869999999999978</v>
      </c>
      <c r="H1226" s="2">
        <f t="shared" ref="H1226:H1289" si="151">AVERAGE(B1027:B1226)</f>
        <v>6.4163499999999996</v>
      </c>
      <c r="I1226" s="2">
        <f t="array" ref="I1226">SUMPRODUCT(B1210:B1229, (ROW(B1210:B1229)-ROW(B1210)+1)) / (20*21/2)</f>
        <v>6.319</v>
      </c>
      <c r="J1226" s="2">
        <f t="shared" si="146"/>
        <v>6.3074284304738502</v>
      </c>
      <c r="K1226" s="2">
        <f t="shared" si="148"/>
        <v>6.3637462987520284</v>
      </c>
    </row>
    <row r="1227" spans="1:11" ht="13.5" x14ac:dyDescent="0.25">
      <c r="A1227" s="3">
        <f>TITRES_STAT!B1230</f>
        <v>43796</v>
      </c>
      <c r="B1227" s="6">
        <f>TITRES_STAT!D1230</f>
        <v>6.4</v>
      </c>
      <c r="C1227" s="2">
        <f t="shared" si="149"/>
        <v>0</v>
      </c>
      <c r="D1227" s="2">
        <f t="shared" si="150"/>
        <v>6.3920000000000003</v>
      </c>
      <c r="E1227" s="2">
        <f t="shared" si="144"/>
        <v>6.3339999999999996</v>
      </c>
      <c r="F1227" s="2">
        <f t="shared" si="145"/>
        <v>6.2189999999999994</v>
      </c>
      <c r="G1227" s="2">
        <f t="shared" si="147"/>
        <v>6.3835999999999968</v>
      </c>
      <c r="H1227" s="2">
        <f t="shared" si="151"/>
        <v>6.4141999999999992</v>
      </c>
      <c r="I1227" s="2">
        <f t="array" ref="I1227">SUMPRODUCT(B1211:B1230, (ROW(B1211:B1230)-ROW(B1211)+1)) / (20*21/2)</f>
        <v>6.3507142857142851</v>
      </c>
      <c r="J1227" s="2">
        <f t="shared" si="146"/>
        <v>6.316244770428721</v>
      </c>
      <c r="K1227" s="2">
        <f t="shared" si="148"/>
        <v>6.3651680125264587</v>
      </c>
    </row>
    <row r="1228" spans="1:11" ht="13.5" x14ac:dyDescent="0.25">
      <c r="A1228" s="3">
        <f>TITRES_STAT!B1231</f>
        <v>43797</v>
      </c>
      <c r="B1228" s="6">
        <f>TITRES_STAT!D1231</f>
        <v>6.4</v>
      </c>
      <c r="C1228" s="2">
        <f t="shared" si="149"/>
        <v>0</v>
      </c>
      <c r="D1228" s="2">
        <f t="shared" si="150"/>
        <v>6.395999999999999</v>
      </c>
      <c r="E1228" s="2">
        <f t="shared" ref="E1228:E1291" si="152">AVERAGE(B1219:B1228)</f>
        <v>6.363999999999999</v>
      </c>
      <c r="F1228" s="2">
        <f t="shared" si="145"/>
        <v>6.2320000000000011</v>
      </c>
      <c r="G1228" s="2">
        <f t="shared" si="147"/>
        <v>6.3801999999999968</v>
      </c>
      <c r="H1228" s="2">
        <f t="shared" si="151"/>
        <v>6.4120500000000007</v>
      </c>
      <c r="I1228" s="2">
        <f t="array" ref="I1228">SUMPRODUCT(B1212:B1231, (ROW(B1212:B1231)-ROW(B1212)+1)) / (20*21/2)</f>
        <v>6.3810952380952379</v>
      </c>
      <c r="J1228" s="2">
        <f t="shared" si="146"/>
        <v>6.32422145895932</v>
      </c>
      <c r="K1228" s="2">
        <f t="shared" si="148"/>
        <v>6.3665339728195391</v>
      </c>
    </row>
    <row r="1229" spans="1:11" ht="13.5" x14ac:dyDescent="0.25">
      <c r="A1229" s="3">
        <f>TITRES_STAT!B1232</f>
        <v>43798</v>
      </c>
      <c r="B1229" s="6">
        <f>TITRES_STAT!D1232</f>
        <v>6.4</v>
      </c>
      <c r="C1229" s="2">
        <f t="shared" si="149"/>
        <v>0</v>
      </c>
      <c r="D1229" s="2">
        <f t="shared" si="150"/>
        <v>6.4</v>
      </c>
      <c r="E1229" s="2">
        <f t="shared" si="152"/>
        <v>6.3909999999999991</v>
      </c>
      <c r="F1229" s="2">
        <f t="shared" si="145"/>
        <v>6.2470000000000017</v>
      </c>
      <c r="G1229" s="2">
        <f t="shared" si="147"/>
        <v>6.3767999999999958</v>
      </c>
      <c r="H1229" s="2">
        <f t="shared" si="151"/>
        <v>6.41005</v>
      </c>
      <c r="I1229" s="2">
        <f t="array" ref="I1229">SUMPRODUCT(B1213:B1232, (ROW(B1213:B1232)-ROW(B1213)+1)) / (20*21/2)</f>
        <v>6.4091428571428573</v>
      </c>
      <c r="J1229" s="2">
        <f t="shared" si="146"/>
        <v>6.3314384628679559</v>
      </c>
      <c r="K1229" s="2">
        <f t="shared" si="148"/>
        <v>6.3678463660423024</v>
      </c>
    </row>
    <row r="1230" spans="1:11" ht="13.5" x14ac:dyDescent="0.25">
      <c r="A1230" s="3">
        <f>TITRES_STAT!B1233</f>
        <v>43801</v>
      </c>
      <c r="B1230" s="6">
        <f>TITRES_STAT!D1233</f>
        <v>6.58</v>
      </c>
      <c r="C1230" s="2">
        <f t="shared" si="149"/>
        <v>0.17999999999999972</v>
      </c>
      <c r="D1230" s="2">
        <f t="shared" si="150"/>
        <v>6.4359999999999999</v>
      </c>
      <c r="E1230" s="2">
        <f t="shared" si="152"/>
        <v>6.4289999999999994</v>
      </c>
      <c r="F1230" s="2">
        <f t="shared" si="145"/>
        <v>6.2710000000000017</v>
      </c>
      <c r="G1230" s="2">
        <f t="shared" si="147"/>
        <v>6.3769999999999962</v>
      </c>
      <c r="H1230" s="2">
        <f t="shared" si="151"/>
        <v>6.4089499999999999</v>
      </c>
      <c r="I1230" s="2">
        <f t="array" ref="I1230">SUMPRODUCT(B1214:B1233, (ROW(B1214:B1233)-ROW(B1214)+1)) / (20*21/2)</f>
        <v>6.4348571428571422</v>
      </c>
      <c r="J1230" s="2">
        <f t="shared" si="146"/>
        <v>6.3551109902138654</v>
      </c>
      <c r="K1230" s="2">
        <f t="shared" si="148"/>
        <v>6.376166116393585</v>
      </c>
    </row>
    <row r="1231" spans="1:11" ht="13.5" x14ac:dyDescent="0.25">
      <c r="A1231" s="3">
        <f>TITRES_STAT!B1234</f>
        <v>43802</v>
      </c>
      <c r="B1231" s="6">
        <f>TITRES_STAT!D1234</f>
        <v>6.59</v>
      </c>
      <c r="C1231" s="2">
        <f t="shared" si="149"/>
        <v>9.9999999999997868E-3</v>
      </c>
      <c r="D1231" s="2">
        <f t="shared" si="150"/>
        <v>6.4740000000000011</v>
      </c>
      <c r="E1231" s="2">
        <f t="shared" si="152"/>
        <v>6.4499999999999984</v>
      </c>
      <c r="F1231" s="2">
        <f t="shared" si="145"/>
        <v>6.2955000000000023</v>
      </c>
      <c r="G1231" s="2">
        <f t="shared" si="147"/>
        <v>6.3773999999999944</v>
      </c>
      <c r="H1231" s="2">
        <f t="shared" si="151"/>
        <v>6.4079499999999996</v>
      </c>
      <c r="I1231" s="2">
        <f t="array" ref="I1231">SUMPRODUCT(B1215:B1234, (ROW(B1215:B1234)-ROW(B1215)+1)) / (20*21/2)</f>
        <v>6.4858571428571423</v>
      </c>
      <c r="J1231" s="2">
        <f t="shared" si="146"/>
        <v>6.3774813720982593</v>
      </c>
      <c r="K1231" s="2">
        <f t="shared" si="148"/>
        <v>6.3845517588879543</v>
      </c>
    </row>
    <row r="1232" spans="1:11" ht="13.5" x14ac:dyDescent="0.25">
      <c r="A1232" s="3">
        <f>TITRES_STAT!B1235</f>
        <v>43803</v>
      </c>
      <c r="B1232" s="6">
        <f>TITRES_STAT!D1235</f>
        <v>6.59</v>
      </c>
      <c r="C1232" s="2">
        <f t="shared" si="149"/>
        <v>0</v>
      </c>
      <c r="D1232" s="2">
        <f t="shared" si="150"/>
        <v>6.5120000000000005</v>
      </c>
      <c r="E1232" s="2">
        <f t="shared" si="152"/>
        <v>6.452</v>
      </c>
      <c r="F1232" s="2">
        <f t="shared" si="145"/>
        <v>6.3200000000000021</v>
      </c>
      <c r="G1232" s="2">
        <f t="shared" si="147"/>
        <v>6.3815999999999944</v>
      </c>
      <c r="H1232" s="2">
        <f t="shared" si="151"/>
        <v>6.4069500000000001</v>
      </c>
      <c r="I1232" s="2">
        <f t="array" ref="I1232">SUMPRODUCT(B1216:B1235, (ROW(B1216:B1235)-ROW(B1216)+1)) / (20*21/2)</f>
        <v>6.5340952380952375</v>
      </c>
      <c r="J1232" s="2">
        <f t="shared" si="146"/>
        <v>6.3977212414222349</v>
      </c>
      <c r="K1232" s="2">
        <f t="shared" si="148"/>
        <v>6.3926085526570544</v>
      </c>
    </row>
    <row r="1233" spans="1:11" ht="13.5" x14ac:dyDescent="0.25">
      <c r="A1233" s="3">
        <f>TITRES_STAT!B1236</f>
        <v>43804</v>
      </c>
      <c r="B1233" s="6">
        <f>TITRES_STAT!D1236</f>
        <v>6.59</v>
      </c>
      <c r="C1233" s="2">
        <f t="shared" si="149"/>
        <v>0</v>
      </c>
      <c r="D1233" s="2">
        <f t="shared" si="150"/>
        <v>6.55</v>
      </c>
      <c r="E1233" s="2">
        <f t="shared" si="152"/>
        <v>6.4730000000000008</v>
      </c>
      <c r="F1233" s="2">
        <f t="shared" si="145"/>
        <v>6.3445000000000018</v>
      </c>
      <c r="G1233" s="2">
        <f t="shared" si="147"/>
        <v>6.3857999999999935</v>
      </c>
      <c r="H1233" s="2">
        <f t="shared" si="151"/>
        <v>6.4059500000000007</v>
      </c>
      <c r="I1233" s="2">
        <f t="array" ref="I1233">SUMPRODUCT(B1217:B1236, (ROW(B1217:B1236)-ROW(B1217)+1)) / (20*21/2)</f>
        <v>6.5795238095238098</v>
      </c>
      <c r="J1233" s="2">
        <f t="shared" si="146"/>
        <v>6.4160335041439271</v>
      </c>
      <c r="K1233" s="2">
        <f t="shared" si="148"/>
        <v>6.4003493937293277</v>
      </c>
    </row>
    <row r="1234" spans="1:11" ht="13.5" x14ac:dyDescent="0.25">
      <c r="A1234" s="3">
        <f>TITRES_STAT!B1237</f>
        <v>43805</v>
      </c>
      <c r="B1234" s="6">
        <f>TITRES_STAT!D1237</f>
        <v>6.88</v>
      </c>
      <c r="C1234" s="2">
        <f t="shared" si="149"/>
        <v>0.29000000000000004</v>
      </c>
      <c r="D1234" s="2">
        <f t="shared" si="150"/>
        <v>6.645999999999999</v>
      </c>
      <c r="E1234" s="2">
        <f t="shared" si="152"/>
        <v>6.5230000000000006</v>
      </c>
      <c r="F1234" s="2">
        <f t="shared" si="145"/>
        <v>6.3835000000000015</v>
      </c>
      <c r="G1234" s="2">
        <f t="shared" si="147"/>
        <v>6.3957999999999933</v>
      </c>
      <c r="H1234" s="2">
        <f t="shared" si="151"/>
        <v>6.406550000000002</v>
      </c>
      <c r="I1234" s="2">
        <f t="array" ref="I1234">SUMPRODUCT(B1218:B1237, (ROW(B1218:B1237)-ROW(B1218)+1)) / (20*21/2)</f>
        <v>6.6192380952380949</v>
      </c>
      <c r="J1234" s="2">
        <f t="shared" si="146"/>
        <v>6.4602207894635537</v>
      </c>
      <c r="K1234" s="2">
        <f t="shared" si="148"/>
        <v>6.4191592214262165</v>
      </c>
    </row>
    <row r="1235" spans="1:11" ht="13.5" x14ac:dyDescent="0.25">
      <c r="A1235" s="3">
        <f>TITRES_STAT!B1238</f>
        <v>43808</v>
      </c>
      <c r="B1235" s="6">
        <f>TITRES_STAT!D1238</f>
        <v>6.89</v>
      </c>
      <c r="C1235" s="2">
        <f t="shared" si="149"/>
        <v>9.9999999999997868E-3</v>
      </c>
      <c r="D1235" s="2">
        <f t="shared" si="150"/>
        <v>6.7080000000000002</v>
      </c>
      <c r="E1235" s="2">
        <f t="shared" si="152"/>
        <v>6.5720000000000001</v>
      </c>
      <c r="F1235" s="2">
        <f t="shared" si="145"/>
        <v>6.423</v>
      </c>
      <c r="G1235" s="2">
        <f t="shared" si="147"/>
        <v>6.4059999999999944</v>
      </c>
      <c r="H1235" s="2">
        <f t="shared" si="151"/>
        <v>6.4071000000000025</v>
      </c>
      <c r="I1235" s="2">
        <f t="array" ref="I1235">SUMPRODUCT(B1219:B1238, (ROW(B1219:B1238)-ROW(B1219)+1)) / (20*21/2)</f>
        <v>6.6552380952380945</v>
      </c>
      <c r="J1235" s="2">
        <f t="shared" si="146"/>
        <v>6.5011521428479773</v>
      </c>
      <c r="K1235" s="2">
        <f t="shared" si="148"/>
        <v>6.4376235656840128</v>
      </c>
    </row>
    <row r="1236" spans="1:11" ht="13.5" x14ac:dyDescent="0.25">
      <c r="A1236" s="3">
        <f>TITRES_STAT!B1239</f>
        <v>43809</v>
      </c>
      <c r="B1236" s="6">
        <f>TITRES_STAT!D1239</f>
        <v>6.9</v>
      </c>
      <c r="C1236" s="2">
        <f t="shared" si="149"/>
        <v>1.0000000000000675E-2</v>
      </c>
      <c r="D1236" s="2">
        <f t="shared" si="150"/>
        <v>6.7700000000000005</v>
      </c>
      <c r="E1236" s="2">
        <f t="shared" si="152"/>
        <v>6.6220000000000017</v>
      </c>
      <c r="F1236" s="2">
        <f t="shared" ref="F1236:F1299" si="153">AVERAGE(B1217:B1236)</f>
        <v>6.463000000000001</v>
      </c>
      <c r="G1236" s="2">
        <f t="shared" si="147"/>
        <v>6.4163999999999941</v>
      </c>
      <c r="H1236" s="2">
        <f t="shared" si="151"/>
        <v>6.4077000000000028</v>
      </c>
      <c r="I1236" s="2">
        <f t="array" ref="I1236">SUMPRODUCT(B1220:B1239, (ROW(B1220:B1239)-ROW(B1220)+1)) / (20*21/2)</f>
        <v>6.6875238095238085</v>
      </c>
      <c r="J1236" s="2">
        <f t="shared" si="146"/>
        <v>6.5391376530529319</v>
      </c>
      <c r="K1236" s="2">
        <f t="shared" si="148"/>
        <v>6.4557559748728748</v>
      </c>
    </row>
    <row r="1237" spans="1:11" ht="13.5" x14ac:dyDescent="0.25">
      <c r="A1237" s="3">
        <f>TITRES_STAT!B1240</f>
        <v>43810</v>
      </c>
      <c r="B1237" s="6">
        <f>TITRES_STAT!D1240</f>
        <v>6.88</v>
      </c>
      <c r="C1237" s="2">
        <f t="shared" si="149"/>
        <v>-2.0000000000000462E-2</v>
      </c>
      <c r="D1237" s="2">
        <f t="shared" si="150"/>
        <v>6.8280000000000003</v>
      </c>
      <c r="E1237" s="2">
        <f t="shared" si="152"/>
        <v>6.67</v>
      </c>
      <c r="F1237" s="2">
        <f t="shared" si="153"/>
        <v>6.5020000000000007</v>
      </c>
      <c r="G1237" s="2">
        <f t="shared" si="147"/>
        <v>6.4263999999999957</v>
      </c>
      <c r="H1237" s="2">
        <f t="shared" si="151"/>
        <v>6.4082000000000052</v>
      </c>
      <c r="I1237" s="2">
        <f t="array" ref="I1237">SUMPRODUCT(B1221:B1240, (ROW(B1221:B1240)-ROW(B1221)+1)) / (20*21/2)</f>
        <v>6.7162380952380945</v>
      </c>
      <c r="J1237" s="2">
        <f t="shared" ref="J1237:J1300" si="154">$J$4*B1237+J1236*(1-$J$4)</f>
        <v>6.5716007337145577</v>
      </c>
      <c r="K1237" s="2">
        <f t="shared" si="148"/>
        <v>6.4723929954660955</v>
      </c>
    </row>
    <row r="1238" spans="1:11" ht="13.5" x14ac:dyDescent="0.25">
      <c r="A1238" s="3">
        <f>TITRES_STAT!B1241</f>
        <v>43811</v>
      </c>
      <c r="B1238" s="6">
        <f>TITRES_STAT!D1241</f>
        <v>6.88</v>
      </c>
      <c r="C1238" s="2">
        <f t="shared" si="149"/>
        <v>0</v>
      </c>
      <c r="D1238" s="2">
        <f t="shared" si="150"/>
        <v>6.8860000000000001</v>
      </c>
      <c r="E1238" s="2">
        <f t="shared" si="152"/>
        <v>6.7180000000000009</v>
      </c>
      <c r="F1238" s="2">
        <f t="shared" si="153"/>
        <v>6.5409999999999995</v>
      </c>
      <c r="G1238" s="2">
        <f t="shared" si="147"/>
        <v>6.4363999999999955</v>
      </c>
      <c r="H1238" s="2">
        <f t="shared" si="151"/>
        <v>6.4088000000000065</v>
      </c>
      <c r="I1238" s="2">
        <f t="array" ref="I1238">SUMPRODUCT(B1222:B1241, (ROW(B1222:B1241)-ROW(B1222)+1)) / (20*21/2)</f>
        <v>6.7426666666666666</v>
      </c>
      <c r="J1238" s="2">
        <f t="shared" si="154"/>
        <v>6.6009720924084094</v>
      </c>
      <c r="K1238" s="2">
        <f t="shared" si="148"/>
        <v>6.4883775838791893</v>
      </c>
    </row>
    <row r="1239" spans="1:11" ht="13.5" x14ac:dyDescent="0.25">
      <c r="A1239" s="3">
        <f>TITRES_STAT!B1242</f>
        <v>43812</v>
      </c>
      <c r="B1239" s="6">
        <f>TITRES_STAT!D1242</f>
        <v>6.88</v>
      </c>
      <c r="C1239" s="2">
        <f t="shared" si="149"/>
        <v>0</v>
      </c>
      <c r="D1239" s="2">
        <f t="shared" si="150"/>
        <v>6.8860000000000001</v>
      </c>
      <c r="E1239" s="2">
        <f t="shared" si="152"/>
        <v>6.766</v>
      </c>
      <c r="F1239" s="2">
        <f t="shared" si="153"/>
        <v>6.5785</v>
      </c>
      <c r="G1239" s="2">
        <f t="shared" si="147"/>
        <v>6.4463999999999961</v>
      </c>
      <c r="H1239" s="2">
        <f t="shared" si="151"/>
        <v>6.4094000000000086</v>
      </c>
      <c r="I1239" s="2">
        <f t="array" ref="I1239">SUMPRODUCT(B1223:B1242, (ROW(B1223:B1242)-ROW(B1223)+1)) / (20*21/2)</f>
        <v>6.7666666666666666</v>
      </c>
      <c r="J1239" s="2">
        <f t="shared" si="154"/>
        <v>6.6275461788457042</v>
      </c>
      <c r="K1239" s="2">
        <f t="shared" si="148"/>
        <v>6.5037353256878481</v>
      </c>
    </row>
    <row r="1240" spans="1:11" ht="13.5" x14ac:dyDescent="0.25">
      <c r="A1240" s="3">
        <f>TITRES_STAT!B1243</f>
        <v>43815</v>
      </c>
      <c r="B1240" s="6">
        <f>TITRES_STAT!D1243</f>
        <v>6.88</v>
      </c>
      <c r="C1240" s="2">
        <f t="shared" si="149"/>
        <v>0</v>
      </c>
      <c r="D1240" s="2">
        <f t="shared" si="150"/>
        <v>6.8840000000000003</v>
      </c>
      <c r="E1240" s="2">
        <f t="shared" si="152"/>
        <v>6.7960000000000012</v>
      </c>
      <c r="F1240" s="2">
        <f t="shared" si="153"/>
        <v>6.6124999999999998</v>
      </c>
      <c r="G1240" s="2">
        <f t="shared" si="147"/>
        <v>6.4525999999999968</v>
      </c>
      <c r="H1240" s="2">
        <f t="shared" si="151"/>
        <v>6.410000000000009</v>
      </c>
      <c r="I1240" s="2">
        <f t="array" ref="I1240">SUMPRODUCT(B1224:B1243, (ROW(B1224:B1243)-ROW(B1224)+1)) / (20*21/2)</f>
        <v>6.7881904761904757</v>
      </c>
      <c r="J1240" s="2">
        <f t="shared" si="154"/>
        <v>6.6515893999080182</v>
      </c>
      <c r="K1240" s="2">
        <f t="shared" si="148"/>
        <v>6.5184908031118542</v>
      </c>
    </row>
    <row r="1241" spans="1:11" ht="13.5" x14ac:dyDescent="0.25">
      <c r="A1241" s="3">
        <f>TITRES_STAT!B1244</f>
        <v>43816</v>
      </c>
      <c r="B1241" s="6">
        <f>TITRES_STAT!D1244</f>
        <v>6.89</v>
      </c>
      <c r="C1241" s="2">
        <f t="shared" si="149"/>
        <v>9.9999999999997868E-3</v>
      </c>
      <c r="D1241" s="2">
        <f t="shared" si="150"/>
        <v>6.8819999999999997</v>
      </c>
      <c r="E1241" s="2">
        <f t="shared" si="152"/>
        <v>6.8260000000000005</v>
      </c>
      <c r="F1241" s="2">
        <f t="shared" si="153"/>
        <v>6.6379999999999981</v>
      </c>
      <c r="G1241" s="2">
        <f t="shared" si="147"/>
        <v>6.4585999999999979</v>
      </c>
      <c r="H1241" s="2">
        <f t="shared" si="151"/>
        <v>6.4116500000000096</v>
      </c>
      <c r="I1241" s="2">
        <f t="array" ref="I1241">SUMPRODUCT(B1225:B1244, (ROW(B1225:B1244)-ROW(B1225)+1)) / (20*21/2)</f>
        <v>6.8073333333333332</v>
      </c>
      <c r="J1241" s="2">
        <f t="shared" si="154"/>
        <v>6.6742951713453493</v>
      </c>
      <c r="K1241" s="2">
        <f t="shared" si="148"/>
        <v>6.5330597912251154</v>
      </c>
    </row>
    <row r="1242" spans="1:11" ht="13.5" x14ac:dyDescent="0.25">
      <c r="A1242" s="3">
        <f>TITRES_STAT!B1245</f>
        <v>43817</v>
      </c>
      <c r="B1242" s="6">
        <f>TITRES_STAT!D1245</f>
        <v>6.89</v>
      </c>
      <c r="C1242" s="2">
        <f t="shared" si="149"/>
        <v>0</v>
      </c>
      <c r="D1242" s="2">
        <f t="shared" si="150"/>
        <v>6.8840000000000003</v>
      </c>
      <c r="E1242" s="2">
        <f t="shared" si="152"/>
        <v>6.8559999999999999</v>
      </c>
      <c r="F1242" s="2">
        <f t="shared" si="153"/>
        <v>6.653999999999999</v>
      </c>
      <c r="G1242" s="2">
        <f t="shared" si="147"/>
        <v>6.4645999999999981</v>
      </c>
      <c r="H1242" s="2">
        <f t="shared" si="151"/>
        <v>6.4142500000000098</v>
      </c>
      <c r="I1242" s="2">
        <f t="array" ref="I1242">SUMPRODUCT(B1226:B1245, (ROW(B1226:B1245)-ROW(B1226)+1)) / (20*21/2)</f>
        <v>6.825047619047619</v>
      </c>
      <c r="J1242" s="2">
        <f t="shared" si="154"/>
        <v>6.6948384883600776</v>
      </c>
      <c r="K1242" s="2">
        <f t="shared" si="148"/>
        <v>6.5470574464711895</v>
      </c>
    </row>
    <row r="1243" spans="1:11" ht="13.5" x14ac:dyDescent="0.25">
      <c r="A1243" s="3">
        <f>TITRES_STAT!B1246</f>
        <v>43818</v>
      </c>
      <c r="B1243" s="6">
        <f>TITRES_STAT!D1246</f>
        <v>6.88</v>
      </c>
      <c r="C1243" s="2">
        <f t="shared" si="149"/>
        <v>-9.9999999999997868E-3</v>
      </c>
      <c r="D1243" s="2">
        <f t="shared" si="150"/>
        <v>6.8840000000000003</v>
      </c>
      <c r="E1243" s="2">
        <f t="shared" si="152"/>
        <v>6.8850000000000007</v>
      </c>
      <c r="F1243" s="2">
        <f t="shared" si="153"/>
        <v>6.6789999999999994</v>
      </c>
      <c r="G1243" s="2">
        <f t="shared" si="147"/>
        <v>6.4703999999999988</v>
      </c>
      <c r="H1243" s="2">
        <f t="shared" si="151"/>
        <v>6.4182000000000103</v>
      </c>
      <c r="I1243" s="2">
        <f t="array" ref="I1243">SUMPRODUCT(B1227:B1246, (ROW(B1227:B1246)-ROW(B1227)+1)) / (20*21/2)</f>
        <v>6.8404285714285704</v>
      </c>
      <c r="J1243" s="2">
        <f t="shared" si="154"/>
        <v>6.7124729180400706</v>
      </c>
      <c r="K1243" s="2">
        <f t="shared" si="148"/>
        <v>6.5601140171978098</v>
      </c>
    </row>
    <row r="1244" spans="1:11" ht="13.5" x14ac:dyDescent="0.25">
      <c r="A1244" s="3">
        <f>TITRES_STAT!B1247</f>
        <v>43819</v>
      </c>
      <c r="B1244" s="6">
        <f>TITRES_STAT!D1247</f>
        <v>6.88</v>
      </c>
      <c r="C1244" s="2">
        <f t="shared" si="149"/>
        <v>0</v>
      </c>
      <c r="D1244" s="2">
        <f t="shared" si="150"/>
        <v>6.8840000000000003</v>
      </c>
      <c r="E1244" s="2">
        <f t="shared" si="152"/>
        <v>6.8850000000000007</v>
      </c>
      <c r="F1244" s="2">
        <f t="shared" si="153"/>
        <v>6.7039999999999988</v>
      </c>
      <c r="G1244" s="2">
        <f t="shared" si="147"/>
        <v>6.4761999999999977</v>
      </c>
      <c r="H1244" s="2">
        <f t="shared" si="151"/>
        <v>6.4212500000000112</v>
      </c>
      <c r="I1244" s="2">
        <f t="array" ref="I1244">SUMPRODUCT(B1228:B1247, (ROW(B1228:B1247)-ROW(B1228)+1)) / (20*21/2)</f>
        <v>6.8534761904761918</v>
      </c>
      <c r="J1244" s="2">
        <f t="shared" si="154"/>
        <v>6.7284278782267304</v>
      </c>
      <c r="K1244" s="2">
        <f t="shared" si="148"/>
        <v>6.5726585655429934</v>
      </c>
    </row>
    <row r="1245" spans="1:11" ht="13.5" x14ac:dyDescent="0.25">
      <c r="A1245" s="3">
        <f>TITRES_STAT!B1248</f>
        <v>43822</v>
      </c>
      <c r="B1245" s="6">
        <f>TITRES_STAT!D1248</f>
        <v>6.89</v>
      </c>
      <c r="C1245" s="2">
        <f t="shared" si="149"/>
        <v>9.9999999999997868E-3</v>
      </c>
      <c r="D1245" s="2">
        <f t="shared" si="150"/>
        <v>6.8860000000000001</v>
      </c>
      <c r="E1245" s="2">
        <f t="shared" si="152"/>
        <v>6.8850000000000007</v>
      </c>
      <c r="F1245" s="2">
        <f t="shared" si="153"/>
        <v>6.7284999999999986</v>
      </c>
      <c r="G1245" s="2">
        <f t="shared" si="147"/>
        <v>6.482199999999998</v>
      </c>
      <c r="H1245" s="2">
        <f t="shared" si="151"/>
        <v>6.4234500000000114</v>
      </c>
      <c r="I1245" s="2">
        <f t="array" ref="I1245">SUMPRODUCT(B1229:B1248, (ROW(B1229:B1248)-ROW(B1229)+1)) / (20*21/2)</f>
        <v>6.8632380952380965</v>
      </c>
      <c r="J1245" s="2">
        <f t="shared" si="154"/>
        <v>6.7438156993479943</v>
      </c>
      <c r="K1245" s="2">
        <f t="shared" si="148"/>
        <v>6.5851033276785627</v>
      </c>
    </row>
    <row r="1246" spans="1:11" ht="13.5" x14ac:dyDescent="0.25">
      <c r="A1246" s="3">
        <f>TITRES_STAT!B1249</f>
        <v>43823</v>
      </c>
      <c r="B1246" s="6">
        <f>TITRES_STAT!D1249</f>
        <v>6.89</v>
      </c>
      <c r="C1246" s="2">
        <f t="shared" si="149"/>
        <v>0</v>
      </c>
      <c r="D1246" s="2">
        <f t="shared" si="150"/>
        <v>6.8860000000000001</v>
      </c>
      <c r="E1246" s="2">
        <f t="shared" si="152"/>
        <v>6.8840000000000003</v>
      </c>
      <c r="F1246" s="2">
        <f t="shared" si="153"/>
        <v>6.7529999999999983</v>
      </c>
      <c r="G1246" s="2">
        <f t="shared" si="147"/>
        <v>6.4881999999999982</v>
      </c>
      <c r="H1246" s="2">
        <f t="shared" si="151"/>
        <v>6.4256500000000116</v>
      </c>
      <c r="I1246" s="2">
        <f t="array" ref="I1246">SUMPRODUCT(B1230:B1249, (ROW(B1230:B1249)-ROW(B1230)+1)) / (20*21/2)</f>
        <v>6.8707142857142838</v>
      </c>
      <c r="J1246" s="2">
        <f t="shared" si="154"/>
        <v>6.7577380136958043</v>
      </c>
      <c r="K1246" s="2">
        <f t="shared" si="148"/>
        <v>6.5970600599264628</v>
      </c>
    </row>
    <row r="1247" spans="1:11" ht="13.5" x14ac:dyDescent="0.25">
      <c r="A1247" s="3">
        <f>TITRES_STAT!B1250</f>
        <v>43824</v>
      </c>
      <c r="B1247" s="6">
        <f>TITRES_STAT!D1250</f>
        <v>6.89</v>
      </c>
      <c r="C1247" s="2">
        <f t="shared" si="149"/>
        <v>0</v>
      </c>
      <c r="D1247" s="2">
        <f t="shared" si="150"/>
        <v>6.8860000000000001</v>
      </c>
      <c r="E1247" s="2">
        <f t="shared" si="152"/>
        <v>6.8850000000000007</v>
      </c>
      <c r="F1247" s="2">
        <f t="shared" si="153"/>
        <v>6.7774999999999981</v>
      </c>
      <c r="G1247" s="2">
        <f t="shared" si="147"/>
        <v>6.4941999999999975</v>
      </c>
      <c r="H1247" s="2">
        <f t="shared" si="151"/>
        <v>6.4278500000000109</v>
      </c>
      <c r="I1247" s="2">
        <f t="array" ref="I1247">SUMPRODUCT(B1231:B1250, (ROW(B1231:B1250)-ROW(B1231)+1)) / (20*21/2)</f>
        <v>6.8759047619047609</v>
      </c>
      <c r="J1247" s="2">
        <f t="shared" si="154"/>
        <v>6.7703343933438225</v>
      </c>
      <c r="K1247" s="2">
        <f t="shared" si="148"/>
        <v>6.6085479007136607</v>
      </c>
    </row>
    <row r="1248" spans="1:11" ht="13.5" x14ac:dyDescent="0.25">
      <c r="A1248" s="3">
        <f>TITRES_STAT!B1251</f>
        <v>43825</v>
      </c>
      <c r="B1248" s="6">
        <f>TITRES_STAT!D1251</f>
        <v>6.88</v>
      </c>
      <c r="C1248" s="2">
        <f t="shared" si="149"/>
        <v>-9.9999999999997868E-3</v>
      </c>
      <c r="D1248" s="2">
        <f t="shared" si="150"/>
        <v>6.8860000000000001</v>
      </c>
      <c r="E1248" s="2">
        <f t="shared" si="152"/>
        <v>6.8850000000000007</v>
      </c>
      <c r="F1248" s="2">
        <f t="shared" si="153"/>
        <v>6.801499999999999</v>
      </c>
      <c r="G1248" s="2">
        <f t="shared" si="147"/>
        <v>6.4999999999999973</v>
      </c>
      <c r="H1248" s="2">
        <f t="shared" si="151"/>
        <v>6.4300000000000113</v>
      </c>
      <c r="I1248" s="2">
        <f t="array" ref="I1248">SUMPRODUCT(B1232:B1251, (ROW(B1232:B1251)-ROW(B1232)+1)) / (20*21/2)</f>
        <v>6.8768095238095235</v>
      </c>
      <c r="J1248" s="2">
        <f t="shared" si="154"/>
        <v>6.7807787368348871</v>
      </c>
      <c r="K1248" s="2">
        <f t="shared" si="148"/>
        <v>6.6191930810778308</v>
      </c>
    </row>
    <row r="1249" spans="1:11" ht="13.5" x14ac:dyDescent="0.25">
      <c r="A1249" s="3">
        <f>TITRES_STAT!B1252</f>
        <v>43826</v>
      </c>
      <c r="B1249" s="6">
        <f>TITRES_STAT!D1252</f>
        <v>6.88</v>
      </c>
      <c r="C1249" s="2">
        <f t="shared" si="149"/>
        <v>0</v>
      </c>
      <c r="D1249" s="2">
        <f t="shared" si="150"/>
        <v>6.8860000000000001</v>
      </c>
      <c r="E1249" s="2">
        <f t="shared" si="152"/>
        <v>6.8850000000000007</v>
      </c>
      <c r="F1249" s="2">
        <f t="shared" si="153"/>
        <v>6.8254999999999999</v>
      </c>
      <c r="G1249" s="2">
        <f t="shared" si="147"/>
        <v>6.505799999999998</v>
      </c>
      <c r="H1249" s="2">
        <f t="shared" si="151"/>
        <v>6.4321500000000116</v>
      </c>
      <c r="I1249" s="2">
        <f t="array" ref="I1249">SUMPRODUCT(B1233:B1252, (ROW(B1233:B1252)-ROW(B1233)+1)) / (20*21/2)</f>
        <v>6.87552380952381</v>
      </c>
      <c r="J1249" s="2">
        <f t="shared" si="154"/>
        <v>6.7902283809458508</v>
      </c>
      <c r="K1249" s="2">
        <f t="shared" si="148"/>
        <v>6.6294208033885038</v>
      </c>
    </row>
    <row r="1250" spans="1:11" ht="13.5" x14ac:dyDescent="0.25">
      <c r="A1250" s="3">
        <f>TITRES_STAT!B1253</f>
        <v>43829</v>
      </c>
      <c r="B1250" s="6">
        <f>TITRES_STAT!D1253</f>
        <v>6.88</v>
      </c>
      <c r="C1250" s="2">
        <f t="shared" si="149"/>
        <v>0</v>
      </c>
      <c r="D1250" s="2">
        <f t="shared" si="150"/>
        <v>6.8840000000000003</v>
      </c>
      <c r="E1250" s="2">
        <f t="shared" si="152"/>
        <v>6.8850000000000007</v>
      </c>
      <c r="F1250" s="2">
        <f t="shared" si="153"/>
        <v>6.8405000000000005</v>
      </c>
      <c r="G1250" s="2">
        <f t="shared" si="147"/>
        <v>6.5135999999999976</v>
      </c>
      <c r="H1250" s="2">
        <f t="shared" si="151"/>
        <v>6.4345500000000131</v>
      </c>
      <c r="I1250" s="2">
        <f t="array" ref="I1250">SUMPRODUCT(B1234:B1253, (ROW(B1234:B1253)-ROW(B1234)+1)) / (20*21/2)</f>
        <v>6.8730476190476191</v>
      </c>
      <c r="J1250" s="2">
        <f t="shared" si="154"/>
        <v>6.7987780589510081</v>
      </c>
      <c r="K1250" s="2">
        <f t="shared" si="148"/>
        <v>6.6392474385497389</v>
      </c>
    </row>
    <row r="1251" spans="1:11" ht="13.5" x14ac:dyDescent="0.25">
      <c r="A1251" s="3">
        <f>TITRES_STAT!B1254</f>
        <v>43830</v>
      </c>
      <c r="B1251" s="6">
        <f>TITRES_STAT!D1254</f>
        <v>6.85</v>
      </c>
      <c r="C1251" s="2">
        <f t="shared" si="149"/>
        <v>-3.0000000000000249E-2</v>
      </c>
      <c r="D1251" s="2">
        <f t="shared" si="150"/>
        <v>6.8759999999999994</v>
      </c>
      <c r="E1251" s="2">
        <f t="shared" si="152"/>
        <v>6.8810000000000002</v>
      </c>
      <c r="F1251" s="2">
        <f t="shared" si="153"/>
        <v>6.8534999999999995</v>
      </c>
      <c r="G1251" s="2">
        <f t="shared" si="147"/>
        <v>6.5207999999999977</v>
      </c>
      <c r="H1251" s="2">
        <f t="shared" si="151"/>
        <v>6.4368000000000132</v>
      </c>
      <c r="I1251" s="2">
        <f t="array" ref="I1251">SUMPRODUCT(B1235:B1254, (ROW(B1235:B1254)-ROW(B1235)+1)) / (20*21/2)</f>
        <v>6.8693809523809524</v>
      </c>
      <c r="J1251" s="2">
        <f t="shared" si="154"/>
        <v>6.8036563390509119</v>
      </c>
      <c r="K1251" s="2">
        <f t="shared" si="148"/>
        <v>6.6475122448811215</v>
      </c>
    </row>
    <row r="1252" spans="1:11" ht="13.5" x14ac:dyDescent="0.25">
      <c r="A1252" s="3">
        <f>TITRES_STAT!B1255</f>
        <v>43832</v>
      </c>
      <c r="B1252" s="6">
        <f>TITRES_STAT!D1255</f>
        <v>6.84</v>
      </c>
      <c r="C1252" s="2">
        <f t="shared" si="149"/>
        <v>-9.9999999999997868E-3</v>
      </c>
      <c r="D1252" s="2">
        <f t="shared" si="150"/>
        <v>6.8659999999999997</v>
      </c>
      <c r="E1252" s="2">
        <f t="shared" si="152"/>
        <v>6.8760000000000003</v>
      </c>
      <c r="F1252" s="2">
        <f t="shared" si="153"/>
        <v>6.8659999999999997</v>
      </c>
      <c r="G1252" s="2">
        <f t="shared" si="147"/>
        <v>6.5279999999999987</v>
      </c>
      <c r="H1252" s="2">
        <f t="shared" si="151"/>
        <v>6.4390000000000134</v>
      </c>
      <c r="I1252" s="2">
        <f t="array" ref="I1252">SUMPRODUCT(B1236:B1255, (ROW(B1236:B1255)-ROW(B1236)+1)) / (20*21/2)</f>
        <v>6.8668571428571425</v>
      </c>
      <c r="J1252" s="2">
        <f t="shared" si="154"/>
        <v>6.8071176400936819</v>
      </c>
      <c r="K1252" s="2">
        <f t="shared" si="148"/>
        <v>6.6550607842975484</v>
      </c>
    </row>
    <row r="1253" spans="1:11" ht="13.5" x14ac:dyDescent="0.25">
      <c r="A1253" s="3">
        <f>TITRES_STAT!B1256</f>
        <v>43833</v>
      </c>
      <c r="B1253" s="6">
        <f>TITRES_STAT!D1256</f>
        <v>6.84</v>
      </c>
      <c r="C1253" s="2">
        <f t="shared" si="149"/>
        <v>0</v>
      </c>
      <c r="D1253" s="2">
        <f t="shared" si="150"/>
        <v>6.8579999999999997</v>
      </c>
      <c r="E1253" s="2">
        <f t="shared" si="152"/>
        <v>6.8720000000000017</v>
      </c>
      <c r="F1253" s="2">
        <f t="shared" si="153"/>
        <v>6.8784999999999998</v>
      </c>
      <c r="G1253" s="2">
        <f t="shared" si="147"/>
        <v>6.5359999999999978</v>
      </c>
      <c r="H1253" s="2">
        <f t="shared" si="151"/>
        <v>6.4412000000000145</v>
      </c>
      <c r="I1253" s="2">
        <f t="array" ref="I1253">SUMPRODUCT(B1237:B1256, (ROW(B1237:B1256)-ROW(B1237)+1)) / (20*21/2)</f>
        <v>6.8635714285714293</v>
      </c>
      <c r="J1253" s="2">
        <f t="shared" si="154"/>
        <v>6.8102492934180932</v>
      </c>
      <c r="K1253" s="2">
        <f t="shared" si="148"/>
        <v>6.6623133025603902</v>
      </c>
    </row>
    <row r="1254" spans="1:11" ht="13.5" x14ac:dyDescent="0.25">
      <c r="A1254" s="3">
        <f>TITRES_STAT!B1257</f>
        <v>43836</v>
      </c>
      <c r="B1254" s="6">
        <f>TITRES_STAT!D1257</f>
        <v>6.84</v>
      </c>
      <c r="C1254" s="2">
        <f t="shared" si="149"/>
        <v>0</v>
      </c>
      <c r="D1254" s="2">
        <f t="shared" si="150"/>
        <v>6.85</v>
      </c>
      <c r="E1254" s="2">
        <f t="shared" si="152"/>
        <v>6.8680000000000003</v>
      </c>
      <c r="F1254" s="2">
        <f t="shared" si="153"/>
        <v>6.8765000000000001</v>
      </c>
      <c r="G1254" s="2">
        <f t="shared" si="147"/>
        <v>6.5439999999999978</v>
      </c>
      <c r="H1254" s="2">
        <f t="shared" si="151"/>
        <v>6.4434000000000147</v>
      </c>
      <c r="I1254" s="2">
        <f t="array" ref="I1254">SUMPRODUCT(B1238:B1257, (ROW(B1238:B1257)-ROW(B1238)+1)) / (20*21/2)</f>
        <v>6.8605714285714283</v>
      </c>
      <c r="J1254" s="2">
        <f t="shared" si="154"/>
        <v>6.8130826940449412</v>
      </c>
      <c r="K1254" s="2">
        <f t="shared" si="148"/>
        <v>6.6692814083423366</v>
      </c>
    </row>
    <row r="1255" spans="1:11" ht="13.5" x14ac:dyDescent="0.25">
      <c r="A1255" s="3">
        <f>TITRES_STAT!B1258</f>
        <v>43837</v>
      </c>
      <c r="B1255" s="6">
        <f>TITRES_STAT!D1258</f>
        <v>6.85</v>
      </c>
      <c r="C1255" s="2">
        <f t="shared" si="149"/>
        <v>9.9999999999997868E-3</v>
      </c>
      <c r="D1255" s="2">
        <f t="shared" si="150"/>
        <v>6.8439999999999994</v>
      </c>
      <c r="E1255" s="2">
        <f t="shared" si="152"/>
        <v>6.8639999999999999</v>
      </c>
      <c r="F1255" s="2">
        <f t="shared" si="153"/>
        <v>6.8744999999999994</v>
      </c>
      <c r="G1255" s="2">
        <f t="shared" si="147"/>
        <v>6.5525999999999973</v>
      </c>
      <c r="H1255" s="2">
        <f t="shared" si="151"/>
        <v>6.4456500000000156</v>
      </c>
      <c r="I1255" s="2">
        <f t="array" ref="I1255">SUMPRODUCT(B1239:B1258, (ROW(B1239:B1258)-ROW(B1239)+1)) / (20*21/2)</f>
        <v>6.8577619047619045</v>
      </c>
      <c r="J1255" s="2">
        <f t="shared" si="154"/>
        <v>6.8165986279454227</v>
      </c>
      <c r="K1255" s="2">
        <f t="shared" si="148"/>
        <v>6.676368411936755</v>
      </c>
    </row>
    <row r="1256" spans="1:11" ht="13.5" x14ac:dyDescent="0.25">
      <c r="A1256" s="3">
        <f>TITRES_STAT!B1259</f>
        <v>43838</v>
      </c>
      <c r="B1256" s="6">
        <f>TITRES_STAT!D1259</f>
        <v>6.84</v>
      </c>
      <c r="C1256" s="2">
        <f t="shared" si="149"/>
        <v>-9.9999999999997868E-3</v>
      </c>
      <c r="D1256" s="2">
        <f t="shared" si="150"/>
        <v>6.8419999999999987</v>
      </c>
      <c r="E1256" s="2">
        <f t="shared" si="152"/>
        <v>6.859</v>
      </c>
      <c r="F1256" s="2">
        <f t="shared" si="153"/>
        <v>6.8715000000000002</v>
      </c>
      <c r="G1256" s="2">
        <f t="shared" si="147"/>
        <v>6.5609999999999982</v>
      </c>
      <c r="H1256" s="2">
        <f t="shared" si="151"/>
        <v>6.4478500000000158</v>
      </c>
      <c r="I1256" s="2">
        <f t="array" ref="I1256">SUMPRODUCT(B1240:B1259, (ROW(B1240:B1259)-ROW(B1240)+1)) / (20*21/2)</f>
        <v>6.8541904761904764</v>
      </c>
      <c r="J1256" s="2">
        <f t="shared" si="154"/>
        <v>6.8188273300458588</v>
      </c>
      <c r="K1256" s="2">
        <f t="shared" si="148"/>
        <v>6.6827853369588439</v>
      </c>
    </row>
    <row r="1257" spans="1:11" ht="13.5" x14ac:dyDescent="0.25">
      <c r="A1257" s="3">
        <f>TITRES_STAT!B1260</f>
        <v>43839</v>
      </c>
      <c r="B1257" s="6">
        <f>TITRES_STAT!D1260</f>
        <v>6.84</v>
      </c>
      <c r="C1257" s="2">
        <f t="shared" si="149"/>
        <v>0</v>
      </c>
      <c r="D1257" s="2">
        <f t="shared" si="150"/>
        <v>6.8420000000000005</v>
      </c>
      <c r="E1257" s="2">
        <f t="shared" si="152"/>
        <v>6.854000000000001</v>
      </c>
      <c r="F1257" s="2">
        <f t="shared" si="153"/>
        <v>6.8694999999999995</v>
      </c>
      <c r="G1257" s="2">
        <f t="shared" si="147"/>
        <v>6.5693999999999972</v>
      </c>
      <c r="H1257" s="2">
        <f t="shared" si="151"/>
        <v>6.450050000000016</v>
      </c>
      <c r="I1257" s="2">
        <f t="array" ref="I1257">SUMPRODUCT(B1241:B1260, (ROW(B1241:B1260)-ROW(B1241)+1)) / (20*21/2)</f>
        <v>6.8508571428571416</v>
      </c>
      <c r="J1257" s="2">
        <f t="shared" si="154"/>
        <v>6.8208437748033957</v>
      </c>
      <c r="K1257" s="2">
        <f t="shared" si="148"/>
        <v>6.6889506178624192</v>
      </c>
    </row>
    <row r="1258" spans="1:11" ht="13.5" x14ac:dyDescent="0.25">
      <c r="A1258" s="3">
        <f>TITRES_STAT!B1261</f>
        <v>43840</v>
      </c>
      <c r="B1258" s="6">
        <f>TITRES_STAT!D1261</f>
        <v>6.84</v>
      </c>
      <c r="C1258" s="2">
        <f t="shared" si="149"/>
        <v>0</v>
      </c>
      <c r="D1258" s="2">
        <f t="shared" si="150"/>
        <v>6.8420000000000005</v>
      </c>
      <c r="E1258" s="2">
        <f t="shared" si="152"/>
        <v>6.85</v>
      </c>
      <c r="F1258" s="2">
        <f t="shared" si="153"/>
        <v>6.8674999999999997</v>
      </c>
      <c r="G1258" s="2">
        <f t="shared" si="147"/>
        <v>6.5833999999999966</v>
      </c>
      <c r="H1258" s="2">
        <f t="shared" si="151"/>
        <v>6.4522500000000154</v>
      </c>
      <c r="I1258" s="2">
        <f t="array" ref="I1258">SUMPRODUCT(B1242:B1261, (ROW(B1242:B1261)-ROW(B1242)+1)) / (20*21/2)</f>
        <v>6.8477619047619047</v>
      </c>
      <c r="J1258" s="2">
        <f t="shared" si="154"/>
        <v>6.8226681772030719</v>
      </c>
      <c r="K1258" s="2">
        <f t="shared" si="148"/>
        <v>6.6948741230442854</v>
      </c>
    </row>
    <row r="1259" spans="1:11" ht="13.5" x14ac:dyDescent="0.25">
      <c r="A1259" s="3">
        <f>TITRES_STAT!B1262</f>
        <v>43843</v>
      </c>
      <c r="B1259" s="6">
        <f>TITRES_STAT!D1262</f>
        <v>6.83</v>
      </c>
      <c r="C1259" s="2">
        <f t="shared" si="149"/>
        <v>-9.9999999999997868E-3</v>
      </c>
      <c r="D1259" s="2">
        <f t="shared" si="150"/>
        <v>6.8400000000000007</v>
      </c>
      <c r="E1259" s="2">
        <f t="shared" si="152"/>
        <v>6.8450000000000006</v>
      </c>
      <c r="F1259" s="2">
        <f t="shared" si="153"/>
        <v>6.8650000000000002</v>
      </c>
      <c r="G1259" s="2">
        <f t="shared" si="147"/>
        <v>6.5979999999999963</v>
      </c>
      <c r="H1259" s="2">
        <f t="shared" si="151"/>
        <v>6.4544000000000139</v>
      </c>
      <c r="I1259" s="2">
        <f t="array" ref="I1259">SUMPRODUCT(B1243:B1262, (ROW(B1243:B1262)-ROW(B1243)+1)) / (20*21/2)</f>
        <v>6.84495238095238</v>
      </c>
      <c r="J1259" s="2">
        <f t="shared" si="154"/>
        <v>6.8233664460408745</v>
      </c>
      <c r="K1259" s="2">
        <f t="shared" si="148"/>
        <v>6.700173177042549</v>
      </c>
    </row>
    <row r="1260" spans="1:11" ht="13.5" x14ac:dyDescent="0.25">
      <c r="A1260" s="3">
        <f>TITRES_STAT!B1263</f>
        <v>43845</v>
      </c>
      <c r="B1260" s="6">
        <f>TITRES_STAT!D1263</f>
        <v>6.83</v>
      </c>
      <c r="C1260" s="2">
        <f t="shared" si="149"/>
        <v>0</v>
      </c>
      <c r="D1260" s="2">
        <f t="shared" si="150"/>
        <v>6.8360000000000003</v>
      </c>
      <c r="E1260" s="2">
        <f t="shared" si="152"/>
        <v>6.8400000000000007</v>
      </c>
      <c r="F1260" s="2">
        <f t="shared" si="153"/>
        <v>6.8625000000000016</v>
      </c>
      <c r="G1260" s="2">
        <f t="shared" si="147"/>
        <v>6.6125999999999951</v>
      </c>
      <c r="H1260" s="2">
        <f t="shared" si="151"/>
        <v>6.4565500000000142</v>
      </c>
      <c r="I1260" s="2">
        <f t="array" ref="I1260">SUMPRODUCT(B1244:B1263, (ROW(B1244:B1263)-ROW(B1244)+1)) / (20*21/2)</f>
        <v>6.8443333333333332</v>
      </c>
      <c r="J1260" s="2">
        <f t="shared" si="154"/>
        <v>6.8239982130846011</v>
      </c>
      <c r="K1260" s="2">
        <f t="shared" si="148"/>
        <v>6.7052644250016646</v>
      </c>
    </row>
    <row r="1261" spans="1:11" ht="13.5" x14ac:dyDescent="0.25">
      <c r="A1261" s="3">
        <f>TITRES_STAT!B1264</f>
        <v>43846</v>
      </c>
      <c r="B1261" s="6">
        <f>TITRES_STAT!D1264</f>
        <v>6.83</v>
      </c>
      <c r="C1261" s="2">
        <f t="shared" si="149"/>
        <v>0</v>
      </c>
      <c r="D1261" s="2">
        <f t="shared" si="150"/>
        <v>6.8339999999999987</v>
      </c>
      <c r="E1261" s="2">
        <f t="shared" si="152"/>
        <v>6.8379999999999992</v>
      </c>
      <c r="F1261" s="2">
        <f t="shared" si="153"/>
        <v>6.8595000000000015</v>
      </c>
      <c r="G1261" s="2">
        <f t="shared" si="147"/>
        <v>6.6271999999999958</v>
      </c>
      <c r="H1261" s="2">
        <f t="shared" si="151"/>
        <v>6.4587000000000137</v>
      </c>
      <c r="I1261" s="2">
        <f t="array" ref="I1261">SUMPRODUCT(B1245:B1264, (ROW(B1245:B1264)-ROW(B1245)+1)) / (20*21/2)</f>
        <v>6.8438571428571429</v>
      </c>
      <c r="J1261" s="2">
        <f t="shared" si="154"/>
        <v>6.8245698118384492</v>
      </c>
      <c r="K1261" s="2">
        <f t="shared" si="148"/>
        <v>6.71015601617807</v>
      </c>
    </row>
    <row r="1262" spans="1:11" ht="13.5" x14ac:dyDescent="0.25">
      <c r="A1262" s="3">
        <f>TITRES_STAT!B1265</f>
        <v>43847</v>
      </c>
      <c r="B1262" s="6">
        <f>TITRES_STAT!D1265</f>
        <v>6.83</v>
      </c>
      <c r="C1262" s="2">
        <f t="shared" si="149"/>
        <v>0</v>
      </c>
      <c r="D1262" s="2">
        <f t="shared" si="150"/>
        <v>6.831999999999999</v>
      </c>
      <c r="E1262" s="2">
        <f t="shared" si="152"/>
        <v>6.8369999999999989</v>
      </c>
      <c r="F1262" s="2">
        <f t="shared" si="153"/>
        <v>6.8565000000000014</v>
      </c>
      <c r="G1262" s="2">
        <f t="shared" si="147"/>
        <v>6.6417999999999946</v>
      </c>
      <c r="H1262" s="2">
        <f t="shared" si="151"/>
        <v>6.4609000000000139</v>
      </c>
      <c r="I1262" s="2">
        <f t="array" ref="I1262">SUMPRODUCT(B1246:B1265, (ROW(B1246:B1265)-ROW(B1246)+1)) / (20*21/2)</f>
        <v>6.84352380952381</v>
      </c>
      <c r="J1262" s="2">
        <f t="shared" si="154"/>
        <v>6.8250869726157397</v>
      </c>
      <c r="K1262" s="2">
        <f t="shared" si="148"/>
        <v>6.7148557802495183</v>
      </c>
    </row>
    <row r="1263" spans="1:11" ht="13.5" x14ac:dyDescent="0.25">
      <c r="A1263" s="3">
        <f>TITRES_STAT!B1266</f>
        <v>43850</v>
      </c>
      <c r="B1263" s="6">
        <f>TITRES_STAT!D1266</f>
        <v>6.85</v>
      </c>
      <c r="C1263" s="2">
        <f t="shared" si="149"/>
        <v>1.9999999999999574E-2</v>
      </c>
      <c r="D1263" s="2">
        <f t="shared" si="150"/>
        <v>6.8340000000000005</v>
      </c>
      <c r="E1263" s="2">
        <f t="shared" si="152"/>
        <v>6.8379999999999992</v>
      </c>
      <c r="F1263" s="2">
        <f t="shared" si="153"/>
        <v>6.8550000000000013</v>
      </c>
      <c r="G1263" s="2">
        <f t="shared" si="147"/>
        <v>6.6567999999999952</v>
      </c>
      <c r="H1263" s="2">
        <f t="shared" si="151"/>
        <v>6.4632000000000129</v>
      </c>
      <c r="I1263" s="2">
        <f t="array" ref="I1263">SUMPRODUCT(B1247:B1266, (ROW(B1247:B1266)-ROW(B1247)+1)) / (20*21/2)</f>
        <v>6.8433809523809526</v>
      </c>
      <c r="J1263" s="2">
        <f t="shared" si="154"/>
        <v>6.8274596418904316</v>
      </c>
      <c r="K1263" s="2">
        <f t="shared" si="148"/>
        <v>6.7201555535730666</v>
      </c>
    </row>
    <row r="1264" spans="1:11" ht="13.5" x14ac:dyDescent="0.25">
      <c r="A1264" s="3">
        <f>TITRES_STAT!B1267</f>
        <v>43851</v>
      </c>
      <c r="B1264" s="6">
        <f>TITRES_STAT!D1267</f>
        <v>6.85</v>
      </c>
      <c r="C1264" s="2">
        <f t="shared" si="149"/>
        <v>0</v>
      </c>
      <c r="D1264" s="2">
        <f t="shared" si="150"/>
        <v>6.838000000000001</v>
      </c>
      <c r="E1264" s="2">
        <f t="shared" si="152"/>
        <v>6.8390000000000004</v>
      </c>
      <c r="F1264" s="2">
        <f t="shared" si="153"/>
        <v>6.8534999999999995</v>
      </c>
      <c r="G1264" s="2">
        <f t="shared" si="147"/>
        <v>6.6717999999999957</v>
      </c>
      <c r="H1264" s="2">
        <f t="shared" si="151"/>
        <v>6.465500000000012</v>
      </c>
      <c r="I1264" s="2">
        <f t="array" ref="I1264">SUMPRODUCT(B1248:B1267, (ROW(B1248:B1267)-ROW(B1248)+1)) / (20*21/2)</f>
        <v>6.8415238095238093</v>
      </c>
      <c r="J1264" s="2">
        <f t="shared" si="154"/>
        <v>6.8296063426627711</v>
      </c>
      <c r="K1264" s="2">
        <f t="shared" si="148"/>
        <v>6.7252474926486325</v>
      </c>
    </row>
    <row r="1265" spans="1:11" ht="13.5" x14ac:dyDescent="0.25">
      <c r="A1265" s="3">
        <f>TITRES_STAT!B1268</f>
        <v>43852</v>
      </c>
      <c r="B1265" s="6">
        <f>TITRES_STAT!D1268</f>
        <v>6.85</v>
      </c>
      <c r="C1265" s="2">
        <f t="shared" si="149"/>
        <v>0</v>
      </c>
      <c r="D1265" s="2">
        <f t="shared" si="150"/>
        <v>6.8420000000000005</v>
      </c>
      <c r="E1265" s="2">
        <f t="shared" si="152"/>
        <v>6.8390000000000004</v>
      </c>
      <c r="F1265" s="2">
        <f t="shared" si="153"/>
        <v>6.8514999999999997</v>
      </c>
      <c r="G1265" s="2">
        <f t="shared" si="147"/>
        <v>6.6867999999999972</v>
      </c>
      <c r="H1265" s="2">
        <f t="shared" si="151"/>
        <v>6.4678000000000111</v>
      </c>
      <c r="I1265" s="2">
        <f t="array" ref="I1265">SUMPRODUCT(B1249:B1268, (ROW(B1249:B1268)-ROW(B1249)+1)) / (20*21/2)</f>
        <v>6.8209047619047611</v>
      </c>
      <c r="J1265" s="2">
        <f t="shared" si="154"/>
        <v>6.8315485957425075</v>
      </c>
      <c r="K1265" s="2">
        <f t="shared" si="148"/>
        <v>6.7301397478388827</v>
      </c>
    </row>
    <row r="1266" spans="1:11" ht="13.5" x14ac:dyDescent="0.25">
      <c r="A1266" s="3">
        <f>TITRES_STAT!B1269</f>
        <v>43853</v>
      </c>
      <c r="B1266" s="6">
        <f>TITRES_STAT!D1269</f>
        <v>6.85</v>
      </c>
      <c r="C1266" s="2">
        <f t="shared" si="149"/>
        <v>0</v>
      </c>
      <c r="D1266" s="2">
        <f t="shared" si="150"/>
        <v>6.846000000000001</v>
      </c>
      <c r="E1266" s="2">
        <f t="shared" si="152"/>
        <v>6.839999999999999</v>
      </c>
      <c r="F1266" s="2">
        <f t="shared" si="153"/>
        <v>6.849499999999999</v>
      </c>
      <c r="G1266" s="2">
        <f t="shared" ref="G1266:G1329" si="155">AVERAGE(B1217:B1266)</f>
        <v>6.7017999999999969</v>
      </c>
      <c r="H1266" s="2">
        <f t="shared" si="151"/>
        <v>6.4701000000000102</v>
      </c>
      <c r="I1266" s="2">
        <f t="array" ref="I1266">SUMPRODUCT(B1250:B1269, (ROW(B1250:B1269)-ROW(B1250)+1)) / (20*21/2)</f>
        <v>6.7890952380952383</v>
      </c>
      <c r="J1266" s="2">
        <f t="shared" si="154"/>
        <v>6.8333058723384585</v>
      </c>
      <c r="K1266" s="2">
        <f t="shared" si="148"/>
        <v>6.734840149884417</v>
      </c>
    </row>
    <row r="1267" spans="1:11" ht="13.5" x14ac:dyDescent="0.25">
      <c r="A1267" s="3">
        <f>TITRES_STAT!B1270</f>
        <v>43854</v>
      </c>
      <c r="B1267" s="6">
        <f>TITRES_STAT!D1270</f>
        <v>6.83</v>
      </c>
      <c r="C1267" s="2">
        <f t="shared" si="149"/>
        <v>-1.9999999999999574E-2</v>
      </c>
      <c r="D1267" s="2">
        <f t="shared" si="150"/>
        <v>6.8459999999999992</v>
      </c>
      <c r="E1267" s="2">
        <f t="shared" si="152"/>
        <v>6.8390000000000004</v>
      </c>
      <c r="F1267" s="2">
        <f t="shared" si="153"/>
        <v>6.8465000000000007</v>
      </c>
      <c r="G1267" s="2">
        <f t="shared" si="155"/>
        <v>6.7163999999999975</v>
      </c>
      <c r="H1267" s="2">
        <f t="shared" si="151"/>
        <v>6.4723000000000095</v>
      </c>
      <c r="I1267" s="2">
        <f t="array" ref="I1267">SUMPRODUCT(B1251:B1270, (ROW(B1251:B1270)-ROW(B1251)+1)) / (20*21/2)</f>
        <v>6.7590952380952372</v>
      </c>
      <c r="J1267" s="2">
        <f t="shared" si="154"/>
        <v>6.8329910273538434</v>
      </c>
      <c r="K1267" s="2">
        <f t="shared" ref="K1267:K1330" si="156">$K$4*B1267+(1-$K$4)*K1266</f>
        <v>6.7385719087124789</v>
      </c>
    </row>
    <row r="1268" spans="1:11" ht="13.5" x14ac:dyDescent="0.25">
      <c r="A1268" s="3">
        <f>TITRES_STAT!B1271</f>
        <v>43857</v>
      </c>
      <c r="B1268" s="6">
        <f>TITRES_STAT!D1271</f>
        <v>6.63</v>
      </c>
      <c r="C1268" s="2">
        <f t="shared" si="149"/>
        <v>-0.20000000000000018</v>
      </c>
      <c r="D1268" s="2">
        <f t="shared" si="150"/>
        <v>6.8019999999999996</v>
      </c>
      <c r="E1268" s="2">
        <f t="shared" si="152"/>
        <v>6.8180000000000005</v>
      </c>
      <c r="F1268" s="2">
        <f t="shared" si="153"/>
        <v>6.8339999999999987</v>
      </c>
      <c r="G1268" s="2">
        <f t="shared" si="155"/>
        <v>6.7269999999999968</v>
      </c>
      <c r="H1268" s="2">
        <f t="shared" si="151"/>
        <v>6.4735000000000094</v>
      </c>
      <c r="I1268" s="2">
        <f t="array" ref="I1268">SUMPRODUCT(B1252:B1271, (ROW(B1252:B1271)-ROW(B1252)+1)) / (20*21/2)</f>
        <v>6.7309047619047613</v>
      </c>
      <c r="J1268" s="2">
        <f t="shared" si="154"/>
        <v>6.8136585485582399</v>
      </c>
      <c r="K1268" s="2">
        <f t="shared" si="156"/>
        <v>6.7343141868021856</v>
      </c>
    </row>
    <row r="1269" spans="1:11" ht="13.5" x14ac:dyDescent="0.25">
      <c r="A1269" s="3">
        <f>TITRES_STAT!B1272</f>
        <v>43858</v>
      </c>
      <c r="B1269" s="6">
        <f>TITRES_STAT!D1272</f>
        <v>6.5</v>
      </c>
      <c r="C1269" s="2">
        <f t="shared" si="149"/>
        <v>-0.12999999999999989</v>
      </c>
      <c r="D1269" s="2">
        <f t="shared" si="150"/>
        <v>6.7319999999999993</v>
      </c>
      <c r="E1269" s="2">
        <f t="shared" si="152"/>
        <v>6.785000000000001</v>
      </c>
      <c r="F1269" s="2">
        <f t="shared" si="153"/>
        <v>6.8149999999999995</v>
      </c>
      <c r="G1269" s="2">
        <f t="shared" si="155"/>
        <v>6.7343999999999982</v>
      </c>
      <c r="H1269" s="2">
        <f t="shared" si="151"/>
        <v>6.474050000000009</v>
      </c>
      <c r="I1269" s="2">
        <f t="array" ref="I1269">SUMPRODUCT(B1253:B1272, (ROW(B1253:B1272)-ROW(B1253)+1)) / (20*21/2)</f>
        <v>6.7043809523809523</v>
      </c>
      <c r="J1269" s="2">
        <f t="shared" si="154"/>
        <v>6.783786305838408</v>
      </c>
      <c r="K1269" s="2">
        <f t="shared" si="156"/>
        <v>6.725125395162884</v>
      </c>
    </row>
    <row r="1270" spans="1:11" ht="13.5" x14ac:dyDescent="0.25">
      <c r="A1270" s="3">
        <f>TITRES_STAT!B1273</f>
        <v>43859</v>
      </c>
      <c r="B1270" s="6">
        <f>TITRES_STAT!D1273</f>
        <v>6.5</v>
      </c>
      <c r="C1270" s="2">
        <f t="shared" si="149"/>
        <v>0</v>
      </c>
      <c r="D1270" s="2">
        <f t="shared" si="150"/>
        <v>6.6620000000000008</v>
      </c>
      <c r="E1270" s="2">
        <f t="shared" si="152"/>
        <v>6.7520000000000007</v>
      </c>
      <c r="F1270" s="2">
        <f t="shared" si="153"/>
        <v>6.7959999999999976</v>
      </c>
      <c r="G1270" s="2">
        <f t="shared" si="155"/>
        <v>6.7403999999999984</v>
      </c>
      <c r="H1270" s="2">
        <f t="shared" si="151"/>
        <v>6.4746000000000095</v>
      </c>
      <c r="I1270" s="2">
        <f t="array" ref="I1270">SUMPRODUCT(B1254:B1273, (ROW(B1254:B1273)-ROW(B1254)+1)) / (20*21/2)</f>
        <v>6.6794761904761906</v>
      </c>
      <c r="J1270" s="2">
        <f t="shared" si="154"/>
        <v>6.7567590386157033</v>
      </c>
      <c r="K1270" s="2">
        <f t="shared" si="156"/>
        <v>6.7162969482937518</v>
      </c>
    </row>
    <row r="1271" spans="1:11" ht="13.5" x14ac:dyDescent="0.25">
      <c r="A1271" s="3">
        <f>TITRES_STAT!B1274</f>
        <v>43860</v>
      </c>
      <c r="B1271" s="6">
        <f>TITRES_STAT!D1274</f>
        <v>6.5</v>
      </c>
      <c r="C1271" s="2">
        <f t="shared" si="149"/>
        <v>0</v>
      </c>
      <c r="D1271" s="2">
        <f t="shared" si="150"/>
        <v>6.5920000000000005</v>
      </c>
      <c r="E1271" s="2">
        <f t="shared" si="152"/>
        <v>6.7189999999999994</v>
      </c>
      <c r="F1271" s="2">
        <f t="shared" si="153"/>
        <v>6.7784999999999984</v>
      </c>
      <c r="G1271" s="2">
        <f t="shared" si="155"/>
        <v>6.742799999999999</v>
      </c>
      <c r="H1271" s="2">
        <f t="shared" si="151"/>
        <v>6.47515000000001</v>
      </c>
      <c r="I1271" s="2">
        <f t="array" ref="I1271">SUMPRODUCT(B1255:B1274, (ROW(B1255:B1274)-ROW(B1255)+1)) / (20*21/2)</f>
        <v>6.656190476190476</v>
      </c>
      <c r="J1271" s="2">
        <f t="shared" si="154"/>
        <v>6.7323057968427786</v>
      </c>
      <c r="K1271" s="2">
        <f t="shared" si="156"/>
        <v>6.7078147150273306</v>
      </c>
    </row>
    <row r="1272" spans="1:11" ht="13.5" x14ac:dyDescent="0.25">
      <c r="A1272" s="3">
        <f>TITRES_STAT!B1275</f>
        <v>43861</v>
      </c>
      <c r="B1272" s="6">
        <f>TITRES_STAT!D1275</f>
        <v>6.5</v>
      </c>
      <c r="C1272" s="2">
        <f t="shared" si="149"/>
        <v>0</v>
      </c>
      <c r="D1272" s="2">
        <f t="shared" si="150"/>
        <v>6.5259999999999989</v>
      </c>
      <c r="E1272" s="2">
        <f t="shared" si="152"/>
        <v>6.6859999999999999</v>
      </c>
      <c r="F1272" s="2">
        <f t="shared" si="153"/>
        <v>6.7614999999999981</v>
      </c>
      <c r="G1272" s="2">
        <f t="shared" si="155"/>
        <v>6.7413999999999996</v>
      </c>
      <c r="H1272" s="2">
        <f t="shared" si="151"/>
        <v>6.4759500000000108</v>
      </c>
      <c r="I1272" s="2">
        <f t="array" ref="I1272">SUMPRODUCT(B1256:B1275, (ROW(B1256:B1275)-ROW(B1256)+1)) / (20*21/2)</f>
        <v>6.6345238095238095</v>
      </c>
      <c r="J1272" s="2">
        <f t="shared" si="154"/>
        <v>6.7101814352387041</v>
      </c>
      <c r="K1272" s="2">
        <f t="shared" si="156"/>
        <v>6.6996651183595928</v>
      </c>
    </row>
    <row r="1273" spans="1:11" ht="13.5" x14ac:dyDescent="0.25">
      <c r="A1273" s="3">
        <f>TITRES_STAT!B1276</f>
        <v>43864</v>
      </c>
      <c r="B1273" s="6">
        <f>TITRES_STAT!D1276</f>
        <v>6.5</v>
      </c>
      <c r="C1273" s="2">
        <f t="shared" si="149"/>
        <v>0</v>
      </c>
      <c r="D1273" s="2">
        <f t="shared" si="150"/>
        <v>6.5</v>
      </c>
      <c r="E1273" s="2">
        <f t="shared" si="152"/>
        <v>6.6509999999999989</v>
      </c>
      <c r="F1273" s="2">
        <f t="shared" si="153"/>
        <v>6.7444999999999995</v>
      </c>
      <c r="G1273" s="2">
        <f t="shared" si="155"/>
        <v>6.7438000000000002</v>
      </c>
      <c r="H1273" s="2">
        <f t="shared" si="151"/>
        <v>6.4767500000000098</v>
      </c>
      <c r="I1273" s="2">
        <f t="array" ref="I1273">SUMPRODUCT(B1257:B1276, (ROW(B1257:B1276)-ROW(B1257)+1)) / (20*21/2)</f>
        <v>6.614523809523809</v>
      </c>
      <c r="J1273" s="2">
        <f t="shared" si="154"/>
        <v>6.6901641556921607</v>
      </c>
      <c r="K1273" s="2">
        <f t="shared" si="156"/>
        <v>6.6918351137180405</v>
      </c>
    </row>
    <row r="1274" spans="1:11" ht="13.5" x14ac:dyDescent="0.25">
      <c r="A1274" s="3">
        <f>TITRES_STAT!B1277</f>
        <v>43865</v>
      </c>
      <c r="B1274" s="6">
        <f>TITRES_STAT!D1277</f>
        <v>6.5</v>
      </c>
      <c r="C1274" s="2">
        <f t="shared" si="149"/>
        <v>0</v>
      </c>
      <c r="D1274" s="2">
        <f t="shared" si="150"/>
        <v>6.5</v>
      </c>
      <c r="E1274" s="2">
        <f t="shared" si="152"/>
        <v>6.6159999999999997</v>
      </c>
      <c r="F1274" s="2">
        <f t="shared" si="153"/>
        <v>6.7274999999999991</v>
      </c>
      <c r="G1274" s="2">
        <f t="shared" si="155"/>
        <v>6.7462000000000009</v>
      </c>
      <c r="H1274" s="2">
        <f t="shared" si="151"/>
        <v>6.4775500000000088</v>
      </c>
      <c r="I1274" s="2">
        <f t="array" ref="I1274">SUMPRODUCT(B1258:B1277, (ROW(B1258:B1277)-ROW(B1258)+1)) / (20*21/2)</f>
        <v>6.5961428571428575</v>
      </c>
      <c r="J1274" s="2">
        <f t="shared" si="154"/>
        <v>6.6720532837214783</v>
      </c>
      <c r="K1274" s="2">
        <f t="shared" si="156"/>
        <v>6.6843121680820392</v>
      </c>
    </row>
    <row r="1275" spans="1:11" ht="13.5" x14ac:dyDescent="0.25">
      <c r="A1275" s="3">
        <f>TITRES_STAT!B1278</f>
        <v>43866</v>
      </c>
      <c r="B1275" s="6">
        <f>TITRES_STAT!D1278</f>
        <v>6.5</v>
      </c>
      <c r="C1275" s="2">
        <f t="shared" si="149"/>
        <v>0</v>
      </c>
      <c r="D1275" s="2">
        <f t="shared" si="150"/>
        <v>6.5</v>
      </c>
      <c r="E1275" s="2">
        <f t="shared" si="152"/>
        <v>6.5810000000000004</v>
      </c>
      <c r="F1275" s="2">
        <f t="shared" si="153"/>
        <v>6.7099999999999991</v>
      </c>
      <c r="G1275" s="2">
        <f t="shared" si="155"/>
        <v>6.7482000000000006</v>
      </c>
      <c r="H1275" s="2">
        <f t="shared" si="151"/>
        <v>6.479750000000009</v>
      </c>
      <c r="I1275" s="2">
        <f t="array" ref="I1275">SUMPRODUCT(B1259:B1278, (ROW(B1259:B1278)-ROW(B1259)+1)) / (20*21/2)</f>
        <v>6.5793809523809523</v>
      </c>
      <c r="J1275" s="2">
        <f t="shared" si="154"/>
        <v>6.6556672567003847</v>
      </c>
      <c r="K1275" s="2">
        <f t="shared" si="156"/>
        <v>6.6770842399219594</v>
      </c>
    </row>
    <row r="1276" spans="1:11" ht="13.5" x14ac:dyDescent="0.25">
      <c r="A1276" s="3">
        <f>TITRES_STAT!B1279</f>
        <v>43867</v>
      </c>
      <c r="B1276" s="6">
        <f>TITRES_STAT!D1279</f>
        <v>6.5</v>
      </c>
      <c r="C1276" s="2">
        <f t="shared" si="149"/>
        <v>0</v>
      </c>
      <c r="D1276" s="2">
        <f t="shared" si="150"/>
        <v>6.5</v>
      </c>
      <c r="E1276" s="2">
        <f t="shared" si="152"/>
        <v>6.5460000000000012</v>
      </c>
      <c r="F1276" s="2">
        <f t="shared" si="153"/>
        <v>6.6929999999999996</v>
      </c>
      <c r="G1276" s="2">
        <f t="shared" si="155"/>
        <v>6.7502000000000013</v>
      </c>
      <c r="H1276" s="2">
        <f t="shared" si="151"/>
        <v>6.48200000000001</v>
      </c>
      <c r="I1276" s="2">
        <f t="array" ref="I1276">SUMPRODUCT(B1260:B1279, (ROW(B1260:B1279)-ROW(B1260)+1)) / (20*21/2)</f>
        <v>6.5642380952380952</v>
      </c>
      <c r="J1276" s="2">
        <f t="shared" si="154"/>
        <v>6.6408418036813011</v>
      </c>
      <c r="K1276" s="2">
        <f t="shared" si="156"/>
        <v>6.6701397599250196</v>
      </c>
    </row>
    <row r="1277" spans="1:11" ht="13.5" x14ac:dyDescent="0.25">
      <c r="A1277" s="3">
        <f>TITRES_STAT!B1280</f>
        <v>43868</v>
      </c>
      <c r="B1277" s="6">
        <f>TITRES_STAT!D1280</f>
        <v>6.5</v>
      </c>
      <c r="C1277" s="2">
        <f t="shared" si="149"/>
        <v>0</v>
      </c>
      <c r="D1277" s="2">
        <f t="shared" si="150"/>
        <v>6.5</v>
      </c>
      <c r="E1277" s="2">
        <f t="shared" si="152"/>
        <v>6.5129999999999999</v>
      </c>
      <c r="F1277" s="2">
        <f t="shared" si="153"/>
        <v>6.6759999999999993</v>
      </c>
      <c r="G1277" s="2">
        <f t="shared" si="155"/>
        <v>6.7522000000000002</v>
      </c>
      <c r="H1277" s="2">
        <f t="shared" si="151"/>
        <v>6.4842500000000083</v>
      </c>
      <c r="I1277" s="2">
        <f t="array" ref="I1277">SUMPRODUCT(B1261:B1280, (ROW(B1261:B1280)-ROW(B1261)+1)) / (20*21/2)</f>
        <v>6.5582857142857129</v>
      </c>
      <c r="J1277" s="2">
        <f t="shared" si="154"/>
        <v>6.6274282985687964</v>
      </c>
      <c r="K1277" s="2">
        <f t="shared" si="156"/>
        <v>6.6634676124769801</v>
      </c>
    </row>
    <row r="1278" spans="1:11" ht="13.5" x14ac:dyDescent="0.25">
      <c r="A1278" s="3">
        <f>TITRES_STAT!B1281</f>
        <v>43871</v>
      </c>
      <c r="B1278" s="6">
        <f>TITRES_STAT!D1281</f>
        <v>6.5</v>
      </c>
      <c r="C1278" s="2">
        <f t="shared" si="149"/>
        <v>0</v>
      </c>
      <c r="D1278" s="2">
        <f t="shared" si="150"/>
        <v>6.5</v>
      </c>
      <c r="E1278" s="2">
        <f t="shared" si="152"/>
        <v>6.5</v>
      </c>
      <c r="F1278" s="2">
        <f t="shared" si="153"/>
        <v>6.6590000000000007</v>
      </c>
      <c r="G1278" s="2">
        <f t="shared" si="155"/>
        <v>6.7542</v>
      </c>
      <c r="H1278" s="2">
        <f t="shared" si="151"/>
        <v>6.4867500000000087</v>
      </c>
      <c r="I1278" s="2">
        <f t="array" ref="I1278">SUMPRODUCT(B1262:B1281, (ROW(B1262:B1281)-ROW(B1262)+1)) / (20*21/2)</f>
        <v>6.5363809523809522</v>
      </c>
      <c r="J1278" s="2">
        <f t="shared" si="154"/>
        <v>6.6152922701336738</v>
      </c>
      <c r="K1278" s="2">
        <f t="shared" si="156"/>
        <v>6.65705711787004</v>
      </c>
    </row>
    <row r="1279" spans="1:11" ht="13.5" x14ac:dyDescent="0.25">
      <c r="A1279" s="3">
        <f>TITRES_STAT!B1282</f>
        <v>43872</v>
      </c>
      <c r="B1279" s="6">
        <f>TITRES_STAT!D1282</f>
        <v>6.5</v>
      </c>
      <c r="C1279" s="2">
        <f t="shared" si="149"/>
        <v>0</v>
      </c>
      <c r="D1279" s="2">
        <f t="shared" si="150"/>
        <v>6.5</v>
      </c>
      <c r="E1279" s="2">
        <f t="shared" si="152"/>
        <v>6.5</v>
      </c>
      <c r="F1279" s="2">
        <f t="shared" si="153"/>
        <v>6.642500000000001</v>
      </c>
      <c r="G1279" s="2">
        <f t="shared" si="155"/>
        <v>6.7561999999999998</v>
      </c>
      <c r="H1279" s="2">
        <f t="shared" si="151"/>
        <v>6.4885000000000081</v>
      </c>
      <c r="I1279" s="2">
        <f t="array" ref="I1279">SUMPRODUCT(B1263:B1282, (ROW(B1263:B1282)-ROW(B1263)+1)) / (20*21/2)</f>
        <v>6.5165238095238101</v>
      </c>
      <c r="J1279" s="2">
        <f t="shared" si="154"/>
        <v>6.6043120539304674</v>
      </c>
      <c r="K1279" s="2">
        <f t="shared" si="156"/>
        <v>6.6508980152084698</v>
      </c>
    </row>
    <row r="1280" spans="1:11" ht="13.5" x14ac:dyDescent="0.25">
      <c r="A1280" s="3">
        <f>TITRES_STAT!B1283</f>
        <v>43873</v>
      </c>
      <c r="B1280" s="6">
        <f>TITRES_STAT!D1283</f>
        <v>6.58</v>
      </c>
      <c r="C1280" s="2">
        <f t="shared" si="149"/>
        <v>8.0000000000000071E-2</v>
      </c>
      <c r="D1280" s="2">
        <f t="shared" si="150"/>
        <v>6.516</v>
      </c>
      <c r="E1280" s="2">
        <f t="shared" si="152"/>
        <v>6.508</v>
      </c>
      <c r="F1280" s="2">
        <f t="shared" si="153"/>
        <v>6.6300000000000008</v>
      </c>
      <c r="G1280" s="2">
        <f t="shared" si="155"/>
        <v>6.7562000000000015</v>
      </c>
      <c r="H1280" s="2">
        <f t="shared" si="151"/>
        <v>6.4907000000000075</v>
      </c>
      <c r="I1280" s="2">
        <f t="array" ref="I1280">SUMPRODUCT(B1264:B1283, (ROW(B1264:B1283)-ROW(B1264)+1)) / (20*21/2)</f>
        <v>6.4987142857142848</v>
      </c>
      <c r="J1280" s="2">
        <f t="shared" si="154"/>
        <v>6.6019966202228044</v>
      </c>
      <c r="K1280" s="2">
        <f t="shared" si="156"/>
        <v>6.6481177008865693</v>
      </c>
    </row>
    <row r="1281" spans="1:11" ht="13.5" x14ac:dyDescent="0.25">
      <c r="A1281" s="3">
        <f>TITRES_STAT!B1284</f>
        <v>43874</v>
      </c>
      <c r="B1281" s="6">
        <f>TITRES_STAT!D1284</f>
        <v>6.4</v>
      </c>
      <c r="C1281" s="2">
        <f t="shared" si="149"/>
        <v>-0.17999999999999972</v>
      </c>
      <c r="D1281" s="2">
        <f t="shared" si="150"/>
        <v>6.4959999999999996</v>
      </c>
      <c r="E1281" s="2">
        <f t="shared" si="152"/>
        <v>6.4980000000000002</v>
      </c>
      <c r="F1281" s="2">
        <f t="shared" si="153"/>
        <v>6.6084999999999994</v>
      </c>
      <c r="G1281" s="2">
        <f t="shared" si="155"/>
        <v>6.7523999999999997</v>
      </c>
      <c r="H1281" s="2">
        <f t="shared" si="151"/>
        <v>6.4919500000000072</v>
      </c>
      <c r="I1281" s="2">
        <f t="array" ref="I1281">SUMPRODUCT(B1265:B1284, (ROW(B1265:B1284)-ROW(B1265)+1)) / (20*21/2)</f>
        <v>6.492571428571428</v>
      </c>
      <c r="J1281" s="2">
        <f t="shared" si="154"/>
        <v>6.5827588468682521</v>
      </c>
      <c r="K1281" s="2">
        <f t="shared" si="156"/>
        <v>6.6383875949694495</v>
      </c>
    </row>
    <row r="1282" spans="1:11" ht="13.5" x14ac:dyDescent="0.25">
      <c r="A1282" s="3">
        <f>TITRES_STAT!B1285</f>
        <v>43875</v>
      </c>
      <c r="B1282" s="6">
        <f>TITRES_STAT!D1285</f>
        <v>6.4</v>
      </c>
      <c r="C1282" s="2">
        <f t="shared" si="149"/>
        <v>0</v>
      </c>
      <c r="D1282" s="2">
        <f t="shared" si="150"/>
        <v>6.4759999999999991</v>
      </c>
      <c r="E1282" s="2">
        <f t="shared" si="152"/>
        <v>6.4879999999999995</v>
      </c>
      <c r="F1282" s="2">
        <f t="shared" si="153"/>
        <v>6.5870000000000006</v>
      </c>
      <c r="G1282" s="2">
        <f t="shared" si="155"/>
        <v>6.7485999999999997</v>
      </c>
      <c r="H1282" s="2">
        <f t="shared" si="151"/>
        <v>6.493200000000007</v>
      </c>
      <c r="I1282" s="2">
        <f t="array" ref="I1282">SUMPRODUCT(B1266:B1285, (ROW(B1266:B1285)-ROW(B1266)+1)) / (20*21/2)</f>
        <v>6.4795238095238101</v>
      </c>
      <c r="J1282" s="2">
        <f t="shared" si="154"/>
        <v>6.5653532424046084</v>
      </c>
      <c r="K1282" s="2">
        <f t="shared" si="156"/>
        <v>6.6290390618333932</v>
      </c>
    </row>
    <row r="1283" spans="1:11" ht="13.5" x14ac:dyDescent="0.25">
      <c r="A1283" s="3">
        <f>TITRES_STAT!B1286</f>
        <v>43878</v>
      </c>
      <c r="B1283" s="6">
        <f>TITRES_STAT!D1286</f>
        <v>6.4</v>
      </c>
      <c r="C1283" s="2">
        <f t="shared" si="149"/>
        <v>0</v>
      </c>
      <c r="D1283" s="2">
        <f t="shared" si="150"/>
        <v>6.4560000000000004</v>
      </c>
      <c r="E1283" s="2">
        <f t="shared" si="152"/>
        <v>6.4779999999999998</v>
      </c>
      <c r="F1283" s="2">
        <f t="shared" si="153"/>
        <v>6.5644999999999998</v>
      </c>
      <c r="G1283" s="2">
        <f t="shared" si="155"/>
        <v>6.7447999999999988</v>
      </c>
      <c r="H1283" s="2">
        <f t="shared" si="151"/>
        <v>6.4947000000000061</v>
      </c>
      <c r="I1283" s="2">
        <f t="array" ref="I1283">SUMPRODUCT(B1267:B1286, (ROW(B1267:B1286)-ROW(B1267)+1)) / (20*21/2)</f>
        <v>6.4676190476190483</v>
      </c>
      <c r="J1283" s="2">
        <f t="shared" si="154"/>
        <v>6.5496053145565511</v>
      </c>
      <c r="K1283" s="2">
        <f t="shared" si="156"/>
        <v>6.6200571378399271</v>
      </c>
    </row>
    <row r="1284" spans="1:11" ht="13.5" x14ac:dyDescent="0.25">
      <c r="A1284" s="3">
        <f>TITRES_STAT!B1287</f>
        <v>43879</v>
      </c>
      <c r="B1284" s="6">
        <f>TITRES_STAT!D1287</f>
        <v>6.5</v>
      </c>
      <c r="C1284" s="2">
        <f t="shared" ref="C1284:C1347" si="157">B1284-B1283</f>
        <v>9.9999999999999645E-2</v>
      </c>
      <c r="D1284" s="2">
        <f t="shared" si="150"/>
        <v>6.4560000000000004</v>
      </c>
      <c r="E1284" s="2">
        <f t="shared" si="152"/>
        <v>6.4779999999999998</v>
      </c>
      <c r="F1284" s="2">
        <f t="shared" si="153"/>
        <v>6.5469999999999997</v>
      </c>
      <c r="G1284" s="2">
        <f t="shared" si="155"/>
        <v>6.7371999999999987</v>
      </c>
      <c r="H1284" s="2">
        <f t="shared" si="151"/>
        <v>6.4967000000000068</v>
      </c>
      <c r="I1284" s="2">
        <f t="array" ref="I1284">SUMPRODUCT(B1268:B1287, (ROW(B1268:B1287)-ROW(B1268)+1)) / (20*21/2)</f>
        <v>6.4578571428571419</v>
      </c>
      <c r="J1284" s="2">
        <f t="shared" si="154"/>
        <v>6.5448809988844996</v>
      </c>
      <c r="K1284" s="2">
        <f t="shared" si="156"/>
        <v>6.6153490147873812</v>
      </c>
    </row>
    <row r="1285" spans="1:11" ht="13.5" x14ac:dyDescent="0.25">
      <c r="A1285" s="3">
        <f>TITRES_STAT!B1288</f>
        <v>43880</v>
      </c>
      <c r="B1285" s="6">
        <f>TITRES_STAT!D1288</f>
        <v>6.41</v>
      </c>
      <c r="C1285" s="2">
        <f t="shared" si="157"/>
        <v>-8.9999999999999858E-2</v>
      </c>
      <c r="D1285" s="2">
        <f t="shared" si="150"/>
        <v>6.4219999999999997</v>
      </c>
      <c r="E1285" s="2">
        <f t="shared" si="152"/>
        <v>6.4689999999999994</v>
      </c>
      <c r="F1285" s="2">
        <f t="shared" si="153"/>
        <v>6.5250000000000012</v>
      </c>
      <c r="G1285" s="2">
        <f t="shared" si="155"/>
        <v>6.7275999999999998</v>
      </c>
      <c r="H1285" s="2">
        <f t="shared" si="151"/>
        <v>6.4975500000000066</v>
      </c>
      <c r="I1285" s="2">
        <f t="array" ref="I1285">SUMPRODUCT(B1269:B1288, (ROW(B1269:B1288)-ROW(B1269)+1)) / (20*21/2)</f>
        <v>6.4501428571428567</v>
      </c>
      <c r="J1285" s="2">
        <f t="shared" si="154"/>
        <v>6.532035189466928</v>
      </c>
      <c r="K1285" s="2">
        <f t="shared" si="156"/>
        <v>6.6072961122466998</v>
      </c>
    </row>
    <row r="1286" spans="1:11" ht="13.5" x14ac:dyDescent="0.25">
      <c r="A1286" s="3">
        <f>TITRES_STAT!B1289</f>
        <v>43881</v>
      </c>
      <c r="B1286" s="6">
        <f>TITRES_STAT!D1289</f>
        <v>6.4</v>
      </c>
      <c r="C1286" s="2">
        <f t="shared" si="157"/>
        <v>-9.9999999999997868E-3</v>
      </c>
      <c r="D1286" s="2">
        <f t="shared" ref="D1286:D1349" si="158">AVERAGE(B1282:B1286)</f>
        <v>6.4219999999999997</v>
      </c>
      <c r="E1286" s="2">
        <f t="shared" si="152"/>
        <v>6.4590000000000005</v>
      </c>
      <c r="F1286" s="2">
        <f t="shared" si="153"/>
        <v>6.5025000000000004</v>
      </c>
      <c r="G1286" s="2">
        <f t="shared" si="155"/>
        <v>6.7176</v>
      </c>
      <c r="H1286" s="2">
        <f t="shared" si="151"/>
        <v>6.4990500000000067</v>
      </c>
      <c r="I1286" s="2">
        <f t="array" ref="I1286">SUMPRODUCT(B1270:B1289, (ROW(B1270:B1289)-ROW(B1270)+1)) / (20*21/2)</f>
        <v>6.4435238095238088</v>
      </c>
      <c r="J1286" s="2">
        <f t="shared" si="154"/>
        <v>6.5194604095176967</v>
      </c>
      <c r="K1286" s="2">
        <f t="shared" si="156"/>
        <v>6.5991668529429077</v>
      </c>
    </row>
    <row r="1287" spans="1:11" ht="13.5" x14ac:dyDescent="0.25">
      <c r="A1287" s="3">
        <f>TITRES_STAT!B1290</f>
        <v>43882</v>
      </c>
      <c r="B1287" s="6">
        <f>TITRES_STAT!D1290</f>
        <v>6.4</v>
      </c>
      <c r="C1287" s="2">
        <f t="shared" si="157"/>
        <v>0</v>
      </c>
      <c r="D1287" s="2">
        <f t="shared" si="158"/>
        <v>6.4219999999999997</v>
      </c>
      <c r="E1287" s="2">
        <f t="shared" si="152"/>
        <v>6.4489999999999998</v>
      </c>
      <c r="F1287" s="2">
        <f t="shared" si="153"/>
        <v>6.4809999999999999</v>
      </c>
      <c r="G1287" s="2">
        <f t="shared" si="155"/>
        <v>6.7079999999999984</v>
      </c>
      <c r="H1287" s="2">
        <f t="shared" si="151"/>
        <v>6.5014500000000055</v>
      </c>
      <c r="I1287" s="2">
        <f t="array" ref="I1287">SUMPRODUCT(B1271:B1290, (ROW(B1271:B1290)-ROW(B1271)+1)) / (20*21/2)</f>
        <v>6.437380952380952</v>
      </c>
      <c r="J1287" s="2">
        <f t="shared" si="154"/>
        <v>6.5080832276588687</v>
      </c>
      <c r="K1287" s="2">
        <f t="shared" si="156"/>
        <v>6.5913563881216177</v>
      </c>
    </row>
    <row r="1288" spans="1:11" ht="13.5" x14ac:dyDescent="0.25">
      <c r="A1288" s="3">
        <f>TITRES_STAT!B1291</f>
        <v>43885</v>
      </c>
      <c r="B1288" s="6">
        <f>TITRES_STAT!D1291</f>
        <v>6.4</v>
      </c>
      <c r="C1288" s="2">
        <f t="shared" si="157"/>
        <v>0</v>
      </c>
      <c r="D1288" s="2">
        <f t="shared" si="158"/>
        <v>6.4219999999999997</v>
      </c>
      <c r="E1288" s="2">
        <f t="shared" si="152"/>
        <v>6.4390000000000001</v>
      </c>
      <c r="F1288" s="2">
        <f t="shared" si="153"/>
        <v>6.4695000000000009</v>
      </c>
      <c r="G1288" s="2">
        <f t="shared" si="155"/>
        <v>6.6983999999999977</v>
      </c>
      <c r="H1288" s="2">
        <f t="shared" si="151"/>
        <v>6.5038500000000052</v>
      </c>
      <c r="I1288" s="2">
        <f t="array" ref="I1288">SUMPRODUCT(B1272:B1291, (ROW(B1272:B1291)-ROW(B1272)+1)) / (20*21/2)</f>
        <v>6.4317142857142864</v>
      </c>
      <c r="J1288" s="2">
        <f t="shared" si="154"/>
        <v>6.4977895869294535</v>
      </c>
      <c r="K1288" s="2">
        <f t="shared" si="156"/>
        <v>6.5838522160384176</v>
      </c>
    </row>
    <row r="1289" spans="1:11" ht="13.5" x14ac:dyDescent="0.25">
      <c r="A1289" s="3">
        <f>TITRES_STAT!B1292</f>
        <v>43886</v>
      </c>
      <c r="B1289" s="6">
        <f>TITRES_STAT!D1292</f>
        <v>6.4</v>
      </c>
      <c r="C1289" s="2">
        <f t="shared" si="157"/>
        <v>0</v>
      </c>
      <c r="D1289" s="2">
        <f t="shared" si="158"/>
        <v>6.4019999999999992</v>
      </c>
      <c r="E1289" s="2">
        <f t="shared" si="152"/>
        <v>6.4289999999999994</v>
      </c>
      <c r="F1289" s="2">
        <f t="shared" si="153"/>
        <v>6.464500000000001</v>
      </c>
      <c r="G1289" s="2">
        <f t="shared" si="155"/>
        <v>6.6887999999999979</v>
      </c>
      <c r="H1289" s="2">
        <f t="shared" si="151"/>
        <v>6.5063500000000047</v>
      </c>
      <c r="I1289" s="2">
        <f t="array" ref="I1289">SUMPRODUCT(B1273:B1292, (ROW(B1273:B1292)-ROW(B1273)+1)) / (20*21/2)</f>
        <v>6.4265238095238093</v>
      </c>
      <c r="J1289" s="2">
        <f t="shared" si="154"/>
        <v>6.4884762929361717</v>
      </c>
      <c r="K1289" s="2">
        <f t="shared" si="156"/>
        <v>6.5766423252133821</v>
      </c>
    </row>
    <row r="1290" spans="1:11" ht="13.5" x14ac:dyDescent="0.25">
      <c r="A1290" s="3">
        <f>TITRES_STAT!B1293</f>
        <v>43887</v>
      </c>
      <c r="B1290" s="6">
        <f>TITRES_STAT!D1293</f>
        <v>6.4</v>
      </c>
      <c r="C1290" s="2">
        <f t="shared" si="157"/>
        <v>0</v>
      </c>
      <c r="D1290" s="2">
        <f t="shared" si="158"/>
        <v>6.4</v>
      </c>
      <c r="E1290" s="2">
        <f t="shared" si="152"/>
        <v>6.4109999999999996</v>
      </c>
      <c r="F1290" s="2">
        <f t="shared" si="153"/>
        <v>6.4595000000000011</v>
      </c>
      <c r="G1290" s="2">
        <f t="shared" si="155"/>
        <v>6.6791999999999971</v>
      </c>
      <c r="H1290" s="2">
        <f t="shared" ref="H1290:H1353" si="159">AVERAGE(B1091:B1290)</f>
        <v>6.5088500000000042</v>
      </c>
      <c r="I1290" s="2">
        <f t="array" ref="I1290">SUMPRODUCT(B1274:B1293, (ROW(B1274:B1293)-ROW(B1274)+1)) / (20*21/2)</f>
        <v>6.4218095238095234</v>
      </c>
      <c r="J1290" s="2">
        <f t="shared" si="154"/>
        <v>6.4800499793232031</v>
      </c>
      <c r="K1290" s="2">
        <f t="shared" si="156"/>
        <v>6.5697151752050145</v>
      </c>
    </row>
    <row r="1291" spans="1:11" ht="13.5" x14ac:dyDescent="0.25">
      <c r="A1291" s="3">
        <f>TITRES_STAT!B1294</f>
        <v>43888</v>
      </c>
      <c r="B1291" s="6">
        <f>TITRES_STAT!D1294</f>
        <v>6.4</v>
      </c>
      <c r="C1291" s="2">
        <f t="shared" si="157"/>
        <v>0</v>
      </c>
      <c r="D1291" s="2">
        <f t="shared" si="158"/>
        <v>6.4</v>
      </c>
      <c r="E1291" s="2">
        <f t="shared" si="152"/>
        <v>6.4109999999999996</v>
      </c>
      <c r="F1291" s="2">
        <f t="shared" si="153"/>
        <v>6.4545000000000012</v>
      </c>
      <c r="G1291" s="2">
        <f t="shared" si="155"/>
        <v>6.669399999999996</v>
      </c>
      <c r="H1291" s="2">
        <f t="shared" si="159"/>
        <v>6.5113500000000046</v>
      </c>
      <c r="I1291" s="2">
        <f t="array" ref="I1291">SUMPRODUCT(B1275:B1294, (ROW(B1275:B1294)-ROW(B1275)+1)) / (20*21/2)</f>
        <v>6.4175714285714287</v>
      </c>
      <c r="J1291" s="2">
        <f t="shared" si="154"/>
        <v>6.4724261717686122</v>
      </c>
      <c r="K1291" s="2">
        <f t="shared" si="156"/>
        <v>6.5630596781381509</v>
      </c>
    </row>
    <row r="1292" spans="1:11" ht="13.5" x14ac:dyDescent="0.25">
      <c r="A1292" s="3">
        <f>TITRES_STAT!B1295</f>
        <v>43889</v>
      </c>
      <c r="B1292" s="6">
        <f>TITRES_STAT!D1295</f>
        <v>6.4</v>
      </c>
      <c r="C1292" s="2">
        <f t="shared" si="157"/>
        <v>0</v>
      </c>
      <c r="D1292" s="2">
        <f t="shared" si="158"/>
        <v>6.4</v>
      </c>
      <c r="E1292" s="2">
        <f t="shared" ref="E1292:E1355" si="160">AVERAGE(B1283:B1292)</f>
        <v>6.4109999999999996</v>
      </c>
      <c r="F1292" s="2">
        <f t="shared" si="153"/>
        <v>6.4495000000000022</v>
      </c>
      <c r="G1292" s="2">
        <f t="shared" si="155"/>
        <v>6.6595999999999957</v>
      </c>
      <c r="H1292" s="2">
        <f t="shared" si="159"/>
        <v>6.5134000000000052</v>
      </c>
      <c r="I1292" s="2">
        <f t="array" ref="I1292">SUMPRODUCT(B1276:B1295, (ROW(B1276:B1295)-ROW(B1276)+1)) / (20*21/2)</f>
        <v>6.4319047619047609</v>
      </c>
      <c r="J1292" s="2">
        <f t="shared" si="154"/>
        <v>6.4655284411239826</v>
      </c>
      <c r="K1292" s="2">
        <f t="shared" si="156"/>
        <v>6.5566651809562631</v>
      </c>
    </row>
    <row r="1293" spans="1:11" ht="13.5" x14ac:dyDescent="0.25">
      <c r="A1293" s="3">
        <f>TITRES_STAT!B1296</f>
        <v>43892</v>
      </c>
      <c r="B1293" s="6">
        <f>TITRES_STAT!D1296</f>
        <v>6.4</v>
      </c>
      <c r="C1293" s="2">
        <f t="shared" si="157"/>
        <v>0</v>
      </c>
      <c r="D1293" s="2">
        <f t="shared" si="158"/>
        <v>6.4</v>
      </c>
      <c r="E1293" s="2">
        <f t="shared" si="160"/>
        <v>6.4109999999999996</v>
      </c>
      <c r="F1293" s="2">
        <f t="shared" si="153"/>
        <v>6.4445000000000023</v>
      </c>
      <c r="G1293" s="2">
        <f t="shared" si="155"/>
        <v>6.6499999999999968</v>
      </c>
      <c r="H1293" s="2">
        <f t="shared" si="159"/>
        <v>6.516150000000005</v>
      </c>
      <c r="I1293" s="2">
        <f t="array" ref="I1293">SUMPRODUCT(B1277:B1296, (ROW(B1277:B1296)-ROW(B1277)+1)) / (20*21/2)</f>
        <v>6.4372380952380963</v>
      </c>
      <c r="J1293" s="2">
        <f t="shared" si="154"/>
        <v>6.4592876372074137</v>
      </c>
      <c r="K1293" s="2">
        <f t="shared" si="156"/>
        <v>6.5505214483697429</v>
      </c>
    </row>
    <row r="1294" spans="1:11" ht="13.5" x14ac:dyDescent="0.25">
      <c r="A1294" s="3">
        <f>TITRES_STAT!B1297</f>
        <v>43893</v>
      </c>
      <c r="B1294" s="6">
        <f>TITRES_STAT!D1297</f>
        <v>6.4</v>
      </c>
      <c r="C1294" s="2">
        <f t="shared" si="157"/>
        <v>0</v>
      </c>
      <c r="D1294" s="2">
        <f t="shared" si="158"/>
        <v>6.4</v>
      </c>
      <c r="E1294" s="2">
        <f t="shared" si="160"/>
        <v>6.4009999999999989</v>
      </c>
      <c r="F1294" s="2">
        <f t="shared" si="153"/>
        <v>6.4395000000000024</v>
      </c>
      <c r="G1294" s="2">
        <f t="shared" si="155"/>
        <v>6.6403999999999961</v>
      </c>
      <c r="H1294" s="2">
        <f t="shared" si="159"/>
        <v>6.5186500000000045</v>
      </c>
      <c r="I1294" s="2">
        <f t="array" ref="I1294">SUMPRODUCT(B1278:B1297, (ROW(B1278:B1297)-ROW(B1278)+1)) / (20*21/2)</f>
        <v>6.4340000000000002</v>
      </c>
      <c r="J1294" s="2">
        <f t="shared" si="154"/>
        <v>6.453641195568613</v>
      </c>
      <c r="K1294" s="2">
        <f t="shared" si="156"/>
        <v>6.5446186464728902</v>
      </c>
    </row>
    <row r="1295" spans="1:11" ht="13.5" x14ac:dyDescent="0.25">
      <c r="A1295" s="3">
        <f>TITRES_STAT!B1298</f>
        <v>43894</v>
      </c>
      <c r="B1295" s="6">
        <f>TITRES_STAT!D1298</f>
        <v>6.59</v>
      </c>
      <c r="C1295" s="2">
        <f t="shared" si="157"/>
        <v>0.1899999999999995</v>
      </c>
      <c r="D1295" s="2">
        <f t="shared" si="158"/>
        <v>6.4379999999999997</v>
      </c>
      <c r="E1295" s="2">
        <f t="shared" si="160"/>
        <v>6.4189999999999996</v>
      </c>
      <c r="F1295" s="2">
        <f t="shared" si="153"/>
        <v>6.4440000000000026</v>
      </c>
      <c r="G1295" s="2">
        <f t="shared" si="155"/>
        <v>6.6343999999999959</v>
      </c>
      <c r="H1295" s="2">
        <f t="shared" si="159"/>
        <v>6.5223000000000049</v>
      </c>
      <c r="I1295" s="2">
        <f t="array" ref="I1295">SUMPRODUCT(B1279:B1298, (ROW(B1279:B1298)-ROW(B1279)+1)) / (20*21/2)</f>
        <v>6.4311904761904763</v>
      </c>
      <c r="J1295" s="2">
        <f t="shared" si="154"/>
        <v>6.4666277483716019</v>
      </c>
      <c r="K1295" s="2">
        <f t="shared" si="156"/>
        <v>6.5463983073955223</v>
      </c>
    </row>
    <row r="1296" spans="1:11" ht="13.5" x14ac:dyDescent="0.25">
      <c r="A1296" s="3">
        <f>TITRES_STAT!B1299</f>
        <v>43895</v>
      </c>
      <c r="B1296" s="6">
        <f>TITRES_STAT!D1299</f>
        <v>6.5</v>
      </c>
      <c r="C1296" s="2">
        <f t="shared" si="157"/>
        <v>-8.9999999999999858E-2</v>
      </c>
      <c r="D1296" s="2">
        <f t="shared" si="158"/>
        <v>6.4580000000000011</v>
      </c>
      <c r="E1296" s="2">
        <f t="shared" si="160"/>
        <v>6.4289999999999994</v>
      </c>
      <c r="F1296" s="2">
        <f t="shared" si="153"/>
        <v>6.4440000000000026</v>
      </c>
      <c r="G1296" s="2">
        <f t="shared" si="155"/>
        <v>6.6265999999999963</v>
      </c>
      <c r="H1296" s="2">
        <f t="shared" si="159"/>
        <v>6.5254500000000055</v>
      </c>
      <c r="I1296" s="2">
        <f t="array" ref="I1296">SUMPRODUCT(B1280:B1299, (ROW(B1280:B1299)-ROW(B1280)+1)) / (20*21/2)</f>
        <v>6.4107142857142856</v>
      </c>
      <c r="J1296" s="2">
        <f t="shared" si="154"/>
        <v>6.4698060580504979</v>
      </c>
      <c r="K1296" s="2">
        <f t="shared" si="156"/>
        <v>6.5445787659290318</v>
      </c>
    </row>
    <row r="1297" spans="1:11" ht="13.5" x14ac:dyDescent="0.25">
      <c r="A1297" s="3">
        <f>TITRES_STAT!B1300</f>
        <v>43896</v>
      </c>
      <c r="B1297" s="6">
        <f>TITRES_STAT!D1300</f>
        <v>6.41</v>
      </c>
      <c r="C1297" s="2">
        <f t="shared" si="157"/>
        <v>-8.9999999999999858E-2</v>
      </c>
      <c r="D1297" s="2">
        <f t="shared" si="158"/>
        <v>6.4599999999999991</v>
      </c>
      <c r="E1297" s="2">
        <f t="shared" si="160"/>
        <v>6.43</v>
      </c>
      <c r="F1297" s="2">
        <f t="shared" si="153"/>
        <v>6.4395000000000024</v>
      </c>
      <c r="G1297" s="2">
        <f t="shared" si="155"/>
        <v>6.6169999999999973</v>
      </c>
      <c r="H1297" s="2">
        <f t="shared" si="159"/>
        <v>6.5280000000000067</v>
      </c>
      <c r="I1297" s="2">
        <f t="array" ref="I1297">SUMPRODUCT(B1281:B1300, (ROW(B1281:B1300)-ROW(B1281)+1)) / (20*21/2)</f>
        <v>6.4087142857142867</v>
      </c>
      <c r="J1297" s="2">
        <f t="shared" si="154"/>
        <v>6.4641102429980695</v>
      </c>
      <c r="K1297" s="2">
        <f t="shared" si="156"/>
        <v>6.5393011672651484</v>
      </c>
    </row>
    <row r="1298" spans="1:11" ht="13.5" x14ac:dyDescent="0.25">
      <c r="A1298" s="3">
        <f>TITRES_STAT!B1301</f>
        <v>43899</v>
      </c>
      <c r="B1298" s="6">
        <f>TITRES_STAT!D1301</f>
        <v>6.41</v>
      </c>
      <c r="C1298" s="2">
        <f t="shared" si="157"/>
        <v>0</v>
      </c>
      <c r="D1298" s="2">
        <f t="shared" si="158"/>
        <v>6.4620000000000006</v>
      </c>
      <c r="E1298" s="2">
        <f t="shared" si="160"/>
        <v>6.4309999999999992</v>
      </c>
      <c r="F1298" s="2">
        <f t="shared" si="153"/>
        <v>6.4350000000000023</v>
      </c>
      <c r="G1298" s="2">
        <f t="shared" si="155"/>
        <v>6.6075999999999979</v>
      </c>
      <c r="H1298" s="2">
        <f t="shared" si="159"/>
        <v>6.5305500000000078</v>
      </c>
      <c r="I1298" s="2">
        <f t="array" ref="I1298">SUMPRODUCT(B1282:B1301, (ROW(B1282:B1301)-ROW(B1282)+1)) / (20*21/2)</f>
        <v>6.4161428571428569</v>
      </c>
      <c r="J1298" s="2">
        <f t="shared" si="154"/>
        <v>6.4589568865220635</v>
      </c>
      <c r="K1298" s="2">
        <f t="shared" si="156"/>
        <v>6.5342305332547506</v>
      </c>
    </row>
    <row r="1299" spans="1:11" ht="13.5" x14ac:dyDescent="0.25">
      <c r="A1299" s="3">
        <f>TITRES_STAT!B1302</f>
        <v>43900</v>
      </c>
      <c r="B1299" s="6">
        <f>TITRES_STAT!D1302</f>
        <v>6.22</v>
      </c>
      <c r="C1299" s="2">
        <f t="shared" si="157"/>
        <v>-0.19000000000000039</v>
      </c>
      <c r="D1299" s="2">
        <f t="shared" si="158"/>
        <v>6.4260000000000002</v>
      </c>
      <c r="E1299" s="2">
        <f t="shared" si="160"/>
        <v>6.4129999999999994</v>
      </c>
      <c r="F1299" s="2">
        <f t="shared" si="153"/>
        <v>6.4210000000000012</v>
      </c>
      <c r="G1299" s="2">
        <f t="shared" si="155"/>
        <v>6.5943999999999985</v>
      </c>
      <c r="H1299" s="2">
        <f t="shared" si="159"/>
        <v>6.5321500000000068</v>
      </c>
      <c r="I1299" s="2">
        <f t="array" ref="I1299">SUMPRODUCT(B1283:B1302, (ROW(B1283:B1302)-ROW(B1283)+1)) / (20*21/2)</f>
        <v>6.4231428571428566</v>
      </c>
      <c r="J1299" s="2">
        <f t="shared" si="154"/>
        <v>6.4361990878056767</v>
      </c>
      <c r="K1299" s="2">
        <f t="shared" si="156"/>
        <v>6.5219077672447607</v>
      </c>
    </row>
    <row r="1300" spans="1:11" ht="13.5" x14ac:dyDescent="0.25">
      <c r="A1300" s="3">
        <f>TITRES_STAT!B1303</f>
        <v>43901</v>
      </c>
      <c r="B1300" s="6">
        <f>TITRES_STAT!D1303</f>
        <v>6.4</v>
      </c>
      <c r="C1300" s="2">
        <f t="shared" si="157"/>
        <v>0.1800000000000006</v>
      </c>
      <c r="D1300" s="2">
        <f t="shared" si="158"/>
        <v>6.3879999999999999</v>
      </c>
      <c r="E1300" s="2">
        <f t="shared" si="160"/>
        <v>6.4129999999999994</v>
      </c>
      <c r="F1300" s="2">
        <f t="shared" ref="F1300:F1363" si="161">AVERAGE(B1281:B1300)</f>
        <v>6.4120000000000008</v>
      </c>
      <c r="G1300" s="2">
        <f t="shared" si="155"/>
        <v>6.5847999999999978</v>
      </c>
      <c r="H1300" s="2">
        <f t="shared" si="159"/>
        <v>6.5346500000000072</v>
      </c>
      <c r="I1300" s="2">
        <f t="array" ref="I1300">SUMPRODUCT(B1284:B1303, (ROW(B1284:B1303)-ROW(B1284)+1)) / (20*21/2)</f>
        <v>6.4106666666666667</v>
      </c>
      <c r="J1300" s="2">
        <f t="shared" si="154"/>
        <v>6.4327515556337076</v>
      </c>
      <c r="K1300" s="2">
        <f t="shared" si="156"/>
        <v>6.5171270704900648</v>
      </c>
    </row>
    <row r="1301" spans="1:11" ht="13.5" x14ac:dyDescent="0.25">
      <c r="A1301" s="3">
        <f>TITRES_STAT!B1304</f>
        <v>43902</v>
      </c>
      <c r="B1301" s="6">
        <f>TITRES_STAT!D1304</f>
        <v>6.49</v>
      </c>
      <c r="C1301" s="2">
        <f t="shared" si="157"/>
        <v>8.9999999999999858E-2</v>
      </c>
      <c r="D1301" s="2">
        <f t="shared" si="158"/>
        <v>6.3860000000000001</v>
      </c>
      <c r="E1301" s="2">
        <f t="shared" si="160"/>
        <v>6.4219999999999997</v>
      </c>
      <c r="F1301" s="2">
        <f t="shared" si="161"/>
        <v>6.416500000000001</v>
      </c>
      <c r="G1301" s="2">
        <f t="shared" si="155"/>
        <v>6.5775999999999986</v>
      </c>
      <c r="H1301" s="2">
        <f t="shared" si="159"/>
        <v>6.5376000000000083</v>
      </c>
      <c r="I1301" s="2">
        <f t="array" ref="I1301">SUMPRODUCT(B1285:B1304, (ROW(B1285:B1304)-ROW(B1285)+1)) / (20*21/2)</f>
        <v>6.398714285714286</v>
      </c>
      <c r="J1301" s="2">
        <f t="shared" ref="J1301:J1364" si="162">$J$4*B1301+J1300*(1-$J$4)</f>
        <v>6.4382037884304975</v>
      </c>
      <c r="K1301" s="2">
        <f t="shared" si="156"/>
        <v>6.5160632638041802</v>
      </c>
    </row>
    <row r="1302" spans="1:11" ht="13.5" x14ac:dyDescent="0.25">
      <c r="A1302" s="3">
        <f>TITRES_STAT!B1305</f>
        <v>43903</v>
      </c>
      <c r="B1302" s="6">
        <f>TITRES_STAT!D1305</f>
        <v>6.49</v>
      </c>
      <c r="C1302" s="2">
        <f t="shared" si="157"/>
        <v>0</v>
      </c>
      <c r="D1302" s="2">
        <f t="shared" si="158"/>
        <v>6.402000000000001</v>
      </c>
      <c r="E1302" s="2">
        <f t="shared" si="160"/>
        <v>6.4309999999999992</v>
      </c>
      <c r="F1302" s="2">
        <f t="shared" si="161"/>
        <v>6.4210000000000012</v>
      </c>
      <c r="G1302" s="2">
        <f t="shared" si="155"/>
        <v>6.5705999999999998</v>
      </c>
      <c r="H1302" s="2">
        <f t="shared" si="159"/>
        <v>6.5405500000000085</v>
      </c>
      <c r="I1302" s="2">
        <f t="array" ref="I1302">SUMPRODUCT(B1286:B1305, (ROW(B1286:B1305)-ROW(B1286)+1)) / (20*21/2)</f>
        <v>6.3706190476190487</v>
      </c>
      <c r="J1302" s="2">
        <f t="shared" si="162"/>
        <v>6.4431367609609262</v>
      </c>
      <c r="K1302" s="2">
        <f t="shared" si="156"/>
        <v>6.5150411750275463</v>
      </c>
    </row>
    <row r="1303" spans="1:11" ht="13.5" x14ac:dyDescent="0.25">
      <c r="A1303" s="3">
        <f>TITRES_STAT!B1306</f>
        <v>43906</v>
      </c>
      <c r="B1303" s="6">
        <f>TITRES_STAT!D1306</f>
        <v>6.29</v>
      </c>
      <c r="C1303" s="2">
        <f t="shared" si="157"/>
        <v>-0.20000000000000018</v>
      </c>
      <c r="D1303" s="2">
        <f t="shared" si="158"/>
        <v>6.3780000000000001</v>
      </c>
      <c r="E1303" s="2">
        <f t="shared" si="160"/>
        <v>6.42</v>
      </c>
      <c r="F1303" s="2">
        <f t="shared" si="161"/>
        <v>6.4154999999999998</v>
      </c>
      <c r="G1303" s="2">
        <f t="shared" si="155"/>
        <v>6.5596000000000014</v>
      </c>
      <c r="H1303" s="2">
        <f t="shared" si="159"/>
        <v>6.5425000000000093</v>
      </c>
      <c r="I1303" s="2">
        <f t="array" ref="I1303">SUMPRODUCT(B1287:B1306, (ROW(B1287:B1306)-ROW(B1287)+1)) / (20*21/2)</f>
        <v>6.3439523809523815</v>
      </c>
      <c r="J1303" s="2">
        <f t="shared" si="162"/>
        <v>6.4285523075360764</v>
      </c>
      <c r="K1303" s="2">
        <f t="shared" si="156"/>
        <v>6.5062160309088197</v>
      </c>
    </row>
    <row r="1304" spans="1:11" ht="13.5" x14ac:dyDescent="0.25">
      <c r="A1304" s="3">
        <f>TITRES_STAT!B1307</f>
        <v>43907</v>
      </c>
      <c r="B1304" s="6">
        <f>TITRES_STAT!D1307</f>
        <v>6.29</v>
      </c>
      <c r="C1304" s="2">
        <f t="shared" si="157"/>
        <v>0</v>
      </c>
      <c r="D1304" s="2">
        <f t="shared" si="158"/>
        <v>6.3920000000000003</v>
      </c>
      <c r="E1304" s="2">
        <f t="shared" si="160"/>
        <v>6.4090000000000007</v>
      </c>
      <c r="F1304" s="2">
        <f t="shared" si="161"/>
        <v>6.4049999999999994</v>
      </c>
      <c r="G1304" s="2">
        <f t="shared" si="155"/>
        <v>6.5486000000000022</v>
      </c>
      <c r="H1304" s="2">
        <f t="shared" si="159"/>
        <v>6.5444500000000092</v>
      </c>
      <c r="I1304" s="2">
        <f t="array" ref="I1304">SUMPRODUCT(B1288:B1307, (ROW(B1288:B1307)-ROW(B1288)+1)) / (20*21/2)</f>
        <v>6.3186666666666671</v>
      </c>
      <c r="J1304" s="2">
        <f t="shared" si="162"/>
        <v>6.415356849675498</v>
      </c>
      <c r="K1304" s="2">
        <f t="shared" si="156"/>
        <v>6.4977369708731807</v>
      </c>
    </row>
    <row r="1305" spans="1:11" ht="13.5" x14ac:dyDescent="0.25">
      <c r="A1305" s="3">
        <f>TITRES_STAT!B1308</f>
        <v>43908</v>
      </c>
      <c r="B1305" s="6">
        <f>TITRES_STAT!D1308</f>
        <v>6.11</v>
      </c>
      <c r="C1305" s="2">
        <f t="shared" si="157"/>
        <v>-0.17999999999999972</v>
      </c>
      <c r="D1305" s="2">
        <f t="shared" si="158"/>
        <v>6.3339999999999996</v>
      </c>
      <c r="E1305" s="2">
        <f t="shared" si="160"/>
        <v>6.3609999999999998</v>
      </c>
      <c r="F1305" s="2">
        <f t="shared" si="161"/>
        <v>6.39</v>
      </c>
      <c r="G1305" s="2">
        <f t="shared" si="155"/>
        <v>6.5338000000000029</v>
      </c>
      <c r="H1305" s="2">
        <f t="shared" si="159"/>
        <v>6.5455000000000085</v>
      </c>
      <c r="I1305" s="2">
        <f t="array" ref="I1305">SUMPRODUCT(B1289:B1308, (ROW(B1289:B1308)-ROW(B1289)+1)) / (20*21/2)</f>
        <v>6.3119047619047617</v>
      </c>
      <c r="J1305" s="2">
        <f t="shared" si="162"/>
        <v>6.3862752449444988</v>
      </c>
      <c r="K1305" s="2">
        <f t="shared" si="156"/>
        <v>6.4825315994663892</v>
      </c>
    </row>
    <row r="1306" spans="1:11" ht="13.5" x14ac:dyDescent="0.25">
      <c r="A1306" s="3">
        <f>TITRES_STAT!B1309</f>
        <v>43909</v>
      </c>
      <c r="B1306" s="6">
        <f>TITRES_STAT!D1309</f>
        <v>6.11</v>
      </c>
      <c r="C1306" s="2">
        <f t="shared" si="157"/>
        <v>0</v>
      </c>
      <c r="D1306" s="2">
        <f t="shared" si="158"/>
        <v>6.258</v>
      </c>
      <c r="E1306" s="2">
        <f t="shared" si="160"/>
        <v>6.3220000000000001</v>
      </c>
      <c r="F1306" s="2">
        <f t="shared" si="161"/>
        <v>6.3754999999999997</v>
      </c>
      <c r="G1306" s="2">
        <f t="shared" si="155"/>
        <v>6.5192000000000041</v>
      </c>
      <c r="H1306" s="2">
        <f t="shared" si="159"/>
        <v>6.5465500000000088</v>
      </c>
      <c r="I1306" s="2">
        <f t="array" ref="I1306">SUMPRODUCT(B1290:B1309, (ROW(B1290:B1309)-ROW(B1290)+1)) / (20*21/2)</f>
        <v>6.322809523809525</v>
      </c>
      <c r="J1306" s="2">
        <f t="shared" si="162"/>
        <v>6.3599633168545466</v>
      </c>
      <c r="K1306" s="2">
        <f t="shared" si="156"/>
        <v>6.4679225171343742</v>
      </c>
    </row>
    <row r="1307" spans="1:11" ht="13.5" x14ac:dyDescent="0.25">
      <c r="A1307" s="3">
        <f>TITRES_STAT!B1310</f>
        <v>43913</v>
      </c>
      <c r="B1307" s="6">
        <f>TITRES_STAT!D1310</f>
        <v>6.11</v>
      </c>
      <c r="C1307" s="2">
        <f t="shared" si="157"/>
        <v>0</v>
      </c>
      <c r="D1307" s="2">
        <f t="shared" si="158"/>
        <v>6.1820000000000004</v>
      </c>
      <c r="E1307" s="2">
        <f t="shared" si="160"/>
        <v>6.2919999999999998</v>
      </c>
      <c r="F1307" s="2">
        <f t="shared" si="161"/>
        <v>6.3609999999999998</v>
      </c>
      <c r="G1307" s="2">
        <f t="shared" si="155"/>
        <v>6.5046000000000035</v>
      </c>
      <c r="H1307" s="2">
        <f t="shared" si="159"/>
        <v>6.547600000000009</v>
      </c>
      <c r="I1307" s="2">
        <f t="array" ref="I1307">SUMPRODUCT(B1291:B1310, (ROW(B1291:B1310)-ROW(B1291)+1)) / (20*21/2)</f>
        <v>6.3152857142857144</v>
      </c>
      <c r="J1307" s="2">
        <f t="shared" si="162"/>
        <v>6.3361572866779232</v>
      </c>
      <c r="K1307" s="2">
        <f t="shared" si="156"/>
        <v>6.4538863399918496</v>
      </c>
    </row>
    <row r="1308" spans="1:11" ht="13.5" x14ac:dyDescent="0.25">
      <c r="A1308" s="3">
        <f>TITRES_STAT!B1311</f>
        <v>43914</v>
      </c>
      <c r="B1308" s="6">
        <f>TITRES_STAT!D1311</f>
        <v>6.29</v>
      </c>
      <c r="C1308" s="2">
        <f t="shared" si="157"/>
        <v>0.17999999999999972</v>
      </c>
      <c r="D1308" s="2">
        <f t="shared" si="158"/>
        <v>6.1820000000000004</v>
      </c>
      <c r="E1308" s="2">
        <f t="shared" si="160"/>
        <v>6.2799999999999994</v>
      </c>
      <c r="F1308" s="2">
        <f t="shared" si="161"/>
        <v>6.3555000000000001</v>
      </c>
      <c r="G1308" s="2">
        <f t="shared" si="155"/>
        <v>6.4936000000000043</v>
      </c>
      <c r="H1308" s="2">
        <f t="shared" si="159"/>
        <v>6.549550000000008</v>
      </c>
      <c r="I1308" s="2">
        <f t="array" ref="I1308">SUMPRODUCT(B1292:B1311, (ROW(B1292:B1311)-ROW(B1292)+1)) / (20*21/2)</f>
        <v>6.2911904761904758</v>
      </c>
      <c r="J1308" s="2">
        <f t="shared" si="162"/>
        <v>6.3317613546133593</v>
      </c>
      <c r="K1308" s="2">
        <f t="shared" si="156"/>
        <v>6.4474594246980521</v>
      </c>
    </row>
    <row r="1309" spans="1:11" ht="13.5" x14ac:dyDescent="0.25">
      <c r="A1309" s="3">
        <f>TITRES_STAT!B1312</f>
        <v>43915</v>
      </c>
      <c r="B1309" s="6">
        <f>TITRES_STAT!D1312</f>
        <v>6.47</v>
      </c>
      <c r="C1309" s="2">
        <f t="shared" si="157"/>
        <v>0.17999999999999972</v>
      </c>
      <c r="D1309" s="2">
        <f t="shared" si="158"/>
        <v>6.218</v>
      </c>
      <c r="E1309" s="2">
        <f t="shared" si="160"/>
        <v>6.3049999999999997</v>
      </c>
      <c r="F1309" s="2">
        <f t="shared" si="161"/>
        <v>6.359</v>
      </c>
      <c r="G1309" s="2">
        <f t="shared" si="155"/>
        <v>6.4864000000000042</v>
      </c>
      <c r="H1309" s="2">
        <f t="shared" si="159"/>
        <v>6.5519000000000096</v>
      </c>
      <c r="I1309" s="2">
        <f t="array" ref="I1309">SUMPRODUCT(B1293:B1312, (ROW(B1293:B1312)-ROW(B1293)+1)) / (20*21/2)</f>
        <v>6.2856666666666667</v>
      </c>
      <c r="J1309" s="2">
        <f t="shared" si="162"/>
        <v>6.3449269398882775</v>
      </c>
      <c r="K1309" s="2">
        <f t="shared" si="156"/>
        <v>6.4483433688275404</v>
      </c>
    </row>
    <row r="1310" spans="1:11" ht="13.5" x14ac:dyDescent="0.25">
      <c r="A1310" s="3">
        <f>TITRES_STAT!B1313</f>
        <v>43916</v>
      </c>
      <c r="B1310" s="6">
        <f>TITRES_STAT!D1313</f>
        <v>6.28</v>
      </c>
      <c r="C1310" s="2">
        <f t="shared" si="157"/>
        <v>-0.1899999999999995</v>
      </c>
      <c r="D1310" s="2">
        <f t="shared" si="158"/>
        <v>6.2520000000000007</v>
      </c>
      <c r="E1310" s="2">
        <f t="shared" si="160"/>
        <v>6.2930000000000001</v>
      </c>
      <c r="F1310" s="2">
        <f t="shared" si="161"/>
        <v>6.3529999999999998</v>
      </c>
      <c r="G1310" s="2">
        <f t="shared" si="155"/>
        <v>6.475400000000004</v>
      </c>
      <c r="H1310" s="2">
        <f t="shared" si="159"/>
        <v>6.5524000000000093</v>
      </c>
      <c r="I1310" s="2">
        <f t="array" ref="I1310">SUMPRODUCT(B1294:B1313, (ROW(B1294:B1313)-ROW(B1294)+1)) / (20*21/2)</f>
        <v>6.2969047619047611</v>
      </c>
      <c r="J1310" s="2">
        <f t="shared" si="162"/>
        <v>6.33874342180368</v>
      </c>
      <c r="K1310" s="2">
        <f t="shared" si="156"/>
        <v>6.4417416680892057</v>
      </c>
    </row>
    <row r="1311" spans="1:11" ht="13.5" x14ac:dyDescent="0.25">
      <c r="A1311" s="3">
        <f>TITRES_STAT!B1314</f>
        <v>43917</v>
      </c>
      <c r="B1311" s="6">
        <f>TITRES_STAT!D1314</f>
        <v>6.1</v>
      </c>
      <c r="C1311" s="2">
        <f t="shared" si="157"/>
        <v>-0.1800000000000006</v>
      </c>
      <c r="D1311" s="2">
        <f t="shared" si="158"/>
        <v>6.25</v>
      </c>
      <c r="E1311" s="2">
        <f t="shared" si="160"/>
        <v>6.2539999999999996</v>
      </c>
      <c r="F1311" s="2">
        <f t="shared" si="161"/>
        <v>6.3380000000000001</v>
      </c>
      <c r="G1311" s="2">
        <f t="shared" si="155"/>
        <v>6.4608000000000034</v>
      </c>
      <c r="H1311" s="2">
        <f t="shared" si="159"/>
        <v>6.55020000000001</v>
      </c>
      <c r="I1311" s="2">
        <f t="array" ref="I1311">SUMPRODUCT(B1295:B1314, (ROW(B1295:B1314)-ROW(B1295)+1)) / (20*21/2)</f>
        <v>6.3259999999999987</v>
      </c>
      <c r="J1311" s="2">
        <f t="shared" si="162"/>
        <v>6.316005953060472</v>
      </c>
      <c r="K1311" s="2">
        <f t="shared" si="156"/>
        <v>6.4283400340464922</v>
      </c>
    </row>
    <row r="1312" spans="1:11" ht="13.5" x14ac:dyDescent="0.25">
      <c r="A1312" s="3">
        <f>TITRES_STAT!B1315</f>
        <v>43920</v>
      </c>
      <c r="B1312" s="6">
        <f>TITRES_STAT!D1315</f>
        <v>6.28</v>
      </c>
      <c r="C1312" s="2">
        <f t="shared" si="157"/>
        <v>0.1800000000000006</v>
      </c>
      <c r="D1312" s="2">
        <f t="shared" si="158"/>
        <v>6.2840000000000007</v>
      </c>
      <c r="E1312" s="2">
        <f t="shared" si="160"/>
        <v>6.2330000000000005</v>
      </c>
      <c r="F1312" s="2">
        <f t="shared" si="161"/>
        <v>6.3319999999999999</v>
      </c>
      <c r="G1312" s="2">
        <f t="shared" si="155"/>
        <v>6.4498000000000033</v>
      </c>
      <c r="H1312" s="2">
        <f t="shared" si="159"/>
        <v>6.5489000000000086</v>
      </c>
      <c r="I1312" s="2">
        <f t="array" ref="I1312">SUMPRODUCT(B1296:B1315, (ROW(B1296:B1315)-ROW(B1296)+1)) / (20*21/2)</f>
        <v>6.3358571428571437</v>
      </c>
      <c r="J1312" s="2">
        <f t="shared" si="162"/>
        <v>6.3125768146737604</v>
      </c>
      <c r="K1312" s="2">
        <f t="shared" si="156"/>
        <v>6.422522777809375</v>
      </c>
    </row>
    <row r="1313" spans="1:11" ht="13.5" x14ac:dyDescent="0.25">
      <c r="A1313" s="3">
        <f>TITRES_STAT!B1316</f>
        <v>43921</v>
      </c>
      <c r="B1313" s="6">
        <f>TITRES_STAT!D1316</f>
        <v>6.45</v>
      </c>
      <c r="C1313" s="2">
        <f t="shared" si="157"/>
        <v>0.16999999999999993</v>
      </c>
      <c r="D1313" s="2">
        <f t="shared" si="158"/>
        <v>6.3160000000000007</v>
      </c>
      <c r="E1313" s="2">
        <f t="shared" si="160"/>
        <v>6.2490000000000006</v>
      </c>
      <c r="F1313" s="2">
        <f t="shared" si="161"/>
        <v>6.3345000000000002</v>
      </c>
      <c r="G1313" s="2">
        <f t="shared" si="155"/>
        <v>6.4418000000000033</v>
      </c>
      <c r="H1313" s="2">
        <f t="shared" si="159"/>
        <v>6.5475000000000092</v>
      </c>
      <c r="I1313" s="2">
        <f t="array" ref="I1313">SUMPRODUCT(B1297:B1316, (ROW(B1297:B1316)-ROW(B1297)+1)) / (20*21/2)</f>
        <v>6.3463809523809527</v>
      </c>
      <c r="J1313" s="2">
        <f t="shared" si="162"/>
        <v>6.3256647370857841</v>
      </c>
      <c r="K1313" s="2">
        <f t="shared" si="156"/>
        <v>6.4236003159344977</v>
      </c>
    </row>
    <row r="1314" spans="1:11" ht="13.5" x14ac:dyDescent="0.25">
      <c r="A1314" s="3">
        <f>TITRES_STAT!B1317</f>
        <v>43922</v>
      </c>
      <c r="B1314" s="6">
        <f>TITRES_STAT!D1317</f>
        <v>6.64</v>
      </c>
      <c r="C1314" s="2">
        <f t="shared" si="157"/>
        <v>0.1899999999999995</v>
      </c>
      <c r="D1314" s="2">
        <f t="shared" si="158"/>
        <v>6.35</v>
      </c>
      <c r="E1314" s="2">
        <f t="shared" si="160"/>
        <v>6.2840000000000007</v>
      </c>
      <c r="F1314" s="2">
        <f t="shared" si="161"/>
        <v>6.3465000000000007</v>
      </c>
      <c r="G1314" s="2">
        <f t="shared" si="155"/>
        <v>6.4376000000000024</v>
      </c>
      <c r="H1314" s="2">
        <f t="shared" si="159"/>
        <v>6.5470500000000085</v>
      </c>
      <c r="I1314" s="2">
        <f t="array" ref="I1314">SUMPRODUCT(B1298:B1317, (ROW(B1298:B1317)-ROW(B1298)+1)) / (20*21/2)</f>
        <v>6.3390476190476193</v>
      </c>
      <c r="J1314" s="2">
        <f t="shared" si="162"/>
        <v>6.3556014287918998</v>
      </c>
      <c r="K1314" s="2">
        <f t="shared" si="156"/>
        <v>6.4320865780547143</v>
      </c>
    </row>
    <row r="1315" spans="1:11" ht="13.5" x14ac:dyDescent="0.25">
      <c r="A1315" s="3">
        <f>TITRES_STAT!B1318</f>
        <v>43923</v>
      </c>
      <c r="B1315" s="6">
        <f>TITRES_STAT!D1318</f>
        <v>6.45</v>
      </c>
      <c r="C1315" s="2">
        <f t="shared" si="157"/>
        <v>-0.1899999999999995</v>
      </c>
      <c r="D1315" s="2">
        <f t="shared" si="158"/>
        <v>6.3839999999999995</v>
      </c>
      <c r="E1315" s="2">
        <f t="shared" si="160"/>
        <v>6.3180000000000005</v>
      </c>
      <c r="F1315" s="2">
        <f t="shared" si="161"/>
        <v>6.3395000000000001</v>
      </c>
      <c r="G1315" s="2">
        <f t="shared" si="155"/>
        <v>6.4296000000000015</v>
      </c>
      <c r="H1315" s="2">
        <f t="shared" si="159"/>
        <v>6.5456500000000082</v>
      </c>
      <c r="I1315" s="2">
        <f t="array" ref="I1315">SUMPRODUCT(B1299:B1318, (ROW(B1299:B1318)-ROW(B1299)+1)) / (20*21/2)</f>
        <v>6.3495714285714282</v>
      </c>
      <c r="J1315" s="2">
        <f t="shared" si="162"/>
        <v>6.3645917689069567</v>
      </c>
      <c r="K1315" s="2">
        <f t="shared" si="156"/>
        <v>6.4327890651898239</v>
      </c>
    </row>
    <row r="1316" spans="1:11" ht="13.5" x14ac:dyDescent="0.25">
      <c r="A1316" s="3">
        <f>TITRES_STAT!B1319</f>
        <v>43924</v>
      </c>
      <c r="B1316" s="6">
        <f>TITRES_STAT!D1319</f>
        <v>6.45</v>
      </c>
      <c r="C1316" s="2">
        <f t="shared" si="157"/>
        <v>0</v>
      </c>
      <c r="D1316" s="2">
        <f t="shared" si="158"/>
        <v>6.4540000000000006</v>
      </c>
      <c r="E1316" s="2">
        <f t="shared" si="160"/>
        <v>6.3520000000000012</v>
      </c>
      <c r="F1316" s="2">
        <f t="shared" si="161"/>
        <v>6.3370000000000006</v>
      </c>
      <c r="G1316" s="2">
        <f t="shared" si="155"/>
        <v>6.4216000000000006</v>
      </c>
      <c r="H1316" s="2">
        <f t="shared" si="159"/>
        <v>6.5442500000000079</v>
      </c>
      <c r="I1316" s="2">
        <f t="array" ref="I1316">SUMPRODUCT(B1300:B1319, (ROW(B1300:B1319)-ROW(B1300)+1)) / (20*21/2)</f>
        <v>6.3599523809523806</v>
      </c>
      <c r="J1316" s="2">
        <f t="shared" si="162"/>
        <v>6.3727258861539138</v>
      </c>
      <c r="K1316" s="2">
        <f t="shared" si="156"/>
        <v>6.4334640038098305</v>
      </c>
    </row>
    <row r="1317" spans="1:11" ht="13.5" x14ac:dyDescent="0.25">
      <c r="A1317" s="3">
        <f>TITRES_STAT!B1320</f>
        <v>43927</v>
      </c>
      <c r="B1317" s="6">
        <f>TITRES_STAT!D1320</f>
        <v>6.26</v>
      </c>
      <c r="C1317" s="2">
        <f t="shared" si="157"/>
        <v>-0.19000000000000039</v>
      </c>
      <c r="D1317" s="2">
        <f t="shared" si="158"/>
        <v>6.45</v>
      </c>
      <c r="E1317" s="2">
        <f t="shared" si="160"/>
        <v>6.3670000000000009</v>
      </c>
      <c r="F1317" s="2">
        <f t="shared" si="161"/>
        <v>6.3295000000000012</v>
      </c>
      <c r="G1317" s="2">
        <f t="shared" si="155"/>
        <v>6.4102000000000006</v>
      </c>
      <c r="H1317" s="2">
        <f t="shared" si="159"/>
        <v>6.5420500000000086</v>
      </c>
      <c r="I1317" s="2">
        <f t="array" ref="I1317">SUMPRODUCT(B1301:B1320, (ROW(B1301:B1320)-ROW(B1301)+1)) / (20*21/2)</f>
        <v>6.3692857142857138</v>
      </c>
      <c r="J1317" s="2">
        <f t="shared" si="162"/>
        <v>6.3619900874725888</v>
      </c>
      <c r="K1317" s="2">
        <f t="shared" si="156"/>
        <v>6.4266614938565034</v>
      </c>
    </row>
    <row r="1318" spans="1:11" ht="13.5" x14ac:dyDescent="0.25">
      <c r="A1318" s="3">
        <f>TITRES_STAT!B1321</f>
        <v>43928</v>
      </c>
      <c r="B1318" s="6">
        <f>TITRES_STAT!D1321</f>
        <v>6.44</v>
      </c>
      <c r="C1318" s="2">
        <f t="shared" si="157"/>
        <v>0.1800000000000006</v>
      </c>
      <c r="D1318" s="2">
        <f t="shared" si="158"/>
        <v>6.4479999999999986</v>
      </c>
      <c r="E1318" s="2">
        <f t="shared" si="160"/>
        <v>6.3819999999999997</v>
      </c>
      <c r="F1318" s="2">
        <f t="shared" si="161"/>
        <v>6.3310000000000004</v>
      </c>
      <c r="G1318" s="2">
        <f t="shared" si="155"/>
        <v>6.4064000000000014</v>
      </c>
      <c r="H1318" s="2">
        <f t="shared" si="159"/>
        <v>6.5407500000000072</v>
      </c>
      <c r="I1318" s="2">
        <f t="array" ref="I1318">SUMPRODUCT(B1302:B1321, (ROW(B1302:B1321)-ROW(B1302)+1)) / (20*21/2)</f>
        <v>6.3784285714285716</v>
      </c>
      <c r="J1318" s="2">
        <f t="shared" si="162"/>
        <v>6.3694196029513899</v>
      </c>
      <c r="K1318" s="2">
        <f t="shared" si="156"/>
        <v>6.4271845725287982</v>
      </c>
    </row>
    <row r="1319" spans="1:11" ht="13.5" x14ac:dyDescent="0.25">
      <c r="A1319" s="3">
        <f>TITRES_STAT!B1322</f>
        <v>43929</v>
      </c>
      <c r="B1319" s="6">
        <f>TITRES_STAT!D1322</f>
        <v>6.44</v>
      </c>
      <c r="C1319" s="2">
        <f t="shared" si="157"/>
        <v>0</v>
      </c>
      <c r="D1319" s="2">
        <f t="shared" si="158"/>
        <v>6.4079999999999995</v>
      </c>
      <c r="E1319" s="2">
        <f t="shared" si="160"/>
        <v>6.3789999999999996</v>
      </c>
      <c r="F1319" s="2">
        <f t="shared" si="161"/>
        <v>6.3420000000000005</v>
      </c>
      <c r="G1319" s="2">
        <f t="shared" si="155"/>
        <v>6.4051999999999998</v>
      </c>
      <c r="H1319" s="2">
        <f t="shared" si="159"/>
        <v>6.5414500000000082</v>
      </c>
      <c r="I1319" s="2">
        <f t="array" ref="I1319">SUMPRODUCT(B1303:B1322, (ROW(B1303:B1322)-ROW(B1303)+1)) / (20*21/2)</f>
        <v>6.3697142857142852</v>
      </c>
      <c r="J1319" s="2">
        <f t="shared" si="162"/>
        <v>6.3761415455274477</v>
      </c>
      <c r="K1319" s="2">
        <f t="shared" si="156"/>
        <v>6.4276871383119829</v>
      </c>
    </row>
    <row r="1320" spans="1:11" ht="13.5" x14ac:dyDescent="0.25">
      <c r="A1320" s="3">
        <f>TITRES_STAT!B1323</f>
        <v>43934</v>
      </c>
      <c r="B1320" s="6">
        <f>TITRES_STAT!D1323</f>
        <v>6.44</v>
      </c>
      <c r="C1320" s="2">
        <f t="shared" si="157"/>
        <v>0</v>
      </c>
      <c r="D1320" s="2">
        <f t="shared" si="158"/>
        <v>6.4060000000000006</v>
      </c>
      <c r="E1320" s="2">
        <f t="shared" si="160"/>
        <v>6.3949999999999987</v>
      </c>
      <c r="F1320" s="2">
        <f t="shared" si="161"/>
        <v>6.3440000000000003</v>
      </c>
      <c r="G1320" s="2">
        <f t="shared" si="155"/>
        <v>6.4039999999999999</v>
      </c>
      <c r="H1320" s="2">
        <f t="shared" si="159"/>
        <v>6.5421500000000083</v>
      </c>
      <c r="I1320" s="2">
        <f t="array" ref="I1320">SUMPRODUCT(B1304:B1323, (ROW(B1304:B1323)-ROW(B1304)+1)) / (20*21/2)</f>
        <v>6.3621428571428567</v>
      </c>
      <c r="J1320" s="2">
        <f t="shared" si="162"/>
        <v>6.3822233030962625</v>
      </c>
      <c r="K1320" s="2">
        <f t="shared" si="156"/>
        <v>6.4281699956330822</v>
      </c>
    </row>
    <row r="1321" spans="1:11" ht="13.5" x14ac:dyDescent="0.25">
      <c r="A1321" s="3">
        <f>TITRES_STAT!B1324</f>
        <v>43935</v>
      </c>
      <c r="B1321" s="6">
        <f>TITRES_STAT!D1324</f>
        <v>6.44</v>
      </c>
      <c r="C1321" s="2">
        <f t="shared" si="157"/>
        <v>0</v>
      </c>
      <c r="D1321" s="2">
        <f t="shared" si="158"/>
        <v>6.4040000000000008</v>
      </c>
      <c r="E1321" s="2">
        <f t="shared" si="160"/>
        <v>6.4289999999999994</v>
      </c>
      <c r="F1321" s="2">
        <f t="shared" si="161"/>
        <v>6.3414999999999999</v>
      </c>
      <c r="G1321" s="2">
        <f t="shared" si="155"/>
        <v>6.4028</v>
      </c>
      <c r="H1321" s="2">
        <f t="shared" si="159"/>
        <v>6.5410000000000084</v>
      </c>
      <c r="I1321" s="2">
        <f t="array" ref="I1321">SUMPRODUCT(B1305:B1324, (ROW(B1305:B1324)-ROW(B1305)+1)) / (20*21/2)</f>
        <v>6.3547619047619044</v>
      </c>
      <c r="J1321" s="2">
        <f t="shared" si="162"/>
        <v>6.3877258456585233</v>
      </c>
      <c r="K1321" s="2">
        <f t="shared" si="156"/>
        <v>6.4286339173729621</v>
      </c>
    </row>
    <row r="1322" spans="1:11" ht="13.5" x14ac:dyDescent="0.25">
      <c r="A1322" s="3">
        <f>TITRES_STAT!B1325</f>
        <v>43936</v>
      </c>
      <c r="B1322" s="6">
        <f>TITRES_STAT!D1325</f>
        <v>6.25</v>
      </c>
      <c r="C1322" s="2">
        <f t="shared" si="157"/>
        <v>-0.19000000000000039</v>
      </c>
      <c r="D1322" s="2">
        <f t="shared" si="158"/>
        <v>6.402000000000001</v>
      </c>
      <c r="E1322" s="2">
        <f t="shared" si="160"/>
        <v>6.4259999999999993</v>
      </c>
      <c r="F1322" s="2">
        <f t="shared" si="161"/>
        <v>6.3295000000000003</v>
      </c>
      <c r="G1322" s="2">
        <f t="shared" si="155"/>
        <v>6.397800000000001</v>
      </c>
      <c r="H1322" s="2">
        <f t="shared" si="159"/>
        <v>6.5389000000000079</v>
      </c>
      <c r="I1322" s="2">
        <f t="array" ref="I1322">SUMPRODUCT(B1306:B1325, (ROW(B1306:B1325)-ROW(B1306)+1)) / (20*21/2)</f>
        <v>6.3475714285714275</v>
      </c>
      <c r="J1322" s="2">
        <f t="shared" si="162"/>
        <v>6.3746090984529493</v>
      </c>
      <c r="K1322" s="2">
        <f t="shared" si="156"/>
        <v>6.4216286657112773</v>
      </c>
    </row>
    <row r="1323" spans="1:11" ht="13.5" x14ac:dyDescent="0.25">
      <c r="A1323" s="3">
        <f>TITRES_STAT!B1326</f>
        <v>43937</v>
      </c>
      <c r="B1323" s="6">
        <f>TITRES_STAT!D1326</f>
        <v>6.25</v>
      </c>
      <c r="C1323" s="2">
        <f t="shared" si="157"/>
        <v>0</v>
      </c>
      <c r="D1323" s="2">
        <f t="shared" si="158"/>
        <v>6.3639999999999999</v>
      </c>
      <c r="E1323" s="2">
        <f t="shared" si="160"/>
        <v>6.4059999999999988</v>
      </c>
      <c r="F1323" s="2">
        <f t="shared" si="161"/>
        <v>6.3275000000000006</v>
      </c>
      <c r="G1323" s="2">
        <f t="shared" si="155"/>
        <v>6.3928000000000011</v>
      </c>
      <c r="H1323" s="2">
        <f t="shared" si="159"/>
        <v>6.5368000000000075</v>
      </c>
      <c r="I1323" s="2">
        <f t="array" ref="I1323">SUMPRODUCT(B1307:B1326, (ROW(B1307:B1326)-ROW(B1307)+1)) / (20*21/2)</f>
        <v>6.3568571428571428</v>
      </c>
      <c r="J1323" s="2">
        <f t="shared" si="162"/>
        <v>6.3627415652669539</v>
      </c>
      <c r="K1323" s="2">
        <f t="shared" si="156"/>
        <v>6.4148981298010312</v>
      </c>
    </row>
    <row r="1324" spans="1:11" ht="13.5" x14ac:dyDescent="0.25">
      <c r="A1324" s="3">
        <f>TITRES_STAT!B1327</f>
        <v>43938</v>
      </c>
      <c r="B1324" s="6">
        <f>TITRES_STAT!D1327</f>
        <v>6.25</v>
      </c>
      <c r="C1324" s="2">
        <f t="shared" si="157"/>
        <v>0</v>
      </c>
      <c r="D1324" s="2">
        <f t="shared" si="158"/>
        <v>6.3260000000000005</v>
      </c>
      <c r="E1324" s="2">
        <f t="shared" si="160"/>
        <v>6.3669999999999991</v>
      </c>
      <c r="F1324" s="2">
        <f t="shared" si="161"/>
        <v>6.3254999999999999</v>
      </c>
      <c r="G1324" s="2">
        <f t="shared" si="155"/>
        <v>6.3878000000000013</v>
      </c>
      <c r="H1324" s="2">
        <f t="shared" si="159"/>
        <v>6.5341500000000075</v>
      </c>
      <c r="I1324" s="2">
        <f t="array" ref="I1324">SUMPRODUCT(B1308:B1327, (ROW(B1308:B1327)-ROW(B1308)+1)) / (20*21/2)</f>
        <v>6.3646190476190476</v>
      </c>
      <c r="J1324" s="2">
        <f t="shared" si="162"/>
        <v>6.3520042733367674</v>
      </c>
      <c r="K1324" s="2">
        <f t="shared" si="156"/>
        <v>6.4084315364755007</v>
      </c>
    </row>
    <row r="1325" spans="1:11" ht="13.5" x14ac:dyDescent="0.25">
      <c r="A1325" s="3">
        <f>TITRES_STAT!B1328</f>
        <v>43941</v>
      </c>
      <c r="B1325" s="6">
        <f>TITRES_STAT!D1328</f>
        <v>6.25</v>
      </c>
      <c r="C1325" s="2">
        <f t="shared" si="157"/>
        <v>0</v>
      </c>
      <c r="D1325" s="2">
        <f t="shared" si="158"/>
        <v>6.2880000000000003</v>
      </c>
      <c r="E1325" s="2">
        <f t="shared" si="160"/>
        <v>6.3469999999999995</v>
      </c>
      <c r="F1325" s="2">
        <f t="shared" si="161"/>
        <v>6.3325000000000005</v>
      </c>
      <c r="G1325" s="2">
        <f t="shared" si="155"/>
        <v>6.3828000000000005</v>
      </c>
      <c r="H1325" s="2">
        <f t="shared" si="159"/>
        <v>6.5315000000000074</v>
      </c>
      <c r="I1325" s="2">
        <f t="array" ref="I1325">SUMPRODUCT(B1309:B1328, (ROW(B1309:B1328)-ROW(B1309)+1)) / (20*21/2)</f>
        <v>6.3708571428571421</v>
      </c>
      <c r="J1325" s="2">
        <f t="shared" si="162"/>
        <v>6.3422895806380275</v>
      </c>
      <c r="K1325" s="2">
        <f t="shared" si="156"/>
        <v>6.4022185350450886</v>
      </c>
    </row>
    <row r="1326" spans="1:11" ht="13.5" x14ac:dyDescent="0.25">
      <c r="A1326" s="3">
        <f>TITRES_STAT!B1329</f>
        <v>43942</v>
      </c>
      <c r="B1326" s="6">
        <f>TITRES_STAT!D1329</f>
        <v>6.43</v>
      </c>
      <c r="C1326" s="2">
        <f t="shared" si="157"/>
        <v>0.17999999999999972</v>
      </c>
      <c r="D1326" s="2">
        <f t="shared" si="158"/>
        <v>6.2859999999999996</v>
      </c>
      <c r="E1326" s="2">
        <f t="shared" si="160"/>
        <v>6.3450000000000006</v>
      </c>
      <c r="F1326" s="2">
        <f t="shared" si="161"/>
        <v>6.3484999999999996</v>
      </c>
      <c r="G1326" s="2">
        <f t="shared" si="155"/>
        <v>6.3814000000000011</v>
      </c>
      <c r="H1326" s="2">
        <f t="shared" si="159"/>
        <v>6.529750000000007</v>
      </c>
      <c r="I1326" s="2">
        <f t="array" ref="I1326">SUMPRODUCT(B1310:B1329, (ROW(B1310:B1329)-ROW(B1310)+1)) / (20*21/2)</f>
        <v>6.3764285714285709</v>
      </c>
      <c r="J1326" s="2">
        <f t="shared" si="162"/>
        <v>6.3506429539105964</v>
      </c>
      <c r="K1326" s="2">
        <f t="shared" si="156"/>
        <v>6.4033080042590065</v>
      </c>
    </row>
    <row r="1327" spans="1:11" ht="13.5" x14ac:dyDescent="0.25">
      <c r="A1327" s="3">
        <f>TITRES_STAT!B1330</f>
        <v>43943</v>
      </c>
      <c r="B1327" s="6">
        <f>TITRES_STAT!D1330</f>
        <v>6.43</v>
      </c>
      <c r="C1327" s="2">
        <f t="shared" si="157"/>
        <v>0</v>
      </c>
      <c r="D1327" s="2">
        <f t="shared" si="158"/>
        <v>6.3220000000000001</v>
      </c>
      <c r="E1327" s="2">
        <f t="shared" si="160"/>
        <v>6.3620000000000001</v>
      </c>
      <c r="F1327" s="2">
        <f t="shared" si="161"/>
        <v>6.3645000000000014</v>
      </c>
      <c r="G1327" s="2">
        <f t="shared" si="155"/>
        <v>6.3800000000000008</v>
      </c>
      <c r="H1327" s="2">
        <f t="shared" si="159"/>
        <v>6.5280000000000076</v>
      </c>
      <c r="I1327" s="2">
        <f t="array" ref="I1327">SUMPRODUCT(B1311:B1330, (ROW(B1311:B1330)-ROW(B1311)+1)) / (20*21/2)</f>
        <v>6.382190476190476</v>
      </c>
      <c r="J1327" s="2">
        <f t="shared" si="162"/>
        <v>6.358200767823873</v>
      </c>
      <c r="K1327" s="2">
        <f t="shared" si="156"/>
        <v>6.4043547491900261</v>
      </c>
    </row>
    <row r="1328" spans="1:11" ht="13.5" x14ac:dyDescent="0.25">
      <c r="A1328" s="3">
        <f>TITRES_STAT!B1331</f>
        <v>43944</v>
      </c>
      <c r="B1328" s="6">
        <f>TITRES_STAT!D1331</f>
        <v>6.43</v>
      </c>
      <c r="C1328" s="2">
        <f t="shared" si="157"/>
        <v>0</v>
      </c>
      <c r="D1328" s="2">
        <f t="shared" si="158"/>
        <v>6.3579999999999997</v>
      </c>
      <c r="E1328" s="2">
        <f t="shared" si="160"/>
        <v>6.3609999999999998</v>
      </c>
      <c r="F1328" s="2">
        <f t="shared" si="161"/>
        <v>6.3715000000000002</v>
      </c>
      <c r="G1328" s="2">
        <f t="shared" si="155"/>
        <v>6.3786000000000014</v>
      </c>
      <c r="H1328" s="2">
        <f t="shared" si="159"/>
        <v>6.5262500000000081</v>
      </c>
      <c r="I1328" s="2">
        <f t="array" ref="I1328">SUMPRODUCT(B1312:B1331, (ROW(B1312:B1331)-ROW(B1312)+1)) / (20*21/2)</f>
        <v>6.3872380952380947</v>
      </c>
      <c r="J1328" s="2">
        <f t="shared" si="162"/>
        <v>6.3650387899358858</v>
      </c>
      <c r="K1328" s="2">
        <f t="shared" si="156"/>
        <v>6.4053604453002215</v>
      </c>
    </row>
    <row r="1329" spans="1:11" ht="13.5" x14ac:dyDescent="0.25">
      <c r="A1329" s="3">
        <f>TITRES_STAT!B1332</f>
        <v>43945</v>
      </c>
      <c r="B1329" s="6">
        <f>TITRES_STAT!D1332</f>
        <v>6.43</v>
      </c>
      <c r="C1329" s="2">
        <f t="shared" si="157"/>
        <v>0</v>
      </c>
      <c r="D1329" s="2">
        <f t="shared" si="158"/>
        <v>6.3940000000000001</v>
      </c>
      <c r="E1329" s="2">
        <f t="shared" si="160"/>
        <v>6.36</v>
      </c>
      <c r="F1329" s="2">
        <f t="shared" si="161"/>
        <v>6.3695000000000004</v>
      </c>
      <c r="G1329" s="2">
        <f t="shared" si="155"/>
        <v>6.3772000000000002</v>
      </c>
      <c r="H1329" s="2">
        <f t="shared" si="159"/>
        <v>6.5249500000000076</v>
      </c>
      <c r="I1329" s="2">
        <f t="array" ref="I1329">SUMPRODUCT(B1313:B1332, (ROW(B1313:B1332)-ROW(B1313)+1)) / (20*21/2)</f>
        <v>6.3907142857142851</v>
      </c>
      <c r="J1329" s="2">
        <f t="shared" si="162"/>
        <v>6.3712255718467539</v>
      </c>
      <c r="K1329" s="2">
        <f t="shared" si="156"/>
        <v>6.4063267023472719</v>
      </c>
    </row>
    <row r="1330" spans="1:11" ht="13.5" x14ac:dyDescent="0.25">
      <c r="A1330" s="3">
        <f>TITRES_STAT!B1333</f>
        <v>43948</v>
      </c>
      <c r="B1330" s="6">
        <f>TITRES_STAT!D1333</f>
        <v>6.43</v>
      </c>
      <c r="C1330" s="2">
        <f t="shared" si="157"/>
        <v>0</v>
      </c>
      <c r="D1330" s="2">
        <f t="shared" si="158"/>
        <v>6.43</v>
      </c>
      <c r="E1330" s="2">
        <f t="shared" si="160"/>
        <v>6.359</v>
      </c>
      <c r="F1330" s="2">
        <f t="shared" si="161"/>
        <v>6.3770000000000007</v>
      </c>
      <c r="G1330" s="2">
        <f t="shared" ref="G1330:G1393" si="163">AVERAGE(B1281:B1330)</f>
        <v>6.374200000000001</v>
      </c>
      <c r="H1330" s="2">
        <f t="shared" si="159"/>
        <v>6.5236500000000079</v>
      </c>
      <c r="I1330" s="2">
        <f t="array" ref="I1330">SUMPRODUCT(B1314:B1333, (ROW(B1314:B1333)-ROW(B1314)+1)) / (20*21/2)</f>
        <v>6.3753809523809535</v>
      </c>
      <c r="J1330" s="2">
        <f t="shared" si="162"/>
        <v>6.3768231364327779</v>
      </c>
      <c r="K1330" s="2">
        <f t="shared" si="156"/>
        <v>6.4072550669611044</v>
      </c>
    </row>
    <row r="1331" spans="1:11" ht="13.5" x14ac:dyDescent="0.25">
      <c r="A1331" s="3">
        <f>TITRES_STAT!B1334</f>
        <v>43949</v>
      </c>
      <c r="B1331" s="6">
        <f>TITRES_STAT!D1334</f>
        <v>6.43</v>
      </c>
      <c r="C1331" s="2">
        <f t="shared" si="157"/>
        <v>0</v>
      </c>
      <c r="D1331" s="2">
        <f t="shared" si="158"/>
        <v>6.43</v>
      </c>
      <c r="E1331" s="2">
        <f t="shared" si="160"/>
        <v>6.3579999999999997</v>
      </c>
      <c r="F1331" s="2">
        <f t="shared" si="161"/>
        <v>6.3935000000000013</v>
      </c>
      <c r="G1331" s="2">
        <f t="shared" si="163"/>
        <v>6.3748000000000005</v>
      </c>
      <c r="H1331" s="2">
        <f t="shared" si="159"/>
        <v>6.5225500000000078</v>
      </c>
      <c r="I1331" s="2">
        <f t="array" ref="I1331">SUMPRODUCT(B1315:B1334, (ROW(B1315:B1334)-ROW(B1315)+1)) / (20*21/2)</f>
        <v>6.3610476190476186</v>
      </c>
      <c r="J1331" s="2">
        <f t="shared" si="162"/>
        <v>6.3818875996296569</v>
      </c>
      <c r="K1331" s="2">
        <f t="shared" ref="K1331:K1394" si="164">$K$4*B1331+(1-$K$4)*K1330</f>
        <v>6.4081470251194927</v>
      </c>
    </row>
    <row r="1332" spans="1:11" ht="13.5" x14ac:dyDescent="0.25">
      <c r="A1332" s="3">
        <f>TITRES_STAT!B1335</f>
        <v>43950</v>
      </c>
      <c r="B1332" s="6">
        <f>TITRES_STAT!D1335</f>
        <v>6.43</v>
      </c>
      <c r="C1332" s="2">
        <f t="shared" si="157"/>
        <v>0</v>
      </c>
      <c r="D1332" s="2">
        <f t="shared" si="158"/>
        <v>6.43</v>
      </c>
      <c r="E1332" s="2">
        <f t="shared" si="160"/>
        <v>6.3759999999999994</v>
      </c>
      <c r="F1332" s="2">
        <f t="shared" si="161"/>
        <v>6.4010000000000016</v>
      </c>
      <c r="G1332" s="2">
        <f t="shared" si="163"/>
        <v>6.3754000000000008</v>
      </c>
      <c r="H1332" s="2">
        <f t="shared" si="159"/>
        <v>6.5214000000000079</v>
      </c>
      <c r="I1332" s="2">
        <f t="array" ref="I1332">SUMPRODUCT(B1316:B1335, (ROW(B1316:B1335)-ROW(B1316)+1)) / (20*21/2)</f>
        <v>6.335285714285714</v>
      </c>
      <c r="J1332" s="2">
        <f t="shared" si="162"/>
        <v>6.3864697329982612</v>
      </c>
      <c r="K1332" s="2">
        <f t="shared" si="164"/>
        <v>6.4090040045265715</v>
      </c>
    </row>
    <row r="1333" spans="1:11" ht="13.5" x14ac:dyDescent="0.25">
      <c r="A1333" s="3">
        <f>TITRES_STAT!B1336</f>
        <v>43951</v>
      </c>
      <c r="B1333" s="6">
        <f>TITRES_STAT!D1336</f>
        <v>6.24</v>
      </c>
      <c r="C1333" s="2">
        <f t="shared" si="157"/>
        <v>-0.1899999999999995</v>
      </c>
      <c r="D1333" s="2">
        <f t="shared" si="158"/>
        <v>6.3920000000000003</v>
      </c>
      <c r="E1333" s="2">
        <f t="shared" si="160"/>
        <v>6.375</v>
      </c>
      <c r="F1333" s="2">
        <f t="shared" si="161"/>
        <v>6.3905000000000012</v>
      </c>
      <c r="G1333" s="2">
        <f t="shared" si="163"/>
        <v>6.3722000000000003</v>
      </c>
      <c r="H1333" s="2">
        <f t="shared" si="159"/>
        <v>6.5193000000000065</v>
      </c>
      <c r="I1333" s="2">
        <f t="array" ref="I1333">SUMPRODUCT(B1317:B1336, (ROW(B1317:B1336)-ROW(B1317)+1)) / (20*21/2)</f>
        <v>6.3111904761904771</v>
      </c>
      <c r="J1333" s="2">
        <f t="shared" si="162"/>
        <v>6.3725202346174745</v>
      </c>
      <c r="K1333" s="2">
        <f t="shared" si="164"/>
        <v>6.4023763965059226</v>
      </c>
    </row>
    <row r="1334" spans="1:11" ht="13.5" x14ac:dyDescent="0.25">
      <c r="A1334" s="3">
        <f>TITRES_STAT!B1337</f>
        <v>43955</v>
      </c>
      <c r="B1334" s="6">
        <f>TITRES_STAT!D1337</f>
        <v>6.24</v>
      </c>
      <c r="C1334" s="2">
        <f t="shared" si="157"/>
        <v>0</v>
      </c>
      <c r="D1334" s="2">
        <f t="shared" si="158"/>
        <v>6.354000000000001</v>
      </c>
      <c r="E1334" s="2">
        <f t="shared" si="160"/>
        <v>6.3740000000000006</v>
      </c>
      <c r="F1334" s="2">
        <f t="shared" si="161"/>
        <v>6.3705000000000016</v>
      </c>
      <c r="G1334" s="2">
        <f t="shared" si="163"/>
        <v>6.3670000000000009</v>
      </c>
      <c r="H1334" s="2">
        <f t="shared" si="159"/>
        <v>6.5172000000000061</v>
      </c>
      <c r="I1334" s="2">
        <f t="array" ref="I1334">SUMPRODUCT(B1318:B1337, (ROW(B1318:B1337)-ROW(B1318)+1)) / (20*21/2)</f>
        <v>6.2887619047619054</v>
      </c>
      <c r="J1334" s="2">
        <f t="shared" si="162"/>
        <v>6.3598992598920008</v>
      </c>
      <c r="K1334" s="2">
        <f t="shared" si="164"/>
        <v>6.3960086946821617</v>
      </c>
    </row>
    <row r="1335" spans="1:11" ht="13.5" x14ac:dyDescent="0.25">
      <c r="A1335" s="3">
        <f>TITRES_STAT!B1338</f>
        <v>43956</v>
      </c>
      <c r="B1335" s="6">
        <f>TITRES_STAT!D1338</f>
        <v>6.1</v>
      </c>
      <c r="C1335" s="2">
        <f t="shared" si="157"/>
        <v>-0.14000000000000057</v>
      </c>
      <c r="D1335" s="2">
        <f t="shared" si="158"/>
        <v>6.2880000000000011</v>
      </c>
      <c r="E1335" s="2">
        <f t="shared" si="160"/>
        <v>6.359</v>
      </c>
      <c r="F1335" s="2">
        <f t="shared" si="161"/>
        <v>6.3530000000000015</v>
      </c>
      <c r="G1335" s="2">
        <f t="shared" si="163"/>
        <v>6.3608000000000002</v>
      </c>
      <c r="H1335" s="2">
        <f t="shared" si="159"/>
        <v>6.5145500000000052</v>
      </c>
      <c r="I1335" s="2">
        <f t="array" ref="I1335">SUMPRODUCT(B1319:B1338, (ROW(B1319:B1338)-ROW(B1319)+1)) / (20*21/2)</f>
        <v>6.2804285714285717</v>
      </c>
      <c r="J1335" s="2">
        <f t="shared" si="162"/>
        <v>6.3351469494260959</v>
      </c>
      <c r="K1335" s="2">
        <f t="shared" si="164"/>
        <v>6.3844005105769792</v>
      </c>
    </row>
    <row r="1336" spans="1:11" ht="13.5" x14ac:dyDescent="0.25">
      <c r="A1336" s="3">
        <f>TITRES_STAT!B1339</f>
        <v>43957</v>
      </c>
      <c r="B1336" s="6">
        <f>TITRES_STAT!D1339</f>
        <v>6.1</v>
      </c>
      <c r="C1336" s="2">
        <f t="shared" si="157"/>
        <v>0</v>
      </c>
      <c r="D1336" s="2">
        <f t="shared" si="158"/>
        <v>6.2219999999999995</v>
      </c>
      <c r="E1336" s="2">
        <f t="shared" si="160"/>
        <v>6.3260000000000005</v>
      </c>
      <c r="F1336" s="2">
        <f t="shared" si="161"/>
        <v>6.3355000000000006</v>
      </c>
      <c r="G1336" s="2">
        <f t="shared" si="163"/>
        <v>6.3548</v>
      </c>
      <c r="H1336" s="2">
        <f t="shared" si="159"/>
        <v>6.5119000000000042</v>
      </c>
      <c r="I1336" s="2">
        <f t="array" ref="I1336">SUMPRODUCT(B1320:B1339, (ROW(B1320:B1339)-ROW(B1320)+1)) / (20*21/2)</f>
        <v>6.2730476190476185</v>
      </c>
      <c r="J1336" s="2">
        <f t="shared" si="162"/>
        <v>6.3127520018617052</v>
      </c>
      <c r="K1336" s="2">
        <f t="shared" si="164"/>
        <v>6.373247549377882</v>
      </c>
    </row>
    <row r="1337" spans="1:11" ht="13.5" x14ac:dyDescent="0.25">
      <c r="A1337" s="3">
        <f>TITRES_STAT!B1340</f>
        <v>43958</v>
      </c>
      <c r="B1337" s="6">
        <f>TITRES_STAT!D1340</f>
        <v>6.1</v>
      </c>
      <c r="C1337" s="2">
        <f t="shared" si="157"/>
        <v>0</v>
      </c>
      <c r="D1337" s="2">
        <f t="shared" si="158"/>
        <v>6.1560000000000006</v>
      </c>
      <c r="E1337" s="2">
        <f t="shared" si="160"/>
        <v>6.293000000000001</v>
      </c>
      <c r="F1337" s="2">
        <f t="shared" si="161"/>
        <v>6.3275000000000006</v>
      </c>
      <c r="G1337" s="2">
        <f t="shared" si="163"/>
        <v>6.3488000000000007</v>
      </c>
      <c r="H1337" s="2">
        <f t="shared" si="159"/>
        <v>6.5092500000000033</v>
      </c>
      <c r="I1337" s="2">
        <f t="array" ref="I1337">SUMPRODUCT(B1321:B1340, (ROW(B1321:B1340)-ROW(B1321)+1)) / (20*21/2)</f>
        <v>6.2666190476190469</v>
      </c>
      <c r="J1337" s="2">
        <f t="shared" si="162"/>
        <v>6.2924899064463045</v>
      </c>
      <c r="K1337" s="2">
        <f t="shared" si="164"/>
        <v>6.3625319592062004</v>
      </c>
    </row>
    <row r="1338" spans="1:11" ht="13.5" x14ac:dyDescent="0.25">
      <c r="A1338" s="3">
        <f>TITRES_STAT!B1341</f>
        <v>43959</v>
      </c>
      <c r="B1338" s="6">
        <f>TITRES_STAT!D1341</f>
        <v>6.24</v>
      </c>
      <c r="C1338" s="2">
        <f t="shared" si="157"/>
        <v>0.14000000000000057</v>
      </c>
      <c r="D1338" s="2">
        <f t="shared" si="158"/>
        <v>6.1560000000000006</v>
      </c>
      <c r="E1338" s="2">
        <f t="shared" si="160"/>
        <v>6.2740000000000009</v>
      </c>
      <c r="F1338" s="2">
        <f t="shared" si="161"/>
        <v>6.317499999999999</v>
      </c>
      <c r="G1338" s="2">
        <f t="shared" si="163"/>
        <v>6.3456000000000019</v>
      </c>
      <c r="H1338" s="2">
        <f t="shared" si="159"/>
        <v>6.5073000000000025</v>
      </c>
      <c r="I1338" s="2">
        <f t="array" ref="I1338">SUMPRODUCT(B1322:B1341, (ROW(B1322:B1341)-ROW(B1322)+1)) / (20*21/2)</f>
        <v>6.2478095238095239</v>
      </c>
      <c r="J1338" s="2">
        <f t="shared" si="162"/>
        <v>6.2874908677371328</v>
      </c>
      <c r="K1338" s="2">
        <f t="shared" si="164"/>
        <v>6.3577267843353695</v>
      </c>
    </row>
    <row r="1339" spans="1:11" ht="13.5" x14ac:dyDescent="0.25">
      <c r="A1339" s="3">
        <f>TITRES_STAT!B1342</f>
        <v>43962</v>
      </c>
      <c r="B1339" s="6">
        <f>TITRES_STAT!D1342</f>
        <v>6.24</v>
      </c>
      <c r="C1339" s="2">
        <f t="shared" si="157"/>
        <v>0</v>
      </c>
      <c r="D1339" s="2">
        <f t="shared" si="158"/>
        <v>6.1560000000000006</v>
      </c>
      <c r="E1339" s="2">
        <f t="shared" si="160"/>
        <v>6.2550000000000008</v>
      </c>
      <c r="F1339" s="2">
        <f t="shared" si="161"/>
        <v>6.3074999999999992</v>
      </c>
      <c r="G1339" s="2">
        <f t="shared" si="163"/>
        <v>6.3424000000000014</v>
      </c>
      <c r="H1339" s="2">
        <f t="shared" si="159"/>
        <v>6.5053500000000035</v>
      </c>
      <c r="I1339" s="2">
        <f t="array" ref="I1339">SUMPRODUCT(B1323:B1342, (ROW(B1323:B1342)-ROW(B1323)+1)) / (20*21/2)</f>
        <v>6.2429999999999994</v>
      </c>
      <c r="J1339" s="2">
        <f t="shared" si="162"/>
        <v>6.2829679279526438</v>
      </c>
      <c r="K1339" s="2">
        <f t="shared" si="164"/>
        <v>6.3531100476947673</v>
      </c>
    </row>
    <row r="1340" spans="1:11" ht="13.5" x14ac:dyDescent="0.25">
      <c r="A1340" s="3">
        <f>TITRES_STAT!B1343</f>
        <v>43963</v>
      </c>
      <c r="B1340" s="6">
        <f>TITRES_STAT!D1343</f>
        <v>6.24</v>
      </c>
      <c r="C1340" s="2">
        <f t="shared" si="157"/>
        <v>0</v>
      </c>
      <c r="D1340" s="2">
        <f t="shared" si="158"/>
        <v>6.1840000000000002</v>
      </c>
      <c r="E1340" s="2">
        <f t="shared" si="160"/>
        <v>6.2360000000000015</v>
      </c>
      <c r="F1340" s="2">
        <f t="shared" si="161"/>
        <v>6.2974999999999985</v>
      </c>
      <c r="G1340" s="2">
        <f t="shared" si="163"/>
        <v>6.3392000000000017</v>
      </c>
      <c r="H1340" s="2">
        <f t="shared" si="159"/>
        <v>6.5034000000000027</v>
      </c>
      <c r="I1340" s="2">
        <f t="array" ref="I1340">SUMPRODUCT(B1324:B1343, (ROW(B1324:B1343)-ROW(B1324)+1)) / (20*21/2)</f>
        <v>6.239238095238095</v>
      </c>
      <c r="J1340" s="2">
        <f t="shared" si="162"/>
        <v>6.278875744338106</v>
      </c>
      <c r="K1340" s="2">
        <f t="shared" si="164"/>
        <v>6.3486743595498751</v>
      </c>
    </row>
    <row r="1341" spans="1:11" ht="13.5" x14ac:dyDescent="0.25">
      <c r="A1341" s="3">
        <f>TITRES_STAT!B1344</f>
        <v>43964</v>
      </c>
      <c r="B1341" s="6">
        <f>TITRES_STAT!D1344</f>
        <v>6.1</v>
      </c>
      <c r="C1341" s="2">
        <f t="shared" si="157"/>
        <v>-0.14000000000000057</v>
      </c>
      <c r="D1341" s="2">
        <f t="shared" si="158"/>
        <v>6.1840000000000002</v>
      </c>
      <c r="E1341" s="2">
        <f t="shared" si="160"/>
        <v>6.2030000000000012</v>
      </c>
      <c r="F1341" s="2">
        <f t="shared" si="161"/>
        <v>6.2804999999999973</v>
      </c>
      <c r="G1341" s="2">
        <f t="shared" si="163"/>
        <v>6.3332000000000015</v>
      </c>
      <c r="H1341" s="2">
        <f t="shared" si="159"/>
        <v>6.5007500000000018</v>
      </c>
      <c r="I1341" s="2">
        <f t="array" ref="I1341">SUMPRODUCT(B1325:B1344, (ROW(B1325:B1344)-ROW(B1325)+1)) / (20*21/2)</f>
        <v>6.2355238095238095</v>
      </c>
      <c r="J1341" s="2">
        <f t="shared" si="162"/>
        <v>6.2618399591630478</v>
      </c>
      <c r="K1341" s="2">
        <f t="shared" si="164"/>
        <v>6.3389224238812529</v>
      </c>
    </row>
    <row r="1342" spans="1:11" ht="13.5" x14ac:dyDescent="0.25">
      <c r="A1342" s="3">
        <f>TITRES_STAT!B1345</f>
        <v>43965</v>
      </c>
      <c r="B1342" s="6">
        <f>TITRES_STAT!D1345</f>
        <v>6.23</v>
      </c>
      <c r="C1342" s="2">
        <f t="shared" si="157"/>
        <v>0.13000000000000078</v>
      </c>
      <c r="D1342" s="2">
        <f t="shared" si="158"/>
        <v>6.21</v>
      </c>
      <c r="E1342" s="2">
        <f t="shared" si="160"/>
        <v>6.1830000000000016</v>
      </c>
      <c r="F1342" s="2">
        <f t="shared" si="161"/>
        <v>6.2794999999999979</v>
      </c>
      <c r="G1342" s="2">
        <f t="shared" si="163"/>
        <v>6.3298000000000023</v>
      </c>
      <c r="H1342" s="2">
        <f t="shared" si="159"/>
        <v>6.4987500000000011</v>
      </c>
      <c r="I1342" s="2">
        <f t="array" ref="I1342">SUMPRODUCT(B1326:B1345, (ROW(B1326:B1345)-ROW(B1326)+1)) / (20*21/2)</f>
        <v>6.2318571428571419</v>
      </c>
      <c r="J1342" s="2">
        <f t="shared" si="162"/>
        <v>6.2588075820999007</v>
      </c>
      <c r="K1342" s="2">
        <f t="shared" si="164"/>
        <v>6.3346509562780664</v>
      </c>
    </row>
    <row r="1343" spans="1:11" ht="13.5" x14ac:dyDescent="0.25">
      <c r="A1343" s="3">
        <f>TITRES_STAT!B1346</f>
        <v>43966</v>
      </c>
      <c r="B1343" s="6">
        <f>TITRES_STAT!D1346</f>
        <v>6.24</v>
      </c>
      <c r="C1343" s="2">
        <f t="shared" si="157"/>
        <v>9.9999999999997868E-3</v>
      </c>
      <c r="D1343" s="2">
        <f t="shared" si="158"/>
        <v>6.2099999999999991</v>
      </c>
      <c r="E1343" s="2">
        <f t="shared" si="160"/>
        <v>6.1830000000000007</v>
      </c>
      <c r="F1343" s="2">
        <f t="shared" si="161"/>
        <v>6.2789999999999981</v>
      </c>
      <c r="G1343" s="2">
        <f t="shared" si="163"/>
        <v>6.3266000000000027</v>
      </c>
      <c r="H1343" s="2">
        <f t="shared" si="159"/>
        <v>6.4968000000000004</v>
      </c>
      <c r="I1343" s="2">
        <f t="array" ref="I1343">SUMPRODUCT(B1327:B1346, (ROW(B1327:B1346)-ROW(B1327)+1)) / (20*21/2)</f>
        <v>6.2282380952380958</v>
      </c>
      <c r="J1343" s="2">
        <f t="shared" si="162"/>
        <v>6.2570163838046717</v>
      </c>
      <c r="K1343" s="2">
        <f t="shared" si="164"/>
        <v>6.3309391540710838</v>
      </c>
    </row>
    <row r="1344" spans="1:11" ht="13.5" x14ac:dyDescent="0.25">
      <c r="A1344" s="3">
        <f>TITRES_STAT!B1347</f>
        <v>43969</v>
      </c>
      <c r="B1344" s="6">
        <f>TITRES_STAT!D1347</f>
        <v>6.24</v>
      </c>
      <c r="C1344" s="2">
        <f t="shared" si="157"/>
        <v>0</v>
      </c>
      <c r="D1344" s="2">
        <f t="shared" si="158"/>
        <v>6.2100000000000009</v>
      </c>
      <c r="E1344" s="2">
        <f t="shared" si="160"/>
        <v>6.1830000000000016</v>
      </c>
      <c r="F1344" s="2">
        <f t="shared" si="161"/>
        <v>6.2784999999999984</v>
      </c>
      <c r="G1344" s="2">
        <f t="shared" si="163"/>
        <v>6.3234000000000039</v>
      </c>
      <c r="H1344" s="2">
        <f t="shared" si="159"/>
        <v>6.4948500000000005</v>
      </c>
      <c r="I1344" s="2">
        <f t="array" ref="I1344">SUMPRODUCT(B1328:B1347, (ROW(B1328:B1347)-ROW(B1328)+1)) / (20*21/2)</f>
        <v>6.2255238095238088</v>
      </c>
      <c r="J1344" s="2">
        <f t="shared" si="162"/>
        <v>6.2553957758232741</v>
      </c>
      <c r="K1344" s="2">
        <f t="shared" si="164"/>
        <v>6.3273729127349636</v>
      </c>
    </row>
    <row r="1345" spans="1:11" ht="13.5" x14ac:dyDescent="0.25">
      <c r="A1345" s="3">
        <f>TITRES_STAT!B1348</f>
        <v>43970</v>
      </c>
      <c r="B1345" s="6">
        <f>TITRES_STAT!D1348</f>
        <v>6.24</v>
      </c>
      <c r="C1345" s="2">
        <f t="shared" si="157"/>
        <v>0</v>
      </c>
      <c r="D1345" s="2">
        <f t="shared" si="158"/>
        <v>6.2100000000000009</v>
      </c>
      <c r="E1345" s="2">
        <f t="shared" si="160"/>
        <v>6.197000000000001</v>
      </c>
      <c r="F1345" s="2">
        <f t="shared" si="161"/>
        <v>6.2779999999999978</v>
      </c>
      <c r="G1345" s="2">
        <f t="shared" si="163"/>
        <v>6.3164000000000033</v>
      </c>
      <c r="H1345" s="2">
        <f t="shared" si="159"/>
        <v>6.4930000000000003</v>
      </c>
      <c r="I1345" s="2">
        <f t="array" ref="I1345">SUMPRODUCT(B1329:B1348, (ROW(B1329:B1348)-ROW(B1329)+1)) / (20*21/2)</f>
        <v>6.2237142857142862</v>
      </c>
      <c r="J1345" s="2">
        <f t="shared" si="162"/>
        <v>6.2539295114591527</v>
      </c>
      <c r="K1345" s="2">
        <f t="shared" si="164"/>
        <v>6.3239465240002595</v>
      </c>
    </row>
    <row r="1346" spans="1:11" ht="13.5" x14ac:dyDescent="0.25">
      <c r="A1346" s="3">
        <f>TITRES_STAT!B1349</f>
        <v>43971</v>
      </c>
      <c r="B1346" s="6">
        <f>TITRES_STAT!D1349</f>
        <v>6.24</v>
      </c>
      <c r="C1346" s="2">
        <f t="shared" si="157"/>
        <v>0</v>
      </c>
      <c r="D1346" s="2">
        <f t="shared" si="158"/>
        <v>6.2380000000000013</v>
      </c>
      <c r="E1346" s="2">
        <f t="shared" si="160"/>
        <v>6.2110000000000012</v>
      </c>
      <c r="F1346" s="2">
        <f t="shared" si="161"/>
        <v>6.2684999999999977</v>
      </c>
      <c r="G1346" s="2">
        <f t="shared" si="163"/>
        <v>6.311200000000003</v>
      </c>
      <c r="H1346" s="2">
        <f t="shared" si="159"/>
        <v>6.491200000000001</v>
      </c>
      <c r="I1346" s="2">
        <f t="array" ref="I1346">SUMPRODUCT(B1330:B1349, (ROW(B1330:B1349)-ROW(B1330)+1)) / (20*21/2)</f>
        <v>6.2228095238095236</v>
      </c>
      <c r="J1346" s="2">
        <f t="shared" si="162"/>
        <v>6.2526028913201861</v>
      </c>
      <c r="K1346" s="2">
        <f t="shared" si="164"/>
        <v>6.3206545034512303</v>
      </c>
    </row>
    <row r="1347" spans="1:11" ht="13.5" x14ac:dyDescent="0.25">
      <c r="A1347" s="3">
        <f>TITRES_STAT!B1350</f>
        <v>43972</v>
      </c>
      <c r="B1347" s="6">
        <f>TITRES_STAT!D1350</f>
        <v>6.24</v>
      </c>
      <c r="C1347" s="2">
        <f t="shared" si="157"/>
        <v>0</v>
      </c>
      <c r="D1347" s="2">
        <f t="shared" si="158"/>
        <v>6.24</v>
      </c>
      <c r="E1347" s="2">
        <f t="shared" si="160"/>
        <v>6.2250000000000005</v>
      </c>
      <c r="F1347" s="2">
        <f t="shared" si="161"/>
        <v>6.2589999999999986</v>
      </c>
      <c r="G1347" s="2">
        <f t="shared" si="163"/>
        <v>6.307800000000003</v>
      </c>
      <c r="H1347" s="2">
        <f t="shared" si="159"/>
        <v>6.4894000000000007</v>
      </c>
      <c r="I1347" s="2">
        <f t="array" ref="I1347">SUMPRODUCT(B1331:B1350, (ROW(B1331:B1350)-ROW(B1331)+1)) / (20*21/2)</f>
        <v>6.2228095238095236</v>
      </c>
      <c r="J1347" s="2">
        <f t="shared" si="162"/>
        <v>6.2514026159563585</v>
      </c>
      <c r="K1347" s="2">
        <f t="shared" si="164"/>
        <v>6.3174915817472606</v>
      </c>
    </row>
    <row r="1348" spans="1:11" ht="13.5" x14ac:dyDescent="0.25">
      <c r="A1348" s="3">
        <f>TITRES_STAT!B1351</f>
        <v>43973</v>
      </c>
      <c r="B1348" s="6">
        <f>TITRES_STAT!D1351</f>
        <v>6.24</v>
      </c>
      <c r="C1348" s="2">
        <f t="shared" ref="C1348:C1411" si="165">B1348-B1347</f>
        <v>0</v>
      </c>
      <c r="D1348" s="2">
        <f t="shared" si="158"/>
        <v>6.24</v>
      </c>
      <c r="E1348" s="2">
        <f t="shared" si="160"/>
        <v>6.2250000000000005</v>
      </c>
      <c r="F1348" s="2">
        <f t="shared" si="161"/>
        <v>6.2494999999999985</v>
      </c>
      <c r="G1348" s="2">
        <f t="shared" si="163"/>
        <v>6.3044000000000029</v>
      </c>
      <c r="H1348" s="2">
        <f t="shared" si="159"/>
        <v>6.4876000000000014</v>
      </c>
      <c r="I1348" s="2">
        <f t="array" ref="I1348">SUMPRODUCT(B1332:B1351, (ROW(B1332:B1351)-ROW(B1332)+1)) / (20*21/2)</f>
        <v>6.2237142857142862</v>
      </c>
      <c r="J1348" s="2">
        <f t="shared" si="162"/>
        <v>6.2503166525319438</v>
      </c>
      <c r="K1348" s="2">
        <f t="shared" si="164"/>
        <v>6.3144526961885452</v>
      </c>
    </row>
    <row r="1349" spans="1:11" ht="13.5" x14ac:dyDescent="0.25">
      <c r="A1349" s="3">
        <f>TITRES_STAT!B1352</f>
        <v>43977</v>
      </c>
      <c r="B1349" s="6">
        <f>TITRES_STAT!D1352</f>
        <v>6.24</v>
      </c>
      <c r="C1349" s="2">
        <f t="shared" si="165"/>
        <v>0</v>
      </c>
      <c r="D1349" s="2">
        <f t="shared" si="158"/>
        <v>6.24</v>
      </c>
      <c r="E1349" s="2">
        <f t="shared" si="160"/>
        <v>6.2250000000000014</v>
      </c>
      <c r="F1349" s="2">
        <f t="shared" si="161"/>
        <v>6.2399999999999984</v>
      </c>
      <c r="G1349" s="2">
        <f t="shared" si="163"/>
        <v>6.3048000000000037</v>
      </c>
      <c r="H1349" s="2">
        <f t="shared" si="159"/>
        <v>6.4858000000000011</v>
      </c>
      <c r="I1349" s="2">
        <f t="array" ref="I1349">SUMPRODUCT(B1333:B1352, (ROW(B1333:B1352)-ROW(B1333)+1)) / (20*21/2)</f>
        <v>6.2255238095238088</v>
      </c>
      <c r="J1349" s="2">
        <f t="shared" si="162"/>
        <v>6.2493341141955678</v>
      </c>
      <c r="K1349" s="2">
        <f t="shared" si="164"/>
        <v>6.3115329826125244</v>
      </c>
    </row>
    <row r="1350" spans="1:11" ht="13.5" x14ac:dyDescent="0.25">
      <c r="A1350" s="3">
        <f>TITRES_STAT!B1353</f>
        <v>43978</v>
      </c>
      <c r="B1350" s="6">
        <f>TITRES_STAT!D1353</f>
        <v>6.24</v>
      </c>
      <c r="C1350" s="2">
        <f t="shared" si="165"/>
        <v>0</v>
      </c>
      <c r="D1350" s="2">
        <f t="shared" ref="D1350:D1413" si="166">AVERAGE(B1346:B1350)</f>
        <v>6.24</v>
      </c>
      <c r="E1350" s="2">
        <f t="shared" si="160"/>
        <v>6.2250000000000014</v>
      </c>
      <c r="F1350" s="2">
        <f t="shared" si="161"/>
        <v>6.2304999999999984</v>
      </c>
      <c r="G1350" s="2">
        <f t="shared" si="163"/>
        <v>6.3016000000000041</v>
      </c>
      <c r="H1350" s="2">
        <f t="shared" si="159"/>
        <v>6.4840000000000018</v>
      </c>
      <c r="I1350" s="2">
        <f t="array" ref="I1350">SUMPRODUCT(B1334:B1353, (ROW(B1334:B1353)-ROW(B1334)+1)) / (20*21/2)</f>
        <v>6.2387142857142859</v>
      </c>
      <c r="J1350" s="2">
        <f t="shared" si="162"/>
        <v>6.2484451509388474</v>
      </c>
      <c r="K1350" s="2">
        <f t="shared" si="164"/>
        <v>6.3087277676081124</v>
      </c>
    </row>
    <row r="1351" spans="1:11" ht="13.5" x14ac:dyDescent="0.25">
      <c r="A1351" s="3">
        <f>TITRES_STAT!B1354</f>
        <v>43979</v>
      </c>
      <c r="B1351" s="6">
        <f>TITRES_STAT!D1354</f>
        <v>6.24</v>
      </c>
      <c r="C1351" s="2">
        <f t="shared" si="165"/>
        <v>0</v>
      </c>
      <c r="D1351" s="2">
        <f t="shared" si="166"/>
        <v>6.24</v>
      </c>
      <c r="E1351" s="2">
        <f t="shared" si="160"/>
        <v>6.2390000000000017</v>
      </c>
      <c r="F1351" s="2">
        <f t="shared" si="161"/>
        <v>6.2209999999999983</v>
      </c>
      <c r="G1351" s="2">
        <f t="shared" si="163"/>
        <v>6.2966000000000033</v>
      </c>
      <c r="H1351" s="2">
        <f t="shared" si="159"/>
        <v>6.4822000000000024</v>
      </c>
      <c r="I1351" s="2">
        <f t="array" ref="I1351">SUMPRODUCT(B1335:B1354, (ROW(B1335:B1354)-ROW(B1335)+1)) / (20*21/2)</f>
        <v>6.2513809523809529</v>
      </c>
      <c r="J1351" s="2">
        <f t="shared" si="162"/>
        <v>6.2476408508494332</v>
      </c>
      <c r="K1351" s="2">
        <f t="shared" si="164"/>
        <v>6.3060325610352459</v>
      </c>
    </row>
    <row r="1352" spans="1:11" ht="13.5" x14ac:dyDescent="0.25">
      <c r="A1352" s="3">
        <f>TITRES_STAT!B1355</f>
        <v>43980</v>
      </c>
      <c r="B1352" s="6">
        <f>TITRES_STAT!D1355</f>
        <v>6.24</v>
      </c>
      <c r="C1352" s="2">
        <f t="shared" si="165"/>
        <v>0</v>
      </c>
      <c r="D1352" s="2">
        <f t="shared" si="166"/>
        <v>6.24</v>
      </c>
      <c r="E1352" s="2">
        <f t="shared" si="160"/>
        <v>6.2400000000000011</v>
      </c>
      <c r="F1352" s="2">
        <f t="shared" si="161"/>
        <v>6.2114999999999982</v>
      </c>
      <c r="G1352" s="2">
        <f t="shared" si="163"/>
        <v>6.2916000000000034</v>
      </c>
      <c r="H1352" s="2">
        <f t="shared" si="159"/>
        <v>6.4804000000000022</v>
      </c>
      <c r="I1352" s="2">
        <f t="array" ref="I1352">SUMPRODUCT(B1336:B1355, (ROW(B1336:B1355)-ROW(B1336)+1)) / (20*21/2)</f>
        <v>6.2635238095238099</v>
      </c>
      <c r="J1352" s="2">
        <f t="shared" si="162"/>
        <v>6.2469131507685347</v>
      </c>
      <c r="K1352" s="2">
        <f t="shared" si="164"/>
        <v>6.3034430488377859</v>
      </c>
    </row>
    <row r="1353" spans="1:11" ht="13.5" x14ac:dyDescent="0.25">
      <c r="A1353" s="3">
        <f>TITRES_STAT!B1356</f>
        <v>43983</v>
      </c>
      <c r="B1353" s="6">
        <f>TITRES_STAT!D1356</f>
        <v>6.35</v>
      </c>
      <c r="C1353" s="2">
        <f t="shared" si="165"/>
        <v>0.10999999999999943</v>
      </c>
      <c r="D1353" s="2">
        <f t="shared" si="166"/>
        <v>6.2620000000000005</v>
      </c>
      <c r="E1353" s="2">
        <f t="shared" si="160"/>
        <v>6.2510000000000012</v>
      </c>
      <c r="F1353" s="2">
        <f t="shared" si="161"/>
        <v>6.2169999999999979</v>
      </c>
      <c r="G1353" s="2">
        <f t="shared" si="163"/>
        <v>6.2928000000000033</v>
      </c>
      <c r="H1353" s="2">
        <f t="shared" si="159"/>
        <v>6.4791500000000015</v>
      </c>
      <c r="I1353" s="2">
        <f t="array" ref="I1353">SUMPRODUCT(B1337:B1356, (ROW(B1337:B1356)-ROW(B1337)+1)) / (20*21/2)</f>
        <v>6.2744761904761912</v>
      </c>
      <c r="J1353" s="2">
        <f t="shared" si="162"/>
        <v>6.2567309459334357</v>
      </c>
      <c r="K1353" s="2">
        <f t="shared" si="164"/>
        <v>6.3052688116284612</v>
      </c>
    </row>
    <row r="1354" spans="1:11" ht="13.5" x14ac:dyDescent="0.25">
      <c r="A1354" s="3">
        <f>TITRES_STAT!B1357</f>
        <v>43984</v>
      </c>
      <c r="B1354" s="6">
        <f>TITRES_STAT!D1357</f>
        <v>6.35</v>
      </c>
      <c r="C1354" s="2">
        <f t="shared" si="165"/>
        <v>0</v>
      </c>
      <c r="D1354" s="2">
        <f t="shared" si="166"/>
        <v>6.2840000000000007</v>
      </c>
      <c r="E1354" s="2">
        <f t="shared" si="160"/>
        <v>6.2620000000000013</v>
      </c>
      <c r="F1354" s="2">
        <f t="shared" si="161"/>
        <v>6.2224999999999984</v>
      </c>
      <c r="G1354" s="2">
        <f t="shared" si="163"/>
        <v>6.2940000000000031</v>
      </c>
      <c r="H1354" s="2">
        <f t="shared" ref="H1354:H1417" si="167">AVERAGE(B1155:B1354)</f>
        <v>6.4779000000000018</v>
      </c>
      <c r="I1354" s="2">
        <f t="array" ref="I1354">SUMPRODUCT(B1338:B1357, (ROW(B1338:B1357)-ROW(B1338)+1)) / (20*21/2)</f>
        <v>6.2842380952380958</v>
      </c>
      <c r="J1354" s="2">
        <f t="shared" si="162"/>
        <v>6.2656137129873937</v>
      </c>
      <c r="K1354" s="2">
        <f t="shared" si="164"/>
        <v>6.3070229758783256</v>
      </c>
    </row>
    <row r="1355" spans="1:11" ht="13.5" x14ac:dyDescent="0.25">
      <c r="A1355" s="3">
        <f>TITRES_STAT!B1358</f>
        <v>43985</v>
      </c>
      <c r="B1355" s="6">
        <f>TITRES_STAT!D1358</f>
        <v>6.35</v>
      </c>
      <c r="C1355" s="2">
        <f t="shared" si="165"/>
        <v>0</v>
      </c>
      <c r="D1355" s="2">
        <f t="shared" si="166"/>
        <v>6.306</v>
      </c>
      <c r="E1355" s="2">
        <f t="shared" si="160"/>
        <v>6.2730000000000015</v>
      </c>
      <c r="F1355" s="2">
        <f t="shared" si="161"/>
        <v>6.2349999999999977</v>
      </c>
      <c r="G1355" s="2">
        <f t="shared" si="163"/>
        <v>6.2988000000000044</v>
      </c>
      <c r="H1355" s="2">
        <f t="shared" si="167"/>
        <v>6.476650000000002</v>
      </c>
      <c r="I1355" s="2">
        <f t="array" ref="I1355">SUMPRODUCT(B1339:B1358, (ROW(B1339:B1358)-ROW(B1339)+1)) / (20*21/2)</f>
        <v>6.3070952380952381</v>
      </c>
      <c r="J1355" s="2">
        <f t="shared" si="162"/>
        <v>6.2736505022266895</v>
      </c>
      <c r="K1355" s="2">
        <f t="shared" si="164"/>
        <v>6.3087083493732932</v>
      </c>
    </row>
    <row r="1356" spans="1:11" ht="13.5" x14ac:dyDescent="0.25">
      <c r="A1356" s="3">
        <f>TITRES_STAT!B1359</f>
        <v>43986</v>
      </c>
      <c r="B1356" s="6">
        <f>TITRES_STAT!D1359</f>
        <v>6.35</v>
      </c>
      <c r="C1356" s="2">
        <f t="shared" si="165"/>
        <v>0</v>
      </c>
      <c r="D1356" s="2">
        <f t="shared" si="166"/>
        <v>6.3280000000000003</v>
      </c>
      <c r="E1356" s="2">
        <f t="shared" ref="E1356:E1419" si="168">AVERAGE(B1347:B1356)</f>
        <v>6.2840000000000007</v>
      </c>
      <c r="F1356" s="2">
        <f t="shared" si="161"/>
        <v>6.2474999999999978</v>
      </c>
      <c r="G1356" s="2">
        <f t="shared" si="163"/>
        <v>6.3036000000000048</v>
      </c>
      <c r="H1356" s="2">
        <f t="shared" si="167"/>
        <v>6.4754000000000005</v>
      </c>
      <c r="I1356" s="2">
        <f t="array" ref="I1356">SUMPRODUCT(B1340:B1359, (ROW(B1340:B1359)-ROW(B1340)+1)) / (20*21/2)</f>
        <v>6.3287142857142857</v>
      </c>
      <c r="J1356" s="2">
        <f t="shared" si="162"/>
        <v>6.2809218829670046</v>
      </c>
      <c r="K1356" s="2">
        <f t="shared" si="164"/>
        <v>6.3103276297900273</v>
      </c>
    </row>
    <row r="1357" spans="1:11" ht="13.5" x14ac:dyDescent="0.25">
      <c r="A1357" s="3">
        <f>TITRES_STAT!B1360</f>
        <v>43987</v>
      </c>
      <c r="B1357" s="6">
        <f>TITRES_STAT!D1360</f>
        <v>6.35</v>
      </c>
      <c r="C1357" s="2">
        <f t="shared" si="165"/>
        <v>0</v>
      </c>
      <c r="D1357" s="2">
        <f t="shared" si="166"/>
        <v>6.35</v>
      </c>
      <c r="E1357" s="2">
        <f t="shared" si="168"/>
        <v>6.2950000000000008</v>
      </c>
      <c r="F1357" s="2">
        <f t="shared" si="161"/>
        <v>6.259999999999998</v>
      </c>
      <c r="G1357" s="2">
        <f t="shared" si="163"/>
        <v>6.3084000000000051</v>
      </c>
      <c r="H1357" s="2">
        <f t="shared" si="167"/>
        <v>6.4743999999999993</v>
      </c>
      <c r="I1357" s="2">
        <f t="array" ref="I1357">SUMPRODUCT(B1341:B1360, (ROW(B1341:B1360)-ROW(B1341)+1)) / (20*21/2)</f>
        <v>6.3490952380952379</v>
      </c>
      <c r="J1357" s="2">
        <f t="shared" si="162"/>
        <v>6.2875007512558607</v>
      </c>
      <c r="K1357" s="2">
        <f t="shared" si="164"/>
        <v>6.311883409013948</v>
      </c>
    </row>
    <row r="1358" spans="1:11" ht="13.5" x14ac:dyDescent="0.25">
      <c r="A1358" s="3">
        <f>TITRES_STAT!B1361</f>
        <v>43990</v>
      </c>
      <c r="B1358" s="6">
        <f>TITRES_STAT!D1361</f>
        <v>6.5</v>
      </c>
      <c r="C1358" s="2">
        <f t="shared" si="165"/>
        <v>0.15000000000000036</v>
      </c>
      <c r="D1358" s="2">
        <f t="shared" si="166"/>
        <v>6.38</v>
      </c>
      <c r="E1358" s="2">
        <f t="shared" si="168"/>
        <v>6.3210000000000006</v>
      </c>
      <c r="F1358" s="2">
        <f t="shared" si="161"/>
        <v>6.2729999999999979</v>
      </c>
      <c r="G1358" s="2">
        <f t="shared" si="163"/>
        <v>6.3126000000000042</v>
      </c>
      <c r="H1358" s="2">
        <f t="shared" si="167"/>
        <v>6.4741499999999998</v>
      </c>
      <c r="I1358" s="2">
        <f t="array" ref="I1358">SUMPRODUCT(B1342:B1361, (ROW(B1342:B1361)-ROW(B1342)+1)) / (20*21/2)</f>
        <v>6.3587142857142851</v>
      </c>
      <c r="J1358" s="2">
        <f t="shared" si="162"/>
        <v>6.3077387749457792</v>
      </c>
      <c r="K1358" s="2">
        <f t="shared" si="164"/>
        <v>6.3192605302290872</v>
      </c>
    </row>
    <row r="1359" spans="1:11" ht="13.5" x14ac:dyDescent="0.25">
      <c r="A1359" s="3">
        <f>TITRES_STAT!B1362</f>
        <v>43991</v>
      </c>
      <c r="B1359" s="6">
        <f>TITRES_STAT!D1362</f>
        <v>6.5</v>
      </c>
      <c r="C1359" s="2">
        <f t="shared" si="165"/>
        <v>0</v>
      </c>
      <c r="D1359" s="2">
        <f t="shared" si="166"/>
        <v>6.4099999999999993</v>
      </c>
      <c r="E1359" s="2">
        <f t="shared" si="168"/>
        <v>6.3470000000000004</v>
      </c>
      <c r="F1359" s="2">
        <f t="shared" si="161"/>
        <v>6.2859999999999987</v>
      </c>
      <c r="G1359" s="2">
        <f t="shared" si="163"/>
        <v>6.3132000000000055</v>
      </c>
      <c r="H1359" s="2">
        <f t="shared" si="167"/>
        <v>6.4739000000000013</v>
      </c>
      <c r="I1359" s="2">
        <f t="array" ref="I1359">SUMPRODUCT(B1343:B1362, (ROW(B1343:B1362)-ROW(B1343)+1)) / (20*21/2)</f>
        <v>6.3716666666666661</v>
      </c>
      <c r="J1359" s="2">
        <f t="shared" si="162"/>
        <v>6.3260493678080856</v>
      </c>
      <c r="K1359" s="2">
        <f t="shared" si="164"/>
        <v>6.3263483525730448</v>
      </c>
    </row>
    <row r="1360" spans="1:11" ht="13.5" x14ac:dyDescent="0.25">
      <c r="A1360" s="3">
        <f>TITRES_STAT!B1363</f>
        <v>43992</v>
      </c>
      <c r="B1360" s="6">
        <f>TITRES_STAT!D1363</f>
        <v>6.5</v>
      </c>
      <c r="C1360" s="2">
        <f t="shared" si="165"/>
        <v>0</v>
      </c>
      <c r="D1360" s="2">
        <f t="shared" si="166"/>
        <v>6.44</v>
      </c>
      <c r="E1360" s="2">
        <f t="shared" si="168"/>
        <v>6.3730000000000002</v>
      </c>
      <c r="F1360" s="2">
        <f t="shared" si="161"/>
        <v>6.2989999999999986</v>
      </c>
      <c r="G1360" s="2">
        <f t="shared" si="163"/>
        <v>6.3176000000000041</v>
      </c>
      <c r="H1360" s="2">
        <f t="shared" si="167"/>
        <v>6.4746000000000006</v>
      </c>
      <c r="I1360" s="2">
        <f t="array" ref="I1360">SUMPRODUCT(B1344:B1363, (ROW(B1344:B1363)-ROW(B1344)+1)) / (20*21/2)</f>
        <v>6.383571428571428</v>
      </c>
      <c r="J1360" s="2">
        <f t="shared" si="162"/>
        <v>6.3426160946835068</v>
      </c>
      <c r="K1360" s="2">
        <f t="shared" si="164"/>
        <v>6.333158221099592</v>
      </c>
    </row>
    <row r="1361" spans="1:11" ht="13.5" x14ac:dyDescent="0.25">
      <c r="A1361" s="3">
        <f>TITRES_STAT!B1364</f>
        <v>43993</v>
      </c>
      <c r="B1361" s="6">
        <f>TITRES_STAT!D1364</f>
        <v>6.4</v>
      </c>
      <c r="C1361" s="2">
        <f t="shared" si="165"/>
        <v>-9.9999999999999645E-2</v>
      </c>
      <c r="D1361" s="2">
        <f t="shared" si="166"/>
        <v>6.45</v>
      </c>
      <c r="E1361" s="2">
        <f t="shared" si="168"/>
        <v>6.3890000000000002</v>
      </c>
      <c r="F1361" s="2">
        <f t="shared" si="161"/>
        <v>6.3139999999999992</v>
      </c>
      <c r="G1361" s="2">
        <f t="shared" si="163"/>
        <v>6.3236000000000043</v>
      </c>
      <c r="H1361" s="2">
        <f t="shared" si="167"/>
        <v>6.474800000000001</v>
      </c>
      <c r="I1361" s="2">
        <f t="array" ref="I1361">SUMPRODUCT(B1345:B1364, (ROW(B1345:B1364)-ROW(B1345)+1)) / (20*21/2)</f>
        <v>6.3944761904761904</v>
      </c>
      <c r="J1361" s="2">
        <f t="shared" si="162"/>
        <v>6.3480812285231725</v>
      </c>
      <c r="K1361" s="2">
        <f t="shared" si="164"/>
        <v>6.3357794673309806</v>
      </c>
    </row>
    <row r="1362" spans="1:11" ht="13.5" x14ac:dyDescent="0.25">
      <c r="A1362" s="3">
        <f>TITRES_STAT!B1365</f>
        <v>43994</v>
      </c>
      <c r="B1362" s="6">
        <f>TITRES_STAT!D1365</f>
        <v>6.45</v>
      </c>
      <c r="C1362" s="2">
        <f t="shared" si="165"/>
        <v>4.9999999999999822E-2</v>
      </c>
      <c r="D1362" s="2">
        <f t="shared" si="166"/>
        <v>6.4700000000000006</v>
      </c>
      <c r="E1362" s="2">
        <f t="shared" si="168"/>
        <v>6.4099999999999993</v>
      </c>
      <c r="F1362" s="2">
        <f t="shared" si="161"/>
        <v>6.3250000000000002</v>
      </c>
      <c r="G1362" s="2">
        <f t="shared" si="163"/>
        <v>6.3270000000000035</v>
      </c>
      <c r="H1362" s="2">
        <f t="shared" si="167"/>
        <v>6.4743000000000004</v>
      </c>
      <c r="I1362" s="2">
        <f t="array" ref="I1362">SUMPRODUCT(B1346:B1365, (ROW(B1346:B1365)-ROW(B1346)+1)) / (20*21/2)</f>
        <v>6.4043809523809516</v>
      </c>
      <c r="J1362" s="2">
        <f t="shared" si="162"/>
        <v>6.3577877781876317</v>
      </c>
      <c r="K1362" s="2">
        <f t="shared" si="164"/>
        <v>6.3402587039062368</v>
      </c>
    </row>
    <row r="1363" spans="1:11" ht="13.5" x14ac:dyDescent="0.25">
      <c r="A1363" s="3">
        <f>TITRES_STAT!B1366</f>
        <v>43997</v>
      </c>
      <c r="B1363" s="6">
        <f>TITRES_STAT!D1366</f>
        <v>6.45</v>
      </c>
      <c r="C1363" s="2">
        <f t="shared" si="165"/>
        <v>0</v>
      </c>
      <c r="D1363" s="2">
        <f t="shared" si="166"/>
        <v>6.4599999999999991</v>
      </c>
      <c r="E1363" s="2">
        <f t="shared" si="168"/>
        <v>6.42</v>
      </c>
      <c r="F1363" s="2">
        <f t="shared" si="161"/>
        <v>6.3355000000000006</v>
      </c>
      <c r="G1363" s="2">
        <f t="shared" si="163"/>
        <v>6.3270000000000026</v>
      </c>
      <c r="H1363" s="2">
        <f t="shared" si="167"/>
        <v>6.4736000000000011</v>
      </c>
      <c r="I1363" s="2">
        <f t="array" ref="I1363">SUMPRODUCT(B1347:B1366, (ROW(B1347:B1366)-ROW(B1347)+1)) / (20*21/2)</f>
        <v>6.4132857142857143</v>
      </c>
      <c r="J1363" s="2">
        <f t="shared" si="162"/>
        <v>6.3665698945507145</v>
      </c>
      <c r="K1363" s="2">
        <f t="shared" si="164"/>
        <v>6.3445622841452085</v>
      </c>
    </row>
    <row r="1364" spans="1:11" ht="13.5" x14ac:dyDescent="0.25">
      <c r="A1364" s="3">
        <f>TITRES_STAT!B1367</f>
        <v>43998</v>
      </c>
      <c r="B1364" s="6">
        <f>TITRES_STAT!D1367</f>
        <v>6.45</v>
      </c>
      <c r="C1364" s="2">
        <f t="shared" si="165"/>
        <v>0</v>
      </c>
      <c r="D1364" s="2">
        <f t="shared" si="166"/>
        <v>6.45</v>
      </c>
      <c r="E1364" s="2">
        <f t="shared" si="168"/>
        <v>6.43</v>
      </c>
      <c r="F1364" s="2">
        <f t="shared" ref="F1364:F1427" si="169">AVERAGE(B1345:B1364)</f>
        <v>6.346000000000001</v>
      </c>
      <c r="G1364" s="2">
        <f t="shared" si="163"/>
        <v>6.3232000000000017</v>
      </c>
      <c r="H1364" s="2">
        <f t="shared" si="167"/>
        <v>6.4729500000000018</v>
      </c>
      <c r="I1364" s="2">
        <f t="array" ref="I1364">SUMPRODUCT(B1348:B1367, (ROW(B1348:B1367)-ROW(B1348)+1)) / (20*21/2)</f>
        <v>6.4211904761904757</v>
      </c>
      <c r="J1364" s="2">
        <f t="shared" si="162"/>
        <v>6.3745156188792187</v>
      </c>
      <c r="K1364" s="2">
        <f t="shared" si="164"/>
        <v>6.3486970965316711</v>
      </c>
    </row>
    <row r="1365" spans="1:11" ht="13.5" x14ac:dyDescent="0.25">
      <c r="A1365" s="3">
        <f>TITRES_STAT!B1368</f>
        <v>43999</v>
      </c>
      <c r="B1365" s="6">
        <f>TITRES_STAT!D1368</f>
        <v>6.45</v>
      </c>
      <c r="C1365" s="2">
        <f t="shared" si="165"/>
        <v>0</v>
      </c>
      <c r="D1365" s="2">
        <f t="shared" si="166"/>
        <v>6.44</v>
      </c>
      <c r="E1365" s="2">
        <f t="shared" si="168"/>
        <v>6.44</v>
      </c>
      <c r="F1365" s="2">
        <f t="shared" si="169"/>
        <v>6.3565000000000014</v>
      </c>
      <c r="G1365" s="2">
        <f t="shared" si="163"/>
        <v>6.3232000000000017</v>
      </c>
      <c r="H1365" s="2">
        <f t="shared" si="167"/>
        <v>6.4723000000000024</v>
      </c>
      <c r="I1365" s="2">
        <f t="array" ref="I1365">SUMPRODUCT(B1349:B1368, (ROW(B1349:B1368)-ROW(B1349)+1)) / (20*21/2)</f>
        <v>6.4280952380952376</v>
      </c>
      <c r="J1365" s="2">
        <f t="shared" ref="J1365:J1428" si="170">$J$4*B1365+J1364*(1-$J$4)</f>
        <v>6.3817046075573884</v>
      </c>
      <c r="K1365" s="2">
        <f t="shared" si="164"/>
        <v>6.3526697594127821</v>
      </c>
    </row>
    <row r="1366" spans="1:11" ht="13.5" x14ac:dyDescent="0.25">
      <c r="A1366" s="3">
        <f>TITRES_STAT!B1369</f>
        <v>44000</v>
      </c>
      <c r="B1366" s="6">
        <f>TITRES_STAT!D1369</f>
        <v>6.45</v>
      </c>
      <c r="C1366" s="2">
        <f t="shared" si="165"/>
        <v>0</v>
      </c>
      <c r="D1366" s="2">
        <f t="shared" si="166"/>
        <v>6.45</v>
      </c>
      <c r="E1366" s="2">
        <f t="shared" si="168"/>
        <v>6.4500000000000011</v>
      </c>
      <c r="F1366" s="2">
        <f t="shared" si="169"/>
        <v>6.3670000000000018</v>
      </c>
      <c r="G1366" s="2">
        <f t="shared" si="163"/>
        <v>6.3232000000000008</v>
      </c>
      <c r="H1366" s="2">
        <f t="shared" si="167"/>
        <v>6.471700000000002</v>
      </c>
      <c r="I1366" s="2">
        <f t="array" ref="I1366">SUMPRODUCT(B1350:B1369, (ROW(B1350:B1369)-ROW(B1350)+1)) / (20*21/2)</f>
        <v>6.4339999999999993</v>
      </c>
      <c r="J1366" s="2">
        <f t="shared" si="170"/>
        <v>6.3882089306471617</v>
      </c>
      <c r="K1366" s="2">
        <f t="shared" si="164"/>
        <v>6.3564866315926736</v>
      </c>
    </row>
    <row r="1367" spans="1:11" ht="13.5" x14ac:dyDescent="0.25">
      <c r="A1367" s="3">
        <f>TITRES_STAT!B1370</f>
        <v>44001</v>
      </c>
      <c r="B1367" s="6">
        <f>TITRES_STAT!D1370</f>
        <v>6.45</v>
      </c>
      <c r="C1367" s="2">
        <f t="shared" si="165"/>
        <v>0</v>
      </c>
      <c r="D1367" s="2">
        <f t="shared" si="166"/>
        <v>6.45</v>
      </c>
      <c r="E1367" s="2">
        <f t="shared" si="168"/>
        <v>6.4600000000000009</v>
      </c>
      <c r="F1367" s="2">
        <f t="shared" si="169"/>
        <v>6.3775000000000022</v>
      </c>
      <c r="G1367" s="2">
        <f t="shared" si="163"/>
        <v>6.3270000000000008</v>
      </c>
      <c r="H1367" s="2">
        <f t="shared" si="167"/>
        <v>6.4711000000000025</v>
      </c>
      <c r="I1367" s="2">
        <f t="array" ref="I1367">SUMPRODUCT(B1351:B1370, (ROW(B1351:B1370)-ROW(B1351)+1)) / (20*21/2)</f>
        <v>6.4389047619047615</v>
      </c>
      <c r="J1367" s="2">
        <f t="shared" si="170"/>
        <v>6.3940937943950509</v>
      </c>
      <c r="K1367" s="2">
        <f t="shared" si="164"/>
        <v>6.3601538225106085</v>
      </c>
    </row>
    <row r="1368" spans="1:11" ht="13.5" x14ac:dyDescent="0.25">
      <c r="A1368" s="3">
        <f>TITRES_STAT!B1371</f>
        <v>44004</v>
      </c>
      <c r="B1368" s="6">
        <f>TITRES_STAT!D1371</f>
        <v>6.45</v>
      </c>
      <c r="C1368" s="2">
        <f t="shared" si="165"/>
        <v>0</v>
      </c>
      <c r="D1368" s="2">
        <f t="shared" si="166"/>
        <v>6.45</v>
      </c>
      <c r="E1368" s="2">
        <f t="shared" si="168"/>
        <v>6.455000000000001</v>
      </c>
      <c r="F1368" s="2">
        <f t="shared" si="169"/>
        <v>6.3880000000000017</v>
      </c>
      <c r="G1368" s="2">
        <f t="shared" si="163"/>
        <v>6.3271999999999995</v>
      </c>
      <c r="H1368" s="2">
        <f t="shared" si="167"/>
        <v>6.4705000000000021</v>
      </c>
      <c r="I1368" s="2">
        <f t="array" ref="I1368">SUMPRODUCT(B1352:B1371, (ROW(B1352:B1371)-ROW(B1352)+1)) / (20*21/2)</f>
        <v>6.4428095238095242</v>
      </c>
      <c r="J1368" s="2">
        <f t="shared" si="170"/>
        <v>6.399418194928856</v>
      </c>
      <c r="K1368" s="2">
        <f t="shared" si="164"/>
        <v>6.3636772020199963</v>
      </c>
    </row>
    <row r="1369" spans="1:11" ht="13.5" x14ac:dyDescent="0.25">
      <c r="A1369" s="3">
        <f>TITRES_STAT!B1372</f>
        <v>44005</v>
      </c>
      <c r="B1369" s="6">
        <f>TITRES_STAT!D1372</f>
        <v>6.45</v>
      </c>
      <c r="C1369" s="2">
        <f t="shared" si="165"/>
        <v>0</v>
      </c>
      <c r="D1369" s="2">
        <f t="shared" si="166"/>
        <v>6.45</v>
      </c>
      <c r="E1369" s="2">
        <f t="shared" si="168"/>
        <v>6.4500000000000011</v>
      </c>
      <c r="F1369" s="2">
        <f t="shared" si="169"/>
        <v>6.3985000000000012</v>
      </c>
      <c r="G1369" s="2">
        <f t="shared" si="163"/>
        <v>6.3273999999999981</v>
      </c>
      <c r="H1369" s="2">
        <f t="shared" si="167"/>
        <v>6.4699000000000026</v>
      </c>
      <c r="I1369" s="2">
        <f t="array" ref="I1369">SUMPRODUCT(B1353:B1372, (ROW(B1353:B1372)-ROW(B1353)+1)) / (20*21/2)</f>
        <v>6.4457142857142848</v>
      </c>
      <c r="J1369" s="2">
        <f t="shared" si="170"/>
        <v>6.4042355096975356</v>
      </c>
      <c r="K1369" s="2">
        <f t="shared" si="164"/>
        <v>6.3670624097839186</v>
      </c>
    </row>
    <row r="1370" spans="1:11" ht="13.5" x14ac:dyDescent="0.25">
      <c r="A1370" s="3">
        <f>TITRES_STAT!B1373</f>
        <v>44006</v>
      </c>
      <c r="B1370" s="6">
        <f>TITRES_STAT!D1373</f>
        <v>6.45</v>
      </c>
      <c r="C1370" s="2">
        <f t="shared" si="165"/>
        <v>0</v>
      </c>
      <c r="D1370" s="2">
        <f t="shared" si="166"/>
        <v>6.45</v>
      </c>
      <c r="E1370" s="2">
        <f t="shared" si="168"/>
        <v>6.4450000000000021</v>
      </c>
      <c r="F1370" s="2">
        <f t="shared" si="169"/>
        <v>6.4090000000000016</v>
      </c>
      <c r="G1370" s="2">
        <f t="shared" si="163"/>
        <v>6.3275999999999986</v>
      </c>
      <c r="H1370" s="2">
        <f t="shared" si="167"/>
        <v>6.4693000000000014</v>
      </c>
      <c r="I1370" s="2">
        <f t="array" ref="I1370">SUMPRODUCT(B1354:B1373, (ROW(B1354:B1373)-ROW(B1354)+1)) / (20*21/2)</f>
        <v>6.4523809523809526</v>
      </c>
      <c r="J1370" s="2">
        <f t="shared" si="170"/>
        <v>6.4085940325834851</v>
      </c>
      <c r="K1370" s="2">
        <f t="shared" si="164"/>
        <v>6.3703148643021965</v>
      </c>
    </row>
    <row r="1371" spans="1:11" ht="13.5" x14ac:dyDescent="0.25">
      <c r="A1371" s="3">
        <f>TITRES_STAT!B1374</f>
        <v>44007</v>
      </c>
      <c r="B1371" s="6">
        <f>TITRES_STAT!D1374</f>
        <v>6.45</v>
      </c>
      <c r="C1371" s="2">
        <f t="shared" si="165"/>
        <v>0</v>
      </c>
      <c r="D1371" s="2">
        <f t="shared" si="166"/>
        <v>6.45</v>
      </c>
      <c r="E1371" s="2">
        <f t="shared" si="168"/>
        <v>6.4500000000000011</v>
      </c>
      <c r="F1371" s="2">
        <f t="shared" si="169"/>
        <v>6.4195000000000011</v>
      </c>
      <c r="G1371" s="2">
        <f t="shared" si="163"/>
        <v>6.327799999999999</v>
      </c>
      <c r="H1371" s="2">
        <f t="shared" si="167"/>
        <v>6.468700000000001</v>
      </c>
      <c r="I1371" s="2">
        <f t="array" ref="I1371">SUMPRODUCT(B1355:B1374, (ROW(B1355:B1374)-ROW(B1355)+1)) / (20*21/2)</f>
        <v>6.458333333333333</v>
      </c>
      <c r="J1371" s="2">
        <f t="shared" si="170"/>
        <v>6.4125374580517249</v>
      </c>
      <c r="K1371" s="2">
        <f t="shared" si="164"/>
        <v>6.3734397715844633</v>
      </c>
    </row>
    <row r="1372" spans="1:11" ht="13.5" x14ac:dyDescent="0.25">
      <c r="A1372" s="3">
        <f>TITRES_STAT!B1375</f>
        <v>44008</v>
      </c>
      <c r="B1372" s="6">
        <f>TITRES_STAT!D1375</f>
        <v>6.45</v>
      </c>
      <c r="C1372" s="2">
        <f t="shared" si="165"/>
        <v>0</v>
      </c>
      <c r="D1372" s="2">
        <f t="shared" si="166"/>
        <v>6.45</v>
      </c>
      <c r="E1372" s="2">
        <f t="shared" si="168"/>
        <v>6.4500000000000011</v>
      </c>
      <c r="F1372" s="2">
        <f t="shared" si="169"/>
        <v>6.4300000000000015</v>
      </c>
      <c r="G1372" s="2">
        <f t="shared" si="163"/>
        <v>6.3317999999999985</v>
      </c>
      <c r="H1372" s="2">
        <f t="shared" si="167"/>
        <v>6.4681000000000006</v>
      </c>
      <c r="I1372" s="2">
        <f t="array" ref="I1372">SUMPRODUCT(B1356:B1375, (ROW(B1356:B1375)-ROW(B1356)+1)) / (20*21/2)</f>
        <v>6.4635714285714281</v>
      </c>
      <c r="J1372" s="2">
        <f t="shared" si="170"/>
        <v>6.416105319189656</v>
      </c>
      <c r="K1372" s="2">
        <f t="shared" si="164"/>
        <v>6.3764421334831116</v>
      </c>
    </row>
    <row r="1373" spans="1:11" ht="13.5" x14ac:dyDescent="0.25">
      <c r="A1373" s="3">
        <f>TITRES_STAT!B1376</f>
        <v>44011</v>
      </c>
      <c r="B1373" s="6">
        <f>TITRES_STAT!D1376</f>
        <v>6.5</v>
      </c>
      <c r="C1373" s="2">
        <f t="shared" si="165"/>
        <v>4.9999999999999822E-2</v>
      </c>
      <c r="D1373" s="2">
        <f t="shared" si="166"/>
        <v>6.4599999999999991</v>
      </c>
      <c r="E1373" s="2">
        <f t="shared" si="168"/>
        <v>6.455000000000001</v>
      </c>
      <c r="F1373" s="2">
        <f t="shared" si="169"/>
        <v>6.4375000000000018</v>
      </c>
      <c r="G1373" s="2">
        <f t="shared" si="163"/>
        <v>6.3367999999999984</v>
      </c>
      <c r="H1373" s="2">
        <f t="shared" si="167"/>
        <v>6.4677499999999997</v>
      </c>
      <c r="I1373" s="2">
        <f t="array" ref="I1373">SUMPRODUCT(B1357:B1376, (ROW(B1357:B1376)-ROW(B1357)+1)) / (20*21/2)</f>
        <v>6.4680952380952386</v>
      </c>
      <c r="J1373" s="2">
        <f t="shared" si="170"/>
        <v>6.4240952887906406</v>
      </c>
      <c r="K1373" s="2">
        <f t="shared" si="164"/>
        <v>6.3812875400131857</v>
      </c>
    </row>
    <row r="1374" spans="1:11" ht="13.5" x14ac:dyDescent="0.25">
      <c r="A1374" s="3">
        <f>TITRES_STAT!B1377</f>
        <v>44012</v>
      </c>
      <c r="B1374" s="6">
        <f>TITRES_STAT!D1377</f>
        <v>6.5</v>
      </c>
      <c r="C1374" s="2">
        <f t="shared" si="165"/>
        <v>0</v>
      </c>
      <c r="D1374" s="2">
        <f t="shared" si="166"/>
        <v>6.4700000000000006</v>
      </c>
      <c r="E1374" s="2">
        <f t="shared" si="168"/>
        <v>6.4600000000000009</v>
      </c>
      <c r="F1374" s="2">
        <f t="shared" si="169"/>
        <v>6.4450000000000021</v>
      </c>
      <c r="G1374" s="2">
        <f t="shared" si="163"/>
        <v>6.3417999999999983</v>
      </c>
      <c r="H1374" s="2">
        <f t="shared" si="167"/>
        <v>6.4673999999999987</v>
      </c>
      <c r="I1374" s="2">
        <f t="array" ref="I1374">SUMPRODUCT(B1358:B1377, (ROW(B1358:B1377)-ROW(B1358)+1)) / (20*21/2)</f>
        <v>6.4538095238095234</v>
      </c>
      <c r="J1374" s="2">
        <f t="shared" si="170"/>
        <v>6.4313243089058183</v>
      </c>
      <c r="K1374" s="2">
        <f t="shared" si="164"/>
        <v>6.3859429306009039</v>
      </c>
    </row>
    <row r="1375" spans="1:11" ht="13.5" x14ac:dyDescent="0.25">
      <c r="A1375" s="3">
        <f>TITRES_STAT!B1378</f>
        <v>44013</v>
      </c>
      <c r="B1375" s="6">
        <f>TITRES_STAT!D1378</f>
        <v>6.5</v>
      </c>
      <c r="C1375" s="2">
        <f t="shared" si="165"/>
        <v>0</v>
      </c>
      <c r="D1375" s="2">
        <f t="shared" si="166"/>
        <v>6.4799999999999995</v>
      </c>
      <c r="E1375" s="2">
        <f t="shared" si="168"/>
        <v>6.4650000000000007</v>
      </c>
      <c r="F1375" s="2">
        <f t="shared" si="169"/>
        <v>6.4525000000000006</v>
      </c>
      <c r="G1375" s="2">
        <f t="shared" si="163"/>
        <v>6.3467999999999973</v>
      </c>
      <c r="H1375" s="2">
        <f t="shared" si="167"/>
        <v>6.4670499999999977</v>
      </c>
      <c r="I1375" s="2">
        <f t="array" ref="I1375">SUMPRODUCT(B1359:B1378, (ROW(B1359:B1378)-ROW(B1359)+1)) / (20*21/2)</f>
        <v>6.4397142857142855</v>
      </c>
      <c r="J1375" s="2">
        <f t="shared" si="170"/>
        <v>6.4378648509147887</v>
      </c>
      <c r="K1375" s="2">
        <f t="shared" si="164"/>
        <v>6.3904157568518487</v>
      </c>
    </row>
    <row r="1376" spans="1:11" ht="13.5" x14ac:dyDescent="0.25">
      <c r="A1376" s="3">
        <f>TITRES_STAT!B1379</f>
        <v>44014</v>
      </c>
      <c r="B1376" s="6">
        <f>TITRES_STAT!D1379</f>
        <v>6.5</v>
      </c>
      <c r="C1376" s="2">
        <f t="shared" si="165"/>
        <v>0</v>
      </c>
      <c r="D1376" s="2">
        <f t="shared" si="166"/>
        <v>6.49</v>
      </c>
      <c r="E1376" s="2">
        <f t="shared" si="168"/>
        <v>6.4700000000000006</v>
      </c>
      <c r="F1376" s="2">
        <f t="shared" si="169"/>
        <v>6.4600000000000026</v>
      </c>
      <c r="G1376" s="2">
        <f t="shared" si="163"/>
        <v>6.3481999999999967</v>
      </c>
      <c r="H1376" s="2">
        <f t="shared" si="167"/>
        <v>6.4666999999999977</v>
      </c>
      <c r="I1376" s="2">
        <f t="array" ref="I1376">SUMPRODUCT(B1360:B1379, (ROW(B1360:B1379)-ROW(B1360)+1)) / (20*21/2)</f>
        <v>6.4265238095238093</v>
      </c>
      <c r="J1376" s="2">
        <f t="shared" si="170"/>
        <v>6.4437824841609999</v>
      </c>
      <c r="K1376" s="2">
        <f t="shared" si="164"/>
        <v>6.3947131781517763</v>
      </c>
    </row>
    <row r="1377" spans="1:11" ht="13.5" x14ac:dyDescent="0.25">
      <c r="A1377" s="3">
        <f>TITRES_STAT!B1380</f>
        <v>44015</v>
      </c>
      <c r="B1377" s="6">
        <f>TITRES_STAT!D1380</f>
        <v>6.31</v>
      </c>
      <c r="C1377" s="2">
        <f t="shared" si="165"/>
        <v>-0.19000000000000039</v>
      </c>
      <c r="D1377" s="2">
        <f t="shared" si="166"/>
        <v>6.4620000000000006</v>
      </c>
      <c r="E1377" s="2">
        <f t="shared" si="168"/>
        <v>6.4560000000000004</v>
      </c>
      <c r="F1377" s="2">
        <f t="shared" si="169"/>
        <v>6.4580000000000011</v>
      </c>
      <c r="G1377" s="2">
        <f t="shared" si="163"/>
        <v>6.345799999999997</v>
      </c>
      <c r="H1377" s="2">
        <f t="shared" si="167"/>
        <v>6.4653999999999971</v>
      </c>
      <c r="I1377" s="2">
        <f t="array" ref="I1377">SUMPRODUCT(B1361:B1380, (ROW(B1361:B1380)-ROW(B1361)+1)) / (20*21/2)</f>
        <v>6.4142380952380949</v>
      </c>
      <c r="J1377" s="2">
        <f t="shared" si="170"/>
        <v>6.4310412951932854</v>
      </c>
      <c r="K1377" s="2">
        <f t="shared" si="164"/>
        <v>6.3913910927340591</v>
      </c>
    </row>
    <row r="1378" spans="1:11" ht="13.5" x14ac:dyDescent="0.25">
      <c r="A1378" s="3">
        <f>TITRES_STAT!B1381</f>
        <v>44018</v>
      </c>
      <c r="B1378" s="6">
        <f>TITRES_STAT!D1381</f>
        <v>6.31</v>
      </c>
      <c r="C1378" s="2">
        <f t="shared" si="165"/>
        <v>0</v>
      </c>
      <c r="D1378" s="2">
        <f t="shared" si="166"/>
        <v>6.4239999999999995</v>
      </c>
      <c r="E1378" s="2">
        <f t="shared" si="168"/>
        <v>6.4420000000000002</v>
      </c>
      <c r="F1378" s="2">
        <f t="shared" si="169"/>
        <v>6.448500000000001</v>
      </c>
      <c r="G1378" s="2">
        <f t="shared" si="163"/>
        <v>6.3433999999999973</v>
      </c>
      <c r="H1378" s="2">
        <f t="shared" si="167"/>
        <v>6.4640999999999975</v>
      </c>
      <c r="I1378" s="2">
        <f t="array" ref="I1378">SUMPRODUCT(B1362:B1381, (ROW(B1362:B1381)-ROW(B1362)+1)) / (20*21/2)</f>
        <v>6.4028571428571439</v>
      </c>
      <c r="J1378" s="2">
        <f t="shared" si="170"/>
        <v>6.4195135527939247</v>
      </c>
      <c r="K1378" s="2">
        <f t="shared" si="164"/>
        <v>6.3881992851758609</v>
      </c>
    </row>
    <row r="1379" spans="1:11" ht="13.5" x14ac:dyDescent="0.25">
      <c r="A1379" s="3">
        <f>TITRES_STAT!B1382</f>
        <v>44019</v>
      </c>
      <c r="B1379" s="6">
        <f>TITRES_STAT!D1382</f>
        <v>6.31</v>
      </c>
      <c r="C1379" s="2">
        <f t="shared" si="165"/>
        <v>0</v>
      </c>
      <c r="D1379" s="2">
        <f t="shared" si="166"/>
        <v>6.3859999999999992</v>
      </c>
      <c r="E1379" s="2">
        <f t="shared" si="168"/>
        <v>6.4279999999999999</v>
      </c>
      <c r="F1379" s="2">
        <f t="shared" si="169"/>
        <v>6.4390000000000018</v>
      </c>
      <c r="G1379" s="2">
        <f t="shared" si="163"/>
        <v>6.3409999999999966</v>
      </c>
      <c r="H1379" s="2">
        <f t="shared" si="167"/>
        <v>6.4627999999999979</v>
      </c>
      <c r="I1379" s="2">
        <f t="array" ref="I1379">SUMPRODUCT(B1363:B1382, (ROW(B1363:B1382)-ROW(B1363)+1)) / (20*21/2)</f>
        <v>6.3919047619047618</v>
      </c>
      <c r="J1379" s="2">
        <f t="shared" si="170"/>
        <v>6.409083690623075</v>
      </c>
      <c r="K1379" s="2">
        <f t="shared" si="164"/>
        <v>6.3851326465415132</v>
      </c>
    </row>
    <row r="1380" spans="1:11" ht="13.5" x14ac:dyDescent="0.25">
      <c r="A1380" s="3">
        <f>TITRES_STAT!B1383</f>
        <v>44020</v>
      </c>
      <c r="B1380" s="6">
        <f>TITRES_STAT!D1383</f>
        <v>6.31</v>
      </c>
      <c r="C1380" s="2">
        <f t="shared" si="165"/>
        <v>0</v>
      </c>
      <c r="D1380" s="2">
        <f t="shared" si="166"/>
        <v>6.347999999999999</v>
      </c>
      <c r="E1380" s="2">
        <f t="shared" si="168"/>
        <v>6.4139999999999997</v>
      </c>
      <c r="F1380" s="2">
        <f t="shared" si="169"/>
        <v>6.4295000000000018</v>
      </c>
      <c r="G1380" s="2">
        <f t="shared" si="163"/>
        <v>6.3385999999999969</v>
      </c>
      <c r="H1380" s="2">
        <f t="shared" si="167"/>
        <v>6.4614999999999965</v>
      </c>
      <c r="I1380" s="2">
        <f t="array" ref="I1380">SUMPRODUCT(B1364:B1383, (ROW(B1364:B1383)-ROW(B1364)+1)) / (20*21/2)</f>
        <v>6.3997142857142864</v>
      </c>
      <c r="J1380" s="2">
        <f t="shared" si="170"/>
        <v>6.399647148658973</v>
      </c>
      <c r="K1380" s="2">
        <f t="shared" si="164"/>
        <v>6.3821862682457677</v>
      </c>
    </row>
    <row r="1381" spans="1:11" ht="13.5" x14ac:dyDescent="0.25">
      <c r="A1381" s="3">
        <f>TITRES_STAT!B1384</f>
        <v>44021</v>
      </c>
      <c r="B1381" s="6">
        <f>TITRES_STAT!D1384</f>
        <v>6.31</v>
      </c>
      <c r="C1381" s="2">
        <f t="shared" si="165"/>
        <v>0</v>
      </c>
      <c r="D1381" s="2">
        <f t="shared" si="166"/>
        <v>6.31</v>
      </c>
      <c r="E1381" s="2">
        <f t="shared" si="168"/>
        <v>6.4000000000000012</v>
      </c>
      <c r="F1381" s="2">
        <f t="shared" si="169"/>
        <v>6.4250000000000016</v>
      </c>
      <c r="G1381" s="2">
        <f t="shared" si="163"/>
        <v>6.3361999999999963</v>
      </c>
      <c r="H1381" s="2">
        <f t="shared" si="167"/>
        <v>6.4601999999999968</v>
      </c>
      <c r="I1381" s="2">
        <f t="array" ref="I1381">SUMPRODUCT(B1365:B1384, (ROW(B1365:B1384)-ROW(B1365)+1)) / (20*21/2)</f>
        <v>6.407285714285714</v>
      </c>
      <c r="J1381" s="2">
        <f t="shared" si="170"/>
        <v>6.3911093249771662</v>
      </c>
      <c r="K1381" s="2">
        <f t="shared" si="164"/>
        <v>6.3793554341969143</v>
      </c>
    </row>
    <row r="1382" spans="1:11" ht="13.5" x14ac:dyDescent="0.25">
      <c r="A1382" s="3">
        <f>TITRES_STAT!B1385</f>
        <v>44022</v>
      </c>
      <c r="B1382" s="6">
        <f>TITRES_STAT!D1385</f>
        <v>6.31</v>
      </c>
      <c r="C1382" s="2">
        <f t="shared" si="165"/>
        <v>0</v>
      </c>
      <c r="D1382" s="2">
        <f t="shared" si="166"/>
        <v>6.31</v>
      </c>
      <c r="E1382" s="2">
        <f t="shared" si="168"/>
        <v>6.386000000000001</v>
      </c>
      <c r="F1382" s="2">
        <f t="shared" si="169"/>
        <v>6.418000000000001</v>
      </c>
      <c r="G1382" s="2">
        <f t="shared" si="163"/>
        <v>6.3337999999999965</v>
      </c>
      <c r="H1382" s="2">
        <f t="shared" si="167"/>
        <v>6.4598499999999959</v>
      </c>
      <c r="I1382" s="2">
        <f t="array" ref="I1382">SUMPRODUCT(B1366:B1385, (ROW(B1366:B1385)-ROW(B1366)+1)) / (20*21/2)</f>
        <v>6.3965238095238108</v>
      </c>
      <c r="J1382" s="2">
        <f t="shared" si="170"/>
        <v>6.3833846273602939</v>
      </c>
      <c r="K1382" s="2">
        <f t="shared" si="164"/>
        <v>6.3766356132480153</v>
      </c>
    </row>
    <row r="1383" spans="1:11" ht="13.5" x14ac:dyDescent="0.25">
      <c r="A1383" s="3">
        <f>TITRES_STAT!B1386</f>
        <v>44025</v>
      </c>
      <c r="B1383" s="6">
        <f>TITRES_STAT!D1386</f>
        <v>6.5</v>
      </c>
      <c r="C1383" s="2">
        <f t="shared" si="165"/>
        <v>0.19000000000000039</v>
      </c>
      <c r="D1383" s="2">
        <f t="shared" si="166"/>
        <v>6.3479999999999999</v>
      </c>
      <c r="E1383" s="2">
        <f t="shared" si="168"/>
        <v>6.386000000000001</v>
      </c>
      <c r="F1383" s="2">
        <f t="shared" si="169"/>
        <v>6.4205000000000014</v>
      </c>
      <c r="G1383" s="2">
        <f t="shared" si="163"/>
        <v>6.338999999999996</v>
      </c>
      <c r="H1383" s="2">
        <f t="shared" si="167"/>
        <v>6.4604499999999963</v>
      </c>
      <c r="I1383" s="2">
        <f t="array" ref="I1383">SUMPRODUCT(B1367:B1386, (ROW(B1367:B1386)-ROW(B1367)+1)) / (20*21/2)</f>
        <v>6.3864285714285707</v>
      </c>
      <c r="J1383" s="2">
        <f t="shared" si="170"/>
        <v>6.3944908533259799</v>
      </c>
      <c r="K1383" s="2">
        <f t="shared" si="164"/>
        <v>6.3814734323363282</v>
      </c>
    </row>
    <row r="1384" spans="1:11" ht="13.5" x14ac:dyDescent="0.25">
      <c r="A1384" s="3">
        <f>TITRES_STAT!B1387</f>
        <v>44026</v>
      </c>
      <c r="B1384" s="6">
        <f>TITRES_STAT!D1387</f>
        <v>6.5</v>
      </c>
      <c r="C1384" s="2">
        <f t="shared" si="165"/>
        <v>0</v>
      </c>
      <c r="D1384" s="2">
        <f t="shared" si="166"/>
        <v>6.3860000000000001</v>
      </c>
      <c r="E1384" s="2">
        <f t="shared" si="168"/>
        <v>6.3860000000000001</v>
      </c>
      <c r="F1384" s="2">
        <f t="shared" si="169"/>
        <v>6.4230000000000018</v>
      </c>
      <c r="G1384" s="2">
        <f t="shared" si="163"/>
        <v>6.3441999999999963</v>
      </c>
      <c r="H1384" s="2">
        <f t="shared" si="167"/>
        <v>6.4610499999999957</v>
      </c>
      <c r="I1384" s="2">
        <f t="array" ref="I1384">SUMPRODUCT(B1368:B1387, (ROW(B1368:B1387)-ROW(B1368)+1)) / (20*21/2)</f>
        <v>6.3769999999999989</v>
      </c>
      <c r="J1384" s="2">
        <f t="shared" si="170"/>
        <v>6.4045393434854105</v>
      </c>
      <c r="K1384" s="2">
        <f t="shared" si="164"/>
        <v>6.3861215330290211</v>
      </c>
    </row>
    <row r="1385" spans="1:11" ht="13.5" x14ac:dyDescent="0.25">
      <c r="A1385" s="3">
        <f>TITRES_STAT!B1388</f>
        <v>44027</v>
      </c>
      <c r="B1385" s="6">
        <f>TITRES_STAT!D1388</f>
        <v>6.31</v>
      </c>
      <c r="C1385" s="2">
        <f t="shared" si="165"/>
        <v>-0.19000000000000039</v>
      </c>
      <c r="D1385" s="2">
        <f t="shared" si="166"/>
        <v>6.3859999999999992</v>
      </c>
      <c r="E1385" s="2">
        <f t="shared" si="168"/>
        <v>6.367</v>
      </c>
      <c r="F1385" s="2">
        <f t="shared" si="169"/>
        <v>6.4160000000000013</v>
      </c>
      <c r="G1385" s="2">
        <f t="shared" si="163"/>
        <v>6.3483999999999972</v>
      </c>
      <c r="H1385" s="2">
        <f t="shared" si="167"/>
        <v>6.4606999999999957</v>
      </c>
      <c r="I1385" s="2">
        <f t="array" ref="I1385">SUMPRODUCT(B1369:B1388, (ROW(B1369:B1388)-ROW(B1369)+1)) / (20*21/2)</f>
        <v>6.3682380952380964</v>
      </c>
      <c r="J1385" s="2">
        <f t="shared" si="170"/>
        <v>6.3955355964868001</v>
      </c>
      <c r="K1385" s="2">
        <f t="shared" si="164"/>
        <v>6.3831363748710199</v>
      </c>
    </row>
    <row r="1386" spans="1:11" ht="13.5" x14ac:dyDescent="0.25">
      <c r="A1386" s="3">
        <f>TITRES_STAT!B1389</f>
        <v>44028</v>
      </c>
      <c r="B1386" s="6">
        <f>TITRES_STAT!D1389</f>
        <v>6.31</v>
      </c>
      <c r="C1386" s="2">
        <f t="shared" si="165"/>
        <v>0</v>
      </c>
      <c r="D1386" s="2">
        <f t="shared" si="166"/>
        <v>6.3859999999999992</v>
      </c>
      <c r="E1386" s="2">
        <f t="shared" si="168"/>
        <v>6.3480000000000008</v>
      </c>
      <c r="F1386" s="2">
        <f t="shared" si="169"/>
        <v>6.4090000000000007</v>
      </c>
      <c r="G1386" s="2">
        <f t="shared" si="163"/>
        <v>6.3525999999999962</v>
      </c>
      <c r="H1386" s="2">
        <f t="shared" si="167"/>
        <v>6.4603499999999947</v>
      </c>
      <c r="I1386" s="2">
        <f t="array" ref="I1386">SUMPRODUCT(B1370:B1389, (ROW(B1370:B1389)-ROW(B1370)+1)) / (20*21/2)</f>
        <v>6.3601428571428569</v>
      </c>
      <c r="J1386" s="2">
        <f t="shared" si="170"/>
        <v>6.3873893492023432</v>
      </c>
      <c r="K1386" s="2">
        <f t="shared" si="164"/>
        <v>6.3802682817388225</v>
      </c>
    </row>
    <row r="1387" spans="1:11" ht="13.5" x14ac:dyDescent="0.25">
      <c r="A1387" s="3">
        <f>TITRES_STAT!B1390</f>
        <v>44029</v>
      </c>
      <c r="B1387" s="6">
        <f>TITRES_STAT!D1390</f>
        <v>6.31</v>
      </c>
      <c r="C1387" s="2">
        <f t="shared" si="165"/>
        <v>0</v>
      </c>
      <c r="D1387" s="2">
        <f t="shared" si="166"/>
        <v>6.3859999999999992</v>
      </c>
      <c r="E1387" s="2">
        <f t="shared" si="168"/>
        <v>6.3480000000000008</v>
      </c>
      <c r="F1387" s="2">
        <f t="shared" si="169"/>
        <v>6.402000000000001</v>
      </c>
      <c r="G1387" s="2">
        <f t="shared" si="163"/>
        <v>6.3567999999999971</v>
      </c>
      <c r="H1387" s="2">
        <f t="shared" si="167"/>
        <v>6.4599999999999955</v>
      </c>
      <c r="I1387" s="2">
        <f t="array" ref="I1387">SUMPRODUCT(B1371:B1390, (ROW(B1371:B1390)-ROW(B1371)+1)) / (20*21/2)</f>
        <v>6.3527142857142858</v>
      </c>
      <c r="J1387" s="2">
        <f t="shared" si="170"/>
        <v>6.3800189349925969</v>
      </c>
      <c r="K1387" s="2">
        <f t="shared" si="164"/>
        <v>6.3775126628471037</v>
      </c>
    </row>
    <row r="1388" spans="1:11" ht="13.5" x14ac:dyDescent="0.25">
      <c r="A1388" s="3">
        <f>TITRES_STAT!B1391</f>
        <v>44032</v>
      </c>
      <c r="B1388" s="6">
        <f>TITRES_STAT!D1391</f>
        <v>6.31</v>
      </c>
      <c r="C1388" s="2">
        <f t="shared" si="165"/>
        <v>0</v>
      </c>
      <c r="D1388" s="2">
        <f t="shared" si="166"/>
        <v>6.347999999999999</v>
      </c>
      <c r="E1388" s="2">
        <f t="shared" si="168"/>
        <v>6.3480000000000008</v>
      </c>
      <c r="F1388" s="2">
        <f t="shared" si="169"/>
        <v>6.3950000000000014</v>
      </c>
      <c r="G1388" s="2">
        <f t="shared" si="163"/>
        <v>6.3581999999999974</v>
      </c>
      <c r="H1388" s="2">
        <f t="shared" si="167"/>
        <v>6.4596499999999946</v>
      </c>
      <c r="I1388" s="2">
        <f t="array" ref="I1388">SUMPRODUCT(B1372:B1391, (ROW(B1372:B1391)-ROW(B1372)+1)) / (20*21/2)</f>
        <v>6.3630952380952372</v>
      </c>
      <c r="J1388" s="2">
        <f t="shared" si="170"/>
        <v>6.3733504649933019</v>
      </c>
      <c r="K1388" s="2">
        <f t="shared" si="164"/>
        <v>6.3748651074413347</v>
      </c>
    </row>
    <row r="1389" spans="1:11" ht="13.5" x14ac:dyDescent="0.25">
      <c r="A1389" s="3">
        <f>TITRES_STAT!B1392</f>
        <v>44033</v>
      </c>
      <c r="B1389" s="6">
        <f>TITRES_STAT!D1392</f>
        <v>6.31</v>
      </c>
      <c r="C1389" s="2">
        <f t="shared" si="165"/>
        <v>0</v>
      </c>
      <c r="D1389" s="2">
        <f t="shared" si="166"/>
        <v>6.31</v>
      </c>
      <c r="E1389" s="2">
        <f t="shared" si="168"/>
        <v>6.3480000000000008</v>
      </c>
      <c r="F1389" s="2">
        <f t="shared" si="169"/>
        <v>6.3880000000000008</v>
      </c>
      <c r="G1389" s="2">
        <f t="shared" si="163"/>
        <v>6.3595999999999968</v>
      </c>
      <c r="H1389" s="2">
        <f t="shared" si="167"/>
        <v>6.4592999999999954</v>
      </c>
      <c r="I1389" s="2">
        <f t="array" ref="I1389">SUMPRODUCT(B1373:B1392, (ROW(B1373:B1392)-ROW(B1373)+1)) / (20*21/2)</f>
        <v>6.3742380952380948</v>
      </c>
      <c r="J1389" s="2">
        <f t="shared" si="170"/>
        <v>6.3673170873748921</v>
      </c>
      <c r="K1389" s="2">
        <f t="shared" si="164"/>
        <v>6.3723213777377525</v>
      </c>
    </row>
    <row r="1390" spans="1:11" ht="13.5" x14ac:dyDescent="0.25">
      <c r="A1390" s="3">
        <f>TITRES_STAT!B1393</f>
        <v>44034</v>
      </c>
      <c r="B1390" s="6">
        <f>TITRES_STAT!D1393</f>
        <v>6.31</v>
      </c>
      <c r="C1390" s="2">
        <f t="shared" si="165"/>
        <v>0</v>
      </c>
      <c r="D1390" s="2">
        <f t="shared" si="166"/>
        <v>6.31</v>
      </c>
      <c r="E1390" s="2">
        <f t="shared" si="168"/>
        <v>6.3480000000000008</v>
      </c>
      <c r="F1390" s="2">
        <f t="shared" si="169"/>
        <v>6.3810000000000011</v>
      </c>
      <c r="G1390" s="2">
        <f t="shared" si="163"/>
        <v>6.3609999999999971</v>
      </c>
      <c r="H1390" s="2">
        <f t="shared" si="167"/>
        <v>6.4579999999999949</v>
      </c>
      <c r="I1390" s="2">
        <f t="array" ref="I1390">SUMPRODUCT(B1374:B1393, (ROW(B1374:B1393)-ROW(B1374)+1)) / (20*21/2)</f>
        <v>6.3851428571428563</v>
      </c>
      <c r="J1390" s="2">
        <f t="shared" si="170"/>
        <v>6.3618583171487124</v>
      </c>
      <c r="K1390" s="2">
        <f t="shared" si="164"/>
        <v>6.3698774021401938</v>
      </c>
    </row>
    <row r="1391" spans="1:11" ht="13.5" x14ac:dyDescent="0.25">
      <c r="A1391" s="3">
        <f>TITRES_STAT!B1394</f>
        <v>44035</v>
      </c>
      <c r="B1391" s="6">
        <f>TITRES_STAT!D1394</f>
        <v>6.49</v>
      </c>
      <c r="C1391" s="2">
        <f t="shared" si="165"/>
        <v>0.1800000000000006</v>
      </c>
      <c r="D1391" s="2">
        <f t="shared" si="166"/>
        <v>6.3459999999999992</v>
      </c>
      <c r="E1391" s="2">
        <f t="shared" si="168"/>
        <v>6.3660000000000005</v>
      </c>
      <c r="F1391" s="2">
        <f t="shared" si="169"/>
        <v>6.3830000000000009</v>
      </c>
      <c r="G1391" s="2">
        <f t="shared" si="163"/>
        <v>6.3687999999999976</v>
      </c>
      <c r="H1391" s="2">
        <f t="shared" si="167"/>
        <v>6.4574999999999951</v>
      </c>
      <c r="I1391" s="2">
        <f t="array" ref="I1391">SUMPRODUCT(B1375:B1394, (ROW(B1375:B1394)-ROW(B1375)+1)) / (20*21/2)</f>
        <v>6.3779523809523813</v>
      </c>
      <c r="J1391" s="2">
        <f t="shared" si="170"/>
        <v>6.3740622869440733</v>
      </c>
      <c r="K1391" s="2">
        <f t="shared" si="164"/>
        <v>6.3745880922523437</v>
      </c>
    </row>
    <row r="1392" spans="1:11" ht="13.5" x14ac:dyDescent="0.25">
      <c r="A1392" s="3">
        <f>TITRES_STAT!B1395</f>
        <v>44036</v>
      </c>
      <c r="B1392" s="6">
        <f>TITRES_STAT!D1395</f>
        <v>6.5</v>
      </c>
      <c r="C1392" s="2">
        <f t="shared" si="165"/>
        <v>9.9999999999997868E-3</v>
      </c>
      <c r="D1392" s="2">
        <f t="shared" si="166"/>
        <v>6.3840000000000003</v>
      </c>
      <c r="E1392" s="2">
        <f t="shared" si="168"/>
        <v>6.3849999999999998</v>
      </c>
      <c r="F1392" s="2">
        <f t="shared" si="169"/>
        <v>6.3855000000000013</v>
      </c>
      <c r="G1392" s="2">
        <f t="shared" si="163"/>
        <v>6.3741999999999983</v>
      </c>
      <c r="H1392" s="2">
        <f t="shared" si="167"/>
        <v>6.4570499999999962</v>
      </c>
      <c r="I1392" s="2">
        <f t="array" ref="I1392">SUMPRODUCT(B1376:B1395, (ROW(B1376:B1395)-ROW(B1376)+1)) / (20*21/2)</f>
        <v>6.3545238095238084</v>
      </c>
      <c r="J1392" s="2">
        <f t="shared" si="170"/>
        <v>6.386056354854162</v>
      </c>
      <c r="K1392" s="2">
        <f t="shared" si="164"/>
        <v>6.3795062062816639</v>
      </c>
    </row>
    <row r="1393" spans="1:11" ht="13.5" x14ac:dyDescent="0.25">
      <c r="A1393" s="3">
        <f>TITRES_STAT!B1396</f>
        <v>44039</v>
      </c>
      <c r="B1393" s="6">
        <f>TITRES_STAT!D1396</f>
        <v>6.5</v>
      </c>
      <c r="C1393" s="2">
        <f t="shared" si="165"/>
        <v>0</v>
      </c>
      <c r="D1393" s="2">
        <f t="shared" si="166"/>
        <v>6.4219999999999997</v>
      </c>
      <c r="E1393" s="2">
        <f t="shared" si="168"/>
        <v>6.3849999999999998</v>
      </c>
      <c r="F1393" s="2">
        <f t="shared" si="169"/>
        <v>6.3855000000000013</v>
      </c>
      <c r="G1393" s="2">
        <f t="shared" si="163"/>
        <v>6.3793999999999986</v>
      </c>
      <c r="H1393" s="2">
        <f t="shared" si="167"/>
        <v>6.4565999999999955</v>
      </c>
      <c r="I1393" s="2">
        <f t="array" ref="I1393">SUMPRODUCT(B1377:B1396, (ROW(B1377:B1396)-ROW(B1377)+1)) / (20*21/2)</f>
        <v>6.3319047619047621</v>
      </c>
      <c r="J1393" s="2">
        <f t="shared" si="170"/>
        <v>6.3969081305823376</v>
      </c>
      <c r="K1393" s="2">
        <f t="shared" si="164"/>
        <v>6.3842314530941477</v>
      </c>
    </row>
    <row r="1394" spans="1:11" ht="13.5" x14ac:dyDescent="0.25">
      <c r="A1394" s="3">
        <f>TITRES_STAT!B1397</f>
        <v>44040</v>
      </c>
      <c r="B1394" s="6">
        <f>TITRES_STAT!D1397</f>
        <v>6.31</v>
      </c>
      <c r="C1394" s="2">
        <f t="shared" si="165"/>
        <v>-0.19000000000000039</v>
      </c>
      <c r="D1394" s="2">
        <f t="shared" si="166"/>
        <v>6.4219999999999997</v>
      </c>
      <c r="E1394" s="2">
        <f t="shared" si="168"/>
        <v>6.3660000000000005</v>
      </c>
      <c r="F1394" s="2">
        <f t="shared" si="169"/>
        <v>6.3760000000000003</v>
      </c>
      <c r="G1394" s="2">
        <f t="shared" ref="G1394:G1457" si="171">AVERAGE(B1345:B1394)</f>
        <v>6.3807999999999989</v>
      </c>
      <c r="H1394" s="2">
        <f t="shared" si="167"/>
        <v>6.4551999999999952</v>
      </c>
      <c r="I1394" s="2">
        <f t="array" ref="I1394">SUMPRODUCT(B1378:B1397, (ROW(B1378:B1397)-ROW(B1378)+1)) / (20*21/2)</f>
        <v>6.3110952380952376</v>
      </c>
      <c r="J1394" s="2">
        <f t="shared" si="170"/>
        <v>6.3886311657649726</v>
      </c>
      <c r="K1394" s="2">
        <f t="shared" si="164"/>
        <v>6.3813204157179069</v>
      </c>
    </row>
    <row r="1395" spans="1:11" ht="13.5" x14ac:dyDescent="0.25">
      <c r="A1395" s="3">
        <f>TITRES_STAT!B1398</f>
        <v>44041</v>
      </c>
      <c r="B1395" s="6">
        <f>TITRES_STAT!D1398</f>
        <v>6.13</v>
      </c>
      <c r="C1395" s="2">
        <f t="shared" si="165"/>
        <v>-0.17999999999999972</v>
      </c>
      <c r="D1395" s="2">
        <f t="shared" si="166"/>
        <v>6.3860000000000001</v>
      </c>
      <c r="E1395" s="2">
        <f t="shared" si="168"/>
        <v>6.3480000000000008</v>
      </c>
      <c r="F1395" s="2">
        <f t="shared" si="169"/>
        <v>6.3574999999999999</v>
      </c>
      <c r="G1395" s="2">
        <f t="shared" si="171"/>
        <v>6.3785999999999987</v>
      </c>
      <c r="H1395" s="2">
        <f t="shared" si="167"/>
        <v>6.452899999999997</v>
      </c>
      <c r="I1395" s="2">
        <f t="array" ref="I1395">SUMPRODUCT(B1379:B1398, (ROW(B1379:B1398)-ROW(B1379)+1)) / (20*21/2)</f>
        <v>6.2911904761904767</v>
      </c>
      <c r="J1395" s="2">
        <f t="shared" si="170"/>
        <v>6.3639996261683081</v>
      </c>
      <c r="K1395" s="2">
        <f t="shared" ref="K1395:K1458" si="172">$K$4*B1395+(1-$K$4)*K1394</f>
        <v>6.3714647131407345</v>
      </c>
    </row>
    <row r="1396" spans="1:11" ht="13.5" x14ac:dyDescent="0.25">
      <c r="A1396" s="3">
        <f>TITRES_STAT!B1399</f>
        <v>44042</v>
      </c>
      <c r="B1396" s="6">
        <f>TITRES_STAT!D1399</f>
        <v>6.12</v>
      </c>
      <c r="C1396" s="2">
        <f t="shared" si="165"/>
        <v>-9.9999999999997868E-3</v>
      </c>
      <c r="D1396" s="2">
        <f t="shared" si="166"/>
        <v>6.3119999999999994</v>
      </c>
      <c r="E1396" s="2">
        <f t="shared" si="168"/>
        <v>6.3289999999999997</v>
      </c>
      <c r="F1396" s="2">
        <f t="shared" si="169"/>
        <v>6.3385000000000007</v>
      </c>
      <c r="G1396" s="2">
        <f t="shared" si="171"/>
        <v>6.3761999999999999</v>
      </c>
      <c r="H1396" s="2">
        <f t="shared" si="167"/>
        <v>6.4505499999999971</v>
      </c>
      <c r="I1396" s="2">
        <f t="array" ref="I1396">SUMPRODUCT(B1380:B1399, (ROW(B1380:B1399)-ROW(B1380)+1)) / (20*21/2)</f>
        <v>6.2721904761904765</v>
      </c>
      <c r="J1396" s="2">
        <f t="shared" si="170"/>
        <v>6.3407615665332306</v>
      </c>
      <c r="K1396" s="2">
        <f t="shared" si="172"/>
        <v>6.3616033518410982</v>
      </c>
    </row>
    <row r="1397" spans="1:11" ht="13.5" x14ac:dyDescent="0.25">
      <c r="A1397" s="3">
        <f>TITRES_STAT!B1400</f>
        <v>44046</v>
      </c>
      <c r="B1397" s="6">
        <f>TITRES_STAT!D1400</f>
        <v>6.12</v>
      </c>
      <c r="C1397" s="2">
        <f t="shared" si="165"/>
        <v>0</v>
      </c>
      <c r="D1397" s="2">
        <f t="shared" si="166"/>
        <v>6.2359999999999998</v>
      </c>
      <c r="E1397" s="2">
        <f t="shared" si="168"/>
        <v>6.3100000000000005</v>
      </c>
      <c r="F1397" s="2">
        <f t="shared" si="169"/>
        <v>6.3290000000000006</v>
      </c>
      <c r="G1397" s="2">
        <f t="shared" si="171"/>
        <v>6.3738000000000001</v>
      </c>
      <c r="H1397" s="2">
        <f t="shared" si="167"/>
        <v>6.4481999999999973</v>
      </c>
      <c r="I1397" s="2">
        <f t="array" ref="I1397">SUMPRODUCT(B1381:B1400, (ROW(B1381:B1400)-ROW(B1381)+1)) / (20*21/2)</f>
        <v>6.288380952380952</v>
      </c>
      <c r="J1397" s="2">
        <f t="shared" si="170"/>
        <v>6.319736655434828</v>
      </c>
      <c r="K1397" s="2">
        <f t="shared" si="172"/>
        <v>6.352128710592428</v>
      </c>
    </row>
    <row r="1398" spans="1:11" ht="13.5" x14ac:dyDescent="0.25">
      <c r="A1398" s="3">
        <f>TITRES_STAT!B1401</f>
        <v>44047</v>
      </c>
      <c r="B1398" s="6">
        <f>TITRES_STAT!D1401</f>
        <v>6.12</v>
      </c>
      <c r="C1398" s="2">
        <f t="shared" si="165"/>
        <v>0</v>
      </c>
      <c r="D1398" s="2">
        <f t="shared" si="166"/>
        <v>6.16</v>
      </c>
      <c r="E1398" s="2">
        <f t="shared" si="168"/>
        <v>6.2909999999999995</v>
      </c>
      <c r="F1398" s="2">
        <f t="shared" si="169"/>
        <v>6.3195000000000006</v>
      </c>
      <c r="G1398" s="2">
        <f t="shared" si="171"/>
        <v>6.3714000000000013</v>
      </c>
      <c r="H1398" s="2">
        <f t="shared" si="167"/>
        <v>6.4458499999999965</v>
      </c>
      <c r="I1398" s="2">
        <f t="array" ref="I1398">SUMPRODUCT(B1382:B1401, (ROW(B1382:B1401)-ROW(B1382)+1)) / (20*21/2)</f>
        <v>6.3037619047619025</v>
      </c>
      <c r="J1398" s="2">
        <f t="shared" si="170"/>
        <v>6.3007141168219869</v>
      </c>
      <c r="K1398" s="2">
        <f t="shared" si="172"/>
        <v>6.3430256239025296</v>
      </c>
    </row>
    <row r="1399" spans="1:11" ht="13.5" x14ac:dyDescent="0.25">
      <c r="A1399" s="3">
        <f>TITRES_STAT!B1402</f>
        <v>44048</v>
      </c>
      <c r="B1399" s="6">
        <f>TITRES_STAT!D1402</f>
        <v>6.12</v>
      </c>
      <c r="C1399" s="2">
        <f t="shared" si="165"/>
        <v>0</v>
      </c>
      <c r="D1399" s="2">
        <f t="shared" si="166"/>
        <v>6.1220000000000008</v>
      </c>
      <c r="E1399" s="2">
        <f t="shared" si="168"/>
        <v>6.2719999999999994</v>
      </c>
      <c r="F1399" s="2">
        <f t="shared" si="169"/>
        <v>6.3100000000000005</v>
      </c>
      <c r="G1399" s="2">
        <f t="shared" si="171"/>
        <v>6.3690000000000007</v>
      </c>
      <c r="H1399" s="2">
        <f t="shared" si="167"/>
        <v>6.4434999999999967</v>
      </c>
      <c r="I1399" s="2">
        <f t="array" ref="I1399">SUMPRODUCT(B1383:B1402, (ROW(B1383:B1402)-ROW(B1383)+1)) / (20*21/2)</f>
        <v>6.3183333333333325</v>
      </c>
      <c r="J1399" s="2">
        <f t="shared" si="170"/>
        <v>6.2835032485532265</v>
      </c>
      <c r="K1399" s="2">
        <f t="shared" si="172"/>
        <v>6.3342795210043912</v>
      </c>
    </row>
    <row r="1400" spans="1:11" ht="13.5" x14ac:dyDescent="0.25">
      <c r="A1400" s="3">
        <f>TITRES_STAT!B1403</f>
        <v>44049</v>
      </c>
      <c r="B1400" s="6">
        <f>TITRES_STAT!D1403</f>
        <v>6.48</v>
      </c>
      <c r="C1400" s="2">
        <f t="shared" si="165"/>
        <v>0.36000000000000032</v>
      </c>
      <c r="D1400" s="2">
        <f t="shared" si="166"/>
        <v>6.1920000000000002</v>
      </c>
      <c r="E1400" s="2">
        <f t="shared" si="168"/>
        <v>6.2889999999999988</v>
      </c>
      <c r="F1400" s="2">
        <f t="shared" si="169"/>
        <v>6.3185000000000011</v>
      </c>
      <c r="G1400" s="2">
        <f t="shared" si="171"/>
        <v>6.373800000000001</v>
      </c>
      <c r="H1400" s="2">
        <f t="shared" si="167"/>
        <v>6.4434499999999968</v>
      </c>
      <c r="I1400" s="2">
        <f t="array" ref="I1400">SUMPRODUCT(B1384:B1403, (ROW(B1384:B1403)-ROW(B1384)+1)) / (20*21/2)</f>
        <v>6.3673333333333328</v>
      </c>
      <c r="J1400" s="2">
        <f t="shared" si="170"/>
        <v>6.3022172248814909</v>
      </c>
      <c r="K1400" s="2">
        <f t="shared" si="172"/>
        <v>6.3399940495924545</v>
      </c>
    </row>
    <row r="1401" spans="1:11" ht="13.5" x14ac:dyDescent="0.25">
      <c r="A1401" s="3">
        <f>TITRES_STAT!B1404</f>
        <v>44050</v>
      </c>
      <c r="B1401" s="6">
        <f>TITRES_STAT!D1404</f>
        <v>6.48</v>
      </c>
      <c r="C1401" s="2">
        <f t="shared" si="165"/>
        <v>0</v>
      </c>
      <c r="D1401" s="2">
        <f t="shared" si="166"/>
        <v>6.2640000000000002</v>
      </c>
      <c r="E1401" s="2">
        <f t="shared" si="168"/>
        <v>6.2879999999999994</v>
      </c>
      <c r="F1401" s="2">
        <f t="shared" si="169"/>
        <v>6.3270000000000008</v>
      </c>
      <c r="G1401" s="2">
        <f t="shared" si="171"/>
        <v>6.3786000000000014</v>
      </c>
      <c r="H1401" s="2">
        <f t="shared" si="167"/>
        <v>6.4433999999999969</v>
      </c>
      <c r="I1401" s="2">
        <f t="array" ref="I1401">SUMPRODUCT(B1385:B1404, (ROW(B1385:B1404)-ROW(B1385)+1)) / (20*21/2)</f>
        <v>6.4146666666666672</v>
      </c>
      <c r="J1401" s="2">
        <f t="shared" si="170"/>
        <v>6.3191489177499207</v>
      </c>
      <c r="K1401" s="2">
        <f t="shared" si="172"/>
        <v>6.3454844790202012</v>
      </c>
    </row>
    <row r="1402" spans="1:11" ht="13.5" x14ac:dyDescent="0.25">
      <c r="A1402" s="3">
        <f>TITRES_STAT!B1405</f>
        <v>44053</v>
      </c>
      <c r="B1402" s="6">
        <f>TITRES_STAT!D1405</f>
        <v>6.48</v>
      </c>
      <c r="C1402" s="2">
        <f t="shared" si="165"/>
        <v>0</v>
      </c>
      <c r="D1402" s="2">
        <f t="shared" si="166"/>
        <v>6.3360000000000003</v>
      </c>
      <c r="E1402" s="2">
        <f t="shared" si="168"/>
        <v>6.2859999999999996</v>
      </c>
      <c r="F1402" s="2">
        <f t="shared" si="169"/>
        <v>6.3355000000000015</v>
      </c>
      <c r="G1402" s="2">
        <f t="shared" si="171"/>
        <v>6.3834000000000026</v>
      </c>
      <c r="H1402" s="2">
        <f t="shared" si="167"/>
        <v>6.4433999999999969</v>
      </c>
      <c r="I1402" s="2">
        <f t="array" ref="I1402">SUMPRODUCT(B1386:B1405, (ROW(B1386:B1405)-ROW(B1386)+1)) / (20*21/2)</f>
        <v>6.4603333333333346</v>
      </c>
      <c r="J1402" s="2">
        <f t="shared" si="170"/>
        <v>6.3344680684404047</v>
      </c>
      <c r="K1402" s="2">
        <f t="shared" si="172"/>
        <v>6.3507595974899971</v>
      </c>
    </row>
    <row r="1403" spans="1:11" ht="13.5" x14ac:dyDescent="0.25">
      <c r="A1403" s="3">
        <f>TITRES_STAT!B1406</f>
        <v>44054</v>
      </c>
      <c r="B1403" s="6">
        <f>TITRES_STAT!D1406</f>
        <v>6.85</v>
      </c>
      <c r="C1403" s="2">
        <f t="shared" si="165"/>
        <v>0.36999999999999922</v>
      </c>
      <c r="D1403" s="2">
        <f t="shared" si="166"/>
        <v>6.4820000000000011</v>
      </c>
      <c r="E1403" s="2">
        <f t="shared" si="168"/>
        <v>6.3210000000000015</v>
      </c>
      <c r="F1403" s="2">
        <f t="shared" si="169"/>
        <v>6.3530000000000006</v>
      </c>
      <c r="G1403" s="2">
        <f t="shared" si="171"/>
        <v>6.3934000000000024</v>
      </c>
      <c r="H1403" s="2">
        <f t="shared" si="167"/>
        <v>6.4454499999999966</v>
      </c>
      <c r="I1403" s="2">
        <f t="array" ref="I1403">SUMPRODUCT(B1387:B1406, (ROW(B1387:B1406)-ROW(B1387)+1)) / (20*21/2)</f>
        <v>6.5034285714285724</v>
      </c>
      <c r="J1403" s="2">
        <f t="shared" si="170"/>
        <v>6.3835663476365561</v>
      </c>
      <c r="K1403" s="2">
        <f t="shared" si="172"/>
        <v>6.3703376524903899</v>
      </c>
    </row>
    <row r="1404" spans="1:11" ht="13.5" x14ac:dyDescent="0.25">
      <c r="A1404" s="3">
        <f>TITRES_STAT!B1407</f>
        <v>44055</v>
      </c>
      <c r="B1404" s="6">
        <f>TITRES_STAT!D1407</f>
        <v>6.85</v>
      </c>
      <c r="C1404" s="2">
        <f t="shared" si="165"/>
        <v>0</v>
      </c>
      <c r="D1404" s="2">
        <f t="shared" si="166"/>
        <v>6.6280000000000001</v>
      </c>
      <c r="E1404" s="2">
        <f t="shared" si="168"/>
        <v>6.3750000000000018</v>
      </c>
      <c r="F1404" s="2">
        <f t="shared" si="169"/>
        <v>6.3705000000000016</v>
      </c>
      <c r="G1404" s="2">
        <f t="shared" si="171"/>
        <v>6.403400000000004</v>
      </c>
      <c r="H1404" s="2">
        <f t="shared" si="167"/>
        <v>6.4474999999999953</v>
      </c>
      <c r="I1404" s="2">
        <f t="array" ref="I1404">SUMPRODUCT(B1388:B1407, (ROW(B1388:B1407)-ROW(B1388)+1)) / (20*21/2)</f>
        <v>6.5439523809523807</v>
      </c>
      <c r="J1404" s="2">
        <f t="shared" si="170"/>
        <v>6.4279886002425979</v>
      </c>
      <c r="K1404" s="2">
        <f t="shared" si="172"/>
        <v>6.389147940628022</v>
      </c>
    </row>
    <row r="1405" spans="1:11" ht="13.5" x14ac:dyDescent="0.25">
      <c r="A1405" s="3">
        <f>TITRES_STAT!B1408</f>
        <v>44057</v>
      </c>
      <c r="B1405" s="6">
        <f>TITRES_STAT!D1408</f>
        <v>6.85</v>
      </c>
      <c r="C1405" s="2">
        <f t="shared" si="165"/>
        <v>0</v>
      </c>
      <c r="D1405" s="2">
        <f t="shared" si="166"/>
        <v>6.7020000000000008</v>
      </c>
      <c r="E1405" s="2">
        <f t="shared" si="168"/>
        <v>6.4470000000000001</v>
      </c>
      <c r="F1405" s="2">
        <f t="shared" si="169"/>
        <v>6.3975000000000009</v>
      </c>
      <c r="G1405" s="2">
        <f t="shared" si="171"/>
        <v>6.4134000000000038</v>
      </c>
      <c r="H1405" s="2">
        <f t="shared" si="167"/>
        <v>6.4496499999999948</v>
      </c>
      <c r="I1405" s="2">
        <f t="array" ref="I1405">SUMPRODUCT(B1389:B1408, (ROW(B1389:B1408)-ROW(B1389)+1)) / (20*21/2)</f>
        <v>6.5819047619047621</v>
      </c>
      <c r="J1405" s="2">
        <f t="shared" si="170"/>
        <v>6.4681801621242556</v>
      </c>
      <c r="K1405" s="2">
        <f t="shared" si="172"/>
        <v>6.4072205704073157</v>
      </c>
    </row>
    <row r="1406" spans="1:11" ht="13.5" x14ac:dyDescent="0.25">
      <c r="A1406" s="3">
        <f>TITRES_STAT!B1409</f>
        <v>44060</v>
      </c>
      <c r="B1406" s="6">
        <f>TITRES_STAT!D1409</f>
        <v>6.85</v>
      </c>
      <c r="C1406" s="2">
        <f t="shared" si="165"/>
        <v>0</v>
      </c>
      <c r="D1406" s="2">
        <f t="shared" si="166"/>
        <v>6.7760000000000007</v>
      </c>
      <c r="E1406" s="2">
        <f t="shared" si="168"/>
        <v>6.5200000000000005</v>
      </c>
      <c r="F1406" s="2">
        <f t="shared" si="169"/>
        <v>6.4245000000000001</v>
      </c>
      <c r="G1406" s="2">
        <f t="shared" si="171"/>
        <v>6.4234000000000044</v>
      </c>
      <c r="H1406" s="2">
        <f t="shared" si="167"/>
        <v>6.4517999999999951</v>
      </c>
      <c r="I1406" s="2">
        <f t="array" ref="I1406">SUMPRODUCT(B1390:B1409, (ROW(B1390:B1409)-ROW(B1390)+1)) / (20*21/2)</f>
        <v>6.6172857142857149</v>
      </c>
      <c r="J1406" s="2">
        <f t="shared" si="170"/>
        <v>6.5045439562076606</v>
      </c>
      <c r="K1406" s="2">
        <f t="shared" si="172"/>
        <v>6.4245844696070291</v>
      </c>
    </row>
    <row r="1407" spans="1:11" ht="13.5" x14ac:dyDescent="0.25">
      <c r="A1407" s="3">
        <f>TITRES_STAT!B1410</f>
        <v>44061</v>
      </c>
      <c r="B1407" s="6">
        <f>TITRES_STAT!D1410</f>
        <v>6.85</v>
      </c>
      <c r="C1407" s="2">
        <f t="shared" si="165"/>
        <v>0</v>
      </c>
      <c r="D1407" s="2">
        <f t="shared" si="166"/>
        <v>6.85</v>
      </c>
      <c r="E1407" s="2">
        <f t="shared" si="168"/>
        <v>6.5930000000000009</v>
      </c>
      <c r="F1407" s="2">
        <f t="shared" si="169"/>
        <v>6.4515000000000002</v>
      </c>
      <c r="G1407" s="2">
        <f t="shared" si="171"/>
        <v>6.4334000000000051</v>
      </c>
      <c r="H1407" s="2">
        <f t="shared" si="167"/>
        <v>6.4539499999999945</v>
      </c>
      <c r="I1407" s="2">
        <f t="array" ref="I1407">SUMPRODUCT(B1391:B1410, (ROW(B1391:B1410)-ROW(B1391)+1)) / (20*21/2)</f>
        <v>6.6500952380952381</v>
      </c>
      <c r="J1407" s="2">
        <f t="shared" si="170"/>
        <v>6.5374445318069316</v>
      </c>
      <c r="K1407" s="2">
        <f t="shared" si="172"/>
        <v>6.4412674315832241</v>
      </c>
    </row>
    <row r="1408" spans="1:11" ht="13.5" x14ac:dyDescent="0.25">
      <c r="A1408" s="3">
        <f>TITRES_STAT!B1411</f>
        <v>44062</v>
      </c>
      <c r="B1408" s="6">
        <f>TITRES_STAT!D1411</f>
        <v>6.85</v>
      </c>
      <c r="C1408" s="2">
        <f t="shared" si="165"/>
        <v>0</v>
      </c>
      <c r="D1408" s="2">
        <f t="shared" si="166"/>
        <v>6.85</v>
      </c>
      <c r="E1408" s="2">
        <f t="shared" si="168"/>
        <v>6.6660000000000013</v>
      </c>
      <c r="F1408" s="2">
        <f t="shared" si="169"/>
        <v>6.4784999999999995</v>
      </c>
      <c r="G1408" s="2">
        <f t="shared" si="171"/>
        <v>6.4404000000000057</v>
      </c>
      <c r="H1408" s="2">
        <f t="shared" si="167"/>
        <v>6.4574999999999942</v>
      </c>
      <c r="I1408" s="2">
        <f t="array" ref="I1408">SUMPRODUCT(B1392:B1411, (ROW(B1392:B1411)-ROW(B1392)+1)) / (20*21/2)</f>
        <v>6.6803333333333335</v>
      </c>
      <c r="J1408" s="2">
        <f t="shared" si="170"/>
        <v>6.5672117192538906</v>
      </c>
      <c r="K1408" s="2">
        <f t="shared" si="172"/>
        <v>6.4572961597564316</v>
      </c>
    </row>
    <row r="1409" spans="1:11" ht="13.5" x14ac:dyDescent="0.25">
      <c r="A1409" s="3">
        <f>TITRES_STAT!B1412</f>
        <v>44064</v>
      </c>
      <c r="B1409" s="6">
        <f>TITRES_STAT!D1412</f>
        <v>6.85</v>
      </c>
      <c r="C1409" s="2">
        <f t="shared" si="165"/>
        <v>0</v>
      </c>
      <c r="D1409" s="2">
        <f t="shared" si="166"/>
        <v>6.85</v>
      </c>
      <c r="E1409" s="2">
        <f t="shared" si="168"/>
        <v>6.7389999999999999</v>
      </c>
      <c r="F1409" s="2">
        <f t="shared" si="169"/>
        <v>6.5054999999999978</v>
      </c>
      <c r="G1409" s="2">
        <f t="shared" si="171"/>
        <v>6.4474000000000053</v>
      </c>
      <c r="H1409" s="2">
        <f t="shared" si="167"/>
        <v>6.4612499999999935</v>
      </c>
      <c r="I1409" s="2">
        <f t="array" ref="I1409">SUMPRODUCT(B1393:B1412, (ROW(B1393:B1412)-ROW(B1393)+1)) / (20*21/2)</f>
        <v>6.7088571428571431</v>
      </c>
      <c r="J1409" s="2">
        <f t="shared" si="170"/>
        <v>6.5941439364678054</v>
      </c>
      <c r="K1409" s="2">
        <f t="shared" si="172"/>
        <v>6.4726963103542188</v>
      </c>
    </row>
    <row r="1410" spans="1:11" ht="13.5" x14ac:dyDescent="0.25">
      <c r="A1410" s="3">
        <f>TITRES_STAT!B1413</f>
        <v>44067</v>
      </c>
      <c r="B1410" s="6">
        <f>TITRES_STAT!D1413</f>
        <v>6.85</v>
      </c>
      <c r="C1410" s="2">
        <f t="shared" si="165"/>
        <v>0</v>
      </c>
      <c r="D1410" s="2">
        <f t="shared" si="166"/>
        <v>6.85</v>
      </c>
      <c r="E1410" s="2">
        <f t="shared" si="168"/>
        <v>6.7760000000000007</v>
      </c>
      <c r="F1410" s="2">
        <f t="shared" si="169"/>
        <v>6.5324999999999971</v>
      </c>
      <c r="G1410" s="2">
        <f t="shared" si="171"/>
        <v>6.454400000000005</v>
      </c>
      <c r="H1410" s="2">
        <f t="shared" si="167"/>
        <v>6.4649999999999928</v>
      </c>
      <c r="I1410" s="2">
        <f t="array" ref="I1410">SUMPRODUCT(B1394:B1413, (ROW(B1394:B1413)-ROW(B1394)+1)) / (20*21/2)</f>
        <v>6.7357142857142858</v>
      </c>
      <c r="J1410" s="2">
        <f t="shared" si="170"/>
        <v>6.6185111806137282</v>
      </c>
      <c r="K1410" s="2">
        <f t="shared" si="172"/>
        <v>6.4874925334775826</v>
      </c>
    </row>
    <row r="1411" spans="1:11" ht="13.5" x14ac:dyDescent="0.25">
      <c r="A1411" s="3">
        <f>TITRES_STAT!B1414</f>
        <v>44068</v>
      </c>
      <c r="B1411" s="6">
        <f>TITRES_STAT!D1414</f>
        <v>6.85</v>
      </c>
      <c r="C1411" s="2">
        <f t="shared" si="165"/>
        <v>0</v>
      </c>
      <c r="D1411" s="2">
        <f t="shared" si="166"/>
        <v>6.85</v>
      </c>
      <c r="E1411" s="2">
        <f t="shared" si="168"/>
        <v>6.8130000000000006</v>
      </c>
      <c r="F1411" s="2">
        <f t="shared" si="169"/>
        <v>6.5504999999999978</v>
      </c>
      <c r="G1411" s="2">
        <f t="shared" si="171"/>
        <v>6.4634000000000045</v>
      </c>
      <c r="H1411" s="2">
        <f t="shared" si="167"/>
        <v>6.468749999999992</v>
      </c>
      <c r="I1411" s="2">
        <f t="array" ref="I1411">SUMPRODUCT(B1395:B1414, (ROW(B1395:B1414)-ROW(B1395)+1)) / (20*21/2)</f>
        <v>6.7609047619047615</v>
      </c>
      <c r="J1411" s="2">
        <f t="shared" si="170"/>
        <v>6.6405577348409928</v>
      </c>
      <c r="K1411" s="2">
        <f t="shared" si="172"/>
        <v>6.5017085125568936</v>
      </c>
    </row>
    <row r="1412" spans="1:11" ht="13.5" x14ac:dyDescent="0.25">
      <c r="A1412" s="3">
        <f>TITRES_STAT!B1415</f>
        <v>44069</v>
      </c>
      <c r="B1412" s="6">
        <f>TITRES_STAT!D1415</f>
        <v>6.85</v>
      </c>
      <c r="C1412" s="2">
        <f t="shared" ref="C1412:C1475" si="173">B1412-B1411</f>
        <v>0</v>
      </c>
      <c r="D1412" s="2">
        <f t="shared" si="166"/>
        <v>6.85</v>
      </c>
      <c r="E1412" s="2">
        <f t="shared" si="168"/>
        <v>6.85</v>
      </c>
      <c r="F1412" s="2">
        <f t="shared" si="169"/>
        <v>6.5679999999999978</v>
      </c>
      <c r="G1412" s="2">
        <f t="shared" si="171"/>
        <v>6.4714000000000045</v>
      </c>
      <c r="H1412" s="2">
        <f t="shared" si="167"/>
        <v>6.4724999999999921</v>
      </c>
      <c r="I1412" s="2">
        <f t="array" ref="I1412">SUMPRODUCT(B1396:B1415, (ROW(B1396:B1415)-ROW(B1396)+1)) / (20*21/2)</f>
        <v>6.7835238095238095</v>
      </c>
      <c r="J1412" s="2">
        <f t="shared" si="170"/>
        <v>6.6605046172370894</v>
      </c>
      <c r="K1412" s="2">
        <f t="shared" si="172"/>
        <v>6.515367002260545</v>
      </c>
    </row>
    <row r="1413" spans="1:11" ht="13.5" x14ac:dyDescent="0.25">
      <c r="A1413" s="3">
        <f>TITRES_STAT!B1416</f>
        <v>44070</v>
      </c>
      <c r="B1413" s="6">
        <f>TITRES_STAT!D1416</f>
        <v>6.85</v>
      </c>
      <c r="C1413" s="2">
        <f t="shared" si="173"/>
        <v>0</v>
      </c>
      <c r="D1413" s="2">
        <f t="shared" si="166"/>
        <v>6.85</v>
      </c>
      <c r="E1413" s="2">
        <f t="shared" si="168"/>
        <v>6.85</v>
      </c>
      <c r="F1413" s="2">
        <f t="shared" si="169"/>
        <v>6.5854999999999988</v>
      </c>
      <c r="G1413" s="2">
        <f t="shared" si="171"/>
        <v>6.4794000000000054</v>
      </c>
      <c r="H1413" s="2">
        <f t="shared" si="167"/>
        <v>6.4762499999999905</v>
      </c>
      <c r="I1413" s="2">
        <f t="array" ref="I1413">SUMPRODUCT(B1397:B1416, (ROW(B1397:B1416)-ROW(B1397)+1)) / (20*21/2)</f>
        <v>6.802714285714285</v>
      </c>
      <c r="J1413" s="2">
        <f t="shared" si="170"/>
        <v>6.6785517965478434</v>
      </c>
      <c r="K1413" s="2">
        <f t="shared" si="172"/>
        <v>6.5284898649169945</v>
      </c>
    </row>
    <row r="1414" spans="1:11" ht="13.5" x14ac:dyDescent="0.25">
      <c r="A1414" s="3">
        <f>TITRES_STAT!B1417</f>
        <v>44071</v>
      </c>
      <c r="B1414" s="6">
        <f>TITRES_STAT!D1417</f>
        <v>6.85</v>
      </c>
      <c r="C1414" s="2">
        <f t="shared" si="173"/>
        <v>0</v>
      </c>
      <c r="D1414" s="2">
        <f t="shared" ref="D1414:D1477" si="174">AVERAGE(B1410:B1414)</f>
        <v>6.85</v>
      </c>
      <c r="E1414" s="2">
        <f t="shared" si="168"/>
        <v>6.85</v>
      </c>
      <c r="F1414" s="2">
        <f t="shared" si="169"/>
        <v>6.6124999999999989</v>
      </c>
      <c r="G1414" s="2">
        <f t="shared" si="171"/>
        <v>6.4874000000000045</v>
      </c>
      <c r="H1414" s="2">
        <f t="shared" si="167"/>
        <v>6.4799999999999924</v>
      </c>
      <c r="I1414" s="2">
        <f t="array" ref="I1414">SUMPRODUCT(B1398:B1417, (ROW(B1398:B1417)-ROW(B1398)+1)) / (20*21/2)</f>
        <v>6.8184285714285711</v>
      </c>
      <c r="J1414" s="2">
        <f t="shared" si="170"/>
        <v>6.6948801968766194</v>
      </c>
      <c r="K1414" s="2">
        <f t="shared" si="172"/>
        <v>6.5410981055084854</v>
      </c>
    </row>
    <row r="1415" spans="1:11" ht="13.5" x14ac:dyDescent="0.25">
      <c r="A1415" s="3">
        <f>TITRES_STAT!B1418</f>
        <v>44074</v>
      </c>
      <c r="B1415" s="6">
        <f>TITRES_STAT!D1418</f>
        <v>6.85</v>
      </c>
      <c r="C1415" s="2">
        <f t="shared" si="173"/>
        <v>0</v>
      </c>
      <c r="D1415" s="2">
        <f t="shared" si="174"/>
        <v>6.85</v>
      </c>
      <c r="E1415" s="2">
        <f t="shared" si="168"/>
        <v>6.85</v>
      </c>
      <c r="F1415" s="2">
        <f t="shared" si="169"/>
        <v>6.6484999999999967</v>
      </c>
      <c r="G1415" s="2">
        <f t="shared" si="171"/>
        <v>6.4954000000000054</v>
      </c>
      <c r="H1415" s="2">
        <f t="shared" si="167"/>
        <v>6.4837499999999908</v>
      </c>
      <c r="I1415" s="2">
        <f t="array" ref="I1415">SUMPRODUCT(B1399:B1418, (ROW(B1399:B1418)-ROW(B1399)+1)) / (20*21/2)</f>
        <v>6.8297142857142861</v>
      </c>
      <c r="J1415" s="2">
        <f t="shared" si="170"/>
        <v>6.7096535114597984</v>
      </c>
      <c r="K1415" s="2">
        <f t="shared" si="172"/>
        <v>6.5532119052924669</v>
      </c>
    </row>
    <row r="1416" spans="1:11" ht="13.5" x14ac:dyDescent="0.25">
      <c r="A1416" s="3">
        <f>TITRES_STAT!B1419</f>
        <v>44075</v>
      </c>
      <c r="B1416" s="6">
        <f>TITRES_STAT!D1419</f>
        <v>6.85</v>
      </c>
      <c r="C1416" s="2">
        <f t="shared" si="173"/>
        <v>0</v>
      </c>
      <c r="D1416" s="2">
        <f t="shared" si="174"/>
        <v>6.85</v>
      </c>
      <c r="E1416" s="2">
        <f t="shared" si="168"/>
        <v>6.85</v>
      </c>
      <c r="F1416" s="2">
        <f t="shared" si="169"/>
        <v>6.6849999999999978</v>
      </c>
      <c r="G1416" s="2">
        <f t="shared" si="171"/>
        <v>6.5034000000000045</v>
      </c>
      <c r="H1416" s="2">
        <f t="shared" si="167"/>
        <v>6.4874999999999901</v>
      </c>
      <c r="I1416" s="2">
        <f t="array" ref="I1416">SUMPRODUCT(B1400:B1419, (ROW(B1400:B1419)-ROW(B1400)+1)) / (20*21/2)</f>
        <v>6.8375714285714277</v>
      </c>
      <c r="J1416" s="2">
        <f t="shared" si="170"/>
        <v>6.7230198437017226</v>
      </c>
      <c r="K1416" s="2">
        <f t="shared" si="172"/>
        <v>6.5648506541045268</v>
      </c>
    </row>
    <row r="1417" spans="1:11" ht="13.5" x14ac:dyDescent="0.25">
      <c r="A1417" s="3">
        <f>TITRES_STAT!B1420</f>
        <v>44076</v>
      </c>
      <c r="B1417" s="6">
        <f>TITRES_STAT!D1420</f>
        <v>6.85</v>
      </c>
      <c r="C1417" s="2">
        <f t="shared" si="173"/>
        <v>0</v>
      </c>
      <c r="D1417" s="2">
        <f t="shared" si="174"/>
        <v>6.85</v>
      </c>
      <c r="E1417" s="2">
        <f t="shared" si="168"/>
        <v>6.85</v>
      </c>
      <c r="F1417" s="2">
        <f t="shared" si="169"/>
        <v>6.7214999999999971</v>
      </c>
      <c r="G1417" s="2">
        <f t="shared" si="171"/>
        <v>6.5114000000000045</v>
      </c>
      <c r="H1417" s="2">
        <f t="shared" si="167"/>
        <v>6.4912499999999902</v>
      </c>
      <c r="I1417" s="2">
        <f t="array" ref="I1417">SUMPRODUCT(B1401:B1420, (ROW(B1401:B1420)-ROW(B1401)+1)) / (20*21/2)</f>
        <v>6.8419999999999996</v>
      </c>
      <c r="J1417" s="2">
        <f t="shared" si="170"/>
        <v>6.7351131919206058</v>
      </c>
      <c r="K1417" s="2">
        <f t="shared" si="172"/>
        <v>6.5760329813945457</v>
      </c>
    </row>
    <row r="1418" spans="1:11" ht="13.5" x14ac:dyDescent="0.25">
      <c r="A1418" s="3">
        <f>TITRES_STAT!B1421</f>
        <v>44077</v>
      </c>
      <c r="B1418" s="6">
        <f>TITRES_STAT!D1421</f>
        <v>6.84</v>
      </c>
      <c r="C1418" s="2">
        <f t="shared" si="173"/>
        <v>-9.9999999999997868E-3</v>
      </c>
      <c r="D1418" s="2">
        <f t="shared" si="174"/>
        <v>6.847999999999999</v>
      </c>
      <c r="E1418" s="2">
        <f t="shared" si="168"/>
        <v>6.8490000000000011</v>
      </c>
      <c r="F1418" s="2">
        <f t="shared" si="169"/>
        <v>6.7574999999999985</v>
      </c>
      <c r="G1418" s="2">
        <f t="shared" si="171"/>
        <v>6.5192000000000032</v>
      </c>
      <c r="H1418" s="2">
        <f t="shared" ref="H1418:H1481" si="175">AVERAGE(B1219:B1418)</f>
        <v>6.4949499999999896</v>
      </c>
      <c r="I1418" s="2">
        <f t="array" ref="I1418">SUMPRODUCT(B1402:B1421, (ROW(B1402:B1421)-ROW(B1402)+1)) / (20*21/2)</f>
        <v>6.825666666666665</v>
      </c>
      <c r="J1418" s="2">
        <f t="shared" si="170"/>
        <v>6.7451024117376912</v>
      </c>
      <c r="K1418" s="2">
        <f t="shared" si="172"/>
        <v>6.5863846291829953</v>
      </c>
    </row>
    <row r="1419" spans="1:11" ht="13.5" x14ac:dyDescent="0.25">
      <c r="A1419" s="3">
        <f>TITRES_STAT!B1422</f>
        <v>44078</v>
      </c>
      <c r="B1419" s="6">
        <f>TITRES_STAT!D1422</f>
        <v>6.84</v>
      </c>
      <c r="C1419" s="2">
        <f t="shared" si="173"/>
        <v>0</v>
      </c>
      <c r="D1419" s="2">
        <f t="shared" si="174"/>
        <v>6.8459999999999992</v>
      </c>
      <c r="E1419" s="2">
        <f t="shared" si="168"/>
        <v>6.8480000000000008</v>
      </c>
      <c r="F1419" s="2">
        <f t="shared" si="169"/>
        <v>6.7934999999999972</v>
      </c>
      <c r="G1419" s="2">
        <f t="shared" si="171"/>
        <v>6.5270000000000028</v>
      </c>
      <c r="H1419" s="2">
        <f t="shared" si="175"/>
        <v>6.4984999999999902</v>
      </c>
      <c r="I1419" s="2">
        <f t="array" ref="I1419">SUMPRODUCT(B1403:B1422, (ROW(B1403:B1422)-ROW(B1403)+1)) / (20*21/2)</f>
        <v>6.8085714285714269</v>
      </c>
      <c r="J1419" s="2">
        <f t="shared" si="170"/>
        <v>6.7541402772864823</v>
      </c>
      <c r="K1419" s="2">
        <f t="shared" si="172"/>
        <v>6.5963303299993488</v>
      </c>
    </row>
    <row r="1420" spans="1:11" ht="13.5" x14ac:dyDescent="0.25">
      <c r="A1420" s="3">
        <f>TITRES_STAT!B1423</f>
        <v>44081</v>
      </c>
      <c r="B1420" s="6">
        <f>TITRES_STAT!D1423</f>
        <v>6.84</v>
      </c>
      <c r="C1420" s="2">
        <f t="shared" si="173"/>
        <v>0</v>
      </c>
      <c r="D1420" s="2">
        <f t="shared" si="174"/>
        <v>6.8439999999999994</v>
      </c>
      <c r="E1420" s="2">
        <f t="shared" ref="E1420:E1483" si="176">AVERAGE(B1411:B1420)</f>
        <v>6.8470000000000013</v>
      </c>
      <c r="F1420" s="2">
        <f t="shared" si="169"/>
        <v>6.8114999999999979</v>
      </c>
      <c r="G1420" s="2">
        <f t="shared" si="171"/>
        <v>6.5348000000000015</v>
      </c>
      <c r="H1420" s="2">
        <f t="shared" si="175"/>
        <v>6.5016999999999889</v>
      </c>
      <c r="I1420" s="2">
        <f t="array" ref="I1420">SUMPRODUCT(B1404:B1423, (ROW(B1404:B1423)-ROW(B1404)+1)) / (20*21/2)</f>
        <v>6.789761904761904</v>
      </c>
      <c r="J1420" s="2">
        <f t="shared" si="170"/>
        <v>6.7623173937353886</v>
      </c>
      <c r="K1420" s="2">
        <f t="shared" si="172"/>
        <v>6.6058860033327083</v>
      </c>
    </row>
    <row r="1421" spans="1:11" ht="13.5" x14ac:dyDescent="0.25">
      <c r="A1421" s="3">
        <f>TITRES_STAT!B1424</f>
        <v>44082</v>
      </c>
      <c r="B1421" s="6">
        <f>TITRES_STAT!D1424</f>
        <v>6.64</v>
      </c>
      <c r="C1421" s="2">
        <f t="shared" si="173"/>
        <v>-0.20000000000000018</v>
      </c>
      <c r="D1421" s="2">
        <f t="shared" si="174"/>
        <v>6.8019999999999996</v>
      </c>
      <c r="E1421" s="2">
        <f t="shared" si="176"/>
        <v>6.8260000000000005</v>
      </c>
      <c r="F1421" s="2">
        <f t="shared" si="169"/>
        <v>6.8194999999999979</v>
      </c>
      <c r="G1421" s="2">
        <f t="shared" si="171"/>
        <v>6.5385999999999997</v>
      </c>
      <c r="H1421" s="2">
        <f t="shared" si="175"/>
        <v>6.5029999999999903</v>
      </c>
      <c r="I1421" s="2">
        <f t="array" ref="I1421">SUMPRODUCT(B1405:B1424, (ROW(B1405:B1424)-ROW(B1405)+1)) / (20*21/2)</f>
        <v>6.7719999999999985</v>
      </c>
      <c r="J1421" s="2">
        <f t="shared" si="170"/>
        <v>6.750668118141542</v>
      </c>
      <c r="K1421" s="2">
        <f t="shared" si="172"/>
        <v>6.6072238071235834</v>
      </c>
    </row>
    <row r="1422" spans="1:11" ht="13.5" x14ac:dyDescent="0.25">
      <c r="A1422" s="3">
        <f>TITRES_STAT!B1425</f>
        <v>44083</v>
      </c>
      <c r="B1422" s="6">
        <f>TITRES_STAT!D1425</f>
        <v>6.64</v>
      </c>
      <c r="C1422" s="2">
        <f t="shared" si="173"/>
        <v>0</v>
      </c>
      <c r="D1422" s="2">
        <f t="shared" si="174"/>
        <v>6.76</v>
      </c>
      <c r="E1422" s="2">
        <f t="shared" si="176"/>
        <v>6.8050000000000015</v>
      </c>
      <c r="F1422" s="2">
        <f t="shared" si="169"/>
        <v>6.8274999999999979</v>
      </c>
      <c r="G1422" s="2">
        <f t="shared" si="171"/>
        <v>6.5423999999999998</v>
      </c>
      <c r="H1422" s="2">
        <f t="shared" si="175"/>
        <v>6.5033499999999913</v>
      </c>
      <c r="I1422" s="2">
        <f t="array" ref="I1422">SUMPRODUCT(B1406:B1425, (ROW(B1406:B1425)-ROW(B1406)+1)) / (20*21/2)</f>
        <v>6.7371904761904746</v>
      </c>
      <c r="J1422" s="2">
        <f t="shared" si="170"/>
        <v>6.7401282973661569</v>
      </c>
      <c r="K1422" s="2">
        <f t="shared" si="172"/>
        <v>6.6085091480206986</v>
      </c>
    </row>
    <row r="1423" spans="1:11" ht="13.5" x14ac:dyDescent="0.25">
      <c r="A1423" s="3">
        <f>TITRES_STAT!B1426</f>
        <v>44084</v>
      </c>
      <c r="B1423" s="6">
        <f>TITRES_STAT!D1426</f>
        <v>6.63</v>
      </c>
      <c r="C1423" s="2">
        <f t="shared" si="173"/>
        <v>-9.9999999999997868E-3</v>
      </c>
      <c r="D1423" s="2">
        <f t="shared" si="174"/>
        <v>6.7180000000000009</v>
      </c>
      <c r="E1423" s="2">
        <f t="shared" si="176"/>
        <v>6.7829999999999995</v>
      </c>
      <c r="F1423" s="2">
        <f t="shared" si="169"/>
        <v>6.8164999999999996</v>
      </c>
      <c r="G1423" s="2">
        <f t="shared" si="171"/>
        <v>6.544999999999999</v>
      </c>
      <c r="H1423" s="2">
        <f t="shared" si="175"/>
        <v>6.5045999999999911</v>
      </c>
      <c r="I1423" s="2">
        <f t="array" ref="I1423">SUMPRODUCT(B1407:B1426, (ROW(B1407:B1426)-ROW(B1407)+1)) / (20*21/2)</f>
        <v>6.7043333333333317</v>
      </c>
      <c r="J1423" s="2">
        <f t="shared" si="170"/>
        <v>6.7296398880931898</v>
      </c>
      <c r="K1423" s="2">
        <f t="shared" si="172"/>
        <v>6.6093519265296905</v>
      </c>
    </row>
    <row r="1424" spans="1:11" ht="13.5" x14ac:dyDescent="0.25">
      <c r="A1424" s="3">
        <f>TITRES_STAT!B1427</f>
        <v>44085</v>
      </c>
      <c r="B1424" s="6">
        <f>TITRES_STAT!D1427</f>
        <v>6.63</v>
      </c>
      <c r="C1424" s="2">
        <f t="shared" si="173"/>
        <v>0</v>
      </c>
      <c r="D1424" s="2">
        <f t="shared" si="174"/>
        <v>6.6760000000000002</v>
      </c>
      <c r="E1424" s="2">
        <f t="shared" si="176"/>
        <v>6.7610000000000001</v>
      </c>
      <c r="F1424" s="2">
        <f t="shared" si="169"/>
        <v>6.8054999999999994</v>
      </c>
      <c r="G1424" s="2">
        <f t="shared" si="171"/>
        <v>6.5475999999999974</v>
      </c>
      <c r="H1424" s="2">
        <f t="shared" si="175"/>
        <v>6.5058499999999926</v>
      </c>
      <c r="I1424" s="2">
        <f t="array" ref="I1424">SUMPRODUCT(B1408:B1427, (ROW(B1408:B1427)-ROW(B1408)+1)) / (20*21/2)</f>
        <v>6.6734285714285706</v>
      </c>
      <c r="J1424" s="2">
        <f t="shared" si="170"/>
        <v>6.7201503749414577</v>
      </c>
      <c r="K1424" s="2">
        <f t="shared" si="172"/>
        <v>6.6101616549010753</v>
      </c>
    </row>
    <row r="1425" spans="1:11" ht="13.5" x14ac:dyDescent="0.25">
      <c r="A1425" s="3">
        <f>TITRES_STAT!B1428</f>
        <v>44088</v>
      </c>
      <c r="B1425" s="6">
        <f>TITRES_STAT!D1428</f>
        <v>6.44</v>
      </c>
      <c r="C1425" s="2">
        <f t="shared" si="173"/>
        <v>-0.1899999999999995</v>
      </c>
      <c r="D1425" s="2">
        <f t="shared" si="174"/>
        <v>6.5959999999999992</v>
      </c>
      <c r="E1425" s="2">
        <f t="shared" si="176"/>
        <v>6.7200000000000006</v>
      </c>
      <c r="F1425" s="2">
        <f t="shared" si="169"/>
        <v>6.7849999999999993</v>
      </c>
      <c r="G1425" s="2">
        <f t="shared" si="171"/>
        <v>6.5463999999999976</v>
      </c>
      <c r="H1425" s="2">
        <f t="shared" si="175"/>
        <v>6.5060499999999921</v>
      </c>
      <c r="I1425" s="2">
        <f t="array" ref="I1425">SUMPRODUCT(B1409:B1428, (ROW(B1409:B1428)-ROW(B1409)+1)) / (20*21/2)</f>
        <v>6.6444761904761904</v>
      </c>
      <c r="J1425" s="2">
        <f t="shared" si="170"/>
        <v>6.6934693868517954</v>
      </c>
      <c r="K1425" s="2">
        <f t="shared" si="172"/>
        <v>6.6034886488265236</v>
      </c>
    </row>
    <row r="1426" spans="1:11" ht="13.5" x14ac:dyDescent="0.25">
      <c r="A1426" s="3">
        <f>TITRES_STAT!B1429</f>
        <v>44089</v>
      </c>
      <c r="B1426" s="6">
        <f>TITRES_STAT!D1429</f>
        <v>6.44</v>
      </c>
      <c r="C1426" s="2">
        <f t="shared" si="173"/>
        <v>0</v>
      </c>
      <c r="D1426" s="2">
        <f t="shared" si="174"/>
        <v>6.556</v>
      </c>
      <c r="E1426" s="2">
        <f t="shared" si="176"/>
        <v>6.6790000000000003</v>
      </c>
      <c r="F1426" s="2">
        <f t="shared" si="169"/>
        <v>6.7645</v>
      </c>
      <c r="G1426" s="2">
        <f t="shared" si="171"/>
        <v>6.5451999999999968</v>
      </c>
      <c r="H1426" s="2">
        <f t="shared" si="175"/>
        <v>6.5062499999999934</v>
      </c>
      <c r="I1426" s="2">
        <f t="array" ref="I1426">SUMPRODUCT(B1410:B1429, (ROW(B1410:B1429)-ROW(B1410)+1)) / (20*21/2)</f>
        <v>6.6174761904761894</v>
      </c>
      <c r="J1426" s="2">
        <f t="shared" si="170"/>
        <v>6.6693294452468628</v>
      </c>
      <c r="K1426" s="2">
        <f t="shared" si="172"/>
        <v>6.5970773292646996</v>
      </c>
    </row>
    <row r="1427" spans="1:11" ht="13.5" x14ac:dyDescent="0.25">
      <c r="A1427" s="3">
        <f>TITRES_STAT!B1430</f>
        <v>44090</v>
      </c>
      <c r="B1427" s="6">
        <f>TITRES_STAT!D1430</f>
        <v>6.44</v>
      </c>
      <c r="C1427" s="2">
        <f t="shared" si="173"/>
        <v>0</v>
      </c>
      <c r="D1427" s="2">
        <f t="shared" si="174"/>
        <v>6.516</v>
      </c>
      <c r="E1427" s="2">
        <f t="shared" si="176"/>
        <v>6.6379999999999999</v>
      </c>
      <c r="F1427" s="2">
        <f t="shared" si="169"/>
        <v>6.7439999999999998</v>
      </c>
      <c r="G1427" s="2">
        <f t="shared" si="171"/>
        <v>6.5477999999999961</v>
      </c>
      <c r="H1427" s="2">
        <f t="shared" si="175"/>
        <v>6.506449999999993</v>
      </c>
      <c r="I1427" s="2">
        <f t="array" ref="I1427">SUMPRODUCT(B1411:B1430, (ROW(B1411:B1430)-ROW(B1411)+1)) / (20*21/2)</f>
        <v>6.607666666666665</v>
      </c>
      <c r="J1427" s="2">
        <f t="shared" si="170"/>
        <v>6.6474885456995425</v>
      </c>
      <c r="K1427" s="2">
        <f t="shared" si="172"/>
        <v>6.5909174339994179</v>
      </c>
    </row>
    <row r="1428" spans="1:11" ht="13.5" x14ac:dyDescent="0.25">
      <c r="A1428" s="3">
        <f>TITRES_STAT!B1431</f>
        <v>44091</v>
      </c>
      <c r="B1428" s="6">
        <f>TITRES_STAT!D1431</f>
        <v>6.44</v>
      </c>
      <c r="C1428" s="2">
        <f t="shared" si="173"/>
        <v>0</v>
      </c>
      <c r="D1428" s="2">
        <f t="shared" si="174"/>
        <v>6.4779999999999998</v>
      </c>
      <c r="E1428" s="2">
        <f t="shared" si="176"/>
        <v>6.5980000000000008</v>
      </c>
      <c r="F1428" s="2">
        <f t="shared" ref="F1428:F1491" si="177">AVERAGE(B1409:B1428)</f>
        <v>6.7234999999999996</v>
      </c>
      <c r="G1428" s="2">
        <f t="shared" si="171"/>
        <v>6.5503999999999962</v>
      </c>
      <c r="H1428" s="2">
        <f t="shared" si="175"/>
        <v>6.5066499999999943</v>
      </c>
      <c r="I1428" s="2">
        <f t="array" ref="I1428">SUMPRODUCT(B1412:B1431, (ROW(B1412:B1431)-ROW(B1412)+1)) / (20*21/2)</f>
        <v>6.5990476190476199</v>
      </c>
      <c r="J1428" s="2">
        <f t="shared" si="170"/>
        <v>6.6277277318233958</v>
      </c>
      <c r="K1428" s="2">
        <f t="shared" si="172"/>
        <v>6.5849991032543436</v>
      </c>
    </row>
    <row r="1429" spans="1:11" ht="13.5" x14ac:dyDescent="0.25">
      <c r="A1429" s="3">
        <f>TITRES_STAT!B1432</f>
        <v>44092</v>
      </c>
      <c r="B1429" s="6">
        <f>TITRES_STAT!D1432</f>
        <v>6.44</v>
      </c>
      <c r="C1429" s="2">
        <f t="shared" si="173"/>
        <v>0</v>
      </c>
      <c r="D1429" s="2">
        <f t="shared" si="174"/>
        <v>6.44</v>
      </c>
      <c r="E1429" s="2">
        <f t="shared" si="176"/>
        <v>6.5579999999999998</v>
      </c>
      <c r="F1429" s="2">
        <f t="shared" si="177"/>
        <v>6.7030000000000003</v>
      </c>
      <c r="G1429" s="2">
        <f t="shared" si="171"/>
        <v>6.5529999999999964</v>
      </c>
      <c r="H1429" s="2">
        <f t="shared" si="175"/>
        <v>6.5068499999999938</v>
      </c>
      <c r="I1429" s="2">
        <f t="array" ref="I1429">SUMPRODUCT(B1413:B1432, (ROW(B1413:B1432)-ROW(B1413)+1)) / (20*21/2)</f>
        <v>6.5916190476190479</v>
      </c>
      <c r="J1429" s="2">
        <f t="shared" ref="J1429:J1492" si="178">$J$4*B1429+J1428*(1-$J$4)</f>
        <v>6.6098489002211673</v>
      </c>
      <c r="K1429" s="2">
        <f t="shared" si="172"/>
        <v>6.5793128639110368</v>
      </c>
    </row>
    <row r="1430" spans="1:11" ht="13.5" x14ac:dyDescent="0.25">
      <c r="A1430" s="3">
        <f>TITRES_STAT!B1433</f>
        <v>44095</v>
      </c>
      <c r="B1430" s="6">
        <f>TITRES_STAT!D1433</f>
        <v>6.6</v>
      </c>
      <c r="C1430" s="2">
        <f t="shared" si="173"/>
        <v>0.15999999999999925</v>
      </c>
      <c r="D1430" s="2">
        <f t="shared" si="174"/>
        <v>6.4719999999999995</v>
      </c>
      <c r="E1430" s="2">
        <f t="shared" si="176"/>
        <v>6.5339999999999989</v>
      </c>
      <c r="F1430" s="2">
        <f t="shared" si="177"/>
        <v>6.6905000000000001</v>
      </c>
      <c r="G1430" s="2">
        <f t="shared" si="171"/>
        <v>6.558799999999998</v>
      </c>
      <c r="H1430" s="2">
        <f t="shared" si="175"/>
        <v>6.5069499999999936</v>
      </c>
      <c r="I1430" s="2">
        <f t="array" ref="I1430">SUMPRODUCT(B1414:B1433, (ROW(B1414:B1433)-ROW(B1414)+1)) / (20*21/2)</f>
        <v>6.5853809523809526</v>
      </c>
      <c r="J1430" s="2">
        <f t="shared" si="178"/>
        <v>6.6089109097239129</v>
      </c>
      <c r="K1430" s="2">
        <f t="shared" si="172"/>
        <v>6.5801241241498198</v>
      </c>
    </row>
    <row r="1431" spans="1:11" ht="13.5" x14ac:dyDescent="0.25">
      <c r="A1431" s="3">
        <f>TITRES_STAT!B1434</f>
        <v>44096</v>
      </c>
      <c r="B1431" s="6">
        <f>TITRES_STAT!D1434</f>
        <v>6.6</v>
      </c>
      <c r="C1431" s="2">
        <f t="shared" si="173"/>
        <v>0</v>
      </c>
      <c r="D1431" s="2">
        <f t="shared" si="174"/>
        <v>6.5040000000000004</v>
      </c>
      <c r="E1431" s="2">
        <f t="shared" si="176"/>
        <v>6.5299999999999994</v>
      </c>
      <c r="F1431" s="2">
        <f t="shared" si="177"/>
        <v>6.677999999999999</v>
      </c>
      <c r="G1431" s="2">
        <f t="shared" si="171"/>
        <v>6.5645999999999978</v>
      </c>
      <c r="H1431" s="2">
        <f t="shared" si="175"/>
        <v>6.5069999999999935</v>
      </c>
      <c r="I1431" s="2">
        <f t="array" ref="I1431">SUMPRODUCT(B1415:B1434, (ROW(B1415:B1434)-ROW(B1415)+1)) / (20*21/2)</f>
        <v>6.5803333333333338</v>
      </c>
      <c r="J1431" s="2">
        <f t="shared" si="178"/>
        <v>6.6080622516549683</v>
      </c>
      <c r="K1431" s="2">
        <f t="shared" si="172"/>
        <v>6.5809035702615919</v>
      </c>
    </row>
    <row r="1432" spans="1:11" ht="13.5" x14ac:dyDescent="0.25">
      <c r="A1432" s="3">
        <f>TITRES_STAT!B1435</f>
        <v>44097</v>
      </c>
      <c r="B1432" s="6">
        <f>TITRES_STAT!D1435</f>
        <v>6.6</v>
      </c>
      <c r="C1432" s="2">
        <f t="shared" si="173"/>
        <v>0</v>
      </c>
      <c r="D1432" s="2">
        <f t="shared" si="174"/>
        <v>6.5359999999999996</v>
      </c>
      <c r="E1432" s="2">
        <f t="shared" si="176"/>
        <v>6.5259999999999989</v>
      </c>
      <c r="F1432" s="2">
        <f t="shared" si="177"/>
        <v>6.6654999999999989</v>
      </c>
      <c r="G1432" s="2">
        <f t="shared" si="171"/>
        <v>6.5703999999999994</v>
      </c>
      <c r="H1432" s="2">
        <f t="shared" si="175"/>
        <v>6.5070499999999925</v>
      </c>
      <c r="I1432" s="2">
        <f t="array" ref="I1432">SUMPRODUCT(B1416:B1435, (ROW(B1416:B1435)-ROW(B1416)+1)) / (20*21/2)</f>
        <v>6.5764761904761899</v>
      </c>
      <c r="J1432" s="2">
        <f t="shared" si="178"/>
        <v>6.6072944181640185</v>
      </c>
      <c r="K1432" s="2">
        <f t="shared" si="172"/>
        <v>6.5816524498591766</v>
      </c>
    </row>
    <row r="1433" spans="1:11" ht="13.5" x14ac:dyDescent="0.25">
      <c r="A1433" s="3">
        <f>TITRES_STAT!B1436</f>
        <v>44098</v>
      </c>
      <c r="B1433" s="6">
        <f>TITRES_STAT!D1436</f>
        <v>6.6</v>
      </c>
      <c r="C1433" s="2">
        <f t="shared" si="173"/>
        <v>0</v>
      </c>
      <c r="D1433" s="2">
        <f t="shared" si="174"/>
        <v>6.5680000000000005</v>
      </c>
      <c r="E1433" s="2">
        <f t="shared" si="176"/>
        <v>6.5230000000000006</v>
      </c>
      <c r="F1433" s="2">
        <f t="shared" si="177"/>
        <v>6.6529999999999987</v>
      </c>
      <c r="G1433" s="2">
        <f t="shared" si="171"/>
        <v>6.5724</v>
      </c>
      <c r="H1433" s="2">
        <f t="shared" si="175"/>
        <v>6.5070999999999923</v>
      </c>
      <c r="I1433" s="2">
        <f t="array" ref="I1433">SUMPRODUCT(B1417:B1436, (ROW(B1417:B1436)-ROW(B1417)+1)) / (20*21/2)</f>
        <v>6.5738095238095235</v>
      </c>
      <c r="J1433" s="2">
        <f t="shared" si="178"/>
        <v>6.6065997116722066</v>
      </c>
      <c r="K1433" s="2">
        <f t="shared" si="172"/>
        <v>6.5823719616294047</v>
      </c>
    </row>
    <row r="1434" spans="1:11" ht="13.5" x14ac:dyDescent="0.25">
      <c r="A1434" s="3">
        <f>TITRES_STAT!B1437</f>
        <v>44099</v>
      </c>
      <c r="B1434" s="6">
        <f>TITRES_STAT!D1437</f>
        <v>6.6</v>
      </c>
      <c r="C1434" s="2">
        <f t="shared" si="173"/>
        <v>0</v>
      </c>
      <c r="D1434" s="2">
        <f t="shared" si="174"/>
        <v>6.6</v>
      </c>
      <c r="E1434" s="2">
        <f t="shared" si="176"/>
        <v>6.5200000000000005</v>
      </c>
      <c r="F1434" s="2">
        <f t="shared" si="177"/>
        <v>6.6404999999999985</v>
      </c>
      <c r="G1434" s="2">
        <f t="shared" si="171"/>
        <v>6.5744000000000007</v>
      </c>
      <c r="H1434" s="2">
        <f t="shared" si="175"/>
        <v>6.5056999999999912</v>
      </c>
      <c r="I1434" s="2">
        <f t="array" ref="I1434">SUMPRODUCT(B1418:B1437, (ROW(B1418:B1437)-ROW(B1418)+1)) / (20*21/2)</f>
        <v>6.5723333333333338</v>
      </c>
      <c r="J1434" s="2">
        <f t="shared" si="178"/>
        <v>6.6059711677034247</v>
      </c>
      <c r="K1434" s="2">
        <f t="shared" si="172"/>
        <v>6.5830632572517809</v>
      </c>
    </row>
    <row r="1435" spans="1:11" ht="13.5" x14ac:dyDescent="0.25">
      <c r="A1435" s="3">
        <f>TITRES_STAT!B1438</f>
        <v>44102</v>
      </c>
      <c r="B1435" s="6">
        <f>TITRES_STAT!D1438</f>
        <v>6.6</v>
      </c>
      <c r="C1435" s="2">
        <f t="shared" si="173"/>
        <v>0</v>
      </c>
      <c r="D1435" s="2">
        <f t="shared" si="174"/>
        <v>6.6</v>
      </c>
      <c r="E1435" s="2">
        <f t="shared" si="176"/>
        <v>6.5359999999999996</v>
      </c>
      <c r="F1435" s="2">
        <f t="shared" si="177"/>
        <v>6.6279999999999983</v>
      </c>
      <c r="G1435" s="2">
        <f t="shared" si="171"/>
        <v>6.5802000000000014</v>
      </c>
      <c r="H1435" s="2">
        <f t="shared" si="175"/>
        <v>6.5042499999999919</v>
      </c>
      <c r="I1435" s="2">
        <f t="array" ref="I1435">SUMPRODUCT(B1419:B1438, (ROW(B1419:B1438)-ROW(B1419)+1)) / (20*21/2)</f>
        <v>6.5720476190476198</v>
      </c>
      <c r="J1435" s="2">
        <f t="shared" si="178"/>
        <v>6.605402485065003</v>
      </c>
      <c r="K1435" s="2">
        <f t="shared" si="172"/>
        <v>6.5837274432419068</v>
      </c>
    </row>
    <row r="1436" spans="1:11" ht="13.5" x14ac:dyDescent="0.25">
      <c r="A1436" s="3">
        <f>TITRES_STAT!B1439</f>
        <v>44103</v>
      </c>
      <c r="B1436" s="6">
        <f>TITRES_STAT!D1439</f>
        <v>6.6</v>
      </c>
      <c r="C1436" s="2">
        <f t="shared" si="173"/>
        <v>0</v>
      </c>
      <c r="D1436" s="2">
        <f t="shared" si="174"/>
        <v>6.6</v>
      </c>
      <c r="E1436" s="2">
        <f t="shared" si="176"/>
        <v>6.5520000000000014</v>
      </c>
      <c r="F1436" s="2">
        <f t="shared" si="177"/>
        <v>6.615499999999999</v>
      </c>
      <c r="G1436" s="2">
        <f t="shared" si="171"/>
        <v>6.5860000000000012</v>
      </c>
      <c r="H1436" s="2">
        <f t="shared" si="175"/>
        <v>6.5027499999999909</v>
      </c>
      <c r="I1436" s="2">
        <f t="array" ref="I1436">SUMPRODUCT(B1420:B1439, (ROW(B1420:B1439)-ROW(B1420)+1)) / (20*21/2)</f>
        <v>6.5729047619047618</v>
      </c>
      <c r="J1436" s="2">
        <f t="shared" si="178"/>
        <v>6.6048879626778598</v>
      </c>
      <c r="K1436" s="2">
        <f t="shared" si="172"/>
        <v>6.5843655827226168</v>
      </c>
    </row>
    <row r="1437" spans="1:11" ht="13.5" x14ac:dyDescent="0.25">
      <c r="A1437" s="3">
        <f>TITRES_STAT!B1440</f>
        <v>44104</v>
      </c>
      <c r="B1437" s="6">
        <f>TITRES_STAT!D1440</f>
        <v>6.6</v>
      </c>
      <c r="C1437" s="2">
        <f t="shared" si="173"/>
        <v>0</v>
      </c>
      <c r="D1437" s="2">
        <f t="shared" si="174"/>
        <v>6.6</v>
      </c>
      <c r="E1437" s="2">
        <f t="shared" si="176"/>
        <v>6.5680000000000005</v>
      </c>
      <c r="F1437" s="2">
        <f t="shared" si="177"/>
        <v>6.6029999999999971</v>
      </c>
      <c r="G1437" s="2">
        <f t="shared" si="171"/>
        <v>6.5918000000000019</v>
      </c>
      <c r="H1437" s="2">
        <f t="shared" si="175"/>
        <v>6.5013499999999897</v>
      </c>
      <c r="I1437" s="2">
        <f t="array" ref="I1437">SUMPRODUCT(B1421:B1440, (ROW(B1421:B1440)-ROW(B1421)+1)) / (20*21/2)</f>
        <v>6.5749047619047616</v>
      </c>
      <c r="J1437" s="2">
        <f t="shared" si="178"/>
        <v>6.6044224424228251</v>
      </c>
      <c r="K1437" s="2">
        <f t="shared" si="172"/>
        <v>6.5849786971256519</v>
      </c>
    </row>
    <row r="1438" spans="1:11" ht="13.5" x14ac:dyDescent="0.25">
      <c r="A1438" s="3">
        <f>TITRES_STAT!B1441</f>
        <v>44105</v>
      </c>
      <c r="B1438" s="6">
        <f>TITRES_STAT!D1441</f>
        <v>6.6</v>
      </c>
      <c r="C1438" s="2">
        <f t="shared" si="173"/>
        <v>0</v>
      </c>
      <c r="D1438" s="2">
        <f t="shared" si="174"/>
        <v>6.6</v>
      </c>
      <c r="E1438" s="2">
        <f t="shared" si="176"/>
        <v>6.5840000000000005</v>
      </c>
      <c r="F1438" s="2">
        <f t="shared" si="177"/>
        <v>6.5909999999999984</v>
      </c>
      <c r="G1438" s="2">
        <f t="shared" si="171"/>
        <v>6.5976000000000026</v>
      </c>
      <c r="H1438" s="2">
        <f t="shared" si="175"/>
        <v>6.4999499999999895</v>
      </c>
      <c r="I1438" s="2">
        <f t="array" ref="I1438">SUMPRODUCT(B1422:B1441, (ROW(B1422:B1441)-ROW(B1422)+1)) / (20*21/2)</f>
        <v>6.5685238095238097</v>
      </c>
      <c r="J1438" s="2">
        <f t="shared" si="178"/>
        <v>6.6040012574301743</v>
      </c>
      <c r="K1438" s="2">
        <f t="shared" si="172"/>
        <v>6.5855677678266069</v>
      </c>
    </row>
    <row r="1439" spans="1:11" ht="13.5" x14ac:dyDescent="0.25">
      <c r="A1439" s="3">
        <f>TITRES_STAT!B1442</f>
        <v>44106</v>
      </c>
      <c r="B1439" s="6">
        <f>TITRES_STAT!D1442</f>
        <v>6.6</v>
      </c>
      <c r="C1439" s="2">
        <f t="shared" si="173"/>
        <v>0</v>
      </c>
      <c r="D1439" s="2">
        <f t="shared" si="174"/>
        <v>6.6</v>
      </c>
      <c r="E1439" s="2">
        <f t="shared" si="176"/>
        <v>6.6</v>
      </c>
      <c r="F1439" s="2">
        <f t="shared" si="177"/>
        <v>6.578999999999998</v>
      </c>
      <c r="G1439" s="2">
        <f t="shared" si="171"/>
        <v>6.6034000000000024</v>
      </c>
      <c r="H1439" s="2">
        <f t="shared" si="175"/>
        <v>6.4985499999999901</v>
      </c>
      <c r="I1439" s="2">
        <f t="array" ref="I1439">SUMPRODUCT(B1423:B1442, (ROW(B1423:B1442)-ROW(B1423)+1)) / (20*21/2)</f>
        <v>6.5628095238095234</v>
      </c>
      <c r="J1439" s="2">
        <f t="shared" si="178"/>
        <v>6.6036201852939671</v>
      </c>
      <c r="K1439" s="2">
        <f t="shared" si="172"/>
        <v>6.5861337377157598</v>
      </c>
    </row>
    <row r="1440" spans="1:11" ht="13.5" x14ac:dyDescent="0.25">
      <c r="A1440" s="3">
        <f>TITRES_STAT!B1443</f>
        <v>44109</v>
      </c>
      <c r="B1440" s="6">
        <f>TITRES_STAT!D1443</f>
        <v>6.6</v>
      </c>
      <c r="C1440" s="2">
        <f t="shared" si="173"/>
        <v>0</v>
      </c>
      <c r="D1440" s="2">
        <f t="shared" si="174"/>
        <v>6.6</v>
      </c>
      <c r="E1440" s="2">
        <f t="shared" si="176"/>
        <v>6.6</v>
      </c>
      <c r="F1440" s="2">
        <f t="shared" si="177"/>
        <v>6.5669999999999975</v>
      </c>
      <c r="G1440" s="2">
        <f t="shared" si="171"/>
        <v>6.6092000000000031</v>
      </c>
      <c r="H1440" s="2">
        <f t="shared" si="175"/>
        <v>6.4971499999999898</v>
      </c>
      <c r="I1440" s="2">
        <f t="array" ref="I1440">SUMPRODUCT(B1424:B1443, (ROW(B1424:B1443)-ROW(B1424)+1)) / (20*21/2)</f>
        <v>6.5577619047619038</v>
      </c>
      <c r="J1440" s="2">
        <f t="shared" si="178"/>
        <v>6.6032754057421599</v>
      </c>
      <c r="K1440" s="2">
        <f t="shared" si="172"/>
        <v>6.5866775127072987</v>
      </c>
    </row>
    <row r="1441" spans="1:11" ht="13.5" x14ac:dyDescent="0.25">
      <c r="A1441" s="3">
        <f>TITRES_STAT!B1444</f>
        <v>44110</v>
      </c>
      <c r="B1441" s="6">
        <f>TITRES_STAT!D1444</f>
        <v>6.5</v>
      </c>
      <c r="C1441" s="2">
        <f t="shared" si="173"/>
        <v>-9.9999999999999645E-2</v>
      </c>
      <c r="D1441" s="2">
        <f t="shared" si="174"/>
        <v>6.58</v>
      </c>
      <c r="E1441" s="2">
        <f t="shared" si="176"/>
        <v>6.5900000000000007</v>
      </c>
      <c r="F1441" s="2">
        <f t="shared" si="177"/>
        <v>6.5599999999999969</v>
      </c>
      <c r="G1441" s="2">
        <f t="shared" si="171"/>
        <v>6.6094000000000026</v>
      </c>
      <c r="H1441" s="2">
        <f t="shared" si="175"/>
        <v>6.4951999999999881</v>
      </c>
      <c r="I1441" s="2">
        <f t="array" ref="I1441">SUMPRODUCT(B1425:B1444, (ROW(B1425:B1444)-ROW(B1425)+1)) / (20*21/2)</f>
        <v>6.5533333333333328</v>
      </c>
      <c r="J1441" s="2">
        <f t="shared" si="178"/>
        <v>6.593439652814336</v>
      </c>
      <c r="K1441" s="2">
        <f t="shared" si="172"/>
        <v>6.5832783945619147</v>
      </c>
    </row>
    <row r="1442" spans="1:11" ht="13.5" x14ac:dyDescent="0.25">
      <c r="A1442" s="3">
        <f>TITRES_STAT!B1445</f>
        <v>44111</v>
      </c>
      <c r="B1442" s="6">
        <f>TITRES_STAT!D1445</f>
        <v>6.5</v>
      </c>
      <c r="C1442" s="2">
        <f t="shared" si="173"/>
        <v>0</v>
      </c>
      <c r="D1442" s="2">
        <f t="shared" si="174"/>
        <v>6.56</v>
      </c>
      <c r="E1442" s="2">
        <f t="shared" si="176"/>
        <v>6.580000000000001</v>
      </c>
      <c r="F1442" s="2">
        <f t="shared" si="177"/>
        <v>6.5529999999999973</v>
      </c>
      <c r="G1442" s="2">
        <f t="shared" si="171"/>
        <v>6.6094000000000017</v>
      </c>
      <c r="H1442" s="2">
        <f t="shared" si="175"/>
        <v>6.4932499999999891</v>
      </c>
      <c r="I1442" s="2">
        <f t="array" ref="I1442">SUMPRODUCT(B1426:B1445, (ROW(B1426:B1445)-ROW(B1426)+1)) / (20*21/2)</f>
        <v>6.5495238095238095</v>
      </c>
      <c r="J1442" s="2">
        <f t="shared" si="178"/>
        <v>6.5845406382605898</v>
      </c>
      <c r="K1442" s="2">
        <f t="shared" si="172"/>
        <v>6.5800125751673297</v>
      </c>
    </row>
    <row r="1443" spans="1:11" ht="13.5" x14ac:dyDescent="0.25">
      <c r="A1443" s="3">
        <f>TITRES_STAT!B1446</f>
        <v>44112</v>
      </c>
      <c r="B1443" s="6">
        <f>TITRES_STAT!D1446</f>
        <v>6.5</v>
      </c>
      <c r="C1443" s="2">
        <f t="shared" si="173"/>
        <v>0</v>
      </c>
      <c r="D1443" s="2">
        <f t="shared" si="174"/>
        <v>6.5400000000000009</v>
      </c>
      <c r="E1443" s="2">
        <f t="shared" si="176"/>
        <v>6.57</v>
      </c>
      <c r="F1443" s="2">
        <f t="shared" si="177"/>
        <v>6.5464999999999973</v>
      </c>
      <c r="G1443" s="2">
        <f t="shared" si="171"/>
        <v>6.6094000000000017</v>
      </c>
      <c r="H1443" s="2">
        <f t="shared" si="175"/>
        <v>6.4913499999999882</v>
      </c>
      <c r="I1443" s="2">
        <f t="array" ref="I1443">SUMPRODUCT(B1427:B1446, (ROW(B1427:B1446)-ROW(B1427)+1)) / (20*21/2)</f>
        <v>6.5454285714285714</v>
      </c>
      <c r="J1443" s="2">
        <f t="shared" si="178"/>
        <v>6.5764891489024393</v>
      </c>
      <c r="K1443" s="2">
        <f t="shared" si="172"/>
        <v>6.5768748271215527</v>
      </c>
    </row>
    <row r="1444" spans="1:11" ht="13.5" x14ac:dyDescent="0.25">
      <c r="A1444" s="3">
        <f>TITRES_STAT!B1447</f>
        <v>44113</v>
      </c>
      <c r="B1444" s="6">
        <f>TITRES_STAT!D1447</f>
        <v>6.5</v>
      </c>
      <c r="C1444" s="2">
        <f t="shared" si="173"/>
        <v>0</v>
      </c>
      <c r="D1444" s="2">
        <f t="shared" si="174"/>
        <v>6.5200000000000005</v>
      </c>
      <c r="E1444" s="2">
        <f t="shared" si="176"/>
        <v>6.56</v>
      </c>
      <c r="F1444" s="2">
        <f t="shared" si="177"/>
        <v>6.5399999999999974</v>
      </c>
      <c r="G1444" s="2">
        <f t="shared" si="171"/>
        <v>6.6132000000000017</v>
      </c>
      <c r="H1444" s="2">
        <f t="shared" si="175"/>
        <v>6.4894499999999891</v>
      </c>
      <c r="I1444" s="2">
        <f t="array" ref="I1444">SUMPRODUCT(B1428:B1447, (ROW(B1428:B1447)-ROW(B1428)+1)) / (20*21/2)</f>
        <v>6.5410476190476183</v>
      </c>
      <c r="J1444" s="2">
        <f t="shared" si="178"/>
        <v>6.569204468054588</v>
      </c>
      <c r="K1444" s="2">
        <f t="shared" si="172"/>
        <v>6.5738601280187465</v>
      </c>
    </row>
    <row r="1445" spans="1:11" ht="13.5" x14ac:dyDescent="0.25">
      <c r="A1445" s="3">
        <f>TITRES_STAT!B1448</f>
        <v>44116</v>
      </c>
      <c r="B1445" s="6">
        <f>TITRES_STAT!D1448</f>
        <v>6.5</v>
      </c>
      <c r="C1445" s="2">
        <f t="shared" si="173"/>
        <v>0</v>
      </c>
      <c r="D1445" s="2">
        <f t="shared" si="174"/>
        <v>6.5</v>
      </c>
      <c r="E1445" s="2">
        <f t="shared" si="176"/>
        <v>6.55</v>
      </c>
      <c r="F1445" s="2">
        <f t="shared" si="177"/>
        <v>6.5429999999999975</v>
      </c>
      <c r="G1445" s="2">
        <f t="shared" si="171"/>
        <v>6.6206000000000005</v>
      </c>
      <c r="H1445" s="2">
        <f t="shared" si="175"/>
        <v>6.4874999999999901</v>
      </c>
      <c r="I1445" s="2">
        <f t="array" ref="I1445">SUMPRODUCT(B1429:B1448, (ROW(B1429:B1448)-ROW(B1429)+1)) / (20*21/2)</f>
        <v>6.5363809523809522</v>
      </c>
      <c r="J1445" s="2">
        <f t="shared" si="178"/>
        <v>6.562613566335104</v>
      </c>
      <c r="K1445" s="2">
        <f t="shared" si="172"/>
        <v>6.5709636524101684</v>
      </c>
    </row>
    <row r="1446" spans="1:11" ht="13.5" x14ac:dyDescent="0.25">
      <c r="A1446" s="3">
        <f>TITRES_STAT!B1449</f>
        <v>44117</v>
      </c>
      <c r="B1446" s="6">
        <f>TITRES_STAT!D1449</f>
        <v>6.5</v>
      </c>
      <c r="C1446" s="2">
        <f t="shared" si="173"/>
        <v>0</v>
      </c>
      <c r="D1446" s="2">
        <f t="shared" si="174"/>
        <v>6.5</v>
      </c>
      <c r="E1446" s="2">
        <f t="shared" si="176"/>
        <v>6.5400000000000009</v>
      </c>
      <c r="F1446" s="2">
        <f t="shared" si="177"/>
        <v>6.5459999999999994</v>
      </c>
      <c r="G1446" s="2">
        <f t="shared" si="171"/>
        <v>6.6282000000000005</v>
      </c>
      <c r="H1446" s="2">
        <f t="shared" si="175"/>
        <v>6.4855499999999902</v>
      </c>
      <c r="I1446" s="2">
        <f t="array" ref="I1446">SUMPRODUCT(B1430:B1449, (ROW(B1430:B1449)-ROW(B1430)+1)) / (20*21/2)</f>
        <v>6.5314285714285711</v>
      </c>
      <c r="J1446" s="2">
        <f t="shared" si="178"/>
        <v>6.5566503695412841</v>
      </c>
      <c r="K1446" s="2">
        <f t="shared" si="172"/>
        <v>6.568180764080358</v>
      </c>
    </row>
    <row r="1447" spans="1:11" ht="13.5" x14ac:dyDescent="0.25">
      <c r="A1447" s="3">
        <f>TITRES_STAT!B1450</f>
        <v>44118</v>
      </c>
      <c r="B1447" s="6">
        <f>TITRES_STAT!D1450</f>
        <v>6.5</v>
      </c>
      <c r="C1447" s="2">
        <f t="shared" si="173"/>
        <v>0</v>
      </c>
      <c r="D1447" s="2">
        <f t="shared" si="174"/>
        <v>6.5</v>
      </c>
      <c r="E1447" s="2">
        <f t="shared" si="176"/>
        <v>6.5299999999999994</v>
      </c>
      <c r="F1447" s="2">
        <f t="shared" si="177"/>
        <v>6.5489999999999995</v>
      </c>
      <c r="G1447" s="2">
        <f t="shared" si="171"/>
        <v>6.6357999999999997</v>
      </c>
      <c r="H1447" s="2">
        <f t="shared" si="175"/>
        <v>6.4835999999999911</v>
      </c>
      <c r="I1447" s="2">
        <f t="array" ref="I1447">SUMPRODUCT(B1431:B1450, (ROW(B1431:B1450)-ROW(B1431)+1)) / (20*21/2)</f>
        <v>6.5261904761904761</v>
      </c>
      <c r="J1447" s="2">
        <f t="shared" si="178"/>
        <v>6.5512550962516389</v>
      </c>
      <c r="K1447" s="2">
        <f t="shared" si="172"/>
        <v>6.5655070086262262</v>
      </c>
    </row>
    <row r="1448" spans="1:11" ht="13.5" x14ac:dyDescent="0.25">
      <c r="A1448" s="3">
        <f>TITRES_STAT!B1451</f>
        <v>44120</v>
      </c>
      <c r="B1448" s="6">
        <f>TITRES_STAT!D1451</f>
        <v>6.5</v>
      </c>
      <c r="C1448" s="2">
        <f t="shared" si="173"/>
        <v>0</v>
      </c>
      <c r="D1448" s="2">
        <f t="shared" si="174"/>
        <v>6.5</v>
      </c>
      <c r="E1448" s="2">
        <f t="shared" si="176"/>
        <v>6.5200000000000005</v>
      </c>
      <c r="F1448" s="2">
        <f t="shared" si="177"/>
        <v>6.5519999999999996</v>
      </c>
      <c r="G1448" s="2">
        <f t="shared" si="171"/>
        <v>6.6433999999999989</v>
      </c>
      <c r="H1448" s="2">
        <f t="shared" si="175"/>
        <v>6.4816999999999929</v>
      </c>
      <c r="I1448" s="2">
        <f t="array" ref="I1448">SUMPRODUCT(B1432:B1451, (ROW(B1432:B1451)-ROW(B1432)+1)) / (20*21/2)</f>
        <v>6.5214285714285714</v>
      </c>
      <c r="J1448" s="2">
        <f t="shared" si="178"/>
        <v>6.5463736585133869</v>
      </c>
      <c r="K1448" s="2">
        <f t="shared" si="172"/>
        <v>6.5629381063271586</v>
      </c>
    </row>
    <row r="1449" spans="1:11" ht="13.5" x14ac:dyDescent="0.25">
      <c r="A1449" s="3">
        <f>TITRES_STAT!B1452</f>
        <v>44123</v>
      </c>
      <c r="B1449" s="6">
        <f>TITRES_STAT!D1452</f>
        <v>6.5</v>
      </c>
      <c r="C1449" s="2">
        <f t="shared" si="173"/>
        <v>0</v>
      </c>
      <c r="D1449" s="2">
        <f t="shared" si="174"/>
        <v>6.5</v>
      </c>
      <c r="E1449" s="2">
        <f t="shared" si="176"/>
        <v>6.51</v>
      </c>
      <c r="F1449" s="2">
        <f t="shared" si="177"/>
        <v>6.5549999999999997</v>
      </c>
      <c r="G1449" s="2">
        <f t="shared" si="171"/>
        <v>6.650999999999998</v>
      </c>
      <c r="H1449" s="2">
        <f t="shared" si="175"/>
        <v>6.4797999999999938</v>
      </c>
      <c r="I1449" s="2">
        <f t="array" ref="I1449">SUMPRODUCT(B1433:B1452, (ROW(B1433:B1452)-ROW(B1433)+1)) / (20*21/2)</f>
        <v>6.5171428571428569</v>
      </c>
      <c r="J1449" s="2">
        <f t="shared" si="178"/>
        <v>6.5419571196073498</v>
      </c>
      <c r="K1449" s="2">
        <f t="shared" si="172"/>
        <v>6.5604699452947211</v>
      </c>
    </row>
    <row r="1450" spans="1:11" ht="13.5" x14ac:dyDescent="0.25">
      <c r="A1450" s="3">
        <f>TITRES_STAT!B1453</f>
        <v>44124</v>
      </c>
      <c r="B1450" s="6">
        <f>TITRES_STAT!D1453</f>
        <v>6.5</v>
      </c>
      <c r="C1450" s="2">
        <f t="shared" si="173"/>
        <v>0</v>
      </c>
      <c r="D1450" s="2">
        <f t="shared" si="174"/>
        <v>6.5</v>
      </c>
      <c r="E1450" s="2">
        <f t="shared" si="176"/>
        <v>6.5</v>
      </c>
      <c r="F1450" s="2">
        <f t="shared" si="177"/>
        <v>6.55</v>
      </c>
      <c r="G1450" s="2">
        <f t="shared" si="171"/>
        <v>6.651399999999998</v>
      </c>
      <c r="H1450" s="2">
        <f t="shared" si="175"/>
        <v>6.4778999999999947</v>
      </c>
      <c r="I1450" s="2">
        <f t="array" ref="I1450">SUMPRODUCT(B1434:B1453, (ROW(B1434:B1453)-ROW(B1434)+1)) / (20*21/2)</f>
        <v>6.4952380952380953</v>
      </c>
      <c r="J1450" s="2">
        <f t="shared" si="178"/>
        <v>6.5379612034542696</v>
      </c>
      <c r="K1450" s="2">
        <f t="shared" si="172"/>
        <v>6.558098574891007</v>
      </c>
    </row>
    <row r="1451" spans="1:11" ht="13.5" x14ac:dyDescent="0.25">
      <c r="A1451" s="3">
        <f>TITRES_STAT!B1454</f>
        <v>44125</v>
      </c>
      <c r="B1451" s="6">
        <f>TITRES_STAT!D1454</f>
        <v>6.5</v>
      </c>
      <c r="C1451" s="2">
        <f t="shared" si="173"/>
        <v>0</v>
      </c>
      <c r="D1451" s="2">
        <f t="shared" si="174"/>
        <v>6.5</v>
      </c>
      <c r="E1451" s="2">
        <f t="shared" si="176"/>
        <v>6.5</v>
      </c>
      <c r="F1451" s="2">
        <f t="shared" si="177"/>
        <v>6.5449999999999999</v>
      </c>
      <c r="G1451" s="2">
        <f t="shared" si="171"/>
        <v>6.651799999999997</v>
      </c>
      <c r="H1451" s="2">
        <f t="shared" si="175"/>
        <v>6.4761499999999952</v>
      </c>
      <c r="I1451" s="2">
        <f t="array" ref="I1451">SUMPRODUCT(B1435:B1454, (ROW(B1435:B1454)-ROW(B1435)+1)) / (20*21/2)</f>
        <v>6.4928095238095231</v>
      </c>
      <c r="J1451" s="2">
        <f t="shared" si="178"/>
        <v>6.534345850744339</v>
      </c>
      <c r="K1451" s="2">
        <f t="shared" si="172"/>
        <v>6.5558201994050851</v>
      </c>
    </row>
    <row r="1452" spans="1:11" ht="13.5" x14ac:dyDescent="0.25">
      <c r="A1452" s="3">
        <f>TITRES_STAT!B1455</f>
        <v>44126</v>
      </c>
      <c r="B1452" s="6">
        <f>TITRES_STAT!D1455</f>
        <v>6.5</v>
      </c>
      <c r="C1452" s="2">
        <f t="shared" si="173"/>
        <v>0</v>
      </c>
      <c r="D1452" s="2">
        <f t="shared" si="174"/>
        <v>6.5</v>
      </c>
      <c r="E1452" s="2">
        <f t="shared" si="176"/>
        <v>6.5</v>
      </c>
      <c r="F1452" s="2">
        <f t="shared" si="177"/>
        <v>6.5400000000000009</v>
      </c>
      <c r="G1452" s="2">
        <f t="shared" si="171"/>
        <v>6.6521999999999979</v>
      </c>
      <c r="H1452" s="2">
        <f t="shared" si="175"/>
        <v>6.4744499999999974</v>
      </c>
      <c r="I1452" s="2">
        <f t="array" ref="I1452">SUMPRODUCT(B1436:B1455, (ROW(B1436:B1455)-ROW(B1436)+1)) / (20*21/2)</f>
        <v>6.4908571428571422</v>
      </c>
      <c r="J1452" s="2">
        <f t="shared" si="178"/>
        <v>6.5310748173401159</v>
      </c>
      <c r="K1452" s="2">
        <f t="shared" si="172"/>
        <v>6.5536311719774352</v>
      </c>
    </row>
    <row r="1453" spans="1:11" ht="13.5" x14ac:dyDescent="0.25">
      <c r="A1453" s="3">
        <f>TITRES_STAT!B1456</f>
        <v>44127</v>
      </c>
      <c r="B1453" s="6">
        <f>TITRES_STAT!D1456</f>
        <v>6.31</v>
      </c>
      <c r="C1453" s="2">
        <f t="shared" si="173"/>
        <v>-0.19000000000000039</v>
      </c>
      <c r="D1453" s="2">
        <f t="shared" si="174"/>
        <v>6.4620000000000006</v>
      </c>
      <c r="E1453" s="2">
        <f t="shared" si="176"/>
        <v>6.4809999999999999</v>
      </c>
      <c r="F1453" s="2">
        <f t="shared" si="177"/>
        <v>6.5254999999999992</v>
      </c>
      <c r="G1453" s="2">
        <f t="shared" si="171"/>
        <v>6.6413999999999973</v>
      </c>
      <c r="H1453" s="2">
        <f t="shared" si="175"/>
        <v>6.4717999999999973</v>
      </c>
      <c r="I1453" s="2">
        <f t="array" ref="I1453">SUMPRODUCT(B1437:B1456, (ROW(B1437:B1456)-ROW(B1437)+1)) / (20*21/2)</f>
        <v>6.4893809523809525</v>
      </c>
      <c r="J1453" s="2">
        <f t="shared" si="178"/>
        <v>6.5100200728315336</v>
      </c>
      <c r="K1453" s="2">
        <f t="shared" si="172"/>
        <v>6.5440770083704765</v>
      </c>
    </row>
    <row r="1454" spans="1:11" ht="13.5" x14ac:dyDescent="0.25">
      <c r="A1454" s="3">
        <f>TITRES_STAT!B1457</f>
        <v>44130</v>
      </c>
      <c r="B1454" s="6">
        <f>TITRES_STAT!D1457</f>
        <v>6.5</v>
      </c>
      <c r="C1454" s="2">
        <f t="shared" si="173"/>
        <v>0.19000000000000039</v>
      </c>
      <c r="D1454" s="2">
        <f t="shared" si="174"/>
        <v>6.4620000000000006</v>
      </c>
      <c r="E1454" s="2">
        <f t="shared" si="176"/>
        <v>6.4809999999999999</v>
      </c>
      <c r="F1454" s="2">
        <f t="shared" si="177"/>
        <v>6.5205000000000002</v>
      </c>
      <c r="G1454" s="2">
        <f t="shared" si="171"/>
        <v>6.6343999999999985</v>
      </c>
      <c r="H1454" s="2">
        <f t="shared" si="175"/>
        <v>6.4700999999999986</v>
      </c>
      <c r="I1454" s="2">
        <f t="array" ref="I1454">SUMPRODUCT(B1438:B1457, (ROW(B1438:B1457)-ROW(B1438)+1)) / (20*21/2)</f>
        <v>6.4883809523809521</v>
      </c>
      <c r="J1454" s="2">
        <f t="shared" si="178"/>
        <v>6.5090657801809115</v>
      </c>
      <c r="K1454" s="2">
        <f t="shared" si="172"/>
        <v>6.5423484982383009</v>
      </c>
    </row>
    <row r="1455" spans="1:11" ht="13.5" x14ac:dyDescent="0.25">
      <c r="A1455" s="3">
        <f>TITRES_STAT!B1458</f>
        <v>44131</v>
      </c>
      <c r="B1455" s="6">
        <f>TITRES_STAT!D1458</f>
        <v>6.5</v>
      </c>
      <c r="C1455" s="2">
        <f t="shared" si="173"/>
        <v>0</v>
      </c>
      <c r="D1455" s="2">
        <f t="shared" si="174"/>
        <v>6.4620000000000006</v>
      </c>
      <c r="E1455" s="2">
        <f t="shared" si="176"/>
        <v>6.4809999999999999</v>
      </c>
      <c r="F1455" s="2">
        <f t="shared" si="177"/>
        <v>6.5155000000000003</v>
      </c>
      <c r="G1455" s="2">
        <f t="shared" si="171"/>
        <v>6.6273999999999988</v>
      </c>
      <c r="H1455" s="2">
        <f t="shared" si="175"/>
        <v>6.4683499999999992</v>
      </c>
      <c r="I1455" s="2">
        <f t="array" ref="I1455">SUMPRODUCT(B1439:B1458, (ROW(B1439:B1458)-ROW(B1439)+1)) / (20*21/2)</f>
        <v>6.4878571428571421</v>
      </c>
      <c r="J1455" s="2">
        <f t="shared" si="178"/>
        <v>6.5082023725446341</v>
      </c>
      <c r="K1455" s="2">
        <f t="shared" si="172"/>
        <v>6.5406877728171908</v>
      </c>
    </row>
    <row r="1456" spans="1:11" ht="13.5" x14ac:dyDescent="0.25">
      <c r="A1456" s="3">
        <f>TITRES_STAT!B1459</f>
        <v>44132</v>
      </c>
      <c r="B1456" s="6">
        <f>TITRES_STAT!D1459</f>
        <v>6.5</v>
      </c>
      <c r="C1456" s="2">
        <f t="shared" si="173"/>
        <v>0</v>
      </c>
      <c r="D1456" s="2">
        <f t="shared" si="174"/>
        <v>6.4620000000000006</v>
      </c>
      <c r="E1456" s="2">
        <f t="shared" si="176"/>
        <v>6.4809999999999999</v>
      </c>
      <c r="F1456" s="2">
        <f t="shared" si="177"/>
        <v>6.5105000000000004</v>
      </c>
      <c r="G1456" s="2">
        <f t="shared" si="171"/>
        <v>6.6203999999999983</v>
      </c>
      <c r="H1456" s="2">
        <f t="shared" si="175"/>
        <v>6.4666499999999996</v>
      </c>
      <c r="I1456" s="2">
        <f t="array" ref="I1456">SUMPRODUCT(B1440:B1459, (ROW(B1440:B1459)-ROW(B1440)+1)) / (20*21/2)</f>
        <v>6.4878095238095241</v>
      </c>
      <c r="J1456" s="2">
        <f t="shared" si="178"/>
        <v>6.5074211942070495</v>
      </c>
      <c r="K1456" s="2">
        <f t="shared" si="172"/>
        <v>6.5390921738831835</v>
      </c>
    </row>
    <row r="1457" spans="1:11" ht="13.5" x14ac:dyDescent="0.25">
      <c r="A1457" s="3">
        <f>TITRES_STAT!B1460</f>
        <v>44134</v>
      </c>
      <c r="B1457" s="6">
        <f>TITRES_STAT!D1460</f>
        <v>6.5</v>
      </c>
      <c r="C1457" s="2">
        <f t="shared" si="173"/>
        <v>0</v>
      </c>
      <c r="D1457" s="2">
        <f t="shared" si="174"/>
        <v>6.4620000000000006</v>
      </c>
      <c r="E1457" s="2">
        <f t="shared" si="176"/>
        <v>6.4809999999999999</v>
      </c>
      <c r="F1457" s="2">
        <f t="shared" si="177"/>
        <v>6.5055000000000005</v>
      </c>
      <c r="G1457" s="2">
        <f t="shared" si="171"/>
        <v>6.6133999999999977</v>
      </c>
      <c r="H1457" s="2">
        <f t="shared" si="175"/>
        <v>6.46495</v>
      </c>
      <c r="I1457" s="2">
        <f t="array" ref="I1457">SUMPRODUCT(B1441:B1460, (ROW(B1441:B1460)-ROW(B1441)+1)) / (20*21/2)</f>
        <v>6.4882380952380947</v>
      </c>
      <c r="J1457" s="2">
        <f t="shared" si="178"/>
        <v>6.5067144138063782</v>
      </c>
      <c r="K1457" s="2">
        <f t="shared" si="172"/>
        <v>6.5375591474563919</v>
      </c>
    </row>
    <row r="1458" spans="1:11" ht="13.5" x14ac:dyDescent="0.25">
      <c r="A1458" s="3">
        <f>TITRES_STAT!B1461</f>
        <v>44137</v>
      </c>
      <c r="B1458" s="6">
        <f>TITRES_STAT!D1461</f>
        <v>6.5</v>
      </c>
      <c r="C1458" s="2">
        <f t="shared" si="173"/>
        <v>0</v>
      </c>
      <c r="D1458" s="2">
        <f t="shared" si="174"/>
        <v>6.5</v>
      </c>
      <c r="E1458" s="2">
        <f t="shared" si="176"/>
        <v>6.4809999999999999</v>
      </c>
      <c r="F1458" s="2">
        <f t="shared" si="177"/>
        <v>6.5004999999999997</v>
      </c>
      <c r="G1458" s="2">
        <f t="shared" ref="G1458:G1521" si="179">AVERAGE(B1409:B1458)</f>
        <v>6.6063999999999989</v>
      </c>
      <c r="H1458" s="2">
        <f t="shared" si="175"/>
        <v>6.4632500000000004</v>
      </c>
      <c r="I1458" s="2">
        <f t="array" ref="I1458">SUMPRODUCT(B1442:B1461, (ROW(B1442:B1461)-ROW(B1442)+1)) / (20*21/2)</f>
        <v>6.4891428571428573</v>
      </c>
      <c r="J1458" s="2">
        <f t="shared" si="178"/>
        <v>6.5060749458248193</v>
      </c>
      <c r="K1458" s="2">
        <f t="shared" si="172"/>
        <v>6.5360862397130042</v>
      </c>
    </row>
    <row r="1459" spans="1:11" ht="13.5" x14ac:dyDescent="0.25">
      <c r="A1459" s="3">
        <f>TITRES_STAT!B1462</f>
        <v>44138</v>
      </c>
      <c r="B1459" s="6">
        <f>TITRES_STAT!D1462</f>
        <v>6.5</v>
      </c>
      <c r="C1459" s="2">
        <f t="shared" si="173"/>
        <v>0</v>
      </c>
      <c r="D1459" s="2">
        <f t="shared" si="174"/>
        <v>6.5</v>
      </c>
      <c r="E1459" s="2">
        <f t="shared" si="176"/>
        <v>6.4809999999999999</v>
      </c>
      <c r="F1459" s="2">
        <f t="shared" si="177"/>
        <v>6.4954999999999998</v>
      </c>
      <c r="G1459" s="2">
        <f t="shared" si="179"/>
        <v>6.5993999999999993</v>
      </c>
      <c r="H1459" s="2">
        <f t="shared" si="175"/>
        <v>6.4616000000000007</v>
      </c>
      <c r="I1459" s="2">
        <f t="array" ref="I1459">SUMPRODUCT(B1443:B1462, (ROW(B1443:B1462)-ROW(B1443)+1)) / (20*21/2)</f>
        <v>6.4900476190476182</v>
      </c>
      <c r="J1459" s="2">
        <f t="shared" si="178"/>
        <v>6.5054963795557885</v>
      </c>
      <c r="K1459" s="2">
        <f t="shared" ref="K1459:K1522" si="180">$K$4*B1459+(1-$K$4)*K1458</f>
        <v>6.5346710930575922</v>
      </c>
    </row>
    <row r="1460" spans="1:11" ht="13.5" x14ac:dyDescent="0.25">
      <c r="A1460" s="3">
        <f>TITRES_STAT!B1463</f>
        <v>44139</v>
      </c>
      <c r="B1460" s="6">
        <f>TITRES_STAT!D1463</f>
        <v>6.5</v>
      </c>
      <c r="C1460" s="2">
        <f t="shared" si="173"/>
        <v>0</v>
      </c>
      <c r="D1460" s="2">
        <f t="shared" si="174"/>
        <v>6.5</v>
      </c>
      <c r="E1460" s="2">
        <f t="shared" si="176"/>
        <v>6.4809999999999999</v>
      </c>
      <c r="F1460" s="2">
        <f t="shared" si="177"/>
        <v>6.4904999999999999</v>
      </c>
      <c r="G1460" s="2">
        <f t="shared" si="179"/>
        <v>6.5923999999999987</v>
      </c>
      <c r="H1460" s="2">
        <f t="shared" si="175"/>
        <v>6.459950000000001</v>
      </c>
      <c r="I1460" s="2">
        <f t="array" ref="I1460">SUMPRODUCT(B1444:B1463, (ROW(B1444:B1463)-ROW(B1444)+1)) / (20*21/2)</f>
        <v>6.4909523809523808</v>
      </c>
      <c r="J1460" s="2">
        <f t="shared" si="178"/>
        <v>6.5049729148361894</v>
      </c>
      <c r="K1460" s="2">
        <f t="shared" si="180"/>
        <v>6.5333114423494516</v>
      </c>
    </row>
    <row r="1461" spans="1:11" ht="13.5" x14ac:dyDescent="0.25">
      <c r="A1461" s="3">
        <f>TITRES_STAT!B1464</f>
        <v>44140</v>
      </c>
      <c r="B1461" s="6">
        <f>TITRES_STAT!D1464</f>
        <v>6.5</v>
      </c>
      <c r="C1461" s="2">
        <f t="shared" si="173"/>
        <v>0</v>
      </c>
      <c r="D1461" s="2">
        <f t="shared" si="174"/>
        <v>6.5</v>
      </c>
      <c r="E1461" s="2">
        <f t="shared" si="176"/>
        <v>6.4809999999999999</v>
      </c>
      <c r="F1461" s="2">
        <f t="shared" si="177"/>
        <v>6.4904999999999999</v>
      </c>
      <c r="G1461" s="2">
        <f t="shared" si="179"/>
        <v>6.5853999999999981</v>
      </c>
      <c r="H1461" s="2">
        <f t="shared" si="175"/>
        <v>6.4583000000000013</v>
      </c>
      <c r="I1461" s="2">
        <f t="array" ref="I1461">SUMPRODUCT(B1445:B1464, (ROW(B1445:B1464)-ROW(B1445)+1)) / (20*21/2)</f>
        <v>6.4918571428571425</v>
      </c>
      <c r="J1461" s="2">
        <f t="shared" si="178"/>
        <v>6.5044993038994097</v>
      </c>
      <c r="K1461" s="2">
        <f t="shared" si="180"/>
        <v>6.5320051112769244</v>
      </c>
    </row>
    <row r="1462" spans="1:11" ht="13.5" x14ac:dyDescent="0.25">
      <c r="A1462" s="3">
        <f>TITRES_STAT!B1465</f>
        <v>44141</v>
      </c>
      <c r="B1462" s="6">
        <f>TITRES_STAT!D1465</f>
        <v>6.5</v>
      </c>
      <c r="C1462" s="2">
        <f t="shared" si="173"/>
        <v>0</v>
      </c>
      <c r="D1462" s="2">
        <f t="shared" si="174"/>
        <v>6.5</v>
      </c>
      <c r="E1462" s="2">
        <f t="shared" si="176"/>
        <v>6.4809999999999999</v>
      </c>
      <c r="F1462" s="2">
        <f t="shared" si="177"/>
        <v>6.4904999999999999</v>
      </c>
      <c r="G1462" s="2">
        <f t="shared" si="179"/>
        <v>6.5783999999999985</v>
      </c>
      <c r="H1462" s="2">
        <f t="shared" si="175"/>
        <v>6.4566500000000007</v>
      </c>
      <c r="I1462" s="2">
        <f t="array" ref="I1462">SUMPRODUCT(B1446:B1465, (ROW(B1446:B1465)-ROW(B1446)+1)) / (20*21/2)</f>
        <v>6.4918095238095237</v>
      </c>
      <c r="J1462" s="2">
        <f t="shared" si="178"/>
        <v>6.5040707987661328</v>
      </c>
      <c r="K1462" s="2">
        <f t="shared" si="180"/>
        <v>6.5307500088739081</v>
      </c>
    </row>
    <row r="1463" spans="1:11" ht="13.5" x14ac:dyDescent="0.25">
      <c r="A1463" s="3">
        <f>TITRES_STAT!B1466</f>
        <v>44144</v>
      </c>
      <c r="B1463" s="6">
        <f>TITRES_STAT!D1466</f>
        <v>6.5</v>
      </c>
      <c r="C1463" s="2">
        <f t="shared" si="173"/>
        <v>0</v>
      </c>
      <c r="D1463" s="2">
        <f t="shared" si="174"/>
        <v>6.5</v>
      </c>
      <c r="E1463" s="2">
        <f t="shared" si="176"/>
        <v>6.5</v>
      </c>
      <c r="F1463" s="2">
        <f t="shared" si="177"/>
        <v>6.4904999999999999</v>
      </c>
      <c r="G1463" s="2">
        <f t="shared" si="179"/>
        <v>6.5713999999999988</v>
      </c>
      <c r="H1463" s="2">
        <f t="shared" si="175"/>
        <v>6.4549000000000003</v>
      </c>
      <c r="I1463" s="2">
        <f t="array" ref="I1463">SUMPRODUCT(B1447:B1466, (ROW(B1447:B1466)-ROW(B1447)+1)) / (20*21/2)</f>
        <v>6.4918095238095237</v>
      </c>
      <c r="J1463" s="2">
        <f t="shared" si="178"/>
        <v>6.5036831036455496</v>
      </c>
      <c r="K1463" s="2">
        <f t="shared" si="180"/>
        <v>6.5295441261729703</v>
      </c>
    </row>
    <row r="1464" spans="1:11" ht="13.5" x14ac:dyDescent="0.25">
      <c r="A1464" s="3">
        <f>TITRES_STAT!B1467</f>
        <v>44145</v>
      </c>
      <c r="B1464" s="6">
        <f>TITRES_STAT!D1467</f>
        <v>6.5</v>
      </c>
      <c r="C1464" s="2">
        <f t="shared" si="173"/>
        <v>0</v>
      </c>
      <c r="D1464" s="2">
        <f t="shared" si="174"/>
        <v>6.5</v>
      </c>
      <c r="E1464" s="2">
        <f t="shared" si="176"/>
        <v>6.5</v>
      </c>
      <c r="F1464" s="2">
        <f t="shared" si="177"/>
        <v>6.4904999999999999</v>
      </c>
      <c r="G1464" s="2">
        <f t="shared" si="179"/>
        <v>6.5643999999999982</v>
      </c>
      <c r="H1464" s="2">
        <f t="shared" si="175"/>
        <v>6.4531499999999991</v>
      </c>
      <c r="I1464" s="2">
        <f t="array" ref="I1464">SUMPRODUCT(B1448:B1467, (ROW(B1448:B1467)-ROW(B1448)+1)) / (20*21/2)</f>
        <v>6.4823333333333331</v>
      </c>
      <c r="J1464" s="2">
        <f t="shared" si="178"/>
        <v>6.5033323318697835</v>
      </c>
      <c r="K1464" s="2">
        <f t="shared" si="180"/>
        <v>6.5283855329897165</v>
      </c>
    </row>
    <row r="1465" spans="1:11" ht="13.5" x14ac:dyDescent="0.25">
      <c r="A1465" s="3">
        <f>TITRES_STAT!B1468</f>
        <v>44146</v>
      </c>
      <c r="B1465" s="6">
        <f>TITRES_STAT!D1468</f>
        <v>6.49</v>
      </c>
      <c r="C1465" s="2">
        <f t="shared" si="173"/>
        <v>-9.9999999999997868E-3</v>
      </c>
      <c r="D1465" s="2">
        <f t="shared" si="174"/>
        <v>6.4980000000000002</v>
      </c>
      <c r="E1465" s="2">
        <f t="shared" si="176"/>
        <v>6.4989999999999997</v>
      </c>
      <c r="F1465" s="2">
        <f t="shared" si="177"/>
        <v>6.49</v>
      </c>
      <c r="G1465" s="2">
        <f t="shared" si="179"/>
        <v>6.557199999999999</v>
      </c>
      <c r="H1465" s="2">
        <f t="shared" si="175"/>
        <v>6.4513499999999988</v>
      </c>
      <c r="I1465" s="2">
        <f t="array" ref="I1465">SUMPRODUCT(B1449:B1468, (ROW(B1449:B1468)-ROW(B1449)+1)) / (20*21/2)</f>
        <v>6.4743333333333339</v>
      </c>
      <c r="J1465" s="2">
        <f t="shared" si="178"/>
        <v>6.5020625859774235</v>
      </c>
      <c r="K1465" s="2">
        <f t="shared" si="180"/>
        <v>6.5268802179705121</v>
      </c>
    </row>
    <row r="1466" spans="1:11" ht="13.5" x14ac:dyDescent="0.25">
      <c r="A1466" s="3">
        <f>TITRES_STAT!B1469</f>
        <v>44147</v>
      </c>
      <c r="B1466" s="6">
        <f>TITRES_STAT!D1469</f>
        <v>6.49</v>
      </c>
      <c r="C1466" s="2">
        <f t="shared" si="173"/>
        <v>0</v>
      </c>
      <c r="D1466" s="2">
        <f t="shared" si="174"/>
        <v>6.4960000000000004</v>
      </c>
      <c r="E1466" s="2">
        <f t="shared" si="176"/>
        <v>6.4980000000000002</v>
      </c>
      <c r="F1466" s="2">
        <f t="shared" si="177"/>
        <v>6.4894999999999996</v>
      </c>
      <c r="G1466" s="2">
        <f t="shared" si="179"/>
        <v>6.55</v>
      </c>
      <c r="H1466" s="2">
        <f t="shared" si="175"/>
        <v>6.4495499999999995</v>
      </c>
      <c r="I1466" s="2">
        <f t="array" ref="I1466">SUMPRODUCT(B1450:B1469, (ROW(B1450:B1469)-ROW(B1450)+1)) / (20*21/2)</f>
        <v>6.4668095238095233</v>
      </c>
      <c r="J1466" s="2">
        <f t="shared" si="178"/>
        <v>6.5009137682652876</v>
      </c>
      <c r="K1466" s="2">
        <f t="shared" si="180"/>
        <v>6.5254339349128454</v>
      </c>
    </row>
    <row r="1467" spans="1:11" ht="13.5" x14ac:dyDescent="0.25">
      <c r="A1467" s="3">
        <f>TITRES_STAT!B1470</f>
        <v>44148</v>
      </c>
      <c r="B1467" s="6">
        <f>TITRES_STAT!D1470</f>
        <v>6.39</v>
      </c>
      <c r="C1467" s="2">
        <f t="shared" si="173"/>
        <v>-0.10000000000000053</v>
      </c>
      <c r="D1467" s="2">
        <f t="shared" si="174"/>
        <v>6.4740000000000011</v>
      </c>
      <c r="E1467" s="2">
        <f t="shared" si="176"/>
        <v>6.4870000000000001</v>
      </c>
      <c r="F1467" s="2">
        <f t="shared" si="177"/>
        <v>6.4839999999999991</v>
      </c>
      <c r="G1467" s="2">
        <f t="shared" si="179"/>
        <v>6.5407999999999991</v>
      </c>
      <c r="H1467" s="2">
        <f t="shared" si="175"/>
        <v>6.4473500000000001</v>
      </c>
      <c r="I1467" s="2">
        <f t="array" ref="I1467">SUMPRODUCT(B1451:B1470, (ROW(B1451:B1470)-ROW(B1451)+1)) / (20*21/2)</f>
        <v>6.4597619047619048</v>
      </c>
      <c r="J1467" s="2">
        <f t="shared" si="178"/>
        <v>6.490350552240022</v>
      </c>
      <c r="K1467" s="2">
        <f t="shared" si="180"/>
        <v>6.5201228002103813</v>
      </c>
    </row>
    <row r="1468" spans="1:11" ht="13.5" x14ac:dyDescent="0.25">
      <c r="A1468" s="3">
        <f>TITRES_STAT!B1471</f>
        <v>44151</v>
      </c>
      <c r="B1468" s="6">
        <f>TITRES_STAT!D1471</f>
        <v>6.4</v>
      </c>
      <c r="C1468" s="2">
        <f t="shared" si="173"/>
        <v>1.0000000000000675E-2</v>
      </c>
      <c r="D1468" s="2">
        <f t="shared" si="174"/>
        <v>6.4540000000000006</v>
      </c>
      <c r="E1468" s="2">
        <f t="shared" si="176"/>
        <v>6.4770000000000012</v>
      </c>
      <c r="F1468" s="2">
        <f t="shared" si="177"/>
        <v>6.4789999999999992</v>
      </c>
      <c r="G1468" s="2">
        <f t="shared" si="179"/>
        <v>6.5319999999999983</v>
      </c>
      <c r="H1468" s="2">
        <f t="shared" si="175"/>
        <v>6.4462000000000002</v>
      </c>
      <c r="I1468" s="2">
        <f t="array" ref="I1468">SUMPRODUCT(B1452:B1471, (ROW(B1452:B1471)-ROW(B1452)+1)) / (20*21/2)</f>
        <v>6.4531904761904766</v>
      </c>
      <c r="J1468" s="2">
        <f t="shared" si="178"/>
        <v>6.4817457377409724</v>
      </c>
      <c r="K1468" s="2">
        <f t="shared" si="180"/>
        <v>6.5154121021629159</v>
      </c>
    </row>
    <row r="1469" spans="1:11" ht="13.5" x14ac:dyDescent="0.25">
      <c r="A1469" s="3">
        <f>TITRES_STAT!B1472</f>
        <v>44152</v>
      </c>
      <c r="B1469" s="6">
        <f>TITRES_STAT!D1472</f>
        <v>6.4</v>
      </c>
      <c r="C1469" s="2">
        <f t="shared" si="173"/>
        <v>0</v>
      </c>
      <c r="D1469" s="2">
        <f t="shared" si="174"/>
        <v>6.4340000000000002</v>
      </c>
      <c r="E1469" s="2">
        <f t="shared" si="176"/>
        <v>6.4670000000000005</v>
      </c>
      <c r="F1469" s="2">
        <f t="shared" si="177"/>
        <v>6.4739999999999993</v>
      </c>
      <c r="G1469" s="2">
        <f t="shared" si="179"/>
        <v>6.5231999999999983</v>
      </c>
      <c r="H1469" s="2">
        <f t="shared" si="175"/>
        <v>6.4457000000000004</v>
      </c>
      <c r="I1469" s="2">
        <f t="array" ref="I1469">SUMPRODUCT(B1453:B1472, (ROW(B1453:B1472)-ROW(B1453)+1)) / (20*21/2)</f>
        <v>6.4470952380952387</v>
      </c>
      <c r="J1469" s="2">
        <f t="shared" si="178"/>
        <v>6.4739604293846895</v>
      </c>
      <c r="K1469" s="2">
        <f t="shared" si="180"/>
        <v>6.5108861373722133</v>
      </c>
    </row>
    <row r="1470" spans="1:11" ht="13.5" x14ac:dyDescent="0.25">
      <c r="A1470" s="3">
        <f>TITRES_STAT!B1473</f>
        <v>44153</v>
      </c>
      <c r="B1470" s="6">
        <f>TITRES_STAT!D1473</f>
        <v>6.4</v>
      </c>
      <c r="C1470" s="2">
        <f t="shared" si="173"/>
        <v>0</v>
      </c>
      <c r="D1470" s="2">
        <f t="shared" si="174"/>
        <v>6.4159999999999995</v>
      </c>
      <c r="E1470" s="2">
        <f t="shared" si="176"/>
        <v>6.4570000000000007</v>
      </c>
      <c r="F1470" s="2">
        <f t="shared" si="177"/>
        <v>6.4689999999999994</v>
      </c>
      <c r="G1470" s="2">
        <f t="shared" si="179"/>
        <v>6.5143999999999984</v>
      </c>
      <c r="H1470" s="2">
        <f t="shared" si="175"/>
        <v>6.4452000000000007</v>
      </c>
      <c r="I1470" s="2">
        <f t="array" ref="I1470">SUMPRODUCT(B1454:B1473, (ROW(B1454:B1473)-ROW(B1454)+1)) / (20*21/2)</f>
        <v>6.441476190476191</v>
      </c>
      <c r="J1470" s="2">
        <f t="shared" si="178"/>
        <v>6.4669165789670995</v>
      </c>
      <c r="K1470" s="2">
        <f t="shared" si="180"/>
        <v>6.5065376613968322</v>
      </c>
    </row>
    <row r="1471" spans="1:11" ht="13.5" x14ac:dyDescent="0.25">
      <c r="A1471" s="3">
        <f>TITRES_STAT!B1474</f>
        <v>44154</v>
      </c>
      <c r="B1471" s="6">
        <f>TITRES_STAT!D1474</f>
        <v>6.4</v>
      </c>
      <c r="C1471" s="2">
        <f t="shared" si="173"/>
        <v>0</v>
      </c>
      <c r="D1471" s="2">
        <f t="shared" si="174"/>
        <v>6.3979999999999988</v>
      </c>
      <c r="E1471" s="2">
        <f t="shared" si="176"/>
        <v>6.4470000000000001</v>
      </c>
      <c r="F1471" s="2">
        <f t="shared" si="177"/>
        <v>6.4640000000000004</v>
      </c>
      <c r="G1471" s="2">
        <f t="shared" si="179"/>
        <v>6.5095999999999972</v>
      </c>
      <c r="H1471" s="2">
        <f t="shared" si="175"/>
        <v>6.4447000000000028</v>
      </c>
      <c r="I1471" s="2">
        <f t="array" ref="I1471">SUMPRODUCT(B1455:B1474, (ROW(B1455:B1474)-ROW(B1455)+1)) / (20*21/2)</f>
        <v>6.4354285714285702</v>
      </c>
      <c r="J1471" s="2">
        <f t="shared" si="178"/>
        <v>6.4605435714464239</v>
      </c>
      <c r="K1471" s="2">
        <f t="shared" si="180"/>
        <v>6.5023597138910745</v>
      </c>
    </row>
    <row r="1472" spans="1:11" ht="13.5" x14ac:dyDescent="0.25">
      <c r="A1472" s="3">
        <f>TITRES_STAT!B1475</f>
        <v>44155</v>
      </c>
      <c r="B1472" s="6">
        <f>TITRES_STAT!D1475</f>
        <v>6.4</v>
      </c>
      <c r="C1472" s="2">
        <f t="shared" si="173"/>
        <v>0</v>
      </c>
      <c r="D1472" s="2">
        <f t="shared" si="174"/>
        <v>6.4</v>
      </c>
      <c r="E1472" s="2">
        <f t="shared" si="176"/>
        <v>6.4370000000000003</v>
      </c>
      <c r="F1472" s="2">
        <f t="shared" si="177"/>
        <v>6.4590000000000005</v>
      </c>
      <c r="G1472" s="2">
        <f t="shared" si="179"/>
        <v>6.5047999999999968</v>
      </c>
      <c r="H1472" s="2">
        <f t="shared" si="175"/>
        <v>6.4442000000000039</v>
      </c>
      <c r="I1472" s="2">
        <f t="array" ref="I1472">SUMPRODUCT(B1456:B1475, (ROW(B1456:B1475)-ROW(B1456)+1)) / (20*21/2)</f>
        <v>6.4298571428571432</v>
      </c>
      <c r="J1472" s="2">
        <f t="shared" si="178"/>
        <v>6.4547775170229542</v>
      </c>
      <c r="K1472" s="2">
        <f t="shared" si="180"/>
        <v>6.4983456074639738</v>
      </c>
    </row>
    <row r="1473" spans="1:11" ht="13.5" x14ac:dyDescent="0.25">
      <c r="A1473" s="3">
        <f>TITRES_STAT!B1476</f>
        <v>44158</v>
      </c>
      <c r="B1473" s="6">
        <f>TITRES_STAT!D1476</f>
        <v>6.4</v>
      </c>
      <c r="C1473" s="2">
        <f t="shared" si="173"/>
        <v>0</v>
      </c>
      <c r="D1473" s="2">
        <f t="shared" si="174"/>
        <v>6.4</v>
      </c>
      <c r="E1473" s="2">
        <f t="shared" si="176"/>
        <v>6.4269999999999996</v>
      </c>
      <c r="F1473" s="2">
        <f t="shared" si="177"/>
        <v>6.4635000000000007</v>
      </c>
      <c r="G1473" s="2">
        <f t="shared" si="179"/>
        <v>6.500199999999996</v>
      </c>
      <c r="H1473" s="2">
        <f t="shared" si="175"/>
        <v>6.4437000000000042</v>
      </c>
      <c r="I1473" s="2">
        <f t="array" ref="I1473">SUMPRODUCT(B1457:B1476, (ROW(B1457:B1476)-ROW(B1457)+1)) / (20*21/2)</f>
        <v>6.4247619047619047</v>
      </c>
      <c r="J1473" s="2">
        <f t="shared" si="178"/>
        <v>6.449560610639816</v>
      </c>
      <c r="K1473" s="2">
        <f t="shared" si="180"/>
        <v>6.4944889169751905</v>
      </c>
    </row>
    <row r="1474" spans="1:11" ht="13.5" x14ac:dyDescent="0.25">
      <c r="A1474" s="3">
        <f>TITRES_STAT!B1477</f>
        <v>44159</v>
      </c>
      <c r="B1474" s="6">
        <f>TITRES_STAT!D1477</f>
        <v>6.4</v>
      </c>
      <c r="C1474" s="2">
        <f t="shared" si="173"/>
        <v>0</v>
      </c>
      <c r="D1474" s="2">
        <f t="shared" si="174"/>
        <v>6.4</v>
      </c>
      <c r="E1474" s="2">
        <f t="shared" si="176"/>
        <v>6.4169999999999998</v>
      </c>
      <c r="F1474" s="2">
        <f t="shared" si="177"/>
        <v>6.4585000000000008</v>
      </c>
      <c r="G1474" s="2">
        <f t="shared" si="179"/>
        <v>6.495599999999996</v>
      </c>
      <c r="H1474" s="2">
        <f t="shared" si="175"/>
        <v>6.4432000000000063</v>
      </c>
      <c r="I1474" s="2">
        <f t="array" ref="I1474">SUMPRODUCT(B1458:B1477, (ROW(B1458:B1477)-ROW(B1458)+1)) / (20*21/2)</f>
        <v>6.4296666666666669</v>
      </c>
      <c r="J1474" s="2">
        <f t="shared" si="178"/>
        <v>6.4448405524836438</v>
      </c>
      <c r="K1474" s="2">
        <f t="shared" si="180"/>
        <v>6.4907834692506734</v>
      </c>
    </row>
    <row r="1475" spans="1:11" ht="13.5" x14ac:dyDescent="0.25">
      <c r="A1475" s="3">
        <f>TITRES_STAT!B1478</f>
        <v>44160</v>
      </c>
      <c r="B1475" s="6">
        <f>TITRES_STAT!D1478</f>
        <v>6.4</v>
      </c>
      <c r="C1475" s="2">
        <f t="shared" si="173"/>
        <v>0</v>
      </c>
      <c r="D1475" s="2">
        <f t="shared" si="174"/>
        <v>6.4</v>
      </c>
      <c r="E1475" s="2">
        <f t="shared" si="176"/>
        <v>6.4079999999999995</v>
      </c>
      <c r="F1475" s="2">
        <f t="shared" si="177"/>
        <v>6.4535000000000009</v>
      </c>
      <c r="G1475" s="2">
        <f t="shared" si="179"/>
        <v>6.4947999999999952</v>
      </c>
      <c r="H1475" s="2">
        <f t="shared" si="175"/>
        <v>6.4427000000000065</v>
      </c>
      <c r="I1475" s="2">
        <f t="array" ref="I1475">SUMPRODUCT(B1459:B1478, (ROW(B1459:B1478)-ROW(B1459)+1)) / (20*21/2)</f>
        <v>6.4345714285714282</v>
      </c>
      <c r="J1475" s="2">
        <f t="shared" si="178"/>
        <v>6.4405700236756775</v>
      </c>
      <c r="K1475" s="2">
        <f t="shared" si="180"/>
        <v>6.4872233332016274</v>
      </c>
    </row>
    <row r="1476" spans="1:11" ht="13.5" x14ac:dyDescent="0.25">
      <c r="A1476" s="3">
        <f>TITRES_STAT!B1479</f>
        <v>44161</v>
      </c>
      <c r="B1476" s="6">
        <f>TITRES_STAT!D1479</f>
        <v>6.4</v>
      </c>
      <c r="C1476" s="2">
        <f t="shared" ref="C1476:C1539" si="181">B1476-B1475</f>
        <v>0</v>
      </c>
      <c r="D1476" s="2">
        <f t="shared" si="174"/>
        <v>6.4</v>
      </c>
      <c r="E1476" s="2">
        <f t="shared" si="176"/>
        <v>6.3989999999999991</v>
      </c>
      <c r="F1476" s="2">
        <f t="shared" si="177"/>
        <v>6.4485000000000028</v>
      </c>
      <c r="G1476" s="2">
        <f t="shared" si="179"/>
        <v>6.4939999999999953</v>
      </c>
      <c r="H1476" s="2">
        <f t="shared" si="175"/>
        <v>6.4422000000000086</v>
      </c>
      <c r="I1476" s="2">
        <f t="array" ref="I1476">SUMPRODUCT(B1460:B1479, (ROW(B1460:B1479)-ROW(B1460)+1)) / (20*21/2)</f>
        <v>6.4394761904761904</v>
      </c>
      <c r="J1476" s="2">
        <f t="shared" si="178"/>
        <v>6.4367062118970413</v>
      </c>
      <c r="K1476" s="2">
        <f t="shared" si="180"/>
        <v>6.4838028103309755</v>
      </c>
    </row>
    <row r="1477" spans="1:11" ht="13.5" x14ac:dyDescent="0.25">
      <c r="A1477" s="3">
        <f>TITRES_STAT!B1480</f>
        <v>44162</v>
      </c>
      <c r="B1477" s="6">
        <f>TITRES_STAT!D1480</f>
        <v>6.5</v>
      </c>
      <c r="C1477" s="2">
        <f t="shared" si="181"/>
        <v>9.9999999999999645E-2</v>
      </c>
      <c r="D1477" s="2">
        <f t="shared" si="174"/>
        <v>6.42</v>
      </c>
      <c r="E1477" s="2">
        <f t="shared" si="176"/>
        <v>6.4099999999999993</v>
      </c>
      <c r="F1477" s="2">
        <f t="shared" si="177"/>
        <v>6.4485000000000028</v>
      </c>
      <c r="G1477" s="2">
        <f t="shared" si="179"/>
        <v>6.4951999999999961</v>
      </c>
      <c r="H1477" s="2">
        <f t="shared" si="175"/>
        <v>6.4422000000000086</v>
      </c>
      <c r="I1477" s="2">
        <f t="array" ref="I1477">SUMPRODUCT(B1461:B1480, (ROW(B1461:B1480)-ROW(B1461)+1)) / (20*21/2)</f>
        <v>6.4443809523809534</v>
      </c>
      <c r="J1477" s="2">
        <f t="shared" si="178"/>
        <v>6.4427341917163705</v>
      </c>
      <c r="K1477" s="2">
        <f t="shared" si="180"/>
        <v>6.4844379942395651</v>
      </c>
    </row>
    <row r="1478" spans="1:11" ht="13.5" x14ac:dyDescent="0.25">
      <c r="A1478" s="3">
        <f>TITRES_STAT!B1481</f>
        <v>44165</v>
      </c>
      <c r="B1478" s="6">
        <f>TITRES_STAT!D1481</f>
        <v>6.5</v>
      </c>
      <c r="C1478" s="2">
        <f t="shared" si="181"/>
        <v>0</v>
      </c>
      <c r="D1478" s="2">
        <f t="shared" ref="D1478:D1541" si="182">AVERAGE(B1474:B1478)</f>
        <v>6.44</v>
      </c>
      <c r="E1478" s="2">
        <f t="shared" si="176"/>
        <v>6.419999999999999</v>
      </c>
      <c r="F1478" s="2">
        <f t="shared" si="177"/>
        <v>6.4485000000000028</v>
      </c>
      <c r="G1478" s="2">
        <f t="shared" si="179"/>
        <v>6.4963999999999968</v>
      </c>
      <c r="H1478" s="2">
        <f t="shared" si="175"/>
        <v>6.4422000000000095</v>
      </c>
      <c r="I1478" s="2">
        <f t="array" ref="I1478">SUMPRODUCT(B1462:B1481, (ROW(B1462:B1481)-ROW(B1462)+1)) / (20*21/2)</f>
        <v>6.4492857142857138</v>
      </c>
      <c r="J1478" s="2">
        <f t="shared" si="178"/>
        <v>6.4481880782195731</v>
      </c>
      <c r="K1478" s="2">
        <f t="shared" si="180"/>
        <v>6.4850482689752686</v>
      </c>
    </row>
    <row r="1479" spans="1:11" ht="13.5" x14ac:dyDescent="0.25">
      <c r="A1479" s="3">
        <f>TITRES_STAT!B1482</f>
        <v>44166</v>
      </c>
      <c r="B1479" s="6">
        <f>TITRES_STAT!D1482</f>
        <v>6.5</v>
      </c>
      <c r="C1479" s="2">
        <f t="shared" si="181"/>
        <v>0</v>
      </c>
      <c r="D1479" s="2">
        <f t="shared" si="182"/>
        <v>6.4599999999999991</v>
      </c>
      <c r="E1479" s="2">
        <f t="shared" si="176"/>
        <v>6.43</v>
      </c>
      <c r="F1479" s="2">
        <f t="shared" si="177"/>
        <v>6.448500000000001</v>
      </c>
      <c r="G1479" s="2">
        <f t="shared" si="179"/>
        <v>6.4975999999999967</v>
      </c>
      <c r="H1479" s="2">
        <f t="shared" si="175"/>
        <v>6.4422000000000095</v>
      </c>
      <c r="I1479" s="2">
        <f t="array" ref="I1479">SUMPRODUCT(B1463:B1482, (ROW(B1463:B1482)-ROW(B1463)+1)) / (20*21/2)</f>
        <v>6.4399047619047627</v>
      </c>
      <c r="J1479" s="2">
        <f t="shared" si="178"/>
        <v>6.4531225469605662</v>
      </c>
      <c r="K1479" s="2">
        <f t="shared" si="180"/>
        <v>6.4856346113683951</v>
      </c>
    </row>
    <row r="1480" spans="1:11" ht="13.5" x14ac:dyDescent="0.25">
      <c r="A1480" s="3">
        <f>TITRES_STAT!B1483</f>
        <v>44167</v>
      </c>
      <c r="B1480" s="6">
        <f>TITRES_STAT!D1483</f>
        <v>6.5</v>
      </c>
      <c r="C1480" s="2">
        <f t="shared" si="181"/>
        <v>0</v>
      </c>
      <c r="D1480" s="2">
        <f t="shared" si="182"/>
        <v>6.4799999999999995</v>
      </c>
      <c r="E1480" s="2">
        <f t="shared" si="176"/>
        <v>6.44</v>
      </c>
      <c r="F1480" s="2">
        <f t="shared" si="177"/>
        <v>6.448500000000001</v>
      </c>
      <c r="G1480" s="2">
        <f t="shared" si="179"/>
        <v>6.4955999999999969</v>
      </c>
      <c r="H1480" s="2">
        <f t="shared" si="175"/>
        <v>6.4418000000000095</v>
      </c>
      <c r="I1480" s="2">
        <f t="array" ref="I1480">SUMPRODUCT(B1464:B1483, (ROW(B1464:B1483)-ROW(B1464)+1)) / (20*21/2)</f>
        <v>6.4312380952380961</v>
      </c>
      <c r="J1480" s="2">
        <f t="shared" si="178"/>
        <v>6.4575870662976556</v>
      </c>
      <c r="K1480" s="2">
        <f t="shared" si="180"/>
        <v>6.4861979599421842</v>
      </c>
    </row>
    <row r="1481" spans="1:11" ht="13.5" x14ac:dyDescent="0.25">
      <c r="A1481" s="3">
        <f>TITRES_STAT!B1484</f>
        <v>44168</v>
      </c>
      <c r="B1481" s="6">
        <f>TITRES_STAT!D1484</f>
        <v>6.5</v>
      </c>
      <c r="C1481" s="2">
        <f t="shared" si="181"/>
        <v>0</v>
      </c>
      <c r="D1481" s="2">
        <f t="shared" si="182"/>
        <v>6.5</v>
      </c>
      <c r="E1481" s="2">
        <f t="shared" si="176"/>
        <v>6.45</v>
      </c>
      <c r="F1481" s="2">
        <f t="shared" si="177"/>
        <v>6.448500000000001</v>
      </c>
      <c r="G1481" s="2">
        <f t="shared" si="179"/>
        <v>6.493599999999998</v>
      </c>
      <c r="H1481" s="2">
        <f t="shared" si="175"/>
        <v>6.4423000000000101</v>
      </c>
      <c r="I1481" s="2">
        <f t="array" ref="I1481">SUMPRODUCT(B1465:B1484, (ROW(B1465:B1484)-ROW(B1465)+1)) / (20*21/2)</f>
        <v>6.4232857142857149</v>
      </c>
      <c r="J1481" s="2">
        <f t="shared" si="178"/>
        <v>6.4616263933169265</v>
      </c>
      <c r="K1481" s="2">
        <f t="shared" si="180"/>
        <v>6.4867392164150397</v>
      </c>
    </row>
    <row r="1482" spans="1:11" ht="13.5" x14ac:dyDescent="0.25">
      <c r="A1482" s="3">
        <f>TITRES_STAT!B1485</f>
        <v>44169</v>
      </c>
      <c r="B1482" s="6">
        <f>TITRES_STAT!D1485</f>
        <v>6.35</v>
      </c>
      <c r="C1482" s="2">
        <f t="shared" si="181"/>
        <v>-0.15000000000000036</v>
      </c>
      <c r="D1482" s="2">
        <f t="shared" si="182"/>
        <v>6.4700000000000006</v>
      </c>
      <c r="E1482" s="2">
        <f t="shared" si="176"/>
        <v>6.4450000000000003</v>
      </c>
      <c r="F1482" s="2">
        <f t="shared" si="177"/>
        <v>6.4410000000000007</v>
      </c>
      <c r="G1482" s="2">
        <f t="shared" si="179"/>
        <v>6.488599999999999</v>
      </c>
      <c r="H1482" s="2">
        <f t="shared" ref="H1482:H1545" si="183">AVERAGE(B1283:B1482)</f>
        <v>6.4420500000000098</v>
      </c>
      <c r="I1482" s="2">
        <f t="array" ref="I1482">SUMPRODUCT(B1466:B1485, (ROW(B1466:B1485)-ROW(B1466)+1)) / (20*21/2)</f>
        <v>6.4160476190476192</v>
      </c>
      <c r="J1482" s="2">
        <f t="shared" si="178"/>
        <v>6.4509953082391238</v>
      </c>
      <c r="K1482" s="2">
        <f t="shared" si="180"/>
        <v>6.4813768942026853</v>
      </c>
    </row>
    <row r="1483" spans="1:11" ht="13.5" x14ac:dyDescent="0.25">
      <c r="A1483" s="3">
        <f>TITRES_STAT!B1486</f>
        <v>44172</v>
      </c>
      <c r="B1483" s="6">
        <f>TITRES_STAT!D1486</f>
        <v>6.35</v>
      </c>
      <c r="C1483" s="2">
        <f t="shared" si="181"/>
        <v>0</v>
      </c>
      <c r="D1483" s="2">
        <f t="shared" si="182"/>
        <v>6.44</v>
      </c>
      <c r="E1483" s="2">
        <f t="shared" si="176"/>
        <v>6.44</v>
      </c>
      <c r="F1483" s="2">
        <f t="shared" si="177"/>
        <v>6.4335000000000004</v>
      </c>
      <c r="G1483" s="2">
        <f t="shared" si="179"/>
        <v>6.4836</v>
      </c>
      <c r="H1483" s="2">
        <f t="shared" si="183"/>
        <v>6.4418000000000086</v>
      </c>
      <c r="I1483" s="2">
        <f t="array" ref="I1483">SUMPRODUCT(B1467:B1486, (ROW(B1467:B1486)-ROW(B1467)+1)) / (20*21/2)</f>
        <v>6.4094761904761901</v>
      </c>
      <c r="J1483" s="2">
        <f t="shared" si="178"/>
        <v>6.4413767074544452</v>
      </c>
      <c r="K1483" s="2">
        <f t="shared" si="180"/>
        <v>6.4762248591359137</v>
      </c>
    </row>
    <row r="1484" spans="1:11" ht="13.5" x14ac:dyDescent="0.25">
      <c r="A1484" s="3">
        <f>TITRES_STAT!B1487</f>
        <v>44173</v>
      </c>
      <c r="B1484" s="6">
        <f>TITRES_STAT!D1487</f>
        <v>6.35</v>
      </c>
      <c r="C1484" s="2">
        <f t="shared" si="181"/>
        <v>0</v>
      </c>
      <c r="D1484" s="2">
        <f t="shared" si="182"/>
        <v>6.410000000000001</v>
      </c>
      <c r="E1484" s="2">
        <f t="shared" ref="E1484:E1547" si="184">AVERAGE(B1475:B1484)</f>
        <v>6.4349999999999996</v>
      </c>
      <c r="F1484" s="2">
        <f t="shared" si="177"/>
        <v>6.4260000000000002</v>
      </c>
      <c r="G1484" s="2">
        <f t="shared" si="179"/>
        <v>6.478600000000001</v>
      </c>
      <c r="H1484" s="2">
        <f t="shared" si="183"/>
        <v>6.4410500000000077</v>
      </c>
      <c r="I1484" s="2">
        <f t="array" ref="I1484">SUMPRODUCT(B1468:B1487, (ROW(B1468:B1487)-ROW(B1468)+1)) / (20*21/2)</f>
        <v>6.4035714285714285</v>
      </c>
      <c r="J1484" s="2">
        <f t="shared" si="178"/>
        <v>6.4326741638873548</v>
      </c>
      <c r="K1484" s="2">
        <f t="shared" si="180"/>
        <v>6.4712748646599954</v>
      </c>
    </row>
    <row r="1485" spans="1:11" ht="13.5" x14ac:dyDescent="0.25">
      <c r="A1485" s="3">
        <f>TITRES_STAT!B1488</f>
        <v>44174</v>
      </c>
      <c r="B1485" s="6">
        <f>TITRES_STAT!D1488</f>
        <v>6.35</v>
      </c>
      <c r="C1485" s="2">
        <f t="shared" si="181"/>
        <v>0</v>
      </c>
      <c r="D1485" s="2">
        <f t="shared" si="182"/>
        <v>6.38</v>
      </c>
      <c r="E1485" s="2">
        <f t="shared" si="184"/>
        <v>6.43</v>
      </c>
      <c r="F1485" s="2">
        <f t="shared" si="177"/>
        <v>6.4189999999999996</v>
      </c>
      <c r="G1485" s="2">
        <f t="shared" si="179"/>
        <v>6.473600000000002</v>
      </c>
      <c r="H1485" s="2">
        <f t="shared" si="183"/>
        <v>6.4407500000000057</v>
      </c>
      <c r="I1485" s="2">
        <f t="array" ref="I1485">SUMPRODUCT(B1469:B1488, (ROW(B1469:B1488)-ROW(B1469)+1)) / (20*21/2)</f>
        <v>6.397857142857144</v>
      </c>
      <c r="J1485" s="2">
        <f t="shared" si="178"/>
        <v>6.4248004339933207</v>
      </c>
      <c r="K1485" s="2">
        <f t="shared" si="180"/>
        <v>6.4665189876145055</v>
      </c>
    </row>
    <row r="1486" spans="1:11" ht="13.5" x14ac:dyDescent="0.25">
      <c r="A1486" s="3">
        <f>TITRES_STAT!B1489</f>
        <v>44175</v>
      </c>
      <c r="B1486" s="6">
        <f>TITRES_STAT!D1489</f>
        <v>6.35</v>
      </c>
      <c r="C1486" s="2">
        <f t="shared" si="181"/>
        <v>0</v>
      </c>
      <c r="D1486" s="2">
        <f t="shared" si="182"/>
        <v>6.35</v>
      </c>
      <c r="E1486" s="2">
        <f t="shared" si="184"/>
        <v>6.4249999999999998</v>
      </c>
      <c r="F1486" s="2">
        <f t="shared" si="177"/>
        <v>6.4119999999999973</v>
      </c>
      <c r="G1486" s="2">
        <f t="shared" si="179"/>
        <v>6.4686000000000039</v>
      </c>
      <c r="H1486" s="2">
        <f t="shared" si="183"/>
        <v>6.4405000000000054</v>
      </c>
      <c r="I1486" s="2">
        <f t="array" ref="I1486">SUMPRODUCT(B1470:B1489, (ROW(B1470:B1489)-ROW(B1470)+1)) / (20*21/2)</f>
        <v>6.3923809523809529</v>
      </c>
      <c r="J1486" s="2">
        <f t="shared" si="178"/>
        <v>6.4176765831368137</v>
      </c>
      <c r="K1486" s="2">
        <f t="shared" si="180"/>
        <v>6.461949615551192</v>
      </c>
    </row>
    <row r="1487" spans="1:11" ht="13.5" x14ac:dyDescent="0.25">
      <c r="A1487" s="3">
        <f>TITRES_STAT!B1490</f>
        <v>44176</v>
      </c>
      <c r="B1487" s="6">
        <f>TITRES_STAT!D1490</f>
        <v>6.35</v>
      </c>
      <c r="C1487" s="2">
        <f t="shared" si="181"/>
        <v>0</v>
      </c>
      <c r="D1487" s="2">
        <f t="shared" si="182"/>
        <v>6.35</v>
      </c>
      <c r="E1487" s="2">
        <f t="shared" si="184"/>
        <v>6.410000000000001</v>
      </c>
      <c r="F1487" s="2">
        <f t="shared" si="177"/>
        <v>6.4099999999999984</v>
      </c>
      <c r="G1487" s="2">
        <f t="shared" si="179"/>
        <v>6.4636000000000031</v>
      </c>
      <c r="H1487" s="2">
        <f t="shared" si="183"/>
        <v>6.4402500000000051</v>
      </c>
      <c r="I1487" s="2">
        <f t="array" ref="I1487">SUMPRODUCT(B1471:B1490, (ROW(B1471:B1490)-ROW(B1471)+1)) / (20*21/2)</f>
        <v>6.387142857142857</v>
      </c>
      <c r="J1487" s="2">
        <f t="shared" si="178"/>
        <v>6.4112311942666409</v>
      </c>
      <c r="K1487" s="2">
        <f t="shared" si="180"/>
        <v>6.4575594345491849</v>
      </c>
    </row>
    <row r="1488" spans="1:11" ht="13.5" x14ac:dyDescent="0.25">
      <c r="A1488" s="3">
        <f>TITRES_STAT!B1491</f>
        <v>44179</v>
      </c>
      <c r="B1488" s="6">
        <f>TITRES_STAT!D1491</f>
        <v>6.35</v>
      </c>
      <c r="C1488" s="2">
        <f t="shared" si="181"/>
        <v>0</v>
      </c>
      <c r="D1488" s="2">
        <f t="shared" si="182"/>
        <v>6.35</v>
      </c>
      <c r="E1488" s="2">
        <f t="shared" si="184"/>
        <v>6.3950000000000014</v>
      </c>
      <c r="F1488" s="2">
        <f t="shared" si="177"/>
        <v>6.4074999999999971</v>
      </c>
      <c r="G1488" s="2">
        <f t="shared" si="179"/>
        <v>6.4586000000000032</v>
      </c>
      <c r="H1488" s="2">
        <f t="shared" si="183"/>
        <v>6.4400000000000048</v>
      </c>
      <c r="I1488" s="2">
        <f t="array" ref="I1488">SUMPRODUCT(B1472:B1491, (ROW(B1472:B1491)-ROW(B1472)+1)) / (20*21/2)</f>
        <v>6.3821428571428571</v>
      </c>
      <c r="J1488" s="2">
        <f t="shared" si="178"/>
        <v>6.4053996519555323</v>
      </c>
      <c r="K1488" s="2">
        <f t="shared" si="180"/>
        <v>6.4533414175080406</v>
      </c>
    </row>
    <row r="1489" spans="1:11" ht="13.5" x14ac:dyDescent="0.25">
      <c r="A1489" s="3">
        <f>TITRES_STAT!B1492</f>
        <v>44180</v>
      </c>
      <c r="B1489" s="6">
        <f>TITRES_STAT!D1492</f>
        <v>6.35</v>
      </c>
      <c r="C1489" s="2">
        <f t="shared" si="181"/>
        <v>0</v>
      </c>
      <c r="D1489" s="2">
        <f t="shared" si="182"/>
        <v>6.35</v>
      </c>
      <c r="E1489" s="2">
        <f t="shared" si="184"/>
        <v>6.3800000000000008</v>
      </c>
      <c r="F1489" s="2">
        <f t="shared" si="177"/>
        <v>6.4049999999999985</v>
      </c>
      <c r="G1489" s="2">
        <f t="shared" si="179"/>
        <v>6.4536000000000051</v>
      </c>
      <c r="H1489" s="2">
        <f t="shared" si="183"/>
        <v>6.4397500000000036</v>
      </c>
      <c r="I1489" s="2">
        <f t="array" ref="I1489">SUMPRODUCT(B1473:B1492, (ROW(B1473:B1492)-ROW(B1473)+1)) / (20*21/2)</f>
        <v>6.3916666666666666</v>
      </c>
      <c r="J1489" s="2">
        <f t="shared" si="178"/>
        <v>6.4001234946264338</v>
      </c>
      <c r="K1489" s="2">
        <f t="shared" si="180"/>
        <v>6.4492888128998827</v>
      </c>
    </row>
    <row r="1490" spans="1:11" ht="13.5" x14ac:dyDescent="0.25">
      <c r="A1490" s="3">
        <f>TITRES_STAT!B1493</f>
        <v>44181</v>
      </c>
      <c r="B1490" s="6">
        <f>TITRES_STAT!D1493</f>
        <v>6.35</v>
      </c>
      <c r="C1490" s="2">
        <f t="shared" si="181"/>
        <v>0</v>
      </c>
      <c r="D1490" s="2">
        <f t="shared" si="182"/>
        <v>6.35</v>
      </c>
      <c r="E1490" s="2">
        <f t="shared" si="184"/>
        <v>6.3650000000000002</v>
      </c>
      <c r="F1490" s="2">
        <f t="shared" si="177"/>
        <v>6.4024999999999981</v>
      </c>
      <c r="G1490" s="2">
        <f t="shared" si="179"/>
        <v>6.4486000000000061</v>
      </c>
      <c r="H1490" s="2">
        <f t="shared" si="183"/>
        <v>6.4395000000000042</v>
      </c>
      <c r="I1490" s="2">
        <f t="array" ref="I1490">SUMPRODUCT(B1474:B1493, (ROW(B1474:B1493)-ROW(B1474)+1)) / (20*21/2)</f>
        <v>6.4007142857142849</v>
      </c>
      <c r="J1490" s="2">
        <f t="shared" si="178"/>
        <v>6.3953498284715353</v>
      </c>
      <c r="K1490" s="2">
        <f t="shared" si="180"/>
        <v>6.4453951339626325</v>
      </c>
    </row>
    <row r="1491" spans="1:11" ht="13.5" x14ac:dyDescent="0.25">
      <c r="A1491" s="3">
        <f>TITRES_STAT!B1494</f>
        <v>44182</v>
      </c>
      <c r="B1491" s="6">
        <f>TITRES_STAT!D1494</f>
        <v>6.35</v>
      </c>
      <c r="C1491" s="2">
        <f t="shared" si="181"/>
        <v>0</v>
      </c>
      <c r="D1491" s="2">
        <f t="shared" si="182"/>
        <v>6.35</v>
      </c>
      <c r="E1491" s="2">
        <f t="shared" si="184"/>
        <v>6.3500000000000005</v>
      </c>
      <c r="F1491" s="2">
        <f t="shared" si="177"/>
        <v>6.3999999999999968</v>
      </c>
      <c r="G1491" s="2">
        <f t="shared" si="179"/>
        <v>6.445600000000006</v>
      </c>
      <c r="H1491" s="2">
        <f t="shared" si="183"/>
        <v>6.439250000000003</v>
      </c>
      <c r="I1491" s="2">
        <f t="array" ref="I1491">SUMPRODUCT(B1475:B1494, (ROW(B1475:B1494)-ROW(B1475)+1)) / (20*21/2)</f>
        <v>6.4092857142857147</v>
      </c>
      <c r="J1491" s="2">
        <f t="shared" si="178"/>
        <v>6.3910307971885318</v>
      </c>
      <c r="K1491" s="2">
        <f t="shared" si="180"/>
        <v>6.4416541483170393</v>
      </c>
    </row>
    <row r="1492" spans="1:11" ht="13.5" x14ac:dyDescent="0.25">
      <c r="A1492" s="3">
        <f>TITRES_STAT!B1495</f>
        <v>44183</v>
      </c>
      <c r="B1492" s="6">
        <f>TITRES_STAT!D1495</f>
        <v>6.5</v>
      </c>
      <c r="C1492" s="2">
        <f t="shared" si="181"/>
        <v>0.15000000000000036</v>
      </c>
      <c r="D1492" s="2">
        <f t="shared" si="182"/>
        <v>6.38</v>
      </c>
      <c r="E1492" s="2">
        <f t="shared" si="184"/>
        <v>6.3650000000000002</v>
      </c>
      <c r="F1492" s="2">
        <f t="shared" ref="F1492:F1555" si="185">AVERAGE(B1473:B1492)</f>
        <v>6.4049999999999985</v>
      </c>
      <c r="G1492" s="2">
        <f t="shared" si="179"/>
        <v>6.4456000000000051</v>
      </c>
      <c r="H1492" s="2">
        <f t="shared" si="183"/>
        <v>6.4397500000000027</v>
      </c>
      <c r="I1492" s="2">
        <f t="array" ref="I1492">SUMPRODUCT(B1476:B1495, (ROW(B1476:B1495)-ROW(B1476)+1)) / (20*21/2)</f>
        <v>6.4173809523809524</v>
      </c>
      <c r="J1492" s="2">
        <f t="shared" si="178"/>
        <v>6.4014088165039098</v>
      </c>
      <c r="K1492" s="2">
        <f t="shared" si="180"/>
        <v>6.4439422209320574</v>
      </c>
    </row>
    <row r="1493" spans="1:11" ht="13.5" x14ac:dyDescent="0.25">
      <c r="A1493" s="3">
        <f>TITRES_STAT!B1496</f>
        <v>44186</v>
      </c>
      <c r="B1493" s="6">
        <f>TITRES_STAT!D1496</f>
        <v>6.5</v>
      </c>
      <c r="C1493" s="2">
        <f t="shared" si="181"/>
        <v>0</v>
      </c>
      <c r="D1493" s="2">
        <f t="shared" si="182"/>
        <v>6.4099999999999993</v>
      </c>
      <c r="E1493" s="2">
        <f t="shared" si="184"/>
        <v>6.3800000000000008</v>
      </c>
      <c r="F1493" s="2">
        <f t="shared" si="185"/>
        <v>6.4099999999999984</v>
      </c>
      <c r="G1493" s="2">
        <f t="shared" si="179"/>
        <v>6.4456000000000051</v>
      </c>
      <c r="H1493" s="2">
        <f t="shared" si="183"/>
        <v>6.4402500000000025</v>
      </c>
      <c r="I1493" s="2">
        <f t="array" ref="I1493">SUMPRODUCT(B1477:B1496, (ROW(B1477:B1496)-ROW(B1477)+1)) / (20*21/2)</f>
        <v>6.4249999999999998</v>
      </c>
      <c r="J1493" s="2">
        <f t="shared" ref="J1493:J1556" si="186">$J$4*B1493+J1492*(1-$J$4)</f>
        <v>6.410798453027347</v>
      </c>
      <c r="K1493" s="2">
        <f t="shared" si="180"/>
        <v>6.4461405652092321</v>
      </c>
    </row>
    <row r="1494" spans="1:11" ht="13.5" x14ac:dyDescent="0.25">
      <c r="A1494" s="3">
        <f>TITRES_STAT!B1497</f>
        <v>44187</v>
      </c>
      <c r="B1494" s="6">
        <f>TITRES_STAT!D1497</f>
        <v>6.5</v>
      </c>
      <c r="C1494" s="2">
        <f t="shared" si="181"/>
        <v>0</v>
      </c>
      <c r="D1494" s="2">
        <f t="shared" si="182"/>
        <v>6.44</v>
      </c>
      <c r="E1494" s="2">
        <f t="shared" si="184"/>
        <v>6.3950000000000005</v>
      </c>
      <c r="F1494" s="2">
        <f t="shared" si="185"/>
        <v>6.4149999999999974</v>
      </c>
      <c r="G1494" s="2">
        <f t="shared" si="179"/>
        <v>6.4456000000000042</v>
      </c>
      <c r="H1494" s="2">
        <f t="shared" si="183"/>
        <v>6.4407500000000031</v>
      </c>
      <c r="I1494" s="2">
        <f t="array" ref="I1494">SUMPRODUCT(B1478:B1497, (ROW(B1478:B1497)-ROW(B1478)+1)) / (20*21/2)</f>
        <v>6.4321428571428569</v>
      </c>
      <c r="J1494" s="2">
        <f t="shared" si="186"/>
        <v>6.4192938384533136</v>
      </c>
      <c r="K1494" s="2">
        <f t="shared" si="180"/>
        <v>6.4482526999069094</v>
      </c>
    </row>
    <row r="1495" spans="1:11" ht="13.5" x14ac:dyDescent="0.25">
      <c r="A1495" s="3">
        <f>TITRES_STAT!B1498</f>
        <v>44188</v>
      </c>
      <c r="B1495" s="6">
        <f>TITRES_STAT!D1498</f>
        <v>6.5</v>
      </c>
      <c r="C1495" s="2">
        <f t="shared" si="181"/>
        <v>0</v>
      </c>
      <c r="D1495" s="2">
        <f t="shared" si="182"/>
        <v>6.4700000000000006</v>
      </c>
      <c r="E1495" s="2">
        <f t="shared" si="184"/>
        <v>6.4099999999999993</v>
      </c>
      <c r="F1495" s="2">
        <f t="shared" si="185"/>
        <v>6.419999999999999</v>
      </c>
      <c r="G1495" s="2">
        <f t="shared" si="179"/>
        <v>6.4456000000000042</v>
      </c>
      <c r="H1495" s="2">
        <f t="shared" si="183"/>
        <v>6.4403000000000024</v>
      </c>
      <c r="I1495" s="2">
        <f t="array" ref="I1495">SUMPRODUCT(B1479:B1498, (ROW(B1479:B1498)-ROW(B1479)+1)) / (20*21/2)</f>
        <v>6.4392857142857141</v>
      </c>
      <c r="J1495" s="2">
        <f t="shared" si="186"/>
        <v>6.4269801395529988</v>
      </c>
      <c r="K1495" s="2">
        <f t="shared" si="180"/>
        <v>6.4502820057929133</v>
      </c>
    </row>
    <row r="1496" spans="1:11" ht="13.5" x14ac:dyDescent="0.25">
      <c r="A1496" s="3">
        <f>TITRES_STAT!B1499</f>
        <v>44189</v>
      </c>
      <c r="B1496" s="6">
        <f>TITRES_STAT!D1499</f>
        <v>6.5</v>
      </c>
      <c r="C1496" s="2">
        <f t="shared" si="181"/>
        <v>0</v>
      </c>
      <c r="D1496" s="2">
        <f t="shared" si="182"/>
        <v>6.5</v>
      </c>
      <c r="E1496" s="2">
        <f t="shared" si="184"/>
        <v>6.4249999999999998</v>
      </c>
      <c r="F1496" s="2">
        <f t="shared" si="185"/>
        <v>6.4249999999999989</v>
      </c>
      <c r="G1496" s="2">
        <f t="shared" si="179"/>
        <v>6.4456000000000024</v>
      </c>
      <c r="H1496" s="2">
        <f t="shared" si="183"/>
        <v>6.4403000000000032</v>
      </c>
      <c r="I1496" s="2">
        <f t="array" ref="I1496">SUMPRODUCT(B1480:B1499, (ROW(B1480:B1499)-ROW(B1480)+1)) / (20*21/2)</f>
        <v>6.4188095238095242</v>
      </c>
      <c r="J1496" s="2">
        <f t="shared" si="186"/>
        <v>6.4339344119765229</v>
      </c>
      <c r="K1496" s="2">
        <f t="shared" si="180"/>
        <v>6.4522317310559361</v>
      </c>
    </row>
    <row r="1497" spans="1:11" ht="13.5" x14ac:dyDescent="0.25">
      <c r="A1497" s="3">
        <f>TITRES_STAT!B1500</f>
        <v>44190</v>
      </c>
      <c r="B1497" s="6">
        <f>TITRES_STAT!D1500</f>
        <v>6.5</v>
      </c>
      <c r="C1497" s="2">
        <f t="shared" si="181"/>
        <v>0</v>
      </c>
      <c r="D1497" s="2">
        <f t="shared" si="182"/>
        <v>6.5</v>
      </c>
      <c r="E1497" s="2">
        <f t="shared" si="184"/>
        <v>6.44</v>
      </c>
      <c r="F1497" s="2">
        <f t="shared" si="185"/>
        <v>6.4249999999999998</v>
      </c>
      <c r="G1497" s="2">
        <f t="shared" si="179"/>
        <v>6.4456000000000016</v>
      </c>
      <c r="H1497" s="2">
        <f t="shared" si="183"/>
        <v>6.4407500000000031</v>
      </c>
      <c r="I1497" s="2">
        <f t="array" ref="I1497">SUMPRODUCT(B1481:B1500, (ROW(B1481:B1500)-ROW(B1481)+1)) / (20*21/2)</f>
        <v>6.4168571428571424</v>
      </c>
      <c r="J1497" s="2">
        <f t="shared" si="186"/>
        <v>6.4402263727406641</v>
      </c>
      <c r="K1497" s="2">
        <f t="shared" si="180"/>
        <v>6.4541049965047232</v>
      </c>
    </row>
    <row r="1498" spans="1:11" ht="13.5" x14ac:dyDescent="0.25">
      <c r="A1498" s="3">
        <f>TITRES_STAT!B1501</f>
        <v>44193</v>
      </c>
      <c r="B1498" s="6">
        <f>TITRES_STAT!D1501</f>
        <v>6.5</v>
      </c>
      <c r="C1498" s="2">
        <f t="shared" si="181"/>
        <v>0</v>
      </c>
      <c r="D1498" s="2">
        <f t="shared" si="182"/>
        <v>6.5</v>
      </c>
      <c r="E1498" s="2">
        <f t="shared" si="184"/>
        <v>6.4550000000000001</v>
      </c>
      <c r="F1498" s="2">
        <f t="shared" si="185"/>
        <v>6.4249999999999998</v>
      </c>
      <c r="G1498" s="2">
        <f t="shared" si="179"/>
        <v>6.4456000000000016</v>
      </c>
      <c r="H1498" s="2">
        <f t="shared" si="183"/>
        <v>6.441200000000002</v>
      </c>
      <c r="I1498" s="2">
        <f t="array" ref="I1498">SUMPRODUCT(B1482:B1501, (ROW(B1482:B1501)-ROW(B1482)+1)) / (20*21/2)</f>
        <v>6.4259047619047625</v>
      </c>
      <c r="J1498" s="2">
        <f t="shared" si="186"/>
        <v>6.445919099146316</v>
      </c>
      <c r="K1498" s="2">
        <f t="shared" si="180"/>
        <v>6.4559048005633617</v>
      </c>
    </row>
    <row r="1499" spans="1:11" ht="13.5" x14ac:dyDescent="0.25">
      <c r="A1499" s="3">
        <f>TITRES_STAT!B1502</f>
        <v>44194</v>
      </c>
      <c r="B1499" s="6">
        <f>TITRES_STAT!D1502</f>
        <v>6.21</v>
      </c>
      <c r="C1499" s="2">
        <f t="shared" si="181"/>
        <v>-0.29000000000000004</v>
      </c>
      <c r="D1499" s="2">
        <f t="shared" si="182"/>
        <v>6.4420000000000002</v>
      </c>
      <c r="E1499" s="2">
        <f t="shared" si="184"/>
        <v>6.4409999999999998</v>
      </c>
      <c r="F1499" s="2">
        <f t="shared" si="185"/>
        <v>6.4105000000000008</v>
      </c>
      <c r="G1499" s="2">
        <f t="shared" si="179"/>
        <v>6.4398</v>
      </c>
      <c r="H1499" s="2">
        <f t="shared" si="183"/>
        <v>6.4411500000000039</v>
      </c>
      <c r="I1499" s="2">
        <f t="array" ref="I1499">SUMPRODUCT(B1483:B1502, (ROW(B1483:B1502)-ROW(B1483)+1)) / (20*21/2)</f>
        <v>6.4349523809523808</v>
      </c>
      <c r="J1499" s="2">
        <f t="shared" si="186"/>
        <v>6.4234506135133334</v>
      </c>
      <c r="K1499" s="2">
        <f t="shared" si="180"/>
        <v>6.4462614750510729</v>
      </c>
    </row>
    <row r="1500" spans="1:11" ht="13.5" x14ac:dyDescent="0.25">
      <c r="A1500" s="3">
        <f>TITRES_STAT!B1503</f>
        <v>44195</v>
      </c>
      <c r="B1500" s="6">
        <f>TITRES_STAT!D1503</f>
        <v>6.39</v>
      </c>
      <c r="C1500" s="2">
        <f t="shared" si="181"/>
        <v>0.17999999999999972</v>
      </c>
      <c r="D1500" s="2">
        <f t="shared" si="182"/>
        <v>6.42</v>
      </c>
      <c r="E1500" s="2">
        <f t="shared" si="184"/>
        <v>6.4450000000000003</v>
      </c>
      <c r="F1500" s="2">
        <f t="shared" si="185"/>
        <v>6.4049999999999994</v>
      </c>
      <c r="G1500" s="2">
        <f t="shared" si="179"/>
        <v>6.4375999999999998</v>
      </c>
      <c r="H1500" s="2">
        <f t="shared" si="183"/>
        <v>6.4411000000000032</v>
      </c>
      <c r="I1500" s="2">
        <f t="array" ref="I1500">SUMPRODUCT(B1484:B1503, (ROW(B1484:B1503)-ROW(B1484)+1)) / (20*21/2)</f>
        <v>6.4432857142857136</v>
      </c>
      <c r="J1500" s="2">
        <f t="shared" si="186"/>
        <v>6.4202648407977776</v>
      </c>
      <c r="K1500" s="2">
        <f t="shared" si="180"/>
        <v>6.4440551426961292</v>
      </c>
    </row>
    <row r="1501" spans="1:11" ht="13.5" x14ac:dyDescent="0.25">
      <c r="A1501" s="3">
        <f>TITRES_STAT!B1504</f>
        <v>44196</v>
      </c>
      <c r="B1501" s="6">
        <f>TITRES_STAT!D1504</f>
        <v>6.5</v>
      </c>
      <c r="C1501" s="2">
        <f t="shared" si="181"/>
        <v>0.11000000000000032</v>
      </c>
      <c r="D1501" s="2">
        <f t="shared" si="182"/>
        <v>6.42</v>
      </c>
      <c r="E1501" s="2">
        <f t="shared" si="184"/>
        <v>6.4599999999999991</v>
      </c>
      <c r="F1501" s="2">
        <f t="shared" si="185"/>
        <v>6.4049999999999994</v>
      </c>
      <c r="G1501" s="2">
        <f t="shared" si="179"/>
        <v>6.4375999999999989</v>
      </c>
      <c r="H1501" s="2">
        <f t="shared" si="183"/>
        <v>6.4411500000000048</v>
      </c>
      <c r="I1501" s="2">
        <f t="array" ref="I1501">SUMPRODUCT(B1485:B1504, (ROW(B1485:B1504)-ROW(B1485)+1)) / (20*21/2)</f>
        <v>6.4509047619047619</v>
      </c>
      <c r="J1501" s="2">
        <f t="shared" si="186"/>
        <v>6.4278586654837042</v>
      </c>
      <c r="K1501" s="2">
        <f t="shared" si="180"/>
        <v>6.4462490586688306</v>
      </c>
    </row>
    <row r="1502" spans="1:11" ht="13.5" x14ac:dyDescent="0.25">
      <c r="A1502" s="3">
        <f>TITRES_STAT!B1505</f>
        <v>44200</v>
      </c>
      <c r="B1502" s="6">
        <f>TITRES_STAT!D1505</f>
        <v>6.5</v>
      </c>
      <c r="C1502" s="2">
        <f t="shared" si="181"/>
        <v>0</v>
      </c>
      <c r="D1502" s="2">
        <f t="shared" si="182"/>
        <v>6.42</v>
      </c>
      <c r="E1502" s="2">
        <f t="shared" si="184"/>
        <v>6.4599999999999991</v>
      </c>
      <c r="F1502" s="2">
        <f t="shared" si="185"/>
        <v>6.4124999999999996</v>
      </c>
      <c r="G1502" s="2">
        <f t="shared" si="179"/>
        <v>6.4375999999999989</v>
      </c>
      <c r="H1502" s="2">
        <f t="shared" si="183"/>
        <v>6.4412000000000047</v>
      </c>
      <c r="I1502" s="2">
        <f t="array" ref="I1502">SUMPRODUCT(B1486:B1505, (ROW(B1486:B1505)-ROW(B1486)+1)) / (20*21/2)</f>
        <v>6.457809523809523</v>
      </c>
      <c r="J1502" s="2">
        <f t="shared" si="186"/>
        <v>6.4347292687709707</v>
      </c>
      <c r="K1502" s="2">
        <f t="shared" si="180"/>
        <v>6.4483569387210338</v>
      </c>
    </row>
    <row r="1503" spans="1:11" ht="13.5" x14ac:dyDescent="0.25">
      <c r="A1503" s="3">
        <f>TITRES_STAT!B1506</f>
        <v>44201</v>
      </c>
      <c r="B1503" s="6">
        <f>TITRES_STAT!D1506</f>
        <v>6.5</v>
      </c>
      <c r="C1503" s="2">
        <f t="shared" si="181"/>
        <v>0</v>
      </c>
      <c r="D1503" s="2">
        <f t="shared" si="182"/>
        <v>6.42</v>
      </c>
      <c r="E1503" s="2">
        <f t="shared" si="184"/>
        <v>6.4599999999999991</v>
      </c>
      <c r="F1503" s="2">
        <f t="shared" si="185"/>
        <v>6.42</v>
      </c>
      <c r="G1503" s="2">
        <f t="shared" si="179"/>
        <v>6.4413999999999989</v>
      </c>
      <c r="H1503" s="2">
        <f t="shared" si="183"/>
        <v>6.442250000000004</v>
      </c>
      <c r="I1503" s="2">
        <f t="array" ref="I1503">SUMPRODUCT(B1487:B1506, (ROW(B1487:B1506)-ROW(B1487)+1)) / (20*21/2)</f>
        <v>6.4640000000000004</v>
      </c>
      <c r="J1503" s="2">
        <f t="shared" si="186"/>
        <v>6.4409455288880206</v>
      </c>
      <c r="K1503" s="2">
        <f t="shared" si="180"/>
        <v>6.4503821568104049</v>
      </c>
    </row>
    <row r="1504" spans="1:11" ht="13.5" x14ac:dyDescent="0.25">
      <c r="A1504" s="3">
        <f>TITRES_STAT!B1507</f>
        <v>44202</v>
      </c>
      <c r="B1504" s="6">
        <f>TITRES_STAT!D1507</f>
        <v>6.5</v>
      </c>
      <c r="C1504" s="2">
        <f t="shared" si="181"/>
        <v>0</v>
      </c>
      <c r="D1504" s="2">
        <f t="shared" si="182"/>
        <v>6.4779999999999998</v>
      </c>
      <c r="E1504" s="2">
        <f t="shared" si="184"/>
        <v>6.4599999999999991</v>
      </c>
      <c r="F1504" s="2">
        <f t="shared" si="185"/>
        <v>6.4275000000000002</v>
      </c>
      <c r="G1504" s="2">
        <f t="shared" si="179"/>
        <v>6.4413999999999989</v>
      </c>
      <c r="H1504" s="2">
        <f t="shared" si="183"/>
        <v>6.4433000000000042</v>
      </c>
      <c r="I1504" s="2">
        <f t="array" ref="I1504">SUMPRODUCT(B1488:B1507, (ROW(B1488:B1507)-ROW(B1488)+1)) / (20*21/2)</f>
        <v>6.464714285714285</v>
      </c>
      <c r="J1504" s="2">
        <f t="shared" si="186"/>
        <v>6.4465697642320183</v>
      </c>
      <c r="K1504" s="2">
        <f t="shared" si="180"/>
        <v>6.4523279545825458</v>
      </c>
    </row>
    <row r="1505" spans="1:11" ht="13.5" x14ac:dyDescent="0.25">
      <c r="A1505" s="3">
        <f>TITRES_STAT!B1508</f>
        <v>44203</v>
      </c>
      <c r="B1505" s="6">
        <f>TITRES_STAT!D1508</f>
        <v>6.5</v>
      </c>
      <c r="C1505" s="2">
        <f t="shared" si="181"/>
        <v>0</v>
      </c>
      <c r="D1505" s="2">
        <f t="shared" si="182"/>
        <v>6.5</v>
      </c>
      <c r="E1505" s="2">
        <f t="shared" si="184"/>
        <v>6.4599999999999991</v>
      </c>
      <c r="F1505" s="2">
        <f t="shared" si="185"/>
        <v>6.4349999999999996</v>
      </c>
      <c r="G1505" s="2">
        <f t="shared" si="179"/>
        <v>6.4413999999999989</v>
      </c>
      <c r="H1505" s="2">
        <f t="shared" si="183"/>
        <v>6.445250000000005</v>
      </c>
      <c r="I1505" s="2">
        <f t="array" ref="I1505">SUMPRODUCT(B1489:B1508, (ROW(B1489:B1508)-ROW(B1489)+1)) / (20*21/2)</f>
        <v>6.464952380952381</v>
      </c>
      <c r="J1505" s="2">
        <f t="shared" si="186"/>
        <v>6.4516583581146829</v>
      </c>
      <c r="K1505" s="2">
        <f t="shared" si="180"/>
        <v>6.454197446559701</v>
      </c>
    </row>
    <row r="1506" spans="1:11" ht="13.5" x14ac:dyDescent="0.25">
      <c r="A1506" s="3">
        <f>TITRES_STAT!B1509</f>
        <v>44204</v>
      </c>
      <c r="B1506" s="6">
        <f>TITRES_STAT!D1509</f>
        <v>6.5</v>
      </c>
      <c r="C1506" s="2">
        <f t="shared" si="181"/>
        <v>0</v>
      </c>
      <c r="D1506" s="2">
        <f t="shared" si="182"/>
        <v>6.5</v>
      </c>
      <c r="E1506" s="2">
        <f t="shared" si="184"/>
        <v>6.4599999999999991</v>
      </c>
      <c r="F1506" s="2">
        <f t="shared" si="185"/>
        <v>6.4424999999999999</v>
      </c>
      <c r="G1506" s="2">
        <f t="shared" si="179"/>
        <v>6.4413999999999998</v>
      </c>
      <c r="H1506" s="2">
        <f t="shared" si="183"/>
        <v>6.4472000000000049</v>
      </c>
      <c r="I1506" s="2">
        <f t="array" ref="I1506">SUMPRODUCT(B1490:B1509, (ROW(B1490:B1509)-ROW(B1490)+1)) / (20*21/2)</f>
        <v>6.464714285714285</v>
      </c>
      <c r="J1506" s="2">
        <f t="shared" si="186"/>
        <v>6.456262324008522</v>
      </c>
      <c r="K1506" s="2">
        <f t="shared" si="180"/>
        <v>6.4559936251259877</v>
      </c>
    </row>
    <row r="1507" spans="1:11" ht="13.5" x14ac:dyDescent="0.25">
      <c r="A1507" s="3">
        <f>TITRES_STAT!B1510</f>
        <v>44207</v>
      </c>
      <c r="B1507" s="6">
        <f>TITRES_STAT!D1510</f>
        <v>6.45</v>
      </c>
      <c r="C1507" s="2">
        <f t="shared" si="181"/>
        <v>-4.9999999999999822E-2</v>
      </c>
      <c r="D1507" s="2">
        <f t="shared" si="182"/>
        <v>6.49</v>
      </c>
      <c r="E1507" s="2">
        <f t="shared" si="184"/>
        <v>6.4550000000000001</v>
      </c>
      <c r="F1507" s="2">
        <f t="shared" si="185"/>
        <v>6.4474999999999998</v>
      </c>
      <c r="G1507" s="2">
        <f t="shared" si="179"/>
        <v>6.4403999999999995</v>
      </c>
      <c r="H1507" s="2">
        <f t="shared" si="183"/>
        <v>6.4489000000000054</v>
      </c>
      <c r="I1507" s="2">
        <f t="array" ref="I1507">SUMPRODUCT(B1491:B1510, (ROW(B1491:B1510)-ROW(B1491)+1)) / (20*21/2)</f>
        <v>6.4639999999999995</v>
      </c>
      <c r="J1507" s="2">
        <f t="shared" si="186"/>
        <v>6.455665912198187</v>
      </c>
      <c r="K1507" s="2">
        <f t="shared" si="180"/>
        <v>6.4557585810034004</v>
      </c>
    </row>
    <row r="1508" spans="1:11" ht="13.5" x14ac:dyDescent="0.25">
      <c r="A1508" s="3">
        <f>TITRES_STAT!B1511</f>
        <v>44208</v>
      </c>
      <c r="B1508" s="6">
        <f>TITRES_STAT!D1511</f>
        <v>6.45</v>
      </c>
      <c r="C1508" s="2">
        <f t="shared" si="181"/>
        <v>0</v>
      </c>
      <c r="D1508" s="2">
        <f t="shared" si="182"/>
        <v>6.4799999999999995</v>
      </c>
      <c r="E1508" s="2">
        <f t="shared" si="184"/>
        <v>6.45</v>
      </c>
      <c r="F1508" s="2">
        <f t="shared" si="185"/>
        <v>6.4524999999999988</v>
      </c>
      <c r="G1508" s="2">
        <f t="shared" si="179"/>
        <v>6.4393999999999991</v>
      </c>
      <c r="H1508" s="2">
        <f t="shared" si="183"/>
        <v>6.4497000000000062</v>
      </c>
      <c r="I1508" s="2">
        <f t="array" ref="I1508">SUMPRODUCT(B1492:B1511, (ROW(B1492:B1511)-ROW(B1492)+1)) / (20*21/2)</f>
        <v>6.4628095238095238</v>
      </c>
      <c r="J1508" s="2">
        <f t="shared" si="186"/>
        <v>6.4551263015126459</v>
      </c>
      <c r="K1508" s="2">
        <f t="shared" si="180"/>
        <v>6.4555327542973853</v>
      </c>
    </row>
    <row r="1509" spans="1:11" ht="13.5" x14ac:dyDescent="0.25">
      <c r="A1509" s="3">
        <f>TITRES_STAT!B1512</f>
        <v>44209</v>
      </c>
      <c r="B1509" s="6">
        <f>TITRES_STAT!D1512</f>
        <v>6.45</v>
      </c>
      <c r="C1509" s="2">
        <f t="shared" si="181"/>
        <v>0</v>
      </c>
      <c r="D1509" s="2">
        <f t="shared" si="182"/>
        <v>6.4700000000000006</v>
      </c>
      <c r="E1509" s="2">
        <f t="shared" si="184"/>
        <v>6.4740000000000011</v>
      </c>
      <c r="F1509" s="2">
        <f t="shared" si="185"/>
        <v>6.4575000000000005</v>
      </c>
      <c r="G1509" s="2">
        <f t="shared" si="179"/>
        <v>6.4383999999999979</v>
      </c>
      <c r="H1509" s="2">
        <f t="shared" si="183"/>
        <v>6.4496000000000064</v>
      </c>
      <c r="I1509" s="2">
        <f t="array" ref="I1509">SUMPRODUCT(B1493:B1512, (ROW(B1493:B1512)-ROW(B1493)+1)) / (20*21/2)</f>
        <v>6.4611428571428569</v>
      </c>
      <c r="J1509" s="2">
        <f t="shared" si="186"/>
        <v>6.4546380823209653</v>
      </c>
      <c r="K1509" s="2">
        <f t="shared" si="180"/>
        <v>6.455315783540625</v>
      </c>
    </row>
    <row r="1510" spans="1:11" ht="13.5" x14ac:dyDescent="0.25">
      <c r="A1510" s="3">
        <f>TITRES_STAT!B1513</f>
        <v>44211</v>
      </c>
      <c r="B1510" s="6">
        <f>TITRES_STAT!D1513</f>
        <v>6.45</v>
      </c>
      <c r="C1510" s="2">
        <f t="shared" si="181"/>
        <v>0</v>
      </c>
      <c r="D1510" s="2">
        <f t="shared" si="182"/>
        <v>6.4599999999999991</v>
      </c>
      <c r="E1510" s="2">
        <f t="shared" si="184"/>
        <v>6.4800000000000013</v>
      </c>
      <c r="F1510" s="2">
        <f t="shared" si="185"/>
        <v>6.4625000000000004</v>
      </c>
      <c r="G1510" s="2">
        <f t="shared" si="179"/>
        <v>6.4373999999999993</v>
      </c>
      <c r="H1510" s="2">
        <f t="shared" si="183"/>
        <v>6.4504500000000053</v>
      </c>
      <c r="I1510" s="2">
        <f t="array" ref="I1510">SUMPRODUCT(B1494:B1513, (ROW(B1494:B1513)-ROW(B1494)+1)) / (20*21/2)</f>
        <v>6.459714285714286</v>
      </c>
      <c r="J1510" s="2">
        <f t="shared" si="186"/>
        <v>6.4541963601951586</v>
      </c>
      <c r="K1510" s="2">
        <f t="shared" si="180"/>
        <v>6.4551073214409929</v>
      </c>
    </row>
    <row r="1511" spans="1:11" ht="13.5" x14ac:dyDescent="0.25">
      <c r="A1511" s="3">
        <f>TITRES_STAT!B1514</f>
        <v>44214</v>
      </c>
      <c r="B1511" s="6">
        <f>TITRES_STAT!D1514</f>
        <v>6.45</v>
      </c>
      <c r="C1511" s="2">
        <f t="shared" si="181"/>
        <v>0</v>
      </c>
      <c r="D1511" s="2">
        <f t="shared" si="182"/>
        <v>6.45</v>
      </c>
      <c r="E1511" s="2">
        <f t="shared" si="184"/>
        <v>6.4750000000000014</v>
      </c>
      <c r="F1511" s="2">
        <f t="shared" si="185"/>
        <v>6.4674999999999994</v>
      </c>
      <c r="G1511" s="2">
        <f t="shared" si="179"/>
        <v>6.4363999999999972</v>
      </c>
      <c r="H1511" s="2">
        <f t="shared" si="183"/>
        <v>6.4522000000000048</v>
      </c>
      <c r="I1511" s="2">
        <f t="array" ref="I1511">SUMPRODUCT(B1495:B1514, (ROW(B1495:B1514)-ROW(B1495)+1)) / (20*21/2)</f>
        <v>6.4585238095238093</v>
      </c>
      <c r="J1511" s="2">
        <f t="shared" si="186"/>
        <v>6.4537967068432387</v>
      </c>
      <c r="K1511" s="2">
        <f t="shared" si="180"/>
        <v>6.45490703432566</v>
      </c>
    </row>
    <row r="1512" spans="1:11" ht="13.5" x14ac:dyDescent="0.25">
      <c r="A1512" s="3">
        <f>TITRES_STAT!B1515</f>
        <v>44215</v>
      </c>
      <c r="B1512" s="6">
        <f>TITRES_STAT!D1515</f>
        <v>6.45</v>
      </c>
      <c r="C1512" s="2">
        <f t="shared" si="181"/>
        <v>0</v>
      </c>
      <c r="D1512" s="2">
        <f t="shared" si="182"/>
        <v>6.45</v>
      </c>
      <c r="E1512" s="2">
        <f t="shared" si="184"/>
        <v>6.4700000000000015</v>
      </c>
      <c r="F1512" s="2">
        <f t="shared" si="185"/>
        <v>6.4650000000000007</v>
      </c>
      <c r="G1512" s="2">
        <f t="shared" si="179"/>
        <v>6.4353999999999978</v>
      </c>
      <c r="H1512" s="2">
        <f t="shared" si="183"/>
        <v>6.4530500000000055</v>
      </c>
      <c r="I1512" s="2">
        <f t="array" ref="I1512">SUMPRODUCT(B1496:B1515, (ROW(B1496:B1515)-ROW(B1496)+1)) / (20*21/2)</f>
        <v>6.4575714285714279</v>
      </c>
      <c r="J1512" s="2">
        <f t="shared" si="186"/>
        <v>6.4534351157153118</v>
      </c>
      <c r="K1512" s="2">
        <f t="shared" si="180"/>
        <v>6.4547146016070069</v>
      </c>
    </row>
    <row r="1513" spans="1:11" ht="13.5" x14ac:dyDescent="0.25">
      <c r="A1513" s="3">
        <f>TITRES_STAT!B1516</f>
        <v>44216</v>
      </c>
      <c r="B1513" s="6">
        <f>TITRES_STAT!D1516</f>
        <v>6.45</v>
      </c>
      <c r="C1513" s="2">
        <f t="shared" si="181"/>
        <v>0</v>
      </c>
      <c r="D1513" s="2">
        <f t="shared" si="182"/>
        <v>6.45</v>
      </c>
      <c r="E1513" s="2">
        <f t="shared" si="184"/>
        <v>6.4650000000000007</v>
      </c>
      <c r="F1513" s="2">
        <f t="shared" si="185"/>
        <v>6.4625000000000004</v>
      </c>
      <c r="G1513" s="2">
        <f t="shared" si="179"/>
        <v>6.4343999999999975</v>
      </c>
      <c r="H1513" s="2">
        <f t="shared" si="183"/>
        <v>6.4530500000000037</v>
      </c>
      <c r="I1513" s="2">
        <f t="array" ref="I1513">SUMPRODUCT(B1497:B1516, (ROW(B1497:B1516)-ROW(B1497)+1)) / (20*21/2)</f>
        <v>6.4568571428571424</v>
      </c>
      <c r="J1513" s="2">
        <f t="shared" si="186"/>
        <v>6.453107961837663</v>
      </c>
      <c r="K1513" s="2">
        <f t="shared" si="180"/>
        <v>6.4545297152694774</v>
      </c>
    </row>
    <row r="1514" spans="1:11" ht="13.5" x14ac:dyDescent="0.25">
      <c r="A1514" s="3">
        <f>TITRES_STAT!B1517</f>
        <v>44217</v>
      </c>
      <c r="B1514" s="6">
        <f>TITRES_STAT!D1517</f>
        <v>6.45</v>
      </c>
      <c r="C1514" s="2">
        <f t="shared" si="181"/>
        <v>0</v>
      </c>
      <c r="D1514" s="2">
        <f t="shared" si="182"/>
        <v>6.45</v>
      </c>
      <c r="E1514" s="2">
        <f t="shared" si="184"/>
        <v>6.4600000000000009</v>
      </c>
      <c r="F1514" s="2">
        <f t="shared" si="185"/>
        <v>6.4600000000000009</v>
      </c>
      <c r="G1514" s="2">
        <f t="shared" si="179"/>
        <v>6.4333999999999971</v>
      </c>
      <c r="H1514" s="2">
        <f t="shared" si="183"/>
        <v>6.4521000000000042</v>
      </c>
      <c r="I1514" s="2">
        <f t="array" ref="I1514">SUMPRODUCT(B1498:B1517, (ROW(B1498:B1517)-ROW(B1498)+1)) / (20*21/2)</f>
        <v>6.4563809523809521</v>
      </c>
      <c r="J1514" s="2">
        <f t="shared" si="186"/>
        <v>6.4528119654721721</v>
      </c>
      <c r="K1514" s="2">
        <f t="shared" si="180"/>
        <v>6.454352079376557</v>
      </c>
    </row>
    <row r="1515" spans="1:11" ht="13.5" x14ac:dyDescent="0.25">
      <c r="A1515" s="3">
        <f>TITRES_STAT!B1518</f>
        <v>44218</v>
      </c>
      <c r="B1515" s="6">
        <f>TITRES_STAT!D1518</f>
        <v>6.45</v>
      </c>
      <c r="C1515" s="2">
        <f t="shared" si="181"/>
        <v>0</v>
      </c>
      <c r="D1515" s="2">
        <f t="shared" si="182"/>
        <v>6.45</v>
      </c>
      <c r="E1515" s="2">
        <f t="shared" si="184"/>
        <v>6.455000000000001</v>
      </c>
      <c r="F1515" s="2">
        <f t="shared" si="185"/>
        <v>6.4575000000000005</v>
      </c>
      <c r="G1515" s="2">
        <f t="shared" si="179"/>
        <v>6.4325999999999963</v>
      </c>
      <c r="H1515" s="2">
        <f t="shared" si="183"/>
        <v>6.4521000000000042</v>
      </c>
      <c r="I1515" s="2">
        <f t="array" ref="I1515">SUMPRODUCT(B1499:B1518, (ROW(B1499:B1518)-ROW(B1499)+1)) / (20*21/2)</f>
        <v>6.456142857142857</v>
      </c>
      <c r="J1515" s="2">
        <f t="shared" si="186"/>
        <v>6.4525441592367265</v>
      </c>
      <c r="K1515" s="2">
        <f t="shared" si="180"/>
        <v>6.4541814095970844</v>
      </c>
    </row>
    <row r="1516" spans="1:11" ht="13.5" x14ac:dyDescent="0.25">
      <c r="A1516" s="3">
        <f>TITRES_STAT!B1519</f>
        <v>44221</v>
      </c>
      <c r="B1516" s="6">
        <f>TITRES_STAT!D1519</f>
        <v>6.45</v>
      </c>
      <c r="C1516" s="2">
        <f t="shared" si="181"/>
        <v>0</v>
      </c>
      <c r="D1516" s="2">
        <f t="shared" si="182"/>
        <v>6.45</v>
      </c>
      <c r="E1516" s="2">
        <f t="shared" si="184"/>
        <v>6.4500000000000011</v>
      </c>
      <c r="F1516" s="2">
        <f t="shared" si="185"/>
        <v>6.455000000000001</v>
      </c>
      <c r="G1516" s="2">
        <f t="shared" si="179"/>
        <v>6.4317999999999964</v>
      </c>
      <c r="H1516" s="2">
        <f t="shared" si="183"/>
        <v>6.4521000000000024</v>
      </c>
      <c r="I1516" s="2">
        <f t="array" ref="I1516">SUMPRODUCT(B1500:B1519, (ROW(B1500:B1519)-ROW(B1500)+1)) / (20*21/2)</f>
        <v>6.456142857142857</v>
      </c>
      <c r="J1516" s="2">
        <f t="shared" si="186"/>
        <v>6.4523018583570391</v>
      </c>
      <c r="K1516" s="2">
        <f t="shared" si="180"/>
        <v>6.4540174327501401</v>
      </c>
    </row>
    <row r="1517" spans="1:11" ht="13.5" x14ac:dyDescent="0.25">
      <c r="A1517" s="3">
        <f>TITRES_STAT!B1520</f>
        <v>44222</v>
      </c>
      <c r="B1517" s="6">
        <f>TITRES_STAT!D1520</f>
        <v>6.45</v>
      </c>
      <c r="C1517" s="2">
        <f t="shared" si="181"/>
        <v>0</v>
      </c>
      <c r="D1517" s="2">
        <f t="shared" si="182"/>
        <v>6.45</v>
      </c>
      <c r="E1517" s="2">
        <f t="shared" si="184"/>
        <v>6.4500000000000011</v>
      </c>
      <c r="F1517" s="2">
        <f t="shared" si="185"/>
        <v>6.4525000000000006</v>
      </c>
      <c r="G1517" s="2">
        <f t="shared" si="179"/>
        <v>6.4329999999999963</v>
      </c>
      <c r="H1517" s="2">
        <f t="shared" si="183"/>
        <v>6.4530500000000028</v>
      </c>
      <c r="I1517" s="2">
        <f t="array" ref="I1517">SUMPRODUCT(B1501:B1520, (ROW(B1501:B1520)-ROW(B1501)+1)) / (20*21/2)</f>
        <v>6.4502380952380953</v>
      </c>
      <c r="J1517" s="2">
        <f t="shared" si="186"/>
        <v>6.4520826337516066</v>
      </c>
      <c r="K1517" s="2">
        <f t="shared" si="180"/>
        <v>6.4538598863677814</v>
      </c>
    </row>
    <row r="1518" spans="1:11" ht="13.5" x14ac:dyDescent="0.25">
      <c r="A1518" s="3">
        <f>TITRES_STAT!B1521</f>
        <v>44223</v>
      </c>
      <c r="B1518" s="6">
        <f>TITRES_STAT!D1521</f>
        <v>6.45</v>
      </c>
      <c r="C1518" s="2">
        <f t="shared" si="181"/>
        <v>0</v>
      </c>
      <c r="D1518" s="2">
        <f t="shared" si="182"/>
        <v>6.45</v>
      </c>
      <c r="E1518" s="2">
        <f t="shared" si="184"/>
        <v>6.4500000000000011</v>
      </c>
      <c r="F1518" s="2">
        <f t="shared" si="185"/>
        <v>6.4500000000000011</v>
      </c>
      <c r="G1518" s="2">
        <f t="shared" si="179"/>
        <v>6.4339999999999966</v>
      </c>
      <c r="H1518" s="2">
        <f t="shared" si="183"/>
        <v>6.4531000000000027</v>
      </c>
      <c r="I1518" s="2">
        <f t="array" ref="I1518">SUMPRODUCT(B1502:B1521, (ROW(B1502:B1521)-ROW(B1502)+1)) / (20*21/2)</f>
        <v>6.444285714285714</v>
      </c>
      <c r="J1518" s="2">
        <f t="shared" si="186"/>
        <v>6.4518842876800253</v>
      </c>
      <c r="K1518" s="2">
        <f t="shared" si="180"/>
        <v>6.4537085182749276</v>
      </c>
    </row>
    <row r="1519" spans="1:11" ht="13.5" x14ac:dyDescent="0.25">
      <c r="A1519" s="3">
        <f>TITRES_STAT!B1522</f>
        <v>44224</v>
      </c>
      <c r="B1519" s="6">
        <f>TITRES_STAT!D1522</f>
        <v>6.45</v>
      </c>
      <c r="C1519" s="2">
        <f t="shared" si="181"/>
        <v>0</v>
      </c>
      <c r="D1519" s="2">
        <f t="shared" si="182"/>
        <v>6.45</v>
      </c>
      <c r="E1519" s="2">
        <f t="shared" si="184"/>
        <v>6.4500000000000011</v>
      </c>
      <c r="F1519" s="2">
        <f t="shared" si="185"/>
        <v>6.4620000000000015</v>
      </c>
      <c r="G1519" s="2">
        <f t="shared" si="179"/>
        <v>6.4349999999999969</v>
      </c>
      <c r="H1519" s="2">
        <f t="shared" si="183"/>
        <v>6.4531500000000026</v>
      </c>
      <c r="I1519" s="2">
        <f t="array" ref="I1519">SUMPRODUCT(B1503:B1522, (ROW(B1503:B1522)-ROW(B1503)+1)) / (20*21/2)</f>
        <v>6.4388095238095229</v>
      </c>
      <c r="J1519" s="2">
        <f t="shared" si="186"/>
        <v>6.451704831710499</v>
      </c>
      <c r="K1519" s="2">
        <f t="shared" si="180"/>
        <v>6.4535630861857154</v>
      </c>
    </row>
    <row r="1520" spans="1:11" ht="13.5" x14ac:dyDescent="0.25">
      <c r="A1520" s="3">
        <f>TITRES_STAT!B1523</f>
        <v>44225</v>
      </c>
      <c r="B1520" s="6">
        <f>TITRES_STAT!D1523</f>
        <v>6.4</v>
      </c>
      <c r="C1520" s="2">
        <f t="shared" si="181"/>
        <v>-4.9999999999999822E-2</v>
      </c>
      <c r="D1520" s="2">
        <f t="shared" si="182"/>
        <v>6.44</v>
      </c>
      <c r="E1520" s="2">
        <f t="shared" si="184"/>
        <v>6.4450000000000021</v>
      </c>
      <c r="F1520" s="2">
        <f t="shared" si="185"/>
        <v>6.4625000000000012</v>
      </c>
      <c r="G1520" s="2">
        <f t="shared" si="179"/>
        <v>6.4349999999999952</v>
      </c>
      <c r="H1520" s="2">
        <f t="shared" si="183"/>
        <v>6.4529500000000031</v>
      </c>
      <c r="I1520" s="2">
        <f t="array" ref="I1520">SUMPRODUCT(B1504:B1523, (ROW(B1504:B1523)-ROW(B1504)+1)) / (20*21/2)</f>
        <v>6.4328571428571424</v>
      </c>
      <c r="J1520" s="2">
        <f t="shared" si="186"/>
        <v>6.4467805620237844</v>
      </c>
      <c r="K1520" s="2">
        <f t="shared" si="180"/>
        <v>6.4514625730019617</v>
      </c>
    </row>
    <row r="1521" spans="1:11" ht="13.5" x14ac:dyDescent="0.25">
      <c r="A1521" s="3">
        <f>TITRES_STAT!B1524</f>
        <v>44228</v>
      </c>
      <c r="B1521" s="6">
        <f>TITRES_STAT!D1524</f>
        <v>6.4</v>
      </c>
      <c r="C1521" s="2">
        <f t="shared" si="181"/>
        <v>0</v>
      </c>
      <c r="D1521" s="2">
        <f t="shared" si="182"/>
        <v>6.43</v>
      </c>
      <c r="E1521" s="2">
        <f t="shared" si="184"/>
        <v>6.44</v>
      </c>
      <c r="F1521" s="2">
        <f t="shared" si="185"/>
        <v>6.4575000000000014</v>
      </c>
      <c r="G1521" s="2">
        <f t="shared" si="179"/>
        <v>6.4349999999999952</v>
      </c>
      <c r="H1521" s="2">
        <f t="shared" si="183"/>
        <v>6.4527500000000035</v>
      </c>
      <c r="I1521" s="2">
        <f t="array" ref="I1521">SUMPRODUCT(B1505:B1524, (ROW(B1505:B1524)-ROW(B1505)+1)) / (20*21/2)</f>
        <v>6.427428571428571</v>
      </c>
      <c r="J1521" s="2">
        <f t="shared" si="186"/>
        <v>6.4423252704024723</v>
      </c>
      <c r="K1521" s="2">
        <f t="shared" si="180"/>
        <v>6.4494444328842375</v>
      </c>
    </row>
    <row r="1522" spans="1:11" ht="13.5" x14ac:dyDescent="0.25">
      <c r="A1522" s="3">
        <f>TITRES_STAT!B1525</f>
        <v>44229</v>
      </c>
      <c r="B1522" s="6">
        <f>TITRES_STAT!D1525</f>
        <v>6.4</v>
      </c>
      <c r="C1522" s="2">
        <f t="shared" si="181"/>
        <v>0</v>
      </c>
      <c r="D1522" s="2">
        <f t="shared" si="182"/>
        <v>6.42</v>
      </c>
      <c r="E1522" s="2">
        <f t="shared" si="184"/>
        <v>6.4350000000000005</v>
      </c>
      <c r="F1522" s="2">
        <f t="shared" si="185"/>
        <v>6.4525000000000023</v>
      </c>
      <c r="G1522" s="2">
        <f t="shared" ref="G1522:G1585" si="187">AVERAGE(B1473:B1522)</f>
        <v>6.4349999999999952</v>
      </c>
      <c r="H1522" s="2">
        <f t="shared" si="183"/>
        <v>6.4535000000000036</v>
      </c>
      <c r="I1522" s="2">
        <f t="array" ref="I1522">SUMPRODUCT(B1506:B1525, (ROW(B1506:B1525)-ROW(B1506)+1)) / (20*21/2)</f>
        <v>6.4225238095238097</v>
      </c>
      <c r="J1522" s="2">
        <f t="shared" si="186"/>
        <v>6.4382942922689033</v>
      </c>
      <c r="K1522" s="2">
        <f t="shared" si="180"/>
        <v>6.447505435516228</v>
      </c>
    </row>
    <row r="1523" spans="1:11" ht="13.5" x14ac:dyDescent="0.25">
      <c r="A1523" s="3">
        <f>TITRES_STAT!B1526</f>
        <v>44230</v>
      </c>
      <c r="B1523" s="6">
        <f>TITRES_STAT!D1526</f>
        <v>6.39</v>
      </c>
      <c r="C1523" s="2">
        <f t="shared" si="181"/>
        <v>-1.0000000000000675E-2</v>
      </c>
      <c r="D1523" s="2">
        <f t="shared" si="182"/>
        <v>6.4079999999999995</v>
      </c>
      <c r="E1523" s="2">
        <f t="shared" si="184"/>
        <v>6.4289999999999994</v>
      </c>
      <c r="F1523" s="2">
        <f t="shared" si="185"/>
        <v>6.447000000000001</v>
      </c>
      <c r="G1523" s="2">
        <f t="shared" si="187"/>
        <v>6.4347999999999947</v>
      </c>
      <c r="H1523" s="2">
        <f t="shared" si="183"/>
        <v>6.4542000000000037</v>
      </c>
      <c r="I1523" s="2">
        <f t="array" ref="I1523">SUMPRODUCT(B1507:B1526, (ROW(B1507:B1526)-ROW(B1507)+1)) / (20*21/2)</f>
        <v>6.4181428571428576</v>
      </c>
      <c r="J1523" s="2">
        <f t="shared" si="186"/>
        <v>6.4336948358623411</v>
      </c>
      <c r="K1523" s="2">
        <f t="shared" ref="K1523:K1586" si="188">$K$4*B1523+(1-$K$4)*K1522</f>
        <v>6.4452503203979452</v>
      </c>
    </row>
    <row r="1524" spans="1:11" ht="13.5" x14ac:dyDescent="0.25">
      <c r="A1524" s="3">
        <f>TITRES_STAT!B1527</f>
        <v>44231</v>
      </c>
      <c r="B1524" s="6">
        <f>TITRES_STAT!D1527</f>
        <v>6.39</v>
      </c>
      <c r="C1524" s="2">
        <f t="shared" si="181"/>
        <v>0</v>
      </c>
      <c r="D1524" s="2">
        <f t="shared" si="182"/>
        <v>6.3960000000000008</v>
      </c>
      <c r="E1524" s="2">
        <f t="shared" si="184"/>
        <v>6.4229999999999992</v>
      </c>
      <c r="F1524" s="2">
        <f t="shared" si="185"/>
        <v>6.4415000000000022</v>
      </c>
      <c r="G1524" s="2">
        <f t="shared" si="187"/>
        <v>6.4345999999999943</v>
      </c>
      <c r="H1524" s="2">
        <f t="shared" si="183"/>
        <v>6.4549000000000056</v>
      </c>
      <c r="I1524" s="2">
        <f t="array" ref="I1524">SUMPRODUCT(B1508:B1527, (ROW(B1508:B1527)-ROW(B1508)+1)) / (20*21/2)</f>
        <v>6.4142857142857155</v>
      </c>
      <c r="J1524" s="2">
        <f t="shared" si="186"/>
        <v>6.429533422923071</v>
      </c>
      <c r="K1524" s="2">
        <f t="shared" si="188"/>
        <v>6.4430836411666537</v>
      </c>
    </row>
    <row r="1525" spans="1:11" ht="13.5" x14ac:dyDescent="0.25">
      <c r="A1525" s="3">
        <f>TITRES_STAT!B1528</f>
        <v>44232</v>
      </c>
      <c r="B1525" s="6">
        <f>TITRES_STAT!D1528</f>
        <v>6.39</v>
      </c>
      <c r="C1525" s="2">
        <f t="shared" si="181"/>
        <v>0</v>
      </c>
      <c r="D1525" s="2">
        <f t="shared" si="182"/>
        <v>6.3940000000000001</v>
      </c>
      <c r="E1525" s="2">
        <f t="shared" si="184"/>
        <v>6.4169999999999998</v>
      </c>
      <c r="F1525" s="2">
        <f t="shared" si="185"/>
        <v>6.4360000000000017</v>
      </c>
      <c r="G1525" s="2">
        <f t="shared" si="187"/>
        <v>6.4343999999999948</v>
      </c>
      <c r="H1525" s="2">
        <f t="shared" si="183"/>
        <v>6.4556000000000067</v>
      </c>
      <c r="I1525" s="2">
        <f t="array" ref="I1525">SUMPRODUCT(B1509:B1528, (ROW(B1509:B1528)-ROW(B1509)+1)) / (20*21/2)</f>
        <v>6.4107142857142865</v>
      </c>
      <c r="J1525" s="2">
        <f t="shared" si="186"/>
        <v>6.4257683350256354</v>
      </c>
      <c r="K1525" s="2">
        <f t="shared" si="188"/>
        <v>6.4410019297483538</v>
      </c>
    </row>
    <row r="1526" spans="1:11" ht="13.5" x14ac:dyDescent="0.25">
      <c r="A1526" s="3">
        <f>TITRES_STAT!B1529</f>
        <v>44235</v>
      </c>
      <c r="B1526" s="6">
        <f>TITRES_STAT!D1529</f>
        <v>6.39</v>
      </c>
      <c r="C1526" s="2">
        <f t="shared" si="181"/>
        <v>0</v>
      </c>
      <c r="D1526" s="2">
        <f t="shared" si="182"/>
        <v>6.3920000000000003</v>
      </c>
      <c r="E1526" s="2">
        <f t="shared" si="184"/>
        <v>6.4109999999999996</v>
      </c>
      <c r="F1526" s="2">
        <f t="shared" si="185"/>
        <v>6.4305000000000021</v>
      </c>
      <c r="G1526" s="2">
        <f t="shared" si="187"/>
        <v>6.4341999999999935</v>
      </c>
      <c r="H1526" s="2">
        <f t="shared" si="183"/>
        <v>6.455400000000008</v>
      </c>
      <c r="I1526" s="2">
        <f t="array" ref="I1526">SUMPRODUCT(B1510:B1529, (ROW(B1510:B1529)-ROW(B1510)+1)) / (20*21/2)</f>
        <v>6.4074285714285724</v>
      </c>
      <c r="J1526" s="2">
        <f t="shared" si="186"/>
        <v>6.4223618269279559</v>
      </c>
      <c r="K1526" s="2">
        <f t="shared" si="188"/>
        <v>6.4390018540719485</v>
      </c>
    </row>
    <row r="1527" spans="1:11" ht="13.5" x14ac:dyDescent="0.25">
      <c r="A1527" s="3">
        <f>TITRES_STAT!B1530</f>
        <v>44236</v>
      </c>
      <c r="B1527" s="6">
        <f>TITRES_STAT!D1530</f>
        <v>6.39</v>
      </c>
      <c r="C1527" s="2">
        <f t="shared" si="181"/>
        <v>0</v>
      </c>
      <c r="D1527" s="2">
        <f t="shared" si="182"/>
        <v>6.39</v>
      </c>
      <c r="E1527" s="2">
        <f t="shared" si="184"/>
        <v>6.4049999999999994</v>
      </c>
      <c r="F1527" s="2">
        <f t="shared" si="185"/>
        <v>6.427500000000002</v>
      </c>
      <c r="G1527" s="2">
        <f t="shared" si="187"/>
        <v>6.4319999999999951</v>
      </c>
      <c r="H1527" s="2">
        <f t="shared" si="183"/>
        <v>6.4552000000000085</v>
      </c>
      <c r="I1527" s="2">
        <f t="array" ref="I1527">SUMPRODUCT(B1511:B1530, (ROW(B1511:B1530)-ROW(B1511)+1)) / (20*21/2)</f>
        <v>6.4044285714285714</v>
      </c>
      <c r="J1527" s="2">
        <f t="shared" si="186"/>
        <v>6.4192797481729125</v>
      </c>
      <c r="K1527" s="2">
        <f t="shared" si="188"/>
        <v>6.4370802127357942</v>
      </c>
    </row>
    <row r="1528" spans="1:11" ht="13.5" x14ac:dyDescent="0.25">
      <c r="A1528" s="3">
        <f>TITRES_STAT!B1531</f>
        <v>44237</v>
      </c>
      <c r="B1528" s="6">
        <f>TITRES_STAT!D1531</f>
        <v>6.39</v>
      </c>
      <c r="C1528" s="2">
        <f t="shared" si="181"/>
        <v>0</v>
      </c>
      <c r="D1528" s="2">
        <f t="shared" si="182"/>
        <v>6.39</v>
      </c>
      <c r="E1528" s="2">
        <f t="shared" si="184"/>
        <v>6.399</v>
      </c>
      <c r="F1528" s="2">
        <f t="shared" si="185"/>
        <v>6.4245000000000019</v>
      </c>
      <c r="G1528" s="2">
        <f t="shared" si="187"/>
        <v>6.4297999999999949</v>
      </c>
      <c r="H1528" s="2">
        <f t="shared" si="183"/>
        <v>6.455000000000009</v>
      </c>
      <c r="I1528" s="2">
        <f t="array" ref="I1528">SUMPRODUCT(B1512:B1531, (ROW(B1512:B1531)-ROW(B1512)+1)) / (20*21/2)</f>
        <v>6.4017142857142861</v>
      </c>
      <c r="J1528" s="2">
        <f t="shared" si="186"/>
        <v>6.4164912007278732</v>
      </c>
      <c r="K1528" s="2">
        <f t="shared" si="188"/>
        <v>6.4352339298834105</v>
      </c>
    </row>
    <row r="1529" spans="1:11" ht="13.5" x14ac:dyDescent="0.25">
      <c r="A1529" s="3">
        <f>TITRES_STAT!B1532</f>
        <v>44238</v>
      </c>
      <c r="B1529" s="6">
        <f>TITRES_STAT!D1532</f>
        <v>6.39</v>
      </c>
      <c r="C1529" s="2">
        <f t="shared" si="181"/>
        <v>0</v>
      </c>
      <c r="D1529" s="2">
        <f t="shared" si="182"/>
        <v>6.39</v>
      </c>
      <c r="E1529" s="2">
        <f t="shared" si="184"/>
        <v>6.3930000000000007</v>
      </c>
      <c r="F1529" s="2">
        <f t="shared" si="185"/>
        <v>6.4215000000000018</v>
      </c>
      <c r="G1529" s="2">
        <f t="shared" si="187"/>
        <v>6.4275999999999947</v>
      </c>
      <c r="H1529" s="2">
        <f t="shared" si="183"/>
        <v>6.4548000000000103</v>
      </c>
      <c r="I1529" s="2">
        <f t="array" ref="I1529">SUMPRODUCT(B1513:B1532, (ROW(B1513:B1532)-ROW(B1513)+1)) / (20*21/2)</f>
        <v>6.3992857142857149</v>
      </c>
      <c r="J1529" s="2">
        <f t="shared" si="186"/>
        <v>6.4139682292299804</v>
      </c>
      <c r="K1529" s="2">
        <f t="shared" si="188"/>
        <v>6.4334600502801402</v>
      </c>
    </row>
    <row r="1530" spans="1:11" ht="13.5" x14ac:dyDescent="0.25">
      <c r="A1530" s="3">
        <f>TITRES_STAT!B1533</f>
        <v>44239</v>
      </c>
      <c r="B1530" s="6">
        <f>TITRES_STAT!D1533</f>
        <v>6.39</v>
      </c>
      <c r="C1530" s="2">
        <f t="shared" si="181"/>
        <v>0</v>
      </c>
      <c r="D1530" s="2">
        <f t="shared" si="182"/>
        <v>6.39</v>
      </c>
      <c r="E1530" s="2">
        <f t="shared" si="184"/>
        <v>6.3920000000000003</v>
      </c>
      <c r="F1530" s="2">
        <f t="shared" si="185"/>
        <v>6.4185000000000016</v>
      </c>
      <c r="G1530" s="2">
        <f t="shared" si="187"/>
        <v>6.4253999999999936</v>
      </c>
      <c r="H1530" s="2">
        <f t="shared" si="183"/>
        <v>6.4546000000000117</v>
      </c>
      <c r="I1530" s="2">
        <f t="array" ref="I1530">SUMPRODUCT(B1514:B1533, (ROW(B1514:B1533)-ROW(B1514)+1)) / (20*21/2)</f>
        <v>6.4076190476190487</v>
      </c>
      <c r="J1530" s="2">
        <f t="shared" si="186"/>
        <v>6.4116855407318871</v>
      </c>
      <c r="K1530" s="2">
        <f t="shared" si="188"/>
        <v>6.4317557345828806</v>
      </c>
    </row>
    <row r="1531" spans="1:11" ht="13.5" x14ac:dyDescent="0.25">
      <c r="A1531" s="3">
        <f>TITRES_STAT!B1534</f>
        <v>44242</v>
      </c>
      <c r="B1531" s="6">
        <f>TITRES_STAT!D1534</f>
        <v>6.39</v>
      </c>
      <c r="C1531" s="2">
        <f t="shared" si="181"/>
        <v>0</v>
      </c>
      <c r="D1531" s="2">
        <f t="shared" si="182"/>
        <v>6.39</v>
      </c>
      <c r="E1531" s="2">
        <f t="shared" si="184"/>
        <v>6.391</v>
      </c>
      <c r="F1531" s="2">
        <f t="shared" si="185"/>
        <v>6.4154999999999998</v>
      </c>
      <c r="G1531" s="2">
        <f t="shared" si="187"/>
        <v>6.4231999999999934</v>
      </c>
      <c r="H1531" s="2">
        <f t="shared" si="183"/>
        <v>6.454400000000013</v>
      </c>
      <c r="I1531" s="2">
        <f t="array" ref="I1531">SUMPRODUCT(B1515:B1534, (ROW(B1515:B1534)-ROW(B1515)+1)) / (20*21/2)</f>
        <v>6.4157142857142864</v>
      </c>
      <c r="J1531" s="2">
        <f t="shared" si="186"/>
        <v>6.4096202511383744</v>
      </c>
      <c r="K1531" s="2">
        <f t="shared" si="188"/>
        <v>6.4301182547953175</v>
      </c>
    </row>
    <row r="1532" spans="1:11" ht="13.5" x14ac:dyDescent="0.25">
      <c r="A1532" s="3">
        <f>TITRES_STAT!B1535</f>
        <v>44243</v>
      </c>
      <c r="B1532" s="6">
        <f>TITRES_STAT!D1535</f>
        <v>6.39</v>
      </c>
      <c r="C1532" s="2">
        <f t="shared" si="181"/>
        <v>0</v>
      </c>
      <c r="D1532" s="2">
        <f t="shared" si="182"/>
        <v>6.39</v>
      </c>
      <c r="E1532" s="2">
        <f t="shared" si="184"/>
        <v>6.39</v>
      </c>
      <c r="F1532" s="2">
        <f t="shared" si="185"/>
        <v>6.4124999999999996</v>
      </c>
      <c r="G1532" s="2">
        <f t="shared" si="187"/>
        <v>6.4239999999999942</v>
      </c>
      <c r="H1532" s="2">
        <f t="shared" si="183"/>
        <v>6.4542000000000135</v>
      </c>
      <c r="I1532" s="2">
        <f t="array" ref="I1532">SUMPRODUCT(B1516:B1535, (ROW(B1516:B1535)-ROW(B1516)+1)) / (20*21/2)</f>
        <v>6.4235714285714289</v>
      </c>
      <c r="J1532" s="2">
        <f t="shared" si="186"/>
        <v>6.4077516557918628</v>
      </c>
      <c r="K1532" s="2">
        <f t="shared" si="188"/>
        <v>6.4285449899013845</v>
      </c>
    </row>
    <row r="1533" spans="1:11" ht="13.5" x14ac:dyDescent="0.25">
      <c r="A1533" s="3">
        <f>TITRES_STAT!B1536</f>
        <v>44244</v>
      </c>
      <c r="B1533" s="6">
        <f>TITRES_STAT!D1536</f>
        <v>6.5</v>
      </c>
      <c r="C1533" s="2">
        <f t="shared" si="181"/>
        <v>0.11000000000000032</v>
      </c>
      <c r="D1533" s="2">
        <f t="shared" si="182"/>
        <v>6.4120000000000008</v>
      </c>
      <c r="E1533" s="2">
        <f t="shared" si="184"/>
        <v>6.4009999999999989</v>
      </c>
      <c r="F1533" s="2">
        <f t="shared" si="185"/>
        <v>6.4150000000000009</v>
      </c>
      <c r="G1533" s="2">
        <f t="shared" si="187"/>
        <v>6.4269999999999952</v>
      </c>
      <c r="H1533" s="2">
        <f t="shared" si="183"/>
        <v>6.4555000000000131</v>
      </c>
      <c r="I1533" s="2">
        <f t="array" ref="I1533">SUMPRODUCT(B1517:B1536, (ROW(B1517:B1536)-ROW(B1517)+1)) / (20*21/2)</f>
        <v>6.4311904761904772</v>
      </c>
      <c r="J1533" s="2">
        <f t="shared" si="186"/>
        <v>6.4165372123831137</v>
      </c>
      <c r="K1533" s="2">
        <f t="shared" si="188"/>
        <v>6.431347147160154</v>
      </c>
    </row>
    <row r="1534" spans="1:11" ht="13.5" x14ac:dyDescent="0.25">
      <c r="A1534" s="3">
        <f>TITRES_STAT!B1537</f>
        <v>44245</v>
      </c>
      <c r="B1534" s="6">
        <f>TITRES_STAT!D1537</f>
        <v>6.5</v>
      </c>
      <c r="C1534" s="2">
        <f t="shared" si="181"/>
        <v>0</v>
      </c>
      <c r="D1534" s="2">
        <f t="shared" si="182"/>
        <v>6.4340000000000002</v>
      </c>
      <c r="E1534" s="2">
        <f t="shared" si="184"/>
        <v>6.4120000000000008</v>
      </c>
      <c r="F1534" s="2">
        <f t="shared" si="185"/>
        <v>6.4174999999999995</v>
      </c>
      <c r="G1534" s="2">
        <f t="shared" si="187"/>
        <v>6.4299999999999953</v>
      </c>
      <c r="H1534" s="2">
        <f t="shared" si="183"/>
        <v>6.4568000000000145</v>
      </c>
      <c r="I1534" s="2">
        <f t="array" ref="I1534">SUMPRODUCT(B1518:B1537, (ROW(B1518:B1537)-ROW(B1518)+1)) / (20*21/2)</f>
        <v>6.4385714285714277</v>
      </c>
      <c r="J1534" s="2">
        <f t="shared" si="186"/>
        <v>6.4244860492990075</v>
      </c>
      <c r="K1534" s="2">
        <f t="shared" si="188"/>
        <v>6.4340394158989715</v>
      </c>
    </row>
    <row r="1535" spans="1:11" ht="13.5" x14ac:dyDescent="0.25">
      <c r="A1535" s="3">
        <f>TITRES_STAT!B1538</f>
        <v>44246</v>
      </c>
      <c r="B1535" s="6">
        <f>TITRES_STAT!D1538</f>
        <v>6.5</v>
      </c>
      <c r="C1535" s="2">
        <f t="shared" si="181"/>
        <v>0</v>
      </c>
      <c r="D1535" s="2">
        <f t="shared" si="182"/>
        <v>6.4560000000000004</v>
      </c>
      <c r="E1535" s="2">
        <f t="shared" si="184"/>
        <v>6.4229999999999992</v>
      </c>
      <c r="F1535" s="2">
        <f t="shared" si="185"/>
        <v>6.42</v>
      </c>
      <c r="G1535" s="2">
        <f t="shared" si="187"/>
        <v>6.4329999999999954</v>
      </c>
      <c r="H1535" s="2">
        <f t="shared" si="183"/>
        <v>6.4588000000000143</v>
      </c>
      <c r="I1535" s="2">
        <f t="array" ref="I1535">SUMPRODUCT(B1519:B1538, (ROW(B1519:B1538)-ROW(B1519)+1)) / (20*21/2)</f>
        <v>6.4457142857142848</v>
      </c>
      <c r="J1535" s="2">
        <f t="shared" si="186"/>
        <v>6.431677854127674</v>
      </c>
      <c r="K1535" s="2">
        <f t="shared" si="188"/>
        <v>6.4366261054715608</v>
      </c>
    </row>
    <row r="1536" spans="1:11" ht="13.5" x14ac:dyDescent="0.25">
      <c r="A1536" s="3">
        <f>TITRES_STAT!B1539</f>
        <v>44249</v>
      </c>
      <c r="B1536" s="6">
        <f>TITRES_STAT!D1539</f>
        <v>6.5</v>
      </c>
      <c r="C1536" s="2">
        <f t="shared" si="181"/>
        <v>0</v>
      </c>
      <c r="D1536" s="2">
        <f t="shared" si="182"/>
        <v>6.4779999999999998</v>
      </c>
      <c r="E1536" s="2">
        <f t="shared" si="184"/>
        <v>6.4340000000000002</v>
      </c>
      <c r="F1536" s="2">
        <f t="shared" si="185"/>
        <v>6.4224999999999994</v>
      </c>
      <c r="G1536" s="2">
        <f t="shared" si="187"/>
        <v>6.4359999999999946</v>
      </c>
      <c r="H1536" s="2">
        <f t="shared" si="183"/>
        <v>6.4608000000000141</v>
      </c>
      <c r="I1536" s="2">
        <f t="array" ref="I1536">SUMPRODUCT(B1520:B1539, (ROW(B1520:B1539)-ROW(B1520)+1)) / (20*21/2)</f>
        <v>6.4526190476190477</v>
      </c>
      <c r="J1536" s="2">
        <f t="shared" si="186"/>
        <v>6.4381847251631346</v>
      </c>
      <c r="K1536" s="2">
        <f t="shared" si="188"/>
        <v>6.4391113562373823</v>
      </c>
    </row>
    <row r="1537" spans="1:11" ht="13.5" x14ac:dyDescent="0.25">
      <c r="A1537" s="3">
        <f>TITRES_STAT!B1540</f>
        <v>44250</v>
      </c>
      <c r="B1537" s="6">
        <f>TITRES_STAT!D1540</f>
        <v>6.5</v>
      </c>
      <c r="C1537" s="2">
        <f t="shared" si="181"/>
        <v>0</v>
      </c>
      <c r="D1537" s="2">
        <f t="shared" si="182"/>
        <v>6.5</v>
      </c>
      <c r="E1537" s="2">
        <f t="shared" si="184"/>
        <v>6.4450000000000003</v>
      </c>
      <c r="F1537" s="2">
        <f t="shared" si="185"/>
        <v>6.4249999999999998</v>
      </c>
      <c r="G1537" s="2">
        <f t="shared" si="187"/>
        <v>6.4389999999999956</v>
      </c>
      <c r="H1537" s="2">
        <f t="shared" si="183"/>
        <v>6.462800000000013</v>
      </c>
      <c r="I1537" s="2">
        <f t="array" ref="I1537">SUMPRODUCT(B1521:B1540, (ROW(B1521:B1540)-ROW(B1521)+1)) / (20*21/2)</f>
        <v>6.4592857142857145</v>
      </c>
      <c r="J1537" s="2">
        <f t="shared" si="186"/>
        <v>6.4440718941952166</v>
      </c>
      <c r="K1537" s="2">
        <f t="shared" si="188"/>
        <v>6.4414991461888578</v>
      </c>
    </row>
    <row r="1538" spans="1:11" ht="13.5" x14ac:dyDescent="0.25">
      <c r="A1538" s="3">
        <f>TITRES_STAT!B1541</f>
        <v>44251</v>
      </c>
      <c r="B1538" s="6">
        <f>TITRES_STAT!D1541</f>
        <v>6.5</v>
      </c>
      <c r="C1538" s="2">
        <f t="shared" si="181"/>
        <v>0</v>
      </c>
      <c r="D1538" s="2">
        <f t="shared" si="182"/>
        <v>6.5</v>
      </c>
      <c r="E1538" s="2">
        <f t="shared" si="184"/>
        <v>6.4560000000000004</v>
      </c>
      <c r="F1538" s="2">
        <f t="shared" si="185"/>
        <v>6.4275000000000002</v>
      </c>
      <c r="G1538" s="2">
        <f t="shared" si="187"/>
        <v>6.4419999999999948</v>
      </c>
      <c r="H1538" s="2">
        <f t="shared" si="183"/>
        <v>6.4641000000000144</v>
      </c>
      <c r="I1538" s="2">
        <f t="array" ref="I1538">SUMPRODUCT(B1522:B1541, (ROW(B1522:B1541)-ROW(B1522)+1)) / (20*21/2)</f>
        <v>6.4654761904761902</v>
      </c>
      <c r="J1538" s="2">
        <f t="shared" si="186"/>
        <v>6.4493983804623394</v>
      </c>
      <c r="K1538" s="2">
        <f t="shared" si="188"/>
        <v>6.4437932973187069</v>
      </c>
    </row>
    <row r="1539" spans="1:11" ht="13.5" x14ac:dyDescent="0.25">
      <c r="A1539" s="3">
        <f>TITRES_STAT!B1542</f>
        <v>44252</v>
      </c>
      <c r="B1539" s="6">
        <f>TITRES_STAT!D1542</f>
        <v>6.5</v>
      </c>
      <c r="C1539" s="2">
        <f t="shared" si="181"/>
        <v>0</v>
      </c>
      <c r="D1539" s="2">
        <f t="shared" si="182"/>
        <v>6.5</v>
      </c>
      <c r="E1539" s="2">
        <f t="shared" si="184"/>
        <v>6.4670000000000005</v>
      </c>
      <c r="F1539" s="2">
        <f t="shared" si="185"/>
        <v>6.4300000000000015</v>
      </c>
      <c r="G1539" s="2">
        <f t="shared" si="187"/>
        <v>6.4449999999999958</v>
      </c>
      <c r="H1539" s="2">
        <f t="shared" si="183"/>
        <v>6.4654000000000131</v>
      </c>
      <c r="I1539" s="2">
        <f t="array" ref="I1539">SUMPRODUCT(B1523:B1542, (ROW(B1523:B1542)-ROW(B1523)+1)) / (20*21/2)</f>
        <v>6.4711904761904764</v>
      </c>
      <c r="J1539" s="2">
        <f t="shared" si="186"/>
        <v>6.4542175823230696</v>
      </c>
      <c r="K1539" s="2">
        <f t="shared" si="188"/>
        <v>6.4459974817375816</v>
      </c>
    </row>
    <row r="1540" spans="1:11" ht="13.5" x14ac:dyDescent="0.25">
      <c r="A1540" s="3">
        <f>TITRES_STAT!B1543</f>
        <v>44253</v>
      </c>
      <c r="B1540" s="6">
        <f>TITRES_STAT!D1543</f>
        <v>6.5</v>
      </c>
      <c r="C1540" s="2">
        <f t="shared" ref="C1540:C1603" si="189">B1540-B1539</f>
        <v>0</v>
      </c>
      <c r="D1540" s="2">
        <f t="shared" si="182"/>
        <v>6.5</v>
      </c>
      <c r="E1540" s="2">
        <f t="shared" si="184"/>
        <v>6.4779999999999998</v>
      </c>
      <c r="F1540" s="2">
        <f t="shared" si="185"/>
        <v>6.4349999999999996</v>
      </c>
      <c r="G1540" s="2">
        <f t="shared" si="187"/>
        <v>6.447999999999996</v>
      </c>
      <c r="H1540" s="2">
        <f t="shared" si="183"/>
        <v>6.4667000000000137</v>
      </c>
      <c r="I1540" s="2">
        <f t="array" ref="I1540">SUMPRODUCT(B1524:B1543, (ROW(B1524:B1543)-ROW(B1524)+1)) / (20*21/2)</f>
        <v>6.4859523809523809</v>
      </c>
      <c r="J1540" s="2">
        <f t="shared" si="186"/>
        <v>6.4585778125780156</v>
      </c>
      <c r="K1540" s="2">
        <f t="shared" si="188"/>
        <v>6.4481152275517939</v>
      </c>
    </row>
    <row r="1541" spans="1:11" ht="13.5" x14ac:dyDescent="0.25">
      <c r="A1541" s="3">
        <f>TITRES_STAT!B1544</f>
        <v>44256</v>
      </c>
      <c r="B1541" s="6">
        <f>TITRES_STAT!D1544</f>
        <v>6.5</v>
      </c>
      <c r="C1541" s="2">
        <f t="shared" si="189"/>
        <v>0</v>
      </c>
      <c r="D1541" s="2">
        <f t="shared" si="182"/>
        <v>6.5</v>
      </c>
      <c r="E1541" s="2">
        <f t="shared" si="184"/>
        <v>6.4889999999999999</v>
      </c>
      <c r="F1541" s="2">
        <f t="shared" si="185"/>
        <v>6.44</v>
      </c>
      <c r="G1541" s="2">
        <f t="shared" si="187"/>
        <v>6.4509999999999961</v>
      </c>
      <c r="H1541" s="2">
        <f t="shared" si="183"/>
        <v>6.4687000000000134</v>
      </c>
      <c r="I1541" s="2">
        <f t="array" ref="I1541">SUMPRODUCT(B1525:B1544, (ROW(B1525:B1544)-ROW(B1525)+1)) / (20*21/2)</f>
        <v>6.499714285714286</v>
      </c>
      <c r="J1541" s="2">
        <f t="shared" si="186"/>
        <v>6.46252278280868</v>
      </c>
      <c r="K1541" s="2">
        <f t="shared" si="188"/>
        <v>6.4501499245105469</v>
      </c>
    </row>
    <row r="1542" spans="1:11" ht="13.5" x14ac:dyDescent="0.25">
      <c r="A1542" s="3">
        <f>TITRES_STAT!B1545</f>
        <v>44257</v>
      </c>
      <c r="B1542" s="6">
        <f>TITRES_STAT!D1545</f>
        <v>6.5</v>
      </c>
      <c r="C1542" s="2">
        <f t="shared" si="189"/>
        <v>0</v>
      </c>
      <c r="D1542" s="2">
        <f t="shared" ref="D1542:D1605" si="190">AVERAGE(B1538:B1542)</f>
        <v>6.5</v>
      </c>
      <c r="E1542" s="2">
        <f t="shared" si="184"/>
        <v>6.5</v>
      </c>
      <c r="F1542" s="2">
        <f t="shared" si="185"/>
        <v>6.4450000000000003</v>
      </c>
      <c r="G1542" s="2">
        <f t="shared" si="187"/>
        <v>6.450999999999997</v>
      </c>
      <c r="H1542" s="2">
        <f t="shared" si="183"/>
        <v>6.4700500000000138</v>
      </c>
      <c r="I1542" s="2">
        <f t="array" ref="I1542">SUMPRODUCT(B1526:B1545, (ROW(B1526:B1545)-ROW(B1526)+1)) / (20*21/2)</f>
        <v>6.5124761904761908</v>
      </c>
      <c r="J1542" s="2">
        <f t="shared" si="186"/>
        <v>6.466092041588805</v>
      </c>
      <c r="K1542" s="2">
        <f t="shared" si="188"/>
        <v>6.4521048294317023</v>
      </c>
    </row>
    <row r="1543" spans="1:11" ht="13.5" x14ac:dyDescent="0.25">
      <c r="A1543" s="3">
        <f>TITRES_STAT!B1546</f>
        <v>44258</v>
      </c>
      <c r="B1543" s="6">
        <f>TITRES_STAT!D1546</f>
        <v>6.6</v>
      </c>
      <c r="C1543" s="2">
        <f t="shared" si="189"/>
        <v>9.9999999999999645E-2</v>
      </c>
      <c r="D1543" s="2">
        <f t="shared" si="190"/>
        <v>6.5200000000000005</v>
      </c>
      <c r="E1543" s="2">
        <f t="shared" si="184"/>
        <v>6.51</v>
      </c>
      <c r="F1543" s="2">
        <f t="shared" si="185"/>
        <v>6.4554999999999989</v>
      </c>
      <c r="G1543" s="2">
        <f t="shared" si="187"/>
        <v>6.4529999999999976</v>
      </c>
      <c r="H1543" s="2">
        <f t="shared" si="183"/>
        <v>6.4718500000000123</v>
      </c>
      <c r="I1543" s="2">
        <f t="array" ref="I1543">SUMPRODUCT(B1527:B1546, (ROW(B1527:B1546)-ROW(B1527)+1)) / (20*21/2)</f>
        <v>6.5242380952380961</v>
      </c>
      <c r="J1543" s="2">
        <f t="shared" si="186"/>
        <v>6.4788451804851093</v>
      </c>
      <c r="K1543" s="2">
        <f t="shared" si="188"/>
        <v>6.4579046400422238</v>
      </c>
    </row>
    <row r="1544" spans="1:11" ht="13.5" x14ac:dyDescent="0.25">
      <c r="A1544" s="3">
        <f>TITRES_STAT!B1547</f>
        <v>44259</v>
      </c>
      <c r="B1544" s="6">
        <f>TITRES_STAT!D1547</f>
        <v>6.6</v>
      </c>
      <c r="C1544" s="2">
        <f t="shared" si="189"/>
        <v>0</v>
      </c>
      <c r="D1544" s="2">
        <f t="shared" si="190"/>
        <v>6.5400000000000009</v>
      </c>
      <c r="E1544" s="2">
        <f t="shared" si="184"/>
        <v>6.5200000000000005</v>
      </c>
      <c r="F1544" s="2">
        <f t="shared" si="185"/>
        <v>6.4659999999999993</v>
      </c>
      <c r="G1544" s="2">
        <f t="shared" si="187"/>
        <v>6.4549999999999974</v>
      </c>
      <c r="H1544" s="2">
        <f t="shared" si="183"/>
        <v>6.4736500000000126</v>
      </c>
      <c r="I1544" s="2">
        <f t="array" ref="I1544">SUMPRODUCT(B1528:B1547, (ROW(B1528:B1547)-ROW(B1528)+1)) / (20*21/2)</f>
        <v>6.535000000000001</v>
      </c>
      <c r="J1544" s="2">
        <f t="shared" si="186"/>
        <v>6.490383734724622</v>
      </c>
      <c r="K1544" s="2">
        <f t="shared" si="188"/>
        <v>6.4634770070993914</v>
      </c>
    </row>
    <row r="1545" spans="1:11" ht="13.5" x14ac:dyDescent="0.25">
      <c r="A1545" s="3">
        <f>TITRES_STAT!B1548</f>
        <v>44260</v>
      </c>
      <c r="B1545" s="6">
        <f>TITRES_STAT!D1548</f>
        <v>6.6</v>
      </c>
      <c r="C1545" s="2">
        <f t="shared" si="189"/>
        <v>0</v>
      </c>
      <c r="D1545" s="2">
        <f t="shared" si="190"/>
        <v>6.5600000000000005</v>
      </c>
      <c r="E1545" s="2">
        <f t="shared" si="184"/>
        <v>6.5299999999999994</v>
      </c>
      <c r="F1545" s="2">
        <f t="shared" si="185"/>
        <v>6.4764999999999988</v>
      </c>
      <c r="G1545" s="2">
        <f t="shared" si="187"/>
        <v>6.4569999999999981</v>
      </c>
      <c r="H1545" s="2">
        <f t="shared" si="183"/>
        <v>6.4754500000000119</v>
      </c>
      <c r="I1545" s="2">
        <f t="array" ref="I1545">SUMPRODUCT(B1529:B1548, (ROW(B1529:B1548)-ROW(B1529)+1)) / (20*21/2)</f>
        <v>6.5447619047619048</v>
      </c>
      <c r="J1545" s="2">
        <f t="shared" si="186"/>
        <v>6.5008233790365626</v>
      </c>
      <c r="K1545" s="2">
        <f t="shared" si="188"/>
        <v>6.4688308499582385</v>
      </c>
    </row>
    <row r="1546" spans="1:11" ht="13.5" x14ac:dyDescent="0.25">
      <c r="A1546" s="3">
        <f>TITRES_STAT!B1549</f>
        <v>44263</v>
      </c>
      <c r="B1546" s="6">
        <f>TITRES_STAT!D1549</f>
        <v>6.6</v>
      </c>
      <c r="C1546" s="2">
        <f t="shared" si="189"/>
        <v>0</v>
      </c>
      <c r="D1546" s="2">
        <f t="shared" si="190"/>
        <v>6.58</v>
      </c>
      <c r="E1546" s="2">
        <f t="shared" si="184"/>
        <v>6.5400000000000009</v>
      </c>
      <c r="F1546" s="2">
        <f t="shared" si="185"/>
        <v>6.4869999999999992</v>
      </c>
      <c r="G1546" s="2">
        <f t="shared" si="187"/>
        <v>6.4589999999999987</v>
      </c>
      <c r="H1546" s="2">
        <f t="shared" ref="H1546:H1609" si="191">AVERAGE(B1347:B1546)</f>
        <v>6.4772500000000113</v>
      </c>
      <c r="I1546" s="2">
        <f t="array" ref="I1546">SUMPRODUCT(B1530:B1549, (ROW(B1530:B1549)-ROW(B1530)+1)) / (20*21/2)</f>
        <v>6.55352380952381</v>
      </c>
      <c r="J1546" s="2">
        <f t="shared" si="186"/>
        <v>6.5102687715092706</v>
      </c>
      <c r="K1546" s="2">
        <f t="shared" si="188"/>
        <v>6.4739747381951709</v>
      </c>
    </row>
    <row r="1547" spans="1:11" ht="13.5" x14ac:dyDescent="0.25">
      <c r="A1547" s="3">
        <f>TITRES_STAT!B1550</f>
        <v>44264</v>
      </c>
      <c r="B1547" s="6">
        <f>TITRES_STAT!D1550</f>
        <v>6.6</v>
      </c>
      <c r="C1547" s="2">
        <f t="shared" si="189"/>
        <v>0</v>
      </c>
      <c r="D1547" s="2">
        <f t="shared" si="190"/>
        <v>6.6</v>
      </c>
      <c r="E1547" s="2">
        <f t="shared" si="184"/>
        <v>6.55</v>
      </c>
      <c r="F1547" s="2">
        <f t="shared" si="185"/>
        <v>6.4974999999999996</v>
      </c>
      <c r="G1547" s="2">
        <f t="shared" si="187"/>
        <v>6.4609999999999994</v>
      </c>
      <c r="H1547" s="2">
        <f t="shared" si="191"/>
        <v>6.4790500000000097</v>
      </c>
      <c r="I1547" s="2">
        <f t="array" ref="I1547">SUMPRODUCT(B1531:B1550, (ROW(B1531:B1550)-ROW(B1531)+1)) / (20*21/2)</f>
        <v>6.5708095238095243</v>
      </c>
      <c r="J1547" s="2">
        <f t="shared" si="186"/>
        <v>6.5188146027941016</v>
      </c>
      <c r="K1547" s="2">
        <f t="shared" si="188"/>
        <v>6.4789169053247724</v>
      </c>
    </row>
    <row r="1548" spans="1:11" ht="13.5" x14ac:dyDescent="0.25">
      <c r="A1548" s="3">
        <f>TITRES_STAT!B1551</f>
        <v>44265</v>
      </c>
      <c r="B1548" s="6">
        <f>TITRES_STAT!D1551</f>
        <v>6.6</v>
      </c>
      <c r="C1548" s="2">
        <f t="shared" si="189"/>
        <v>0</v>
      </c>
      <c r="D1548" s="2">
        <f t="shared" si="190"/>
        <v>6.6</v>
      </c>
      <c r="E1548" s="2">
        <f t="shared" ref="E1548:E1611" si="192">AVERAGE(B1539:B1548)</f>
        <v>6.5600000000000005</v>
      </c>
      <c r="F1548" s="2">
        <f t="shared" si="185"/>
        <v>6.5079999999999982</v>
      </c>
      <c r="G1548" s="2">
        <f t="shared" si="187"/>
        <v>6.463000000000001</v>
      </c>
      <c r="H1548" s="2">
        <f t="shared" si="191"/>
        <v>6.4808500000000109</v>
      </c>
      <c r="I1548" s="2">
        <f t="array" ref="I1548">SUMPRODUCT(B1532:B1551, (ROW(B1532:B1551)-ROW(B1532)+1)) / (20*21/2)</f>
        <v>6.5866190476190472</v>
      </c>
      <c r="J1548" s="2">
        <f t="shared" si="186"/>
        <v>6.5265465453851395</v>
      </c>
      <c r="K1548" s="2">
        <f t="shared" si="188"/>
        <v>6.483665261978703</v>
      </c>
    </row>
    <row r="1549" spans="1:11" ht="13.5" x14ac:dyDescent="0.25">
      <c r="A1549" s="3">
        <f>TITRES_STAT!B1552</f>
        <v>44266</v>
      </c>
      <c r="B1549" s="6">
        <f>TITRES_STAT!D1552</f>
        <v>6.6</v>
      </c>
      <c r="C1549" s="2">
        <f t="shared" si="189"/>
        <v>0</v>
      </c>
      <c r="D1549" s="2">
        <f t="shared" si="190"/>
        <v>6.6</v>
      </c>
      <c r="E1549" s="2">
        <f t="shared" si="192"/>
        <v>6.57</v>
      </c>
      <c r="F1549" s="2">
        <f t="shared" si="185"/>
        <v>6.5184999999999986</v>
      </c>
      <c r="G1549" s="2">
        <f t="shared" si="187"/>
        <v>6.4708000000000014</v>
      </c>
      <c r="H1549" s="2">
        <f t="shared" si="191"/>
        <v>6.4826500000000093</v>
      </c>
      <c r="I1549" s="2">
        <f t="array" ref="I1549">SUMPRODUCT(B1533:B1552, (ROW(B1533:B1552)-ROW(B1533)+1)) / (20*21/2)</f>
        <v>6.6009523809523802</v>
      </c>
      <c r="J1549" s="2">
        <f t="shared" si="186"/>
        <v>6.5335421124913164</v>
      </c>
      <c r="K1549" s="2">
        <f t="shared" si="188"/>
        <v>6.4882274085677736</v>
      </c>
    </row>
    <row r="1550" spans="1:11" ht="13.5" x14ac:dyDescent="0.25">
      <c r="A1550" s="3">
        <f>TITRES_STAT!B1553</f>
        <v>44267</v>
      </c>
      <c r="B1550" s="6">
        <f>TITRES_STAT!D1553</f>
        <v>6.7</v>
      </c>
      <c r="C1550" s="2">
        <f t="shared" si="189"/>
        <v>0.10000000000000053</v>
      </c>
      <c r="D1550" s="2">
        <f t="shared" si="190"/>
        <v>6.62</v>
      </c>
      <c r="E1550" s="2">
        <f t="shared" si="192"/>
        <v>6.5900000000000007</v>
      </c>
      <c r="F1550" s="2">
        <f t="shared" si="185"/>
        <v>6.5339999999999971</v>
      </c>
      <c r="G1550" s="2">
        <f t="shared" si="187"/>
        <v>6.4770000000000012</v>
      </c>
      <c r="H1550" s="2">
        <f t="shared" si="191"/>
        <v>6.4849500000000093</v>
      </c>
      <c r="I1550" s="2">
        <f t="array" ref="I1550">SUMPRODUCT(B1534:B1553, (ROW(B1534:B1553)-ROW(B1534)+1)) / (20*21/2)</f>
        <v>6.6223809523809516</v>
      </c>
      <c r="J1550" s="2">
        <f t="shared" si="186"/>
        <v>6.5493952446350008</v>
      </c>
      <c r="K1550" s="2">
        <f t="shared" si="188"/>
        <v>6.4965322160749199</v>
      </c>
    </row>
    <row r="1551" spans="1:11" ht="13.5" x14ac:dyDescent="0.25">
      <c r="A1551" s="3">
        <f>TITRES_STAT!B1554</f>
        <v>44270</v>
      </c>
      <c r="B1551" s="6">
        <f>TITRES_STAT!D1554</f>
        <v>6.7</v>
      </c>
      <c r="C1551" s="2">
        <f t="shared" si="189"/>
        <v>0</v>
      </c>
      <c r="D1551" s="2">
        <f t="shared" si="190"/>
        <v>6.6399999999999988</v>
      </c>
      <c r="E1551" s="2">
        <f t="shared" si="192"/>
        <v>6.6100000000000012</v>
      </c>
      <c r="F1551" s="2">
        <f t="shared" si="185"/>
        <v>6.5494999999999974</v>
      </c>
      <c r="G1551" s="2">
        <f t="shared" si="187"/>
        <v>6.4810000000000016</v>
      </c>
      <c r="H1551" s="2">
        <f t="shared" si="191"/>
        <v>6.4872500000000093</v>
      </c>
      <c r="I1551" s="2">
        <f t="array" ref="I1551">SUMPRODUCT(B1535:B1554, (ROW(B1535:B1554)-ROW(B1535)+1)) / (20*21/2)</f>
        <v>6.6424285714285709</v>
      </c>
      <c r="J1551" s="2">
        <f t="shared" si="186"/>
        <v>6.5637385546697633</v>
      </c>
      <c r="K1551" s="2">
        <f t="shared" si="188"/>
        <v>6.5045113448562955</v>
      </c>
    </row>
    <row r="1552" spans="1:11" ht="13.5" x14ac:dyDescent="0.25">
      <c r="A1552" s="3">
        <f>TITRES_STAT!B1555</f>
        <v>44271</v>
      </c>
      <c r="B1552" s="6">
        <f>TITRES_STAT!D1555</f>
        <v>6.7</v>
      </c>
      <c r="C1552" s="2">
        <f t="shared" si="189"/>
        <v>0</v>
      </c>
      <c r="D1552" s="2">
        <f t="shared" si="190"/>
        <v>6.6599999999999993</v>
      </c>
      <c r="E1552" s="2">
        <f t="shared" si="192"/>
        <v>6.6300000000000008</v>
      </c>
      <c r="F1552" s="2">
        <f t="shared" si="185"/>
        <v>6.5649999999999977</v>
      </c>
      <c r="G1552" s="2">
        <f t="shared" si="187"/>
        <v>6.4850000000000012</v>
      </c>
      <c r="H1552" s="2">
        <f t="shared" si="191"/>
        <v>6.4895500000000093</v>
      </c>
      <c r="I1552" s="2">
        <f t="array" ref="I1552">SUMPRODUCT(B1536:B1555, (ROW(B1536:B1555)-ROW(B1536)+1)) / (20*21/2)</f>
        <v>6.6610952380952382</v>
      </c>
      <c r="J1552" s="2">
        <f t="shared" si="186"/>
        <v>6.5767158351774047</v>
      </c>
      <c r="K1552" s="2">
        <f t="shared" si="188"/>
        <v>6.5121775666266366</v>
      </c>
    </row>
    <row r="1553" spans="1:11" ht="13.5" x14ac:dyDescent="0.25">
      <c r="A1553" s="3">
        <f>TITRES_STAT!B1556</f>
        <v>44272</v>
      </c>
      <c r="B1553" s="6">
        <f>TITRES_STAT!D1556</f>
        <v>6.79</v>
      </c>
      <c r="C1553" s="2">
        <f t="shared" si="189"/>
        <v>8.9999999999999858E-2</v>
      </c>
      <c r="D1553" s="2">
        <f t="shared" si="190"/>
        <v>6.6980000000000004</v>
      </c>
      <c r="E1553" s="2">
        <f t="shared" si="192"/>
        <v>6.6490000000000009</v>
      </c>
      <c r="F1553" s="2">
        <f t="shared" si="185"/>
        <v>6.5794999999999986</v>
      </c>
      <c r="G1553" s="2">
        <f t="shared" si="187"/>
        <v>6.4908000000000001</v>
      </c>
      <c r="H1553" s="2">
        <f t="shared" si="191"/>
        <v>6.4917500000000086</v>
      </c>
      <c r="I1553" s="2">
        <f t="array" ref="I1553">SUMPRODUCT(B1537:B1556, (ROW(B1537:B1556)-ROW(B1537)+1)) / (20*21/2)</f>
        <v>6.6783809523809525</v>
      </c>
      <c r="J1553" s="2">
        <f t="shared" si="186"/>
        <v>6.5970286127795568</v>
      </c>
      <c r="K1553" s="2">
        <f t="shared" si="188"/>
        <v>6.5230725640138276</v>
      </c>
    </row>
    <row r="1554" spans="1:11" ht="13.5" x14ac:dyDescent="0.25">
      <c r="A1554" s="3">
        <f>TITRES_STAT!B1557</f>
        <v>44273</v>
      </c>
      <c r="B1554" s="6">
        <f>TITRES_STAT!D1557</f>
        <v>6.79</v>
      </c>
      <c r="C1554" s="2">
        <f t="shared" si="189"/>
        <v>0</v>
      </c>
      <c r="D1554" s="2">
        <f t="shared" si="190"/>
        <v>6.7359999999999998</v>
      </c>
      <c r="E1554" s="2">
        <f t="shared" si="192"/>
        <v>6.668000000000001</v>
      </c>
      <c r="F1554" s="2">
        <f t="shared" si="185"/>
        <v>6.5939999999999994</v>
      </c>
      <c r="G1554" s="2">
        <f t="shared" si="187"/>
        <v>6.4966000000000008</v>
      </c>
      <c r="H1554" s="2">
        <f t="shared" si="191"/>
        <v>6.4939500000000088</v>
      </c>
      <c r="I1554" s="2">
        <f t="array" ref="I1554">SUMPRODUCT(B1538:B1557, (ROW(B1538:B1557)-ROW(B1538)+1)) / (20*21/2)</f>
        <v>6.694285714285714</v>
      </c>
      <c r="J1554" s="2">
        <f t="shared" si="186"/>
        <v>6.6154068401338844</v>
      </c>
      <c r="K1554" s="2">
        <f t="shared" si="188"/>
        <v>6.5335403066015214</v>
      </c>
    </row>
    <row r="1555" spans="1:11" ht="13.5" x14ac:dyDescent="0.25">
      <c r="A1555" s="3">
        <f>TITRES_STAT!B1558</f>
        <v>44274</v>
      </c>
      <c r="B1555" s="6">
        <f>TITRES_STAT!D1558</f>
        <v>6.79</v>
      </c>
      <c r="C1555" s="2">
        <f t="shared" si="189"/>
        <v>0</v>
      </c>
      <c r="D1555" s="2">
        <f t="shared" si="190"/>
        <v>6.7540000000000004</v>
      </c>
      <c r="E1555" s="2">
        <f t="shared" si="192"/>
        <v>6.6870000000000003</v>
      </c>
      <c r="F1555" s="2">
        <f t="shared" si="185"/>
        <v>6.6084999999999994</v>
      </c>
      <c r="G1555" s="2">
        <f t="shared" si="187"/>
        <v>6.5024000000000015</v>
      </c>
      <c r="H1555" s="2">
        <f t="shared" si="191"/>
        <v>6.496150000000009</v>
      </c>
      <c r="I1555" s="2">
        <f t="array" ref="I1555">SUMPRODUCT(B1539:B1558, (ROW(B1539:B1558)-ROW(B1539)+1)) / (20*21/2)</f>
        <v>6.7088095238095233</v>
      </c>
      <c r="J1555" s="2">
        <f t="shared" si="186"/>
        <v>6.6320347601211331</v>
      </c>
      <c r="K1555" s="2">
        <f t="shared" si="188"/>
        <v>6.5435975494798937</v>
      </c>
    </row>
    <row r="1556" spans="1:11" ht="13.5" x14ac:dyDescent="0.25">
      <c r="A1556" s="3">
        <f>TITRES_STAT!B1559</f>
        <v>44277</v>
      </c>
      <c r="B1556" s="6">
        <f>TITRES_STAT!D1559</f>
        <v>6.79</v>
      </c>
      <c r="C1556" s="2">
        <f t="shared" si="189"/>
        <v>0</v>
      </c>
      <c r="D1556" s="2">
        <f t="shared" si="190"/>
        <v>6.7720000000000002</v>
      </c>
      <c r="E1556" s="2">
        <f t="shared" si="192"/>
        <v>6.7060000000000004</v>
      </c>
      <c r="F1556" s="2">
        <f t="shared" ref="F1556:F1619" si="193">AVERAGE(B1537:B1556)</f>
        <v>6.6230000000000002</v>
      </c>
      <c r="G1556" s="2">
        <f t="shared" si="187"/>
        <v>6.5082000000000013</v>
      </c>
      <c r="H1556" s="2">
        <f t="shared" si="191"/>
        <v>6.4983500000000083</v>
      </c>
      <c r="I1556" s="2">
        <f t="array" ref="I1556">SUMPRODUCT(B1540:B1559, (ROW(B1540:B1559)-ROW(B1540)+1)) / (20*21/2)</f>
        <v>6.7219523809523816</v>
      </c>
      <c r="J1556" s="2">
        <f t="shared" si="186"/>
        <v>6.647079068681025</v>
      </c>
      <c r="K1556" s="2">
        <f t="shared" si="188"/>
        <v>6.553260390676761</v>
      </c>
    </row>
    <row r="1557" spans="1:11" ht="13.5" x14ac:dyDescent="0.25">
      <c r="A1557" s="3">
        <f>TITRES_STAT!B1560</f>
        <v>44278</v>
      </c>
      <c r="B1557" s="6">
        <f>TITRES_STAT!D1560</f>
        <v>6.79</v>
      </c>
      <c r="C1557" s="2">
        <f t="shared" si="189"/>
        <v>0</v>
      </c>
      <c r="D1557" s="2">
        <f t="shared" si="190"/>
        <v>6.7900000000000009</v>
      </c>
      <c r="E1557" s="2">
        <f t="shared" si="192"/>
        <v>6.7249999999999996</v>
      </c>
      <c r="F1557" s="2">
        <f t="shared" si="193"/>
        <v>6.6375000000000011</v>
      </c>
      <c r="G1557" s="2">
        <f t="shared" si="187"/>
        <v>6.5150000000000015</v>
      </c>
      <c r="H1557" s="2">
        <f t="shared" si="191"/>
        <v>6.5005500000000085</v>
      </c>
      <c r="I1557" s="2">
        <f t="array" ref="I1557">SUMPRODUCT(B1541:B1560, (ROW(B1541:B1560)-ROW(B1541)+1)) / (20*21/2)</f>
        <v>6.7337142857142851</v>
      </c>
      <c r="J1557" s="2">
        <f t="shared" ref="J1557:J1620" si="194">$J$4*B1557+J1556*(1-$J$4)</f>
        <v>6.6606905859494985</v>
      </c>
      <c r="K1557" s="2">
        <f t="shared" si="188"/>
        <v>6.5625442969247318</v>
      </c>
    </row>
    <row r="1558" spans="1:11" ht="13.5" x14ac:dyDescent="0.25">
      <c r="A1558" s="3">
        <f>TITRES_STAT!B1561</f>
        <v>44279</v>
      </c>
      <c r="B1558" s="6">
        <f>TITRES_STAT!D1561</f>
        <v>6.79</v>
      </c>
      <c r="C1558" s="2">
        <f t="shared" si="189"/>
        <v>0</v>
      </c>
      <c r="D1558" s="2">
        <f t="shared" si="190"/>
        <v>6.7900000000000009</v>
      </c>
      <c r="E1558" s="2">
        <f t="shared" si="192"/>
        <v>6.7439999999999998</v>
      </c>
      <c r="F1558" s="2">
        <f t="shared" si="193"/>
        <v>6.6520000000000028</v>
      </c>
      <c r="G1558" s="2">
        <f t="shared" si="187"/>
        <v>6.5218000000000016</v>
      </c>
      <c r="H1558" s="2">
        <f t="shared" si="191"/>
        <v>6.5020000000000087</v>
      </c>
      <c r="I1558" s="2">
        <f t="array" ref="I1558">SUMPRODUCT(B1542:B1561, (ROW(B1542:B1561)-ROW(B1542)+1)) / (20*21/2)</f>
        <v>6.7440952380952384</v>
      </c>
      <c r="J1558" s="2">
        <f t="shared" si="194"/>
        <v>6.6730057682400226</v>
      </c>
      <c r="K1558" s="2">
        <f t="shared" si="188"/>
        <v>6.5714641284178805</v>
      </c>
    </row>
    <row r="1559" spans="1:11" ht="13.5" x14ac:dyDescent="0.25">
      <c r="A1559" s="3">
        <f>TITRES_STAT!B1562</f>
        <v>44280</v>
      </c>
      <c r="B1559" s="6">
        <f>TITRES_STAT!D1562</f>
        <v>6.79</v>
      </c>
      <c r="C1559" s="2">
        <f t="shared" si="189"/>
        <v>0</v>
      </c>
      <c r="D1559" s="2">
        <f t="shared" si="190"/>
        <v>6.7900000000000009</v>
      </c>
      <c r="E1559" s="2">
        <f t="shared" si="192"/>
        <v>6.7629999999999999</v>
      </c>
      <c r="F1559" s="2">
        <f t="shared" si="193"/>
        <v>6.6665000000000019</v>
      </c>
      <c r="G1559" s="2">
        <f t="shared" si="187"/>
        <v>6.5286000000000008</v>
      </c>
      <c r="H1559" s="2">
        <f t="shared" si="191"/>
        <v>6.5034500000000079</v>
      </c>
      <c r="I1559" s="2">
        <f t="array" ref="I1559">SUMPRODUCT(B1543:B1562, (ROW(B1543:B1562)-ROW(B1543)+1)) / (20*21/2)</f>
        <v>6.7530952380952387</v>
      </c>
      <c r="J1559" s="2">
        <f t="shared" si="194"/>
        <v>6.6841480760266867</v>
      </c>
      <c r="K1559" s="2">
        <f t="shared" si="188"/>
        <v>6.5800341625975722</v>
      </c>
    </row>
    <row r="1560" spans="1:11" ht="13.5" x14ac:dyDescent="0.25">
      <c r="A1560" s="3">
        <f>TITRES_STAT!B1563</f>
        <v>44281</v>
      </c>
      <c r="B1560" s="6">
        <f>TITRES_STAT!D1563</f>
        <v>6.79</v>
      </c>
      <c r="C1560" s="2">
        <f t="shared" si="189"/>
        <v>0</v>
      </c>
      <c r="D1560" s="2">
        <f t="shared" si="190"/>
        <v>6.7900000000000009</v>
      </c>
      <c r="E1560" s="2">
        <f t="shared" si="192"/>
        <v>6.7720000000000002</v>
      </c>
      <c r="F1560" s="2">
        <f t="shared" si="193"/>
        <v>6.6810000000000027</v>
      </c>
      <c r="G1560" s="2">
        <f t="shared" si="187"/>
        <v>6.5354000000000019</v>
      </c>
      <c r="H1560" s="2">
        <f t="shared" si="191"/>
        <v>6.5049000000000081</v>
      </c>
      <c r="I1560" s="2">
        <f t="array" ref="I1560">SUMPRODUCT(B1544:B1563, (ROW(B1544:B1563)-ROW(B1544)+1)) / (20*21/2)</f>
        <v>6.7607142857142861</v>
      </c>
      <c r="J1560" s="2">
        <f t="shared" si="194"/>
        <v>6.6942292116431927</v>
      </c>
      <c r="K1560" s="2">
        <f t="shared" si="188"/>
        <v>6.5882681170055113</v>
      </c>
    </row>
    <row r="1561" spans="1:11" ht="13.5" x14ac:dyDescent="0.25">
      <c r="A1561" s="3">
        <f>TITRES_STAT!B1564</f>
        <v>44284</v>
      </c>
      <c r="B1561" s="6">
        <f>TITRES_STAT!D1564</f>
        <v>6.79</v>
      </c>
      <c r="C1561" s="2">
        <f t="shared" si="189"/>
        <v>0</v>
      </c>
      <c r="D1561" s="2">
        <f t="shared" si="190"/>
        <v>6.7900000000000009</v>
      </c>
      <c r="E1561" s="2">
        <f t="shared" si="192"/>
        <v>6.7810000000000006</v>
      </c>
      <c r="F1561" s="2">
        <f t="shared" si="193"/>
        <v>6.6955000000000027</v>
      </c>
      <c r="G1561" s="2">
        <f t="shared" si="187"/>
        <v>6.5422000000000029</v>
      </c>
      <c r="H1561" s="2">
        <f t="shared" si="191"/>
        <v>6.5068500000000071</v>
      </c>
      <c r="I1561" s="2">
        <f t="array" ref="I1561">SUMPRODUCT(B1545:B1564, (ROW(B1545:B1564)-ROW(B1545)+1)) / (20*21/2)</f>
        <v>6.7674285714285718</v>
      </c>
      <c r="J1561" s="2">
        <f t="shared" si="194"/>
        <v>6.7033502391057453</v>
      </c>
      <c r="K1561" s="2">
        <f t="shared" si="188"/>
        <v>6.5961791712405899</v>
      </c>
    </row>
    <row r="1562" spans="1:11" ht="13.5" x14ac:dyDescent="0.25">
      <c r="A1562" s="3">
        <f>TITRES_STAT!B1565</f>
        <v>44285</v>
      </c>
      <c r="B1562" s="6">
        <f>TITRES_STAT!D1565</f>
        <v>6.79</v>
      </c>
      <c r="C1562" s="2">
        <f t="shared" si="189"/>
        <v>0</v>
      </c>
      <c r="D1562" s="2">
        <f t="shared" si="190"/>
        <v>6.7900000000000009</v>
      </c>
      <c r="E1562" s="2">
        <f t="shared" si="192"/>
        <v>6.7900000000000009</v>
      </c>
      <c r="F1562" s="2">
        <f t="shared" si="193"/>
        <v>6.7100000000000035</v>
      </c>
      <c r="G1562" s="2">
        <f t="shared" si="187"/>
        <v>6.549000000000003</v>
      </c>
      <c r="H1562" s="2">
        <f t="shared" si="191"/>
        <v>6.5085500000000067</v>
      </c>
      <c r="I1562" s="2">
        <f t="array" ref="I1562">SUMPRODUCT(B1546:B1565, (ROW(B1546:B1565)-ROW(B1546)+1)) / (20*21/2)</f>
        <v>6.7732380952380948</v>
      </c>
      <c r="J1562" s="2">
        <f t="shared" si="194"/>
        <v>6.7116025972861504</v>
      </c>
      <c r="K1562" s="2">
        <f t="shared" si="188"/>
        <v>6.6037799880546846</v>
      </c>
    </row>
    <row r="1563" spans="1:11" ht="13.5" x14ac:dyDescent="0.25">
      <c r="A1563" s="3">
        <f>TITRES_STAT!B1566</f>
        <v>44286</v>
      </c>
      <c r="B1563" s="6">
        <f>TITRES_STAT!D1566</f>
        <v>6.79</v>
      </c>
      <c r="C1563" s="2">
        <f t="shared" si="189"/>
        <v>0</v>
      </c>
      <c r="D1563" s="2">
        <f t="shared" si="190"/>
        <v>6.7900000000000009</v>
      </c>
      <c r="E1563" s="2">
        <f t="shared" si="192"/>
        <v>6.7900000000000009</v>
      </c>
      <c r="F1563" s="2">
        <f t="shared" si="193"/>
        <v>6.7195000000000036</v>
      </c>
      <c r="G1563" s="2">
        <f t="shared" si="187"/>
        <v>6.5558000000000023</v>
      </c>
      <c r="H1563" s="2">
        <f t="shared" si="191"/>
        <v>6.5102500000000063</v>
      </c>
      <c r="I1563" s="2">
        <f t="array" ref="I1563">SUMPRODUCT(B1547:B1566, (ROW(B1547:B1566)-ROW(B1547)+1)) / (20*21/2)</f>
        <v>6.7781428571428579</v>
      </c>
      <c r="J1563" s="2">
        <f t="shared" si="194"/>
        <v>6.7190690165922309</v>
      </c>
      <c r="K1563" s="2">
        <f t="shared" si="188"/>
        <v>6.6110827336211679</v>
      </c>
    </row>
    <row r="1564" spans="1:11" ht="13.5" x14ac:dyDescent="0.25">
      <c r="A1564" s="3">
        <f>TITRES_STAT!B1567</f>
        <v>44287</v>
      </c>
      <c r="B1564" s="6">
        <f>TITRES_STAT!D1567</f>
        <v>6.79</v>
      </c>
      <c r="C1564" s="2">
        <f t="shared" si="189"/>
        <v>0</v>
      </c>
      <c r="D1564" s="2">
        <f t="shared" si="190"/>
        <v>6.7900000000000009</v>
      </c>
      <c r="E1564" s="2">
        <f t="shared" si="192"/>
        <v>6.7900000000000009</v>
      </c>
      <c r="F1564" s="2">
        <f t="shared" si="193"/>
        <v>6.7290000000000036</v>
      </c>
      <c r="G1564" s="2">
        <f t="shared" si="187"/>
        <v>6.5626000000000024</v>
      </c>
      <c r="H1564" s="2">
        <f t="shared" si="191"/>
        <v>6.511950000000005</v>
      </c>
      <c r="I1564" s="2">
        <f t="array" ref="I1564">SUMPRODUCT(B1548:B1567, (ROW(B1548:B1567)-ROW(B1548)+1)) / (20*21/2)</f>
        <v>6.7830952380952381</v>
      </c>
      <c r="J1564" s="2">
        <f t="shared" si="194"/>
        <v>6.7258243483453519</v>
      </c>
      <c r="K1564" s="2">
        <f t="shared" si="188"/>
        <v>6.6180990970085736</v>
      </c>
    </row>
    <row r="1565" spans="1:11" ht="13.5" x14ac:dyDescent="0.25">
      <c r="A1565" s="3">
        <f>TITRES_STAT!B1568</f>
        <v>44288</v>
      </c>
      <c r="B1565" s="6">
        <f>TITRES_STAT!D1568</f>
        <v>6.79</v>
      </c>
      <c r="C1565" s="2">
        <f t="shared" si="189"/>
        <v>0</v>
      </c>
      <c r="D1565" s="2">
        <f t="shared" si="190"/>
        <v>6.7900000000000009</v>
      </c>
      <c r="E1565" s="2">
        <f t="shared" si="192"/>
        <v>6.7900000000000009</v>
      </c>
      <c r="F1565" s="2">
        <f t="shared" si="193"/>
        <v>6.7385000000000037</v>
      </c>
      <c r="G1565" s="2">
        <f t="shared" si="187"/>
        <v>6.5694000000000026</v>
      </c>
      <c r="H1565" s="2">
        <f t="shared" si="191"/>
        <v>6.5136500000000046</v>
      </c>
      <c r="I1565" s="2">
        <f t="array" ref="I1565">SUMPRODUCT(B1549:B1568, (ROW(B1549:B1568)-ROW(B1549)+1)) / (20*21/2)</f>
        <v>6.7870952380952394</v>
      </c>
      <c r="J1565" s="2">
        <f t="shared" si="194"/>
        <v>6.7319363151696043</v>
      </c>
      <c r="K1565" s="2">
        <f t="shared" si="188"/>
        <v>6.6248403088905912</v>
      </c>
    </row>
    <row r="1566" spans="1:11" ht="13.5" x14ac:dyDescent="0.25">
      <c r="A1566" s="3">
        <f>TITRES_STAT!B1569</f>
        <v>44291</v>
      </c>
      <c r="B1566" s="6">
        <f>TITRES_STAT!D1569</f>
        <v>6.79</v>
      </c>
      <c r="C1566" s="2">
        <f t="shared" si="189"/>
        <v>0</v>
      </c>
      <c r="D1566" s="2">
        <f t="shared" si="190"/>
        <v>6.7900000000000009</v>
      </c>
      <c r="E1566" s="2">
        <f t="shared" si="192"/>
        <v>6.7900000000000009</v>
      </c>
      <c r="F1566" s="2">
        <f t="shared" si="193"/>
        <v>6.748000000000002</v>
      </c>
      <c r="G1566" s="2">
        <f t="shared" si="187"/>
        <v>6.5762000000000027</v>
      </c>
      <c r="H1566" s="2">
        <f t="shared" si="191"/>
        <v>6.5153500000000033</v>
      </c>
      <c r="I1566" s="2">
        <f t="array" ref="I1566">SUMPRODUCT(B1550:B1569, (ROW(B1550:B1569)-ROW(B1550)+1)) / (20*21/2)</f>
        <v>6.7901428571428575</v>
      </c>
      <c r="J1566" s="2">
        <f t="shared" si="194"/>
        <v>6.7374661899153558</v>
      </c>
      <c r="K1566" s="2">
        <f t="shared" si="188"/>
        <v>6.6313171595223332</v>
      </c>
    </row>
    <row r="1567" spans="1:11" ht="13.5" x14ac:dyDescent="0.25">
      <c r="A1567" s="3">
        <f>TITRES_STAT!B1570</f>
        <v>44292</v>
      </c>
      <c r="B1567" s="6">
        <f>TITRES_STAT!D1570</f>
        <v>6.8</v>
      </c>
      <c r="C1567" s="2">
        <f t="shared" si="189"/>
        <v>9.9999999999997868E-3</v>
      </c>
      <c r="D1567" s="2">
        <f t="shared" si="190"/>
        <v>6.7919999999999998</v>
      </c>
      <c r="E1567" s="2">
        <f t="shared" si="192"/>
        <v>6.7909999999999995</v>
      </c>
      <c r="F1567" s="2">
        <f t="shared" si="193"/>
        <v>6.7580000000000027</v>
      </c>
      <c r="G1567" s="2">
        <f t="shared" si="187"/>
        <v>6.5832000000000015</v>
      </c>
      <c r="H1567" s="2">
        <f t="shared" si="191"/>
        <v>6.5171000000000028</v>
      </c>
      <c r="I1567" s="2">
        <f t="array" ref="I1567">SUMPRODUCT(B1551:B1570, (ROW(B1551:B1570)-ROW(B1551)+1)) / (20*21/2)</f>
        <v>6.7827142857142855</v>
      </c>
      <c r="J1567" s="2">
        <f t="shared" si="194"/>
        <v>6.7434217908757983</v>
      </c>
      <c r="K1567" s="2">
        <f t="shared" si="188"/>
        <v>6.6379321728743985</v>
      </c>
    </row>
    <row r="1568" spans="1:11" ht="13.5" x14ac:dyDescent="0.25">
      <c r="A1568" s="3">
        <f>TITRES_STAT!B1571</f>
        <v>44293</v>
      </c>
      <c r="B1568" s="6">
        <f>TITRES_STAT!D1571</f>
        <v>6.8</v>
      </c>
      <c r="C1568" s="2">
        <f t="shared" si="189"/>
        <v>0</v>
      </c>
      <c r="D1568" s="2">
        <f t="shared" si="190"/>
        <v>6.7939999999999996</v>
      </c>
      <c r="E1568" s="2">
        <f t="shared" si="192"/>
        <v>6.7919999999999998</v>
      </c>
      <c r="F1568" s="2">
        <f t="shared" si="193"/>
        <v>6.7680000000000033</v>
      </c>
      <c r="G1568" s="2">
        <f t="shared" si="187"/>
        <v>6.5902000000000021</v>
      </c>
      <c r="H1568" s="2">
        <f t="shared" si="191"/>
        <v>6.5188500000000014</v>
      </c>
      <c r="I1568" s="2">
        <f t="array" ref="I1568">SUMPRODUCT(B1552:B1571, (ROW(B1552:B1571)-ROW(B1552)+1)) / (20*21/2)</f>
        <v>6.7752857142857144</v>
      </c>
      <c r="J1568" s="2">
        <f t="shared" si="194"/>
        <v>6.74881019174477</v>
      </c>
      <c r="K1568" s="2">
        <f t="shared" si="188"/>
        <v>6.6442877739381476</v>
      </c>
    </row>
    <row r="1569" spans="1:11" ht="13.5" x14ac:dyDescent="0.25">
      <c r="A1569" s="3">
        <f>TITRES_STAT!B1572</f>
        <v>44294</v>
      </c>
      <c r="B1569" s="6">
        <f>TITRES_STAT!D1572</f>
        <v>6.8</v>
      </c>
      <c r="C1569" s="2">
        <f t="shared" si="189"/>
        <v>0</v>
      </c>
      <c r="D1569" s="2">
        <f t="shared" si="190"/>
        <v>6.7959999999999994</v>
      </c>
      <c r="E1569" s="2">
        <f t="shared" si="192"/>
        <v>6.7929999999999993</v>
      </c>
      <c r="F1569" s="2">
        <f t="shared" si="193"/>
        <v>6.7780000000000031</v>
      </c>
      <c r="G1569" s="2">
        <f t="shared" si="187"/>
        <v>6.5972000000000017</v>
      </c>
      <c r="H1569" s="2">
        <f t="shared" si="191"/>
        <v>6.5206000000000008</v>
      </c>
      <c r="I1569" s="2">
        <f t="array" ref="I1569">SUMPRODUCT(B1553:B1572, (ROW(B1553:B1572)-ROW(B1553)+1)) / (20*21/2)</f>
        <v>6.777380952380951</v>
      </c>
      <c r="J1569" s="2">
        <f t="shared" si="194"/>
        <v>6.7536854115786014</v>
      </c>
      <c r="K1569" s="2">
        <f t="shared" si="188"/>
        <v>6.6503941357444951</v>
      </c>
    </row>
    <row r="1570" spans="1:11" ht="13.5" x14ac:dyDescent="0.25">
      <c r="A1570" s="3">
        <f>TITRES_STAT!B1573</f>
        <v>44298</v>
      </c>
      <c r="B1570" s="6">
        <f>TITRES_STAT!D1573</f>
        <v>6.7</v>
      </c>
      <c r="C1570" s="2">
        <f t="shared" si="189"/>
        <v>-9.9999999999999645E-2</v>
      </c>
      <c r="D1570" s="2">
        <f t="shared" si="190"/>
        <v>6.7780000000000005</v>
      </c>
      <c r="E1570" s="2">
        <f t="shared" si="192"/>
        <v>6.7839999999999989</v>
      </c>
      <c r="F1570" s="2">
        <f t="shared" si="193"/>
        <v>6.7780000000000014</v>
      </c>
      <c r="G1570" s="2">
        <f t="shared" si="187"/>
        <v>6.6032000000000002</v>
      </c>
      <c r="H1570" s="2">
        <f t="shared" si="191"/>
        <v>6.5218500000000006</v>
      </c>
      <c r="I1570" s="2">
        <f t="array" ref="I1570">SUMPRODUCT(B1554:B1573, (ROW(B1554:B1573)-ROW(B1554)+1)) / (20*21/2)</f>
        <v>6.7789999999999999</v>
      </c>
      <c r="J1570" s="2">
        <f t="shared" si="194"/>
        <v>6.7485725152377825</v>
      </c>
      <c r="K1570" s="2">
        <f t="shared" si="188"/>
        <v>6.6523394637545152</v>
      </c>
    </row>
    <row r="1571" spans="1:11" ht="13.5" x14ac:dyDescent="0.25">
      <c r="A1571" s="3">
        <f>TITRES_STAT!B1574</f>
        <v>44299</v>
      </c>
      <c r="B1571" s="6">
        <f>TITRES_STAT!D1574</f>
        <v>6.7</v>
      </c>
      <c r="C1571" s="2">
        <f t="shared" si="189"/>
        <v>0</v>
      </c>
      <c r="D1571" s="2">
        <f t="shared" si="190"/>
        <v>6.76</v>
      </c>
      <c r="E1571" s="2">
        <f t="shared" si="192"/>
        <v>6.7750000000000004</v>
      </c>
      <c r="F1571" s="2">
        <f t="shared" si="193"/>
        <v>6.7780000000000005</v>
      </c>
      <c r="G1571" s="2">
        <f t="shared" si="187"/>
        <v>6.6091999999999995</v>
      </c>
      <c r="H1571" s="2">
        <f t="shared" si="191"/>
        <v>6.5230999999999995</v>
      </c>
      <c r="I1571" s="2">
        <f t="array" ref="I1571">SUMPRODUCT(B1555:B1574, (ROW(B1555:B1574)-ROW(B1555)+1)) / (20*21/2)</f>
        <v>6.78057142857143</v>
      </c>
      <c r="J1571" s="2">
        <f t="shared" si="194"/>
        <v>6.7439465614056129</v>
      </c>
      <c r="K1571" s="2">
        <f t="shared" si="188"/>
        <v>6.6542085043915931</v>
      </c>
    </row>
    <row r="1572" spans="1:11" ht="13.5" x14ac:dyDescent="0.25">
      <c r="A1572" s="3">
        <f>TITRES_STAT!B1575</f>
        <v>44300</v>
      </c>
      <c r="B1572" s="6">
        <f>TITRES_STAT!D1575</f>
        <v>6.8</v>
      </c>
      <c r="C1572" s="2">
        <f t="shared" si="189"/>
        <v>9.9999999999999645E-2</v>
      </c>
      <c r="D1572" s="2">
        <f t="shared" si="190"/>
        <v>6.76</v>
      </c>
      <c r="E1572" s="2">
        <f t="shared" si="192"/>
        <v>6.7760000000000007</v>
      </c>
      <c r="F1572" s="2">
        <f t="shared" si="193"/>
        <v>6.7830000000000013</v>
      </c>
      <c r="G1572" s="2">
        <f t="shared" si="187"/>
        <v>6.6172000000000004</v>
      </c>
      <c r="H1572" s="2">
        <f t="shared" si="191"/>
        <v>6.5248499999999989</v>
      </c>
      <c r="I1572" s="2">
        <f t="array" ref="I1572">SUMPRODUCT(B1556:B1575, (ROW(B1556:B1575)-ROW(B1556)+1)) / (20*21/2)</f>
        <v>6.7820952380952395</v>
      </c>
      <c r="J1572" s="2">
        <f t="shared" si="194"/>
        <v>6.749284984128888</v>
      </c>
      <c r="K1572" s="2">
        <f t="shared" si="188"/>
        <v>6.6599258179448642</v>
      </c>
    </row>
    <row r="1573" spans="1:11" ht="13.5" x14ac:dyDescent="0.25">
      <c r="A1573" s="3">
        <f>TITRES_STAT!B1576</f>
        <v>44301</v>
      </c>
      <c r="B1573" s="6">
        <f>TITRES_STAT!D1576</f>
        <v>6.8</v>
      </c>
      <c r="C1573" s="2">
        <f t="shared" si="189"/>
        <v>0</v>
      </c>
      <c r="D1573" s="2">
        <f t="shared" si="190"/>
        <v>6.76</v>
      </c>
      <c r="E1573" s="2">
        <f t="shared" si="192"/>
        <v>6.7769999999999992</v>
      </c>
      <c r="F1573" s="2">
        <f t="shared" si="193"/>
        <v>6.7835000000000019</v>
      </c>
      <c r="G1573" s="2">
        <f t="shared" si="187"/>
        <v>6.6254</v>
      </c>
      <c r="H1573" s="2">
        <f t="shared" si="191"/>
        <v>6.5263499999999972</v>
      </c>
      <c r="I1573" s="2">
        <f t="array" ref="I1573">SUMPRODUCT(B1557:B1576, (ROW(B1557:B1576)-ROW(B1557)+1)) / (20*21/2)</f>
        <v>6.7845238095238098</v>
      </c>
      <c r="J1573" s="2">
        <f t="shared" si="194"/>
        <v>6.7541149856404221</v>
      </c>
      <c r="K1573" s="2">
        <f t="shared" si="188"/>
        <v>6.6654189231234975</v>
      </c>
    </row>
    <row r="1574" spans="1:11" ht="13.5" x14ac:dyDescent="0.25">
      <c r="A1574" s="3">
        <f>TITRES_STAT!B1577</f>
        <v>44302</v>
      </c>
      <c r="B1574" s="6">
        <f>TITRES_STAT!D1577</f>
        <v>6.8</v>
      </c>
      <c r="C1574" s="2">
        <f t="shared" si="189"/>
        <v>0</v>
      </c>
      <c r="D1574" s="2">
        <f t="shared" si="190"/>
        <v>6.76</v>
      </c>
      <c r="E1574" s="2">
        <f t="shared" si="192"/>
        <v>6.7780000000000005</v>
      </c>
      <c r="F1574" s="2">
        <f t="shared" si="193"/>
        <v>6.7840000000000016</v>
      </c>
      <c r="G1574" s="2">
        <f t="shared" si="187"/>
        <v>6.6335999999999986</v>
      </c>
      <c r="H1574" s="2">
        <f t="shared" si="191"/>
        <v>6.5278499999999973</v>
      </c>
      <c r="I1574" s="2">
        <f t="array" ref="I1574">SUMPRODUCT(B1558:B1577, (ROW(B1558:B1577)-ROW(B1558)+1)) / (20*21/2)</f>
        <v>6.7859047619047619</v>
      </c>
      <c r="J1574" s="2">
        <f t="shared" si="194"/>
        <v>6.7584849870080017</v>
      </c>
      <c r="K1574" s="2">
        <f t="shared" si="188"/>
        <v>6.6706966124127725</v>
      </c>
    </row>
    <row r="1575" spans="1:11" ht="13.5" x14ac:dyDescent="0.25">
      <c r="A1575" s="3">
        <f>TITRES_STAT!B1578</f>
        <v>44305</v>
      </c>
      <c r="B1575" s="6">
        <f>TITRES_STAT!D1578</f>
        <v>6.8</v>
      </c>
      <c r="C1575" s="2">
        <f t="shared" si="189"/>
        <v>0</v>
      </c>
      <c r="D1575" s="2">
        <f t="shared" si="190"/>
        <v>6.7799999999999994</v>
      </c>
      <c r="E1575" s="2">
        <f t="shared" si="192"/>
        <v>6.778999999999999</v>
      </c>
      <c r="F1575" s="2">
        <f t="shared" si="193"/>
        <v>6.7845000000000013</v>
      </c>
      <c r="G1575" s="2">
        <f t="shared" si="187"/>
        <v>6.6417999999999981</v>
      </c>
      <c r="H1575" s="2">
        <f t="shared" si="191"/>
        <v>6.5293499999999973</v>
      </c>
      <c r="I1575" s="2">
        <f t="array" ref="I1575">SUMPRODUCT(B1559:B1578, (ROW(B1559:B1578)-ROW(B1559)+1)) / (20*21/2)</f>
        <v>6.7872380952380951</v>
      </c>
      <c r="J1575" s="2">
        <f t="shared" si="194"/>
        <v>6.7624387977691445</v>
      </c>
      <c r="K1575" s="2">
        <f t="shared" si="188"/>
        <v>6.6757673334946244</v>
      </c>
    </row>
    <row r="1576" spans="1:11" ht="13.5" x14ac:dyDescent="0.25">
      <c r="A1576" s="3">
        <f>TITRES_STAT!B1579</f>
        <v>44306</v>
      </c>
      <c r="B1576" s="6">
        <f>TITRES_STAT!D1579</f>
        <v>6.81</v>
      </c>
      <c r="C1576" s="2">
        <f t="shared" si="189"/>
        <v>9.9999999999997868E-3</v>
      </c>
      <c r="D1576" s="2">
        <f t="shared" si="190"/>
        <v>6.8019999999999996</v>
      </c>
      <c r="E1576" s="2">
        <f t="shared" si="192"/>
        <v>6.7809999999999988</v>
      </c>
      <c r="F1576" s="2">
        <f t="shared" si="193"/>
        <v>6.7855000000000008</v>
      </c>
      <c r="G1576" s="2">
        <f t="shared" si="187"/>
        <v>6.650199999999999</v>
      </c>
      <c r="H1576" s="2">
        <f t="shared" si="191"/>
        <v>6.5308999999999955</v>
      </c>
      <c r="I1576" s="2">
        <f t="array" ref="I1576">SUMPRODUCT(B1560:B1579, (ROW(B1560:B1579)-ROW(B1560)+1)) / (20*21/2)</f>
        <v>6.7980476190476198</v>
      </c>
      <c r="J1576" s="2">
        <f t="shared" si="194"/>
        <v>6.7669684360768452</v>
      </c>
      <c r="K1576" s="2">
        <f t="shared" si="188"/>
        <v>6.6810313596320903</v>
      </c>
    </row>
    <row r="1577" spans="1:11" ht="13.5" x14ac:dyDescent="0.25">
      <c r="A1577" s="3">
        <f>TITRES_STAT!B1580</f>
        <v>44307</v>
      </c>
      <c r="B1577" s="6">
        <f>TITRES_STAT!D1580</f>
        <v>6.8</v>
      </c>
      <c r="C1577" s="2">
        <f t="shared" si="189"/>
        <v>-9.9999999999997868E-3</v>
      </c>
      <c r="D1577" s="2">
        <f t="shared" si="190"/>
        <v>6.8019999999999996</v>
      </c>
      <c r="E1577" s="2">
        <f t="shared" si="192"/>
        <v>6.7809999999999988</v>
      </c>
      <c r="F1577" s="2">
        <f t="shared" si="193"/>
        <v>6.7859999999999996</v>
      </c>
      <c r="G1577" s="2">
        <f t="shared" si="187"/>
        <v>6.6583999999999977</v>
      </c>
      <c r="H1577" s="2">
        <f t="shared" si="191"/>
        <v>6.533349999999996</v>
      </c>
      <c r="I1577" s="2">
        <f t="array" ref="I1577">SUMPRODUCT(B1561:B1580, (ROW(B1561:B1580)-ROW(B1561)+1)) / (20*21/2)</f>
        <v>6.8083333333333336</v>
      </c>
      <c r="J1577" s="2">
        <f t="shared" si="194"/>
        <v>6.7701142993076218</v>
      </c>
      <c r="K1577" s="2">
        <f t="shared" si="188"/>
        <v>6.6856967965092631</v>
      </c>
    </row>
    <row r="1578" spans="1:11" ht="13.5" x14ac:dyDescent="0.25">
      <c r="A1578" s="3">
        <f>TITRES_STAT!B1581</f>
        <v>44308</v>
      </c>
      <c r="B1578" s="6">
        <f>TITRES_STAT!D1581</f>
        <v>6.8</v>
      </c>
      <c r="C1578" s="2">
        <f t="shared" si="189"/>
        <v>0</v>
      </c>
      <c r="D1578" s="2">
        <f t="shared" si="190"/>
        <v>6.8019999999999996</v>
      </c>
      <c r="E1578" s="2">
        <f t="shared" si="192"/>
        <v>6.7809999999999988</v>
      </c>
      <c r="F1578" s="2">
        <f t="shared" si="193"/>
        <v>6.7865000000000011</v>
      </c>
      <c r="G1578" s="2">
        <f t="shared" si="187"/>
        <v>6.6665999999999972</v>
      </c>
      <c r="H1578" s="2">
        <f t="shared" si="191"/>
        <v>6.5357999999999956</v>
      </c>
      <c r="I1578" s="2">
        <f t="array" ref="I1578">SUMPRODUCT(B1562:B1581, (ROW(B1562:B1581)-ROW(B1562)+1)) / (20*21/2)</f>
        <v>6.8180952380952382</v>
      </c>
      <c r="J1578" s="2">
        <f t="shared" si="194"/>
        <v>6.7729605565164199</v>
      </c>
      <c r="K1578" s="2">
        <f t="shared" si="188"/>
        <v>6.6901792750775275</v>
      </c>
    </row>
    <row r="1579" spans="1:11" ht="13.5" x14ac:dyDescent="0.25">
      <c r="A1579" s="3">
        <f>TITRES_STAT!B1582</f>
        <v>44309</v>
      </c>
      <c r="B1579" s="6">
        <f>TITRES_STAT!D1582</f>
        <v>6.9</v>
      </c>
      <c r="C1579" s="2">
        <f t="shared" si="189"/>
        <v>0.10000000000000053</v>
      </c>
      <c r="D1579" s="2">
        <f t="shared" si="190"/>
        <v>6.8220000000000001</v>
      </c>
      <c r="E1579" s="2">
        <f t="shared" si="192"/>
        <v>6.7909999999999995</v>
      </c>
      <c r="F1579" s="2">
        <f t="shared" si="193"/>
        <v>6.7919999999999998</v>
      </c>
      <c r="G1579" s="2">
        <f t="shared" si="187"/>
        <v>6.6767999999999974</v>
      </c>
      <c r="H1579" s="2">
        <f t="shared" si="191"/>
        <v>6.5387499999999958</v>
      </c>
      <c r="I1579" s="2">
        <f t="array" ref="I1579">SUMPRODUCT(B1563:B1582, (ROW(B1563:B1582)-ROW(B1563)+1)) / (20*21/2)</f>
        <v>6.8273333333333337</v>
      </c>
      <c r="J1579" s="2">
        <f t="shared" si="194"/>
        <v>6.7850595511339042</v>
      </c>
      <c r="K1579" s="2">
        <f t="shared" si="188"/>
        <v>6.6984075387999775</v>
      </c>
    </row>
    <row r="1580" spans="1:11" ht="13.5" x14ac:dyDescent="0.25">
      <c r="A1580" s="3">
        <f>TITRES_STAT!B1583</f>
        <v>44312</v>
      </c>
      <c r="B1580" s="6">
        <f>TITRES_STAT!D1583</f>
        <v>6.9</v>
      </c>
      <c r="C1580" s="2">
        <f t="shared" si="189"/>
        <v>0</v>
      </c>
      <c r="D1580" s="2">
        <f t="shared" si="190"/>
        <v>6.8420000000000005</v>
      </c>
      <c r="E1580" s="2">
        <f t="shared" si="192"/>
        <v>6.8109999999999999</v>
      </c>
      <c r="F1580" s="2">
        <f t="shared" si="193"/>
        <v>6.7974999999999994</v>
      </c>
      <c r="G1580" s="2">
        <f t="shared" si="187"/>
        <v>6.6869999999999967</v>
      </c>
      <c r="H1580" s="2">
        <f t="shared" si="191"/>
        <v>6.5416999999999961</v>
      </c>
      <c r="I1580" s="2">
        <f t="array" ref="I1580">SUMPRODUCT(B1564:B1583, (ROW(B1564:B1583)-ROW(B1564)+1)) / (20*21/2)</f>
        <v>6.8274761904761903</v>
      </c>
      <c r="J1580" s="2">
        <f t="shared" si="194"/>
        <v>6.7960062605497233</v>
      </c>
      <c r="K1580" s="2">
        <f t="shared" si="188"/>
        <v>6.7063131255137041</v>
      </c>
    </row>
    <row r="1581" spans="1:11" ht="13.5" x14ac:dyDescent="0.25">
      <c r="A1581" s="3">
        <f>TITRES_STAT!B1584</f>
        <v>44313</v>
      </c>
      <c r="B1581" s="6">
        <f>TITRES_STAT!D1584</f>
        <v>6.9</v>
      </c>
      <c r="C1581" s="2">
        <f t="shared" si="189"/>
        <v>0</v>
      </c>
      <c r="D1581" s="2">
        <f t="shared" si="190"/>
        <v>6.8599999999999994</v>
      </c>
      <c r="E1581" s="2">
        <f t="shared" si="192"/>
        <v>6.8309999999999986</v>
      </c>
      <c r="F1581" s="2">
        <f t="shared" si="193"/>
        <v>6.8029999999999999</v>
      </c>
      <c r="G1581" s="2">
        <f t="shared" si="187"/>
        <v>6.6971999999999969</v>
      </c>
      <c r="H1581" s="2">
        <f t="shared" si="191"/>
        <v>6.5446499999999972</v>
      </c>
      <c r="I1581" s="2">
        <f t="array" ref="I1581">SUMPRODUCT(B1565:B1584, (ROW(B1565:B1584)-ROW(B1565)+1)) / (20*21/2)</f>
        <v>6.8275238095238091</v>
      </c>
      <c r="J1581" s="2">
        <f t="shared" si="194"/>
        <v>6.8059104262116552</v>
      </c>
      <c r="K1581" s="2">
        <f t="shared" si="188"/>
        <v>6.7139086892190489</v>
      </c>
    </row>
    <row r="1582" spans="1:11" ht="13.5" x14ac:dyDescent="0.25">
      <c r="A1582" s="3">
        <f>TITRES_STAT!B1585</f>
        <v>44314</v>
      </c>
      <c r="B1582" s="6">
        <f>TITRES_STAT!D1585</f>
        <v>6.9</v>
      </c>
      <c r="C1582" s="2">
        <f t="shared" si="189"/>
        <v>0</v>
      </c>
      <c r="D1582" s="2">
        <f t="shared" si="190"/>
        <v>6.88</v>
      </c>
      <c r="E1582" s="2">
        <f t="shared" si="192"/>
        <v>6.8409999999999993</v>
      </c>
      <c r="F1582" s="2">
        <f t="shared" si="193"/>
        <v>6.8085000000000004</v>
      </c>
      <c r="G1582" s="2">
        <f t="shared" si="187"/>
        <v>6.7073999999999963</v>
      </c>
      <c r="H1582" s="2">
        <f t="shared" si="191"/>
        <v>6.5475999999999974</v>
      </c>
      <c r="I1582" s="2">
        <f t="array" ref="I1582">SUMPRODUCT(B1566:B1585, (ROW(B1566:B1585)-ROW(B1566)+1)) / (20*21/2)</f>
        <v>6.8274761904761894</v>
      </c>
      <c r="J1582" s="2">
        <f t="shared" si="194"/>
        <v>6.814871338001022</v>
      </c>
      <c r="K1582" s="2">
        <f t="shared" si="188"/>
        <v>6.7212063876810468</v>
      </c>
    </row>
    <row r="1583" spans="1:11" ht="13.5" x14ac:dyDescent="0.25">
      <c r="A1583" s="3">
        <f>TITRES_STAT!B1586</f>
        <v>44315</v>
      </c>
      <c r="B1583" s="6">
        <f>TITRES_STAT!D1586</f>
        <v>6.81</v>
      </c>
      <c r="C1583" s="2">
        <f t="shared" si="189"/>
        <v>-9.0000000000000746E-2</v>
      </c>
      <c r="D1583" s="2">
        <f t="shared" si="190"/>
        <v>6.8820000000000006</v>
      </c>
      <c r="E1583" s="2">
        <f t="shared" si="192"/>
        <v>6.8419999999999987</v>
      </c>
      <c r="F1583" s="2">
        <f t="shared" si="193"/>
        <v>6.8094999999999999</v>
      </c>
      <c r="G1583" s="2">
        <f t="shared" si="187"/>
        <v>6.7135999999999969</v>
      </c>
      <c r="H1583" s="2">
        <f t="shared" si="191"/>
        <v>6.5491499999999974</v>
      </c>
      <c r="I1583" s="2">
        <f t="array" ref="I1583">SUMPRODUCT(B1567:B1586, (ROW(B1567:B1586)-ROW(B1567)+1)) / (20*21/2)</f>
        <v>6.8454285714285712</v>
      </c>
      <c r="J1583" s="2">
        <f t="shared" si="194"/>
        <v>6.8144074010485438</v>
      </c>
      <c r="K1583" s="2">
        <f t="shared" si="188"/>
        <v>6.7246884901249269</v>
      </c>
    </row>
    <row r="1584" spans="1:11" ht="13.5" x14ac:dyDescent="0.25">
      <c r="A1584" s="3">
        <f>TITRES_STAT!B1587</f>
        <v>44316</v>
      </c>
      <c r="B1584" s="6">
        <f>TITRES_STAT!D1587</f>
        <v>6.81</v>
      </c>
      <c r="C1584" s="2">
        <f t="shared" si="189"/>
        <v>0</v>
      </c>
      <c r="D1584" s="2">
        <f t="shared" si="190"/>
        <v>6.8639999999999999</v>
      </c>
      <c r="E1584" s="2">
        <f t="shared" si="192"/>
        <v>6.8429999999999991</v>
      </c>
      <c r="F1584" s="2">
        <f t="shared" si="193"/>
        <v>6.8105000000000002</v>
      </c>
      <c r="G1584" s="2">
        <f t="shared" si="187"/>
        <v>6.7197999999999976</v>
      </c>
      <c r="H1584" s="2">
        <f t="shared" si="191"/>
        <v>6.5506999999999973</v>
      </c>
      <c r="I1584" s="2">
        <f t="array" ref="I1584">SUMPRODUCT(B1568:B1587, (ROW(B1568:B1587)-ROW(B1568)+1)) / (20*21/2)</f>
        <v>6.8528571428571432</v>
      </c>
      <c r="J1584" s="2">
        <f t="shared" si="194"/>
        <v>6.8139876485677302</v>
      </c>
      <c r="K1584" s="2">
        <f t="shared" si="188"/>
        <v>6.7280340395317921</v>
      </c>
    </row>
    <row r="1585" spans="1:11" ht="13.5" x14ac:dyDescent="0.25">
      <c r="A1585" s="3">
        <f>TITRES_STAT!B1588</f>
        <v>44319</v>
      </c>
      <c r="B1585" s="6">
        <f>TITRES_STAT!D1588</f>
        <v>6.81</v>
      </c>
      <c r="C1585" s="2">
        <f t="shared" si="189"/>
        <v>0</v>
      </c>
      <c r="D1585" s="2">
        <f t="shared" si="190"/>
        <v>6.8459999999999992</v>
      </c>
      <c r="E1585" s="2">
        <f t="shared" si="192"/>
        <v>6.8439999999999994</v>
      </c>
      <c r="F1585" s="2">
        <f t="shared" si="193"/>
        <v>6.8115000000000006</v>
      </c>
      <c r="G1585" s="2">
        <f t="shared" si="187"/>
        <v>6.7259999999999982</v>
      </c>
      <c r="H1585" s="2">
        <f t="shared" si="191"/>
        <v>6.5531999999999968</v>
      </c>
      <c r="I1585" s="2">
        <f t="array" ref="I1585">SUMPRODUCT(B1569:B1588, (ROW(B1569:B1588)-ROW(B1569)+1)) / (20*21/2)</f>
        <v>6.8598095238095231</v>
      </c>
      <c r="J1585" s="2">
        <f t="shared" si="194"/>
        <v>6.8136078725136606</v>
      </c>
      <c r="K1585" s="2">
        <f t="shared" si="188"/>
        <v>6.7312483909227021</v>
      </c>
    </row>
    <row r="1586" spans="1:11" ht="13.5" x14ac:dyDescent="0.25">
      <c r="A1586" s="3">
        <f>TITRES_STAT!B1589</f>
        <v>44320</v>
      </c>
      <c r="B1586" s="6">
        <f>TITRES_STAT!D1589</f>
        <v>7</v>
      </c>
      <c r="C1586" s="2">
        <f t="shared" si="189"/>
        <v>0.19000000000000039</v>
      </c>
      <c r="D1586" s="2">
        <f t="shared" si="190"/>
        <v>6.8659999999999997</v>
      </c>
      <c r="E1586" s="2">
        <f t="shared" si="192"/>
        <v>6.8629999999999995</v>
      </c>
      <c r="F1586" s="2">
        <f t="shared" si="193"/>
        <v>6.8220000000000001</v>
      </c>
      <c r="G1586" s="2">
        <f t="shared" ref="G1586:G1649" si="195">AVERAGE(B1537:B1586)</f>
        <v>6.735999999999998</v>
      </c>
      <c r="H1586" s="2">
        <f t="shared" si="191"/>
        <v>6.5566499999999976</v>
      </c>
      <c r="I1586" s="2">
        <f t="array" ref="I1586">SUMPRODUCT(B1570:B1589, (ROW(B1570:B1589)-ROW(B1570)+1)) / (20*21/2)</f>
        <v>6.8662857142857145</v>
      </c>
      <c r="J1586" s="2">
        <f t="shared" si="194"/>
        <v>6.8313595037028358</v>
      </c>
      <c r="K1586" s="2">
        <f t="shared" si="188"/>
        <v>6.7417876697100469</v>
      </c>
    </row>
    <row r="1587" spans="1:11" ht="13.5" x14ac:dyDescent="0.25">
      <c r="A1587" s="3">
        <f>TITRES_STAT!B1590</f>
        <v>44321</v>
      </c>
      <c r="B1587" s="6">
        <f>TITRES_STAT!D1590</f>
        <v>6.9</v>
      </c>
      <c r="C1587" s="2">
        <f t="shared" si="189"/>
        <v>-9.9999999999999645E-2</v>
      </c>
      <c r="D1587" s="2">
        <f t="shared" si="190"/>
        <v>6.8659999999999997</v>
      </c>
      <c r="E1587" s="2">
        <f t="shared" si="192"/>
        <v>6.8730000000000002</v>
      </c>
      <c r="F1587" s="2">
        <f t="shared" si="193"/>
        <v>6.8270000000000008</v>
      </c>
      <c r="G1587" s="2">
        <f t="shared" si="195"/>
        <v>6.7439999999999989</v>
      </c>
      <c r="H1587" s="2">
        <f t="shared" si="191"/>
        <v>6.5595999999999997</v>
      </c>
      <c r="I1587" s="2">
        <f t="array" ref="I1587">SUMPRODUCT(B1571:B1590, (ROW(B1571:B1590)-ROW(B1571)+1)) / (20*21/2)</f>
        <v>6.8818095238095234</v>
      </c>
      <c r="J1587" s="2">
        <f t="shared" si="194"/>
        <v>6.8378966938263757</v>
      </c>
      <c r="K1587" s="2">
        <f t="shared" ref="K1587:K1650" si="196">$K$4*B1587+(1-$K$4)*K1586</f>
        <v>6.7479920748194573</v>
      </c>
    </row>
    <row r="1588" spans="1:11" ht="13.5" x14ac:dyDescent="0.25">
      <c r="A1588" s="3">
        <f>TITRES_STAT!B1591</f>
        <v>44322</v>
      </c>
      <c r="B1588" s="6">
        <f>TITRES_STAT!D1591</f>
        <v>6.9</v>
      </c>
      <c r="C1588" s="2">
        <f t="shared" si="189"/>
        <v>0</v>
      </c>
      <c r="D1588" s="2">
        <f t="shared" si="190"/>
        <v>6.8839999999999986</v>
      </c>
      <c r="E1588" s="2">
        <f t="shared" si="192"/>
        <v>6.8830000000000009</v>
      </c>
      <c r="F1588" s="2">
        <f t="shared" si="193"/>
        <v>6.8320000000000007</v>
      </c>
      <c r="G1588" s="2">
        <f t="shared" si="195"/>
        <v>6.751999999999998</v>
      </c>
      <c r="H1588" s="2">
        <f t="shared" si="191"/>
        <v>6.5625499999999999</v>
      </c>
      <c r="I1588" s="2">
        <f t="array" ref="I1588">SUMPRODUCT(B1572:B1591, (ROW(B1572:B1591)-ROW(B1572)+1)) / (20*21/2)</f>
        <v>6.8959047619047622</v>
      </c>
      <c r="J1588" s="2">
        <f t="shared" si="194"/>
        <v>6.8438112944143406</v>
      </c>
      <c r="K1588" s="2">
        <f t="shared" si="196"/>
        <v>6.7539531699245767</v>
      </c>
    </row>
    <row r="1589" spans="1:11" ht="13.5" x14ac:dyDescent="0.25">
      <c r="A1589" s="3">
        <f>TITRES_STAT!B1592</f>
        <v>44323</v>
      </c>
      <c r="B1589" s="6">
        <f>TITRES_STAT!D1592</f>
        <v>6.9</v>
      </c>
      <c r="C1589" s="2">
        <f t="shared" si="189"/>
        <v>0</v>
      </c>
      <c r="D1589" s="2">
        <f t="shared" si="190"/>
        <v>6.9019999999999992</v>
      </c>
      <c r="E1589" s="2">
        <f t="shared" si="192"/>
        <v>6.883</v>
      </c>
      <c r="F1589" s="2">
        <f t="shared" si="193"/>
        <v>6.8370000000000015</v>
      </c>
      <c r="G1589" s="2">
        <f t="shared" si="195"/>
        <v>6.759999999999998</v>
      </c>
      <c r="H1589" s="2">
        <f t="shared" si="191"/>
        <v>6.565500000000001</v>
      </c>
      <c r="I1589" s="2">
        <f t="array" ref="I1589">SUMPRODUCT(B1573:B1592, (ROW(B1573:B1592)-ROW(B1573)+1)) / (20*21/2)</f>
        <v>6.9085714285714284</v>
      </c>
      <c r="J1589" s="2">
        <f t="shared" si="194"/>
        <v>6.8491625997082135</v>
      </c>
      <c r="K1589" s="2">
        <f t="shared" si="196"/>
        <v>6.7596804965942017</v>
      </c>
    </row>
    <row r="1590" spans="1:11" ht="13.5" x14ac:dyDescent="0.25">
      <c r="A1590" s="3">
        <f>TITRES_STAT!B1593</f>
        <v>44326</v>
      </c>
      <c r="B1590" s="6">
        <f>TITRES_STAT!D1593</f>
        <v>7</v>
      </c>
      <c r="C1590" s="2">
        <f t="shared" si="189"/>
        <v>9.9999999999999645E-2</v>
      </c>
      <c r="D1590" s="2">
        <f t="shared" si="190"/>
        <v>6.94</v>
      </c>
      <c r="E1590" s="2">
        <f t="shared" si="192"/>
        <v>6.8929999999999989</v>
      </c>
      <c r="F1590" s="2">
        <f t="shared" si="193"/>
        <v>6.8520000000000012</v>
      </c>
      <c r="G1590" s="2">
        <f t="shared" si="195"/>
        <v>6.7699999999999987</v>
      </c>
      <c r="H1590" s="2">
        <f t="shared" si="191"/>
        <v>6.5689500000000018</v>
      </c>
      <c r="I1590" s="2">
        <f t="array" ref="I1590">SUMPRODUCT(B1574:B1593, (ROW(B1574:B1593)-ROW(B1574)+1)) / (20*21/2)</f>
        <v>6.9155238095238092</v>
      </c>
      <c r="J1590" s="2">
        <f t="shared" si="194"/>
        <v>6.8635280664026697</v>
      </c>
      <c r="K1590" s="2">
        <f t="shared" si="196"/>
        <v>6.7691047908454092</v>
      </c>
    </row>
    <row r="1591" spans="1:11" ht="13.5" x14ac:dyDescent="0.25">
      <c r="A1591" s="3">
        <f>TITRES_STAT!B1594</f>
        <v>44327</v>
      </c>
      <c r="B1591" s="6">
        <f>TITRES_STAT!D1594</f>
        <v>7</v>
      </c>
      <c r="C1591" s="2">
        <f t="shared" si="189"/>
        <v>0</v>
      </c>
      <c r="D1591" s="2">
        <f t="shared" si="190"/>
        <v>6.94</v>
      </c>
      <c r="E1591" s="2">
        <f t="shared" si="192"/>
        <v>6.9030000000000005</v>
      </c>
      <c r="F1591" s="2">
        <f t="shared" si="193"/>
        <v>6.8670000000000018</v>
      </c>
      <c r="G1591" s="2">
        <f t="shared" si="195"/>
        <v>6.7799999999999985</v>
      </c>
      <c r="H1591" s="2">
        <f t="shared" si="191"/>
        <v>6.5715000000000021</v>
      </c>
      <c r="I1591" s="2">
        <f t="array" ref="I1591">SUMPRODUCT(B1575:B1594, (ROW(B1575:B1594)-ROW(B1575)+1)) / (20*21/2)</f>
        <v>6.9217619047619046</v>
      </c>
      <c r="J1591" s="2">
        <f t="shared" si="194"/>
        <v>6.8765253934119395</v>
      </c>
      <c r="K1591" s="2">
        <f t="shared" si="196"/>
        <v>6.7781595049299028</v>
      </c>
    </row>
    <row r="1592" spans="1:11" ht="13.5" x14ac:dyDescent="0.25">
      <c r="A1592" s="3">
        <f>TITRES_STAT!B1595</f>
        <v>44333</v>
      </c>
      <c r="B1592" s="6">
        <f>TITRES_STAT!D1595</f>
        <v>7</v>
      </c>
      <c r="C1592" s="2">
        <f t="shared" si="189"/>
        <v>0</v>
      </c>
      <c r="D1592" s="2">
        <f t="shared" si="190"/>
        <v>6.9599999999999991</v>
      </c>
      <c r="E1592" s="2">
        <f t="shared" si="192"/>
        <v>6.9129999999999994</v>
      </c>
      <c r="F1592" s="2">
        <f t="shared" si="193"/>
        <v>6.8770000000000007</v>
      </c>
      <c r="G1592" s="2">
        <f t="shared" si="195"/>
        <v>6.79</v>
      </c>
      <c r="H1592" s="2">
        <f t="shared" si="191"/>
        <v>6.5740000000000016</v>
      </c>
      <c r="I1592" s="2">
        <f t="array" ref="I1592">SUMPRODUCT(B1576:B1595, (ROW(B1576:B1595)-ROW(B1576)+1)) / (20*21/2)</f>
        <v>6.9272857142857136</v>
      </c>
      <c r="J1592" s="2">
        <f t="shared" si="194"/>
        <v>6.8882848797536598</v>
      </c>
      <c r="K1592" s="2">
        <f t="shared" si="196"/>
        <v>6.786859132187554</v>
      </c>
    </row>
    <row r="1593" spans="1:11" ht="13.5" x14ac:dyDescent="0.25">
      <c r="A1593" s="3">
        <f>TITRES_STAT!B1596</f>
        <v>44334</v>
      </c>
      <c r="B1593" s="6">
        <f>TITRES_STAT!D1596</f>
        <v>6.95</v>
      </c>
      <c r="C1593" s="2">
        <f t="shared" si="189"/>
        <v>-4.9999999999999822E-2</v>
      </c>
      <c r="D1593" s="2">
        <f t="shared" si="190"/>
        <v>6.9700000000000006</v>
      </c>
      <c r="E1593" s="2">
        <f t="shared" si="192"/>
        <v>6.9269999999999996</v>
      </c>
      <c r="F1593" s="2">
        <f t="shared" si="193"/>
        <v>6.8845000000000001</v>
      </c>
      <c r="G1593" s="2">
        <f t="shared" si="195"/>
        <v>6.7970000000000006</v>
      </c>
      <c r="H1593" s="2">
        <f t="shared" si="191"/>
        <v>6.5762500000000026</v>
      </c>
      <c r="I1593" s="2">
        <f t="array" ref="I1593">SUMPRODUCT(B1577:B1596, (ROW(B1577:B1596)-ROW(B1577)+1)) / (20*21/2)</f>
        <v>6.9320952380952381</v>
      </c>
      <c r="J1593" s="2">
        <f t="shared" si="194"/>
        <v>6.8941625102533113</v>
      </c>
      <c r="K1593" s="2">
        <f t="shared" si="196"/>
        <v>6.793256813278238</v>
      </c>
    </row>
    <row r="1594" spans="1:11" ht="13.5" x14ac:dyDescent="0.25">
      <c r="A1594" s="3">
        <f>TITRES_STAT!B1597</f>
        <v>44335</v>
      </c>
      <c r="B1594" s="6">
        <f>TITRES_STAT!D1597</f>
        <v>6.95</v>
      </c>
      <c r="C1594" s="2">
        <f t="shared" si="189"/>
        <v>0</v>
      </c>
      <c r="D1594" s="2">
        <f t="shared" si="190"/>
        <v>6.9799999999999995</v>
      </c>
      <c r="E1594" s="2">
        <f t="shared" si="192"/>
        <v>6.9409999999999998</v>
      </c>
      <c r="F1594" s="2">
        <f t="shared" si="193"/>
        <v>6.8920000000000003</v>
      </c>
      <c r="G1594" s="2">
        <f t="shared" si="195"/>
        <v>6.8040000000000012</v>
      </c>
      <c r="H1594" s="2">
        <f t="shared" si="191"/>
        <v>6.5794500000000031</v>
      </c>
      <c r="I1594" s="2">
        <f t="array" ref="I1594">SUMPRODUCT(B1578:B1597, (ROW(B1578:B1597)-ROW(B1578)+1)) / (20*21/2)</f>
        <v>6.9381428571428572</v>
      </c>
      <c r="J1594" s="2">
        <f t="shared" si="194"/>
        <v>6.8994803664196631</v>
      </c>
      <c r="K1594" s="2">
        <f t="shared" si="196"/>
        <v>6.799403604914386</v>
      </c>
    </row>
    <row r="1595" spans="1:11" ht="13.5" x14ac:dyDescent="0.25">
      <c r="A1595" s="3">
        <f>TITRES_STAT!B1598</f>
        <v>44336</v>
      </c>
      <c r="B1595" s="6">
        <f>TITRES_STAT!D1598</f>
        <v>6.95</v>
      </c>
      <c r="C1595" s="2">
        <f t="shared" si="189"/>
        <v>0</v>
      </c>
      <c r="D1595" s="2">
        <f t="shared" si="190"/>
        <v>6.9700000000000006</v>
      </c>
      <c r="E1595" s="2">
        <f t="shared" si="192"/>
        <v>6.955000000000001</v>
      </c>
      <c r="F1595" s="2">
        <f t="shared" si="193"/>
        <v>6.8995000000000006</v>
      </c>
      <c r="G1595" s="2">
        <f t="shared" si="195"/>
        <v>6.8110000000000017</v>
      </c>
      <c r="H1595" s="2">
        <f t="shared" si="191"/>
        <v>6.5835500000000025</v>
      </c>
      <c r="I1595" s="2">
        <f t="array" ref="I1595">SUMPRODUCT(B1579:B1598, (ROW(B1579:B1598)-ROW(B1579)+1)) / (20*21/2)</f>
        <v>6.9424285714285716</v>
      </c>
      <c r="J1595" s="2">
        <f t="shared" si="194"/>
        <v>6.9042917600939813</v>
      </c>
      <c r="K1595" s="2">
        <f t="shared" si="196"/>
        <v>6.8053093458981353</v>
      </c>
    </row>
    <row r="1596" spans="1:11" ht="13.5" x14ac:dyDescent="0.25">
      <c r="A1596" s="3">
        <f>TITRES_STAT!B1599</f>
        <v>44337</v>
      </c>
      <c r="B1596" s="6">
        <f>TITRES_STAT!D1599</f>
        <v>6.95</v>
      </c>
      <c r="C1596" s="2">
        <f t="shared" si="189"/>
        <v>0</v>
      </c>
      <c r="D1596" s="2">
        <f t="shared" si="190"/>
        <v>6.9599999999999991</v>
      </c>
      <c r="E1596" s="2">
        <f t="shared" si="192"/>
        <v>6.9500000000000011</v>
      </c>
      <c r="F1596" s="2">
        <f t="shared" si="193"/>
        <v>6.9064999999999994</v>
      </c>
      <c r="G1596" s="2">
        <f t="shared" si="195"/>
        <v>6.8180000000000005</v>
      </c>
      <c r="H1596" s="2">
        <f t="shared" si="191"/>
        <v>6.5877000000000034</v>
      </c>
      <c r="I1596" s="2">
        <f t="array" ref="I1596">SUMPRODUCT(B1580:B1599, (ROW(B1580:B1599)-ROW(B1580)+1)) / (20*21/2)</f>
        <v>6.9469047619047624</v>
      </c>
      <c r="J1596" s="2">
        <f t="shared" si="194"/>
        <v>6.908644925799317</v>
      </c>
      <c r="K1596" s="2">
        <f t="shared" si="196"/>
        <v>6.8109834891962482</v>
      </c>
    </row>
    <row r="1597" spans="1:11" ht="13.5" x14ac:dyDescent="0.25">
      <c r="A1597" s="3">
        <f>TITRES_STAT!B1600</f>
        <v>44340</v>
      </c>
      <c r="B1597" s="6">
        <f>TITRES_STAT!D1600</f>
        <v>6.97</v>
      </c>
      <c r="C1597" s="2">
        <f t="shared" si="189"/>
        <v>1.9999999999999574E-2</v>
      </c>
      <c r="D1597" s="2">
        <f t="shared" si="190"/>
        <v>6.9540000000000006</v>
      </c>
      <c r="E1597" s="2">
        <f t="shared" si="192"/>
        <v>6.9570000000000007</v>
      </c>
      <c r="F1597" s="2">
        <f t="shared" si="193"/>
        <v>6.9150000000000009</v>
      </c>
      <c r="G1597" s="2">
        <f t="shared" si="195"/>
        <v>6.825400000000001</v>
      </c>
      <c r="H1597" s="2">
        <f t="shared" si="191"/>
        <v>6.5919500000000024</v>
      </c>
      <c r="I1597" s="2">
        <f t="array" ref="I1597">SUMPRODUCT(B1581:B1600, (ROW(B1581:B1600)-ROW(B1581)+1)) / (20*21/2)</f>
        <v>6.9510476190476194</v>
      </c>
      <c r="J1597" s="2">
        <f t="shared" si="194"/>
        <v>6.9144882661993821</v>
      </c>
      <c r="K1597" s="2">
        <f t="shared" si="196"/>
        <v>6.8172194307963956</v>
      </c>
    </row>
    <row r="1598" spans="1:11" ht="13.5" x14ac:dyDescent="0.25">
      <c r="A1598" s="3">
        <f>TITRES_STAT!B1601</f>
        <v>44341</v>
      </c>
      <c r="B1598" s="6">
        <f>TITRES_STAT!D1601</f>
        <v>6.96</v>
      </c>
      <c r="C1598" s="2">
        <f t="shared" si="189"/>
        <v>-9.9999999999997868E-3</v>
      </c>
      <c r="D1598" s="2">
        <f t="shared" si="190"/>
        <v>6.9560000000000004</v>
      </c>
      <c r="E1598" s="2">
        <f t="shared" si="192"/>
        <v>6.963000000000001</v>
      </c>
      <c r="F1598" s="2">
        <f t="shared" si="193"/>
        <v>6.9230000000000018</v>
      </c>
      <c r="G1598" s="2">
        <f t="shared" si="195"/>
        <v>6.8326000000000011</v>
      </c>
      <c r="H1598" s="2">
        <f t="shared" si="191"/>
        <v>6.5961500000000033</v>
      </c>
      <c r="I1598" s="2">
        <f t="array" ref="I1598">SUMPRODUCT(B1582:B1601, (ROW(B1582:B1601)-ROW(B1582)+1)) / (20*21/2)</f>
        <v>6.9548571428571435</v>
      </c>
      <c r="J1598" s="2">
        <f t="shared" si="194"/>
        <v>6.9188227170375365</v>
      </c>
      <c r="K1598" s="2">
        <f t="shared" si="196"/>
        <v>6.8228186688043806</v>
      </c>
    </row>
    <row r="1599" spans="1:11" ht="13.5" x14ac:dyDescent="0.25">
      <c r="A1599" s="3">
        <f>TITRES_STAT!B1602</f>
        <v>44342</v>
      </c>
      <c r="B1599" s="6">
        <f>TITRES_STAT!D1602</f>
        <v>6.97</v>
      </c>
      <c r="C1599" s="2">
        <f t="shared" si="189"/>
        <v>9.9999999999997868E-3</v>
      </c>
      <c r="D1599" s="2">
        <f t="shared" si="190"/>
        <v>6.9600000000000009</v>
      </c>
      <c r="E1599" s="2">
        <f t="shared" si="192"/>
        <v>6.9700000000000006</v>
      </c>
      <c r="F1599" s="2">
        <f t="shared" si="193"/>
        <v>6.9264999999999999</v>
      </c>
      <c r="G1599" s="2">
        <f t="shared" si="195"/>
        <v>6.8400000000000007</v>
      </c>
      <c r="H1599" s="2">
        <f t="shared" si="191"/>
        <v>6.6004000000000032</v>
      </c>
      <c r="I1599" s="2">
        <f t="array" ref="I1599">SUMPRODUCT(B1583:B1602, (ROW(B1583:B1602)-ROW(B1583)+1)) / (20*21/2)</f>
        <v>6.958333333333333</v>
      </c>
      <c r="J1599" s="2">
        <f t="shared" si="194"/>
        <v>6.9236967439863424</v>
      </c>
      <c r="K1599" s="2">
        <f t="shared" si="196"/>
        <v>6.8285904857140132</v>
      </c>
    </row>
    <row r="1600" spans="1:11" ht="13.5" x14ac:dyDescent="0.25">
      <c r="A1600" s="3">
        <f>TITRES_STAT!B1603</f>
        <v>44343</v>
      </c>
      <c r="B1600" s="6">
        <f>TITRES_STAT!D1603</f>
        <v>6.97</v>
      </c>
      <c r="C1600" s="2">
        <f t="shared" si="189"/>
        <v>0</v>
      </c>
      <c r="D1600" s="2">
        <f t="shared" si="190"/>
        <v>6.9640000000000004</v>
      </c>
      <c r="E1600" s="2">
        <f t="shared" si="192"/>
        <v>6.9670000000000005</v>
      </c>
      <c r="F1600" s="2">
        <f t="shared" si="193"/>
        <v>6.93</v>
      </c>
      <c r="G1600" s="2">
        <f t="shared" si="195"/>
        <v>6.8454000000000015</v>
      </c>
      <c r="H1600" s="2">
        <f t="shared" si="191"/>
        <v>6.6028500000000028</v>
      </c>
      <c r="I1600" s="2">
        <f t="array" ref="I1600">SUMPRODUCT(B1584:B1603, (ROW(B1584:B1603)-ROW(B1584)+1)) / (20*21/2)</f>
        <v>6.9614761904761906</v>
      </c>
      <c r="J1600" s="2">
        <f t="shared" si="194"/>
        <v>6.9281065778924047</v>
      </c>
      <c r="K1600" s="2">
        <f t="shared" si="196"/>
        <v>6.8341359568624833</v>
      </c>
    </row>
    <row r="1601" spans="1:11" ht="13.5" x14ac:dyDescent="0.25">
      <c r="A1601" s="3">
        <f>TITRES_STAT!B1604</f>
        <v>44344</v>
      </c>
      <c r="B1601" s="6">
        <f>TITRES_STAT!D1604</f>
        <v>6.97</v>
      </c>
      <c r="C1601" s="2">
        <f t="shared" si="189"/>
        <v>0</v>
      </c>
      <c r="D1601" s="2">
        <f t="shared" si="190"/>
        <v>6.9679999999999991</v>
      </c>
      <c r="E1601" s="2">
        <f t="shared" si="192"/>
        <v>6.9640000000000004</v>
      </c>
      <c r="F1601" s="2">
        <f t="shared" si="193"/>
        <v>6.9335000000000004</v>
      </c>
      <c r="G1601" s="2">
        <f t="shared" si="195"/>
        <v>6.8508000000000031</v>
      </c>
      <c r="H1601" s="2">
        <f t="shared" si="191"/>
        <v>6.6053000000000033</v>
      </c>
      <c r="I1601" s="2">
        <f t="array" ref="I1601">SUMPRODUCT(B1585:B1604, (ROW(B1585:B1604)-ROW(B1585)+1)) / (20*21/2)</f>
        <v>6.963857142857143</v>
      </c>
      <c r="J1601" s="2">
        <f t="shared" si="194"/>
        <v>6.932096427616937</v>
      </c>
      <c r="K1601" s="2">
        <f t="shared" si="196"/>
        <v>6.839463958554151</v>
      </c>
    </row>
    <row r="1602" spans="1:11" ht="13.5" x14ac:dyDescent="0.25">
      <c r="A1602" s="3">
        <f>TITRES_STAT!B1605</f>
        <v>44347</v>
      </c>
      <c r="B1602" s="6">
        <f>TITRES_STAT!D1605</f>
        <v>6.97</v>
      </c>
      <c r="C1602" s="2">
        <f t="shared" si="189"/>
        <v>0</v>
      </c>
      <c r="D1602" s="2">
        <f t="shared" si="190"/>
        <v>6.9679999999999991</v>
      </c>
      <c r="E1602" s="2">
        <f t="shared" si="192"/>
        <v>6.9610000000000003</v>
      </c>
      <c r="F1602" s="2">
        <f t="shared" si="193"/>
        <v>6.9370000000000003</v>
      </c>
      <c r="G1602" s="2">
        <f t="shared" si="195"/>
        <v>6.8562000000000047</v>
      </c>
      <c r="H1602" s="2">
        <f t="shared" si="191"/>
        <v>6.6077500000000029</v>
      </c>
      <c r="I1602" s="2">
        <f t="array" ref="I1602">SUMPRODUCT(B1586:B1605, (ROW(B1586:B1605)-ROW(B1586)+1)) / (20*21/2)</f>
        <v>6.9654761904761919</v>
      </c>
      <c r="J1602" s="2">
        <f t="shared" si="194"/>
        <v>6.9357062916534185</v>
      </c>
      <c r="K1602" s="2">
        <f t="shared" si="196"/>
        <v>6.8445830190030081</v>
      </c>
    </row>
    <row r="1603" spans="1:11" ht="13.5" x14ac:dyDescent="0.25">
      <c r="A1603" s="3">
        <f>TITRES_STAT!B1606</f>
        <v>44348</v>
      </c>
      <c r="B1603" s="6">
        <f>TITRES_STAT!D1606</f>
        <v>6.97</v>
      </c>
      <c r="C1603" s="2">
        <f t="shared" si="189"/>
        <v>0</v>
      </c>
      <c r="D1603" s="2">
        <f t="shared" si="190"/>
        <v>6.9700000000000006</v>
      </c>
      <c r="E1603" s="2">
        <f t="shared" si="192"/>
        <v>6.9629999999999992</v>
      </c>
      <c r="F1603" s="2">
        <f t="shared" si="193"/>
        <v>6.9450000000000003</v>
      </c>
      <c r="G1603" s="2">
        <f t="shared" si="195"/>
        <v>6.8598000000000043</v>
      </c>
      <c r="H1603" s="2">
        <f t="shared" si="191"/>
        <v>6.6083500000000042</v>
      </c>
      <c r="I1603" s="2">
        <f t="array" ref="I1603">SUMPRODUCT(B1587:B1606, (ROW(B1587:B1606)-ROW(B1587)+1)) / (20*21/2)</f>
        <v>6.9663333333333339</v>
      </c>
      <c r="J1603" s="2">
        <f t="shared" si="194"/>
        <v>6.938972359114997</v>
      </c>
      <c r="K1603" s="2">
        <f t="shared" si="196"/>
        <v>6.8495013319832827</v>
      </c>
    </row>
    <row r="1604" spans="1:11" ht="13.5" x14ac:dyDescent="0.25">
      <c r="A1604" s="3">
        <f>TITRES_STAT!B1607</f>
        <v>44349</v>
      </c>
      <c r="B1604" s="6">
        <f>TITRES_STAT!D1607</f>
        <v>6.97</v>
      </c>
      <c r="C1604" s="2">
        <f t="shared" ref="C1604:C1667" si="197">B1604-B1603</f>
        <v>0</v>
      </c>
      <c r="D1604" s="2">
        <f t="shared" si="190"/>
        <v>6.9700000000000006</v>
      </c>
      <c r="E1604" s="2">
        <f t="shared" si="192"/>
        <v>6.9650000000000007</v>
      </c>
      <c r="F1604" s="2">
        <f t="shared" si="193"/>
        <v>6.9530000000000003</v>
      </c>
      <c r="G1604" s="2">
        <f t="shared" si="195"/>
        <v>6.8634000000000048</v>
      </c>
      <c r="H1604" s="2">
        <f t="shared" si="191"/>
        <v>6.6089500000000037</v>
      </c>
      <c r="I1604" s="2">
        <f t="array" ref="I1604">SUMPRODUCT(B1588:B1607, (ROW(B1588:B1607)-ROW(B1588)+1)) / (20*21/2)</f>
        <v>6.9673333333333334</v>
      </c>
      <c r="J1604" s="2">
        <f t="shared" si="194"/>
        <v>6.941927372532616</v>
      </c>
      <c r="K1604" s="2">
        <f t="shared" si="196"/>
        <v>6.8542267699447228</v>
      </c>
    </row>
    <row r="1605" spans="1:11" ht="13.5" x14ac:dyDescent="0.25">
      <c r="A1605" s="3">
        <f>TITRES_STAT!B1608</f>
        <v>44350</v>
      </c>
      <c r="B1605" s="6">
        <f>TITRES_STAT!D1608</f>
        <v>6.97</v>
      </c>
      <c r="C1605" s="2">
        <f t="shared" si="197"/>
        <v>0</v>
      </c>
      <c r="D1605" s="2">
        <f t="shared" si="190"/>
        <v>6.9700000000000006</v>
      </c>
      <c r="E1605" s="2">
        <f t="shared" si="192"/>
        <v>6.9670000000000005</v>
      </c>
      <c r="F1605" s="2">
        <f t="shared" si="193"/>
        <v>6.9610000000000003</v>
      </c>
      <c r="G1605" s="2">
        <f t="shared" si="195"/>
        <v>6.8670000000000053</v>
      </c>
      <c r="H1605" s="2">
        <f t="shared" si="191"/>
        <v>6.609550000000004</v>
      </c>
      <c r="I1605" s="2">
        <f t="array" ref="I1605">SUMPRODUCT(B1589:B1608, (ROW(B1589:B1608)-ROW(B1589)+1)) / (20*21/2)</f>
        <v>6.9680000000000009</v>
      </c>
      <c r="J1605" s="2">
        <f t="shared" si="194"/>
        <v>6.9446009561009383</v>
      </c>
      <c r="K1605" s="2">
        <f t="shared" si="196"/>
        <v>6.8587668966135578</v>
      </c>
    </row>
    <row r="1606" spans="1:11" ht="13.5" x14ac:dyDescent="0.25">
      <c r="A1606" s="3">
        <f>TITRES_STAT!B1609</f>
        <v>44351</v>
      </c>
      <c r="B1606" s="6">
        <f>TITRES_STAT!D1609</f>
        <v>6.97</v>
      </c>
      <c r="C1606" s="2">
        <f t="shared" si="197"/>
        <v>0</v>
      </c>
      <c r="D1606" s="2">
        <f t="shared" ref="D1606:D1669" si="198">AVERAGE(B1602:B1606)</f>
        <v>6.9700000000000006</v>
      </c>
      <c r="E1606" s="2">
        <f t="shared" si="192"/>
        <v>6.9689999999999994</v>
      </c>
      <c r="F1606" s="2">
        <f t="shared" si="193"/>
        <v>6.9595000000000002</v>
      </c>
      <c r="G1606" s="2">
        <f t="shared" si="195"/>
        <v>6.8706000000000049</v>
      </c>
      <c r="H1606" s="2">
        <f t="shared" si="191"/>
        <v>6.6101500000000035</v>
      </c>
      <c r="I1606" s="2">
        <f t="array" ref="I1606">SUMPRODUCT(B1590:B1609, (ROW(B1590:B1609)-ROW(B1590)+1)) / (20*21/2)</f>
        <v>6.9664285714285716</v>
      </c>
      <c r="J1606" s="2">
        <f t="shared" si="194"/>
        <v>6.9470199126627534</v>
      </c>
      <c r="K1606" s="2">
        <f t="shared" si="196"/>
        <v>6.8631289790993009</v>
      </c>
    </row>
    <row r="1607" spans="1:11" ht="13.5" x14ac:dyDescent="0.25">
      <c r="A1607" s="3">
        <f>TITRES_STAT!B1610</f>
        <v>44354</v>
      </c>
      <c r="B1607" s="6">
        <f>TITRES_STAT!D1610</f>
        <v>6.97</v>
      </c>
      <c r="C1607" s="2">
        <f t="shared" si="197"/>
        <v>0</v>
      </c>
      <c r="D1607" s="2">
        <f t="shared" si="198"/>
        <v>6.9700000000000006</v>
      </c>
      <c r="E1607" s="2">
        <f t="shared" si="192"/>
        <v>6.9689999999999994</v>
      </c>
      <c r="F1607" s="2">
        <f t="shared" si="193"/>
        <v>6.9629999999999992</v>
      </c>
      <c r="G1607" s="2">
        <f t="shared" si="195"/>
        <v>6.8742000000000054</v>
      </c>
      <c r="H1607" s="2">
        <f t="shared" si="191"/>
        <v>6.6107500000000039</v>
      </c>
      <c r="I1607" s="2">
        <f t="array" ref="I1607">SUMPRODUCT(B1591:B1610, (ROW(B1591:B1610)-ROW(B1591)+1)) / (20*21/2)</f>
        <v>6.9646190476190473</v>
      </c>
      <c r="J1607" s="2">
        <f t="shared" si="194"/>
        <v>6.9492084924091575</v>
      </c>
      <c r="K1607" s="2">
        <f t="shared" si="196"/>
        <v>6.8673199995267797</v>
      </c>
    </row>
    <row r="1608" spans="1:11" ht="13.5" x14ac:dyDescent="0.25">
      <c r="A1608" s="3">
        <f>TITRES_STAT!B1611</f>
        <v>44355</v>
      </c>
      <c r="B1608" s="6">
        <f>TITRES_STAT!D1611</f>
        <v>6.97</v>
      </c>
      <c r="C1608" s="2">
        <f t="shared" si="197"/>
        <v>0</v>
      </c>
      <c r="D1608" s="2">
        <f t="shared" si="198"/>
        <v>6.9700000000000006</v>
      </c>
      <c r="E1608" s="2">
        <f t="shared" si="192"/>
        <v>6.9700000000000006</v>
      </c>
      <c r="F1608" s="2">
        <f t="shared" si="193"/>
        <v>6.9665000000000008</v>
      </c>
      <c r="G1608" s="2">
        <f t="shared" si="195"/>
        <v>6.8778000000000068</v>
      </c>
      <c r="H1608" s="2">
        <f t="shared" si="191"/>
        <v>6.6113500000000043</v>
      </c>
      <c r="I1608" s="2">
        <f t="array" ref="I1608">SUMPRODUCT(B1592:B1611, (ROW(B1592:B1611)-ROW(B1592)+1)) / (20*21/2)</f>
        <v>6.963047619047618</v>
      </c>
      <c r="J1608" s="2">
        <f t="shared" si="194"/>
        <v>6.9511886359892374</v>
      </c>
      <c r="K1608" s="2">
        <f t="shared" si="196"/>
        <v>6.8713466662120046</v>
      </c>
    </row>
    <row r="1609" spans="1:11" ht="13.5" x14ac:dyDescent="0.25">
      <c r="A1609" s="3">
        <f>TITRES_STAT!B1612</f>
        <v>44356</v>
      </c>
      <c r="B1609" s="6">
        <f>TITRES_STAT!D1612</f>
        <v>6.95</v>
      </c>
      <c r="C1609" s="2">
        <f t="shared" si="197"/>
        <v>-1.9999999999999574E-2</v>
      </c>
      <c r="D1609" s="2">
        <f t="shared" si="198"/>
        <v>6.9659999999999993</v>
      </c>
      <c r="E1609" s="2">
        <f t="shared" si="192"/>
        <v>6.9679999999999991</v>
      </c>
      <c r="F1609" s="2">
        <f t="shared" si="193"/>
        <v>6.9689999999999994</v>
      </c>
      <c r="G1609" s="2">
        <f t="shared" si="195"/>
        <v>6.8810000000000047</v>
      </c>
      <c r="H1609" s="2">
        <f t="shared" si="191"/>
        <v>6.611850000000004</v>
      </c>
      <c r="I1609" s="2">
        <f t="array" ref="I1609">SUMPRODUCT(B1593:B1612, (ROW(B1593:B1612)-ROW(B1593)+1)) / (20*21/2)</f>
        <v>6.9617142857142849</v>
      </c>
      <c r="J1609" s="2">
        <f t="shared" si="194"/>
        <v>6.9510754325616917</v>
      </c>
      <c r="K1609" s="2">
        <f t="shared" si="196"/>
        <v>6.874431110674279</v>
      </c>
    </row>
    <row r="1610" spans="1:11" ht="13.5" x14ac:dyDescent="0.25">
      <c r="A1610" s="3">
        <f>TITRES_STAT!B1613</f>
        <v>44357</v>
      </c>
      <c r="B1610" s="6">
        <f>TITRES_STAT!D1613</f>
        <v>6.95</v>
      </c>
      <c r="C1610" s="2">
        <f t="shared" si="197"/>
        <v>0</v>
      </c>
      <c r="D1610" s="2">
        <f t="shared" si="198"/>
        <v>6.9620000000000006</v>
      </c>
      <c r="E1610" s="2">
        <f t="shared" si="192"/>
        <v>6.9659999999999993</v>
      </c>
      <c r="F1610" s="2">
        <f t="shared" si="193"/>
        <v>6.966499999999999</v>
      </c>
      <c r="G1610" s="2">
        <f t="shared" si="195"/>
        <v>6.8842000000000043</v>
      </c>
      <c r="H1610" s="2">
        <f t="shared" ref="H1610:H1673" si="199">AVERAGE(B1411:B1610)</f>
        <v>6.6123500000000046</v>
      </c>
      <c r="I1610" s="2">
        <f t="array" ref="I1610">SUMPRODUCT(B1594:B1613, (ROW(B1594:B1613)-ROW(B1594)+1)) / (20*21/2)</f>
        <v>6.9653809523809525</v>
      </c>
      <c r="J1610" s="2">
        <f t="shared" si="194"/>
        <v>6.9509730104129597</v>
      </c>
      <c r="K1610" s="2">
        <f t="shared" si="196"/>
        <v>6.8773945965301895</v>
      </c>
    </row>
    <row r="1611" spans="1:11" ht="13.5" x14ac:dyDescent="0.25">
      <c r="A1611" s="3">
        <f>TITRES_STAT!B1614</f>
        <v>44358</v>
      </c>
      <c r="B1611" s="6">
        <f>TITRES_STAT!D1614</f>
        <v>6.95</v>
      </c>
      <c r="C1611" s="2">
        <f t="shared" si="197"/>
        <v>0</v>
      </c>
      <c r="D1611" s="2">
        <f t="shared" si="198"/>
        <v>6.9580000000000002</v>
      </c>
      <c r="E1611" s="2">
        <f t="shared" si="192"/>
        <v>6.9640000000000004</v>
      </c>
      <c r="F1611" s="2">
        <f t="shared" si="193"/>
        <v>6.9639999999999986</v>
      </c>
      <c r="G1611" s="2">
        <f t="shared" si="195"/>
        <v>6.8874000000000049</v>
      </c>
      <c r="H1611" s="2">
        <f t="shared" si="199"/>
        <v>6.6128500000000043</v>
      </c>
      <c r="I1611" s="2">
        <f t="array" ref="I1611">SUMPRODUCT(B1595:B1614, (ROW(B1595:B1614)-ROW(B1595)+1)) / (20*21/2)</f>
        <v>6.968809523809524</v>
      </c>
      <c r="J1611" s="2">
        <f t="shared" si="194"/>
        <v>6.9508803427545827</v>
      </c>
      <c r="K1611" s="2">
        <f t="shared" si="196"/>
        <v>6.8802418672544956</v>
      </c>
    </row>
    <row r="1612" spans="1:11" ht="13.5" x14ac:dyDescent="0.25">
      <c r="A1612" s="3">
        <f>TITRES_STAT!B1615</f>
        <v>44361</v>
      </c>
      <c r="B1612" s="6">
        <f>TITRES_STAT!D1615</f>
        <v>6.95</v>
      </c>
      <c r="C1612" s="2">
        <f t="shared" si="197"/>
        <v>0</v>
      </c>
      <c r="D1612" s="2">
        <f t="shared" si="198"/>
        <v>6.9540000000000006</v>
      </c>
      <c r="E1612" s="2">
        <f t="shared" ref="E1612:E1675" si="200">AVERAGE(B1603:B1612)</f>
        <v>6.9620000000000006</v>
      </c>
      <c r="F1612" s="2">
        <f t="shared" si="193"/>
        <v>6.9614999999999991</v>
      </c>
      <c r="G1612" s="2">
        <f t="shared" si="195"/>
        <v>6.8906000000000036</v>
      </c>
      <c r="H1612" s="2">
        <f t="shared" si="199"/>
        <v>6.6133500000000049</v>
      </c>
      <c r="I1612" s="2">
        <f t="array" ref="I1612">SUMPRODUCT(B1596:B1615, (ROW(B1596:B1615)-ROW(B1596)+1)) / (20*21/2)</f>
        <v>6.9720000000000004</v>
      </c>
      <c r="J1612" s="2">
        <f t="shared" si="194"/>
        <v>6.9507965005874803</v>
      </c>
      <c r="K1612" s="2">
        <f t="shared" si="196"/>
        <v>6.8829774803033388</v>
      </c>
    </row>
    <row r="1613" spans="1:11" ht="13.5" x14ac:dyDescent="0.25">
      <c r="A1613" s="3">
        <f>TITRES_STAT!B1616</f>
        <v>44362</v>
      </c>
      <c r="B1613" s="6">
        <f>TITRES_STAT!D1616</f>
        <v>7</v>
      </c>
      <c r="C1613" s="2">
        <f t="shared" si="197"/>
        <v>4.9999999999999822E-2</v>
      </c>
      <c r="D1613" s="2">
        <f t="shared" si="198"/>
        <v>6.9599999999999991</v>
      </c>
      <c r="E1613" s="2">
        <f t="shared" si="200"/>
        <v>6.9650000000000007</v>
      </c>
      <c r="F1613" s="2">
        <f t="shared" si="193"/>
        <v>6.9640000000000004</v>
      </c>
      <c r="G1613" s="2">
        <f t="shared" si="195"/>
        <v>6.8948000000000027</v>
      </c>
      <c r="H1613" s="2">
        <f t="shared" si="199"/>
        <v>6.6141000000000041</v>
      </c>
      <c r="I1613" s="2">
        <f t="array" ref="I1613">SUMPRODUCT(B1597:B1616, (ROW(B1597:B1616)-ROW(B1597)+1)) / (20*21/2)</f>
        <v>6.9749523809523808</v>
      </c>
      <c r="J1613" s="2">
        <f t="shared" si="194"/>
        <v>6.9554825481505782</v>
      </c>
      <c r="K1613" s="2">
        <f t="shared" si="196"/>
        <v>6.8875665987228158</v>
      </c>
    </row>
    <row r="1614" spans="1:11" ht="13.5" x14ac:dyDescent="0.25">
      <c r="A1614" s="3">
        <f>TITRES_STAT!B1617</f>
        <v>44363</v>
      </c>
      <c r="B1614" s="6">
        <f>TITRES_STAT!D1617</f>
        <v>7</v>
      </c>
      <c r="C1614" s="2">
        <f t="shared" si="197"/>
        <v>0</v>
      </c>
      <c r="D1614" s="2">
        <f t="shared" si="198"/>
        <v>6.9700000000000006</v>
      </c>
      <c r="E1614" s="2">
        <f t="shared" si="200"/>
        <v>6.9680000000000009</v>
      </c>
      <c r="F1614" s="2">
        <f t="shared" si="193"/>
        <v>6.9665000000000008</v>
      </c>
      <c r="G1614" s="2">
        <f t="shared" si="195"/>
        <v>6.8990000000000018</v>
      </c>
      <c r="H1614" s="2">
        <f t="shared" si="199"/>
        <v>6.614850000000005</v>
      </c>
      <c r="I1614" s="2">
        <f t="array" ref="I1614">SUMPRODUCT(B1598:B1617, (ROW(B1598:B1617)-ROW(B1598)+1)) / (20*21/2)</f>
        <v>6.977666666666666</v>
      </c>
      <c r="J1614" s="2">
        <f t="shared" si="194"/>
        <v>6.9597223054695707</v>
      </c>
      <c r="K1614" s="2">
        <f t="shared" si="196"/>
        <v>6.8919757517140781</v>
      </c>
    </row>
    <row r="1615" spans="1:11" ht="13.5" x14ac:dyDescent="0.25">
      <c r="A1615" s="3">
        <f>TITRES_STAT!B1618</f>
        <v>44364</v>
      </c>
      <c r="B1615" s="6">
        <f>TITRES_STAT!D1618</f>
        <v>7</v>
      </c>
      <c r="C1615" s="2">
        <f t="shared" si="197"/>
        <v>0</v>
      </c>
      <c r="D1615" s="2">
        <f t="shared" si="198"/>
        <v>6.9799999999999995</v>
      </c>
      <c r="E1615" s="2">
        <f t="shared" si="200"/>
        <v>6.971000000000001</v>
      </c>
      <c r="F1615" s="2">
        <f t="shared" si="193"/>
        <v>6.9689999999999994</v>
      </c>
      <c r="G1615" s="2">
        <f t="shared" si="195"/>
        <v>6.9032000000000018</v>
      </c>
      <c r="H1615" s="2">
        <f t="shared" si="199"/>
        <v>6.615600000000005</v>
      </c>
      <c r="I1615" s="2">
        <f t="array" ref="I1615">SUMPRODUCT(B1599:B1618, (ROW(B1599:B1618)-ROW(B1599)+1)) / (20*21/2)</f>
        <v>6.9802380952380947</v>
      </c>
      <c r="J1615" s="2">
        <f t="shared" si="194"/>
        <v>6.9635582763772312</v>
      </c>
      <c r="K1615" s="2">
        <f t="shared" si="196"/>
        <v>6.8962119967448983</v>
      </c>
    </row>
    <row r="1616" spans="1:11" ht="13.5" x14ac:dyDescent="0.25">
      <c r="A1616" s="3">
        <f>TITRES_STAT!B1619</f>
        <v>44365</v>
      </c>
      <c r="B1616" s="6">
        <f>TITRES_STAT!D1619</f>
        <v>7</v>
      </c>
      <c r="C1616" s="2">
        <f t="shared" si="197"/>
        <v>0</v>
      </c>
      <c r="D1616" s="2">
        <f t="shared" si="198"/>
        <v>6.99</v>
      </c>
      <c r="E1616" s="2">
        <f t="shared" si="200"/>
        <v>6.9740000000000011</v>
      </c>
      <c r="F1616" s="2">
        <f t="shared" si="193"/>
        <v>6.9715000000000007</v>
      </c>
      <c r="G1616" s="2">
        <f t="shared" si="195"/>
        <v>6.9074000000000009</v>
      </c>
      <c r="H1616" s="2">
        <f t="shared" si="199"/>
        <v>6.6163500000000059</v>
      </c>
      <c r="I1616" s="2">
        <f t="array" ref="I1616">SUMPRODUCT(B1600:B1619, (ROW(B1600:B1619)-ROW(B1600)+1)) / (20*21/2)</f>
        <v>6.9826190476190471</v>
      </c>
      <c r="J1616" s="2">
        <f t="shared" si="194"/>
        <v>6.9670289167222572</v>
      </c>
      <c r="K1616" s="2">
        <f t="shared" si="196"/>
        <v>6.9002821145196078</v>
      </c>
    </row>
    <row r="1617" spans="1:11" ht="13.5" x14ac:dyDescent="0.25">
      <c r="A1617" s="3">
        <f>TITRES_STAT!B1620</f>
        <v>44368</v>
      </c>
      <c r="B1617" s="6">
        <f>TITRES_STAT!D1620</f>
        <v>7</v>
      </c>
      <c r="C1617" s="2">
        <f t="shared" si="197"/>
        <v>0</v>
      </c>
      <c r="D1617" s="2">
        <f t="shared" si="198"/>
        <v>7</v>
      </c>
      <c r="E1617" s="2">
        <f t="shared" si="200"/>
        <v>6.9770000000000012</v>
      </c>
      <c r="F1617" s="2">
        <f t="shared" si="193"/>
        <v>6.9730000000000008</v>
      </c>
      <c r="G1617" s="2">
        <f t="shared" si="195"/>
        <v>6.9114000000000013</v>
      </c>
      <c r="H1617" s="2">
        <f t="shared" si="199"/>
        <v>6.6171000000000051</v>
      </c>
      <c r="I1617" s="2">
        <f t="array" ref="I1617">SUMPRODUCT(B1601:B1620, (ROW(B1601:B1620)-ROW(B1601)+1)) / (20*21/2)</f>
        <v>6.9848571428571429</v>
      </c>
      <c r="J1617" s="2">
        <f t="shared" si="194"/>
        <v>6.970169019891566</v>
      </c>
      <c r="K1617" s="2">
        <f t="shared" si="196"/>
        <v>6.904192619832564</v>
      </c>
    </row>
    <row r="1618" spans="1:11" ht="13.5" x14ac:dyDescent="0.25">
      <c r="A1618" s="3">
        <f>TITRES_STAT!B1621</f>
        <v>44369</v>
      </c>
      <c r="B1618" s="6">
        <f>TITRES_STAT!D1621</f>
        <v>7</v>
      </c>
      <c r="C1618" s="2">
        <f t="shared" si="197"/>
        <v>0</v>
      </c>
      <c r="D1618" s="2">
        <f t="shared" si="198"/>
        <v>7</v>
      </c>
      <c r="E1618" s="2">
        <f t="shared" si="200"/>
        <v>6.9799999999999995</v>
      </c>
      <c r="F1618" s="2">
        <f t="shared" si="193"/>
        <v>6.9749999999999996</v>
      </c>
      <c r="G1618" s="2">
        <f t="shared" si="195"/>
        <v>6.9154</v>
      </c>
      <c r="H1618" s="2">
        <f t="shared" si="199"/>
        <v>6.617900000000005</v>
      </c>
      <c r="I1618" s="2">
        <f t="array" ref="I1618">SUMPRODUCT(B1602:B1621, (ROW(B1602:B1621)-ROW(B1602)+1)) / (20*21/2)</f>
        <v>6.9831428571428571</v>
      </c>
      <c r="J1618" s="2">
        <f t="shared" si="194"/>
        <v>6.9730100656161795</v>
      </c>
      <c r="K1618" s="2">
        <f t="shared" si="196"/>
        <v>6.9079497719959928</v>
      </c>
    </row>
    <row r="1619" spans="1:11" ht="13.5" x14ac:dyDescent="0.25">
      <c r="A1619" s="3">
        <f>TITRES_STAT!B1622</f>
        <v>44370</v>
      </c>
      <c r="B1619" s="6">
        <f>TITRES_STAT!D1622</f>
        <v>7</v>
      </c>
      <c r="C1619" s="2">
        <f t="shared" si="197"/>
        <v>0</v>
      </c>
      <c r="D1619" s="2">
        <f t="shared" si="198"/>
        <v>7</v>
      </c>
      <c r="E1619" s="2">
        <f t="shared" si="200"/>
        <v>6.9849999999999994</v>
      </c>
      <c r="F1619" s="2">
        <f t="shared" si="193"/>
        <v>6.9764999999999997</v>
      </c>
      <c r="G1619" s="2">
        <f t="shared" si="195"/>
        <v>6.9193999999999996</v>
      </c>
      <c r="H1619" s="2">
        <f t="shared" si="199"/>
        <v>6.6187000000000058</v>
      </c>
      <c r="I1619" s="2">
        <f t="array" ref="I1619">SUMPRODUCT(B1603:B1622, (ROW(B1603:B1622)-ROW(B1603)+1)) / (20*21/2)</f>
        <v>6.9805238095238096</v>
      </c>
      <c r="J1619" s="2">
        <f t="shared" si="194"/>
        <v>6.975580535557496</v>
      </c>
      <c r="K1619" s="2">
        <f t="shared" si="196"/>
        <v>6.9115595848588951</v>
      </c>
    </row>
    <row r="1620" spans="1:11" ht="13.5" x14ac:dyDescent="0.25">
      <c r="A1620" s="3">
        <f>TITRES_STAT!B1623</f>
        <v>44371</v>
      </c>
      <c r="B1620" s="6">
        <f>TITRES_STAT!D1623</f>
        <v>7</v>
      </c>
      <c r="C1620" s="2">
        <f t="shared" si="197"/>
        <v>0</v>
      </c>
      <c r="D1620" s="2">
        <f t="shared" si="198"/>
        <v>7</v>
      </c>
      <c r="E1620" s="2">
        <f t="shared" si="200"/>
        <v>6.99</v>
      </c>
      <c r="F1620" s="2">
        <f t="shared" ref="F1620:F1683" si="201">AVERAGE(B1601:B1620)</f>
        <v>6.9779999999999998</v>
      </c>
      <c r="G1620" s="2">
        <f t="shared" si="195"/>
        <v>6.9253999999999989</v>
      </c>
      <c r="H1620" s="2">
        <f t="shared" si="199"/>
        <v>6.6195000000000048</v>
      </c>
      <c r="I1620" s="2">
        <f t="array" ref="I1620">SUMPRODUCT(B1604:B1623, (ROW(B1604:B1623)-ROW(B1604)+1)) / (20*21/2)</f>
        <v>6.9827619047619045</v>
      </c>
      <c r="J1620" s="2">
        <f t="shared" si="194"/>
        <v>6.9779061988377347</v>
      </c>
      <c r="K1620" s="2">
        <f t="shared" si="196"/>
        <v>6.9150278364330564</v>
      </c>
    </row>
    <row r="1621" spans="1:11" ht="13.5" x14ac:dyDescent="0.25">
      <c r="A1621" s="3">
        <f>TITRES_STAT!B1624</f>
        <v>44372</v>
      </c>
      <c r="B1621" s="6">
        <f>TITRES_STAT!D1624</f>
        <v>6.96</v>
      </c>
      <c r="C1621" s="2">
        <f t="shared" si="197"/>
        <v>-4.0000000000000036E-2</v>
      </c>
      <c r="D1621" s="2">
        <f t="shared" si="198"/>
        <v>6.992</v>
      </c>
      <c r="E1621" s="2">
        <f t="shared" si="200"/>
        <v>6.9909999999999997</v>
      </c>
      <c r="F1621" s="2">
        <f t="shared" si="201"/>
        <v>6.9775000000000009</v>
      </c>
      <c r="G1621" s="2">
        <f t="shared" si="195"/>
        <v>6.9305999999999983</v>
      </c>
      <c r="H1621" s="2">
        <f t="shared" si="199"/>
        <v>6.6211000000000046</v>
      </c>
      <c r="I1621" s="2">
        <f t="array" ref="I1621">SUMPRODUCT(B1605:B1624, (ROW(B1605:B1624)-ROW(B1605)+1)) / (20*21/2)</f>
        <v>6.9848571428571429</v>
      </c>
      <c r="J1621" s="2">
        <f t="shared" ref="J1621:J1684" si="202">$J$4*B1621+J1620*(1-$J$4)</f>
        <v>6.9762008465674743</v>
      </c>
      <c r="K1621" s="2">
        <f t="shared" si="196"/>
        <v>6.9167914506905834</v>
      </c>
    </row>
    <row r="1622" spans="1:11" ht="13.5" x14ac:dyDescent="0.25">
      <c r="A1622" s="3">
        <f>TITRES_STAT!B1625</f>
        <v>44375</v>
      </c>
      <c r="B1622" s="6">
        <f>TITRES_STAT!D1625</f>
        <v>6.95</v>
      </c>
      <c r="C1622" s="2">
        <f t="shared" si="197"/>
        <v>-9.9999999999997868E-3</v>
      </c>
      <c r="D1622" s="2">
        <f t="shared" si="198"/>
        <v>6.9820000000000011</v>
      </c>
      <c r="E1622" s="2">
        <f t="shared" si="200"/>
        <v>6.9909999999999997</v>
      </c>
      <c r="F1622" s="2">
        <f t="shared" si="201"/>
        <v>6.9764999999999997</v>
      </c>
      <c r="G1622" s="2">
        <f t="shared" si="195"/>
        <v>6.9335999999999975</v>
      </c>
      <c r="H1622" s="2">
        <f t="shared" si="199"/>
        <v>6.6226500000000046</v>
      </c>
      <c r="I1622" s="2">
        <f t="array" ref="I1622">SUMPRODUCT(B1606:B1625, (ROW(B1606:B1625)-ROW(B1606)+1)) / (20*21/2)</f>
        <v>6.9868095238095238</v>
      </c>
      <c r="J1622" s="2">
        <f t="shared" si="202"/>
        <v>6.9737055278467626</v>
      </c>
      <c r="K1622" s="2">
        <f t="shared" si="196"/>
        <v>6.918093746741933</v>
      </c>
    </row>
    <row r="1623" spans="1:11" ht="13.5" x14ac:dyDescent="0.25">
      <c r="A1623" s="3">
        <f>TITRES_STAT!B1626</f>
        <v>44376</v>
      </c>
      <c r="B1623" s="6">
        <f>TITRES_STAT!D1626</f>
        <v>7</v>
      </c>
      <c r="C1623" s="2">
        <f t="shared" si="197"/>
        <v>4.9999999999999822E-2</v>
      </c>
      <c r="D1623" s="2">
        <f t="shared" si="198"/>
        <v>6.9819999999999993</v>
      </c>
      <c r="E1623" s="2">
        <f t="shared" si="200"/>
        <v>6.9909999999999997</v>
      </c>
      <c r="F1623" s="2">
        <f t="shared" si="201"/>
        <v>6.9779999999999998</v>
      </c>
      <c r="G1623" s="2">
        <f t="shared" si="195"/>
        <v>6.937599999999998</v>
      </c>
      <c r="H1623" s="2">
        <f t="shared" si="199"/>
        <v>6.6245000000000038</v>
      </c>
      <c r="I1623" s="2">
        <f t="array" ref="I1623">SUMPRODUCT(B1607:B1626, (ROW(B1607:B1626)-ROW(B1607)+1)) / (20*21/2)</f>
        <v>6.9886190476190482</v>
      </c>
      <c r="J1623" s="2">
        <f t="shared" si="202"/>
        <v>6.976209763289928</v>
      </c>
      <c r="K1623" s="2">
        <f t="shared" si="196"/>
        <v>6.9213057566736218</v>
      </c>
    </row>
    <row r="1624" spans="1:11" ht="13.5" x14ac:dyDescent="0.25">
      <c r="A1624" s="3">
        <f>TITRES_STAT!B1627</f>
        <v>44377</v>
      </c>
      <c r="B1624" s="6">
        <f>TITRES_STAT!D1627</f>
        <v>7</v>
      </c>
      <c r="C1624" s="2">
        <f t="shared" si="197"/>
        <v>0</v>
      </c>
      <c r="D1624" s="2">
        <f t="shared" si="198"/>
        <v>6.9819999999999993</v>
      </c>
      <c r="E1624" s="2">
        <f t="shared" si="200"/>
        <v>6.9909999999999997</v>
      </c>
      <c r="F1624" s="2">
        <f t="shared" si="201"/>
        <v>6.9794999999999998</v>
      </c>
      <c r="G1624" s="2">
        <f t="shared" si="195"/>
        <v>6.9415999999999984</v>
      </c>
      <c r="H1624" s="2">
        <f t="shared" si="199"/>
        <v>6.6263500000000031</v>
      </c>
      <c r="I1624" s="2">
        <f t="array" ref="I1624">SUMPRODUCT(B1608:B1627, (ROW(B1608:B1627)-ROW(B1608)+1)) / (20*21/2)</f>
        <v>6.9902857142857142</v>
      </c>
      <c r="J1624" s="2">
        <f t="shared" si="202"/>
        <v>6.9784755001194592</v>
      </c>
      <c r="K1624" s="2">
        <f t="shared" si="196"/>
        <v>6.9243918054315188</v>
      </c>
    </row>
    <row r="1625" spans="1:11" ht="13.5" x14ac:dyDescent="0.25">
      <c r="A1625" s="3">
        <f>TITRES_STAT!B1628</f>
        <v>44378</v>
      </c>
      <c r="B1625" s="6">
        <f>TITRES_STAT!D1628</f>
        <v>7</v>
      </c>
      <c r="C1625" s="2">
        <f t="shared" si="197"/>
        <v>0</v>
      </c>
      <c r="D1625" s="2">
        <f t="shared" si="198"/>
        <v>6.9819999999999993</v>
      </c>
      <c r="E1625" s="2">
        <f t="shared" si="200"/>
        <v>6.9909999999999997</v>
      </c>
      <c r="F1625" s="2">
        <f t="shared" si="201"/>
        <v>6.9809999999999999</v>
      </c>
      <c r="G1625" s="2">
        <f t="shared" si="195"/>
        <v>6.945599999999998</v>
      </c>
      <c r="H1625" s="2">
        <f t="shared" si="199"/>
        <v>6.6291500000000028</v>
      </c>
      <c r="I1625" s="2">
        <f t="array" ref="I1625">SUMPRODUCT(B1609:B1628, (ROW(B1609:B1628)-ROW(B1609)+1)) / (20*21/2)</f>
        <v>6.9918095238095237</v>
      </c>
      <c r="J1625" s="2">
        <f t="shared" si="202"/>
        <v>6.9805254524890348</v>
      </c>
      <c r="K1625" s="2">
        <f t="shared" si="196"/>
        <v>6.9273568326694983</v>
      </c>
    </row>
    <row r="1626" spans="1:11" ht="13.5" x14ac:dyDescent="0.25">
      <c r="A1626" s="3">
        <f>TITRES_STAT!B1629</f>
        <v>44379</v>
      </c>
      <c r="B1626" s="6">
        <f>TITRES_STAT!D1629</f>
        <v>7</v>
      </c>
      <c r="C1626" s="2">
        <f t="shared" si="197"/>
        <v>0</v>
      </c>
      <c r="D1626" s="2">
        <f t="shared" si="198"/>
        <v>6.99</v>
      </c>
      <c r="E1626" s="2">
        <f t="shared" si="200"/>
        <v>6.9909999999999997</v>
      </c>
      <c r="F1626" s="2">
        <f t="shared" si="201"/>
        <v>6.9824999999999999</v>
      </c>
      <c r="G1626" s="2">
        <f t="shared" si="195"/>
        <v>6.949399999999998</v>
      </c>
      <c r="H1626" s="2">
        <f t="shared" si="199"/>
        <v>6.6319500000000025</v>
      </c>
      <c r="I1626" s="2">
        <f t="array" ref="I1626">SUMPRODUCT(B1610:B1629, (ROW(B1610:B1629)-ROW(B1610)+1)) / (20*21/2)</f>
        <v>6.9931904761904766</v>
      </c>
      <c r="J1626" s="2">
        <f t="shared" si="202"/>
        <v>6.982380171299603</v>
      </c>
      <c r="K1626" s="2">
        <f t="shared" si="196"/>
        <v>6.9302055843295181</v>
      </c>
    </row>
    <row r="1627" spans="1:11" ht="13.5" x14ac:dyDescent="0.25">
      <c r="A1627" s="3">
        <f>TITRES_STAT!B1630</f>
        <v>44382</v>
      </c>
      <c r="B1627" s="6">
        <f>TITRES_STAT!D1630</f>
        <v>7</v>
      </c>
      <c r="C1627" s="2">
        <f t="shared" si="197"/>
        <v>0</v>
      </c>
      <c r="D1627" s="2">
        <f t="shared" si="198"/>
        <v>7</v>
      </c>
      <c r="E1627" s="2">
        <f t="shared" si="200"/>
        <v>6.9909999999999997</v>
      </c>
      <c r="F1627" s="2">
        <f t="shared" si="201"/>
        <v>6.984</v>
      </c>
      <c r="G1627" s="2">
        <f t="shared" si="195"/>
        <v>6.9533999999999994</v>
      </c>
      <c r="H1627" s="2">
        <f t="shared" si="199"/>
        <v>6.6347500000000039</v>
      </c>
      <c r="I1627" s="2">
        <f t="array" ref="I1627">SUMPRODUCT(B1611:B1630, (ROW(B1611:B1630)-ROW(B1611)+1)) / (20*21/2)</f>
        <v>6.9943333333333335</v>
      </c>
      <c r="J1627" s="2">
        <f t="shared" si="202"/>
        <v>6.9840582502234509</v>
      </c>
      <c r="K1627" s="2">
        <f t="shared" si="196"/>
        <v>6.9329426202381645</v>
      </c>
    </row>
    <row r="1628" spans="1:11" ht="13.5" x14ac:dyDescent="0.25">
      <c r="A1628" s="3">
        <f>TITRES_STAT!B1631</f>
        <v>44383</v>
      </c>
      <c r="B1628" s="6">
        <f>TITRES_STAT!D1631</f>
        <v>7</v>
      </c>
      <c r="C1628" s="2">
        <f t="shared" si="197"/>
        <v>0</v>
      </c>
      <c r="D1628" s="2">
        <f t="shared" si="198"/>
        <v>7</v>
      </c>
      <c r="E1628" s="2">
        <f t="shared" si="200"/>
        <v>6.9909999999999997</v>
      </c>
      <c r="F1628" s="2">
        <f t="shared" si="201"/>
        <v>6.9854999999999992</v>
      </c>
      <c r="G1628" s="2">
        <f t="shared" si="195"/>
        <v>6.9573999999999989</v>
      </c>
      <c r="H1628" s="2">
        <f t="shared" si="199"/>
        <v>6.6375500000000036</v>
      </c>
      <c r="I1628" s="2">
        <f t="array" ref="I1628">SUMPRODUCT(B1612:B1631, (ROW(B1612:B1631)-ROW(B1612)+1)) / (20*21/2)</f>
        <v>6.9952380952380953</v>
      </c>
      <c r="J1628" s="2">
        <f t="shared" si="202"/>
        <v>6.985576512106932</v>
      </c>
      <c r="K1628" s="2">
        <f t="shared" si="196"/>
        <v>6.9355723214052958</v>
      </c>
    </row>
    <row r="1629" spans="1:11" ht="13.5" x14ac:dyDescent="0.25">
      <c r="A1629" s="3">
        <f>TITRES_STAT!B1632</f>
        <v>44384</v>
      </c>
      <c r="B1629" s="6">
        <f>TITRES_STAT!D1632</f>
        <v>7</v>
      </c>
      <c r="C1629" s="2">
        <f t="shared" si="197"/>
        <v>0</v>
      </c>
      <c r="D1629" s="2">
        <f t="shared" si="198"/>
        <v>7</v>
      </c>
      <c r="E1629" s="2">
        <f t="shared" si="200"/>
        <v>6.9909999999999997</v>
      </c>
      <c r="F1629" s="2">
        <f t="shared" si="201"/>
        <v>6.9879999999999995</v>
      </c>
      <c r="G1629" s="2">
        <f t="shared" si="195"/>
        <v>6.9593999999999987</v>
      </c>
      <c r="H1629" s="2">
        <f t="shared" si="199"/>
        <v>6.6403500000000033</v>
      </c>
      <c r="I1629" s="2">
        <f t="array" ref="I1629">SUMPRODUCT(B1613:B1632, (ROW(B1613:B1632)-ROW(B1613)+1)) / (20*21/2)</f>
        <v>6.995904761904761</v>
      </c>
      <c r="J1629" s="2">
        <f t="shared" si="202"/>
        <v>6.9869501776205576</v>
      </c>
      <c r="K1629" s="2">
        <f t="shared" si="196"/>
        <v>6.9380988970364603</v>
      </c>
    </row>
    <row r="1630" spans="1:11" ht="13.5" x14ac:dyDescent="0.25">
      <c r="A1630" s="3">
        <f>TITRES_STAT!B1633</f>
        <v>44385</v>
      </c>
      <c r="B1630" s="6">
        <f>TITRES_STAT!D1633</f>
        <v>7</v>
      </c>
      <c r="C1630" s="2">
        <f t="shared" si="197"/>
        <v>0</v>
      </c>
      <c r="D1630" s="2">
        <f t="shared" si="198"/>
        <v>7</v>
      </c>
      <c r="E1630" s="2">
        <f t="shared" si="200"/>
        <v>6.9909999999999997</v>
      </c>
      <c r="F1630" s="2">
        <f t="shared" si="201"/>
        <v>6.9904999999999999</v>
      </c>
      <c r="G1630" s="2">
        <f t="shared" si="195"/>
        <v>6.9613999999999985</v>
      </c>
      <c r="H1630" s="2">
        <f t="shared" si="199"/>
        <v>6.6423500000000022</v>
      </c>
      <c r="I1630" s="2">
        <f t="array" ref="I1630">SUMPRODUCT(B1614:B1633, (ROW(B1614:B1633)-ROW(B1614)+1)) / (20*21/2)</f>
        <v>6.9963333333333333</v>
      </c>
      <c r="J1630" s="2">
        <f t="shared" si="202"/>
        <v>6.9881930178471716</v>
      </c>
      <c r="K1630" s="2">
        <f t="shared" si="196"/>
        <v>6.9405263912703248</v>
      </c>
    </row>
    <row r="1631" spans="1:11" ht="13.5" x14ac:dyDescent="0.25">
      <c r="A1631" s="3">
        <f>TITRES_STAT!B1634</f>
        <v>44386</v>
      </c>
      <c r="B1631" s="6">
        <f>TITRES_STAT!D1634</f>
        <v>7</v>
      </c>
      <c r="C1631" s="2">
        <f t="shared" si="197"/>
        <v>0</v>
      </c>
      <c r="D1631" s="2">
        <f t="shared" si="198"/>
        <v>7</v>
      </c>
      <c r="E1631" s="2">
        <f t="shared" si="200"/>
        <v>6.9950000000000001</v>
      </c>
      <c r="F1631" s="2">
        <f t="shared" si="201"/>
        <v>6.9930000000000003</v>
      </c>
      <c r="G1631" s="2">
        <f t="shared" si="195"/>
        <v>6.9633999999999991</v>
      </c>
      <c r="H1631" s="2">
        <f t="shared" si="199"/>
        <v>6.644350000000002</v>
      </c>
      <c r="I1631" s="2">
        <f t="array" ref="I1631">SUMPRODUCT(B1615:B1634, (ROW(B1615:B1634)-ROW(B1615)+1)) / (20*21/2)</f>
        <v>6.9967619047619047</v>
      </c>
      <c r="J1631" s="2">
        <f t="shared" si="202"/>
        <v>6.9893174923379178</v>
      </c>
      <c r="K1631" s="2">
        <f t="shared" si="196"/>
        <v>6.9428586896518807</v>
      </c>
    </row>
    <row r="1632" spans="1:11" ht="13.5" x14ac:dyDescent="0.25">
      <c r="A1632" s="3">
        <f>TITRES_STAT!B1635</f>
        <v>44389</v>
      </c>
      <c r="B1632" s="6">
        <f>TITRES_STAT!D1635</f>
        <v>7</v>
      </c>
      <c r="C1632" s="2">
        <f t="shared" si="197"/>
        <v>0</v>
      </c>
      <c r="D1632" s="2">
        <f t="shared" si="198"/>
        <v>7</v>
      </c>
      <c r="E1632" s="2">
        <f t="shared" si="200"/>
        <v>7</v>
      </c>
      <c r="F1632" s="2">
        <f t="shared" si="201"/>
        <v>6.9954999999999998</v>
      </c>
      <c r="G1632" s="2">
        <f t="shared" si="195"/>
        <v>6.9653999999999989</v>
      </c>
      <c r="H1632" s="2">
        <f t="shared" si="199"/>
        <v>6.6463500000000009</v>
      </c>
      <c r="I1632" s="2">
        <f t="array" ref="I1632">SUMPRODUCT(B1616:B1635, (ROW(B1616:B1635)-ROW(B1616)+1)) / (20*21/2)</f>
        <v>6.9971904761904753</v>
      </c>
      <c r="J1632" s="2">
        <f t="shared" si="202"/>
        <v>6.9903348740200215</v>
      </c>
      <c r="K1632" s="2">
        <f t="shared" si="196"/>
        <v>6.9450995253518073</v>
      </c>
    </row>
    <row r="1633" spans="1:11" ht="13.5" x14ac:dyDescent="0.25">
      <c r="A1633" s="3">
        <f>TITRES_STAT!B1636</f>
        <v>44390</v>
      </c>
      <c r="B1633" s="6">
        <f>TITRES_STAT!D1636</f>
        <v>7</v>
      </c>
      <c r="C1633" s="2">
        <f t="shared" si="197"/>
        <v>0</v>
      </c>
      <c r="D1633" s="2">
        <f t="shared" si="198"/>
        <v>7</v>
      </c>
      <c r="E1633" s="2">
        <f t="shared" si="200"/>
        <v>7</v>
      </c>
      <c r="F1633" s="2">
        <f t="shared" si="201"/>
        <v>6.9954999999999998</v>
      </c>
      <c r="G1633" s="2">
        <f t="shared" si="195"/>
        <v>6.9691999999999981</v>
      </c>
      <c r="H1633" s="2">
        <f t="shared" si="199"/>
        <v>6.6483500000000006</v>
      </c>
      <c r="I1633" s="2">
        <f t="array" ref="I1633">SUMPRODUCT(B1617:B1636, (ROW(B1617:B1636)-ROW(B1617)+1)) / (20*21/2)</f>
        <v>6.9976190476190476</v>
      </c>
      <c r="J1633" s="2">
        <f t="shared" si="202"/>
        <v>6.9912553622085909</v>
      </c>
      <c r="K1633" s="2">
        <f t="shared" si="196"/>
        <v>6.9472524851419326</v>
      </c>
    </row>
    <row r="1634" spans="1:11" ht="13.5" x14ac:dyDescent="0.25">
      <c r="A1634" s="3">
        <f>TITRES_STAT!B1637</f>
        <v>44391</v>
      </c>
      <c r="B1634" s="6">
        <f>TITRES_STAT!D1637</f>
        <v>7</v>
      </c>
      <c r="C1634" s="2">
        <f t="shared" si="197"/>
        <v>0</v>
      </c>
      <c r="D1634" s="2">
        <f t="shared" si="198"/>
        <v>7</v>
      </c>
      <c r="E1634" s="2">
        <f t="shared" si="200"/>
        <v>7</v>
      </c>
      <c r="F1634" s="2">
        <f t="shared" si="201"/>
        <v>6.9954999999999998</v>
      </c>
      <c r="G1634" s="2">
        <f t="shared" si="195"/>
        <v>6.9729999999999981</v>
      </c>
      <c r="H1634" s="2">
        <f t="shared" si="199"/>
        <v>6.6503500000000004</v>
      </c>
      <c r="I1634" s="2">
        <f t="array" ref="I1634">SUMPRODUCT(B1618:B1637, (ROW(B1618:B1637)-ROW(B1618)+1)) / (20*21/2)</f>
        <v>6.99804761904762</v>
      </c>
      <c r="J1634" s="2">
        <f t="shared" si="202"/>
        <v>6.9920881848553922</v>
      </c>
      <c r="K1634" s="2">
        <f t="shared" si="196"/>
        <v>6.9493210151363671</v>
      </c>
    </row>
    <row r="1635" spans="1:11" ht="13.5" x14ac:dyDescent="0.25">
      <c r="A1635" s="3">
        <f>TITRES_STAT!B1638</f>
        <v>44392</v>
      </c>
      <c r="B1635" s="6">
        <f>TITRES_STAT!D1638</f>
        <v>7</v>
      </c>
      <c r="C1635" s="2">
        <f t="shared" si="197"/>
        <v>0</v>
      </c>
      <c r="D1635" s="2">
        <f t="shared" si="198"/>
        <v>7</v>
      </c>
      <c r="E1635" s="2">
        <f t="shared" si="200"/>
        <v>7</v>
      </c>
      <c r="F1635" s="2">
        <f t="shared" si="201"/>
        <v>6.9954999999999998</v>
      </c>
      <c r="G1635" s="2">
        <f t="shared" si="195"/>
        <v>6.9767999999999999</v>
      </c>
      <c r="H1635" s="2">
        <f t="shared" si="199"/>
        <v>6.6523500000000002</v>
      </c>
      <c r="I1635" s="2">
        <f t="array" ref="I1635">SUMPRODUCT(B1619:B1638, (ROW(B1619:B1638)-ROW(B1619)+1)) / (20*21/2)</f>
        <v>6.9975238095238099</v>
      </c>
      <c r="J1635" s="2">
        <f t="shared" si="202"/>
        <v>6.9928416910596409</v>
      </c>
      <c r="K1635" s="2">
        <f t="shared" si="196"/>
        <v>6.9513084263074898</v>
      </c>
    </row>
    <row r="1636" spans="1:11" ht="13.5" x14ac:dyDescent="0.25">
      <c r="A1636" s="3">
        <f>TITRES_STAT!B1639</f>
        <v>44393</v>
      </c>
      <c r="B1636" s="6">
        <f>TITRES_STAT!D1639</f>
        <v>7</v>
      </c>
      <c r="C1636" s="2">
        <f t="shared" si="197"/>
        <v>0</v>
      </c>
      <c r="D1636" s="2">
        <f t="shared" si="198"/>
        <v>7</v>
      </c>
      <c r="E1636" s="2">
        <f t="shared" si="200"/>
        <v>7</v>
      </c>
      <c r="F1636" s="2">
        <f t="shared" si="201"/>
        <v>6.9954999999999998</v>
      </c>
      <c r="G1636" s="2">
        <f t="shared" si="195"/>
        <v>6.9767999999999981</v>
      </c>
      <c r="H1636" s="2">
        <f t="shared" si="199"/>
        <v>6.6543499999999991</v>
      </c>
      <c r="I1636" s="2">
        <f t="array" ref="I1636">SUMPRODUCT(B1620:B1639, (ROW(B1620:B1639)-ROW(B1620)+1)) / (20*21/2)</f>
        <v>7.0056190476190467</v>
      </c>
      <c r="J1636" s="2">
        <f t="shared" si="202"/>
        <v>6.9935234347682469</v>
      </c>
      <c r="K1636" s="2">
        <f t="shared" si="196"/>
        <v>6.9532178997856278</v>
      </c>
    </row>
    <row r="1637" spans="1:11" ht="13.5" x14ac:dyDescent="0.25">
      <c r="A1637" s="3">
        <f>TITRES_STAT!B1640</f>
        <v>44396</v>
      </c>
      <c r="B1637" s="6">
        <f>TITRES_STAT!D1640</f>
        <v>7</v>
      </c>
      <c r="C1637" s="2">
        <f t="shared" si="197"/>
        <v>0</v>
      </c>
      <c r="D1637" s="2">
        <f t="shared" si="198"/>
        <v>7</v>
      </c>
      <c r="E1637" s="2">
        <f t="shared" si="200"/>
        <v>7</v>
      </c>
      <c r="F1637" s="2">
        <f t="shared" si="201"/>
        <v>6.9954999999999998</v>
      </c>
      <c r="G1637" s="2">
        <f t="shared" si="195"/>
        <v>6.9787999999999988</v>
      </c>
      <c r="H1637" s="2">
        <f t="shared" si="199"/>
        <v>6.6563499999999989</v>
      </c>
      <c r="I1637" s="2">
        <f t="array" ref="I1637">SUMPRODUCT(B1621:B1640, (ROW(B1621:B1640)-ROW(B1621)+1)) / (20*21/2)</f>
        <v>7.0133333333333328</v>
      </c>
      <c r="J1637" s="2">
        <f t="shared" si="202"/>
        <v>6.9941402505046044</v>
      </c>
      <c r="K1637" s="2">
        <f t="shared" si="196"/>
        <v>6.9550524919508971</v>
      </c>
    </row>
    <row r="1638" spans="1:11" ht="13.5" x14ac:dyDescent="0.25">
      <c r="A1638" s="3">
        <f>TITRES_STAT!B1641</f>
        <v>44399</v>
      </c>
      <c r="B1638" s="6">
        <f>TITRES_STAT!D1641</f>
        <v>6.99</v>
      </c>
      <c r="C1638" s="2">
        <f t="shared" si="197"/>
        <v>-9.9999999999997868E-3</v>
      </c>
      <c r="D1638" s="2">
        <f t="shared" si="198"/>
        <v>6.9980000000000002</v>
      </c>
      <c r="E1638" s="2">
        <f t="shared" si="200"/>
        <v>6.9989999999999997</v>
      </c>
      <c r="F1638" s="2">
        <f t="shared" si="201"/>
        <v>6.9950000000000001</v>
      </c>
      <c r="G1638" s="2">
        <f t="shared" si="195"/>
        <v>6.980599999999999</v>
      </c>
      <c r="H1638" s="2">
        <f t="shared" si="199"/>
        <v>6.6582999999999997</v>
      </c>
      <c r="I1638" s="2">
        <f t="array" ref="I1638">SUMPRODUCT(B1622:B1641, (ROW(B1622:B1641)-ROW(B1622)+1)) / (20*21/2)</f>
        <v>7.0225714285714282</v>
      </c>
      <c r="J1638" s="2">
        <f t="shared" si="202"/>
        <v>6.9937459409327367</v>
      </c>
      <c r="K1638" s="2">
        <f t="shared" si="196"/>
        <v>6.9564229824626267</v>
      </c>
    </row>
    <row r="1639" spans="1:11" ht="13.5" x14ac:dyDescent="0.25">
      <c r="A1639" s="3">
        <f>TITRES_STAT!B1642</f>
        <v>44400</v>
      </c>
      <c r="B1639" s="6">
        <f>TITRES_STAT!D1642</f>
        <v>7.08</v>
      </c>
      <c r="C1639" s="2">
        <f t="shared" si="197"/>
        <v>8.9999999999999858E-2</v>
      </c>
      <c r="D1639" s="2">
        <f t="shared" si="198"/>
        <v>7.0140000000000002</v>
      </c>
      <c r="E1639" s="2">
        <f t="shared" si="200"/>
        <v>7.0070000000000006</v>
      </c>
      <c r="F1639" s="2">
        <f t="shared" si="201"/>
        <v>6.9990000000000006</v>
      </c>
      <c r="G1639" s="2">
        <f t="shared" si="195"/>
        <v>6.9841999999999995</v>
      </c>
      <c r="H1639" s="2">
        <f t="shared" si="199"/>
        <v>6.6606999999999985</v>
      </c>
      <c r="I1639" s="2">
        <f t="array" ref="I1639">SUMPRODUCT(B1623:B1642, (ROW(B1623:B1642)-ROW(B1623)+1)) / (20*21/2)</f>
        <v>7.031142857142858</v>
      </c>
      <c r="J1639" s="2">
        <f t="shared" si="202"/>
        <v>7.0019606132248571</v>
      </c>
      <c r="K1639" s="2">
        <f t="shared" si="196"/>
        <v>6.9612691400131119</v>
      </c>
    </row>
    <row r="1640" spans="1:11" ht="13.5" x14ac:dyDescent="0.25">
      <c r="A1640" s="3">
        <f>TITRES_STAT!B1643</f>
        <v>44403</v>
      </c>
      <c r="B1640" s="6">
        <f>TITRES_STAT!D1643</f>
        <v>7.08</v>
      </c>
      <c r="C1640" s="2">
        <f t="shared" si="197"/>
        <v>0</v>
      </c>
      <c r="D1640" s="2">
        <f t="shared" si="198"/>
        <v>7.0299999999999994</v>
      </c>
      <c r="E1640" s="2">
        <f t="shared" si="200"/>
        <v>7.0150000000000006</v>
      </c>
      <c r="F1640" s="2">
        <f t="shared" si="201"/>
        <v>7.0030000000000001</v>
      </c>
      <c r="G1640" s="2">
        <f t="shared" si="195"/>
        <v>6.9857999999999993</v>
      </c>
      <c r="H1640" s="2">
        <f t="shared" si="199"/>
        <v>6.6630999999999982</v>
      </c>
      <c r="I1640" s="2">
        <f t="array" ref="I1640">SUMPRODUCT(B1624:B1643, (ROW(B1624:B1643)-ROW(B1624)+1)) / (20*21/2)</f>
        <v>7.0390000000000006</v>
      </c>
      <c r="J1640" s="2">
        <f t="shared" si="202"/>
        <v>7.009392935774871</v>
      </c>
      <c r="K1640" s="2">
        <f t="shared" si="196"/>
        <v>6.9659252521694608</v>
      </c>
    </row>
    <row r="1641" spans="1:11" ht="13.5" x14ac:dyDescent="0.25">
      <c r="A1641" s="3">
        <f>TITRES_STAT!B1644</f>
        <v>44404</v>
      </c>
      <c r="B1641" s="6">
        <f>TITRES_STAT!D1644</f>
        <v>7.1</v>
      </c>
      <c r="C1641" s="2">
        <f t="shared" si="197"/>
        <v>1.9999999999999574E-2</v>
      </c>
      <c r="D1641" s="2">
        <f t="shared" si="198"/>
        <v>7.05</v>
      </c>
      <c r="E1641" s="2">
        <f t="shared" si="200"/>
        <v>7.0250000000000004</v>
      </c>
      <c r="F1641" s="2">
        <f t="shared" si="201"/>
        <v>7.01</v>
      </c>
      <c r="G1641" s="2">
        <f t="shared" si="195"/>
        <v>6.9878</v>
      </c>
      <c r="H1641" s="2">
        <f t="shared" si="199"/>
        <v>6.6660999999999975</v>
      </c>
      <c r="I1641" s="2">
        <f t="array" ref="I1641">SUMPRODUCT(B1625:B1644, (ROW(B1625:B1644)-ROW(B1625)+1)) / (20*21/2)</f>
        <v>7.0559047619047623</v>
      </c>
      <c r="J1641" s="2">
        <f t="shared" si="202"/>
        <v>7.0180221799867883</v>
      </c>
      <c r="K1641" s="2">
        <f t="shared" si="196"/>
        <v>6.9711830854177173</v>
      </c>
    </row>
    <row r="1642" spans="1:11" ht="13.5" x14ac:dyDescent="0.25">
      <c r="A1642" s="3">
        <f>TITRES_STAT!B1645</f>
        <v>44405</v>
      </c>
      <c r="B1642" s="6">
        <f>TITRES_STAT!D1645</f>
        <v>7.1</v>
      </c>
      <c r="C1642" s="2">
        <f t="shared" si="197"/>
        <v>0</v>
      </c>
      <c r="D1642" s="2">
        <f t="shared" si="198"/>
        <v>7.07</v>
      </c>
      <c r="E1642" s="2">
        <f t="shared" si="200"/>
        <v>7.0349999999999993</v>
      </c>
      <c r="F1642" s="2">
        <f t="shared" si="201"/>
        <v>7.0175000000000001</v>
      </c>
      <c r="G1642" s="2">
        <f t="shared" si="195"/>
        <v>6.9897999999999998</v>
      </c>
      <c r="H1642" s="2">
        <f t="shared" si="199"/>
        <v>6.6690999999999976</v>
      </c>
      <c r="I1642" s="2">
        <f t="array" ref="I1642">SUMPRODUCT(B1626:B1645, (ROW(B1626:B1645)-ROW(B1626)+1)) / (20*21/2)</f>
        <v>7.0766190476190474</v>
      </c>
      <c r="J1642" s="2">
        <f t="shared" si="202"/>
        <v>7.0258295914166187</v>
      </c>
      <c r="K1642" s="2">
        <f t="shared" si="196"/>
        <v>6.9762347291268263</v>
      </c>
    </row>
    <row r="1643" spans="1:11" ht="13.5" x14ac:dyDescent="0.25">
      <c r="A1643" s="3">
        <f>TITRES_STAT!B1646</f>
        <v>44406</v>
      </c>
      <c r="B1643" s="6">
        <f>TITRES_STAT!D1646</f>
        <v>7.1</v>
      </c>
      <c r="C1643" s="2">
        <f t="shared" si="197"/>
        <v>0</v>
      </c>
      <c r="D1643" s="2">
        <f t="shared" si="198"/>
        <v>7.0920000000000005</v>
      </c>
      <c r="E1643" s="2">
        <f t="shared" si="200"/>
        <v>7.0449999999999999</v>
      </c>
      <c r="F1643" s="2">
        <f t="shared" si="201"/>
        <v>7.0224999999999991</v>
      </c>
      <c r="G1643" s="2">
        <f t="shared" si="195"/>
        <v>6.9928000000000008</v>
      </c>
      <c r="H1643" s="2">
        <f t="shared" si="199"/>
        <v>6.6720999999999968</v>
      </c>
      <c r="I1643" s="2">
        <f t="array" ref="I1643">SUMPRODUCT(B1627:B1646, (ROW(B1627:B1646)-ROW(B1627)+1)) / (20*21/2)</f>
        <v>7.0961428571428566</v>
      </c>
      <c r="J1643" s="2">
        <f t="shared" si="202"/>
        <v>7.0328934398531313</v>
      </c>
      <c r="K1643" s="2">
        <f t="shared" si="196"/>
        <v>6.9810882691610683</v>
      </c>
    </row>
    <row r="1644" spans="1:11" ht="13.5" x14ac:dyDescent="0.25">
      <c r="A1644" s="3">
        <f>TITRES_STAT!B1647</f>
        <v>44407</v>
      </c>
      <c r="B1644" s="6">
        <f>TITRES_STAT!D1647</f>
        <v>7.2</v>
      </c>
      <c r="C1644" s="2">
        <f t="shared" si="197"/>
        <v>0.10000000000000053</v>
      </c>
      <c r="D1644" s="2">
        <f t="shared" si="198"/>
        <v>7.1160000000000014</v>
      </c>
      <c r="E1644" s="2">
        <f t="shared" si="200"/>
        <v>7.0650000000000004</v>
      </c>
      <c r="F1644" s="2">
        <f t="shared" si="201"/>
        <v>7.0324999999999989</v>
      </c>
      <c r="G1644" s="2">
        <f t="shared" si="195"/>
        <v>6.9978000000000007</v>
      </c>
      <c r="H1644" s="2">
        <f t="shared" si="199"/>
        <v>6.6755999999999958</v>
      </c>
      <c r="I1644" s="2">
        <f t="array" ref="I1644">SUMPRODUCT(B1628:B1647, (ROW(B1628:B1647)-ROW(B1628)+1)) / (20*21/2)</f>
        <v>7.1144761904761902</v>
      </c>
      <c r="J1644" s="2">
        <f t="shared" si="202"/>
        <v>7.0488083503433092</v>
      </c>
      <c r="K1644" s="2">
        <f t="shared" si="196"/>
        <v>6.989673042919458</v>
      </c>
    </row>
    <row r="1645" spans="1:11" ht="13.5" x14ac:dyDescent="0.25">
      <c r="A1645" s="3">
        <f>TITRES_STAT!B1648</f>
        <v>44410</v>
      </c>
      <c r="B1645" s="6">
        <f>TITRES_STAT!D1648</f>
        <v>7.25</v>
      </c>
      <c r="C1645" s="2">
        <f t="shared" si="197"/>
        <v>4.9999999999999822E-2</v>
      </c>
      <c r="D1645" s="2">
        <f t="shared" si="198"/>
        <v>7.15</v>
      </c>
      <c r="E1645" s="2">
        <f t="shared" si="200"/>
        <v>7.0900000000000007</v>
      </c>
      <c r="F1645" s="2">
        <f t="shared" si="201"/>
        <v>7.044999999999999</v>
      </c>
      <c r="G1645" s="2">
        <f t="shared" si="195"/>
        <v>7.0038</v>
      </c>
      <c r="H1645" s="2">
        <f t="shared" si="199"/>
        <v>6.6793499999999959</v>
      </c>
      <c r="I1645" s="2">
        <f t="array" ref="I1645">SUMPRODUCT(B1629:B1648, (ROW(B1629:B1648)-ROW(B1629)+1)) / (20*21/2)</f>
        <v>7.1316190476190471</v>
      </c>
      <c r="J1645" s="2">
        <f t="shared" si="202"/>
        <v>7.0679694598344227</v>
      </c>
      <c r="K1645" s="2">
        <f t="shared" si="196"/>
        <v>6.999881943197126</v>
      </c>
    </row>
    <row r="1646" spans="1:11" ht="13.5" x14ac:dyDescent="0.25">
      <c r="A1646" s="3">
        <f>TITRES_STAT!B1649</f>
        <v>44411</v>
      </c>
      <c r="B1646" s="6">
        <f>TITRES_STAT!D1649</f>
        <v>7.25</v>
      </c>
      <c r="C1646" s="2">
        <f t="shared" si="197"/>
        <v>0</v>
      </c>
      <c r="D1646" s="2">
        <f t="shared" si="198"/>
        <v>7.18</v>
      </c>
      <c r="E1646" s="2">
        <f t="shared" si="200"/>
        <v>7.1150000000000002</v>
      </c>
      <c r="F1646" s="2">
        <f t="shared" si="201"/>
        <v>7.0574999999999992</v>
      </c>
      <c r="G1646" s="2">
        <f t="shared" si="195"/>
        <v>7.0098000000000011</v>
      </c>
      <c r="H1646" s="2">
        <f t="shared" si="199"/>
        <v>6.683099999999996</v>
      </c>
      <c r="I1646" s="2">
        <f t="array" ref="I1646">SUMPRODUCT(B1630:B1649, (ROW(B1630:B1649)-ROW(B1630)+1)) / (20*21/2)</f>
        <v>7.1475714285714274</v>
      </c>
      <c r="J1646" s="2">
        <f t="shared" si="202"/>
        <v>7.0853057017549546</v>
      </c>
      <c r="K1646" s="2">
        <f t="shared" si="196"/>
        <v>7.0096904944442979</v>
      </c>
    </row>
    <row r="1647" spans="1:11" ht="13.5" x14ac:dyDescent="0.25">
      <c r="A1647" s="3">
        <f>TITRES_STAT!B1650</f>
        <v>44412</v>
      </c>
      <c r="B1647" s="6">
        <f>TITRES_STAT!D1650</f>
        <v>7.25</v>
      </c>
      <c r="C1647" s="2">
        <f t="shared" si="197"/>
        <v>0</v>
      </c>
      <c r="D1647" s="2">
        <f t="shared" si="198"/>
        <v>7.2099999999999991</v>
      </c>
      <c r="E1647" s="2">
        <f t="shared" si="200"/>
        <v>7.1400000000000006</v>
      </c>
      <c r="F1647" s="2">
        <f t="shared" si="201"/>
        <v>7.0699999999999985</v>
      </c>
      <c r="G1647" s="2">
        <f t="shared" si="195"/>
        <v>7.0154000000000005</v>
      </c>
      <c r="H1647" s="2">
        <f t="shared" si="199"/>
        <v>6.6868499999999962</v>
      </c>
      <c r="I1647" s="2">
        <f t="array" ref="I1647">SUMPRODUCT(B1631:B1650, (ROW(B1631:B1650)-ROW(B1631)+1)) / (20*21/2)</f>
        <v>7.1623333333333328</v>
      </c>
      <c r="J1647" s="2">
        <f t="shared" si="202"/>
        <v>7.1009908730163875</v>
      </c>
      <c r="K1647" s="2">
        <f t="shared" si="196"/>
        <v>7.0191143966229532</v>
      </c>
    </row>
    <row r="1648" spans="1:11" ht="13.5" x14ac:dyDescent="0.25">
      <c r="A1648" s="3">
        <f>TITRES_STAT!B1651</f>
        <v>44413</v>
      </c>
      <c r="B1648" s="6">
        <f>TITRES_STAT!D1651</f>
        <v>7.25</v>
      </c>
      <c r="C1648" s="2">
        <f t="shared" si="197"/>
        <v>0</v>
      </c>
      <c r="D1648" s="2">
        <f t="shared" si="198"/>
        <v>7.24</v>
      </c>
      <c r="E1648" s="2">
        <f t="shared" si="200"/>
        <v>7.1659999999999995</v>
      </c>
      <c r="F1648" s="2">
        <f t="shared" si="201"/>
        <v>7.0824999999999987</v>
      </c>
      <c r="G1648" s="2">
        <f t="shared" si="195"/>
        <v>7.0212000000000003</v>
      </c>
      <c r="H1648" s="2">
        <f t="shared" si="199"/>
        <v>6.6905999999999963</v>
      </c>
      <c r="I1648" s="2">
        <f t="array" ref="I1648">SUMPRODUCT(B1632:B1651, (ROW(B1632:B1651)-ROW(B1632)+1)) / (20*21/2)</f>
        <v>7.1759047619047625</v>
      </c>
      <c r="J1648" s="2">
        <f t="shared" si="202"/>
        <v>7.1151822184433984</v>
      </c>
      <c r="K1648" s="2">
        <f t="shared" si="196"/>
        <v>7.0281687340102881</v>
      </c>
    </row>
    <row r="1649" spans="1:11" ht="13.5" x14ac:dyDescent="0.25">
      <c r="A1649" s="3">
        <f>TITRES_STAT!B1652</f>
        <v>44414</v>
      </c>
      <c r="B1649" s="6">
        <f>TITRES_STAT!D1652</f>
        <v>7.25</v>
      </c>
      <c r="C1649" s="2">
        <f t="shared" si="197"/>
        <v>0</v>
      </c>
      <c r="D1649" s="2">
        <f t="shared" si="198"/>
        <v>7.25</v>
      </c>
      <c r="E1649" s="2">
        <f t="shared" si="200"/>
        <v>7.1830000000000016</v>
      </c>
      <c r="F1649" s="2">
        <f t="shared" si="201"/>
        <v>7.0949999999999989</v>
      </c>
      <c r="G1649" s="2">
        <f t="shared" si="195"/>
        <v>7.0268000000000006</v>
      </c>
      <c r="H1649" s="2">
        <f t="shared" si="199"/>
        <v>6.6943499999999965</v>
      </c>
      <c r="I1649" s="2">
        <f t="array" ref="I1649">SUMPRODUCT(B1633:B1652, (ROW(B1633:B1652)-ROW(B1633)+1)) / (20*21/2)</f>
        <v>7.1882857142857137</v>
      </c>
      <c r="J1649" s="2">
        <f t="shared" si="202"/>
        <v>7.1280220071630751</v>
      </c>
      <c r="K1649" s="2">
        <f t="shared" si="196"/>
        <v>7.0368679993432179</v>
      </c>
    </row>
    <row r="1650" spans="1:11" ht="13.5" x14ac:dyDescent="0.25">
      <c r="A1650" s="3">
        <f>TITRES_STAT!B1653</f>
        <v>44417</v>
      </c>
      <c r="B1650" s="6">
        <f>TITRES_STAT!D1653</f>
        <v>7.25</v>
      </c>
      <c r="C1650" s="2">
        <f t="shared" si="197"/>
        <v>0</v>
      </c>
      <c r="D1650" s="2">
        <f t="shared" si="198"/>
        <v>7.25</v>
      </c>
      <c r="E1650" s="2">
        <f t="shared" si="200"/>
        <v>7.2</v>
      </c>
      <c r="F1650" s="2">
        <f t="shared" si="201"/>
        <v>7.107499999999999</v>
      </c>
      <c r="G1650" s="2">
        <f t="shared" ref="G1650:G1713" si="203">AVERAGE(B1601:B1650)</f>
        <v>7.0324000000000009</v>
      </c>
      <c r="H1650" s="2">
        <f t="shared" si="199"/>
        <v>6.6980999999999957</v>
      </c>
      <c r="I1650" s="2">
        <f t="array" ref="I1650">SUMPRODUCT(B1634:B1653, (ROW(B1634:B1653)-ROW(B1634)+1)) / (20*21/2)</f>
        <v>7.1994761904761901</v>
      </c>
      <c r="J1650" s="2">
        <f t="shared" si="202"/>
        <v>7.1396389588618305</v>
      </c>
      <c r="K1650" s="2">
        <f t="shared" si="196"/>
        <v>7.0452261170160329</v>
      </c>
    </row>
    <row r="1651" spans="1:11" ht="13.5" x14ac:dyDescent="0.25">
      <c r="A1651" s="3">
        <f>TITRES_STAT!B1654</f>
        <v>44419</v>
      </c>
      <c r="B1651" s="6">
        <f>TITRES_STAT!D1654</f>
        <v>7.25</v>
      </c>
      <c r="C1651" s="2">
        <f t="shared" si="197"/>
        <v>0</v>
      </c>
      <c r="D1651" s="2">
        <f t="shared" si="198"/>
        <v>7.25</v>
      </c>
      <c r="E1651" s="2">
        <f t="shared" si="200"/>
        <v>7.2150000000000007</v>
      </c>
      <c r="F1651" s="2">
        <f t="shared" si="201"/>
        <v>7.1199999999999992</v>
      </c>
      <c r="G1651" s="2">
        <f t="shared" si="203"/>
        <v>7.0380000000000003</v>
      </c>
      <c r="H1651" s="2">
        <f t="shared" si="199"/>
        <v>6.701849999999995</v>
      </c>
      <c r="I1651" s="2">
        <f t="array" ref="I1651">SUMPRODUCT(B1635:B1654, (ROW(B1635:B1654)-ROW(B1635)+1)) / (20*21/2)</f>
        <v>7.2094761904761908</v>
      </c>
      <c r="J1651" s="2">
        <f t="shared" si="202"/>
        <v>7.1501495342083228</v>
      </c>
      <c r="K1651" s="2">
        <f t="shared" ref="K1651:K1714" si="204">$K$4*B1651+(1-$K$4)*K1650</f>
        <v>7.0532564653683449</v>
      </c>
    </row>
    <row r="1652" spans="1:11" ht="13.5" x14ac:dyDescent="0.25">
      <c r="A1652" s="3">
        <f>TITRES_STAT!B1655</f>
        <v>44420</v>
      </c>
      <c r="B1652" s="6">
        <f>TITRES_STAT!D1655</f>
        <v>7.25</v>
      </c>
      <c r="C1652" s="2">
        <f t="shared" si="197"/>
        <v>0</v>
      </c>
      <c r="D1652" s="2">
        <f t="shared" si="198"/>
        <v>7.25</v>
      </c>
      <c r="E1652" s="2">
        <f t="shared" si="200"/>
        <v>7.2299999999999995</v>
      </c>
      <c r="F1652" s="2">
        <f t="shared" si="201"/>
        <v>7.1324999999999985</v>
      </c>
      <c r="G1652" s="2">
        <f t="shared" si="203"/>
        <v>7.0436000000000014</v>
      </c>
      <c r="H1652" s="2">
        <f t="shared" si="199"/>
        <v>6.7055999999999951</v>
      </c>
      <c r="I1652" s="2">
        <f t="array" ref="I1652">SUMPRODUCT(B1636:B1655, (ROW(B1636:B1655)-ROW(B1636)+1)) / (20*21/2)</f>
        <v>7.218285714285714</v>
      </c>
      <c r="J1652" s="2">
        <f t="shared" si="202"/>
        <v>7.1596591023789591</v>
      </c>
      <c r="K1652" s="2">
        <f t="shared" si="204"/>
        <v>7.0609718980989982</v>
      </c>
    </row>
    <row r="1653" spans="1:11" ht="13.5" x14ac:dyDescent="0.25">
      <c r="A1653" s="3">
        <f>TITRES_STAT!B1656</f>
        <v>44424</v>
      </c>
      <c r="B1653" s="6">
        <f>TITRES_STAT!D1656</f>
        <v>7.25</v>
      </c>
      <c r="C1653" s="2">
        <f t="shared" si="197"/>
        <v>0</v>
      </c>
      <c r="D1653" s="2">
        <f t="shared" si="198"/>
        <v>7.25</v>
      </c>
      <c r="E1653" s="2">
        <f t="shared" si="200"/>
        <v>7.2450000000000001</v>
      </c>
      <c r="F1653" s="2">
        <f t="shared" si="201"/>
        <v>7.1450000000000005</v>
      </c>
      <c r="G1653" s="2">
        <f t="shared" si="203"/>
        <v>7.0492000000000017</v>
      </c>
      <c r="H1653" s="2">
        <f t="shared" si="199"/>
        <v>6.7102999999999948</v>
      </c>
      <c r="I1653" s="2">
        <f t="array" ref="I1653">SUMPRODUCT(B1637:B1656, (ROW(B1637:B1656)-ROW(B1637)+1)) / (20*21/2)</f>
        <v>7.2259047619047623</v>
      </c>
      <c r="J1653" s="2">
        <f t="shared" si="202"/>
        <v>7.168262997390487</v>
      </c>
      <c r="K1653" s="2">
        <f t="shared" si="204"/>
        <v>7.0683847648402143</v>
      </c>
    </row>
    <row r="1654" spans="1:11" ht="13.5" x14ac:dyDescent="0.25">
      <c r="A1654" s="3">
        <f>TITRES_STAT!B1657</f>
        <v>44425</v>
      </c>
      <c r="B1654" s="6">
        <f>TITRES_STAT!D1657</f>
        <v>7.25</v>
      </c>
      <c r="C1654" s="2">
        <f t="shared" si="197"/>
        <v>0</v>
      </c>
      <c r="D1654" s="2">
        <f t="shared" si="198"/>
        <v>7.25</v>
      </c>
      <c r="E1654" s="2">
        <f t="shared" si="200"/>
        <v>7.25</v>
      </c>
      <c r="F1654" s="2">
        <f t="shared" si="201"/>
        <v>7.1575000000000006</v>
      </c>
      <c r="G1654" s="2">
        <f t="shared" si="203"/>
        <v>7.0548000000000011</v>
      </c>
      <c r="H1654" s="2">
        <f t="shared" si="199"/>
        <v>6.714049999999995</v>
      </c>
      <c r="I1654" s="2">
        <f t="array" ref="I1654">SUMPRODUCT(B1638:B1657, (ROW(B1638:B1657)-ROW(B1638)+1)) / (20*21/2)</f>
        <v>7.2323333333333331</v>
      </c>
      <c r="J1654" s="2">
        <f t="shared" si="202"/>
        <v>7.1760474738294882</v>
      </c>
      <c r="K1654" s="2">
        <f t="shared" si="204"/>
        <v>7.0755069309249121</v>
      </c>
    </row>
    <row r="1655" spans="1:11" ht="13.5" x14ac:dyDescent="0.25">
      <c r="A1655" s="3">
        <f>TITRES_STAT!B1658</f>
        <v>44426</v>
      </c>
      <c r="B1655" s="6">
        <f>TITRES_STAT!D1658</f>
        <v>7.25</v>
      </c>
      <c r="C1655" s="2">
        <f t="shared" si="197"/>
        <v>0</v>
      </c>
      <c r="D1655" s="2">
        <f t="shared" si="198"/>
        <v>7.25</v>
      </c>
      <c r="E1655" s="2">
        <f t="shared" si="200"/>
        <v>7.25</v>
      </c>
      <c r="F1655" s="2">
        <f t="shared" si="201"/>
        <v>7.17</v>
      </c>
      <c r="G1655" s="2">
        <f t="shared" si="203"/>
        <v>7.0604000000000005</v>
      </c>
      <c r="H1655" s="2">
        <f t="shared" si="199"/>
        <v>6.7177999999999951</v>
      </c>
      <c r="I1655" s="2">
        <f t="array" ref="I1655">SUMPRODUCT(B1639:B1658, (ROW(B1639:B1658)-ROW(B1639)+1)) / (20*21/2)</f>
        <v>7.2375714285714281</v>
      </c>
      <c r="J1655" s="2">
        <f t="shared" si="202"/>
        <v>7.1830905715600135</v>
      </c>
      <c r="K1655" s="2">
        <f t="shared" si="204"/>
        <v>7.0823497963788373</v>
      </c>
    </row>
    <row r="1656" spans="1:11" ht="13.5" x14ac:dyDescent="0.25">
      <c r="A1656" s="3">
        <f>TITRES_STAT!B1659</f>
        <v>44427</v>
      </c>
      <c r="B1656" s="6">
        <f>TITRES_STAT!D1659</f>
        <v>7.25</v>
      </c>
      <c r="C1656" s="2">
        <f t="shared" si="197"/>
        <v>0</v>
      </c>
      <c r="D1656" s="2">
        <f t="shared" si="198"/>
        <v>7.25</v>
      </c>
      <c r="E1656" s="2">
        <f t="shared" si="200"/>
        <v>7.25</v>
      </c>
      <c r="F1656" s="2">
        <f t="shared" si="201"/>
        <v>7.1825000000000001</v>
      </c>
      <c r="G1656" s="2">
        <f t="shared" si="203"/>
        <v>7.0659999999999998</v>
      </c>
      <c r="H1656" s="2">
        <f t="shared" si="199"/>
        <v>6.7215499999999953</v>
      </c>
      <c r="I1656" s="2">
        <f t="array" ref="I1656">SUMPRODUCT(B1640:B1659, (ROW(B1640:B1659)-ROW(B1640)+1)) / (20*21/2)</f>
        <v>7.2415714285714285</v>
      </c>
      <c r="J1656" s="2">
        <f t="shared" si="202"/>
        <v>7.1894628980781077</v>
      </c>
      <c r="K1656" s="2">
        <f t="shared" si="204"/>
        <v>7.0889243141679028</v>
      </c>
    </row>
    <row r="1657" spans="1:11" ht="13.5" x14ac:dyDescent="0.25">
      <c r="A1657" s="3">
        <f>TITRES_STAT!B1660</f>
        <v>44428</v>
      </c>
      <c r="B1657" s="6">
        <f>TITRES_STAT!D1660</f>
        <v>7.25</v>
      </c>
      <c r="C1657" s="2">
        <f t="shared" si="197"/>
        <v>0</v>
      </c>
      <c r="D1657" s="2">
        <f t="shared" si="198"/>
        <v>7.25</v>
      </c>
      <c r="E1657" s="2">
        <f t="shared" si="200"/>
        <v>7.25</v>
      </c>
      <c r="F1657" s="2">
        <f t="shared" si="201"/>
        <v>7.1950000000000003</v>
      </c>
      <c r="G1657" s="2">
        <f t="shared" si="203"/>
        <v>7.071600000000001</v>
      </c>
      <c r="H1657" s="2">
        <f t="shared" si="199"/>
        <v>6.7252999999999954</v>
      </c>
      <c r="I1657" s="2">
        <f t="array" ref="I1657">SUMPRODUCT(B1641:B1660, (ROW(B1641:B1660)-ROW(B1641)+1)) / (20*21/2)</f>
        <v>7.2247619047619054</v>
      </c>
      <c r="J1657" s="2">
        <f t="shared" si="202"/>
        <v>7.1952283363563838</v>
      </c>
      <c r="K1657" s="2">
        <f t="shared" si="204"/>
        <v>7.0952410077299461</v>
      </c>
    </row>
    <row r="1658" spans="1:11" ht="13.5" x14ac:dyDescent="0.25">
      <c r="A1658" s="3">
        <f>TITRES_STAT!B1661</f>
        <v>44431</v>
      </c>
      <c r="B1658" s="6">
        <f>TITRES_STAT!D1661</f>
        <v>7.25</v>
      </c>
      <c r="C1658" s="2">
        <f t="shared" si="197"/>
        <v>0</v>
      </c>
      <c r="D1658" s="2">
        <f t="shared" si="198"/>
        <v>7.25</v>
      </c>
      <c r="E1658" s="2">
        <f t="shared" si="200"/>
        <v>7.25</v>
      </c>
      <c r="F1658" s="2">
        <f t="shared" si="201"/>
        <v>7.2080000000000002</v>
      </c>
      <c r="G1658" s="2">
        <f t="shared" si="203"/>
        <v>7.0772000000000004</v>
      </c>
      <c r="H1658" s="2">
        <f t="shared" si="199"/>
        <v>6.7290499999999964</v>
      </c>
      <c r="I1658" s="2">
        <f t="array" ref="I1658">SUMPRODUCT(B1642:B1661, (ROW(B1642:B1661)-ROW(B1642)+1)) / (20*21/2)</f>
        <v>7.2081428571428576</v>
      </c>
      <c r="J1658" s="2">
        <f t="shared" si="202"/>
        <v>7.2004446852748236</v>
      </c>
      <c r="K1658" s="2">
        <f t="shared" si="204"/>
        <v>7.1013099878189676</v>
      </c>
    </row>
    <row r="1659" spans="1:11" ht="13.5" x14ac:dyDescent="0.25">
      <c r="A1659" s="3">
        <f>TITRES_STAT!B1662</f>
        <v>44432</v>
      </c>
      <c r="B1659" s="6">
        <f>TITRES_STAT!D1662</f>
        <v>7.25</v>
      </c>
      <c r="C1659" s="2">
        <f t="shared" si="197"/>
        <v>0</v>
      </c>
      <c r="D1659" s="2">
        <f t="shared" si="198"/>
        <v>7.25</v>
      </c>
      <c r="E1659" s="2">
        <f t="shared" si="200"/>
        <v>7.25</v>
      </c>
      <c r="F1659" s="2">
        <f t="shared" si="201"/>
        <v>7.2165000000000008</v>
      </c>
      <c r="G1659" s="2">
        <f t="shared" si="203"/>
        <v>7.0831999999999997</v>
      </c>
      <c r="H1659" s="2">
        <f t="shared" si="199"/>
        <v>6.7327999999999948</v>
      </c>
      <c r="I1659" s="2">
        <f t="array" ref="I1659">SUMPRODUCT(B1643:B1662, (ROW(B1643:B1662)-ROW(B1643)+1)) / (20*21/2)</f>
        <v>7.1918095238095239</v>
      </c>
      <c r="J1659" s="2">
        <f t="shared" si="202"/>
        <v>7.205164239058174</v>
      </c>
      <c r="K1659" s="2">
        <f t="shared" si="204"/>
        <v>7.1071409686888121</v>
      </c>
    </row>
    <row r="1660" spans="1:11" ht="13.5" x14ac:dyDescent="0.25">
      <c r="A1660" s="3">
        <f>TITRES_STAT!B1663</f>
        <v>44433</v>
      </c>
      <c r="B1660" s="6">
        <f>TITRES_STAT!D1663</f>
        <v>7.04</v>
      </c>
      <c r="C1660" s="2">
        <f t="shared" si="197"/>
        <v>-0.20999999999999996</v>
      </c>
      <c r="D1660" s="2">
        <f t="shared" si="198"/>
        <v>7.2080000000000002</v>
      </c>
      <c r="E1660" s="2">
        <f t="shared" si="200"/>
        <v>7.229000000000001</v>
      </c>
      <c r="F1660" s="2">
        <f t="shared" si="201"/>
        <v>7.2144999999999992</v>
      </c>
      <c r="G1660" s="2">
        <f t="shared" si="203"/>
        <v>7.0850000000000009</v>
      </c>
      <c r="H1660" s="2">
        <f t="shared" si="199"/>
        <v>6.7354999999999965</v>
      </c>
      <c r="I1660" s="2">
        <f t="array" ref="I1660">SUMPRODUCT(B1644:B1663, (ROW(B1644:B1663)-ROW(B1644)+1)) / (20*21/2)</f>
        <v>7.175761904761905</v>
      </c>
      <c r="J1660" s="2">
        <f t="shared" si="202"/>
        <v>7.1894343115288235</v>
      </c>
      <c r="K1660" s="2">
        <f t="shared" si="204"/>
        <v>7.1045079895245458</v>
      </c>
    </row>
    <row r="1661" spans="1:11" ht="13.5" x14ac:dyDescent="0.25">
      <c r="A1661" s="3">
        <f>TITRES_STAT!B1664</f>
        <v>44434</v>
      </c>
      <c r="B1661" s="6">
        <f>TITRES_STAT!D1664</f>
        <v>7.04</v>
      </c>
      <c r="C1661" s="2">
        <f t="shared" si="197"/>
        <v>0</v>
      </c>
      <c r="D1661" s="2">
        <f t="shared" si="198"/>
        <v>7.1659999999999995</v>
      </c>
      <c r="E1661" s="2">
        <f t="shared" si="200"/>
        <v>7.2080000000000011</v>
      </c>
      <c r="F1661" s="2">
        <f t="shared" si="201"/>
        <v>7.2114999999999991</v>
      </c>
      <c r="G1661" s="2">
        <f t="shared" si="203"/>
        <v>7.0868000000000002</v>
      </c>
      <c r="H1661" s="2">
        <f t="shared" si="199"/>
        <v>6.7381999999999946</v>
      </c>
      <c r="I1661" s="2">
        <f t="array" ref="I1661">SUMPRODUCT(B1645:B1664, (ROW(B1645:B1664)-ROW(B1645)+1)) / (20*21/2)</f>
        <v>7.1599999999999993</v>
      </c>
      <c r="J1661" s="2">
        <f t="shared" si="202"/>
        <v>7.1752024723356023</v>
      </c>
      <c r="K1661" s="2">
        <f t="shared" si="204"/>
        <v>7.1019782644451519</v>
      </c>
    </row>
    <row r="1662" spans="1:11" ht="13.5" x14ac:dyDescent="0.25">
      <c r="A1662" s="3">
        <f>TITRES_STAT!B1665</f>
        <v>44435</v>
      </c>
      <c r="B1662" s="6">
        <f>TITRES_STAT!D1665</f>
        <v>7.04</v>
      </c>
      <c r="C1662" s="2">
        <f t="shared" si="197"/>
        <v>0</v>
      </c>
      <c r="D1662" s="2">
        <f t="shared" si="198"/>
        <v>7.1239999999999997</v>
      </c>
      <c r="E1662" s="2">
        <f t="shared" si="200"/>
        <v>7.1870000000000003</v>
      </c>
      <c r="F1662" s="2">
        <f t="shared" si="201"/>
        <v>7.208499999999999</v>
      </c>
      <c r="G1662" s="2">
        <f t="shared" si="203"/>
        <v>7.0886000000000013</v>
      </c>
      <c r="H1662" s="2">
        <f t="shared" si="199"/>
        <v>6.7408999999999946</v>
      </c>
      <c r="I1662" s="2">
        <f t="array" ref="I1662">SUMPRODUCT(B1646:B1665, (ROW(B1646:B1665)-ROW(B1646)+1)) / (20*21/2)</f>
        <v>7.1450000000000005</v>
      </c>
      <c r="J1662" s="2">
        <f t="shared" si="202"/>
        <v>7.1623260463988778</v>
      </c>
      <c r="K1662" s="2">
        <f t="shared" si="204"/>
        <v>7.0995477442708328</v>
      </c>
    </row>
    <row r="1663" spans="1:11" ht="13.5" x14ac:dyDescent="0.25">
      <c r="A1663" s="3">
        <f>TITRES_STAT!B1666</f>
        <v>44438</v>
      </c>
      <c r="B1663" s="6">
        <f>TITRES_STAT!D1666</f>
        <v>7.04</v>
      </c>
      <c r="C1663" s="2">
        <f t="shared" si="197"/>
        <v>0</v>
      </c>
      <c r="D1663" s="2">
        <f t="shared" si="198"/>
        <v>7.081999999999999</v>
      </c>
      <c r="E1663" s="2">
        <f t="shared" si="200"/>
        <v>7.1660000000000013</v>
      </c>
      <c r="F1663" s="2">
        <f t="shared" si="201"/>
        <v>7.2054999999999989</v>
      </c>
      <c r="G1663" s="2">
        <f t="shared" si="203"/>
        <v>7.0894000000000013</v>
      </c>
      <c r="H1663" s="2">
        <f t="shared" si="199"/>
        <v>6.7435999999999945</v>
      </c>
      <c r="I1663" s="2">
        <f t="array" ref="I1663">SUMPRODUCT(B1647:B1666, (ROW(B1647:B1666)-ROW(B1647)+1)) / (20*21/2)</f>
        <v>7.1310000000000002</v>
      </c>
      <c r="J1663" s="2">
        <f t="shared" si="202"/>
        <v>7.1506759467418419</v>
      </c>
      <c r="K1663" s="2">
        <f t="shared" si="204"/>
        <v>7.0972125386131539</v>
      </c>
    </row>
    <row r="1664" spans="1:11" ht="13.5" x14ac:dyDescent="0.25">
      <c r="A1664" s="3">
        <f>TITRES_STAT!B1667</f>
        <v>44439</v>
      </c>
      <c r="B1664" s="6">
        <f>TITRES_STAT!D1667</f>
        <v>7.04</v>
      </c>
      <c r="C1664" s="2">
        <f t="shared" si="197"/>
        <v>0</v>
      </c>
      <c r="D1664" s="2">
        <f t="shared" si="198"/>
        <v>7.0400000000000009</v>
      </c>
      <c r="E1664" s="2">
        <f t="shared" si="200"/>
        <v>7.1450000000000005</v>
      </c>
      <c r="F1664" s="2">
        <f t="shared" si="201"/>
        <v>7.1974999999999998</v>
      </c>
      <c r="G1664" s="2">
        <f t="shared" si="203"/>
        <v>7.0902000000000021</v>
      </c>
      <c r="H1664" s="2">
        <f t="shared" si="199"/>
        <v>6.7462999999999944</v>
      </c>
      <c r="I1664" s="2">
        <f t="array" ref="I1664">SUMPRODUCT(B1648:B1667, (ROW(B1648:B1667)-ROW(B1648)+1)) / (20*21/2)</f>
        <v>7.1179999999999994</v>
      </c>
      <c r="J1664" s="2">
        <f t="shared" si="202"/>
        <v>7.1401353803854759</v>
      </c>
      <c r="K1664" s="2">
        <f t="shared" si="204"/>
        <v>7.0949689096479327</v>
      </c>
    </row>
    <row r="1665" spans="1:11" ht="13.5" x14ac:dyDescent="0.25">
      <c r="A1665" s="3">
        <f>TITRES_STAT!B1668</f>
        <v>44440</v>
      </c>
      <c r="B1665" s="6">
        <f>TITRES_STAT!D1668</f>
        <v>7.04</v>
      </c>
      <c r="C1665" s="2">
        <f t="shared" si="197"/>
        <v>0</v>
      </c>
      <c r="D1665" s="2">
        <f t="shared" si="198"/>
        <v>7.0400000000000009</v>
      </c>
      <c r="E1665" s="2">
        <f t="shared" si="200"/>
        <v>7.1240000000000006</v>
      </c>
      <c r="F1665" s="2">
        <f t="shared" si="201"/>
        <v>7.1870000000000003</v>
      </c>
      <c r="G1665" s="2">
        <f t="shared" si="203"/>
        <v>7.0910000000000029</v>
      </c>
      <c r="H1665" s="2">
        <f t="shared" si="199"/>
        <v>6.7490499999999942</v>
      </c>
      <c r="I1665" s="2">
        <f t="array" ref="I1665">SUMPRODUCT(B1649:B1668, (ROW(B1649:B1668)-ROW(B1649)+1)) / (20*21/2)</f>
        <v>7.1059999999999999</v>
      </c>
      <c r="J1665" s="2">
        <f t="shared" si="202"/>
        <v>7.130598677491621</v>
      </c>
      <c r="K1665" s="2">
        <f t="shared" si="204"/>
        <v>7.0928132661323282</v>
      </c>
    </row>
    <row r="1666" spans="1:11" ht="13.5" x14ac:dyDescent="0.25">
      <c r="A1666" s="3">
        <f>TITRES_STAT!B1669</f>
        <v>44441</v>
      </c>
      <c r="B1666" s="6">
        <f>TITRES_STAT!D1669</f>
        <v>7.04</v>
      </c>
      <c r="C1666" s="2">
        <f t="shared" si="197"/>
        <v>0</v>
      </c>
      <c r="D1666" s="2">
        <f t="shared" si="198"/>
        <v>7.0400000000000009</v>
      </c>
      <c r="E1666" s="2">
        <f t="shared" si="200"/>
        <v>7.1029999999999998</v>
      </c>
      <c r="F1666" s="2">
        <f t="shared" si="201"/>
        <v>7.1764999999999999</v>
      </c>
      <c r="G1666" s="2">
        <f t="shared" si="203"/>
        <v>7.0918000000000028</v>
      </c>
      <c r="H1666" s="2">
        <f t="shared" si="199"/>
        <v>6.751799999999994</v>
      </c>
      <c r="I1666" s="2">
        <f t="array" ref="I1666">SUMPRODUCT(B1650:B1669, (ROW(B1650:B1669)-ROW(B1650)+1)) / (20*21/2)</f>
        <v>7.0950000000000006</v>
      </c>
      <c r="J1666" s="2">
        <f t="shared" si="202"/>
        <v>7.1219702320162286</v>
      </c>
      <c r="K1666" s="2">
        <f t="shared" si="204"/>
        <v>7.0907421576565515</v>
      </c>
    </row>
    <row r="1667" spans="1:11" ht="13.5" x14ac:dyDescent="0.25">
      <c r="A1667" s="3">
        <f>TITRES_STAT!B1670</f>
        <v>44442</v>
      </c>
      <c r="B1667" s="6">
        <f>TITRES_STAT!D1670</f>
        <v>7.04</v>
      </c>
      <c r="C1667" s="2">
        <f t="shared" si="197"/>
        <v>0</v>
      </c>
      <c r="D1667" s="2">
        <f t="shared" si="198"/>
        <v>7.0400000000000009</v>
      </c>
      <c r="E1667" s="2">
        <f t="shared" si="200"/>
        <v>7.081999999999999</v>
      </c>
      <c r="F1667" s="2">
        <f t="shared" si="201"/>
        <v>7.1660000000000013</v>
      </c>
      <c r="G1667" s="2">
        <f t="shared" si="203"/>
        <v>7.0926000000000036</v>
      </c>
      <c r="H1667" s="2">
        <f t="shared" si="199"/>
        <v>6.7550499999999936</v>
      </c>
      <c r="I1667" s="2">
        <f t="array" ref="I1667">SUMPRODUCT(B1651:B1670, (ROW(B1651:B1670)-ROW(B1651)+1)) / (20*21/2)</f>
        <v>7.1097619047619043</v>
      </c>
      <c r="J1667" s="2">
        <f t="shared" si="202"/>
        <v>7.1141635432527783</v>
      </c>
      <c r="K1667" s="2">
        <f t="shared" si="204"/>
        <v>7.0887522691210005</v>
      </c>
    </row>
    <row r="1668" spans="1:11" ht="13.5" x14ac:dyDescent="0.25">
      <c r="A1668" s="3">
        <f>TITRES_STAT!B1671</f>
        <v>44445</v>
      </c>
      <c r="B1668" s="6">
        <f>TITRES_STAT!D1671</f>
        <v>7.04</v>
      </c>
      <c r="C1668" s="2">
        <f t="shared" ref="C1668:C1731" si="205">B1668-B1667</f>
        <v>0</v>
      </c>
      <c r="D1668" s="2">
        <f t="shared" si="198"/>
        <v>7.0400000000000009</v>
      </c>
      <c r="E1668" s="2">
        <f t="shared" si="200"/>
        <v>7.0609999999999999</v>
      </c>
      <c r="F1668" s="2">
        <f t="shared" si="201"/>
        <v>7.1555000000000009</v>
      </c>
      <c r="G1668" s="2">
        <f t="shared" si="203"/>
        <v>7.0934000000000035</v>
      </c>
      <c r="H1668" s="2">
        <f t="shared" si="199"/>
        <v>6.7582499999999932</v>
      </c>
      <c r="I1668" s="2">
        <f t="array" ref="I1668">SUMPRODUCT(B1652:B1671, (ROW(B1652:B1671)-ROW(B1652)+1)) / (20*21/2)</f>
        <v>7.1242857142857146</v>
      </c>
      <c r="J1668" s="2">
        <f t="shared" si="202"/>
        <v>7.1071003486572755</v>
      </c>
      <c r="K1668" s="2">
        <f t="shared" si="204"/>
        <v>7.0868404154299816</v>
      </c>
    </row>
    <row r="1669" spans="1:11" ht="13.5" x14ac:dyDescent="0.25">
      <c r="A1669" s="3">
        <f>TITRES_STAT!B1672</f>
        <v>44446</v>
      </c>
      <c r="B1669" s="6">
        <f>TITRES_STAT!D1672</f>
        <v>7.04</v>
      </c>
      <c r="C1669" s="2">
        <f t="shared" si="205"/>
        <v>0</v>
      </c>
      <c r="D1669" s="2">
        <f t="shared" si="198"/>
        <v>7.0400000000000009</v>
      </c>
      <c r="E1669" s="2">
        <f t="shared" si="200"/>
        <v>7.0400000000000009</v>
      </c>
      <c r="F1669" s="2">
        <f t="shared" si="201"/>
        <v>7.1450000000000014</v>
      </c>
      <c r="G1669" s="2">
        <f t="shared" si="203"/>
        <v>7.0942000000000043</v>
      </c>
      <c r="H1669" s="2">
        <f t="shared" si="199"/>
        <v>6.7614499999999929</v>
      </c>
      <c r="I1669" s="2">
        <f t="array" ref="I1669">SUMPRODUCT(B1653:B1672, (ROW(B1653:B1672)-ROW(B1653)+1)) / (20*21/2)</f>
        <v>7.1385714285714288</v>
      </c>
      <c r="J1669" s="2">
        <f t="shared" si="202"/>
        <v>7.1007098392613441</v>
      </c>
      <c r="K1669" s="2">
        <f t="shared" si="204"/>
        <v>7.0850035363935122</v>
      </c>
    </row>
    <row r="1670" spans="1:11" ht="13.5" x14ac:dyDescent="0.25">
      <c r="A1670" s="3">
        <f>TITRES_STAT!B1673</f>
        <v>44447</v>
      </c>
      <c r="B1670" s="6">
        <f>TITRES_STAT!D1673</f>
        <v>7.3</v>
      </c>
      <c r="C1670" s="2">
        <f t="shared" si="205"/>
        <v>0.25999999999999979</v>
      </c>
      <c r="D1670" s="2">
        <f t="shared" ref="D1670:D1733" si="206">AVERAGE(B1666:B1670)</f>
        <v>7.0920000000000005</v>
      </c>
      <c r="E1670" s="2">
        <f t="shared" si="200"/>
        <v>7.0659999999999998</v>
      </c>
      <c r="F1670" s="2">
        <f t="shared" si="201"/>
        <v>7.1475000000000026</v>
      </c>
      <c r="G1670" s="2">
        <f t="shared" si="203"/>
        <v>7.1002000000000036</v>
      </c>
      <c r="H1670" s="2">
        <f t="shared" si="199"/>
        <v>6.765949999999993</v>
      </c>
      <c r="I1670" s="2">
        <f t="array" ref="I1670">SUMPRODUCT(B1654:B1673, (ROW(B1654:B1673)-ROW(B1654)+1)) / (20*21/2)</f>
        <v>7.152619047619047</v>
      </c>
      <c r="J1670" s="2">
        <f t="shared" si="202"/>
        <v>7.1196898545697875</v>
      </c>
      <c r="K1670" s="2">
        <f t="shared" si="204"/>
        <v>7.0934347702604335</v>
      </c>
    </row>
    <row r="1671" spans="1:11" ht="13.5" x14ac:dyDescent="0.25">
      <c r="A1671" s="3">
        <f>TITRES_STAT!B1674</f>
        <v>44448</v>
      </c>
      <c r="B1671" s="6">
        <f>TITRES_STAT!D1674</f>
        <v>7.3</v>
      </c>
      <c r="C1671" s="2">
        <f t="shared" si="205"/>
        <v>0</v>
      </c>
      <c r="D1671" s="2">
        <f t="shared" si="206"/>
        <v>7.1440000000000001</v>
      </c>
      <c r="E1671" s="2">
        <f t="shared" si="200"/>
        <v>7.0920000000000005</v>
      </c>
      <c r="F1671" s="2">
        <f t="shared" si="201"/>
        <v>7.1500000000000039</v>
      </c>
      <c r="G1671" s="2">
        <f t="shared" si="203"/>
        <v>7.1070000000000038</v>
      </c>
      <c r="H1671" s="2">
        <f t="shared" si="199"/>
        <v>6.7704499999999932</v>
      </c>
      <c r="I1671" s="2">
        <f t="array" ref="I1671">SUMPRODUCT(B1655:B1674, (ROW(B1655:B1674)-ROW(B1655)+1)) / (20*21/2)</f>
        <v>7.1664285714285718</v>
      </c>
      <c r="J1671" s="2">
        <f t="shared" si="202"/>
        <v>7.1368622493726654</v>
      </c>
      <c r="K1671" s="2">
        <f t="shared" si="204"/>
        <v>7.1015353675051225</v>
      </c>
    </row>
    <row r="1672" spans="1:11" ht="13.5" x14ac:dyDescent="0.25">
      <c r="A1672" s="3">
        <f>TITRES_STAT!B1675</f>
        <v>44449</v>
      </c>
      <c r="B1672" s="6">
        <f>TITRES_STAT!D1675</f>
        <v>7.3</v>
      </c>
      <c r="C1672" s="2">
        <f t="shared" si="205"/>
        <v>0</v>
      </c>
      <c r="D1672" s="2">
        <f t="shared" si="206"/>
        <v>7.1959999999999997</v>
      </c>
      <c r="E1672" s="2">
        <f t="shared" si="200"/>
        <v>7.1179999999999994</v>
      </c>
      <c r="F1672" s="2">
        <f t="shared" si="201"/>
        <v>7.1525000000000034</v>
      </c>
      <c r="G1672" s="2">
        <f t="shared" si="203"/>
        <v>7.1140000000000043</v>
      </c>
      <c r="H1672" s="2">
        <f t="shared" si="199"/>
        <v>6.7749499999999934</v>
      </c>
      <c r="I1672" s="2">
        <f t="array" ref="I1672">SUMPRODUCT(B1656:B1675, (ROW(B1656:B1675)-ROW(B1656)+1)) / (20*21/2)</f>
        <v>7.18</v>
      </c>
      <c r="J1672" s="2">
        <f t="shared" si="202"/>
        <v>7.1523991780038401</v>
      </c>
      <c r="K1672" s="2">
        <f t="shared" si="204"/>
        <v>7.1093182942696274</v>
      </c>
    </row>
    <row r="1673" spans="1:11" ht="13.5" x14ac:dyDescent="0.25">
      <c r="A1673" s="3">
        <f>TITRES_STAT!B1676</f>
        <v>44452</v>
      </c>
      <c r="B1673" s="6">
        <f>TITRES_STAT!D1676</f>
        <v>7.3</v>
      </c>
      <c r="C1673" s="2">
        <f t="shared" si="205"/>
        <v>0</v>
      </c>
      <c r="D1673" s="2">
        <f t="shared" si="206"/>
        <v>7.2480000000000002</v>
      </c>
      <c r="E1673" s="2">
        <f t="shared" si="200"/>
        <v>7.1440000000000001</v>
      </c>
      <c r="F1673" s="2">
        <f t="shared" si="201"/>
        <v>7.1550000000000038</v>
      </c>
      <c r="G1673" s="2">
        <f t="shared" si="203"/>
        <v>7.1200000000000045</v>
      </c>
      <c r="H1673" s="2">
        <f t="shared" si="199"/>
        <v>6.7794499999999926</v>
      </c>
      <c r="I1673" s="2">
        <f t="array" ref="I1673">SUMPRODUCT(B1657:B1676, (ROW(B1657:B1676)-ROW(B1657)+1)) / (20*21/2)</f>
        <v>7.1933333333333342</v>
      </c>
      <c r="J1673" s="2">
        <f t="shared" si="202"/>
        <v>7.1664563991463321</v>
      </c>
      <c r="K1673" s="2">
        <f t="shared" si="204"/>
        <v>7.116796008219838</v>
      </c>
    </row>
    <row r="1674" spans="1:11" ht="13.5" x14ac:dyDescent="0.25">
      <c r="A1674" s="3">
        <f>TITRES_STAT!B1677</f>
        <v>44453</v>
      </c>
      <c r="B1674" s="6">
        <f>TITRES_STAT!D1677</f>
        <v>7.3</v>
      </c>
      <c r="C1674" s="2">
        <f t="shared" si="205"/>
        <v>0</v>
      </c>
      <c r="D1674" s="2">
        <f t="shared" si="206"/>
        <v>7.3</v>
      </c>
      <c r="E1674" s="2">
        <f t="shared" si="200"/>
        <v>7.169999999999999</v>
      </c>
      <c r="F1674" s="2">
        <f t="shared" si="201"/>
        <v>7.1575000000000033</v>
      </c>
      <c r="G1674" s="2">
        <f t="shared" si="203"/>
        <v>7.1260000000000048</v>
      </c>
      <c r="H1674" s="2">
        <f t="shared" ref="H1674:H1737" si="207">AVERAGE(B1475:B1674)</f>
        <v>6.7839499999999919</v>
      </c>
      <c r="I1674" s="2">
        <f t="array" ref="I1674">SUMPRODUCT(B1658:B1677, (ROW(B1658:B1677)-ROW(B1658)+1)) / (20*21/2)</f>
        <v>7.2064285714285718</v>
      </c>
      <c r="J1674" s="2">
        <f t="shared" si="202"/>
        <v>7.1791748373228721</v>
      </c>
      <c r="K1674" s="2">
        <f t="shared" si="204"/>
        <v>7.123980478485727</v>
      </c>
    </row>
    <row r="1675" spans="1:11" ht="13.5" x14ac:dyDescent="0.25">
      <c r="A1675" s="3">
        <f>TITRES_STAT!B1678</f>
        <v>44454</v>
      </c>
      <c r="B1675" s="6">
        <f>TITRES_STAT!D1678</f>
        <v>7.3</v>
      </c>
      <c r="C1675" s="2">
        <f t="shared" si="205"/>
        <v>0</v>
      </c>
      <c r="D1675" s="2">
        <f t="shared" si="206"/>
        <v>7.3</v>
      </c>
      <c r="E1675" s="2">
        <f t="shared" si="200"/>
        <v>7.1959999999999997</v>
      </c>
      <c r="F1675" s="2">
        <f t="shared" si="201"/>
        <v>7.1600000000000019</v>
      </c>
      <c r="G1675" s="2">
        <f t="shared" si="203"/>
        <v>7.1320000000000041</v>
      </c>
      <c r="H1675" s="2">
        <f t="shared" si="207"/>
        <v>6.7884499999999921</v>
      </c>
      <c r="I1675" s="2">
        <f t="array" ref="I1675">SUMPRODUCT(B1659:B1678, (ROW(B1659:B1678)-ROW(B1659)+1)) / (20*21/2)</f>
        <v>7.2192857142857143</v>
      </c>
      <c r="J1675" s="2">
        <f t="shared" si="202"/>
        <v>7.1906819956730752</v>
      </c>
      <c r="K1675" s="2">
        <f t="shared" si="204"/>
        <v>7.1308832048196198</v>
      </c>
    </row>
    <row r="1676" spans="1:11" ht="13.5" x14ac:dyDescent="0.25">
      <c r="A1676" s="3">
        <f>TITRES_STAT!B1679</f>
        <v>44455</v>
      </c>
      <c r="B1676" s="6">
        <f>TITRES_STAT!D1679</f>
        <v>7.3</v>
      </c>
      <c r="C1676" s="2">
        <f t="shared" si="205"/>
        <v>0</v>
      </c>
      <c r="D1676" s="2">
        <f t="shared" si="206"/>
        <v>7.3</v>
      </c>
      <c r="E1676" s="2">
        <f t="shared" ref="E1676:E1739" si="208">AVERAGE(B1667:B1676)</f>
        <v>7.2219999999999986</v>
      </c>
      <c r="F1676" s="2">
        <f t="shared" si="201"/>
        <v>7.1625000000000014</v>
      </c>
      <c r="G1676" s="2">
        <f t="shared" si="203"/>
        <v>7.1380000000000043</v>
      </c>
      <c r="H1676" s="2">
        <f t="shared" si="207"/>
        <v>6.7929499999999932</v>
      </c>
      <c r="I1676" s="2">
        <f t="array" ref="I1676">SUMPRODUCT(B1660:B1679, (ROW(B1660:B1679)-ROW(B1660)+1)) / (20*21/2)</f>
        <v>7.2319047619047625</v>
      </c>
      <c r="J1676" s="2">
        <f t="shared" si="202"/>
        <v>7.2010932341804015</v>
      </c>
      <c r="K1676" s="2">
        <f t="shared" si="204"/>
        <v>7.1375152360031642</v>
      </c>
    </row>
    <row r="1677" spans="1:11" ht="13.5" x14ac:dyDescent="0.25">
      <c r="A1677" s="3">
        <f>TITRES_STAT!B1680</f>
        <v>44456</v>
      </c>
      <c r="B1677" s="6">
        <f>TITRES_STAT!D1680</f>
        <v>7.3</v>
      </c>
      <c r="C1677" s="2">
        <f t="shared" si="205"/>
        <v>0</v>
      </c>
      <c r="D1677" s="2">
        <f t="shared" si="206"/>
        <v>7.3</v>
      </c>
      <c r="E1677" s="2">
        <f t="shared" si="208"/>
        <v>7.2479999999999993</v>
      </c>
      <c r="F1677" s="2">
        <f t="shared" si="201"/>
        <v>7.1650000000000009</v>
      </c>
      <c r="G1677" s="2">
        <f t="shared" si="203"/>
        <v>7.1440000000000028</v>
      </c>
      <c r="H1677" s="2">
        <f t="shared" si="207"/>
        <v>6.7969499999999927</v>
      </c>
      <c r="I1677" s="2">
        <f t="array" ref="I1677">SUMPRODUCT(B1661:B1680, (ROW(B1661:B1680)-ROW(B1661)+1)) / (20*21/2)</f>
        <v>7.2442857142857155</v>
      </c>
      <c r="J1677" s="2">
        <f t="shared" si="202"/>
        <v>7.2105129261632204</v>
      </c>
      <c r="K1677" s="2">
        <f t="shared" si="204"/>
        <v>7.1438871875324521</v>
      </c>
    </row>
    <row r="1678" spans="1:11" ht="13.5" x14ac:dyDescent="0.25">
      <c r="A1678" s="3">
        <f>TITRES_STAT!B1681</f>
        <v>44459</v>
      </c>
      <c r="B1678" s="6">
        <f>TITRES_STAT!D1681</f>
        <v>7.3</v>
      </c>
      <c r="C1678" s="2">
        <f t="shared" si="205"/>
        <v>0</v>
      </c>
      <c r="D1678" s="2">
        <f t="shared" si="206"/>
        <v>7.3</v>
      </c>
      <c r="E1678" s="2">
        <f t="shared" si="208"/>
        <v>7.2739999999999991</v>
      </c>
      <c r="F1678" s="2">
        <f t="shared" si="201"/>
        <v>7.1675000000000013</v>
      </c>
      <c r="G1678" s="2">
        <f t="shared" si="203"/>
        <v>7.150000000000003</v>
      </c>
      <c r="H1678" s="2">
        <f t="shared" si="207"/>
        <v>6.8009499999999923</v>
      </c>
      <c r="I1678" s="2">
        <f t="array" ref="I1678">SUMPRODUCT(B1662:B1681, (ROW(B1662:B1681)-ROW(B1662)+1)) / (20*21/2)</f>
        <v>7.2554285714285722</v>
      </c>
      <c r="J1678" s="2">
        <f t="shared" si="202"/>
        <v>7.2190355046238661</v>
      </c>
      <c r="K1678" s="2">
        <f t="shared" si="204"/>
        <v>7.1500092586096109</v>
      </c>
    </row>
    <row r="1679" spans="1:11" ht="13.5" x14ac:dyDescent="0.25">
      <c r="A1679" s="3">
        <f>TITRES_STAT!B1682</f>
        <v>44460</v>
      </c>
      <c r="B1679" s="6">
        <f>TITRES_STAT!D1682</f>
        <v>7.3</v>
      </c>
      <c r="C1679" s="2">
        <f t="shared" si="205"/>
        <v>0</v>
      </c>
      <c r="D1679" s="2">
        <f t="shared" si="206"/>
        <v>7.3</v>
      </c>
      <c r="E1679" s="2">
        <f t="shared" si="208"/>
        <v>7.2999999999999989</v>
      </c>
      <c r="F1679" s="2">
        <f t="shared" si="201"/>
        <v>7.17</v>
      </c>
      <c r="G1679" s="2">
        <f t="shared" si="203"/>
        <v>7.1560000000000024</v>
      </c>
      <c r="H1679" s="2">
        <f t="shared" si="207"/>
        <v>6.8049499999999918</v>
      </c>
      <c r="I1679" s="2">
        <f t="array" ref="I1679">SUMPRODUCT(B1663:B1682, (ROW(B1663:B1682)-ROW(B1663)+1)) / (20*21/2)</f>
        <v>7.2653333333333334</v>
      </c>
      <c r="J1679" s="2">
        <f t="shared" si="202"/>
        <v>7.2267464089454032</v>
      </c>
      <c r="K1679" s="2">
        <f t="shared" si="204"/>
        <v>7.1558912484680572</v>
      </c>
    </row>
    <row r="1680" spans="1:11" ht="13.5" x14ac:dyDescent="0.25">
      <c r="A1680" s="3">
        <f>TITRES_STAT!B1683</f>
        <v>44461</v>
      </c>
      <c r="B1680" s="6">
        <f>TITRES_STAT!D1683</f>
        <v>7.3</v>
      </c>
      <c r="C1680" s="2">
        <f t="shared" si="205"/>
        <v>0</v>
      </c>
      <c r="D1680" s="2">
        <f t="shared" si="206"/>
        <v>7.3</v>
      </c>
      <c r="E1680" s="2">
        <f t="shared" si="208"/>
        <v>7.2999999999999989</v>
      </c>
      <c r="F1680" s="2">
        <f t="shared" si="201"/>
        <v>7.1829999999999998</v>
      </c>
      <c r="G1680" s="2">
        <f t="shared" si="203"/>
        <v>7.1620000000000026</v>
      </c>
      <c r="H1680" s="2">
        <f t="shared" si="207"/>
        <v>6.8089499999999923</v>
      </c>
      <c r="I1680" s="2">
        <f t="array" ref="I1680">SUMPRODUCT(B1664:B1683, (ROW(B1664:B1683)-ROW(B1664)+1)) / (20*21/2)</f>
        <v>7.274</v>
      </c>
      <c r="J1680" s="2">
        <f t="shared" si="202"/>
        <v>7.2337229414267936</v>
      </c>
      <c r="K1680" s="2">
        <f t="shared" si="204"/>
        <v>7.1615425720575452</v>
      </c>
    </row>
    <row r="1681" spans="1:11" ht="13.5" x14ac:dyDescent="0.25">
      <c r="A1681" s="3">
        <f>TITRES_STAT!B1684</f>
        <v>44462</v>
      </c>
      <c r="B1681" s="6">
        <f>TITRES_STAT!D1684</f>
        <v>7.3</v>
      </c>
      <c r="C1681" s="2">
        <f t="shared" si="205"/>
        <v>0</v>
      </c>
      <c r="D1681" s="2">
        <f t="shared" si="206"/>
        <v>7.3</v>
      </c>
      <c r="E1681" s="2">
        <f t="shared" si="208"/>
        <v>7.2999999999999989</v>
      </c>
      <c r="F1681" s="2">
        <f t="shared" si="201"/>
        <v>7.1960000000000006</v>
      </c>
      <c r="G1681" s="2">
        <f t="shared" si="203"/>
        <v>7.1680000000000019</v>
      </c>
      <c r="H1681" s="2">
        <f t="shared" si="207"/>
        <v>6.8129499999999927</v>
      </c>
      <c r="I1681" s="2">
        <f t="array" ref="I1681">SUMPRODUCT(B1665:B1684, (ROW(B1665:B1684)-ROW(B1665)+1)) / (20*21/2)</f>
        <v>7.281428571428572</v>
      </c>
      <c r="J1681" s="2">
        <f t="shared" si="202"/>
        <v>7.2400350422432895</v>
      </c>
      <c r="K1681" s="2">
        <f t="shared" si="204"/>
        <v>7.1669722751141123</v>
      </c>
    </row>
    <row r="1682" spans="1:11" ht="13.5" x14ac:dyDescent="0.25">
      <c r="A1682" s="3">
        <f>TITRES_STAT!B1685</f>
        <v>44463</v>
      </c>
      <c r="B1682" s="6">
        <f>TITRES_STAT!D1685</f>
        <v>7.3</v>
      </c>
      <c r="C1682" s="2">
        <f t="shared" si="205"/>
        <v>0</v>
      </c>
      <c r="D1682" s="2">
        <f t="shared" si="206"/>
        <v>7.3</v>
      </c>
      <c r="E1682" s="2">
        <f t="shared" si="208"/>
        <v>7.2999999999999989</v>
      </c>
      <c r="F1682" s="2">
        <f t="shared" si="201"/>
        <v>7.2090000000000005</v>
      </c>
      <c r="G1682" s="2">
        <f t="shared" si="203"/>
        <v>7.1740000000000022</v>
      </c>
      <c r="H1682" s="2">
        <f t="shared" si="207"/>
        <v>6.8176999999999932</v>
      </c>
      <c r="I1682" s="2">
        <f t="array" ref="I1682">SUMPRODUCT(B1666:B1685, (ROW(B1666:B1685)-ROW(B1666)+1)) / (20*21/2)</f>
        <v>7.2876190476190477</v>
      </c>
      <c r="J1682" s="2">
        <f t="shared" si="202"/>
        <v>7.2457459906010717</v>
      </c>
      <c r="K1682" s="2">
        <f t="shared" si="204"/>
        <v>7.1721890486390487</v>
      </c>
    </row>
    <row r="1683" spans="1:11" ht="13.5" x14ac:dyDescent="0.25">
      <c r="A1683" s="3">
        <f>TITRES_STAT!B1686</f>
        <v>44466</v>
      </c>
      <c r="B1683" s="6">
        <f>TITRES_STAT!D1686</f>
        <v>7.3</v>
      </c>
      <c r="C1683" s="2">
        <f t="shared" si="205"/>
        <v>0</v>
      </c>
      <c r="D1683" s="2">
        <f t="shared" si="206"/>
        <v>7.3</v>
      </c>
      <c r="E1683" s="2">
        <f t="shared" si="208"/>
        <v>7.2999999999999989</v>
      </c>
      <c r="F1683" s="2">
        <f t="shared" si="201"/>
        <v>7.2219999999999995</v>
      </c>
      <c r="G1683" s="2">
        <f t="shared" si="203"/>
        <v>7.1800000000000024</v>
      </c>
      <c r="H1683" s="2">
        <f t="shared" si="207"/>
        <v>6.8224499999999928</v>
      </c>
      <c r="I1683" s="2">
        <f t="array" ref="I1683">SUMPRODUCT(B1667:B1686, (ROW(B1667:B1686)-ROW(B1667)+1)) / (20*21/2)</f>
        <v>7.2925714285714287</v>
      </c>
      <c r="J1683" s="2">
        <f t="shared" si="202"/>
        <v>7.2509130391152556</v>
      </c>
      <c r="K1683" s="2">
        <f t="shared" si="204"/>
        <v>7.1772012428100664</v>
      </c>
    </row>
    <row r="1684" spans="1:11" ht="13.5" x14ac:dyDescent="0.25">
      <c r="A1684" s="3">
        <f>TITRES_STAT!B1687</f>
        <v>44467</v>
      </c>
      <c r="B1684" s="6">
        <f>TITRES_STAT!D1687</f>
        <v>7.3</v>
      </c>
      <c r="C1684" s="2">
        <f t="shared" si="205"/>
        <v>0</v>
      </c>
      <c r="D1684" s="2">
        <f t="shared" si="206"/>
        <v>7.3</v>
      </c>
      <c r="E1684" s="2">
        <f t="shared" si="208"/>
        <v>7.2999999999999989</v>
      </c>
      <c r="F1684" s="2">
        <f t="shared" ref="F1684:F1747" si="209">AVERAGE(B1665:B1684)</f>
        <v>7.2349999999999994</v>
      </c>
      <c r="G1684" s="2">
        <f t="shared" si="203"/>
        <v>7.1860000000000017</v>
      </c>
      <c r="H1684" s="2">
        <f t="shared" si="207"/>
        <v>6.8271999999999933</v>
      </c>
      <c r="I1684" s="2">
        <f t="array" ref="I1684">SUMPRODUCT(B1668:B1687, (ROW(B1668:B1687)-ROW(B1668)+1)) / (20*21/2)</f>
        <v>7.2962857142857143</v>
      </c>
      <c r="J1684" s="2">
        <f t="shared" si="202"/>
        <v>7.2555879877709462</v>
      </c>
      <c r="K1684" s="2">
        <f t="shared" si="204"/>
        <v>7.1820168803469269</v>
      </c>
    </row>
    <row r="1685" spans="1:11" ht="13.5" x14ac:dyDescent="0.25">
      <c r="A1685" s="3">
        <f>TITRES_STAT!B1688</f>
        <v>44468</v>
      </c>
      <c r="B1685" s="6">
        <f>TITRES_STAT!D1688</f>
        <v>7.3</v>
      </c>
      <c r="C1685" s="2">
        <f t="shared" si="205"/>
        <v>0</v>
      </c>
      <c r="D1685" s="2">
        <f t="shared" si="206"/>
        <v>7.3</v>
      </c>
      <c r="E1685" s="2">
        <f t="shared" si="208"/>
        <v>7.2999999999999989</v>
      </c>
      <c r="F1685" s="2">
        <f t="shared" si="209"/>
        <v>7.2480000000000002</v>
      </c>
      <c r="G1685" s="2">
        <f t="shared" si="203"/>
        <v>7.1920000000000019</v>
      </c>
      <c r="H1685" s="2">
        <f t="shared" si="207"/>
        <v>6.8319499999999929</v>
      </c>
      <c r="I1685" s="2">
        <f t="array" ref="I1685">SUMPRODUCT(B1669:B1688, (ROW(B1669:B1688)-ROW(B1669)+1)) / (20*21/2)</f>
        <v>7.2987619047619052</v>
      </c>
      <c r="J1685" s="2">
        <f t="shared" ref="J1685:J1748" si="210">$J$4*B1685+J1684*(1-$J$4)</f>
        <v>7.2598177032213327</v>
      </c>
      <c r="K1685" s="2">
        <f t="shared" si="204"/>
        <v>7.1866436693529296</v>
      </c>
    </row>
    <row r="1686" spans="1:11" ht="13.5" x14ac:dyDescent="0.25">
      <c r="A1686" s="3">
        <f>TITRES_STAT!B1689</f>
        <v>44469</v>
      </c>
      <c r="B1686" s="6">
        <f>TITRES_STAT!D1689</f>
        <v>7.3</v>
      </c>
      <c r="C1686" s="2">
        <f t="shared" si="205"/>
        <v>0</v>
      </c>
      <c r="D1686" s="2">
        <f t="shared" si="206"/>
        <v>7.3</v>
      </c>
      <c r="E1686" s="2">
        <f t="shared" si="208"/>
        <v>7.2999999999999989</v>
      </c>
      <c r="F1686" s="2">
        <f t="shared" si="209"/>
        <v>7.2610000000000001</v>
      </c>
      <c r="G1686" s="2">
        <f t="shared" si="203"/>
        <v>7.1980000000000022</v>
      </c>
      <c r="H1686" s="2">
        <f t="shared" si="207"/>
        <v>6.8366999999999942</v>
      </c>
      <c r="I1686" s="2">
        <f t="array" ref="I1686">SUMPRODUCT(B1670:B1689, (ROW(B1670:B1689)-ROW(B1670)+1)) / (20*21/2)</f>
        <v>7.3009523809523813</v>
      </c>
      <c r="J1686" s="2">
        <f t="shared" si="210"/>
        <v>7.263644588628825</v>
      </c>
      <c r="K1686" s="2">
        <f t="shared" si="204"/>
        <v>7.1910890156528149</v>
      </c>
    </row>
    <row r="1687" spans="1:11" ht="13.5" x14ac:dyDescent="0.25">
      <c r="A1687" s="3">
        <f>TITRES_STAT!B1690</f>
        <v>44470</v>
      </c>
      <c r="B1687" s="6">
        <f>TITRES_STAT!D1690</f>
        <v>7.3</v>
      </c>
      <c r="C1687" s="2">
        <f t="shared" si="205"/>
        <v>0</v>
      </c>
      <c r="D1687" s="2">
        <f t="shared" si="206"/>
        <v>7.3</v>
      </c>
      <c r="E1687" s="2">
        <f t="shared" si="208"/>
        <v>7.2999999999999989</v>
      </c>
      <c r="F1687" s="2">
        <f t="shared" si="209"/>
        <v>7.2739999999999991</v>
      </c>
      <c r="G1687" s="2">
        <f t="shared" si="203"/>
        <v>7.2040000000000024</v>
      </c>
      <c r="H1687" s="2">
        <f t="shared" si="207"/>
        <v>6.8414499999999938</v>
      </c>
      <c r="I1687" s="2">
        <f t="array" ref="I1687">SUMPRODUCT(B1671:B1690, (ROW(B1671:B1690)-ROW(B1671)+1)) / (20*21/2)</f>
        <v>7.301857142857143</v>
      </c>
      <c r="J1687" s="2">
        <f t="shared" si="210"/>
        <v>7.267107008759413</v>
      </c>
      <c r="K1687" s="2">
        <f t="shared" si="204"/>
        <v>7.1953600346468223</v>
      </c>
    </row>
    <row r="1688" spans="1:11" ht="13.5" x14ac:dyDescent="0.25">
      <c r="A1688" s="3">
        <f>TITRES_STAT!B1691</f>
        <v>44473</v>
      </c>
      <c r="B1688" s="6">
        <f>TITRES_STAT!D1691</f>
        <v>7.3</v>
      </c>
      <c r="C1688" s="2">
        <f t="shared" si="205"/>
        <v>0</v>
      </c>
      <c r="D1688" s="2">
        <f t="shared" si="206"/>
        <v>7.3</v>
      </c>
      <c r="E1688" s="2">
        <f t="shared" si="208"/>
        <v>7.2999999999999989</v>
      </c>
      <c r="F1688" s="2">
        <f t="shared" si="209"/>
        <v>7.2870000000000008</v>
      </c>
      <c r="G1688" s="2">
        <f t="shared" si="203"/>
        <v>7.2102000000000022</v>
      </c>
      <c r="H1688" s="2">
        <f t="shared" si="207"/>
        <v>6.8461999999999943</v>
      </c>
      <c r="I1688" s="2">
        <f t="array" ref="I1688">SUMPRODUCT(B1672:B1691, (ROW(B1672:B1691)-ROW(B1672)+1)) / (20*21/2)</f>
        <v>7.302714285714285</v>
      </c>
      <c r="J1688" s="2">
        <f t="shared" si="210"/>
        <v>7.2702396745918501</v>
      </c>
      <c r="K1688" s="2">
        <f t="shared" si="204"/>
        <v>7.1994635626998882</v>
      </c>
    </row>
    <row r="1689" spans="1:11" ht="13.5" x14ac:dyDescent="0.25">
      <c r="A1689" s="3">
        <f>TITRES_STAT!B1692</f>
        <v>44474</v>
      </c>
      <c r="B1689" s="6">
        <f>TITRES_STAT!D1692</f>
        <v>7.31</v>
      </c>
      <c r="C1689" s="2">
        <f t="shared" si="205"/>
        <v>9.9999999999997868E-3</v>
      </c>
      <c r="D1689" s="2">
        <f t="shared" si="206"/>
        <v>7.3019999999999996</v>
      </c>
      <c r="E1689" s="2">
        <f t="shared" si="208"/>
        <v>7.3009999999999993</v>
      </c>
      <c r="F1689" s="2">
        <f t="shared" si="209"/>
        <v>7.3004999999999995</v>
      </c>
      <c r="G1689" s="2">
        <f t="shared" si="203"/>
        <v>7.2148000000000021</v>
      </c>
      <c r="H1689" s="2">
        <f t="shared" si="207"/>
        <v>6.8509999999999955</v>
      </c>
      <c r="I1689" s="2">
        <f t="array" ref="I1689">SUMPRODUCT(B1673:B1692, (ROW(B1673:B1692)-ROW(B1673)+1)) / (20*21/2)</f>
        <v>7.30352380952381</v>
      </c>
      <c r="J1689" s="2">
        <f t="shared" si="210"/>
        <v>7.2740263722497689</v>
      </c>
      <c r="K1689" s="2">
        <f t="shared" si="204"/>
        <v>7.2037983249469519</v>
      </c>
    </row>
    <row r="1690" spans="1:11" ht="13.5" x14ac:dyDescent="0.25">
      <c r="A1690" s="3">
        <f>TITRES_STAT!B1693</f>
        <v>44475</v>
      </c>
      <c r="B1690" s="6">
        <f>TITRES_STAT!D1693</f>
        <v>7.31</v>
      </c>
      <c r="C1690" s="2">
        <f t="shared" si="205"/>
        <v>0</v>
      </c>
      <c r="D1690" s="2">
        <f t="shared" si="206"/>
        <v>7.3039999999999994</v>
      </c>
      <c r="E1690" s="2">
        <f t="shared" si="208"/>
        <v>7.3019999999999996</v>
      </c>
      <c r="F1690" s="2">
        <f t="shared" si="209"/>
        <v>7.3009999999999993</v>
      </c>
      <c r="G1690" s="2">
        <f t="shared" si="203"/>
        <v>7.2194000000000029</v>
      </c>
      <c r="H1690" s="2">
        <f t="shared" si="207"/>
        <v>6.8557999999999959</v>
      </c>
      <c r="I1690" s="2">
        <f t="array" ref="I1690">SUMPRODUCT(B1674:B1693, (ROW(B1674:B1693)-ROW(B1674)+1)) / (20*21/2)</f>
        <v>7.3042857142857134</v>
      </c>
      <c r="J1690" s="2">
        <f t="shared" si="210"/>
        <v>7.2774524320355054</v>
      </c>
      <c r="K1690" s="2">
        <f t="shared" si="204"/>
        <v>7.2079630965176591</v>
      </c>
    </row>
    <row r="1691" spans="1:11" ht="13.5" x14ac:dyDescent="0.25">
      <c r="A1691" s="3">
        <f>TITRES_STAT!B1694</f>
        <v>44476</v>
      </c>
      <c r="B1691" s="6">
        <f>TITRES_STAT!D1694</f>
        <v>7.31</v>
      </c>
      <c r="C1691" s="2">
        <f t="shared" si="205"/>
        <v>0</v>
      </c>
      <c r="D1691" s="2">
        <f t="shared" si="206"/>
        <v>7.306</v>
      </c>
      <c r="E1691" s="2">
        <f t="shared" si="208"/>
        <v>7.3029999999999999</v>
      </c>
      <c r="F1691" s="2">
        <f t="shared" si="209"/>
        <v>7.301499999999999</v>
      </c>
      <c r="G1691" s="2">
        <f t="shared" si="203"/>
        <v>7.223600000000002</v>
      </c>
      <c r="H1691" s="2">
        <f t="shared" si="207"/>
        <v>6.8605999999999963</v>
      </c>
      <c r="I1691" s="2">
        <f t="array" ref="I1691">SUMPRODUCT(B1675:B1694, (ROW(B1675:B1694)-ROW(B1675)+1)) / (20*21/2)</f>
        <v>7.3049999999999997</v>
      </c>
      <c r="J1691" s="2">
        <f t="shared" si="210"/>
        <v>7.2805522004130765</v>
      </c>
      <c r="K1691" s="2">
        <f t="shared" si="204"/>
        <v>7.2119645437130444</v>
      </c>
    </row>
    <row r="1692" spans="1:11" ht="13.5" x14ac:dyDescent="0.25">
      <c r="A1692" s="3">
        <f>TITRES_STAT!B1695</f>
        <v>44477</v>
      </c>
      <c r="B1692" s="6">
        <f>TITRES_STAT!D1695</f>
        <v>7.31</v>
      </c>
      <c r="C1692" s="2">
        <f t="shared" si="205"/>
        <v>0</v>
      </c>
      <c r="D1692" s="2">
        <f t="shared" si="206"/>
        <v>7.3079999999999998</v>
      </c>
      <c r="E1692" s="2">
        <f t="shared" si="208"/>
        <v>7.3040000000000003</v>
      </c>
      <c r="F1692" s="2">
        <f t="shared" si="209"/>
        <v>7.3019999999999978</v>
      </c>
      <c r="G1692" s="2">
        <f t="shared" si="203"/>
        <v>7.2278000000000029</v>
      </c>
      <c r="H1692" s="2">
        <f t="shared" si="207"/>
        <v>6.8646499999999957</v>
      </c>
      <c r="I1692" s="2">
        <f t="array" ref="I1692">SUMPRODUCT(B1676:B1695, (ROW(B1676:B1695)-ROW(B1676)+1)) / (20*21/2)</f>
        <v>7.3056666666666654</v>
      </c>
      <c r="J1692" s="2">
        <f t="shared" si="210"/>
        <v>7.2833567527546883</v>
      </c>
      <c r="K1692" s="2">
        <f t="shared" si="204"/>
        <v>7.2158090714105718</v>
      </c>
    </row>
    <row r="1693" spans="1:11" ht="13.5" x14ac:dyDescent="0.25">
      <c r="A1693" s="3">
        <f>TITRES_STAT!B1696</f>
        <v>44480</v>
      </c>
      <c r="B1693" s="6">
        <f>TITRES_STAT!D1696</f>
        <v>7.31</v>
      </c>
      <c r="C1693" s="2">
        <f t="shared" si="205"/>
        <v>0</v>
      </c>
      <c r="D1693" s="2">
        <f t="shared" si="206"/>
        <v>7.31</v>
      </c>
      <c r="E1693" s="2">
        <f t="shared" si="208"/>
        <v>7.3050000000000015</v>
      </c>
      <c r="F1693" s="2">
        <f t="shared" si="209"/>
        <v>7.3024999999999993</v>
      </c>
      <c r="G1693" s="2">
        <f t="shared" si="203"/>
        <v>7.2320000000000029</v>
      </c>
      <c r="H1693" s="2">
        <f t="shared" si="207"/>
        <v>6.8686999999999951</v>
      </c>
      <c r="I1693" s="2">
        <f t="array" ref="I1693">SUMPRODUCT(B1677:B1696, (ROW(B1677:B1696)-ROW(B1677)+1)) / (20*21/2)</f>
        <v>7.3062857142857141</v>
      </c>
      <c r="J1693" s="2">
        <f t="shared" si="210"/>
        <v>7.2858942048732889</v>
      </c>
      <c r="K1693" s="2">
        <f t="shared" si="204"/>
        <v>7.2195028333160405</v>
      </c>
    </row>
    <row r="1694" spans="1:11" ht="13.5" x14ac:dyDescent="0.25">
      <c r="A1694" s="3">
        <f>TITRES_STAT!B1697</f>
        <v>44481</v>
      </c>
      <c r="B1694" s="6">
        <f>TITRES_STAT!D1697</f>
        <v>7.31</v>
      </c>
      <c r="C1694" s="2">
        <f t="shared" si="205"/>
        <v>0</v>
      </c>
      <c r="D1694" s="2">
        <f t="shared" si="206"/>
        <v>7.31</v>
      </c>
      <c r="E1694" s="2">
        <f t="shared" si="208"/>
        <v>7.306</v>
      </c>
      <c r="F1694" s="2">
        <f t="shared" si="209"/>
        <v>7.302999999999999</v>
      </c>
      <c r="G1694" s="2">
        <f t="shared" si="203"/>
        <v>7.2342000000000031</v>
      </c>
      <c r="H1694" s="2">
        <f t="shared" si="207"/>
        <v>6.8727499999999955</v>
      </c>
      <c r="I1694" s="2">
        <f t="array" ref="I1694">SUMPRODUCT(B1678:B1697, (ROW(B1678:B1697)-ROW(B1678)+1)) / (20*21/2)</f>
        <v>7.3068571428571421</v>
      </c>
      <c r="J1694" s="2">
        <f t="shared" si="210"/>
        <v>7.2881899948853563</v>
      </c>
      <c r="K1694" s="2">
        <f t="shared" si="204"/>
        <v>7.2230517418134514</v>
      </c>
    </row>
    <row r="1695" spans="1:11" ht="13.5" x14ac:dyDescent="0.25">
      <c r="A1695" s="3">
        <f>TITRES_STAT!B1698</f>
        <v>44482</v>
      </c>
      <c r="B1695" s="6">
        <f>TITRES_STAT!D1698</f>
        <v>7.31</v>
      </c>
      <c r="C1695" s="2">
        <f t="shared" si="205"/>
        <v>0</v>
      </c>
      <c r="D1695" s="2">
        <f t="shared" si="206"/>
        <v>7.31</v>
      </c>
      <c r="E1695" s="2">
        <f t="shared" si="208"/>
        <v>7.3070000000000004</v>
      </c>
      <c r="F1695" s="2">
        <f t="shared" si="209"/>
        <v>7.3034999999999997</v>
      </c>
      <c r="G1695" s="2">
        <f t="shared" si="203"/>
        <v>7.2354000000000038</v>
      </c>
      <c r="H1695" s="2">
        <f t="shared" si="207"/>
        <v>6.8767999999999949</v>
      </c>
      <c r="I1695" s="2">
        <f t="array" ref="I1695">SUMPRODUCT(B1679:B1698, (ROW(B1679:B1698)-ROW(B1679)+1)) / (20*21/2)</f>
        <v>7.3073809523809521</v>
      </c>
      <c r="J1695" s="2">
        <f t="shared" si="210"/>
        <v>7.2902671382296083</v>
      </c>
      <c r="K1695" s="2">
        <f t="shared" si="204"/>
        <v>7.2264614774286109</v>
      </c>
    </row>
    <row r="1696" spans="1:11" ht="13.5" x14ac:dyDescent="0.25">
      <c r="A1696" s="3">
        <f>TITRES_STAT!B1699</f>
        <v>44483</v>
      </c>
      <c r="B1696" s="6">
        <f>TITRES_STAT!D1699</f>
        <v>7.31</v>
      </c>
      <c r="C1696" s="2">
        <f t="shared" si="205"/>
        <v>0</v>
      </c>
      <c r="D1696" s="2">
        <f t="shared" si="206"/>
        <v>7.31</v>
      </c>
      <c r="E1696" s="2">
        <f t="shared" si="208"/>
        <v>7.3080000000000016</v>
      </c>
      <c r="F1696" s="2">
        <f t="shared" si="209"/>
        <v>7.3039999999999994</v>
      </c>
      <c r="G1696" s="2">
        <f t="shared" si="203"/>
        <v>7.2366000000000046</v>
      </c>
      <c r="H1696" s="2">
        <f t="shared" si="207"/>
        <v>6.8808499999999944</v>
      </c>
      <c r="I1696" s="2">
        <f t="array" ref="I1696">SUMPRODUCT(B1680:B1699, (ROW(B1680:B1699)-ROW(B1680)+1)) / (20*21/2)</f>
        <v>7.2783333333333324</v>
      </c>
      <c r="J1696" s="2">
        <f t="shared" si="210"/>
        <v>7.292146458398217</v>
      </c>
      <c r="K1696" s="2">
        <f t="shared" si="204"/>
        <v>7.2297374979216062</v>
      </c>
    </row>
    <row r="1697" spans="1:11" ht="13.5" x14ac:dyDescent="0.25">
      <c r="A1697" s="3">
        <f>TITRES_STAT!B1700</f>
        <v>44488</v>
      </c>
      <c r="B1697" s="6">
        <f>TITRES_STAT!D1700</f>
        <v>7.31</v>
      </c>
      <c r="C1697" s="2">
        <f t="shared" si="205"/>
        <v>0</v>
      </c>
      <c r="D1697" s="2">
        <f t="shared" si="206"/>
        <v>7.31</v>
      </c>
      <c r="E1697" s="2">
        <f t="shared" si="208"/>
        <v>7.3090000000000002</v>
      </c>
      <c r="F1697" s="2">
        <f t="shared" si="209"/>
        <v>7.3045</v>
      </c>
      <c r="G1697" s="2">
        <f t="shared" si="203"/>
        <v>7.2378000000000045</v>
      </c>
      <c r="H1697" s="2">
        <f t="shared" si="207"/>
        <v>6.8848999999999956</v>
      </c>
      <c r="I1697" s="2">
        <f t="array" ref="I1697">SUMPRODUCT(B1681:B1700, (ROW(B1681:B1700)-ROW(B1681)+1)) / (20*21/2)</f>
        <v>7.2507142857142863</v>
      </c>
      <c r="J1697" s="2">
        <f t="shared" si="210"/>
        <v>7.293846795693625</v>
      </c>
      <c r="K1697" s="2">
        <f t="shared" si="204"/>
        <v>7.2328850470227195</v>
      </c>
    </row>
    <row r="1698" spans="1:11" ht="13.5" x14ac:dyDescent="0.25">
      <c r="A1698" s="3">
        <f>TITRES_STAT!B1701</f>
        <v>44489</v>
      </c>
      <c r="B1698" s="6">
        <f>TITRES_STAT!D1701</f>
        <v>7.31</v>
      </c>
      <c r="C1698" s="2">
        <f t="shared" si="205"/>
        <v>0</v>
      </c>
      <c r="D1698" s="2">
        <f t="shared" si="206"/>
        <v>7.31</v>
      </c>
      <c r="E1698" s="2">
        <f t="shared" si="208"/>
        <v>7.3100000000000005</v>
      </c>
      <c r="F1698" s="2">
        <f t="shared" si="209"/>
        <v>7.3049999999999997</v>
      </c>
      <c r="G1698" s="2">
        <f t="shared" si="203"/>
        <v>7.2390000000000043</v>
      </c>
      <c r="H1698" s="2">
        <f t="shared" si="207"/>
        <v>6.8889499999999968</v>
      </c>
      <c r="I1698" s="2">
        <f t="array" ref="I1698">SUMPRODUCT(B1682:B1701, (ROW(B1682:B1701)-ROW(B1682)+1)) / (20*21/2)</f>
        <v>7.2245238095238102</v>
      </c>
      <c r="J1698" s="2">
        <f t="shared" si="210"/>
        <v>7.2953851961037559</v>
      </c>
      <c r="K1698" s="2">
        <f t="shared" si="204"/>
        <v>7.2359091628257506</v>
      </c>
    </row>
    <row r="1699" spans="1:11" ht="13.5" x14ac:dyDescent="0.25">
      <c r="A1699" s="3">
        <f>TITRES_STAT!B1702</f>
        <v>44490</v>
      </c>
      <c r="B1699" s="6">
        <f>TITRES_STAT!D1702</f>
        <v>7</v>
      </c>
      <c r="C1699" s="2">
        <f t="shared" si="205"/>
        <v>-0.30999999999999961</v>
      </c>
      <c r="D1699" s="2">
        <f t="shared" si="206"/>
        <v>7.2479999999999993</v>
      </c>
      <c r="E1699" s="2">
        <f t="shared" si="208"/>
        <v>7.2790000000000008</v>
      </c>
      <c r="F1699" s="2">
        <f t="shared" si="209"/>
        <v>7.2900000000000009</v>
      </c>
      <c r="G1699" s="2">
        <f t="shared" si="203"/>
        <v>7.2340000000000053</v>
      </c>
      <c r="H1699" s="2">
        <f t="shared" si="207"/>
        <v>6.8928999999999965</v>
      </c>
      <c r="I1699" s="2">
        <f t="array" ref="I1699">SUMPRODUCT(B1683:B1702, (ROW(B1683:B1702)-ROW(B1683)+1)) / (20*21/2)</f>
        <v>7.199761904761905</v>
      </c>
      <c r="J1699" s="2">
        <f t="shared" si="210"/>
        <v>7.267253272665303</v>
      </c>
      <c r="K1699" s="2">
        <f t="shared" si="204"/>
        <v>7.2266578231070939</v>
      </c>
    </row>
    <row r="1700" spans="1:11" ht="13.5" x14ac:dyDescent="0.25">
      <c r="A1700" s="3">
        <f>TITRES_STAT!B1703</f>
        <v>44491</v>
      </c>
      <c r="B1700" s="6">
        <f>TITRES_STAT!D1703</f>
        <v>7</v>
      </c>
      <c r="C1700" s="2">
        <f t="shared" si="205"/>
        <v>0</v>
      </c>
      <c r="D1700" s="2">
        <f t="shared" si="206"/>
        <v>7.1859999999999999</v>
      </c>
      <c r="E1700" s="2">
        <f t="shared" si="208"/>
        <v>7.2480000000000002</v>
      </c>
      <c r="F1700" s="2">
        <f t="shared" si="209"/>
        <v>7.2750000000000004</v>
      </c>
      <c r="G1700" s="2">
        <f t="shared" si="203"/>
        <v>7.2290000000000054</v>
      </c>
      <c r="H1700" s="2">
        <f t="shared" si="207"/>
        <v>6.8959499999999965</v>
      </c>
      <c r="I1700" s="2">
        <f t="array" ref="I1700">SUMPRODUCT(B1684:B1703, (ROW(B1684:B1703)-ROW(B1684)+1)) / (20*21/2)</f>
        <v>7.1764285714285716</v>
      </c>
      <c r="J1700" s="2">
        <f t="shared" si="210"/>
        <v>7.241800580030513</v>
      </c>
      <c r="K1700" s="2">
        <f t="shared" si="204"/>
        <v>7.2177692810244629</v>
      </c>
    </row>
    <row r="1701" spans="1:11" ht="13.5" x14ac:dyDescent="0.25">
      <c r="A1701" s="3">
        <f>TITRES_STAT!B1704</f>
        <v>44494</v>
      </c>
      <c r="B1701" s="6">
        <f>TITRES_STAT!D1704</f>
        <v>7</v>
      </c>
      <c r="C1701" s="2">
        <f t="shared" si="205"/>
        <v>0</v>
      </c>
      <c r="D1701" s="2">
        <f t="shared" si="206"/>
        <v>7.1239999999999997</v>
      </c>
      <c r="E1701" s="2">
        <f t="shared" si="208"/>
        <v>7.2170000000000005</v>
      </c>
      <c r="F1701" s="2">
        <f t="shared" si="209"/>
        <v>7.2600000000000007</v>
      </c>
      <c r="G1701" s="2">
        <f t="shared" si="203"/>
        <v>7.2240000000000055</v>
      </c>
      <c r="H1701" s="2">
        <f t="shared" si="207"/>
        <v>6.8984499999999969</v>
      </c>
      <c r="I1701" s="2">
        <f t="array" ref="I1701">SUMPRODUCT(B1685:B1704, (ROW(B1685:B1704)-ROW(B1685)+1)) / (20*21/2)</f>
        <v>7.15452380952381</v>
      </c>
      <c r="J1701" s="2">
        <f t="shared" si="210"/>
        <v>7.2187719533609407</v>
      </c>
      <c r="K1701" s="2">
        <f t="shared" si="204"/>
        <v>7.209229309219582</v>
      </c>
    </row>
    <row r="1702" spans="1:11" ht="13.5" x14ac:dyDescent="0.25">
      <c r="A1702" s="3">
        <f>TITRES_STAT!B1705</f>
        <v>44495</v>
      </c>
      <c r="B1702" s="6">
        <f>TITRES_STAT!D1705</f>
        <v>7</v>
      </c>
      <c r="C1702" s="2">
        <f t="shared" si="205"/>
        <v>0</v>
      </c>
      <c r="D1702" s="2">
        <f t="shared" si="206"/>
        <v>7.0620000000000003</v>
      </c>
      <c r="E1702" s="2">
        <f t="shared" si="208"/>
        <v>7.1859999999999999</v>
      </c>
      <c r="F1702" s="2">
        <f t="shared" si="209"/>
        <v>7.2450000000000019</v>
      </c>
      <c r="G1702" s="2">
        <f t="shared" si="203"/>
        <v>7.2190000000000056</v>
      </c>
      <c r="H1702" s="2">
        <f t="shared" si="207"/>
        <v>6.9009499999999973</v>
      </c>
      <c r="I1702" s="2">
        <f t="array" ref="I1702">SUMPRODUCT(B1686:B1705, (ROW(B1686:B1705)-ROW(B1686)+1)) / (20*21/2)</f>
        <v>7.1340476190476192</v>
      </c>
      <c r="J1702" s="2">
        <f t="shared" si="210"/>
        <v>7.1979365292313275</v>
      </c>
      <c r="K1702" s="2">
        <f t="shared" si="204"/>
        <v>7.2010242382697944</v>
      </c>
    </row>
    <row r="1703" spans="1:11" ht="13.5" x14ac:dyDescent="0.25">
      <c r="A1703" s="3">
        <f>TITRES_STAT!B1706</f>
        <v>44496</v>
      </c>
      <c r="B1703" s="6">
        <f>TITRES_STAT!D1706</f>
        <v>7</v>
      </c>
      <c r="C1703" s="2">
        <f t="shared" si="205"/>
        <v>0</v>
      </c>
      <c r="D1703" s="2">
        <f t="shared" si="206"/>
        <v>7</v>
      </c>
      <c r="E1703" s="2">
        <f t="shared" si="208"/>
        <v>7.1549999999999994</v>
      </c>
      <c r="F1703" s="2">
        <f t="shared" si="209"/>
        <v>7.2300000000000013</v>
      </c>
      <c r="G1703" s="2">
        <f t="shared" si="203"/>
        <v>7.2140000000000057</v>
      </c>
      <c r="H1703" s="2">
        <f t="shared" si="207"/>
        <v>6.9034499999999968</v>
      </c>
      <c r="I1703" s="2">
        <f t="array" ref="I1703">SUMPRODUCT(B1687:B1706, (ROW(B1687:B1706)-ROW(B1687)+1)) / (20*21/2)</f>
        <v>7.1150000000000002</v>
      </c>
      <c r="J1703" s="2">
        <f t="shared" si="210"/>
        <v>7.1790854312092964</v>
      </c>
      <c r="K1703" s="2">
        <f t="shared" si="204"/>
        <v>7.193140934808234</v>
      </c>
    </row>
    <row r="1704" spans="1:11" ht="13.5" x14ac:dyDescent="0.25">
      <c r="A1704" s="3">
        <f>TITRES_STAT!B1707</f>
        <v>44497</v>
      </c>
      <c r="B1704" s="6">
        <f>TITRES_STAT!D1707</f>
        <v>7</v>
      </c>
      <c r="C1704" s="2">
        <f t="shared" si="205"/>
        <v>0</v>
      </c>
      <c r="D1704" s="2">
        <f t="shared" si="206"/>
        <v>7</v>
      </c>
      <c r="E1704" s="2">
        <f t="shared" si="208"/>
        <v>7.1239999999999997</v>
      </c>
      <c r="F1704" s="2">
        <f t="shared" si="209"/>
        <v>7.2150000000000007</v>
      </c>
      <c r="G1704" s="2">
        <f t="shared" si="203"/>
        <v>7.2090000000000041</v>
      </c>
      <c r="H1704" s="2">
        <f t="shared" si="207"/>
        <v>6.9059499999999971</v>
      </c>
      <c r="I1704" s="2">
        <f t="array" ref="I1704">SUMPRODUCT(B1688:B1707, (ROW(B1688:B1707)-ROW(B1688)+1)) / (20*21/2)</f>
        <v>7.0973809523809512</v>
      </c>
      <c r="J1704" s="2">
        <f t="shared" si="210"/>
        <v>7.1620296758560302</v>
      </c>
      <c r="K1704" s="2">
        <f t="shared" si="204"/>
        <v>7.1855667805020289</v>
      </c>
    </row>
    <row r="1705" spans="1:11" ht="13.5" x14ac:dyDescent="0.25">
      <c r="A1705" s="3">
        <f>TITRES_STAT!B1708</f>
        <v>44498</v>
      </c>
      <c r="B1705" s="6">
        <f>TITRES_STAT!D1708</f>
        <v>7</v>
      </c>
      <c r="C1705" s="2">
        <f t="shared" si="205"/>
        <v>0</v>
      </c>
      <c r="D1705" s="2">
        <f t="shared" si="206"/>
        <v>7</v>
      </c>
      <c r="E1705" s="2">
        <f t="shared" si="208"/>
        <v>7.0930000000000009</v>
      </c>
      <c r="F1705" s="2">
        <f t="shared" si="209"/>
        <v>7.2</v>
      </c>
      <c r="G1705" s="2">
        <f t="shared" si="203"/>
        <v>7.2040000000000042</v>
      </c>
      <c r="H1705" s="2">
        <f t="shared" si="207"/>
        <v>6.9084499999999966</v>
      </c>
      <c r="I1705" s="2">
        <f t="array" ref="I1705">SUMPRODUCT(B1689:B1708, (ROW(B1689:B1708)-ROW(B1689)+1)) / (20*21/2)</f>
        <v>7.0811904761904758</v>
      </c>
      <c r="J1705" s="2">
        <f t="shared" si="210"/>
        <v>7.146598278155456</v>
      </c>
      <c r="K1705" s="2">
        <f t="shared" si="204"/>
        <v>7.1782896518548904</v>
      </c>
    </row>
    <row r="1706" spans="1:11" ht="13.5" x14ac:dyDescent="0.25">
      <c r="A1706" s="3">
        <f>TITRES_STAT!B1709</f>
        <v>44501</v>
      </c>
      <c r="B1706" s="6">
        <f>TITRES_STAT!D1709</f>
        <v>7</v>
      </c>
      <c r="C1706" s="2">
        <f t="shared" si="205"/>
        <v>0</v>
      </c>
      <c r="D1706" s="2">
        <f t="shared" si="206"/>
        <v>7</v>
      </c>
      <c r="E1706" s="2">
        <f t="shared" si="208"/>
        <v>7.0620000000000003</v>
      </c>
      <c r="F1706" s="2">
        <f t="shared" si="209"/>
        <v>7.1850000000000005</v>
      </c>
      <c r="G1706" s="2">
        <f t="shared" si="203"/>
        <v>7.1990000000000034</v>
      </c>
      <c r="H1706" s="2">
        <f t="shared" si="207"/>
        <v>6.910949999999997</v>
      </c>
      <c r="I1706" s="2">
        <f t="array" ref="I1706">SUMPRODUCT(B1690:B1709, (ROW(B1690:B1709)-ROW(B1690)+1)) / (20*21/2)</f>
        <v>7.0692857142857131</v>
      </c>
      <c r="J1706" s="2">
        <f t="shared" si="210"/>
        <v>7.1326365373787466</v>
      </c>
      <c r="K1706" s="2">
        <f t="shared" si="204"/>
        <v>7.1712979008017577</v>
      </c>
    </row>
    <row r="1707" spans="1:11" ht="13.5" x14ac:dyDescent="0.25">
      <c r="A1707" s="3">
        <f>TITRES_STAT!B1710</f>
        <v>44502</v>
      </c>
      <c r="B1707" s="6">
        <f>TITRES_STAT!D1710</f>
        <v>7</v>
      </c>
      <c r="C1707" s="2">
        <f t="shared" si="205"/>
        <v>0</v>
      </c>
      <c r="D1707" s="2">
        <f t="shared" si="206"/>
        <v>7</v>
      </c>
      <c r="E1707" s="2">
        <f t="shared" si="208"/>
        <v>7.0310000000000006</v>
      </c>
      <c r="F1707" s="2">
        <f t="shared" si="209"/>
        <v>7.17</v>
      </c>
      <c r="G1707" s="2">
        <f t="shared" si="203"/>
        <v>7.1940000000000035</v>
      </c>
      <c r="H1707" s="2">
        <f t="shared" si="207"/>
        <v>6.9136999999999968</v>
      </c>
      <c r="I1707" s="2">
        <f t="array" ref="I1707">SUMPRODUCT(B1691:B1710, (ROW(B1691:B1710)-ROW(B1691)+1)) / (20*21/2)</f>
        <v>7.0587142857142844</v>
      </c>
      <c r="J1707" s="2">
        <f t="shared" si="210"/>
        <v>7.1200044861998188</v>
      </c>
      <c r="K1707" s="2">
        <f t="shared" si="204"/>
        <v>7.164580336064434</v>
      </c>
    </row>
    <row r="1708" spans="1:11" ht="13.5" x14ac:dyDescent="0.25">
      <c r="A1708" s="3">
        <f>TITRES_STAT!B1711</f>
        <v>44503</v>
      </c>
      <c r="B1708" s="6">
        <f>TITRES_STAT!D1711</f>
        <v>7</v>
      </c>
      <c r="C1708" s="2">
        <f t="shared" si="205"/>
        <v>0</v>
      </c>
      <c r="D1708" s="2">
        <f t="shared" si="206"/>
        <v>7</v>
      </c>
      <c r="E1708" s="2">
        <f t="shared" si="208"/>
        <v>7</v>
      </c>
      <c r="F1708" s="2">
        <f t="shared" si="209"/>
        <v>7.1550000000000011</v>
      </c>
      <c r="G1708" s="2">
        <f t="shared" si="203"/>
        <v>7.1890000000000036</v>
      </c>
      <c r="H1708" s="2">
        <f t="shared" si="207"/>
        <v>6.9164499999999967</v>
      </c>
      <c r="I1708" s="2">
        <f t="array" ref="I1708">SUMPRODUCT(B1692:B1711, (ROW(B1692:B1711)-ROW(B1692)+1)) / (20*21/2)</f>
        <v>7.0494761904761889</v>
      </c>
      <c r="J1708" s="2">
        <f t="shared" si="210"/>
        <v>7.1085754875141225</v>
      </c>
      <c r="K1708" s="2">
        <f t="shared" si="204"/>
        <v>7.1581262052383776</v>
      </c>
    </row>
    <row r="1709" spans="1:11" ht="13.5" x14ac:dyDescent="0.25">
      <c r="A1709" s="3">
        <f>TITRES_STAT!B1712</f>
        <v>44504</v>
      </c>
      <c r="B1709" s="6">
        <f>TITRES_STAT!D1712</f>
        <v>7.03</v>
      </c>
      <c r="C1709" s="2">
        <f t="shared" si="205"/>
        <v>3.0000000000000249E-2</v>
      </c>
      <c r="D1709" s="2">
        <f t="shared" si="206"/>
        <v>7.0060000000000002</v>
      </c>
      <c r="E1709" s="2">
        <f t="shared" si="208"/>
        <v>7.0030000000000001</v>
      </c>
      <c r="F1709" s="2">
        <f t="shared" si="209"/>
        <v>7.1410000000000009</v>
      </c>
      <c r="G1709" s="2">
        <f t="shared" si="203"/>
        <v>7.1846000000000014</v>
      </c>
      <c r="H1709" s="2">
        <f t="shared" si="207"/>
        <v>6.919349999999997</v>
      </c>
      <c r="I1709" s="2">
        <f t="array" ref="I1709">SUMPRODUCT(B1693:B1712, (ROW(B1693:B1712)-ROW(B1693)+1)) / (20*21/2)</f>
        <v>7.0415714285714275</v>
      </c>
      <c r="J1709" s="2">
        <f t="shared" si="210"/>
        <v>7.1010921077508726</v>
      </c>
      <c r="K1709" s="2">
        <f t="shared" si="204"/>
        <v>7.1531016481702059</v>
      </c>
    </row>
    <row r="1710" spans="1:11" ht="13.5" x14ac:dyDescent="0.25">
      <c r="A1710" s="3">
        <f>TITRES_STAT!B1713</f>
        <v>44505</v>
      </c>
      <c r="B1710" s="6">
        <f>TITRES_STAT!D1713</f>
        <v>7.03</v>
      </c>
      <c r="C1710" s="2">
        <f t="shared" si="205"/>
        <v>0</v>
      </c>
      <c r="D1710" s="2">
        <f t="shared" si="206"/>
        <v>7.0120000000000005</v>
      </c>
      <c r="E1710" s="2">
        <f t="shared" si="208"/>
        <v>7.0060000000000002</v>
      </c>
      <c r="F1710" s="2">
        <f t="shared" si="209"/>
        <v>7.1270000000000007</v>
      </c>
      <c r="G1710" s="2">
        <f t="shared" si="203"/>
        <v>7.1844000000000001</v>
      </c>
      <c r="H1710" s="2">
        <f t="shared" si="207"/>
        <v>6.9222499999999965</v>
      </c>
      <c r="I1710" s="2">
        <f t="array" ref="I1710">SUMPRODUCT(B1694:B1713, (ROW(B1694:B1713)-ROW(B1694)+1)) / (20*21/2)</f>
        <v>7.0607142857142859</v>
      </c>
      <c r="J1710" s="2">
        <f t="shared" si="210"/>
        <v>7.0943214308222187</v>
      </c>
      <c r="K1710" s="2">
        <f t="shared" si="204"/>
        <v>7.148274132555688</v>
      </c>
    </row>
    <row r="1711" spans="1:11" ht="13.5" x14ac:dyDescent="0.25">
      <c r="A1711" s="3">
        <f>TITRES_STAT!B1714</f>
        <v>44508</v>
      </c>
      <c r="B1711" s="6">
        <f>TITRES_STAT!D1714</f>
        <v>7.03</v>
      </c>
      <c r="C1711" s="2">
        <f t="shared" si="205"/>
        <v>0</v>
      </c>
      <c r="D1711" s="2">
        <f t="shared" si="206"/>
        <v>7.0180000000000007</v>
      </c>
      <c r="E1711" s="2">
        <f t="shared" si="208"/>
        <v>7.0090000000000003</v>
      </c>
      <c r="F1711" s="2">
        <f t="shared" si="209"/>
        <v>7.1129999999999995</v>
      </c>
      <c r="G1711" s="2">
        <f t="shared" si="203"/>
        <v>7.1842000000000006</v>
      </c>
      <c r="H1711" s="2">
        <f t="shared" si="207"/>
        <v>6.9251499999999968</v>
      </c>
      <c r="I1711" s="2">
        <f t="array" ref="I1711">SUMPRODUCT(B1695:B1714, (ROW(B1695:B1714)-ROW(B1695)+1)) / (20*21/2)</f>
        <v>7.0799047619047633</v>
      </c>
      <c r="J1711" s="2">
        <f t="shared" si="210"/>
        <v>7.0881955802677217</v>
      </c>
      <c r="K1711" s="2">
        <f t="shared" si="204"/>
        <v>7.1436359312789941</v>
      </c>
    </row>
    <row r="1712" spans="1:11" ht="13.5" x14ac:dyDescent="0.25">
      <c r="A1712" s="3">
        <f>TITRES_STAT!B1715</f>
        <v>44509</v>
      </c>
      <c r="B1712" s="6">
        <f>TITRES_STAT!D1715</f>
        <v>7.03</v>
      </c>
      <c r="C1712" s="2">
        <f t="shared" si="205"/>
        <v>0</v>
      </c>
      <c r="D1712" s="2">
        <f t="shared" si="206"/>
        <v>7.0240000000000009</v>
      </c>
      <c r="E1712" s="2">
        <f t="shared" si="208"/>
        <v>7.0120000000000005</v>
      </c>
      <c r="F1712" s="2">
        <f t="shared" si="209"/>
        <v>7.0989999999999993</v>
      </c>
      <c r="G1712" s="2">
        <f t="shared" si="203"/>
        <v>7.1840000000000002</v>
      </c>
      <c r="H1712" s="2">
        <f t="shared" si="207"/>
        <v>6.9280499999999972</v>
      </c>
      <c r="I1712" s="2">
        <f t="array" ref="I1712">SUMPRODUCT(B1696:B1715, (ROW(B1696:B1715)-ROW(B1696)+1)) / (20*21/2)</f>
        <v>7.0991428571428576</v>
      </c>
      <c r="J1712" s="2">
        <f t="shared" si="210"/>
        <v>7.082653144051748</v>
      </c>
      <c r="K1712" s="2">
        <f t="shared" si="204"/>
        <v>7.139179620248445</v>
      </c>
    </row>
    <row r="1713" spans="1:11" ht="13.5" x14ac:dyDescent="0.25">
      <c r="A1713" s="3">
        <f>TITRES_STAT!B1716</f>
        <v>44510</v>
      </c>
      <c r="B1713" s="6">
        <f>TITRES_STAT!D1716</f>
        <v>7.3</v>
      </c>
      <c r="C1713" s="2">
        <f t="shared" si="205"/>
        <v>0.26999999999999957</v>
      </c>
      <c r="D1713" s="2">
        <f t="shared" si="206"/>
        <v>7.0840000000000005</v>
      </c>
      <c r="E1713" s="2">
        <f t="shared" si="208"/>
        <v>7.0419999999999998</v>
      </c>
      <c r="F1713" s="2">
        <f t="shared" si="209"/>
        <v>7.0984999999999996</v>
      </c>
      <c r="G1713" s="2">
        <f t="shared" si="203"/>
        <v>7.1891999999999996</v>
      </c>
      <c r="H1713" s="2">
        <f t="shared" si="207"/>
        <v>6.932299999999997</v>
      </c>
      <c r="I1713" s="2">
        <f t="array" ref="I1713">SUMPRODUCT(B1697:B1716, (ROW(B1697:B1716)-ROW(B1697)+1)) / (20*21/2)</f>
        <v>7.113666666666667</v>
      </c>
      <c r="J1713" s="2">
        <f t="shared" si="210"/>
        <v>7.1033528446182483</v>
      </c>
      <c r="K1713" s="2">
        <f t="shared" si="204"/>
        <v>7.1454863018073294</v>
      </c>
    </row>
    <row r="1714" spans="1:11" ht="13.5" x14ac:dyDescent="0.25">
      <c r="A1714" s="3">
        <f>TITRES_STAT!B1717</f>
        <v>44511</v>
      </c>
      <c r="B1714" s="6">
        <f>TITRES_STAT!D1717</f>
        <v>7.3</v>
      </c>
      <c r="C1714" s="2">
        <f t="shared" si="205"/>
        <v>0</v>
      </c>
      <c r="D1714" s="2">
        <f t="shared" si="206"/>
        <v>7.1379999999999999</v>
      </c>
      <c r="E1714" s="2">
        <f t="shared" si="208"/>
        <v>7.0720000000000001</v>
      </c>
      <c r="F1714" s="2">
        <f t="shared" si="209"/>
        <v>7.0980000000000008</v>
      </c>
      <c r="G1714" s="2">
        <f t="shared" ref="G1714:G1777" si="211">AVERAGE(B1665:B1714)</f>
        <v>7.194399999999999</v>
      </c>
      <c r="H1714" s="2">
        <f t="shared" si="207"/>
        <v>6.936549999999996</v>
      </c>
      <c r="I1714" s="2">
        <f t="array" ref="I1714">SUMPRODUCT(B1698:B1717, (ROW(B1698:B1717)-ROW(B1698)+1)) / (20*21/2)</f>
        <v>7.1284761904761904</v>
      </c>
      <c r="J1714" s="2">
        <f t="shared" si="210"/>
        <v>7.1220811451307959</v>
      </c>
      <c r="K1714" s="2">
        <f t="shared" si="204"/>
        <v>7.1515456625207676</v>
      </c>
    </row>
    <row r="1715" spans="1:11" ht="13.5" x14ac:dyDescent="0.25">
      <c r="A1715" s="3">
        <f>TITRES_STAT!B1718</f>
        <v>44512</v>
      </c>
      <c r="B1715" s="6">
        <f>TITRES_STAT!D1718</f>
        <v>7.3</v>
      </c>
      <c r="C1715" s="2">
        <f t="shared" si="205"/>
        <v>0</v>
      </c>
      <c r="D1715" s="2">
        <f t="shared" si="206"/>
        <v>7.1920000000000002</v>
      </c>
      <c r="E1715" s="2">
        <f t="shared" si="208"/>
        <v>7.1019999999999994</v>
      </c>
      <c r="F1715" s="2">
        <f t="shared" si="209"/>
        <v>7.097500000000001</v>
      </c>
      <c r="G1715" s="2">
        <f t="shared" si="211"/>
        <v>7.1995999999999993</v>
      </c>
      <c r="H1715" s="2">
        <f t="shared" si="207"/>
        <v>6.9407999999999959</v>
      </c>
      <c r="I1715" s="2">
        <f t="array" ref="I1715">SUMPRODUCT(B1699:B1718, (ROW(B1699:B1718)-ROW(B1699)+1)) / (20*21/2)</f>
        <v>7.1435714285714278</v>
      </c>
      <c r="J1715" s="2">
        <f t="shared" si="210"/>
        <v>7.1390257979754823</v>
      </c>
      <c r="K1715" s="2">
        <f t="shared" ref="K1715:K1778" si="212">$K$4*B1715+(1-$K$4)*K1714</f>
        <v>7.1573674012454438</v>
      </c>
    </row>
    <row r="1716" spans="1:11" ht="13.5" x14ac:dyDescent="0.25">
      <c r="A1716" s="3">
        <f>TITRES_STAT!B1719</f>
        <v>44515</v>
      </c>
      <c r="B1716" s="6">
        <f>TITRES_STAT!D1719</f>
        <v>7.25</v>
      </c>
      <c r="C1716" s="2">
        <f t="shared" si="205"/>
        <v>-4.9999999999999822E-2</v>
      </c>
      <c r="D1716" s="2">
        <f t="shared" si="206"/>
        <v>7.2359999999999998</v>
      </c>
      <c r="E1716" s="2">
        <f t="shared" si="208"/>
        <v>7.1269999999999998</v>
      </c>
      <c r="F1716" s="2">
        <f t="shared" si="209"/>
        <v>7.0945000000000009</v>
      </c>
      <c r="G1716" s="2">
        <f t="shared" si="211"/>
        <v>7.2038000000000002</v>
      </c>
      <c r="H1716" s="2">
        <f t="shared" si="207"/>
        <v>6.9447999999999954</v>
      </c>
      <c r="I1716" s="2">
        <f t="array" ref="I1716">SUMPRODUCT(B1700:B1719, (ROW(B1700:B1719)-ROW(B1700)+1)) / (20*21/2)</f>
        <v>7.1589523809523818</v>
      </c>
      <c r="J1716" s="2">
        <f t="shared" si="210"/>
        <v>7.1495947695968649</v>
      </c>
      <c r="K1716" s="2">
        <f t="shared" si="212"/>
        <v>7.1610000521769948</v>
      </c>
    </row>
    <row r="1717" spans="1:11" ht="13.5" x14ac:dyDescent="0.25">
      <c r="A1717" s="3">
        <f>TITRES_STAT!B1720</f>
        <v>44516</v>
      </c>
      <c r="B1717" s="6">
        <f>TITRES_STAT!D1720</f>
        <v>7.25</v>
      </c>
      <c r="C1717" s="2">
        <f t="shared" si="205"/>
        <v>0</v>
      </c>
      <c r="D1717" s="2">
        <f t="shared" si="206"/>
        <v>7.2799999999999994</v>
      </c>
      <c r="E1717" s="2">
        <f t="shared" si="208"/>
        <v>7.1519999999999992</v>
      </c>
      <c r="F1717" s="2">
        <f t="shared" si="209"/>
        <v>7.091499999999999</v>
      </c>
      <c r="G1717" s="2">
        <f t="shared" si="211"/>
        <v>7.2079999999999984</v>
      </c>
      <c r="H1717" s="2">
        <f t="shared" si="207"/>
        <v>6.9487999999999941</v>
      </c>
      <c r="I1717" s="2">
        <f t="array" ref="I1717">SUMPRODUCT(B1701:B1720, (ROW(B1701:B1720)-ROW(B1701)+1)) / (20*21/2)</f>
        <v>7.1731428571428575</v>
      </c>
      <c r="J1717" s="2">
        <f t="shared" si="210"/>
        <v>7.1591571724924021</v>
      </c>
      <c r="K1717" s="2">
        <f t="shared" si="212"/>
        <v>7.1644902462092697</v>
      </c>
    </row>
    <row r="1718" spans="1:11" ht="13.5" x14ac:dyDescent="0.25">
      <c r="A1718" s="3">
        <f>TITRES_STAT!B1721</f>
        <v>44517</v>
      </c>
      <c r="B1718" s="6">
        <f>TITRES_STAT!D1721</f>
        <v>7.25</v>
      </c>
      <c r="C1718" s="2">
        <f t="shared" si="205"/>
        <v>0</v>
      </c>
      <c r="D1718" s="2">
        <f t="shared" si="206"/>
        <v>7.2700000000000005</v>
      </c>
      <c r="E1718" s="2">
        <f t="shared" si="208"/>
        <v>7.1769999999999996</v>
      </c>
      <c r="F1718" s="2">
        <f t="shared" si="209"/>
        <v>7.0884999999999989</v>
      </c>
      <c r="G1718" s="2">
        <f t="shared" si="211"/>
        <v>7.2121999999999993</v>
      </c>
      <c r="H1718" s="2">
        <f t="shared" si="207"/>
        <v>6.9527999999999937</v>
      </c>
      <c r="I1718" s="2">
        <f t="array" ref="I1718">SUMPRODUCT(B1702:B1721, (ROW(B1702:B1721)-ROW(B1702)+1)) / (20*21/2)</f>
        <v>7.190904761904763</v>
      </c>
      <c r="J1718" s="2">
        <f t="shared" si="210"/>
        <v>7.1678088703502691</v>
      </c>
      <c r="K1718" s="2">
        <f t="shared" si="212"/>
        <v>7.1678435698873377</v>
      </c>
    </row>
    <row r="1719" spans="1:11" ht="13.5" x14ac:dyDescent="0.25">
      <c r="A1719" s="3">
        <f>TITRES_STAT!B1722</f>
        <v>44518</v>
      </c>
      <c r="B1719" s="6">
        <f>TITRES_STAT!D1722</f>
        <v>7.25</v>
      </c>
      <c r="C1719" s="2">
        <f t="shared" si="205"/>
        <v>0</v>
      </c>
      <c r="D1719" s="2">
        <f t="shared" si="206"/>
        <v>7.26</v>
      </c>
      <c r="E1719" s="2">
        <f t="shared" si="208"/>
        <v>7.1989999999999998</v>
      </c>
      <c r="F1719" s="2">
        <f t="shared" si="209"/>
        <v>7.1009999999999991</v>
      </c>
      <c r="G1719" s="2">
        <f t="shared" si="211"/>
        <v>7.2163999999999984</v>
      </c>
      <c r="H1719" s="2">
        <f t="shared" si="207"/>
        <v>6.9567999999999941</v>
      </c>
      <c r="I1719" s="2">
        <f t="array" ref="I1719">SUMPRODUCT(B1703:B1722, (ROW(B1703:B1722)-ROW(B1703)+1)) / (20*21/2)</f>
        <v>7.2072380952380959</v>
      </c>
      <c r="J1719" s="2">
        <f t="shared" si="210"/>
        <v>7.1756365969835771</v>
      </c>
      <c r="K1719" s="2">
        <f t="shared" si="212"/>
        <v>7.1710653906760697</v>
      </c>
    </row>
    <row r="1720" spans="1:11" ht="13.5" x14ac:dyDescent="0.25">
      <c r="A1720" s="3">
        <f>TITRES_STAT!B1723</f>
        <v>44519</v>
      </c>
      <c r="B1720" s="6">
        <f>TITRES_STAT!D1723</f>
        <v>7.25</v>
      </c>
      <c r="C1720" s="2">
        <f t="shared" si="205"/>
        <v>0</v>
      </c>
      <c r="D1720" s="2">
        <f t="shared" si="206"/>
        <v>7.25</v>
      </c>
      <c r="E1720" s="2">
        <f t="shared" si="208"/>
        <v>7.221000000000001</v>
      </c>
      <c r="F1720" s="2">
        <f t="shared" si="209"/>
        <v>7.1134999999999993</v>
      </c>
      <c r="G1720" s="2">
        <f t="shared" si="211"/>
        <v>7.2153999999999989</v>
      </c>
      <c r="H1720" s="2">
        <f t="shared" si="207"/>
        <v>6.9610499999999931</v>
      </c>
      <c r="I1720" s="2">
        <f t="array" ref="I1720">SUMPRODUCT(B1704:B1723, (ROW(B1704:B1723)-ROW(B1704)+1)) / (20*21/2)</f>
        <v>7.2221428571428588</v>
      </c>
      <c r="J1720" s="2">
        <f t="shared" si="210"/>
        <v>7.1827188258422847</v>
      </c>
      <c r="K1720" s="2">
        <f t="shared" si="212"/>
        <v>7.1741608655515181</v>
      </c>
    </row>
    <row r="1721" spans="1:11" ht="13.5" x14ac:dyDescent="0.25">
      <c r="A1721" s="3">
        <f>TITRES_STAT!B1724</f>
        <v>44522</v>
      </c>
      <c r="B1721" s="6">
        <f>TITRES_STAT!D1724</f>
        <v>7.3</v>
      </c>
      <c r="C1721" s="2">
        <f t="shared" si="205"/>
        <v>4.9999999999999822E-2</v>
      </c>
      <c r="D1721" s="2">
        <f t="shared" si="206"/>
        <v>7.26</v>
      </c>
      <c r="E1721" s="2">
        <f t="shared" si="208"/>
        <v>7.2480000000000002</v>
      </c>
      <c r="F1721" s="2">
        <f t="shared" si="209"/>
        <v>7.1284999999999998</v>
      </c>
      <c r="G1721" s="2">
        <f t="shared" si="211"/>
        <v>7.2153999999999989</v>
      </c>
      <c r="H1721" s="2">
        <f t="shared" si="207"/>
        <v>6.9655499999999924</v>
      </c>
      <c r="I1721" s="2">
        <f t="array" ref="I1721">SUMPRODUCT(B1705:B1724, (ROW(B1705:B1724)-ROW(B1705)+1)) / (20*21/2)</f>
        <v>7.2356190476190481</v>
      </c>
      <c r="J1721" s="2">
        <f t="shared" si="210"/>
        <v>7.1938884614763534</v>
      </c>
      <c r="K1721" s="2">
        <f t="shared" si="212"/>
        <v>7.1790957335691061</v>
      </c>
    </row>
    <row r="1722" spans="1:11" ht="13.5" x14ac:dyDescent="0.25">
      <c r="A1722" s="3">
        <f>TITRES_STAT!B1725</f>
        <v>44523</v>
      </c>
      <c r="B1722" s="6">
        <f>TITRES_STAT!D1725</f>
        <v>7.3</v>
      </c>
      <c r="C1722" s="2">
        <f t="shared" si="205"/>
        <v>0</v>
      </c>
      <c r="D1722" s="2">
        <f t="shared" si="206"/>
        <v>7.2700000000000005</v>
      </c>
      <c r="E1722" s="2">
        <f t="shared" si="208"/>
        <v>7.2750000000000004</v>
      </c>
      <c r="F1722" s="2">
        <f t="shared" si="209"/>
        <v>7.1435000000000004</v>
      </c>
      <c r="G1722" s="2">
        <f t="shared" si="211"/>
        <v>7.2153999999999989</v>
      </c>
      <c r="H1722" s="2">
        <f t="shared" si="207"/>
        <v>6.9700499999999934</v>
      </c>
      <c r="I1722" s="2">
        <f t="array" ref="I1722">SUMPRODUCT(B1706:B1725, (ROW(B1706:B1725)-ROW(B1706)+1)) / (20*21/2)</f>
        <v>7.2476666666666665</v>
      </c>
      <c r="J1722" s="2">
        <f t="shared" si="210"/>
        <v>7.2039943222881293</v>
      </c>
      <c r="K1722" s="2">
        <f t="shared" si="212"/>
        <v>7.1838370773507103</v>
      </c>
    </row>
    <row r="1723" spans="1:11" ht="13.5" x14ac:dyDescent="0.25">
      <c r="A1723" s="3">
        <f>TITRES_STAT!B1726</f>
        <v>44524</v>
      </c>
      <c r="B1723" s="6">
        <f>TITRES_STAT!D1726</f>
        <v>7.3</v>
      </c>
      <c r="C1723" s="2">
        <f t="shared" si="205"/>
        <v>0</v>
      </c>
      <c r="D1723" s="2">
        <f t="shared" si="206"/>
        <v>7.2799999999999994</v>
      </c>
      <c r="E1723" s="2">
        <f t="shared" si="208"/>
        <v>7.2750000000000004</v>
      </c>
      <c r="F1723" s="2">
        <f t="shared" si="209"/>
        <v>7.158500000000001</v>
      </c>
      <c r="G1723" s="2">
        <f t="shared" si="211"/>
        <v>7.2153999999999998</v>
      </c>
      <c r="H1723" s="2">
        <f t="shared" si="207"/>
        <v>6.9745999999999926</v>
      </c>
      <c r="I1723" s="2">
        <f t="array" ref="I1723">SUMPRODUCT(B1707:B1726, (ROW(B1707:B1726)-ROW(B1707)+1)) / (20*21/2)</f>
        <v>7.258285714285714</v>
      </c>
      <c r="J1723" s="2">
        <f t="shared" si="210"/>
        <v>7.2131377201654505</v>
      </c>
      <c r="K1723" s="2">
        <f t="shared" si="212"/>
        <v>7.1883924860820549</v>
      </c>
    </row>
    <row r="1724" spans="1:11" ht="13.5" x14ac:dyDescent="0.25">
      <c r="A1724" s="3">
        <f>TITRES_STAT!B1727</f>
        <v>44525</v>
      </c>
      <c r="B1724" s="6">
        <f>TITRES_STAT!D1727</f>
        <v>7.3</v>
      </c>
      <c r="C1724" s="2">
        <f t="shared" si="205"/>
        <v>0</v>
      </c>
      <c r="D1724" s="2">
        <f t="shared" si="206"/>
        <v>7.2900000000000009</v>
      </c>
      <c r="E1724" s="2">
        <f t="shared" si="208"/>
        <v>7.2749999999999986</v>
      </c>
      <c r="F1724" s="2">
        <f t="shared" si="209"/>
        <v>7.1735000000000015</v>
      </c>
      <c r="G1724" s="2">
        <f t="shared" si="211"/>
        <v>7.2153999999999998</v>
      </c>
      <c r="H1724" s="2">
        <f t="shared" si="207"/>
        <v>6.9791499999999917</v>
      </c>
      <c r="I1724" s="2">
        <f t="array" ref="I1724">SUMPRODUCT(B1708:B1727, (ROW(B1708:B1727)-ROW(B1708)+1)) / (20*21/2)</f>
        <v>7.2674761904761906</v>
      </c>
      <c r="J1724" s="2">
        <f t="shared" si="210"/>
        <v>7.2214103182449314</v>
      </c>
      <c r="K1724" s="2">
        <f t="shared" si="212"/>
        <v>7.1927692513337389</v>
      </c>
    </row>
    <row r="1725" spans="1:11" ht="13.5" x14ac:dyDescent="0.25">
      <c r="A1725" s="3">
        <f>TITRES_STAT!B1728</f>
        <v>44526</v>
      </c>
      <c r="B1725" s="6">
        <f>TITRES_STAT!D1728</f>
        <v>7.3</v>
      </c>
      <c r="C1725" s="2">
        <f t="shared" si="205"/>
        <v>0</v>
      </c>
      <c r="D1725" s="2">
        <f t="shared" si="206"/>
        <v>7.3</v>
      </c>
      <c r="E1725" s="2">
        <f t="shared" si="208"/>
        <v>7.2749999999999986</v>
      </c>
      <c r="F1725" s="2">
        <f t="shared" si="209"/>
        <v>7.1885000000000003</v>
      </c>
      <c r="G1725" s="2">
        <f t="shared" si="211"/>
        <v>7.2154000000000007</v>
      </c>
      <c r="H1725" s="2">
        <f t="shared" si="207"/>
        <v>6.9836999999999909</v>
      </c>
      <c r="I1725" s="2">
        <f t="array" ref="I1725">SUMPRODUCT(B1709:B1728, (ROW(B1709:B1728)-ROW(B1709)+1)) / (20*21/2)</f>
        <v>7.2752380952380964</v>
      </c>
      <c r="J1725" s="2">
        <f t="shared" si="210"/>
        <v>7.2288950498406521</v>
      </c>
      <c r="K1725" s="2">
        <f t="shared" si="212"/>
        <v>7.1969743787324161</v>
      </c>
    </row>
    <row r="1726" spans="1:11" ht="13.5" x14ac:dyDescent="0.25">
      <c r="A1726" s="3">
        <f>TITRES_STAT!B1729</f>
        <v>44529</v>
      </c>
      <c r="B1726" s="6">
        <f>TITRES_STAT!D1729</f>
        <v>7.3</v>
      </c>
      <c r="C1726" s="2">
        <f t="shared" si="205"/>
        <v>0</v>
      </c>
      <c r="D1726" s="2">
        <f t="shared" si="206"/>
        <v>7.3</v>
      </c>
      <c r="E1726" s="2">
        <f t="shared" si="208"/>
        <v>7.2799999999999985</v>
      </c>
      <c r="F1726" s="2">
        <f t="shared" si="209"/>
        <v>7.2035000000000009</v>
      </c>
      <c r="G1726" s="2">
        <f t="shared" si="211"/>
        <v>7.2154000000000016</v>
      </c>
      <c r="H1726" s="2">
        <f t="shared" si="207"/>
        <v>6.988249999999991</v>
      </c>
      <c r="I1726" s="2">
        <f t="array" ref="I1726">SUMPRODUCT(B1710:B1729, (ROW(B1710:B1729)-ROW(B1710)+1)) / (20*21/2)</f>
        <v>7.2815714285714295</v>
      </c>
      <c r="J1726" s="2">
        <f t="shared" si="210"/>
        <v>7.2356669498558279</v>
      </c>
      <c r="K1726" s="2">
        <f t="shared" si="212"/>
        <v>7.2010145991742824</v>
      </c>
    </row>
    <row r="1727" spans="1:11" ht="13.5" x14ac:dyDescent="0.25">
      <c r="A1727" s="3">
        <f>TITRES_STAT!B1730</f>
        <v>44530</v>
      </c>
      <c r="B1727" s="6">
        <f>TITRES_STAT!D1730</f>
        <v>7.3</v>
      </c>
      <c r="C1727" s="2">
        <f t="shared" si="205"/>
        <v>0</v>
      </c>
      <c r="D1727" s="2">
        <f t="shared" si="206"/>
        <v>7.3</v>
      </c>
      <c r="E1727" s="2">
        <f t="shared" si="208"/>
        <v>7.2849999999999993</v>
      </c>
      <c r="F1727" s="2">
        <f t="shared" si="209"/>
        <v>7.2185000000000006</v>
      </c>
      <c r="G1727" s="2">
        <f t="shared" si="211"/>
        <v>7.2154000000000016</v>
      </c>
      <c r="H1727" s="2">
        <f t="shared" si="207"/>
        <v>6.992799999999991</v>
      </c>
      <c r="I1727" s="2">
        <f t="array" ref="I1727">SUMPRODUCT(B1711:B1730, (ROW(B1711:B1730)-ROW(B1711)+1)) / (20*21/2)</f>
        <v>7.2866190476190482</v>
      </c>
      <c r="J1727" s="2">
        <f t="shared" si="210"/>
        <v>7.2417939070124158</v>
      </c>
      <c r="K1727" s="2">
        <f t="shared" si="212"/>
        <v>7.2048963795988206</v>
      </c>
    </row>
    <row r="1728" spans="1:11" ht="13.5" x14ac:dyDescent="0.25">
      <c r="A1728" s="3">
        <f>TITRES_STAT!B1731</f>
        <v>44531</v>
      </c>
      <c r="B1728" s="6">
        <f>TITRES_STAT!D1731</f>
        <v>7.3</v>
      </c>
      <c r="C1728" s="2">
        <f t="shared" si="205"/>
        <v>0</v>
      </c>
      <c r="D1728" s="2">
        <f t="shared" si="206"/>
        <v>7.3</v>
      </c>
      <c r="E1728" s="2">
        <f t="shared" si="208"/>
        <v>7.2899999999999991</v>
      </c>
      <c r="F1728" s="2">
        <f t="shared" si="209"/>
        <v>7.2335000000000012</v>
      </c>
      <c r="G1728" s="2">
        <f t="shared" si="211"/>
        <v>7.2154000000000016</v>
      </c>
      <c r="H1728" s="2">
        <f t="shared" si="207"/>
        <v>6.9973499999999902</v>
      </c>
      <c r="I1728" s="2">
        <f t="array" ref="I1728">SUMPRODUCT(B1712:B1731, (ROW(B1712:B1731)-ROW(B1712)+1)) / (20*21/2)</f>
        <v>7.2903809523809526</v>
      </c>
      <c r="J1728" s="2">
        <f t="shared" si="210"/>
        <v>7.2473373444398046</v>
      </c>
      <c r="K1728" s="2">
        <f t="shared" si="212"/>
        <v>7.2086259333400431</v>
      </c>
    </row>
    <row r="1729" spans="1:11" ht="13.5" x14ac:dyDescent="0.25">
      <c r="A1729" s="3">
        <f>TITRES_STAT!B1732</f>
        <v>44532</v>
      </c>
      <c r="B1729" s="6">
        <f>TITRES_STAT!D1732</f>
        <v>7.3</v>
      </c>
      <c r="C1729" s="2">
        <f t="shared" si="205"/>
        <v>0</v>
      </c>
      <c r="D1729" s="2">
        <f t="shared" si="206"/>
        <v>7.3</v>
      </c>
      <c r="E1729" s="2">
        <f t="shared" si="208"/>
        <v>7.294999999999999</v>
      </c>
      <c r="F1729" s="2">
        <f t="shared" si="209"/>
        <v>7.2469999999999999</v>
      </c>
      <c r="G1729" s="2">
        <f t="shared" si="211"/>
        <v>7.2154000000000034</v>
      </c>
      <c r="H1729" s="2">
        <f t="shared" si="207"/>
        <v>7.0018999999999902</v>
      </c>
      <c r="I1729" s="2">
        <f t="array" ref="I1729">SUMPRODUCT(B1713:B1732, (ROW(B1713:B1732)-ROW(B1713)+1)) / (20*21/2)</f>
        <v>7.2928571428571427</v>
      </c>
      <c r="J1729" s="2">
        <f t="shared" si="210"/>
        <v>7.2523528354455378</v>
      </c>
      <c r="K1729" s="2">
        <f t="shared" si="212"/>
        <v>7.2122092300718066</v>
      </c>
    </row>
    <row r="1730" spans="1:11" ht="13.5" x14ac:dyDescent="0.25">
      <c r="A1730" s="3">
        <f>TITRES_STAT!B1733</f>
        <v>44533</v>
      </c>
      <c r="B1730" s="6">
        <f>TITRES_STAT!D1733</f>
        <v>7.3</v>
      </c>
      <c r="C1730" s="2">
        <f t="shared" si="205"/>
        <v>0</v>
      </c>
      <c r="D1730" s="2">
        <f t="shared" si="206"/>
        <v>7.3</v>
      </c>
      <c r="E1730" s="2">
        <f t="shared" si="208"/>
        <v>7.2999999999999989</v>
      </c>
      <c r="F1730" s="2">
        <f t="shared" si="209"/>
        <v>7.2605000000000004</v>
      </c>
      <c r="G1730" s="2">
        <f t="shared" si="211"/>
        <v>7.2154000000000034</v>
      </c>
      <c r="H1730" s="2">
        <f t="shared" si="207"/>
        <v>7.0064499999999894</v>
      </c>
      <c r="I1730" s="2">
        <f t="array" ref="I1730">SUMPRODUCT(B1714:B1733, (ROW(B1714:B1733)-ROW(B1714)+1)) / (20*21/2)</f>
        <v>7.2940476190476193</v>
      </c>
      <c r="J1730" s="2">
        <f t="shared" si="210"/>
        <v>7.2568906606412007</v>
      </c>
      <c r="K1730" s="2">
        <f t="shared" si="212"/>
        <v>7.2156520053631086</v>
      </c>
    </row>
    <row r="1731" spans="1:11" ht="13.5" x14ac:dyDescent="0.25">
      <c r="A1731" s="3">
        <f>TITRES_STAT!B1734</f>
        <v>44536</v>
      </c>
      <c r="B1731" s="6">
        <f>TITRES_STAT!D1734</f>
        <v>7.3</v>
      </c>
      <c r="C1731" s="2">
        <f t="shared" si="205"/>
        <v>0</v>
      </c>
      <c r="D1731" s="2">
        <f t="shared" si="206"/>
        <v>7.3</v>
      </c>
      <c r="E1731" s="2">
        <f t="shared" si="208"/>
        <v>7.2999999999999989</v>
      </c>
      <c r="F1731" s="2">
        <f t="shared" si="209"/>
        <v>7.2740000000000009</v>
      </c>
      <c r="G1731" s="2">
        <f t="shared" si="211"/>
        <v>7.2154000000000034</v>
      </c>
      <c r="H1731" s="2">
        <f t="shared" si="207"/>
        <v>7.0109999999999904</v>
      </c>
      <c r="I1731" s="2">
        <f t="array" ref="I1731">SUMPRODUCT(B1715:B1734, (ROW(B1715:B1734)-ROW(B1715)+1)) / (20*21/2)</f>
        <v>7.2952380952380951</v>
      </c>
      <c r="J1731" s="2">
        <f t="shared" si="210"/>
        <v>7.2609963120087055</v>
      </c>
      <c r="K1731" s="2">
        <f t="shared" si="212"/>
        <v>7.2189597698586727</v>
      </c>
    </row>
    <row r="1732" spans="1:11" ht="13.5" x14ac:dyDescent="0.25">
      <c r="A1732" s="3">
        <f>TITRES_STAT!B1735</f>
        <v>44537</v>
      </c>
      <c r="B1732" s="6">
        <f>TITRES_STAT!D1735</f>
        <v>7.3</v>
      </c>
      <c r="C1732" s="2">
        <f t="shared" ref="C1732:C1795" si="213">B1732-B1731</f>
        <v>0</v>
      </c>
      <c r="D1732" s="2">
        <f t="shared" si="206"/>
        <v>7.3</v>
      </c>
      <c r="E1732" s="2">
        <f t="shared" si="208"/>
        <v>7.2999999999999989</v>
      </c>
      <c r="F1732" s="2">
        <f t="shared" si="209"/>
        <v>7.2874999999999996</v>
      </c>
      <c r="G1732" s="2">
        <f t="shared" si="211"/>
        <v>7.2154000000000043</v>
      </c>
      <c r="H1732" s="2">
        <f t="shared" si="207"/>
        <v>7.0155499999999895</v>
      </c>
      <c r="I1732" s="2">
        <f t="array" ref="I1732">SUMPRODUCT(B1716:B1735, (ROW(B1716:B1735)-ROW(B1716)+1)) / (20*21/2)</f>
        <v>7.2964285714285717</v>
      </c>
      <c r="J1732" s="2">
        <f t="shared" si="210"/>
        <v>7.2647109489602579</v>
      </c>
      <c r="K1732" s="2">
        <f t="shared" si="212"/>
        <v>7.2221378180995091</v>
      </c>
    </row>
    <row r="1733" spans="1:11" ht="13.5" x14ac:dyDescent="0.25">
      <c r="A1733" s="3">
        <f>TITRES_STAT!B1736</f>
        <v>44538</v>
      </c>
      <c r="B1733" s="6">
        <f>TITRES_STAT!D1736</f>
        <v>7.3</v>
      </c>
      <c r="C1733" s="2">
        <f t="shared" si="213"/>
        <v>0</v>
      </c>
      <c r="D1733" s="2">
        <f t="shared" si="206"/>
        <v>7.3</v>
      </c>
      <c r="E1733" s="2">
        <f t="shared" si="208"/>
        <v>7.2999999999999989</v>
      </c>
      <c r="F1733" s="2">
        <f t="shared" si="209"/>
        <v>7.2874999999999996</v>
      </c>
      <c r="G1733" s="2">
        <f t="shared" si="211"/>
        <v>7.2154000000000043</v>
      </c>
      <c r="H1733" s="2">
        <f t="shared" si="207"/>
        <v>7.0195499999999891</v>
      </c>
      <c r="I1733" s="2">
        <f t="array" ref="I1733">SUMPRODUCT(B1717:B1736, (ROW(B1717:B1736)-ROW(B1717)+1)) / (20*21/2)</f>
        <v>7.2976190476190474</v>
      </c>
      <c r="J1733" s="2">
        <f t="shared" si="210"/>
        <v>7.2680718109640434</v>
      </c>
      <c r="K1733" s="2">
        <f t="shared" si="212"/>
        <v>7.2251912369975679</v>
      </c>
    </row>
    <row r="1734" spans="1:11" ht="13.5" x14ac:dyDescent="0.25">
      <c r="A1734" s="3">
        <f>TITRES_STAT!B1737</f>
        <v>44539</v>
      </c>
      <c r="B1734" s="6">
        <f>TITRES_STAT!D1737</f>
        <v>7.3</v>
      </c>
      <c r="C1734" s="2">
        <f t="shared" si="213"/>
        <v>0</v>
      </c>
      <c r="D1734" s="2">
        <f t="shared" ref="D1734:D1797" si="214">AVERAGE(B1730:B1734)</f>
        <v>7.3</v>
      </c>
      <c r="E1734" s="2">
        <f t="shared" si="208"/>
        <v>7.2999999999999989</v>
      </c>
      <c r="F1734" s="2">
        <f t="shared" si="209"/>
        <v>7.2874999999999996</v>
      </c>
      <c r="G1734" s="2">
        <f t="shared" si="211"/>
        <v>7.2154000000000043</v>
      </c>
      <c r="H1734" s="2">
        <f t="shared" si="207"/>
        <v>7.0235499999999886</v>
      </c>
      <c r="I1734" s="2">
        <f t="array" ref="I1734">SUMPRODUCT(B1718:B1737, (ROW(B1718:B1737)-ROW(B1718)+1)) / (20*21/2)</f>
        <v>7.2985714285714289</v>
      </c>
      <c r="J1734" s="2">
        <f t="shared" si="210"/>
        <v>7.2711125908722298</v>
      </c>
      <c r="K1734" s="2">
        <f t="shared" si="212"/>
        <v>7.2281249139780552</v>
      </c>
    </row>
    <row r="1735" spans="1:11" ht="13.5" x14ac:dyDescent="0.25">
      <c r="A1735" s="3">
        <f>TITRES_STAT!B1738</f>
        <v>44540</v>
      </c>
      <c r="B1735" s="6">
        <f>TITRES_STAT!D1738</f>
        <v>7.3</v>
      </c>
      <c r="C1735" s="2">
        <f t="shared" si="213"/>
        <v>0</v>
      </c>
      <c r="D1735" s="2">
        <f t="shared" si="214"/>
        <v>7.3</v>
      </c>
      <c r="E1735" s="2">
        <f t="shared" si="208"/>
        <v>7.2999999999999989</v>
      </c>
      <c r="F1735" s="2">
        <f t="shared" si="209"/>
        <v>7.2874999999999996</v>
      </c>
      <c r="G1735" s="2">
        <f t="shared" si="211"/>
        <v>7.2154000000000043</v>
      </c>
      <c r="H1735" s="2">
        <f t="shared" si="207"/>
        <v>7.0275499999999882</v>
      </c>
      <c r="I1735" s="2">
        <f t="array" ref="I1735">SUMPRODUCT(B1719:B1738, (ROW(B1719:B1738)-ROW(B1719)+1)) / (20*21/2)</f>
        <v>7.2992857142857153</v>
      </c>
      <c r="J1735" s="2">
        <f t="shared" si="210"/>
        <v>7.2738637726939226</v>
      </c>
      <c r="K1735" s="2">
        <f t="shared" si="212"/>
        <v>7.2309435448024457</v>
      </c>
    </row>
    <row r="1736" spans="1:11" ht="13.5" x14ac:dyDescent="0.25">
      <c r="A1736" s="3">
        <f>TITRES_STAT!B1739</f>
        <v>44543</v>
      </c>
      <c r="B1736" s="6">
        <f>TITRES_STAT!D1739</f>
        <v>7.3</v>
      </c>
      <c r="C1736" s="2">
        <f t="shared" si="213"/>
        <v>0</v>
      </c>
      <c r="D1736" s="2">
        <f t="shared" si="214"/>
        <v>7.3</v>
      </c>
      <c r="E1736" s="2">
        <f t="shared" si="208"/>
        <v>7.2999999999999989</v>
      </c>
      <c r="F1736" s="2">
        <f t="shared" si="209"/>
        <v>7.2899999999999991</v>
      </c>
      <c r="G1736" s="2">
        <f t="shared" si="211"/>
        <v>7.2154000000000043</v>
      </c>
      <c r="H1736" s="2">
        <f t="shared" si="207"/>
        <v>7.0315499999999886</v>
      </c>
      <c r="I1736" s="2">
        <f t="array" ref="I1736">SUMPRODUCT(B1720:B1739, (ROW(B1720:B1739)-ROW(B1720)+1)) / (20*21/2)</f>
        <v>7.2997619047619047</v>
      </c>
      <c r="J1736" s="2">
        <f t="shared" si="210"/>
        <v>7.2763529371992632</v>
      </c>
      <c r="K1736" s="2">
        <f t="shared" si="212"/>
        <v>7.2336516410847027</v>
      </c>
    </row>
    <row r="1737" spans="1:11" ht="13.5" x14ac:dyDescent="0.25">
      <c r="A1737" s="3">
        <f>TITRES_STAT!B1740</f>
        <v>44544</v>
      </c>
      <c r="B1737" s="6">
        <f>TITRES_STAT!D1740</f>
        <v>7.3</v>
      </c>
      <c r="C1737" s="2">
        <f t="shared" si="213"/>
        <v>0</v>
      </c>
      <c r="D1737" s="2">
        <f t="shared" si="214"/>
        <v>7.3</v>
      </c>
      <c r="E1737" s="2">
        <f t="shared" si="208"/>
        <v>7.2999999999999989</v>
      </c>
      <c r="F1737" s="2">
        <f t="shared" si="209"/>
        <v>7.2924999999999995</v>
      </c>
      <c r="G1737" s="2">
        <f t="shared" si="211"/>
        <v>7.2154000000000043</v>
      </c>
      <c r="H1737" s="2">
        <f t="shared" si="207"/>
        <v>7.0355499999999882</v>
      </c>
      <c r="I1737" s="2">
        <f t="array" ref="I1737">SUMPRODUCT(B1721:B1740, (ROW(B1721:B1740)-ROW(B1721)+1)) / (20*21/2)</f>
        <v>7.3</v>
      </c>
      <c r="J1737" s="2">
        <f t="shared" si="210"/>
        <v>7.2786050384183811</v>
      </c>
      <c r="K1737" s="2">
        <f t="shared" si="212"/>
        <v>7.2362535375127539</v>
      </c>
    </row>
    <row r="1738" spans="1:11" ht="13.5" x14ac:dyDescent="0.25">
      <c r="A1738" s="3">
        <f>TITRES_STAT!B1741</f>
        <v>44545</v>
      </c>
      <c r="B1738" s="6">
        <f>TITRES_STAT!D1741</f>
        <v>7.3</v>
      </c>
      <c r="C1738" s="2">
        <f t="shared" si="213"/>
        <v>0</v>
      </c>
      <c r="D1738" s="2">
        <f t="shared" si="214"/>
        <v>7.3</v>
      </c>
      <c r="E1738" s="2">
        <f t="shared" si="208"/>
        <v>7.2999999999999989</v>
      </c>
      <c r="F1738" s="2">
        <f t="shared" si="209"/>
        <v>7.2949999999999999</v>
      </c>
      <c r="G1738" s="2">
        <f t="shared" si="211"/>
        <v>7.2154000000000051</v>
      </c>
      <c r="H1738" s="2">
        <f t="shared" ref="H1738:H1801" si="215">AVERAGE(B1539:B1738)</f>
        <v>7.0395499999999878</v>
      </c>
      <c r="I1738" s="2">
        <f t="array" ref="I1738">SUMPRODUCT(B1722:B1741, (ROW(B1722:B1741)-ROW(B1722)+1)) / (20*21/2)</f>
        <v>7.2714285714285714</v>
      </c>
      <c r="J1738" s="2">
        <f t="shared" si="210"/>
        <v>7.2806426538071074</v>
      </c>
      <c r="K1738" s="2">
        <f t="shared" si="212"/>
        <v>7.2387533987867636</v>
      </c>
    </row>
    <row r="1739" spans="1:11" ht="13.5" x14ac:dyDescent="0.25">
      <c r="A1739" s="3">
        <f>TITRES_STAT!B1742</f>
        <v>44546</v>
      </c>
      <c r="B1739" s="6">
        <f>TITRES_STAT!D1742</f>
        <v>7.3</v>
      </c>
      <c r="C1739" s="2">
        <f t="shared" si="213"/>
        <v>0</v>
      </c>
      <c r="D1739" s="2">
        <f t="shared" si="214"/>
        <v>7.3</v>
      </c>
      <c r="E1739" s="2">
        <f t="shared" si="208"/>
        <v>7.2999999999999989</v>
      </c>
      <c r="F1739" s="2">
        <f t="shared" si="209"/>
        <v>7.2974999999999994</v>
      </c>
      <c r="G1739" s="2">
        <f t="shared" si="211"/>
        <v>7.2152000000000056</v>
      </c>
      <c r="H1739" s="2">
        <f t="shared" si="215"/>
        <v>7.0435499999999873</v>
      </c>
      <c r="I1739" s="2">
        <f t="array" ref="I1739">SUMPRODUCT(B1723:B1742, (ROW(B1723:B1742)-ROW(B1723)+1)) / (20*21/2)</f>
        <v>7.2157142857142853</v>
      </c>
      <c r="J1739" s="2">
        <f t="shared" si="210"/>
        <v>7.2824862105873835</v>
      </c>
      <c r="K1739" s="2">
        <f t="shared" si="212"/>
        <v>7.241155226285322</v>
      </c>
    </row>
    <row r="1740" spans="1:11" ht="13.5" x14ac:dyDescent="0.25">
      <c r="A1740" s="3">
        <f>TITRES_STAT!B1743</f>
        <v>44550</v>
      </c>
      <c r="B1740" s="6">
        <f>TITRES_STAT!D1743</f>
        <v>7.3</v>
      </c>
      <c r="C1740" s="2">
        <f t="shared" si="213"/>
        <v>0</v>
      </c>
      <c r="D1740" s="2">
        <f t="shared" si="214"/>
        <v>7.3</v>
      </c>
      <c r="E1740" s="2">
        <f t="shared" ref="E1740:E1803" si="216">AVERAGE(B1731:B1740)</f>
        <v>7.2999999999999989</v>
      </c>
      <c r="F1740" s="2">
        <f t="shared" si="209"/>
        <v>7.3</v>
      </c>
      <c r="G1740" s="2">
        <f t="shared" si="211"/>
        <v>7.2150000000000061</v>
      </c>
      <c r="H1740" s="2">
        <f t="shared" si="215"/>
        <v>7.0475499999999878</v>
      </c>
      <c r="I1740" s="2">
        <f t="array" ref="I1740">SUMPRODUCT(B1724:B1743, (ROW(B1724:B1743)-ROW(B1724)+1)) / (20*21/2)</f>
        <v>7.1628571428571419</v>
      </c>
      <c r="J1740" s="2">
        <f t="shared" si="210"/>
        <v>7.2841541905314422</v>
      </c>
      <c r="K1740" s="2">
        <f t="shared" si="212"/>
        <v>7.243462864470211</v>
      </c>
    </row>
    <row r="1741" spans="1:11" ht="13.5" x14ac:dyDescent="0.25">
      <c r="A1741" s="3">
        <f>TITRES_STAT!B1744</f>
        <v>44551</v>
      </c>
      <c r="B1741" s="6">
        <f>TITRES_STAT!D1744</f>
        <v>7</v>
      </c>
      <c r="C1741" s="2">
        <f t="shared" si="213"/>
        <v>-0.29999999999999982</v>
      </c>
      <c r="D1741" s="2">
        <f t="shared" si="214"/>
        <v>7.24</v>
      </c>
      <c r="E1741" s="2">
        <f t="shared" si="216"/>
        <v>7.2699999999999987</v>
      </c>
      <c r="F1741" s="2">
        <f t="shared" si="209"/>
        <v>7.2849999999999993</v>
      </c>
      <c r="G1741" s="2">
        <f t="shared" si="211"/>
        <v>7.2088000000000045</v>
      </c>
      <c r="H1741" s="2">
        <f t="shared" si="215"/>
        <v>7.0500499999999873</v>
      </c>
      <c r="I1741" s="2">
        <f t="array" ref="I1741">SUMPRODUCT(B1725:B1744, (ROW(B1725:B1744)-ROW(B1725)+1)) / (20*21/2)</f>
        <v>7.1128571428571421</v>
      </c>
      <c r="J1741" s="2">
        <f t="shared" si="210"/>
        <v>7.2570918866713052</v>
      </c>
      <c r="K1741" s="2">
        <f t="shared" si="212"/>
        <v>7.233915301157654</v>
      </c>
    </row>
    <row r="1742" spans="1:11" ht="13.5" x14ac:dyDescent="0.25">
      <c r="A1742" s="3">
        <f>TITRES_STAT!B1745</f>
        <v>44552</v>
      </c>
      <c r="B1742" s="6">
        <f>TITRES_STAT!D1745</f>
        <v>6.7</v>
      </c>
      <c r="C1742" s="2">
        <f t="shared" si="213"/>
        <v>-0.29999999999999982</v>
      </c>
      <c r="D1742" s="2">
        <f t="shared" si="214"/>
        <v>7.12</v>
      </c>
      <c r="E1742" s="2">
        <f t="shared" si="216"/>
        <v>7.2099999999999991</v>
      </c>
      <c r="F1742" s="2">
        <f t="shared" si="209"/>
        <v>7.2549999999999981</v>
      </c>
      <c r="G1742" s="2">
        <f t="shared" si="211"/>
        <v>7.1966000000000045</v>
      </c>
      <c r="H1742" s="2">
        <f t="shared" si="215"/>
        <v>7.0510499999999885</v>
      </c>
      <c r="I1742" s="2">
        <f t="array" ref="I1742">SUMPRODUCT(B1726:B1745, (ROW(B1726:B1745)-ROW(B1726)+1)) / (20*21/2)</f>
        <v>7.0657142857142858</v>
      </c>
      <c r="J1742" s="2">
        <f t="shared" si="210"/>
        <v>7.2040355165121337</v>
      </c>
      <c r="K1742" s="2">
        <f t="shared" si="212"/>
        <v>7.2129774462102949</v>
      </c>
    </row>
    <row r="1743" spans="1:11" ht="13.5" x14ac:dyDescent="0.25">
      <c r="A1743" s="3">
        <f>TITRES_STAT!B1746</f>
        <v>44553</v>
      </c>
      <c r="B1743" s="6">
        <f>TITRES_STAT!D1746</f>
        <v>6.7</v>
      </c>
      <c r="C1743" s="2">
        <f t="shared" si="213"/>
        <v>0</v>
      </c>
      <c r="D1743" s="2">
        <f t="shared" si="214"/>
        <v>7</v>
      </c>
      <c r="E1743" s="2">
        <f t="shared" si="216"/>
        <v>7.15</v>
      </c>
      <c r="F1743" s="2">
        <f t="shared" si="209"/>
        <v>7.224999999999997</v>
      </c>
      <c r="G1743" s="2">
        <f t="shared" si="211"/>
        <v>7.1844000000000037</v>
      </c>
      <c r="H1743" s="2">
        <f t="shared" si="215"/>
        <v>7.0515499999999882</v>
      </c>
      <c r="I1743" s="2">
        <f t="array" ref="I1743">SUMPRODUCT(B1727:B1746, (ROW(B1727:B1746)-ROW(B1727)+1)) / (20*21/2)</f>
        <v>7.05</v>
      </c>
      <c r="J1743" s="2">
        <f t="shared" si="210"/>
        <v>7.1560321339871678</v>
      </c>
      <c r="K1743" s="2">
        <f t="shared" si="212"/>
        <v>7.1928606836138131</v>
      </c>
    </row>
    <row r="1744" spans="1:11" ht="13.5" x14ac:dyDescent="0.25">
      <c r="A1744" s="3">
        <f>TITRES_STAT!B1747</f>
        <v>44554</v>
      </c>
      <c r="B1744" s="6">
        <f>TITRES_STAT!D1747</f>
        <v>6.7</v>
      </c>
      <c r="C1744" s="2">
        <f t="shared" si="213"/>
        <v>0</v>
      </c>
      <c r="D1744" s="2">
        <f t="shared" si="214"/>
        <v>6.88</v>
      </c>
      <c r="E1744" s="2">
        <f t="shared" si="216"/>
        <v>7.0900000000000007</v>
      </c>
      <c r="F1744" s="2">
        <f t="shared" si="209"/>
        <v>7.1949999999999976</v>
      </c>
      <c r="G1744" s="2">
        <f t="shared" si="211"/>
        <v>7.1722000000000037</v>
      </c>
      <c r="H1744" s="2">
        <f t="shared" si="215"/>
        <v>7.0520499999999888</v>
      </c>
      <c r="I1744" s="2">
        <f t="array" ref="I1744">SUMPRODUCT(B1728:B1747, (ROW(B1728:B1747)-ROW(B1728)+1)) / (20*21/2)</f>
        <v>7.0642857142857141</v>
      </c>
      <c r="J1744" s="2">
        <f t="shared" si="210"/>
        <v>7.1126005021788661</v>
      </c>
      <c r="K1744" s="2">
        <f t="shared" si="212"/>
        <v>7.1735328136681735</v>
      </c>
    </row>
    <row r="1745" spans="1:11" ht="13.5" x14ac:dyDescent="0.25">
      <c r="A1745" s="3">
        <f>TITRES_STAT!B1748</f>
        <v>44557</v>
      </c>
      <c r="B1745" s="6">
        <f>TITRES_STAT!D1748</f>
        <v>6.7</v>
      </c>
      <c r="C1745" s="2">
        <f t="shared" si="213"/>
        <v>0</v>
      </c>
      <c r="D1745" s="2">
        <f t="shared" si="214"/>
        <v>6.76</v>
      </c>
      <c r="E1745" s="2">
        <f t="shared" si="216"/>
        <v>7.0300000000000011</v>
      </c>
      <c r="F1745" s="2">
        <f t="shared" si="209"/>
        <v>7.1649999999999974</v>
      </c>
      <c r="G1745" s="2">
        <f t="shared" si="211"/>
        <v>7.1600000000000037</v>
      </c>
      <c r="H1745" s="2">
        <f t="shared" si="215"/>
        <v>7.0525499999999894</v>
      </c>
      <c r="I1745" s="2">
        <f t="array" ref="I1745">SUMPRODUCT(B1729:B1748, (ROW(B1729:B1748)-ROW(B1729)+1)) / (20*21/2)</f>
        <v>7.0785714285714283</v>
      </c>
      <c r="J1745" s="2">
        <f t="shared" si="210"/>
        <v>7.0733052162570687</v>
      </c>
      <c r="K1745" s="2">
        <f t="shared" si="212"/>
        <v>7.1549628994066765</v>
      </c>
    </row>
    <row r="1746" spans="1:11" ht="13.5" x14ac:dyDescent="0.25">
      <c r="A1746" s="3">
        <f>TITRES_STAT!B1749</f>
        <v>44558</v>
      </c>
      <c r="B1746" s="6">
        <f>TITRES_STAT!D1749</f>
        <v>7</v>
      </c>
      <c r="C1746" s="2">
        <f t="shared" si="213"/>
        <v>0.29999999999999982</v>
      </c>
      <c r="D1746" s="2">
        <f t="shared" si="214"/>
        <v>6.76</v>
      </c>
      <c r="E1746" s="2">
        <f t="shared" si="216"/>
        <v>7.0000000000000018</v>
      </c>
      <c r="F1746" s="2">
        <f t="shared" si="209"/>
        <v>7.1499999999999986</v>
      </c>
      <c r="G1746" s="2">
        <f t="shared" si="211"/>
        <v>7.153800000000003</v>
      </c>
      <c r="H1746" s="2">
        <f t="shared" si="215"/>
        <v>7.0545499999999892</v>
      </c>
      <c r="I1746" s="2">
        <f t="array" ref="I1746">SUMPRODUCT(B1730:B1749, (ROW(B1730:B1749)-ROW(B1730)+1)) / (20*21/2)</f>
        <v>7.0928571428571443</v>
      </c>
      <c r="J1746" s="2">
        <f t="shared" si="210"/>
        <v>7.0663237670897292</v>
      </c>
      <c r="K1746" s="2">
        <f t="shared" si="212"/>
        <v>7.148885922959356</v>
      </c>
    </row>
    <row r="1747" spans="1:11" ht="13.5" x14ac:dyDescent="0.25">
      <c r="A1747" s="3">
        <f>TITRES_STAT!B1750</f>
        <v>44559</v>
      </c>
      <c r="B1747" s="6">
        <f>TITRES_STAT!D1750</f>
        <v>7.3</v>
      </c>
      <c r="C1747" s="2">
        <f t="shared" si="213"/>
        <v>0.29999999999999982</v>
      </c>
      <c r="D1747" s="2">
        <f t="shared" si="214"/>
        <v>6.88</v>
      </c>
      <c r="E1747" s="2">
        <f t="shared" si="216"/>
        <v>7.0000000000000018</v>
      </c>
      <c r="F1747" s="2">
        <f t="shared" si="209"/>
        <v>7.15</v>
      </c>
      <c r="G1747" s="2">
        <f t="shared" si="211"/>
        <v>7.1536000000000035</v>
      </c>
      <c r="H1747" s="2">
        <f t="shared" si="215"/>
        <v>7.0580499999999882</v>
      </c>
      <c r="I1747" s="2">
        <f t="array" ref="I1747">SUMPRODUCT(B1731:B1750, (ROW(B1731:B1750)-ROW(B1731)+1)) / (20*21/2)</f>
        <v>7.0766666666666662</v>
      </c>
      <c r="J1747" s="2">
        <f t="shared" si="210"/>
        <v>7.0885786464145175</v>
      </c>
      <c r="K1747" s="2">
        <f t="shared" si="212"/>
        <v>7.1548119651962443</v>
      </c>
    </row>
    <row r="1748" spans="1:11" ht="13.5" x14ac:dyDescent="0.25">
      <c r="A1748" s="3">
        <f>TITRES_STAT!B1751</f>
        <v>44560</v>
      </c>
      <c r="B1748" s="6">
        <f>TITRES_STAT!D1751</f>
        <v>7.3</v>
      </c>
      <c r="C1748" s="2">
        <f t="shared" si="213"/>
        <v>0</v>
      </c>
      <c r="D1748" s="2">
        <f t="shared" si="214"/>
        <v>7</v>
      </c>
      <c r="E1748" s="2">
        <f t="shared" si="216"/>
        <v>7</v>
      </c>
      <c r="F1748" s="2">
        <f t="shared" ref="F1748:F1811" si="217">AVERAGE(B1729:B1748)</f>
        <v>7.15</v>
      </c>
      <c r="G1748" s="2">
        <f t="shared" si="211"/>
        <v>7.153400000000004</v>
      </c>
      <c r="H1748" s="2">
        <f t="shared" si="215"/>
        <v>7.061549999999988</v>
      </c>
      <c r="I1748" s="2">
        <f t="array" ref="I1748">SUMPRODUCT(B1732:B1751, (ROW(B1732:B1751)-ROW(B1732)+1)) / (20*21/2)</f>
        <v>7.0324761904761912</v>
      </c>
      <c r="J1748" s="2">
        <f t="shared" si="210"/>
        <v>7.1087140134226585</v>
      </c>
      <c r="K1748" s="2">
        <f t="shared" si="212"/>
        <v>7.1605056136199208</v>
      </c>
    </row>
    <row r="1749" spans="1:11" ht="13.5" x14ac:dyDescent="0.25">
      <c r="A1749" s="3">
        <f>TITRES_STAT!B1752</f>
        <v>44561</v>
      </c>
      <c r="B1749" s="6">
        <f>TITRES_STAT!D1752</f>
        <v>7.3</v>
      </c>
      <c r="C1749" s="2">
        <f t="shared" si="213"/>
        <v>0</v>
      </c>
      <c r="D1749" s="2">
        <f t="shared" si="214"/>
        <v>7.12</v>
      </c>
      <c r="E1749" s="2">
        <f t="shared" si="216"/>
        <v>7</v>
      </c>
      <c r="F1749" s="2">
        <f t="shared" si="217"/>
        <v>7.1500000000000012</v>
      </c>
      <c r="G1749" s="2">
        <f t="shared" si="211"/>
        <v>7.1594000000000042</v>
      </c>
      <c r="H1749" s="2">
        <f t="shared" si="215"/>
        <v>7.0650499999999887</v>
      </c>
      <c r="I1749" s="2">
        <f t="array" ref="I1749">SUMPRODUCT(B1733:B1752, (ROW(B1733:B1752)-ROW(B1733)+1)) / (20*21/2)</f>
        <v>6.9912857142857145</v>
      </c>
      <c r="J1749" s="2">
        <f t="shared" ref="J1749:J1812" si="218">$J$4*B1749+J1748*(1-$J$4)</f>
        <v>7.1269317264300245</v>
      </c>
      <c r="K1749" s="2">
        <f t="shared" si="212"/>
        <v>7.1659759817132569</v>
      </c>
    </row>
    <row r="1750" spans="1:11" ht="13.5" x14ac:dyDescent="0.25">
      <c r="A1750" s="3">
        <f>TITRES_STAT!B1753</f>
        <v>44564</v>
      </c>
      <c r="B1750" s="6">
        <f>TITRES_STAT!D1753</f>
        <v>6.98</v>
      </c>
      <c r="C1750" s="2">
        <f t="shared" si="213"/>
        <v>-0.3199999999999994</v>
      </c>
      <c r="D1750" s="2">
        <f t="shared" si="214"/>
        <v>7.1760000000000002</v>
      </c>
      <c r="E1750" s="2">
        <f t="shared" si="216"/>
        <v>6.9679999999999991</v>
      </c>
      <c r="F1750" s="2">
        <f t="shared" si="217"/>
        <v>7.1340000000000003</v>
      </c>
      <c r="G1750" s="2">
        <f t="shared" si="211"/>
        <v>7.1590000000000042</v>
      </c>
      <c r="H1750" s="2">
        <f t="shared" si="215"/>
        <v>7.0664499999999881</v>
      </c>
      <c r="I1750" s="2">
        <f t="array" ref="I1750">SUMPRODUCT(B1734:B1753, (ROW(B1734:B1753)-ROW(B1734)+1)) / (20*21/2)</f>
        <v>6.9530952380952389</v>
      </c>
      <c r="J1750" s="2">
        <f t="shared" si="218"/>
        <v>7.1129382286747846</v>
      </c>
      <c r="K1750" s="2">
        <f t="shared" si="212"/>
        <v>7.1586828059597956</v>
      </c>
    </row>
    <row r="1751" spans="1:11" ht="13.5" x14ac:dyDescent="0.25">
      <c r="A1751" s="3">
        <f>TITRES_STAT!B1754</f>
        <v>44565</v>
      </c>
      <c r="B1751" s="6">
        <f>TITRES_STAT!D1754</f>
        <v>6.67</v>
      </c>
      <c r="C1751" s="2">
        <f t="shared" si="213"/>
        <v>-0.3100000000000005</v>
      </c>
      <c r="D1751" s="2">
        <f t="shared" si="214"/>
        <v>7.1099999999999994</v>
      </c>
      <c r="E1751" s="2">
        <f t="shared" si="216"/>
        <v>6.9349999999999996</v>
      </c>
      <c r="F1751" s="2">
        <f t="shared" si="217"/>
        <v>7.1024999999999991</v>
      </c>
      <c r="G1751" s="2">
        <f t="shared" si="211"/>
        <v>7.1524000000000045</v>
      </c>
      <c r="H1751" s="2">
        <f t="shared" si="215"/>
        <v>7.0662999999999885</v>
      </c>
      <c r="I1751" s="2">
        <f t="array" ref="I1751">SUMPRODUCT(B1735:B1754, (ROW(B1735:B1754)-ROW(B1735)+1)) / (20*21/2)</f>
        <v>6.9179047619047633</v>
      </c>
      <c r="J1751" s="2">
        <f t="shared" si="218"/>
        <v>7.0707536354676623</v>
      </c>
      <c r="K1751" s="2">
        <f t="shared" si="212"/>
        <v>7.1395187743535296</v>
      </c>
    </row>
    <row r="1752" spans="1:11" ht="13.5" x14ac:dyDescent="0.25">
      <c r="A1752" s="3">
        <f>TITRES_STAT!B1755</f>
        <v>44566</v>
      </c>
      <c r="B1752" s="6">
        <f>TITRES_STAT!D1755</f>
        <v>6.67</v>
      </c>
      <c r="C1752" s="2">
        <f t="shared" si="213"/>
        <v>0</v>
      </c>
      <c r="D1752" s="2">
        <f t="shared" si="214"/>
        <v>6.984</v>
      </c>
      <c r="E1752" s="2">
        <f t="shared" si="216"/>
        <v>6.9319999999999995</v>
      </c>
      <c r="F1752" s="2">
        <f t="shared" si="217"/>
        <v>7.070999999999998</v>
      </c>
      <c r="G1752" s="2">
        <f t="shared" si="211"/>
        <v>7.1458000000000048</v>
      </c>
      <c r="H1752" s="2">
        <f t="shared" si="215"/>
        <v>7.0661499999999897</v>
      </c>
      <c r="I1752" s="2">
        <f t="array" ref="I1752">SUMPRODUCT(B1736:B1755, (ROW(B1736:B1755)-ROW(B1736)+1)) / (20*21/2)</f>
        <v>6.913333333333334</v>
      </c>
      <c r="J1752" s="2">
        <f t="shared" si="218"/>
        <v>7.0325866225659803</v>
      </c>
      <c r="K1752" s="2">
        <f t="shared" si="212"/>
        <v>7.1211062733984898</v>
      </c>
    </row>
    <row r="1753" spans="1:11" ht="13.5" x14ac:dyDescent="0.25">
      <c r="A1753" s="3">
        <f>TITRES_STAT!B1756</f>
        <v>44567</v>
      </c>
      <c r="B1753" s="6">
        <f>TITRES_STAT!D1756</f>
        <v>6.67</v>
      </c>
      <c r="C1753" s="2">
        <f t="shared" si="213"/>
        <v>0</v>
      </c>
      <c r="D1753" s="2">
        <f t="shared" si="214"/>
        <v>6.8580000000000014</v>
      </c>
      <c r="E1753" s="2">
        <f t="shared" si="216"/>
        <v>6.9290000000000003</v>
      </c>
      <c r="F1753" s="2">
        <f t="shared" si="217"/>
        <v>7.0394999999999994</v>
      </c>
      <c r="G1753" s="2">
        <f t="shared" si="211"/>
        <v>7.1392000000000051</v>
      </c>
      <c r="H1753" s="2">
        <f t="shared" si="215"/>
        <v>7.0655499999999893</v>
      </c>
      <c r="I1753" s="2">
        <f t="array" ref="I1753">SUMPRODUCT(B1737:B1756, (ROW(B1737:B1756)-ROW(B1737)+1)) / (20*21/2)</f>
        <v>6.8846666666666669</v>
      </c>
      <c r="J1753" s="2">
        <f t="shared" si="218"/>
        <v>6.9980545632739819</v>
      </c>
      <c r="K1753" s="2">
        <f t="shared" si="212"/>
        <v>7.1034158313044315</v>
      </c>
    </row>
    <row r="1754" spans="1:11" ht="13.5" x14ac:dyDescent="0.25">
      <c r="A1754" s="3">
        <f>TITRES_STAT!B1757</f>
        <v>44568</v>
      </c>
      <c r="B1754" s="6">
        <f>TITRES_STAT!D1757</f>
        <v>6.67</v>
      </c>
      <c r="C1754" s="2">
        <f t="shared" si="213"/>
        <v>0</v>
      </c>
      <c r="D1754" s="2">
        <f t="shared" si="214"/>
        <v>6.7320000000000011</v>
      </c>
      <c r="E1754" s="2">
        <f t="shared" si="216"/>
        <v>6.9260000000000002</v>
      </c>
      <c r="F1754" s="2">
        <f t="shared" si="217"/>
        <v>7.008</v>
      </c>
      <c r="G1754" s="2">
        <f t="shared" si="211"/>
        <v>7.1326000000000054</v>
      </c>
      <c r="H1754" s="2">
        <f t="shared" si="215"/>
        <v>7.0649499999999898</v>
      </c>
      <c r="I1754" s="2">
        <f t="array" ref="I1754">SUMPRODUCT(B1738:B1757, (ROW(B1738:B1757)-ROW(B1738)+1)) / (20*21/2)</f>
        <v>6.8579523809523817</v>
      </c>
      <c r="J1754" s="2">
        <f t="shared" si="218"/>
        <v>6.9668112715336026</v>
      </c>
      <c r="K1754" s="2">
        <f t="shared" si="212"/>
        <v>7.0864191320375918</v>
      </c>
    </row>
    <row r="1755" spans="1:11" ht="13.5" x14ac:dyDescent="0.25">
      <c r="A1755" s="3">
        <f>TITRES_STAT!B1758</f>
        <v>44571</v>
      </c>
      <c r="B1755" s="6">
        <f>TITRES_STAT!D1758</f>
        <v>6.96</v>
      </c>
      <c r="C1755" s="2">
        <f t="shared" si="213"/>
        <v>0.29000000000000004</v>
      </c>
      <c r="D1755" s="2">
        <f t="shared" si="214"/>
        <v>6.7279999999999998</v>
      </c>
      <c r="E1755" s="2">
        <f t="shared" si="216"/>
        <v>6.9520000000000008</v>
      </c>
      <c r="F1755" s="2">
        <f t="shared" si="217"/>
        <v>6.9910000000000014</v>
      </c>
      <c r="G1755" s="2">
        <f t="shared" si="211"/>
        <v>7.1318000000000055</v>
      </c>
      <c r="H1755" s="2">
        <f t="shared" si="215"/>
        <v>7.0657999999999905</v>
      </c>
      <c r="I1755" s="2">
        <f t="array" ref="I1755">SUMPRODUCT(B1739:B1758, (ROW(B1739:B1758)-ROW(B1739)+1)) / (20*21/2)</f>
        <v>6.8370476190476204</v>
      </c>
      <c r="J1755" s="2">
        <f t="shared" si="218"/>
        <v>6.9661625790065926</v>
      </c>
      <c r="K1755" s="2">
        <f t="shared" si="212"/>
        <v>7.0814615190165107</v>
      </c>
    </row>
    <row r="1756" spans="1:11" ht="13.5" x14ac:dyDescent="0.25">
      <c r="A1756" s="3">
        <f>TITRES_STAT!B1759</f>
        <v>44572</v>
      </c>
      <c r="B1756" s="6">
        <f>TITRES_STAT!D1759</f>
        <v>6.69</v>
      </c>
      <c r="C1756" s="2">
        <f t="shared" si="213"/>
        <v>-0.26999999999999957</v>
      </c>
      <c r="D1756" s="2">
        <f t="shared" si="214"/>
        <v>6.7319999999999993</v>
      </c>
      <c r="E1756" s="2">
        <f t="shared" si="216"/>
        <v>6.9210000000000012</v>
      </c>
      <c r="F1756" s="2">
        <f t="shared" si="217"/>
        <v>6.9605000000000006</v>
      </c>
      <c r="G1756" s="2">
        <f t="shared" si="211"/>
        <v>7.1256000000000048</v>
      </c>
      <c r="H1756" s="2">
        <f t="shared" si="215"/>
        <v>7.0652999999999908</v>
      </c>
      <c r="I1756" s="2">
        <f t="array" ref="I1756">SUMPRODUCT(B1740:B1759, (ROW(B1740:B1759)-ROW(B1740)+1)) / (20*21/2)</f>
        <v>6.8189523809523811</v>
      </c>
      <c r="J1756" s="2">
        <f t="shared" si="218"/>
        <v>6.9398613810059651</v>
      </c>
      <c r="K1756" s="2">
        <f t="shared" si="212"/>
        <v>7.0661100868982167</v>
      </c>
    </row>
    <row r="1757" spans="1:11" ht="13.5" x14ac:dyDescent="0.25">
      <c r="A1757" s="3">
        <f>TITRES_STAT!B1760</f>
        <v>44573</v>
      </c>
      <c r="B1757" s="6">
        <f>TITRES_STAT!D1760</f>
        <v>6.68</v>
      </c>
      <c r="C1757" s="2">
        <f t="shared" si="213"/>
        <v>-1.0000000000000675E-2</v>
      </c>
      <c r="D1757" s="2">
        <f t="shared" si="214"/>
        <v>6.734</v>
      </c>
      <c r="E1757" s="2">
        <f t="shared" si="216"/>
        <v>6.859</v>
      </c>
      <c r="F1757" s="2">
        <f t="shared" si="217"/>
        <v>6.9295000000000018</v>
      </c>
      <c r="G1757" s="2">
        <f t="shared" si="211"/>
        <v>7.1192000000000037</v>
      </c>
      <c r="H1757" s="2">
        <f t="shared" si="215"/>
        <v>7.0647499999999903</v>
      </c>
      <c r="I1757" s="2">
        <f t="array" ref="I1757">SUMPRODUCT(B1741:B1760, (ROW(B1741:B1760)-ROW(B1741)+1)) / (20*21/2)</f>
        <v>6.7912857142857135</v>
      </c>
      <c r="J1757" s="2">
        <f t="shared" si="218"/>
        <v>6.9151126780530161</v>
      </c>
      <c r="K1757" s="2">
        <f t="shared" si="212"/>
        <v>7.0509685148629924</v>
      </c>
    </row>
    <row r="1758" spans="1:11" ht="13.5" x14ac:dyDescent="0.25">
      <c r="A1758" s="3">
        <f>TITRES_STAT!B1761</f>
        <v>44574</v>
      </c>
      <c r="B1758" s="6">
        <f>TITRES_STAT!D1761</f>
        <v>6.71</v>
      </c>
      <c r="C1758" s="2">
        <f t="shared" si="213"/>
        <v>3.0000000000000249E-2</v>
      </c>
      <c r="D1758" s="2">
        <f t="shared" si="214"/>
        <v>6.742</v>
      </c>
      <c r="E1758" s="2">
        <f t="shared" si="216"/>
        <v>6.8</v>
      </c>
      <c r="F1758" s="2">
        <f t="shared" si="217"/>
        <v>6.9</v>
      </c>
      <c r="G1758" s="2">
        <f t="shared" si="211"/>
        <v>7.1134000000000039</v>
      </c>
      <c r="H1758" s="2">
        <f t="shared" si="215"/>
        <v>7.0643499999999904</v>
      </c>
      <c r="I1758" s="2">
        <f t="array" ref="I1758">SUMPRODUCT(B1742:B1761, (ROW(B1742:B1761)-ROW(B1742)+1)) / (20*21/2)</f>
        <v>6.7670476190476183</v>
      </c>
      <c r="J1758" s="2">
        <f t="shared" si="218"/>
        <v>6.8955781372860621</v>
      </c>
      <c r="K1758" s="2">
        <f t="shared" si="212"/>
        <v>7.0375972005546394</v>
      </c>
    </row>
    <row r="1759" spans="1:11" ht="13.5" x14ac:dyDescent="0.25">
      <c r="A1759" s="3">
        <f>TITRES_STAT!B1762</f>
        <v>44575</v>
      </c>
      <c r="B1759" s="6">
        <f>TITRES_STAT!D1762</f>
        <v>6.71</v>
      </c>
      <c r="C1759" s="2">
        <f t="shared" si="213"/>
        <v>0</v>
      </c>
      <c r="D1759" s="2">
        <f t="shared" si="214"/>
        <v>6.75</v>
      </c>
      <c r="E1759" s="2">
        <f t="shared" si="216"/>
        <v>6.7409999999999997</v>
      </c>
      <c r="F1759" s="2">
        <f t="shared" si="217"/>
        <v>6.8705000000000016</v>
      </c>
      <c r="G1759" s="2">
        <f t="shared" si="211"/>
        <v>7.1070000000000029</v>
      </c>
      <c r="H1759" s="2">
        <f t="shared" si="215"/>
        <v>7.0639499999999895</v>
      </c>
      <c r="I1759" s="2">
        <f t="array" ref="I1759">SUMPRODUCT(B1743:B1762, (ROW(B1743:B1762)-ROW(B1743)+1)) / (20*21/2)</f>
        <v>6.7448095238095238</v>
      </c>
      <c r="J1759" s="2">
        <f t="shared" si="218"/>
        <v>6.8779040289731039</v>
      </c>
      <c r="K1759" s="2">
        <f t="shared" si="212"/>
        <v>7.0247502515132805</v>
      </c>
    </row>
    <row r="1760" spans="1:11" ht="13.5" x14ac:dyDescent="0.25">
      <c r="A1760" s="3">
        <f>TITRES_STAT!B1763</f>
        <v>44578</v>
      </c>
      <c r="B1760" s="6">
        <f>TITRES_STAT!D1763</f>
        <v>6.58</v>
      </c>
      <c r="C1760" s="2">
        <f t="shared" si="213"/>
        <v>-0.12999999999999989</v>
      </c>
      <c r="D1760" s="2">
        <f t="shared" si="214"/>
        <v>6.6740000000000013</v>
      </c>
      <c r="E1760" s="2">
        <f t="shared" si="216"/>
        <v>6.7010000000000005</v>
      </c>
      <c r="F1760" s="2">
        <f t="shared" si="217"/>
        <v>6.8345000000000002</v>
      </c>
      <c r="G1760" s="2">
        <f t="shared" si="211"/>
        <v>7.0980000000000025</v>
      </c>
      <c r="H1760" s="2">
        <f t="shared" si="215"/>
        <v>7.0628999999999893</v>
      </c>
      <c r="I1760" s="2">
        <f t="array" ref="I1760">SUMPRODUCT(B1744:B1763, (ROW(B1744:B1763)-ROW(B1744)+1)) / (20*21/2)</f>
        <v>6.7231428571428564</v>
      </c>
      <c r="J1760" s="2">
        <f t="shared" si="218"/>
        <v>6.8495322166899513</v>
      </c>
      <c r="K1760" s="2">
        <f t="shared" si="212"/>
        <v>7.0073090651794265</v>
      </c>
    </row>
    <row r="1761" spans="1:11" ht="13.5" x14ac:dyDescent="0.25">
      <c r="A1761" s="3">
        <f>TITRES_STAT!B1764</f>
        <v>44579</v>
      </c>
      <c r="B1761" s="6">
        <f>TITRES_STAT!D1764</f>
        <v>6.58</v>
      </c>
      <c r="C1761" s="2">
        <f t="shared" si="213"/>
        <v>0</v>
      </c>
      <c r="D1761" s="2">
        <f t="shared" si="214"/>
        <v>6.6519999999999992</v>
      </c>
      <c r="E1761" s="2">
        <f t="shared" si="216"/>
        <v>6.6920000000000002</v>
      </c>
      <c r="F1761" s="2">
        <f t="shared" si="217"/>
        <v>6.8135000000000003</v>
      </c>
      <c r="G1761" s="2">
        <f t="shared" si="211"/>
        <v>7.0890000000000022</v>
      </c>
      <c r="H1761" s="2">
        <f t="shared" si="215"/>
        <v>7.0618499999999891</v>
      </c>
      <c r="I1761" s="2">
        <f t="array" ref="I1761">SUMPRODUCT(B1745:B1764, (ROW(B1745:B1764)-ROW(B1745)+1)) / (20*21/2)</f>
        <v>6.7039523809523809</v>
      </c>
      <c r="J1761" s="2">
        <f t="shared" si="218"/>
        <v>6.8238624817670992</v>
      </c>
      <c r="K1761" s="2">
        <f t="shared" si="212"/>
        <v>6.9905518469370964</v>
      </c>
    </row>
    <row r="1762" spans="1:11" ht="13.5" x14ac:dyDescent="0.25">
      <c r="A1762" s="3">
        <f>TITRES_STAT!B1765</f>
        <v>44580</v>
      </c>
      <c r="B1762" s="6">
        <f>TITRES_STAT!D1765</f>
        <v>6.58</v>
      </c>
      <c r="C1762" s="2">
        <f t="shared" si="213"/>
        <v>0</v>
      </c>
      <c r="D1762" s="2">
        <f t="shared" si="214"/>
        <v>6.6319999999999997</v>
      </c>
      <c r="E1762" s="2">
        <f t="shared" si="216"/>
        <v>6.6829999999999998</v>
      </c>
      <c r="F1762" s="2">
        <f t="shared" si="217"/>
        <v>6.8074999999999992</v>
      </c>
      <c r="G1762" s="2">
        <f t="shared" si="211"/>
        <v>7.080000000000001</v>
      </c>
      <c r="H1762" s="2">
        <f t="shared" si="215"/>
        <v>7.0607999999999889</v>
      </c>
      <c r="I1762" s="2">
        <f t="array" ref="I1762">SUMPRODUCT(B1746:B1765, (ROW(B1746:B1765)-ROW(B1746)+1)) / (20*21/2)</f>
        <v>6.6852380952380956</v>
      </c>
      <c r="J1762" s="2">
        <f t="shared" si="218"/>
        <v>6.8006374835035661</v>
      </c>
      <c r="K1762" s="2">
        <f t="shared" si="212"/>
        <v>6.9744517745081911</v>
      </c>
    </row>
    <row r="1763" spans="1:11" ht="13.5" x14ac:dyDescent="0.25">
      <c r="A1763" s="3">
        <f>TITRES_STAT!B1766</f>
        <v>44581</v>
      </c>
      <c r="B1763" s="6">
        <f>TITRES_STAT!D1766</f>
        <v>6.58</v>
      </c>
      <c r="C1763" s="2">
        <f t="shared" si="213"/>
        <v>0</v>
      </c>
      <c r="D1763" s="2">
        <f t="shared" si="214"/>
        <v>6.605999999999999</v>
      </c>
      <c r="E1763" s="2">
        <f t="shared" si="216"/>
        <v>6.6739999999999995</v>
      </c>
      <c r="F1763" s="2">
        <f t="shared" si="217"/>
        <v>6.8014999999999999</v>
      </c>
      <c r="G1763" s="2">
        <f t="shared" si="211"/>
        <v>7.0656000000000008</v>
      </c>
      <c r="H1763" s="2">
        <f t="shared" si="215"/>
        <v>7.0597499999999886</v>
      </c>
      <c r="I1763" s="2">
        <f t="array" ref="I1763">SUMPRODUCT(B1747:B1766, (ROW(B1747:B1766)-ROW(B1747)+1)) / (20*21/2)</f>
        <v>6.6670000000000007</v>
      </c>
      <c r="J1763" s="2">
        <f t="shared" si="218"/>
        <v>6.7796243898365605</v>
      </c>
      <c r="K1763" s="2">
        <f t="shared" si="212"/>
        <v>6.9589830774686545</v>
      </c>
    </row>
    <row r="1764" spans="1:11" ht="13.5" x14ac:dyDescent="0.25">
      <c r="A1764" s="3">
        <f>TITRES_STAT!B1767</f>
        <v>44582</v>
      </c>
      <c r="B1764" s="6">
        <f>TITRES_STAT!D1767</f>
        <v>6.6</v>
      </c>
      <c r="C1764" s="2">
        <f t="shared" si="213"/>
        <v>1.9999999999999574E-2</v>
      </c>
      <c r="D1764" s="2">
        <f t="shared" si="214"/>
        <v>6.5840000000000005</v>
      </c>
      <c r="E1764" s="2">
        <f t="shared" si="216"/>
        <v>6.6669999999999989</v>
      </c>
      <c r="F1764" s="2">
        <f t="shared" si="217"/>
        <v>6.7964999999999991</v>
      </c>
      <c r="G1764" s="2">
        <f t="shared" si="211"/>
        <v>7.0516000000000005</v>
      </c>
      <c r="H1764" s="2">
        <f t="shared" si="215"/>
        <v>7.0587999999999873</v>
      </c>
      <c r="I1764" s="2">
        <f t="array" ref="I1764">SUMPRODUCT(B1748:B1767, (ROW(B1748:B1767)-ROW(B1748)+1)) / (20*21/2)</f>
        <v>6.6506666666666669</v>
      </c>
      <c r="J1764" s="2">
        <f t="shared" si="218"/>
        <v>6.7625173050902205</v>
      </c>
      <c r="K1764" s="2">
        <f t="shared" si="212"/>
        <v>6.9449053097247857</v>
      </c>
    </row>
    <row r="1765" spans="1:11" ht="13.5" x14ac:dyDescent="0.25">
      <c r="A1765" s="3">
        <f>TITRES_STAT!B1768</f>
        <v>44585</v>
      </c>
      <c r="B1765" s="6">
        <f>TITRES_STAT!D1768</f>
        <v>6.6</v>
      </c>
      <c r="C1765" s="2">
        <f t="shared" si="213"/>
        <v>0</v>
      </c>
      <c r="D1765" s="2">
        <f t="shared" si="214"/>
        <v>6.588000000000001</v>
      </c>
      <c r="E1765" s="2">
        <f t="shared" si="216"/>
        <v>6.6310000000000002</v>
      </c>
      <c r="F1765" s="2">
        <f t="shared" si="217"/>
        <v>6.7914999999999992</v>
      </c>
      <c r="G1765" s="2">
        <f t="shared" si="211"/>
        <v>7.0376000000000003</v>
      </c>
      <c r="H1765" s="2">
        <f t="shared" si="215"/>
        <v>7.0578499999999869</v>
      </c>
      <c r="I1765" s="2">
        <f t="array" ref="I1765">SUMPRODUCT(B1749:B1768, (ROW(B1749:B1768)-ROW(B1749)+1)) / (20*21/2)</f>
        <v>6.6386190476190485</v>
      </c>
      <c r="J1765" s="2">
        <f t="shared" si="218"/>
        <v>6.7470394665101994</v>
      </c>
      <c r="K1765" s="2">
        <f t="shared" si="212"/>
        <v>6.9313796113042061</v>
      </c>
    </row>
    <row r="1766" spans="1:11" ht="13.5" x14ac:dyDescent="0.25">
      <c r="A1766" s="3">
        <f>TITRES_STAT!B1769</f>
        <v>44586</v>
      </c>
      <c r="B1766" s="6">
        <f>TITRES_STAT!D1769</f>
        <v>6.6</v>
      </c>
      <c r="C1766" s="2">
        <f t="shared" si="213"/>
        <v>0</v>
      </c>
      <c r="D1766" s="2">
        <f t="shared" si="214"/>
        <v>6.5920000000000005</v>
      </c>
      <c r="E1766" s="2">
        <f t="shared" si="216"/>
        <v>6.6219999999999999</v>
      </c>
      <c r="F1766" s="2">
        <f t="shared" si="217"/>
        <v>6.7714999999999987</v>
      </c>
      <c r="G1766" s="2">
        <f t="shared" si="211"/>
        <v>7.0245999999999995</v>
      </c>
      <c r="H1766" s="2">
        <f t="shared" si="215"/>
        <v>7.0568999999999873</v>
      </c>
      <c r="I1766" s="2">
        <f t="array" ref="I1766">SUMPRODUCT(B1750:B1769, (ROW(B1750:B1769)-ROW(B1750)+1)) / (20*21/2)</f>
        <v>6.6298571428571424</v>
      </c>
      <c r="J1766" s="2">
        <f t="shared" si="218"/>
        <v>6.7330357077949419</v>
      </c>
      <c r="K1766" s="2">
        <f t="shared" si="212"/>
        <v>6.9183843324295315</v>
      </c>
    </row>
    <row r="1767" spans="1:11" ht="13.5" x14ac:dyDescent="0.25">
      <c r="A1767" s="3">
        <f>TITRES_STAT!B1770</f>
        <v>44587</v>
      </c>
      <c r="B1767" s="6">
        <f>TITRES_STAT!D1770</f>
        <v>6.6</v>
      </c>
      <c r="C1767" s="2">
        <f t="shared" si="213"/>
        <v>0</v>
      </c>
      <c r="D1767" s="2">
        <f t="shared" si="214"/>
        <v>6.596000000000001</v>
      </c>
      <c r="E1767" s="2">
        <f t="shared" si="216"/>
        <v>6.6139999999999999</v>
      </c>
      <c r="F1767" s="2">
        <f t="shared" si="217"/>
        <v>6.7364999999999977</v>
      </c>
      <c r="G1767" s="2">
        <f t="shared" si="211"/>
        <v>7.0115999999999996</v>
      </c>
      <c r="H1767" s="2">
        <f t="shared" si="215"/>
        <v>7.0558999999999852</v>
      </c>
      <c r="I1767" s="2">
        <f t="array" ref="I1767">SUMPRODUCT(B1751:B1770, (ROW(B1751:B1770)-ROW(B1751)+1)) / (20*21/2)</f>
        <v>6.6243809523809523</v>
      </c>
      <c r="J1767" s="2">
        <f t="shared" si="218"/>
        <v>6.7203656403858991</v>
      </c>
      <c r="K1767" s="2">
        <f t="shared" si="212"/>
        <v>6.9058986723342564</v>
      </c>
    </row>
    <row r="1768" spans="1:11" ht="13.5" x14ac:dyDescent="0.25">
      <c r="A1768" s="3">
        <f>TITRES_STAT!B1771</f>
        <v>44588</v>
      </c>
      <c r="B1768" s="6">
        <f>TITRES_STAT!D1771</f>
        <v>6.61</v>
      </c>
      <c r="C1768" s="2">
        <f t="shared" si="213"/>
        <v>1.0000000000000675E-2</v>
      </c>
      <c r="D1768" s="2">
        <f t="shared" si="214"/>
        <v>6.6019999999999994</v>
      </c>
      <c r="E1768" s="2">
        <f t="shared" si="216"/>
        <v>6.604000000000001</v>
      </c>
      <c r="F1768" s="2">
        <f t="shared" si="217"/>
        <v>6.7019999999999982</v>
      </c>
      <c r="G1768" s="2">
        <f t="shared" si="211"/>
        <v>6.9987999999999992</v>
      </c>
      <c r="H1768" s="2">
        <f t="shared" si="215"/>
        <v>7.0549499999999856</v>
      </c>
      <c r="I1768" s="2">
        <f t="array" ref="I1768">SUMPRODUCT(B1752:B1771, (ROW(B1752:B1771)-ROW(B1752)+1)) / (20*21/2)</f>
        <v>6.6197142857142852</v>
      </c>
      <c r="J1768" s="2">
        <f t="shared" si="218"/>
        <v>6.7098546270158135</v>
      </c>
      <c r="K1768" s="2">
        <f t="shared" si="212"/>
        <v>6.8942948028309523</v>
      </c>
    </row>
    <row r="1769" spans="1:11" ht="13.5" x14ac:dyDescent="0.25">
      <c r="A1769" s="3">
        <f>TITRES_STAT!B1772</f>
        <v>44589</v>
      </c>
      <c r="B1769" s="6">
        <f>TITRES_STAT!D1772</f>
        <v>6.61</v>
      </c>
      <c r="C1769" s="2">
        <f t="shared" si="213"/>
        <v>0</v>
      </c>
      <c r="D1769" s="2">
        <f t="shared" si="214"/>
        <v>6.6039999999999992</v>
      </c>
      <c r="E1769" s="2">
        <f t="shared" si="216"/>
        <v>6.5940000000000012</v>
      </c>
      <c r="F1769" s="2">
        <f t="shared" si="217"/>
        <v>6.6674999999999986</v>
      </c>
      <c r="G1769" s="2">
        <f t="shared" si="211"/>
        <v>6.9859999999999989</v>
      </c>
      <c r="H1769" s="2">
        <f t="shared" si="215"/>
        <v>7.0539999999999843</v>
      </c>
      <c r="I1769" s="2">
        <f t="array" ref="I1769">SUMPRODUCT(B1753:B1772, (ROW(B1753:B1772)-ROW(B1753)+1)) / (20*21/2)</f>
        <v>6.6153809523809528</v>
      </c>
      <c r="J1769" s="2">
        <f t="shared" si="218"/>
        <v>6.7003446625381171</v>
      </c>
      <c r="K1769" s="2">
        <f t="shared" si="212"/>
        <v>6.88314598703366</v>
      </c>
    </row>
    <row r="1770" spans="1:11" ht="13.5" x14ac:dyDescent="0.25">
      <c r="A1770" s="3">
        <f>TITRES_STAT!B1773</f>
        <v>44592</v>
      </c>
      <c r="B1770" s="6">
        <f>TITRES_STAT!D1773</f>
        <v>6.61</v>
      </c>
      <c r="C1770" s="2">
        <f t="shared" si="213"/>
        <v>0</v>
      </c>
      <c r="D1770" s="2">
        <f t="shared" si="214"/>
        <v>6.6059999999999999</v>
      </c>
      <c r="E1770" s="2">
        <f t="shared" si="216"/>
        <v>6.5970000000000013</v>
      </c>
      <c r="F1770" s="2">
        <f t="shared" si="217"/>
        <v>6.6489999999999991</v>
      </c>
      <c r="G1770" s="2">
        <f t="shared" si="211"/>
        <v>6.9731999999999994</v>
      </c>
      <c r="H1770" s="2">
        <f t="shared" si="215"/>
        <v>7.0535499999999836</v>
      </c>
      <c r="I1770" s="2">
        <f t="array" ref="I1770">SUMPRODUCT(B1754:B1773, (ROW(B1754:B1773)-ROW(B1754)+1)) / (20*21/2)</f>
        <v>6.6094761904761903</v>
      </c>
      <c r="J1770" s="2">
        <f t="shared" si="218"/>
        <v>6.6917404089630583</v>
      </c>
      <c r="K1770" s="2">
        <f t="shared" si="212"/>
        <v>6.8724343796990066</v>
      </c>
    </row>
    <row r="1771" spans="1:11" ht="13.5" x14ac:dyDescent="0.25">
      <c r="A1771" s="3">
        <f>TITRES_STAT!B1774</f>
        <v>44593</v>
      </c>
      <c r="B1771" s="6">
        <f>TITRES_STAT!D1774</f>
        <v>6.6</v>
      </c>
      <c r="C1771" s="2">
        <f t="shared" si="213"/>
        <v>-1.0000000000000675E-2</v>
      </c>
      <c r="D1771" s="2">
        <f t="shared" si="214"/>
        <v>6.6059999999999999</v>
      </c>
      <c r="E1771" s="2">
        <f t="shared" si="216"/>
        <v>6.5989999999999993</v>
      </c>
      <c r="F1771" s="2">
        <f t="shared" si="217"/>
        <v>6.6454999999999984</v>
      </c>
      <c r="G1771" s="2">
        <f t="shared" si="211"/>
        <v>6.9591999999999992</v>
      </c>
      <c r="H1771" s="2">
        <f t="shared" si="215"/>
        <v>7.0530499999999821</v>
      </c>
      <c r="I1771" s="2">
        <f t="array" ref="I1771">SUMPRODUCT(B1755:B1774, (ROW(B1755:B1774)-ROW(B1755)+1)) / (20*21/2)</f>
        <v>6.6059047619047613</v>
      </c>
      <c r="J1771" s="2">
        <f t="shared" si="218"/>
        <v>6.6830032271570525</v>
      </c>
      <c r="K1771" s="2">
        <f t="shared" si="212"/>
        <v>6.8617506785343396</v>
      </c>
    </row>
    <row r="1772" spans="1:11" ht="13.5" x14ac:dyDescent="0.25">
      <c r="A1772" s="3">
        <f>TITRES_STAT!B1775</f>
        <v>44594</v>
      </c>
      <c r="B1772" s="6">
        <f>TITRES_STAT!D1775</f>
        <v>6.6</v>
      </c>
      <c r="C1772" s="2">
        <f t="shared" si="213"/>
        <v>0</v>
      </c>
      <c r="D1772" s="2">
        <f t="shared" si="214"/>
        <v>6.6059999999999999</v>
      </c>
      <c r="E1772" s="2">
        <f t="shared" si="216"/>
        <v>6.6010000000000009</v>
      </c>
      <c r="F1772" s="2">
        <f t="shared" si="217"/>
        <v>6.6419999999999986</v>
      </c>
      <c r="G1772" s="2">
        <f t="shared" si="211"/>
        <v>6.9452000000000007</v>
      </c>
      <c r="H1772" s="2">
        <f t="shared" si="215"/>
        <v>7.0520499999999826</v>
      </c>
      <c r="I1772" s="2">
        <f t="array" ref="I1772">SUMPRODUCT(B1756:B1775, (ROW(B1756:B1775)-ROW(B1756)+1)) / (20*21/2)</f>
        <v>6.6026666666666678</v>
      </c>
      <c r="J1772" s="2">
        <f t="shared" si="218"/>
        <v>6.6750981579039994</v>
      </c>
      <c r="K1772" s="2">
        <f t="shared" si="212"/>
        <v>6.8514859460427973</v>
      </c>
    </row>
    <row r="1773" spans="1:11" ht="13.5" x14ac:dyDescent="0.25">
      <c r="A1773" s="3">
        <f>TITRES_STAT!B1776</f>
        <v>44595</v>
      </c>
      <c r="B1773" s="6">
        <f>TITRES_STAT!D1776</f>
        <v>6.58</v>
      </c>
      <c r="C1773" s="2">
        <f t="shared" si="213"/>
        <v>-1.9999999999999574E-2</v>
      </c>
      <c r="D1773" s="2">
        <f t="shared" si="214"/>
        <v>6.6</v>
      </c>
      <c r="E1773" s="2">
        <f t="shared" si="216"/>
        <v>6.6010000000000009</v>
      </c>
      <c r="F1773" s="2">
        <f t="shared" si="217"/>
        <v>6.6374999999999984</v>
      </c>
      <c r="G1773" s="2">
        <f t="shared" si="211"/>
        <v>6.9308000000000005</v>
      </c>
      <c r="H1773" s="2">
        <f t="shared" si="215"/>
        <v>7.0509499999999825</v>
      </c>
      <c r="I1773" s="2">
        <f t="array" ref="I1773">SUMPRODUCT(B1757:B1776, (ROW(B1757:B1776)-ROW(B1757)+1)) / (20*21/2)</f>
        <v>6.6011428571428574</v>
      </c>
      <c r="J1773" s="2">
        <f t="shared" si="218"/>
        <v>6.6660411904845711</v>
      </c>
      <c r="K1773" s="2">
        <f t="shared" si="212"/>
        <v>6.8408394383548448</v>
      </c>
    </row>
    <row r="1774" spans="1:11" ht="13.5" x14ac:dyDescent="0.25">
      <c r="A1774" s="3">
        <f>TITRES_STAT!B1777</f>
        <v>44596</v>
      </c>
      <c r="B1774" s="6">
        <f>TITRES_STAT!D1777</f>
        <v>6.6</v>
      </c>
      <c r="C1774" s="2">
        <f t="shared" si="213"/>
        <v>1.9999999999999574E-2</v>
      </c>
      <c r="D1774" s="2">
        <f t="shared" si="214"/>
        <v>6.5980000000000008</v>
      </c>
      <c r="E1774" s="2">
        <f t="shared" si="216"/>
        <v>6.6009999999999991</v>
      </c>
      <c r="F1774" s="2">
        <f t="shared" si="217"/>
        <v>6.6339999999999977</v>
      </c>
      <c r="G1774" s="2">
        <f t="shared" si="211"/>
        <v>6.9168000000000021</v>
      </c>
      <c r="H1774" s="2">
        <f t="shared" si="215"/>
        <v>7.0499499999999822</v>
      </c>
      <c r="I1774" s="2">
        <f t="array" ref="I1774">SUMPRODUCT(B1758:B1777, (ROW(B1758:B1777)-ROW(B1758)+1)) / (20*21/2)</f>
        <v>6.6000476190476194</v>
      </c>
      <c r="J1774" s="2">
        <f t="shared" si="218"/>
        <v>6.659751553295564</v>
      </c>
      <c r="K1774" s="2">
        <f t="shared" si="212"/>
        <v>6.8313947544977918</v>
      </c>
    </row>
    <row r="1775" spans="1:11" ht="13.5" x14ac:dyDescent="0.25">
      <c r="A1775" s="3">
        <f>TITRES_STAT!B1778</f>
        <v>44599</v>
      </c>
      <c r="B1775" s="6">
        <f>TITRES_STAT!D1778</f>
        <v>6.6</v>
      </c>
      <c r="C1775" s="2">
        <f t="shared" si="213"/>
        <v>0</v>
      </c>
      <c r="D1775" s="2">
        <f t="shared" si="214"/>
        <v>6.596000000000001</v>
      </c>
      <c r="E1775" s="2">
        <f t="shared" si="216"/>
        <v>6.6010000000000009</v>
      </c>
      <c r="F1775" s="2">
        <f t="shared" si="217"/>
        <v>6.6159999999999979</v>
      </c>
      <c r="G1775" s="2">
        <f t="shared" si="211"/>
        <v>6.9028000000000027</v>
      </c>
      <c r="H1775" s="2">
        <f t="shared" si="215"/>
        <v>7.0489499999999801</v>
      </c>
      <c r="I1775" s="2">
        <f t="array" ref="I1775">SUMPRODUCT(B1759:B1778, (ROW(B1759:B1778)-ROW(B1759)+1)) / (20*21/2)</f>
        <v>6.5993333333333339</v>
      </c>
      <c r="J1775" s="2">
        <f t="shared" si="218"/>
        <v>6.6540609291721768</v>
      </c>
      <c r="K1775" s="2">
        <f t="shared" si="212"/>
        <v>6.8223204503998396</v>
      </c>
    </row>
    <row r="1776" spans="1:11" ht="13.5" x14ac:dyDescent="0.25">
      <c r="A1776" s="3">
        <f>TITRES_STAT!B1779</f>
        <v>44600</v>
      </c>
      <c r="B1776" s="6">
        <f>TITRES_STAT!D1779</f>
        <v>6.6</v>
      </c>
      <c r="C1776" s="2">
        <f t="shared" si="213"/>
        <v>0</v>
      </c>
      <c r="D1776" s="2">
        <f t="shared" si="214"/>
        <v>6.596000000000001</v>
      </c>
      <c r="E1776" s="2">
        <f t="shared" si="216"/>
        <v>6.6010000000000009</v>
      </c>
      <c r="F1776" s="2">
        <f t="shared" si="217"/>
        <v>6.6114999999999977</v>
      </c>
      <c r="G1776" s="2">
        <f t="shared" si="211"/>
        <v>6.8888000000000043</v>
      </c>
      <c r="H1776" s="2">
        <f t="shared" si="215"/>
        <v>7.0478999999999807</v>
      </c>
      <c r="I1776" s="2">
        <f t="array" ref="I1776">SUMPRODUCT(B1760:B1779, (ROW(B1760:B1779)-ROW(B1760)+1)) / (20*21/2)</f>
        <v>6.5991428571428576</v>
      </c>
      <c r="J1776" s="2">
        <f t="shared" si="218"/>
        <v>6.6489122692510163</v>
      </c>
      <c r="K1776" s="2">
        <f t="shared" si="212"/>
        <v>6.8136020013645515</v>
      </c>
    </row>
    <row r="1777" spans="1:11" ht="13.5" x14ac:dyDescent="0.25">
      <c r="A1777" s="3">
        <f>TITRES_STAT!B1780</f>
        <v>44601</v>
      </c>
      <c r="B1777" s="6">
        <f>TITRES_STAT!D1780</f>
        <v>6.6</v>
      </c>
      <c r="C1777" s="2">
        <f t="shared" si="213"/>
        <v>0</v>
      </c>
      <c r="D1777" s="2">
        <f t="shared" si="214"/>
        <v>6.596000000000001</v>
      </c>
      <c r="E1777" s="2">
        <f t="shared" si="216"/>
        <v>6.6010000000000009</v>
      </c>
      <c r="F1777" s="2">
        <f t="shared" si="217"/>
        <v>6.607499999999999</v>
      </c>
      <c r="G1777" s="2">
        <f t="shared" si="211"/>
        <v>6.8748000000000058</v>
      </c>
      <c r="H1777" s="2">
        <f t="shared" si="215"/>
        <v>7.0468999999999804</v>
      </c>
      <c r="I1777" s="2">
        <f t="array" ref="I1777">SUMPRODUCT(B1761:B1780, (ROW(B1761:B1780)-ROW(B1761)+1)) / (20*21/2)</f>
        <v>6.5994761904761914</v>
      </c>
      <c r="J1777" s="2">
        <f t="shared" si="218"/>
        <v>6.6442539578937758</v>
      </c>
      <c r="K1777" s="2">
        <f t="shared" si="212"/>
        <v>6.8052254522914319</v>
      </c>
    </row>
    <row r="1778" spans="1:11" ht="13.5" x14ac:dyDescent="0.25">
      <c r="A1778" s="3">
        <f>TITRES_STAT!B1781</f>
        <v>44602</v>
      </c>
      <c r="B1778" s="6">
        <f>TITRES_STAT!D1781</f>
        <v>6.6</v>
      </c>
      <c r="C1778" s="2">
        <f t="shared" si="213"/>
        <v>0</v>
      </c>
      <c r="D1778" s="2">
        <f t="shared" si="214"/>
        <v>6.6</v>
      </c>
      <c r="E1778" s="2">
        <f t="shared" si="216"/>
        <v>6.6</v>
      </c>
      <c r="F1778" s="2">
        <f t="shared" si="217"/>
        <v>6.6019999999999985</v>
      </c>
      <c r="G1778" s="2">
        <f t="shared" ref="G1778:G1841" si="219">AVERAGE(B1729:B1778)</f>
        <v>6.8608000000000047</v>
      </c>
      <c r="H1778" s="2">
        <f t="shared" si="215"/>
        <v>7.0458999999999801</v>
      </c>
      <c r="I1778" s="2">
        <f t="array" ref="I1778">SUMPRODUCT(B1762:B1781, (ROW(B1762:B1781)-ROW(B1762)+1)) / (20*21/2)</f>
        <v>6.5997142857142856</v>
      </c>
      <c r="J1778" s="2">
        <f t="shared" si="218"/>
        <v>6.6400392952372256</v>
      </c>
      <c r="K1778" s="2">
        <f t="shared" si="212"/>
        <v>6.797177395338827</v>
      </c>
    </row>
    <row r="1779" spans="1:11" ht="13.5" x14ac:dyDescent="0.25">
      <c r="A1779" s="3">
        <f>TITRES_STAT!B1782</f>
        <v>44603</v>
      </c>
      <c r="B1779" s="6">
        <f>TITRES_STAT!D1782</f>
        <v>6.6</v>
      </c>
      <c r="C1779" s="2">
        <f t="shared" si="213"/>
        <v>0</v>
      </c>
      <c r="D1779" s="2">
        <f t="shared" si="214"/>
        <v>6.6</v>
      </c>
      <c r="E1779" s="2">
        <f t="shared" si="216"/>
        <v>6.5990000000000011</v>
      </c>
      <c r="F1779" s="2">
        <f t="shared" si="217"/>
        <v>6.5964999999999989</v>
      </c>
      <c r="G1779" s="2">
        <f t="shared" si="219"/>
        <v>6.8468000000000053</v>
      </c>
      <c r="H1779" s="2">
        <f t="shared" si="215"/>
        <v>7.0443999999999791</v>
      </c>
      <c r="I1779" s="2">
        <f t="array" ref="I1779">SUMPRODUCT(B1763:B1782, (ROW(B1763:B1782)-ROW(B1763)+1)) / (20*21/2)</f>
        <v>6.6236666666666668</v>
      </c>
      <c r="J1779" s="2">
        <f t="shared" si="218"/>
        <v>6.6362260290241561</v>
      </c>
      <c r="K1779" s="2">
        <f t="shared" ref="K1779:K1842" si="220">$K$4*B1779+(1-$K$4)*K1778</f>
        <v>6.789444948462795</v>
      </c>
    </row>
    <row r="1780" spans="1:11" ht="13.5" x14ac:dyDescent="0.25">
      <c r="A1780" s="3">
        <f>TITRES_STAT!B1783</f>
        <v>44606</v>
      </c>
      <c r="B1780" s="6">
        <f>TITRES_STAT!D1783</f>
        <v>6.6</v>
      </c>
      <c r="C1780" s="2">
        <f t="shared" si="213"/>
        <v>0</v>
      </c>
      <c r="D1780" s="2">
        <f t="shared" si="214"/>
        <v>6.6</v>
      </c>
      <c r="E1780" s="2">
        <f t="shared" si="216"/>
        <v>6.5980000000000008</v>
      </c>
      <c r="F1780" s="2">
        <f t="shared" si="217"/>
        <v>6.5974999999999984</v>
      </c>
      <c r="G1780" s="2">
        <f t="shared" si="219"/>
        <v>6.8328000000000042</v>
      </c>
      <c r="H1780" s="2">
        <f t="shared" si="215"/>
        <v>7.0428999999999791</v>
      </c>
      <c r="I1780" s="2">
        <f t="array" ref="I1780">SUMPRODUCT(B1764:B1783, (ROW(B1764:B1783)-ROW(B1764)+1)) / (20*21/2)</f>
        <v>6.6444285714285707</v>
      </c>
      <c r="J1780" s="2">
        <f t="shared" si="218"/>
        <v>6.6327759310218548</v>
      </c>
      <c r="K1780" s="2">
        <f t="shared" si="220"/>
        <v>6.7820157347975876</v>
      </c>
    </row>
    <row r="1781" spans="1:11" ht="13.5" x14ac:dyDescent="0.25">
      <c r="A1781" s="3">
        <f>TITRES_STAT!B1784</f>
        <v>44607</v>
      </c>
      <c r="B1781" s="6">
        <f>TITRES_STAT!D1784</f>
        <v>6.6</v>
      </c>
      <c r="C1781" s="2">
        <f t="shared" si="213"/>
        <v>0</v>
      </c>
      <c r="D1781" s="2">
        <f t="shared" si="214"/>
        <v>6.6</v>
      </c>
      <c r="E1781" s="2">
        <f t="shared" si="216"/>
        <v>6.5980000000000008</v>
      </c>
      <c r="F1781" s="2">
        <f t="shared" si="217"/>
        <v>6.5984999999999969</v>
      </c>
      <c r="G1781" s="2">
        <f t="shared" si="219"/>
        <v>6.8188000000000049</v>
      </c>
      <c r="H1781" s="2">
        <f t="shared" si="215"/>
        <v>7.0413999999999781</v>
      </c>
      <c r="I1781" s="2">
        <f t="array" ref="I1781">SUMPRODUCT(B1765:B1784, (ROW(B1765:B1784)-ROW(B1765)+1)) / (20*21/2)</f>
        <v>6.6639999999999988</v>
      </c>
      <c r="J1781" s="2">
        <f t="shared" si="218"/>
        <v>6.6296544137816777</v>
      </c>
      <c r="K1781" s="2">
        <f t="shared" si="220"/>
        <v>6.7748778628447415</v>
      </c>
    </row>
    <row r="1782" spans="1:11" ht="13.5" x14ac:dyDescent="0.25">
      <c r="A1782" s="3">
        <f>TITRES_STAT!B1785</f>
        <v>44608</v>
      </c>
      <c r="B1782" s="6">
        <f>TITRES_STAT!D1785</f>
        <v>6.85</v>
      </c>
      <c r="C1782" s="2">
        <f t="shared" si="213"/>
        <v>0.25</v>
      </c>
      <c r="D1782" s="2">
        <f t="shared" si="214"/>
        <v>6.65</v>
      </c>
      <c r="E1782" s="2">
        <f t="shared" si="216"/>
        <v>6.6230000000000002</v>
      </c>
      <c r="F1782" s="2">
        <f t="shared" si="217"/>
        <v>6.6119999999999974</v>
      </c>
      <c r="G1782" s="2">
        <f t="shared" si="219"/>
        <v>6.8098000000000045</v>
      </c>
      <c r="H1782" s="2">
        <f t="shared" si="215"/>
        <v>7.0411499999999787</v>
      </c>
      <c r="I1782" s="2">
        <f t="array" ref="I1782">SUMPRODUCT(B1766:B1785, (ROW(B1766:B1785)-ROW(B1766)+1)) / (20*21/2)</f>
        <v>6.660571428571429</v>
      </c>
      <c r="J1782" s="2">
        <f t="shared" si="218"/>
        <v>6.6506397077072315</v>
      </c>
      <c r="K1782" s="2">
        <f t="shared" si="220"/>
        <v>6.7778238290076933</v>
      </c>
    </row>
    <row r="1783" spans="1:11" ht="13.5" x14ac:dyDescent="0.25">
      <c r="A1783" s="3">
        <f>TITRES_STAT!B1786</f>
        <v>44609</v>
      </c>
      <c r="B1783" s="6">
        <f>TITRES_STAT!D1786</f>
        <v>6.83</v>
      </c>
      <c r="C1783" s="2">
        <f t="shared" si="213"/>
        <v>-1.9999999999999574E-2</v>
      </c>
      <c r="D1783" s="2">
        <f t="shared" si="214"/>
        <v>6.6959999999999997</v>
      </c>
      <c r="E1783" s="2">
        <f t="shared" si="216"/>
        <v>6.6480000000000006</v>
      </c>
      <c r="F1783" s="2">
        <f t="shared" si="217"/>
        <v>6.6244999999999976</v>
      </c>
      <c r="G1783" s="2">
        <f t="shared" si="219"/>
        <v>6.8004000000000051</v>
      </c>
      <c r="H1783" s="2">
        <f t="shared" si="215"/>
        <v>7.0412499999999776</v>
      </c>
      <c r="I1783" s="2">
        <f t="array" ref="I1783">SUMPRODUCT(B1767:B1786, (ROW(B1767:B1786)-ROW(B1767)+1)) / (20*21/2)</f>
        <v>6.6571428571428575</v>
      </c>
      <c r="J1783" s="2">
        <f t="shared" si="218"/>
        <v>6.6677216403065431</v>
      </c>
      <c r="K1783" s="2">
        <f t="shared" si="220"/>
        <v>6.7798699533603326</v>
      </c>
    </row>
    <row r="1784" spans="1:11" ht="13.5" x14ac:dyDescent="0.25">
      <c r="A1784" s="3">
        <f>TITRES_STAT!B1787</f>
        <v>44610</v>
      </c>
      <c r="B1784" s="6">
        <f>TITRES_STAT!D1787</f>
        <v>6.83</v>
      </c>
      <c r="C1784" s="2">
        <f t="shared" si="213"/>
        <v>0</v>
      </c>
      <c r="D1784" s="2">
        <f t="shared" si="214"/>
        <v>6.7419999999999991</v>
      </c>
      <c r="E1784" s="2">
        <f t="shared" si="216"/>
        <v>6.6710000000000012</v>
      </c>
      <c r="F1784" s="2">
        <f t="shared" si="217"/>
        <v>6.6359999999999975</v>
      </c>
      <c r="G1784" s="2">
        <f t="shared" si="219"/>
        <v>6.7910000000000048</v>
      </c>
      <c r="H1784" s="2">
        <f t="shared" si="215"/>
        <v>7.0413499999999773</v>
      </c>
      <c r="I1784" s="2">
        <f t="array" ref="I1784">SUMPRODUCT(B1768:B1787, (ROW(B1768:B1787)-ROW(B1768)+1)) / (20*21/2)</f>
        <v>6.6727619047619049</v>
      </c>
      <c r="J1784" s="2">
        <f t="shared" si="218"/>
        <v>6.683176722182111</v>
      </c>
      <c r="K1784" s="2">
        <f t="shared" si="220"/>
        <v>6.78183583754228</v>
      </c>
    </row>
    <row r="1785" spans="1:11" ht="13.5" x14ac:dyDescent="0.25">
      <c r="A1785" s="3">
        <f>TITRES_STAT!B1788</f>
        <v>44613</v>
      </c>
      <c r="B1785" s="6">
        <f>TITRES_STAT!D1788</f>
        <v>6.6</v>
      </c>
      <c r="C1785" s="2">
        <f t="shared" si="213"/>
        <v>-0.23000000000000043</v>
      </c>
      <c r="D1785" s="2">
        <f t="shared" si="214"/>
        <v>6.742</v>
      </c>
      <c r="E1785" s="2">
        <f t="shared" si="216"/>
        <v>6.6709999999999994</v>
      </c>
      <c r="F1785" s="2">
        <f t="shared" si="217"/>
        <v>6.6359999999999983</v>
      </c>
      <c r="G1785" s="2">
        <f t="shared" si="219"/>
        <v>6.7770000000000064</v>
      </c>
      <c r="H1785" s="2">
        <f t="shared" si="215"/>
        <v>7.0402999999999771</v>
      </c>
      <c r="I1785" s="2">
        <f t="array" ref="I1785">SUMPRODUCT(B1769:B1788, (ROW(B1769:B1788)-ROW(B1769)+1)) / (20*21/2)</f>
        <v>6.6874285714285708</v>
      </c>
      <c r="J1785" s="2">
        <f t="shared" si="218"/>
        <v>6.6752551295933378</v>
      </c>
      <c r="K1785" s="2">
        <f t="shared" si="220"/>
        <v>6.7747050203837595</v>
      </c>
    </row>
    <row r="1786" spans="1:11" ht="13.5" x14ac:dyDescent="0.25">
      <c r="A1786" s="3">
        <f>TITRES_STAT!B1789</f>
        <v>44614</v>
      </c>
      <c r="B1786" s="6">
        <f>TITRES_STAT!D1789</f>
        <v>6.6</v>
      </c>
      <c r="C1786" s="2">
        <f t="shared" si="213"/>
        <v>0</v>
      </c>
      <c r="D1786" s="2">
        <f t="shared" si="214"/>
        <v>6.742</v>
      </c>
      <c r="E1786" s="2">
        <f t="shared" si="216"/>
        <v>6.6709999999999994</v>
      </c>
      <c r="F1786" s="2">
        <f t="shared" si="217"/>
        <v>6.6359999999999983</v>
      </c>
      <c r="G1786" s="2">
        <f t="shared" si="219"/>
        <v>6.7630000000000061</v>
      </c>
      <c r="H1786" s="2">
        <f t="shared" si="215"/>
        <v>7.0382999999999765</v>
      </c>
      <c r="I1786" s="2">
        <f t="array" ref="I1786">SUMPRODUCT(B1770:B1789, (ROW(B1770:B1789)-ROW(B1770)+1)) / (20*21/2)</f>
        <v>6.7011904761904777</v>
      </c>
      <c r="J1786" s="2">
        <f t="shared" si="218"/>
        <v>6.6680879743939716</v>
      </c>
      <c r="K1786" s="2">
        <f t="shared" si="220"/>
        <v>6.7678538431138087</v>
      </c>
    </row>
    <row r="1787" spans="1:11" ht="13.5" x14ac:dyDescent="0.25">
      <c r="A1787" s="3">
        <f>TITRES_STAT!B1790</f>
        <v>44615</v>
      </c>
      <c r="B1787" s="6">
        <f>TITRES_STAT!D1790</f>
        <v>6.8</v>
      </c>
      <c r="C1787" s="2">
        <f t="shared" si="213"/>
        <v>0.20000000000000018</v>
      </c>
      <c r="D1787" s="2">
        <f t="shared" si="214"/>
        <v>6.7319999999999993</v>
      </c>
      <c r="E1787" s="2">
        <f t="shared" si="216"/>
        <v>6.6909999999999998</v>
      </c>
      <c r="F1787" s="2">
        <f t="shared" si="217"/>
        <v>6.6459999999999981</v>
      </c>
      <c r="G1787" s="2">
        <f t="shared" si="219"/>
        <v>6.7530000000000063</v>
      </c>
      <c r="H1787" s="2">
        <f t="shared" si="215"/>
        <v>7.0377999999999767</v>
      </c>
      <c r="I1787" s="2">
        <f t="array" ref="I1787">SUMPRODUCT(B1771:B1790, (ROW(B1771:B1790)-ROW(B1771)+1)) / (20*21/2)</f>
        <v>6.7140476190476193</v>
      </c>
      <c r="J1787" s="2">
        <f t="shared" si="218"/>
        <v>6.6806510244516879</v>
      </c>
      <c r="K1787" s="2">
        <f t="shared" si="220"/>
        <v>6.7691144767171885</v>
      </c>
    </row>
    <row r="1788" spans="1:11" ht="13.5" x14ac:dyDescent="0.25">
      <c r="A1788" s="3">
        <f>TITRES_STAT!B1791</f>
        <v>44616</v>
      </c>
      <c r="B1788" s="6">
        <f>TITRES_STAT!D1791</f>
        <v>6.8</v>
      </c>
      <c r="C1788" s="2">
        <f t="shared" si="213"/>
        <v>0</v>
      </c>
      <c r="D1788" s="2">
        <f t="shared" si="214"/>
        <v>6.7260000000000009</v>
      </c>
      <c r="E1788" s="2">
        <f t="shared" si="216"/>
        <v>6.7110000000000003</v>
      </c>
      <c r="F1788" s="2">
        <f t="shared" si="217"/>
        <v>6.6554999999999982</v>
      </c>
      <c r="G1788" s="2">
        <f t="shared" si="219"/>
        <v>6.7430000000000057</v>
      </c>
      <c r="H1788" s="2">
        <f t="shared" si="215"/>
        <v>7.0372999999999761</v>
      </c>
      <c r="I1788" s="2">
        <f t="array" ref="I1788">SUMPRODUCT(B1772:B1791, (ROW(B1772:B1791)-ROW(B1772)+1)) / (20*21/2)</f>
        <v>6.726</v>
      </c>
      <c r="J1788" s="2">
        <f t="shared" si="218"/>
        <v>6.6920175935515278</v>
      </c>
      <c r="K1788" s="2">
        <f t="shared" si="220"/>
        <v>6.7703256737086717</v>
      </c>
    </row>
    <row r="1789" spans="1:11" ht="13.5" x14ac:dyDescent="0.25">
      <c r="A1789" s="3">
        <f>TITRES_STAT!B1792</f>
        <v>44617</v>
      </c>
      <c r="B1789" s="6">
        <f>TITRES_STAT!D1792</f>
        <v>6.8</v>
      </c>
      <c r="C1789" s="2">
        <f t="shared" si="213"/>
        <v>0</v>
      </c>
      <c r="D1789" s="2">
        <f t="shared" si="214"/>
        <v>6.7200000000000006</v>
      </c>
      <c r="E1789" s="2">
        <f t="shared" si="216"/>
        <v>6.730999999999999</v>
      </c>
      <c r="F1789" s="2">
        <f t="shared" si="217"/>
        <v>6.6649999999999991</v>
      </c>
      <c r="G1789" s="2">
        <f t="shared" si="219"/>
        <v>6.733000000000005</v>
      </c>
      <c r="H1789" s="2">
        <f t="shared" si="215"/>
        <v>7.0367999999999764</v>
      </c>
      <c r="I1789" s="2">
        <f t="array" ref="I1789">SUMPRODUCT(B1773:B1792, (ROW(B1773:B1792)-ROW(B1773)+1)) / (20*21/2)</f>
        <v>6.7370000000000001</v>
      </c>
      <c r="J1789" s="2">
        <f t="shared" si="218"/>
        <v>6.7023016322609053</v>
      </c>
      <c r="K1789" s="2">
        <f t="shared" si="220"/>
        <v>6.7714893727789196</v>
      </c>
    </row>
    <row r="1790" spans="1:11" ht="13.5" x14ac:dyDescent="0.25">
      <c r="A1790" s="3">
        <f>TITRES_STAT!B1793</f>
        <v>44620</v>
      </c>
      <c r="B1790" s="6">
        <f>TITRES_STAT!D1793</f>
        <v>6.8</v>
      </c>
      <c r="C1790" s="2">
        <f t="shared" si="213"/>
        <v>0</v>
      </c>
      <c r="D1790" s="2">
        <f t="shared" si="214"/>
        <v>6.76</v>
      </c>
      <c r="E1790" s="2">
        <f t="shared" si="216"/>
        <v>6.7509999999999994</v>
      </c>
      <c r="F1790" s="2">
        <f t="shared" si="217"/>
        <v>6.6744999999999992</v>
      </c>
      <c r="G1790" s="2">
        <f t="shared" si="219"/>
        <v>6.7230000000000025</v>
      </c>
      <c r="H1790" s="2">
        <f t="shared" si="215"/>
        <v>7.035799999999977</v>
      </c>
      <c r="I1790" s="2">
        <f t="array" ref="I1790">SUMPRODUCT(B1774:B1793, (ROW(B1774:B1793)-ROW(B1774)+1)) / (20*21/2)</f>
        <v>6.7470476190476187</v>
      </c>
      <c r="J1790" s="2">
        <f t="shared" si="218"/>
        <v>6.7116062387122479</v>
      </c>
      <c r="K1790" s="2">
        <f t="shared" si="220"/>
        <v>6.7726074365915112</v>
      </c>
    </row>
    <row r="1791" spans="1:11" ht="13.5" x14ac:dyDescent="0.25">
      <c r="A1791" s="3">
        <f>TITRES_STAT!B1794</f>
        <v>44621</v>
      </c>
      <c r="B1791" s="6">
        <f>TITRES_STAT!D1794</f>
        <v>6.8</v>
      </c>
      <c r="C1791" s="2">
        <f t="shared" si="213"/>
        <v>0</v>
      </c>
      <c r="D1791" s="2">
        <f t="shared" si="214"/>
        <v>6.8</v>
      </c>
      <c r="E1791" s="2">
        <f t="shared" si="216"/>
        <v>6.770999999999999</v>
      </c>
      <c r="F1791" s="2">
        <f t="shared" si="217"/>
        <v>6.6844999999999981</v>
      </c>
      <c r="G1791" s="2">
        <f t="shared" si="219"/>
        <v>6.719000000000003</v>
      </c>
      <c r="H1791" s="2">
        <f t="shared" si="215"/>
        <v>7.0347999999999775</v>
      </c>
      <c r="I1791" s="2">
        <f t="array" ref="I1791">SUMPRODUCT(B1775:B1794, (ROW(B1775:B1794)-ROW(B1775)+1)) / (20*21/2)</f>
        <v>6.7370000000000001</v>
      </c>
      <c r="J1791" s="2">
        <f t="shared" si="218"/>
        <v>6.7200246921682236</v>
      </c>
      <c r="K1791" s="2">
        <f t="shared" si="220"/>
        <v>6.7736816547643937</v>
      </c>
    </row>
    <row r="1792" spans="1:11" ht="13.5" x14ac:dyDescent="0.25">
      <c r="A1792" s="3">
        <f>TITRES_STAT!B1795</f>
        <v>44622</v>
      </c>
      <c r="B1792" s="6">
        <f>TITRES_STAT!D1795</f>
        <v>6.8</v>
      </c>
      <c r="C1792" s="2">
        <f t="shared" si="213"/>
        <v>0</v>
      </c>
      <c r="D1792" s="2">
        <f t="shared" si="214"/>
        <v>6.8</v>
      </c>
      <c r="E1792" s="2">
        <f t="shared" si="216"/>
        <v>6.7659999999999982</v>
      </c>
      <c r="F1792" s="2">
        <f t="shared" si="217"/>
        <v>6.6944999999999997</v>
      </c>
      <c r="G1792" s="2">
        <f t="shared" si="219"/>
        <v>6.721000000000001</v>
      </c>
      <c r="H1792" s="2">
        <f t="shared" si="215"/>
        <v>7.0337999999999772</v>
      </c>
      <c r="I1792" s="2">
        <f t="array" ref="I1792">SUMPRODUCT(B1776:B1795, (ROW(B1776:B1795)-ROW(B1776)+1)) / (20*21/2)</f>
        <v>6.7269523809523815</v>
      </c>
      <c r="J1792" s="2">
        <f t="shared" si="218"/>
        <v>6.7276413881522021</v>
      </c>
      <c r="K1792" s="2">
        <f t="shared" si="220"/>
        <v>6.7747137467344176</v>
      </c>
    </row>
    <row r="1793" spans="1:11" ht="13.5" x14ac:dyDescent="0.25">
      <c r="A1793" s="3">
        <f>TITRES_STAT!B1796</f>
        <v>44623</v>
      </c>
      <c r="B1793" s="6">
        <f>TITRES_STAT!D1796</f>
        <v>6.8</v>
      </c>
      <c r="C1793" s="2">
        <f t="shared" si="213"/>
        <v>0</v>
      </c>
      <c r="D1793" s="2">
        <f t="shared" si="214"/>
        <v>6.8</v>
      </c>
      <c r="E1793" s="2">
        <f t="shared" si="216"/>
        <v>6.7629999999999999</v>
      </c>
      <c r="F1793" s="2">
        <f t="shared" si="217"/>
        <v>6.7054999999999989</v>
      </c>
      <c r="G1793" s="2">
        <f t="shared" si="219"/>
        <v>6.7230000000000016</v>
      </c>
      <c r="H1793" s="2">
        <f t="shared" si="215"/>
        <v>7.0330499999999772</v>
      </c>
      <c r="I1793" s="2">
        <f t="array" ref="I1793">SUMPRODUCT(B1777:B1796, (ROW(B1777:B1796)-ROW(B1777)+1)) / (20*21/2)</f>
        <v>6.7169047619047619</v>
      </c>
      <c r="J1793" s="2">
        <f t="shared" si="218"/>
        <v>6.7345326845186584</v>
      </c>
      <c r="K1793" s="2">
        <f t="shared" si="220"/>
        <v>6.7757053645095384</v>
      </c>
    </row>
    <row r="1794" spans="1:11" ht="13.5" x14ac:dyDescent="0.25">
      <c r="A1794" s="3">
        <f>TITRES_STAT!B1797</f>
        <v>44624</v>
      </c>
      <c r="B1794" s="6">
        <f>TITRES_STAT!D1797</f>
        <v>6.6</v>
      </c>
      <c r="C1794" s="2">
        <f t="shared" si="213"/>
        <v>-0.20000000000000018</v>
      </c>
      <c r="D1794" s="2">
        <f t="shared" si="214"/>
        <v>6.76</v>
      </c>
      <c r="E1794" s="2">
        <f t="shared" si="216"/>
        <v>6.7399999999999993</v>
      </c>
      <c r="F1794" s="2">
        <f t="shared" si="217"/>
        <v>6.7054999999999989</v>
      </c>
      <c r="G1794" s="2">
        <f t="shared" si="219"/>
        <v>6.721000000000001</v>
      </c>
      <c r="H1794" s="2">
        <f t="shared" si="215"/>
        <v>7.0312999999999768</v>
      </c>
      <c r="I1794" s="2">
        <f t="array" ref="I1794">SUMPRODUCT(B1778:B1797, (ROW(B1778:B1797)-ROW(B1778)+1)) / (20*21/2)</f>
        <v>6.7068571428571433</v>
      </c>
      <c r="J1794" s="2">
        <f t="shared" si="218"/>
        <v>6.7217200478978336</v>
      </c>
      <c r="K1794" s="2">
        <f t="shared" si="220"/>
        <v>6.7688149580581838</v>
      </c>
    </row>
    <row r="1795" spans="1:11" ht="13.5" x14ac:dyDescent="0.25">
      <c r="A1795" s="3">
        <f>TITRES_STAT!B1798</f>
        <v>44627</v>
      </c>
      <c r="B1795" s="6">
        <f>TITRES_STAT!D1798</f>
        <v>6.6</v>
      </c>
      <c r="C1795" s="2">
        <f t="shared" si="213"/>
        <v>0</v>
      </c>
      <c r="D1795" s="2">
        <f t="shared" si="214"/>
        <v>6.7200000000000006</v>
      </c>
      <c r="E1795" s="2">
        <f t="shared" si="216"/>
        <v>6.7399999999999993</v>
      </c>
      <c r="F1795" s="2">
        <f t="shared" si="217"/>
        <v>6.705499999999998</v>
      </c>
      <c r="G1795" s="2">
        <f t="shared" si="219"/>
        <v>6.719000000000003</v>
      </c>
      <c r="H1795" s="2">
        <f t="shared" si="215"/>
        <v>7.0295499999999764</v>
      </c>
      <c r="I1795" s="2">
        <f t="array" ref="I1795">SUMPRODUCT(B1779:B1798, (ROW(B1779:B1798)-ROW(B1779)+1)) / (20*21/2)</f>
        <v>6.6968095238095247</v>
      </c>
      <c r="J1795" s="2">
        <f t="shared" si="218"/>
        <v>6.710127662383754</v>
      </c>
      <c r="K1795" s="2">
        <f t="shared" si="220"/>
        <v>6.7621947636245299</v>
      </c>
    </row>
    <row r="1796" spans="1:11" ht="13.5" x14ac:dyDescent="0.25">
      <c r="A1796" s="3">
        <f>TITRES_STAT!B1799</f>
        <v>44628</v>
      </c>
      <c r="B1796" s="6">
        <f>TITRES_STAT!D1799</f>
        <v>6.6</v>
      </c>
      <c r="C1796" s="2">
        <f t="shared" ref="C1796:C1859" si="221">B1796-B1795</f>
        <v>0</v>
      </c>
      <c r="D1796" s="2">
        <f t="shared" si="214"/>
        <v>6.68</v>
      </c>
      <c r="E1796" s="2">
        <f t="shared" si="216"/>
        <v>6.7399999999999993</v>
      </c>
      <c r="F1796" s="2">
        <f t="shared" si="217"/>
        <v>6.705499999999998</v>
      </c>
      <c r="G1796" s="2">
        <f t="shared" si="219"/>
        <v>6.7110000000000039</v>
      </c>
      <c r="H1796" s="2">
        <f t="shared" si="215"/>
        <v>7.027799999999977</v>
      </c>
      <c r="I1796" s="2">
        <f t="array" ref="I1796">SUMPRODUCT(B1780:B1799, (ROW(B1780:B1799)-ROW(B1780)+1)) / (20*21/2)</f>
        <v>6.6867619047619051</v>
      </c>
      <c r="J1796" s="2">
        <f t="shared" si="218"/>
        <v>6.6996393135853012</v>
      </c>
      <c r="K1796" s="2">
        <f t="shared" si="220"/>
        <v>6.7558341846588625</v>
      </c>
    </row>
    <row r="1797" spans="1:11" ht="13.5" x14ac:dyDescent="0.25">
      <c r="A1797" s="3">
        <f>TITRES_STAT!B1800</f>
        <v>44629</v>
      </c>
      <c r="B1797" s="6">
        <f>TITRES_STAT!D1800</f>
        <v>6.6</v>
      </c>
      <c r="C1797" s="2">
        <f t="shared" si="221"/>
        <v>0</v>
      </c>
      <c r="D1797" s="2">
        <f t="shared" si="214"/>
        <v>6.6400000000000006</v>
      </c>
      <c r="E1797" s="2">
        <f t="shared" si="216"/>
        <v>6.7200000000000006</v>
      </c>
      <c r="F1797" s="2">
        <f t="shared" si="217"/>
        <v>6.705499999999998</v>
      </c>
      <c r="G1797" s="2">
        <f t="shared" si="219"/>
        <v>6.6970000000000027</v>
      </c>
      <c r="H1797" s="2">
        <f t="shared" si="215"/>
        <v>7.0259499999999768</v>
      </c>
      <c r="I1797" s="2">
        <f t="array" ref="I1797">SUMPRODUCT(B1781:B1800, (ROW(B1781:B1800)-ROW(B1781)+1)) / (20*21/2)</f>
        <v>6.6767142857142856</v>
      </c>
      <c r="J1797" s="2">
        <f t="shared" si="218"/>
        <v>6.6901498551486052</v>
      </c>
      <c r="K1797" s="2">
        <f t="shared" si="220"/>
        <v>6.7497230401624364</v>
      </c>
    </row>
    <row r="1798" spans="1:11" ht="13.5" x14ac:dyDescent="0.25">
      <c r="A1798" s="3">
        <f>TITRES_STAT!B1801</f>
        <v>44630</v>
      </c>
      <c r="B1798" s="6">
        <f>TITRES_STAT!D1801</f>
        <v>6.6</v>
      </c>
      <c r="C1798" s="2">
        <f t="shared" si="221"/>
        <v>0</v>
      </c>
      <c r="D1798" s="2">
        <f t="shared" ref="D1798:D1861" si="222">AVERAGE(B1794:B1798)</f>
        <v>6.6</v>
      </c>
      <c r="E1798" s="2">
        <f t="shared" si="216"/>
        <v>6.7</v>
      </c>
      <c r="F1798" s="2">
        <f t="shared" si="217"/>
        <v>6.705499999999998</v>
      </c>
      <c r="G1798" s="2">
        <f t="shared" si="219"/>
        <v>6.6830000000000034</v>
      </c>
      <c r="H1798" s="2">
        <f t="shared" si="215"/>
        <v>7.0241499999999757</v>
      </c>
      <c r="I1798" s="2">
        <f t="array" ref="I1798">SUMPRODUCT(B1782:B1801, (ROW(B1782:B1801)-ROW(B1782)+1)) / (20*21/2)</f>
        <v>6.666666666666667</v>
      </c>
      <c r="J1798" s="2">
        <f t="shared" si="218"/>
        <v>6.6815641546582611</v>
      </c>
      <c r="K1798" s="2">
        <f t="shared" si="220"/>
        <v>6.743851548391361</v>
      </c>
    </row>
    <row r="1799" spans="1:11" ht="13.5" x14ac:dyDescent="0.25">
      <c r="A1799" s="3">
        <f>TITRES_STAT!B1802</f>
        <v>44631</v>
      </c>
      <c r="B1799" s="6">
        <f>TITRES_STAT!D1802</f>
        <v>6.6</v>
      </c>
      <c r="C1799" s="2">
        <f t="shared" si="221"/>
        <v>0</v>
      </c>
      <c r="D1799" s="2">
        <f t="shared" si="222"/>
        <v>6.6</v>
      </c>
      <c r="E1799" s="2">
        <f t="shared" si="216"/>
        <v>6.68</v>
      </c>
      <c r="F1799" s="2">
        <f t="shared" si="217"/>
        <v>6.705499999999998</v>
      </c>
      <c r="G1799" s="2">
        <f t="shared" si="219"/>
        <v>6.6690000000000031</v>
      </c>
      <c r="H1799" s="2">
        <f t="shared" si="215"/>
        <v>7.0222999999999756</v>
      </c>
      <c r="I1799" s="2">
        <f t="array" ref="I1799">SUMPRODUCT(B1783:B1802, (ROW(B1783:B1802)-ROW(B1783)+1)) / (20*21/2)</f>
        <v>6.6566190476190483</v>
      </c>
      <c r="J1799" s="2">
        <f t="shared" si="218"/>
        <v>6.6737961399289025</v>
      </c>
      <c r="K1799" s="2">
        <f t="shared" si="220"/>
        <v>6.7382103111995431</v>
      </c>
    </row>
    <row r="1800" spans="1:11" ht="13.5" x14ac:dyDescent="0.25">
      <c r="A1800" s="3">
        <f>TITRES_STAT!B1803</f>
        <v>44634</v>
      </c>
      <c r="B1800" s="6">
        <f>TITRES_STAT!D1803</f>
        <v>6.6</v>
      </c>
      <c r="C1800" s="2">
        <f t="shared" si="221"/>
        <v>0</v>
      </c>
      <c r="D1800" s="2">
        <f t="shared" si="222"/>
        <v>6.6</v>
      </c>
      <c r="E1800" s="2">
        <f t="shared" si="216"/>
        <v>6.660000000000001</v>
      </c>
      <c r="F1800" s="2">
        <f t="shared" si="217"/>
        <v>6.705499999999998</v>
      </c>
      <c r="G1800" s="2">
        <f t="shared" si="219"/>
        <v>6.6614000000000031</v>
      </c>
      <c r="H1800" s="2">
        <f t="shared" si="215"/>
        <v>7.0204499999999754</v>
      </c>
      <c r="I1800" s="2">
        <f t="array" ref="I1800">SUMPRODUCT(B1784:B1803, (ROW(B1784:B1803)-ROW(B1784)+1)) / (20*21/2)</f>
        <v>6.6477619047619045</v>
      </c>
      <c r="J1800" s="2">
        <f t="shared" si="218"/>
        <v>6.6667679361261492</v>
      </c>
      <c r="K1800" s="2">
        <f t="shared" si="220"/>
        <v>6.7327902989956394</v>
      </c>
    </row>
    <row r="1801" spans="1:11" ht="13.5" x14ac:dyDescent="0.25">
      <c r="A1801" s="3">
        <f>TITRES_STAT!B1804</f>
        <v>44635</v>
      </c>
      <c r="B1801" s="6">
        <f>TITRES_STAT!D1804</f>
        <v>6.6</v>
      </c>
      <c r="C1801" s="2">
        <f t="shared" si="221"/>
        <v>0</v>
      </c>
      <c r="D1801" s="2">
        <f t="shared" si="222"/>
        <v>6.6</v>
      </c>
      <c r="E1801" s="2">
        <f t="shared" si="216"/>
        <v>6.6400000000000006</v>
      </c>
      <c r="F1801" s="2">
        <f t="shared" si="217"/>
        <v>6.705499999999998</v>
      </c>
      <c r="G1801" s="2">
        <f t="shared" si="219"/>
        <v>6.6600000000000037</v>
      </c>
      <c r="H1801" s="2">
        <f t="shared" si="215"/>
        <v>7.0185999999999753</v>
      </c>
      <c r="I1801" s="2">
        <f t="array" ref="I1801">SUMPRODUCT(B1785:B1804, (ROW(B1785:B1804)-ROW(B1785)+1)) / (20*21/2)</f>
        <v>6.6400000000000006</v>
      </c>
      <c r="J1801" s="2">
        <f t="shared" si="218"/>
        <v>6.6604090850665152</v>
      </c>
      <c r="K1801" s="2">
        <f t="shared" si="220"/>
        <v>6.7275828362899279</v>
      </c>
    </row>
    <row r="1802" spans="1:11" ht="13.5" x14ac:dyDescent="0.25">
      <c r="A1802" s="3">
        <f>TITRES_STAT!B1805</f>
        <v>44636</v>
      </c>
      <c r="B1802" s="6">
        <f>TITRES_STAT!D1805</f>
        <v>6.6</v>
      </c>
      <c r="C1802" s="2">
        <f t="shared" si="221"/>
        <v>0</v>
      </c>
      <c r="D1802" s="2">
        <f t="shared" si="222"/>
        <v>6.6</v>
      </c>
      <c r="E1802" s="2">
        <f t="shared" si="216"/>
        <v>6.62</v>
      </c>
      <c r="F1802" s="2">
        <f t="shared" si="217"/>
        <v>6.6929999999999961</v>
      </c>
      <c r="G1802" s="2">
        <f t="shared" si="219"/>
        <v>6.6586000000000043</v>
      </c>
      <c r="H1802" s="2">
        <f t="shared" ref="H1802:H1865" si="223">AVERAGE(B1603:B1802)</f>
        <v>7.0167499999999761</v>
      </c>
      <c r="I1802" s="2">
        <f t="array" ref="I1802">SUMPRODUCT(B1786:B1805, (ROW(B1786:B1805)-ROW(B1786)+1)) / (20*21/2)</f>
        <v>6.6333333333333337</v>
      </c>
      <c r="J1802" s="2">
        <f t="shared" si="218"/>
        <v>6.6546558388697035</v>
      </c>
      <c r="K1802" s="2">
        <f t="shared" si="220"/>
        <v>6.7225795878079699</v>
      </c>
    </row>
    <row r="1803" spans="1:11" ht="13.5" x14ac:dyDescent="0.25">
      <c r="A1803" s="3">
        <f>TITRES_STAT!B1806</f>
        <v>44637</v>
      </c>
      <c r="B1803" s="6">
        <f>TITRES_STAT!D1806</f>
        <v>6.6</v>
      </c>
      <c r="C1803" s="2">
        <f t="shared" si="221"/>
        <v>0</v>
      </c>
      <c r="D1803" s="2">
        <f t="shared" si="222"/>
        <v>6.6</v>
      </c>
      <c r="E1803" s="2">
        <f t="shared" si="216"/>
        <v>6.6</v>
      </c>
      <c r="F1803" s="2">
        <f t="shared" si="217"/>
        <v>6.6814999999999971</v>
      </c>
      <c r="G1803" s="2">
        <f t="shared" si="219"/>
        <v>6.6572000000000049</v>
      </c>
      <c r="H1803" s="2">
        <f t="shared" si="223"/>
        <v>7.0148999999999759</v>
      </c>
      <c r="I1803" s="2">
        <f t="array" ref="I1803">SUMPRODUCT(B1787:B1806, (ROW(B1787:B1806)-ROW(B1787)+1)) / (20*21/2)</f>
        <v>6.626666666666666</v>
      </c>
      <c r="J1803" s="2">
        <f t="shared" si="218"/>
        <v>6.6494505208821124</v>
      </c>
      <c r="K1803" s="2">
        <f t="shared" si="220"/>
        <v>6.7177725451488337</v>
      </c>
    </row>
    <row r="1804" spans="1:11" ht="13.5" x14ac:dyDescent="0.25">
      <c r="A1804" s="3">
        <f>TITRES_STAT!B1807</f>
        <v>44638</v>
      </c>
      <c r="B1804" s="6">
        <f>TITRES_STAT!D1807</f>
        <v>6.6</v>
      </c>
      <c r="C1804" s="2">
        <f t="shared" si="221"/>
        <v>0</v>
      </c>
      <c r="D1804" s="2">
        <f t="shared" si="222"/>
        <v>6.6</v>
      </c>
      <c r="E1804" s="2">
        <f t="shared" ref="E1804:E1867" si="224">AVERAGE(B1795:B1804)</f>
        <v>6.6</v>
      </c>
      <c r="F1804" s="2">
        <f t="shared" si="217"/>
        <v>6.6699999999999973</v>
      </c>
      <c r="G1804" s="2">
        <f t="shared" si="219"/>
        <v>6.6558000000000046</v>
      </c>
      <c r="H1804" s="2">
        <f t="shared" si="223"/>
        <v>7.0130499999999758</v>
      </c>
      <c r="I1804" s="2">
        <f t="array" ref="I1804">SUMPRODUCT(B1788:B1807, (ROW(B1788:B1807)-ROW(B1788)+1)) / (20*21/2)</f>
        <v>6.62</v>
      </c>
      <c r="J1804" s="2">
        <f t="shared" si="218"/>
        <v>6.6447409474647676</v>
      </c>
      <c r="K1804" s="2">
        <f t="shared" si="220"/>
        <v>6.7131540139665269</v>
      </c>
    </row>
    <row r="1805" spans="1:11" ht="13.5" x14ac:dyDescent="0.25">
      <c r="A1805" s="3">
        <f>TITRES_STAT!B1808</f>
        <v>44641</v>
      </c>
      <c r="B1805" s="6">
        <f>TITRES_STAT!D1808</f>
        <v>6.6</v>
      </c>
      <c r="C1805" s="2">
        <f t="shared" si="221"/>
        <v>0</v>
      </c>
      <c r="D1805" s="2">
        <f t="shared" si="222"/>
        <v>6.6</v>
      </c>
      <c r="E1805" s="2">
        <f t="shared" si="224"/>
        <v>6.6</v>
      </c>
      <c r="F1805" s="2">
        <f t="shared" si="217"/>
        <v>6.6699999999999973</v>
      </c>
      <c r="G1805" s="2">
        <f t="shared" si="219"/>
        <v>6.6486000000000054</v>
      </c>
      <c r="H1805" s="2">
        <f t="shared" si="223"/>
        <v>7.0111999999999748</v>
      </c>
      <c r="I1805" s="2">
        <f t="array" ref="I1805">SUMPRODUCT(B1789:B1808, (ROW(B1789:B1808)-ROW(B1789)+1)) / (20*21/2)</f>
        <v>6.6142857142857139</v>
      </c>
      <c r="J1805" s="2">
        <f t="shared" si="218"/>
        <v>6.6404799048490748</v>
      </c>
      <c r="K1805" s="2">
        <f t="shared" si="220"/>
        <v>6.708716601654114</v>
      </c>
    </row>
    <row r="1806" spans="1:11" ht="13.5" x14ac:dyDescent="0.25">
      <c r="A1806" s="3">
        <f>TITRES_STAT!B1809</f>
        <v>44642</v>
      </c>
      <c r="B1806" s="6">
        <f>TITRES_STAT!D1809</f>
        <v>6.6</v>
      </c>
      <c r="C1806" s="2">
        <f t="shared" si="221"/>
        <v>0</v>
      </c>
      <c r="D1806" s="2">
        <f t="shared" si="222"/>
        <v>6.6</v>
      </c>
      <c r="E1806" s="2">
        <f t="shared" si="224"/>
        <v>6.6</v>
      </c>
      <c r="F1806" s="2">
        <f t="shared" si="217"/>
        <v>6.6699999999999973</v>
      </c>
      <c r="G1806" s="2">
        <f t="shared" si="219"/>
        <v>6.6468000000000051</v>
      </c>
      <c r="H1806" s="2">
        <f t="shared" si="223"/>
        <v>7.0093499999999747</v>
      </c>
      <c r="I1806" s="2">
        <f t="array" ref="I1806">SUMPRODUCT(B1790:B1809, (ROW(B1790:B1809)-ROW(B1790)+1)) / (20*21/2)</f>
        <v>6.6095238095238091</v>
      </c>
      <c r="J1806" s="2">
        <f t="shared" si="218"/>
        <v>6.6366246758158294</v>
      </c>
      <c r="K1806" s="2">
        <f t="shared" si="220"/>
        <v>6.7044532055108155</v>
      </c>
    </row>
    <row r="1807" spans="1:11" ht="13.5" x14ac:dyDescent="0.25">
      <c r="A1807" s="3">
        <f>TITRES_STAT!B1810</f>
        <v>44643</v>
      </c>
      <c r="B1807" s="6">
        <f>TITRES_STAT!D1810</f>
        <v>6.6</v>
      </c>
      <c r="C1807" s="2">
        <f t="shared" si="221"/>
        <v>0</v>
      </c>
      <c r="D1807" s="2">
        <f t="shared" si="222"/>
        <v>6.6</v>
      </c>
      <c r="E1807" s="2">
        <f t="shared" si="224"/>
        <v>6.6</v>
      </c>
      <c r="F1807" s="2">
        <f t="shared" si="217"/>
        <v>6.6599999999999984</v>
      </c>
      <c r="G1807" s="2">
        <f t="shared" si="219"/>
        <v>6.6452000000000053</v>
      </c>
      <c r="H1807" s="2">
        <f t="shared" si="223"/>
        <v>7.0074999999999736</v>
      </c>
      <c r="I1807" s="2">
        <f t="array" ref="I1807">SUMPRODUCT(B1791:B1810, (ROW(B1791:B1810)-ROW(B1791)+1)) / (20*21/2)</f>
        <v>6.6057142857142859</v>
      </c>
      <c r="J1807" s="2">
        <f t="shared" si="218"/>
        <v>6.6331366114524171</v>
      </c>
      <c r="K1807" s="2">
        <f t="shared" si="220"/>
        <v>6.7003570013731366</v>
      </c>
    </row>
    <row r="1808" spans="1:11" ht="13.5" x14ac:dyDescent="0.25">
      <c r="A1808" s="3">
        <f>TITRES_STAT!B1811</f>
        <v>44644</v>
      </c>
      <c r="B1808" s="6">
        <f>TITRES_STAT!D1811</f>
        <v>6.6</v>
      </c>
      <c r="C1808" s="2">
        <f t="shared" si="221"/>
        <v>0</v>
      </c>
      <c r="D1808" s="2">
        <f t="shared" si="222"/>
        <v>6.6</v>
      </c>
      <c r="E1808" s="2">
        <f t="shared" si="224"/>
        <v>6.6</v>
      </c>
      <c r="F1808" s="2">
        <f t="shared" si="217"/>
        <v>6.6499999999999968</v>
      </c>
      <c r="G1808" s="2">
        <f t="shared" si="219"/>
        <v>6.6430000000000051</v>
      </c>
      <c r="H1808" s="2">
        <f t="shared" si="223"/>
        <v>7.0056499999999735</v>
      </c>
      <c r="I1808" s="2">
        <f t="array" ref="I1808">SUMPRODUCT(B1792:B1811, (ROW(B1792:B1811)-ROW(B1792)+1)) / (20*21/2)</f>
        <v>6.6028571428571423</v>
      </c>
      <c r="J1808" s="2">
        <f t="shared" si="218"/>
        <v>6.629980743695044</v>
      </c>
      <c r="K1808" s="2">
        <f t="shared" si="220"/>
        <v>6.696421432691837</v>
      </c>
    </row>
    <row r="1809" spans="1:11" ht="13.5" x14ac:dyDescent="0.25">
      <c r="A1809" s="3">
        <f>TITRES_STAT!B1812</f>
        <v>44645</v>
      </c>
      <c r="B1809" s="6">
        <f>TITRES_STAT!D1812</f>
        <v>6.6</v>
      </c>
      <c r="C1809" s="2">
        <f t="shared" si="221"/>
        <v>0</v>
      </c>
      <c r="D1809" s="2">
        <f t="shared" si="222"/>
        <v>6.6</v>
      </c>
      <c r="E1809" s="2">
        <f t="shared" si="224"/>
        <v>6.6</v>
      </c>
      <c r="F1809" s="2">
        <f t="shared" si="217"/>
        <v>6.6399999999999979</v>
      </c>
      <c r="G1809" s="2">
        <f t="shared" si="219"/>
        <v>6.6408000000000058</v>
      </c>
      <c r="H1809" s="2">
        <f t="shared" si="223"/>
        <v>7.0038999999999723</v>
      </c>
      <c r="I1809" s="2">
        <f t="array" ref="I1809">SUMPRODUCT(B1793:B1812, (ROW(B1793:B1812)-ROW(B1793)+1)) / (20*21/2)</f>
        <v>6.6009523809523811</v>
      </c>
      <c r="J1809" s="2">
        <f t="shared" si="218"/>
        <v>6.6271254347717061</v>
      </c>
      <c r="K1809" s="2">
        <f t="shared" si="220"/>
        <v>6.6926402000372551</v>
      </c>
    </row>
    <row r="1810" spans="1:11" ht="13.5" x14ac:dyDescent="0.25">
      <c r="A1810" s="3">
        <f>TITRES_STAT!B1813</f>
        <v>44648</v>
      </c>
      <c r="B1810" s="6">
        <f>TITRES_STAT!D1813</f>
        <v>6.6</v>
      </c>
      <c r="C1810" s="2">
        <f t="shared" si="221"/>
        <v>0</v>
      </c>
      <c r="D1810" s="2">
        <f t="shared" si="222"/>
        <v>6.6</v>
      </c>
      <c r="E1810" s="2">
        <f t="shared" si="224"/>
        <v>6.6</v>
      </c>
      <c r="F1810" s="2">
        <f t="shared" si="217"/>
        <v>6.6299999999999981</v>
      </c>
      <c r="G1810" s="2">
        <f t="shared" si="219"/>
        <v>6.6412000000000058</v>
      </c>
      <c r="H1810" s="2">
        <f t="shared" si="223"/>
        <v>7.0021499999999719</v>
      </c>
      <c r="I1810" s="2">
        <f t="array" ref="I1810">SUMPRODUCT(B1794:B1813, (ROW(B1794:B1813)-ROW(B1794)+1)) / (20*21/2)</f>
        <v>6.6</v>
      </c>
      <c r="J1810" s="2">
        <f t="shared" si="218"/>
        <v>6.6245420600315432</v>
      </c>
      <c r="K1810" s="2">
        <f t="shared" si="220"/>
        <v>6.6890072510161867</v>
      </c>
    </row>
    <row r="1811" spans="1:11" ht="13.5" x14ac:dyDescent="0.25">
      <c r="A1811" s="3">
        <f>TITRES_STAT!B1814</f>
        <v>44649</v>
      </c>
      <c r="B1811" s="6">
        <f>TITRES_STAT!D1814</f>
        <v>6.6</v>
      </c>
      <c r="C1811" s="2">
        <f t="shared" si="221"/>
        <v>0</v>
      </c>
      <c r="D1811" s="2">
        <f t="shared" si="222"/>
        <v>6.6</v>
      </c>
      <c r="E1811" s="2">
        <f t="shared" si="224"/>
        <v>6.6</v>
      </c>
      <c r="F1811" s="2">
        <f t="shared" si="217"/>
        <v>6.6199999999999974</v>
      </c>
      <c r="G1811" s="2">
        <f t="shared" si="219"/>
        <v>6.6416000000000057</v>
      </c>
      <c r="H1811" s="2">
        <f t="shared" si="223"/>
        <v>7.0003999999999715</v>
      </c>
      <c r="I1811" s="2">
        <f t="array" ref="I1811">SUMPRODUCT(B1795:B1814, (ROW(B1795:B1814)-ROW(B1795)+1)) / (20*21/2)</f>
        <v>6.6</v>
      </c>
      <c r="J1811" s="2">
        <f t="shared" si="218"/>
        <v>6.6222047209809194</v>
      </c>
      <c r="K1811" s="2">
        <f t="shared" si="220"/>
        <v>6.6855167705841794</v>
      </c>
    </row>
    <row r="1812" spans="1:11" ht="13.5" x14ac:dyDescent="0.25">
      <c r="A1812" s="3">
        <f>TITRES_STAT!B1815</f>
        <v>44650</v>
      </c>
      <c r="B1812" s="6">
        <f>TITRES_STAT!D1815</f>
        <v>6.6</v>
      </c>
      <c r="C1812" s="2">
        <f t="shared" si="221"/>
        <v>0</v>
      </c>
      <c r="D1812" s="2">
        <f t="shared" si="222"/>
        <v>6.6</v>
      </c>
      <c r="E1812" s="2">
        <f t="shared" si="224"/>
        <v>6.6</v>
      </c>
      <c r="F1812" s="2">
        <f t="shared" ref="F1812:F1875" si="225">AVERAGE(B1793:B1812)</f>
        <v>6.6099999999999977</v>
      </c>
      <c r="G1812" s="2">
        <f t="shared" si="219"/>
        <v>6.6420000000000048</v>
      </c>
      <c r="H1812" s="2">
        <f t="shared" si="223"/>
        <v>6.9986499999999703</v>
      </c>
      <c r="I1812" s="2">
        <f t="array" ref="I1812">SUMPRODUCT(B1796:B1815, (ROW(B1796:B1815)-ROW(B1796)+1)) / (20*21/2)</f>
        <v>6.6</v>
      </c>
      <c r="J1812" s="2">
        <f t="shared" si="218"/>
        <v>6.6200899856494031</v>
      </c>
      <c r="K1812" s="2">
        <f t="shared" si="220"/>
        <v>6.6821631717377414</v>
      </c>
    </row>
    <row r="1813" spans="1:11" ht="13.5" x14ac:dyDescent="0.25">
      <c r="A1813" s="3">
        <f>TITRES_STAT!B1816</f>
        <v>44651</v>
      </c>
      <c r="B1813" s="6">
        <f>TITRES_STAT!D1816</f>
        <v>6.6</v>
      </c>
      <c r="C1813" s="2">
        <f t="shared" si="221"/>
        <v>0</v>
      </c>
      <c r="D1813" s="2">
        <f t="shared" si="222"/>
        <v>6.6</v>
      </c>
      <c r="E1813" s="2">
        <f t="shared" si="224"/>
        <v>6.6</v>
      </c>
      <c r="F1813" s="2">
        <f t="shared" si="225"/>
        <v>6.599999999999997</v>
      </c>
      <c r="G1813" s="2">
        <f t="shared" si="219"/>
        <v>6.6424000000000047</v>
      </c>
      <c r="H1813" s="2">
        <f t="shared" si="223"/>
        <v>6.9966499999999705</v>
      </c>
      <c r="I1813" s="2">
        <f t="array" ref="I1813">SUMPRODUCT(B1797:B1816, (ROW(B1797:B1816)-ROW(B1797)+1)) / (20*21/2)</f>
        <v>6.6</v>
      </c>
      <c r="J1813" s="2">
        <f t="shared" ref="J1813:J1876" si="226">$J$4*B1813+J1812*(1-$J$4)</f>
        <v>6.6181766536827933</v>
      </c>
      <c r="K1813" s="2">
        <f t="shared" si="220"/>
        <v>6.6789410865715553</v>
      </c>
    </row>
    <row r="1814" spans="1:11" ht="13.5" x14ac:dyDescent="0.25">
      <c r="A1814" s="3">
        <f>TITRES_STAT!B1817</f>
        <v>44652</v>
      </c>
      <c r="B1814" s="6">
        <f>TITRES_STAT!D1817</f>
        <v>6.6</v>
      </c>
      <c r="C1814" s="2">
        <f t="shared" si="221"/>
        <v>0</v>
      </c>
      <c r="D1814" s="2">
        <f t="shared" si="222"/>
        <v>6.6</v>
      </c>
      <c r="E1814" s="2">
        <f t="shared" si="224"/>
        <v>6.6</v>
      </c>
      <c r="F1814" s="2">
        <f t="shared" si="225"/>
        <v>6.599999999999997</v>
      </c>
      <c r="G1814" s="2">
        <f t="shared" si="219"/>
        <v>6.6424000000000047</v>
      </c>
      <c r="H1814" s="2">
        <f t="shared" si="223"/>
        <v>6.9946499999999698</v>
      </c>
      <c r="I1814" s="2">
        <f t="array" ref="I1814">SUMPRODUCT(B1798:B1817, (ROW(B1798:B1817)-ROW(B1798)+1)) / (20*21/2)</f>
        <v>6.6</v>
      </c>
      <c r="J1814" s="2">
        <f t="shared" si="226"/>
        <v>6.6164455438082408</v>
      </c>
      <c r="K1814" s="2">
        <f t="shared" si="220"/>
        <v>6.6758453576863968</v>
      </c>
    </row>
    <row r="1815" spans="1:11" ht="13.5" x14ac:dyDescent="0.25">
      <c r="A1815" s="3">
        <f>TITRES_STAT!B1818</f>
        <v>44655</v>
      </c>
      <c r="B1815" s="6">
        <f>TITRES_STAT!D1818</f>
        <v>6.6</v>
      </c>
      <c r="C1815" s="2">
        <f t="shared" si="221"/>
        <v>0</v>
      </c>
      <c r="D1815" s="2">
        <f t="shared" si="222"/>
        <v>6.6</v>
      </c>
      <c r="E1815" s="2">
        <f t="shared" si="224"/>
        <v>6.6</v>
      </c>
      <c r="F1815" s="2">
        <f t="shared" si="225"/>
        <v>6.599999999999997</v>
      </c>
      <c r="G1815" s="2">
        <f t="shared" si="219"/>
        <v>6.6424000000000047</v>
      </c>
      <c r="H1815" s="2">
        <f t="shared" si="223"/>
        <v>6.9926499999999692</v>
      </c>
      <c r="I1815" s="2">
        <f t="array" ref="I1815">SUMPRODUCT(B1799:B1818, (ROW(B1799:B1818)-ROW(B1799)+1)) / (20*21/2)</f>
        <v>6.6</v>
      </c>
      <c r="J1815" s="2">
        <f t="shared" si="226"/>
        <v>6.614879301540789</v>
      </c>
      <c r="K1815" s="2">
        <f t="shared" si="220"/>
        <v>6.6728710299339893</v>
      </c>
    </row>
    <row r="1816" spans="1:11" ht="13.5" x14ac:dyDescent="0.25">
      <c r="A1816" s="3">
        <f>TITRES_STAT!B1819</f>
        <v>44656</v>
      </c>
      <c r="B1816" s="6">
        <f>TITRES_STAT!D1819</f>
        <v>6.6</v>
      </c>
      <c r="C1816" s="2">
        <f t="shared" si="221"/>
        <v>0</v>
      </c>
      <c r="D1816" s="2">
        <f t="shared" si="222"/>
        <v>6.6</v>
      </c>
      <c r="E1816" s="2">
        <f t="shared" si="224"/>
        <v>6.6</v>
      </c>
      <c r="F1816" s="2">
        <f t="shared" si="225"/>
        <v>6.599999999999997</v>
      </c>
      <c r="G1816" s="2">
        <f t="shared" si="219"/>
        <v>6.6424000000000047</v>
      </c>
      <c r="H1816" s="2">
        <f t="shared" si="223"/>
        <v>6.9906499999999703</v>
      </c>
      <c r="I1816" s="2">
        <f t="array" ref="I1816">SUMPRODUCT(B1800:B1819, (ROW(B1800:B1819)-ROW(B1800)+1)) / (20*21/2)</f>
        <v>6.6</v>
      </c>
      <c r="J1816" s="2">
        <f t="shared" si="226"/>
        <v>6.6134622252035706</v>
      </c>
      <c r="K1816" s="2">
        <f t="shared" si="220"/>
        <v>6.6700133424855981</v>
      </c>
    </row>
    <row r="1817" spans="1:11" ht="13.5" x14ac:dyDescent="0.25">
      <c r="A1817" s="3">
        <f>TITRES_STAT!B1820</f>
        <v>44657</v>
      </c>
      <c r="B1817" s="6">
        <f>TITRES_STAT!D1820</f>
        <v>6.6</v>
      </c>
      <c r="C1817" s="2">
        <f t="shared" si="221"/>
        <v>0</v>
      </c>
      <c r="D1817" s="2">
        <f t="shared" si="222"/>
        <v>6.6</v>
      </c>
      <c r="E1817" s="2">
        <f t="shared" si="224"/>
        <v>6.6</v>
      </c>
      <c r="F1817" s="2">
        <f t="shared" si="225"/>
        <v>6.599999999999997</v>
      </c>
      <c r="G1817" s="2">
        <f t="shared" si="219"/>
        <v>6.6424000000000047</v>
      </c>
      <c r="H1817" s="2">
        <f t="shared" si="223"/>
        <v>6.9886499999999705</v>
      </c>
      <c r="I1817" s="2">
        <f t="array" ref="I1817">SUMPRODUCT(B1801:B1820, (ROW(B1801:B1820)-ROW(B1801)+1)) / (20*21/2)</f>
        <v>6.6</v>
      </c>
      <c r="J1817" s="2">
        <f t="shared" si="226"/>
        <v>6.6121801085175163</v>
      </c>
      <c r="K1817" s="2">
        <f t="shared" si="220"/>
        <v>6.6672677212116529</v>
      </c>
    </row>
    <row r="1818" spans="1:11" ht="13.5" x14ac:dyDescent="0.25">
      <c r="A1818" s="3">
        <f>TITRES_STAT!B1821</f>
        <v>44658</v>
      </c>
      <c r="B1818" s="6">
        <f>TITRES_STAT!D1821</f>
        <v>6.6</v>
      </c>
      <c r="C1818" s="2">
        <f t="shared" si="221"/>
        <v>0</v>
      </c>
      <c r="D1818" s="2">
        <f t="shared" si="222"/>
        <v>6.6</v>
      </c>
      <c r="E1818" s="2">
        <f t="shared" si="224"/>
        <v>6.6</v>
      </c>
      <c r="F1818" s="2">
        <f t="shared" si="225"/>
        <v>6.599999999999997</v>
      </c>
      <c r="G1818" s="2">
        <f t="shared" si="219"/>
        <v>6.6422000000000034</v>
      </c>
      <c r="H1818" s="2">
        <f t="shared" si="223"/>
        <v>6.9866499999999716</v>
      </c>
      <c r="I1818" s="2">
        <f t="array" ref="I1818">SUMPRODUCT(B1802:B1821, (ROW(B1802:B1821)-ROW(B1802)+1)) / (20*21/2)</f>
        <v>6.6</v>
      </c>
      <c r="J1818" s="2">
        <f t="shared" si="226"/>
        <v>6.6110200981825145</v>
      </c>
      <c r="K1818" s="2">
        <f t="shared" si="220"/>
        <v>6.6646297713602154</v>
      </c>
    </row>
    <row r="1819" spans="1:11" ht="13.5" x14ac:dyDescent="0.25">
      <c r="A1819" s="3">
        <f>TITRES_STAT!B1822</f>
        <v>44659</v>
      </c>
      <c r="B1819" s="6">
        <f>TITRES_STAT!D1822</f>
        <v>6.6</v>
      </c>
      <c r="C1819" s="2">
        <f t="shared" si="221"/>
        <v>0</v>
      </c>
      <c r="D1819" s="2">
        <f t="shared" si="222"/>
        <v>6.6</v>
      </c>
      <c r="E1819" s="2">
        <f t="shared" si="224"/>
        <v>6.6</v>
      </c>
      <c r="F1819" s="2">
        <f t="shared" si="225"/>
        <v>6.599999999999997</v>
      </c>
      <c r="G1819" s="2">
        <f t="shared" si="219"/>
        <v>6.6420000000000039</v>
      </c>
      <c r="H1819" s="2">
        <f t="shared" si="223"/>
        <v>6.9846499999999709</v>
      </c>
      <c r="I1819" s="2">
        <f t="array" ref="I1819">SUMPRODUCT(B1803:B1822, (ROW(B1803:B1822)-ROW(B1803)+1)) / (20*21/2)</f>
        <v>6.6</v>
      </c>
      <c r="J1819" s="2">
        <f t="shared" si="226"/>
        <v>6.6099705650222749</v>
      </c>
      <c r="K1819" s="2">
        <f t="shared" si="220"/>
        <v>6.6620952705225598</v>
      </c>
    </row>
    <row r="1820" spans="1:11" ht="13.5" x14ac:dyDescent="0.25">
      <c r="A1820" s="3">
        <f>TITRES_STAT!B1823</f>
        <v>44662</v>
      </c>
      <c r="B1820" s="6">
        <f>TITRES_STAT!D1823</f>
        <v>6.6</v>
      </c>
      <c r="C1820" s="2">
        <f t="shared" si="221"/>
        <v>0</v>
      </c>
      <c r="D1820" s="2">
        <f t="shared" si="222"/>
        <v>6.6</v>
      </c>
      <c r="E1820" s="2">
        <f t="shared" si="224"/>
        <v>6.6</v>
      </c>
      <c r="F1820" s="2">
        <f t="shared" si="225"/>
        <v>6.599999999999997</v>
      </c>
      <c r="G1820" s="2">
        <f t="shared" si="219"/>
        <v>6.6418000000000044</v>
      </c>
      <c r="H1820" s="2">
        <f t="shared" si="223"/>
        <v>6.9826499999999712</v>
      </c>
      <c r="I1820" s="2">
        <f t="array" ref="I1820">SUMPRODUCT(B1804:B1823, (ROW(B1804:B1823)-ROW(B1804)+1)) / (20*21/2)</f>
        <v>6.5990476190476191</v>
      </c>
      <c r="J1820" s="2">
        <f t="shared" si="226"/>
        <v>6.609020987401105</v>
      </c>
      <c r="K1820" s="2">
        <f t="shared" si="220"/>
        <v>6.6596601618746165</v>
      </c>
    </row>
    <row r="1821" spans="1:11" ht="13.5" x14ac:dyDescent="0.25">
      <c r="A1821" s="3">
        <f>TITRES_STAT!B1824</f>
        <v>44663</v>
      </c>
      <c r="B1821" s="6">
        <f>TITRES_STAT!D1824</f>
        <v>6.6</v>
      </c>
      <c r="C1821" s="2">
        <f t="shared" si="221"/>
        <v>0</v>
      </c>
      <c r="D1821" s="2">
        <f t="shared" si="222"/>
        <v>6.6</v>
      </c>
      <c r="E1821" s="2">
        <f t="shared" si="224"/>
        <v>6.6</v>
      </c>
      <c r="F1821" s="2">
        <f t="shared" si="225"/>
        <v>6.599999999999997</v>
      </c>
      <c r="G1821" s="2">
        <f t="shared" si="219"/>
        <v>6.6418000000000026</v>
      </c>
      <c r="H1821" s="2">
        <f t="shared" si="223"/>
        <v>6.9808499999999718</v>
      </c>
      <c r="I1821" s="2">
        <f t="array" ref="I1821">SUMPRODUCT(B1805:B1824, (ROW(B1805:B1824)-ROW(B1805)+1)) / (20*21/2)</f>
        <v>6.5981428571428564</v>
      </c>
      <c r="J1821" s="2">
        <f t="shared" si="226"/>
        <v>6.6081618457438562</v>
      </c>
      <c r="K1821" s="2">
        <f t="shared" si="220"/>
        <v>6.6573205476834554</v>
      </c>
    </row>
    <row r="1822" spans="1:11" ht="13.5" x14ac:dyDescent="0.25">
      <c r="A1822" s="3">
        <f>TITRES_STAT!B1825</f>
        <v>44664</v>
      </c>
      <c r="B1822" s="6">
        <f>TITRES_STAT!D1825</f>
        <v>6.6</v>
      </c>
      <c r="C1822" s="2">
        <f t="shared" si="221"/>
        <v>0</v>
      </c>
      <c r="D1822" s="2">
        <f t="shared" si="222"/>
        <v>6.6</v>
      </c>
      <c r="E1822" s="2">
        <f t="shared" si="224"/>
        <v>6.6</v>
      </c>
      <c r="F1822" s="2">
        <f t="shared" si="225"/>
        <v>6.599999999999997</v>
      </c>
      <c r="G1822" s="2">
        <f t="shared" si="219"/>
        <v>6.6418000000000026</v>
      </c>
      <c r="H1822" s="2">
        <f t="shared" si="223"/>
        <v>6.9790999999999723</v>
      </c>
      <c r="I1822" s="2">
        <f t="array" ref="I1822">SUMPRODUCT(B1806:B1825, (ROW(B1806:B1825)-ROW(B1806)+1)) / (20*21/2)</f>
        <v>6.5963333333333338</v>
      </c>
      <c r="J1822" s="2">
        <f t="shared" si="226"/>
        <v>6.6073845271015834</v>
      </c>
      <c r="K1822" s="2">
        <f t="shared" si="220"/>
        <v>6.6550726830684184</v>
      </c>
    </row>
    <row r="1823" spans="1:11" ht="13.5" x14ac:dyDescent="0.25">
      <c r="A1823" s="3">
        <f>TITRES_STAT!B1826</f>
        <v>44665</v>
      </c>
      <c r="B1823" s="6">
        <f>TITRES_STAT!D1826</f>
        <v>6.59</v>
      </c>
      <c r="C1823" s="2">
        <f t="shared" si="221"/>
        <v>-9.9999999999997868E-3</v>
      </c>
      <c r="D1823" s="2">
        <f t="shared" si="222"/>
        <v>6.597999999999999</v>
      </c>
      <c r="E1823" s="2">
        <f t="shared" si="224"/>
        <v>6.5990000000000011</v>
      </c>
      <c r="F1823" s="2">
        <f t="shared" si="225"/>
        <v>6.5994999999999973</v>
      </c>
      <c r="G1823" s="2">
        <f t="shared" si="219"/>
        <v>6.6420000000000012</v>
      </c>
      <c r="H1823" s="2">
        <f t="shared" si="223"/>
        <v>6.9770499999999736</v>
      </c>
      <c r="I1823" s="2">
        <f t="array" ref="I1823">SUMPRODUCT(B1807:B1826, (ROW(B1807:B1826)-ROW(B1807)+1)) / (20*21/2)</f>
        <v>6.5946190476190472</v>
      </c>
      <c r="J1823" s="2">
        <f t="shared" si="226"/>
        <v>6.6057288578538138</v>
      </c>
      <c r="K1823" s="2">
        <f t="shared" si="220"/>
        <v>6.6525208131441671</v>
      </c>
    </row>
    <row r="1824" spans="1:11" ht="13.5" x14ac:dyDescent="0.25">
      <c r="A1824" s="3">
        <f>TITRES_STAT!B1827</f>
        <v>44666</v>
      </c>
      <c r="B1824" s="6">
        <f>TITRES_STAT!D1827</f>
        <v>6.59</v>
      </c>
      <c r="C1824" s="2">
        <f t="shared" si="221"/>
        <v>0</v>
      </c>
      <c r="D1824" s="2">
        <f t="shared" si="222"/>
        <v>6.5959999999999992</v>
      </c>
      <c r="E1824" s="2">
        <f t="shared" si="224"/>
        <v>6.5980000000000008</v>
      </c>
      <c r="F1824" s="2">
        <f t="shared" si="225"/>
        <v>6.5989999999999984</v>
      </c>
      <c r="G1824" s="2">
        <f t="shared" si="219"/>
        <v>6.6418000000000008</v>
      </c>
      <c r="H1824" s="2">
        <f t="shared" si="223"/>
        <v>6.9749999999999739</v>
      </c>
      <c r="I1824" s="2">
        <f t="array" ref="I1824">SUMPRODUCT(B1808:B1827, (ROW(B1808:B1827)-ROW(B1808)+1)) / (20*21/2)</f>
        <v>6.5929999999999991</v>
      </c>
      <c r="J1824" s="2">
        <f t="shared" si="226"/>
        <v>6.6042308713915459</v>
      </c>
      <c r="K1824" s="2">
        <f t="shared" si="220"/>
        <v>6.6500690165502787</v>
      </c>
    </row>
    <row r="1825" spans="1:11" ht="13.5" x14ac:dyDescent="0.25">
      <c r="A1825" s="3">
        <f>TITRES_STAT!B1828</f>
        <v>44669</v>
      </c>
      <c r="B1825" s="6">
        <f>TITRES_STAT!D1828</f>
        <v>6.58</v>
      </c>
      <c r="C1825" s="2">
        <f t="shared" si="221"/>
        <v>-9.9999999999997868E-3</v>
      </c>
      <c r="D1825" s="2">
        <f t="shared" si="222"/>
        <v>6.5920000000000005</v>
      </c>
      <c r="E1825" s="2">
        <f t="shared" si="224"/>
        <v>6.596000000000001</v>
      </c>
      <c r="F1825" s="2">
        <f t="shared" si="225"/>
        <v>6.597999999999999</v>
      </c>
      <c r="G1825" s="2">
        <f t="shared" si="219"/>
        <v>6.6414</v>
      </c>
      <c r="H1825" s="2">
        <f t="shared" si="223"/>
        <v>6.9728999999999735</v>
      </c>
      <c r="I1825" s="2">
        <f t="array" ref="I1825">SUMPRODUCT(B1809:B1828, (ROW(B1809:B1828)-ROW(B1809)+1)) / (20*21/2)</f>
        <v>6.5933809523809517</v>
      </c>
      <c r="J1825" s="2">
        <f t="shared" si="226"/>
        <v>6.6019231693542562</v>
      </c>
      <c r="K1825" s="2">
        <f t="shared" si="220"/>
        <v>6.6473212119796798</v>
      </c>
    </row>
    <row r="1826" spans="1:11" ht="13.5" x14ac:dyDescent="0.25">
      <c r="A1826" s="3">
        <f>TITRES_STAT!B1829</f>
        <v>44670</v>
      </c>
      <c r="B1826" s="6">
        <f>TITRES_STAT!D1829</f>
        <v>6.58</v>
      </c>
      <c r="C1826" s="2">
        <f t="shared" si="221"/>
        <v>0</v>
      </c>
      <c r="D1826" s="2">
        <f t="shared" si="222"/>
        <v>6.5879999999999992</v>
      </c>
      <c r="E1826" s="2">
        <f t="shared" si="224"/>
        <v>6.5939999999999994</v>
      </c>
      <c r="F1826" s="2">
        <f t="shared" si="225"/>
        <v>6.5969999999999986</v>
      </c>
      <c r="G1826" s="2">
        <f t="shared" si="219"/>
        <v>6.6409999999999991</v>
      </c>
      <c r="H1826" s="2">
        <f t="shared" si="223"/>
        <v>6.9707999999999739</v>
      </c>
      <c r="I1826" s="2">
        <f t="array" ref="I1826">SUMPRODUCT(B1810:B1829, (ROW(B1810:B1829)-ROW(B1810)+1)) / (20*21/2)</f>
        <v>6.5937619047619052</v>
      </c>
      <c r="J1826" s="2">
        <f t="shared" si="226"/>
        <v>6.5998352484633749</v>
      </c>
      <c r="K1826" s="2">
        <f t="shared" si="220"/>
        <v>6.6446811644510646</v>
      </c>
    </row>
    <row r="1827" spans="1:11" ht="13.5" x14ac:dyDescent="0.25">
      <c r="A1827" s="3">
        <f>TITRES_STAT!B1830</f>
        <v>44671</v>
      </c>
      <c r="B1827" s="6">
        <f>TITRES_STAT!D1830</f>
        <v>6.58</v>
      </c>
      <c r="C1827" s="2">
        <f t="shared" si="221"/>
        <v>0</v>
      </c>
      <c r="D1827" s="2">
        <f t="shared" si="222"/>
        <v>6.5839999999999987</v>
      </c>
      <c r="E1827" s="2">
        <f t="shared" si="224"/>
        <v>6.5920000000000005</v>
      </c>
      <c r="F1827" s="2">
        <f t="shared" si="225"/>
        <v>6.5959999999999992</v>
      </c>
      <c r="G1827" s="2">
        <f t="shared" si="219"/>
        <v>6.6405999999999983</v>
      </c>
      <c r="H1827" s="2">
        <f t="shared" si="223"/>
        <v>6.9686999999999752</v>
      </c>
      <c r="I1827" s="2">
        <f t="array" ref="I1827">SUMPRODUCT(B1811:B1830, (ROW(B1811:B1830)-ROW(B1811)+1)) / (20*21/2)</f>
        <v>6.5941428571428569</v>
      </c>
      <c r="J1827" s="2">
        <f t="shared" si="226"/>
        <v>6.5979461771811492</v>
      </c>
      <c r="K1827" s="2">
        <f t="shared" si="220"/>
        <v>6.6421446481980819</v>
      </c>
    </row>
    <row r="1828" spans="1:11" ht="13.5" x14ac:dyDescent="0.25">
      <c r="A1828" s="3">
        <f>TITRES_STAT!B1831</f>
        <v>44672</v>
      </c>
      <c r="B1828" s="6">
        <f>TITRES_STAT!D1831</f>
        <v>6.6</v>
      </c>
      <c r="C1828" s="2">
        <f t="shared" si="221"/>
        <v>1.9999999999999574E-2</v>
      </c>
      <c r="D1828" s="2">
        <f t="shared" si="222"/>
        <v>6.5860000000000003</v>
      </c>
      <c r="E1828" s="2">
        <f t="shared" si="224"/>
        <v>6.5919999999999987</v>
      </c>
      <c r="F1828" s="2">
        <f t="shared" si="225"/>
        <v>6.5959999999999992</v>
      </c>
      <c r="G1828" s="2">
        <f t="shared" si="219"/>
        <v>6.6405999999999983</v>
      </c>
      <c r="H1828" s="2">
        <f t="shared" si="223"/>
        <v>6.9666999999999746</v>
      </c>
      <c r="I1828" s="2">
        <f t="array" ref="I1828">SUMPRODUCT(B1812:B1831, (ROW(B1812:B1831)-ROW(B1812)+1)) / (20*21/2)</f>
        <v>6.5945238095238095</v>
      </c>
      <c r="J1828" s="2">
        <f t="shared" si="226"/>
        <v>6.5981417793543731</v>
      </c>
      <c r="K1828" s="2">
        <f t="shared" si="220"/>
        <v>6.6404919168961962</v>
      </c>
    </row>
    <row r="1829" spans="1:11" ht="13.5" x14ac:dyDescent="0.25">
      <c r="A1829" s="3">
        <f>TITRES_STAT!B1832</f>
        <v>44673</v>
      </c>
      <c r="B1829" s="6">
        <f>TITRES_STAT!D1832</f>
        <v>6.6</v>
      </c>
      <c r="C1829" s="2">
        <f t="shared" si="221"/>
        <v>0</v>
      </c>
      <c r="D1829" s="2">
        <f t="shared" si="222"/>
        <v>6.588000000000001</v>
      </c>
      <c r="E1829" s="2">
        <f t="shared" si="224"/>
        <v>6.5919999999999987</v>
      </c>
      <c r="F1829" s="2">
        <f t="shared" si="225"/>
        <v>6.5959999999999992</v>
      </c>
      <c r="G1829" s="2">
        <f t="shared" si="219"/>
        <v>6.6405999999999983</v>
      </c>
      <c r="H1829" s="2">
        <f t="shared" si="223"/>
        <v>6.9646999999999739</v>
      </c>
      <c r="I1829" s="2">
        <f t="array" ref="I1829">SUMPRODUCT(B1813:B1832, (ROW(B1813:B1832)-ROW(B1813)+1)) / (20*21/2)</f>
        <v>6.6225238095238099</v>
      </c>
      <c r="J1829" s="2">
        <f t="shared" si="226"/>
        <v>6.5983187527491944</v>
      </c>
      <c r="K1829" s="2">
        <f t="shared" si="220"/>
        <v>6.6389039985865415</v>
      </c>
    </row>
    <row r="1830" spans="1:11" ht="13.5" x14ac:dyDescent="0.25">
      <c r="A1830" s="3">
        <f>TITRES_STAT!B1833</f>
        <v>44676</v>
      </c>
      <c r="B1830" s="6">
        <f>TITRES_STAT!D1833</f>
        <v>6.6</v>
      </c>
      <c r="C1830" s="2">
        <f t="shared" si="221"/>
        <v>0</v>
      </c>
      <c r="D1830" s="2">
        <f t="shared" si="222"/>
        <v>6.5920000000000005</v>
      </c>
      <c r="E1830" s="2">
        <f t="shared" si="224"/>
        <v>6.5920000000000005</v>
      </c>
      <c r="F1830" s="2">
        <f t="shared" si="225"/>
        <v>6.5959999999999992</v>
      </c>
      <c r="G1830" s="2">
        <f t="shared" si="219"/>
        <v>6.6405999999999983</v>
      </c>
      <c r="H1830" s="2">
        <f t="shared" si="223"/>
        <v>6.962699999999975</v>
      </c>
      <c r="I1830" s="2">
        <f t="array" ref="I1830">SUMPRODUCT(B1814:B1833, (ROW(B1814:B1833)-ROW(B1814)+1)) / (20*21/2)</f>
        <v>6.6215238095238096</v>
      </c>
      <c r="J1830" s="2">
        <f t="shared" si="226"/>
        <v>6.5984788715349847</v>
      </c>
      <c r="K1830" s="2">
        <f t="shared" si="220"/>
        <v>6.6373783515831475</v>
      </c>
    </row>
    <row r="1831" spans="1:11" ht="13.5" x14ac:dyDescent="0.25">
      <c r="A1831" s="3">
        <f>TITRES_STAT!B1834</f>
        <v>44677</v>
      </c>
      <c r="B1831" s="6">
        <f>TITRES_STAT!D1834</f>
        <v>6.6</v>
      </c>
      <c r="C1831" s="2">
        <f t="shared" si="221"/>
        <v>0</v>
      </c>
      <c r="D1831" s="2">
        <f t="shared" si="222"/>
        <v>6.596000000000001</v>
      </c>
      <c r="E1831" s="2">
        <f t="shared" si="224"/>
        <v>6.5920000000000005</v>
      </c>
      <c r="F1831" s="2">
        <f t="shared" si="225"/>
        <v>6.5959999999999992</v>
      </c>
      <c r="G1831" s="2">
        <f t="shared" si="219"/>
        <v>6.6405999999999983</v>
      </c>
      <c r="H1831" s="2">
        <f t="shared" si="223"/>
        <v>6.9606999999999744</v>
      </c>
      <c r="I1831" s="2">
        <f t="array" ref="I1831">SUMPRODUCT(B1815:B1834, (ROW(B1815:B1834)-ROW(B1815)+1)) / (20*21/2)</f>
        <v>6.6205238095238093</v>
      </c>
      <c r="J1831" s="2">
        <f t="shared" si="226"/>
        <v>6.598623740912605</v>
      </c>
      <c r="K1831" s="2">
        <f t="shared" si="220"/>
        <v>6.6359125338740048</v>
      </c>
    </row>
    <row r="1832" spans="1:11" ht="13.5" x14ac:dyDescent="0.25">
      <c r="A1832" s="3">
        <f>TITRES_STAT!B1835</f>
        <v>44678</v>
      </c>
      <c r="B1832" s="6">
        <f>TITRES_STAT!D1835</f>
        <v>6.89</v>
      </c>
      <c r="C1832" s="2">
        <f t="shared" si="221"/>
        <v>0.29000000000000004</v>
      </c>
      <c r="D1832" s="2">
        <f t="shared" si="222"/>
        <v>6.6579999999999995</v>
      </c>
      <c r="E1832" s="2">
        <f t="shared" si="224"/>
        <v>6.6209999999999996</v>
      </c>
      <c r="F1832" s="2">
        <f t="shared" si="225"/>
        <v>6.6104999999999992</v>
      </c>
      <c r="G1832" s="2">
        <f t="shared" si="219"/>
        <v>6.6413999999999964</v>
      </c>
      <c r="H1832" s="2">
        <f t="shared" si="223"/>
        <v>6.9601499999999747</v>
      </c>
      <c r="I1832" s="2">
        <f t="array" ref="I1832">SUMPRODUCT(B1816:B1835, (ROW(B1816:B1835)-ROW(B1816)+1)) / (20*21/2)</f>
        <v>6.6195238095238098</v>
      </c>
      <c r="J1832" s="2">
        <f t="shared" si="226"/>
        <v>6.6263738608256899</v>
      </c>
      <c r="K1832" s="2">
        <f t="shared" si="220"/>
        <v>6.6458767482318875</v>
      </c>
    </row>
    <row r="1833" spans="1:11" ht="13.5" x14ac:dyDescent="0.25">
      <c r="A1833" s="3">
        <f>TITRES_STAT!B1836</f>
        <v>44679</v>
      </c>
      <c r="B1833" s="6">
        <f>TITRES_STAT!D1836</f>
        <v>6.6</v>
      </c>
      <c r="C1833" s="2">
        <f t="shared" si="221"/>
        <v>-0.29000000000000004</v>
      </c>
      <c r="D1833" s="2">
        <f t="shared" si="222"/>
        <v>6.6579999999999995</v>
      </c>
      <c r="E1833" s="2">
        <f t="shared" si="224"/>
        <v>6.6219999999999999</v>
      </c>
      <c r="F1833" s="2">
        <f t="shared" si="225"/>
        <v>6.6104999999999992</v>
      </c>
      <c r="G1833" s="2">
        <f t="shared" si="219"/>
        <v>6.6367999999999974</v>
      </c>
      <c r="H1833" s="2">
        <f t="shared" si="223"/>
        <v>6.9581499999999759</v>
      </c>
      <c r="I1833" s="2">
        <f t="array" ref="I1833">SUMPRODUCT(B1817:B1836, (ROW(B1817:B1836)-ROW(B1817)+1)) / (20*21/2)</f>
        <v>6.6185238095238086</v>
      </c>
      <c r="J1833" s="2">
        <f t="shared" si="226"/>
        <v>6.623862064556576</v>
      </c>
      <c r="K1833" s="2">
        <f t="shared" si="220"/>
        <v>6.644077660065931</v>
      </c>
    </row>
    <row r="1834" spans="1:11" ht="13.5" x14ac:dyDescent="0.25">
      <c r="A1834" s="3">
        <f>TITRES_STAT!B1837</f>
        <v>44680</v>
      </c>
      <c r="B1834" s="6">
        <f>TITRES_STAT!D1837</f>
        <v>6.6</v>
      </c>
      <c r="C1834" s="2">
        <f t="shared" si="221"/>
        <v>0</v>
      </c>
      <c r="D1834" s="2">
        <f t="shared" si="222"/>
        <v>6.6579999999999995</v>
      </c>
      <c r="E1834" s="2">
        <f t="shared" si="224"/>
        <v>6.6230000000000002</v>
      </c>
      <c r="F1834" s="2">
        <f t="shared" si="225"/>
        <v>6.6104999999999992</v>
      </c>
      <c r="G1834" s="2">
        <f t="shared" si="219"/>
        <v>6.6321999999999983</v>
      </c>
      <c r="H1834" s="2">
        <f t="shared" si="223"/>
        <v>6.9561499999999752</v>
      </c>
      <c r="I1834" s="2">
        <f t="array" ref="I1834">SUMPRODUCT(B1818:B1837, (ROW(B1818:B1837)-ROW(B1818)+1)) / (20*21/2)</f>
        <v>6.6175238095238091</v>
      </c>
      <c r="J1834" s="2">
        <f t="shared" si="226"/>
        <v>6.6215894869797589</v>
      </c>
      <c r="K1834" s="2">
        <f t="shared" si="220"/>
        <v>6.6423491243770716</v>
      </c>
    </row>
    <row r="1835" spans="1:11" ht="13.5" x14ac:dyDescent="0.25">
      <c r="A1835" s="3">
        <f>TITRES_STAT!B1838</f>
        <v>44685</v>
      </c>
      <c r="B1835" s="6">
        <f>TITRES_STAT!D1838</f>
        <v>6.6</v>
      </c>
      <c r="C1835" s="2">
        <f t="shared" si="221"/>
        <v>0</v>
      </c>
      <c r="D1835" s="2">
        <f t="shared" si="222"/>
        <v>6.6579999999999995</v>
      </c>
      <c r="E1835" s="2">
        <f t="shared" si="224"/>
        <v>6.625</v>
      </c>
      <c r="F1835" s="2">
        <f t="shared" si="225"/>
        <v>6.6104999999999992</v>
      </c>
      <c r="G1835" s="2">
        <f t="shared" si="219"/>
        <v>6.6321999999999992</v>
      </c>
      <c r="H1835" s="2">
        <f t="shared" si="223"/>
        <v>6.9541499999999754</v>
      </c>
      <c r="I1835" s="2">
        <f t="array" ref="I1835">SUMPRODUCT(B1819:B1838, (ROW(B1819:B1838)-ROW(B1819)+1)) / (20*21/2)</f>
        <v>6.6165238095238097</v>
      </c>
      <c r="J1835" s="2">
        <f t="shared" si="226"/>
        <v>6.6195333453626386</v>
      </c>
      <c r="K1835" s="2">
        <f t="shared" si="220"/>
        <v>6.6406883744014999</v>
      </c>
    </row>
    <row r="1836" spans="1:11" ht="13.5" x14ac:dyDescent="0.25">
      <c r="A1836" s="3">
        <f>TITRES_STAT!B1839</f>
        <v>44686</v>
      </c>
      <c r="B1836" s="6">
        <f>TITRES_STAT!D1839</f>
        <v>6.6</v>
      </c>
      <c r="C1836" s="2">
        <f t="shared" si="221"/>
        <v>0</v>
      </c>
      <c r="D1836" s="2">
        <f t="shared" si="222"/>
        <v>6.6579999999999995</v>
      </c>
      <c r="E1836" s="2">
        <f t="shared" si="224"/>
        <v>6.6270000000000007</v>
      </c>
      <c r="F1836" s="2">
        <f t="shared" si="225"/>
        <v>6.6104999999999974</v>
      </c>
      <c r="G1836" s="2">
        <f t="shared" si="219"/>
        <v>6.6322000000000001</v>
      </c>
      <c r="H1836" s="2">
        <f t="shared" si="223"/>
        <v>6.9521499999999756</v>
      </c>
      <c r="I1836" s="2">
        <f t="array" ref="I1836">SUMPRODUCT(B1820:B1839, (ROW(B1820:B1839)-ROW(B1820)+1)) / (20*21/2)</f>
        <v>6.6155238095238094</v>
      </c>
      <c r="J1836" s="2">
        <f t="shared" si="226"/>
        <v>6.6176730267566723</v>
      </c>
      <c r="K1836" s="2">
        <f t="shared" si="220"/>
        <v>6.6390927518759515</v>
      </c>
    </row>
    <row r="1837" spans="1:11" ht="13.5" x14ac:dyDescent="0.25">
      <c r="A1837" s="3">
        <f>TITRES_STAT!B1840</f>
        <v>44687</v>
      </c>
      <c r="B1837" s="6">
        <f>TITRES_STAT!D1840</f>
        <v>6.6</v>
      </c>
      <c r="C1837" s="2">
        <f t="shared" si="221"/>
        <v>0</v>
      </c>
      <c r="D1837" s="2">
        <f t="shared" si="222"/>
        <v>6.6</v>
      </c>
      <c r="E1837" s="2">
        <f t="shared" si="224"/>
        <v>6.6290000000000004</v>
      </c>
      <c r="F1837" s="2">
        <f t="shared" si="225"/>
        <v>6.6104999999999974</v>
      </c>
      <c r="G1837" s="2">
        <f t="shared" si="219"/>
        <v>6.6282000000000014</v>
      </c>
      <c r="H1837" s="2">
        <f t="shared" si="223"/>
        <v>6.9501499999999758</v>
      </c>
      <c r="I1837" s="2">
        <f t="array" ref="I1837">SUMPRODUCT(B1821:B1840, (ROW(B1821:B1840)-ROW(B1821)+1)) / (20*21/2)</f>
        <v>6.614523809523809</v>
      </c>
      <c r="J1837" s="2">
        <f t="shared" si="226"/>
        <v>6.6159898813512745</v>
      </c>
      <c r="K1837" s="2">
        <f t="shared" si="220"/>
        <v>6.6375597027827773</v>
      </c>
    </row>
    <row r="1838" spans="1:11" ht="13.5" x14ac:dyDescent="0.25">
      <c r="A1838" s="3">
        <f>TITRES_STAT!B1841</f>
        <v>44690</v>
      </c>
      <c r="B1838" s="6">
        <f>TITRES_STAT!D1841</f>
        <v>6.6</v>
      </c>
      <c r="C1838" s="2">
        <f t="shared" si="221"/>
        <v>0</v>
      </c>
      <c r="D1838" s="2">
        <f t="shared" si="222"/>
        <v>6.6</v>
      </c>
      <c r="E1838" s="2">
        <f t="shared" si="224"/>
        <v>6.6290000000000004</v>
      </c>
      <c r="F1838" s="2">
        <f t="shared" si="225"/>
        <v>6.6104999999999974</v>
      </c>
      <c r="G1838" s="2">
        <f t="shared" si="219"/>
        <v>6.6242000000000019</v>
      </c>
      <c r="H1838" s="2">
        <f t="shared" si="223"/>
        <v>6.9481999999999751</v>
      </c>
      <c r="I1838" s="2">
        <f t="array" ref="I1838">SUMPRODUCT(B1822:B1841, (ROW(B1822:B1841)-ROW(B1822)+1)) / (20*21/2)</f>
        <v>6.6135238095238087</v>
      </c>
      <c r="J1838" s="2">
        <f t="shared" si="226"/>
        <v>6.6144670355082953</v>
      </c>
      <c r="K1838" s="2">
        <f t="shared" si="220"/>
        <v>6.6360867732618845</v>
      </c>
    </row>
    <row r="1839" spans="1:11" ht="13.5" x14ac:dyDescent="0.25">
      <c r="A1839" s="3">
        <f>TITRES_STAT!B1842</f>
        <v>44691</v>
      </c>
      <c r="B1839" s="6">
        <f>TITRES_STAT!D1842</f>
        <v>6.6</v>
      </c>
      <c r="C1839" s="2">
        <f t="shared" si="221"/>
        <v>0</v>
      </c>
      <c r="D1839" s="2">
        <f t="shared" si="222"/>
        <v>6.6</v>
      </c>
      <c r="E1839" s="2">
        <f t="shared" si="224"/>
        <v>6.6290000000000004</v>
      </c>
      <c r="F1839" s="2">
        <f t="shared" si="225"/>
        <v>6.6104999999999974</v>
      </c>
      <c r="G1839" s="2">
        <f t="shared" si="219"/>
        <v>6.6202000000000032</v>
      </c>
      <c r="H1839" s="2">
        <f t="shared" si="223"/>
        <v>6.9457999999999762</v>
      </c>
      <c r="I1839" s="2">
        <f t="array" ref="I1839">SUMPRODUCT(B1823:B1842, (ROW(B1823:B1842)-ROW(B1823)+1)) / (20*21/2)</f>
        <v>6.6125238095238092</v>
      </c>
      <c r="J1839" s="2">
        <f t="shared" si="226"/>
        <v>6.6130892226027429</v>
      </c>
      <c r="K1839" s="2">
        <f t="shared" si="220"/>
        <v>6.6346716056829873</v>
      </c>
    </row>
    <row r="1840" spans="1:11" ht="13.5" x14ac:dyDescent="0.25">
      <c r="A1840" s="3">
        <f>TITRES_STAT!B1843</f>
        <v>44692</v>
      </c>
      <c r="B1840" s="6">
        <f>TITRES_STAT!D1843</f>
        <v>6.6</v>
      </c>
      <c r="C1840" s="2">
        <f t="shared" si="221"/>
        <v>0</v>
      </c>
      <c r="D1840" s="2">
        <f t="shared" si="222"/>
        <v>6.6</v>
      </c>
      <c r="E1840" s="2">
        <f t="shared" si="224"/>
        <v>6.6290000000000004</v>
      </c>
      <c r="F1840" s="2">
        <f t="shared" si="225"/>
        <v>6.6104999999999974</v>
      </c>
      <c r="G1840" s="2">
        <f t="shared" si="219"/>
        <v>6.6162000000000036</v>
      </c>
      <c r="H1840" s="2">
        <f t="shared" si="223"/>
        <v>6.9433999999999765</v>
      </c>
      <c r="I1840" s="2">
        <f t="array" ref="I1840">SUMPRODUCT(B1824:B1843, (ROW(B1824:B1843)-ROW(B1824)+1)) / (20*21/2)</f>
        <v>6.6115238095238098</v>
      </c>
      <c r="J1840" s="2">
        <f t="shared" si="226"/>
        <v>6.6118426299739097</v>
      </c>
      <c r="K1840" s="2">
        <f t="shared" si="220"/>
        <v>6.6333119348718901</v>
      </c>
    </row>
    <row r="1841" spans="1:11" ht="13.5" x14ac:dyDescent="0.25">
      <c r="A1841" s="3">
        <f>TITRES_STAT!B1844</f>
        <v>44693</v>
      </c>
      <c r="B1841" s="6">
        <f>TITRES_STAT!D1844</f>
        <v>6.6</v>
      </c>
      <c r="C1841" s="2">
        <f t="shared" si="221"/>
        <v>0</v>
      </c>
      <c r="D1841" s="2">
        <f t="shared" si="222"/>
        <v>6.6</v>
      </c>
      <c r="E1841" s="2">
        <f t="shared" si="224"/>
        <v>6.6290000000000004</v>
      </c>
      <c r="F1841" s="2">
        <f t="shared" si="225"/>
        <v>6.6104999999999974</v>
      </c>
      <c r="G1841" s="2">
        <f t="shared" si="219"/>
        <v>6.6122000000000023</v>
      </c>
      <c r="H1841" s="2">
        <f t="shared" si="223"/>
        <v>6.9408999999999761</v>
      </c>
      <c r="I1841" s="2">
        <f t="array" ref="I1841">SUMPRODUCT(B1825:B1844, (ROW(B1825:B1844)-ROW(B1825)+1)) / (20*21/2)</f>
        <v>6.6380952380952385</v>
      </c>
      <c r="J1841" s="2">
        <f t="shared" si="226"/>
        <v>6.6107147604525842</v>
      </c>
      <c r="K1841" s="2">
        <f t="shared" si="220"/>
        <v>6.632005584484757</v>
      </c>
    </row>
    <row r="1842" spans="1:11" ht="13.5" x14ac:dyDescent="0.25">
      <c r="A1842" s="3">
        <f>TITRES_STAT!B1845</f>
        <v>44694</v>
      </c>
      <c r="B1842" s="6">
        <f>TITRES_STAT!D1845</f>
        <v>6.6</v>
      </c>
      <c r="C1842" s="2">
        <f t="shared" si="221"/>
        <v>0</v>
      </c>
      <c r="D1842" s="2">
        <f t="shared" si="222"/>
        <v>6.6</v>
      </c>
      <c r="E1842" s="2">
        <f t="shared" si="224"/>
        <v>6.6</v>
      </c>
      <c r="F1842" s="2">
        <f t="shared" si="225"/>
        <v>6.6104999999999974</v>
      </c>
      <c r="G1842" s="2">
        <f t="shared" ref="G1842:G1905" si="227">AVERAGE(B1793:B1842)</f>
        <v>6.6082000000000027</v>
      </c>
      <c r="H1842" s="2">
        <f t="shared" si="223"/>
        <v>6.9383999999999766</v>
      </c>
      <c r="I1842" s="2">
        <f t="array" ref="I1842">SUMPRODUCT(B1826:B1845, (ROW(B1826:B1845)-ROW(B1826)+1)) / (20*21/2)</f>
        <v>6.6632380952380954</v>
      </c>
      <c r="J1842" s="2">
        <f t="shared" si="226"/>
        <v>6.6096943070761469</v>
      </c>
      <c r="K1842" s="2">
        <f t="shared" si="220"/>
        <v>6.6307504635245706</v>
      </c>
    </row>
    <row r="1843" spans="1:11" ht="13.5" x14ac:dyDescent="0.25">
      <c r="A1843" s="3">
        <f>TITRES_STAT!B1846</f>
        <v>44697</v>
      </c>
      <c r="B1843" s="6">
        <f>TITRES_STAT!D1846</f>
        <v>6.6</v>
      </c>
      <c r="C1843" s="2">
        <f t="shared" si="221"/>
        <v>0</v>
      </c>
      <c r="D1843" s="2">
        <f t="shared" si="222"/>
        <v>6.6</v>
      </c>
      <c r="E1843" s="2">
        <f t="shared" si="224"/>
        <v>6.6</v>
      </c>
      <c r="F1843" s="2">
        <f t="shared" si="225"/>
        <v>6.6109999999999971</v>
      </c>
      <c r="G1843" s="2">
        <f t="shared" si="227"/>
        <v>6.6042000000000032</v>
      </c>
      <c r="H1843" s="2">
        <f t="shared" si="223"/>
        <v>6.9358999999999762</v>
      </c>
      <c r="I1843" s="2">
        <f t="array" ref="I1843">SUMPRODUCT(B1827:B1846, (ROW(B1827:B1846)-ROW(B1827)+1)) / (20*21/2)</f>
        <v>6.6973809523809527</v>
      </c>
      <c r="J1843" s="2">
        <f t="shared" si="226"/>
        <v>6.6087710397355615</v>
      </c>
      <c r="K1843" s="2">
        <f t="shared" ref="K1843:K1906" si="228">$K$4*B1843+(1-$K$4)*K1842</f>
        <v>6.6295445629941954</v>
      </c>
    </row>
    <row r="1844" spans="1:11" ht="13.5" x14ac:dyDescent="0.25">
      <c r="A1844" s="3">
        <f>TITRES_STAT!B1847</f>
        <v>44698</v>
      </c>
      <c r="B1844" s="6">
        <f>TITRES_STAT!D1847</f>
        <v>6.89</v>
      </c>
      <c r="C1844" s="2">
        <f t="shared" si="221"/>
        <v>0.29000000000000004</v>
      </c>
      <c r="D1844" s="2">
        <f t="shared" si="222"/>
        <v>6.6579999999999995</v>
      </c>
      <c r="E1844" s="2">
        <f t="shared" si="224"/>
        <v>6.6290000000000004</v>
      </c>
      <c r="F1844" s="2">
        <f t="shared" si="225"/>
        <v>6.6259999999999977</v>
      </c>
      <c r="G1844" s="2">
        <f t="shared" si="227"/>
        <v>6.6100000000000021</v>
      </c>
      <c r="H1844" s="2">
        <f t="shared" si="223"/>
        <v>6.9343499999999771</v>
      </c>
      <c r="I1844" s="2">
        <f t="array" ref="I1844">SUMPRODUCT(B1828:B1847, (ROW(B1828:B1847)-ROW(B1828)+1)) / (20*21/2)</f>
        <v>6.7295238095238101</v>
      </c>
      <c r="J1844" s="2">
        <f t="shared" si="226"/>
        <v>6.6355547502369365</v>
      </c>
      <c r="K1844" s="2">
        <f t="shared" si="228"/>
        <v>6.6397585017003058</v>
      </c>
    </row>
    <row r="1845" spans="1:11" ht="13.5" x14ac:dyDescent="0.25">
      <c r="A1845" s="3">
        <f>TITRES_STAT!B1848</f>
        <v>44699</v>
      </c>
      <c r="B1845" s="6">
        <f>TITRES_STAT!D1848</f>
        <v>6.89</v>
      </c>
      <c r="C1845" s="2">
        <f t="shared" si="221"/>
        <v>0</v>
      </c>
      <c r="D1845" s="2">
        <f t="shared" si="222"/>
        <v>6.7159999999999993</v>
      </c>
      <c r="E1845" s="2">
        <f t="shared" si="224"/>
        <v>6.6579999999999995</v>
      </c>
      <c r="F1845" s="2">
        <f t="shared" si="225"/>
        <v>6.641499999999998</v>
      </c>
      <c r="G1845" s="2">
        <f t="shared" si="227"/>
        <v>6.6158000000000019</v>
      </c>
      <c r="H1845" s="2">
        <f t="shared" si="223"/>
        <v>6.9325499999999787</v>
      </c>
      <c r="I1845" s="2">
        <f t="array" ref="I1845">SUMPRODUCT(B1829:B1848, (ROW(B1829:B1848)-ROW(B1829)+1)) / (20*21/2)</f>
        <v>6.7596666666666669</v>
      </c>
      <c r="J1845" s="2">
        <f t="shared" si="226"/>
        <v>6.6597876311667523</v>
      </c>
      <c r="K1845" s="2">
        <f t="shared" si="228"/>
        <v>6.6495718937904904</v>
      </c>
    </row>
    <row r="1846" spans="1:11" ht="13.5" x14ac:dyDescent="0.25">
      <c r="A1846" s="3">
        <f>TITRES_STAT!B1849</f>
        <v>44700</v>
      </c>
      <c r="B1846" s="6">
        <f>TITRES_STAT!D1849</f>
        <v>7</v>
      </c>
      <c r="C1846" s="2">
        <f t="shared" si="221"/>
        <v>0.11000000000000032</v>
      </c>
      <c r="D1846" s="2">
        <f t="shared" si="222"/>
        <v>6.7960000000000012</v>
      </c>
      <c r="E1846" s="2">
        <f t="shared" si="224"/>
        <v>6.6980000000000004</v>
      </c>
      <c r="F1846" s="2">
        <f t="shared" si="225"/>
        <v>6.6624999999999988</v>
      </c>
      <c r="G1846" s="2">
        <f t="shared" si="227"/>
        <v>6.623800000000001</v>
      </c>
      <c r="H1846" s="2">
        <f t="shared" si="223"/>
        <v>6.931299999999978</v>
      </c>
      <c r="I1846" s="2">
        <f t="array" ref="I1846">SUMPRODUCT(B1830:B1849, (ROW(B1830:B1849)-ROW(B1830)+1)) / (20*21/2)</f>
        <v>6.7859999999999996</v>
      </c>
      <c r="J1846" s="2">
        <f t="shared" si="226"/>
        <v>6.6921888091508714</v>
      </c>
      <c r="K1846" s="2">
        <f t="shared" si="228"/>
        <v>6.6633141724653733</v>
      </c>
    </row>
    <row r="1847" spans="1:11" ht="13.5" x14ac:dyDescent="0.25">
      <c r="A1847" s="3">
        <f>TITRES_STAT!B1850</f>
        <v>44701</v>
      </c>
      <c r="B1847" s="6">
        <f>TITRES_STAT!D1850</f>
        <v>7</v>
      </c>
      <c r="C1847" s="2">
        <f t="shared" si="221"/>
        <v>0</v>
      </c>
      <c r="D1847" s="2">
        <f t="shared" si="222"/>
        <v>6.8759999999999994</v>
      </c>
      <c r="E1847" s="2">
        <f t="shared" si="224"/>
        <v>6.7379999999999995</v>
      </c>
      <c r="F1847" s="2">
        <f t="shared" si="225"/>
        <v>6.6834999999999978</v>
      </c>
      <c r="G1847" s="2">
        <f t="shared" si="227"/>
        <v>6.631800000000001</v>
      </c>
      <c r="H1847" s="2">
        <f t="shared" si="223"/>
        <v>6.9300499999999783</v>
      </c>
      <c r="I1847" s="2">
        <f t="array" ref="I1847">SUMPRODUCT(B1831:B1850, (ROW(B1831:B1850)-ROW(B1831)+1)) / (20*21/2)</f>
        <v>6.8105238095238079</v>
      </c>
      <c r="J1847" s="2">
        <f t="shared" si="226"/>
        <v>6.721504160660313</v>
      </c>
      <c r="K1847" s="2">
        <f t="shared" si="228"/>
        <v>6.6765175382510451</v>
      </c>
    </row>
    <row r="1848" spans="1:11" ht="13.5" x14ac:dyDescent="0.25">
      <c r="A1848" s="3">
        <f>TITRES_STAT!B1851</f>
        <v>44704</v>
      </c>
      <c r="B1848" s="6">
        <f>TITRES_STAT!D1851</f>
        <v>7</v>
      </c>
      <c r="C1848" s="2">
        <f t="shared" si="221"/>
        <v>0</v>
      </c>
      <c r="D1848" s="2">
        <f t="shared" si="222"/>
        <v>6.9560000000000004</v>
      </c>
      <c r="E1848" s="2">
        <f t="shared" si="224"/>
        <v>6.7780000000000005</v>
      </c>
      <c r="F1848" s="2">
        <f t="shared" si="225"/>
        <v>6.7035</v>
      </c>
      <c r="G1848" s="2">
        <f t="shared" si="227"/>
        <v>6.6398000000000001</v>
      </c>
      <c r="H1848" s="2">
        <f t="shared" si="223"/>
        <v>6.9287999999999785</v>
      </c>
      <c r="I1848" s="2">
        <f t="array" ref="I1848">SUMPRODUCT(B1832:B1851, (ROW(B1832:B1851)-ROW(B1832)+1)) / (20*21/2)</f>
        <v>6.8322857142857156</v>
      </c>
      <c r="J1848" s="2">
        <f t="shared" si="226"/>
        <v>6.7480275739307594</v>
      </c>
      <c r="K1848" s="2">
        <f t="shared" si="228"/>
        <v>6.6892031249862987</v>
      </c>
    </row>
    <row r="1849" spans="1:11" ht="13.5" x14ac:dyDescent="0.25">
      <c r="A1849" s="3">
        <f>TITRES_STAT!B1852</f>
        <v>44705</v>
      </c>
      <c r="B1849" s="6">
        <f>TITRES_STAT!D1852</f>
        <v>6.98</v>
      </c>
      <c r="C1849" s="2">
        <f t="shared" si="221"/>
        <v>-1.9999999999999574E-2</v>
      </c>
      <c r="D1849" s="2">
        <f t="shared" si="222"/>
        <v>6.9740000000000011</v>
      </c>
      <c r="E1849" s="2">
        <f t="shared" si="224"/>
        <v>6.8159999999999998</v>
      </c>
      <c r="F1849" s="2">
        <f t="shared" si="225"/>
        <v>6.7224999999999993</v>
      </c>
      <c r="G1849" s="2">
        <f t="shared" si="227"/>
        <v>6.6474000000000002</v>
      </c>
      <c r="H1849" s="2">
        <f t="shared" si="223"/>
        <v>6.9274499999999799</v>
      </c>
      <c r="I1849" s="2">
        <f t="array" ref="I1849">SUMPRODUCT(B1833:B1852, (ROW(B1833:B1852)-ROW(B1833)+1)) / (20*21/2)</f>
        <v>6.8522857142857152</v>
      </c>
      <c r="J1849" s="2">
        <f t="shared" si="226"/>
        <v>6.7701201859373539</v>
      </c>
      <c r="K1849" s="2">
        <f t="shared" si="228"/>
        <v>6.7006069240064434</v>
      </c>
    </row>
    <row r="1850" spans="1:11" ht="13.5" x14ac:dyDescent="0.25">
      <c r="A1850" s="3">
        <f>TITRES_STAT!B1853</f>
        <v>44706</v>
      </c>
      <c r="B1850" s="6">
        <f>TITRES_STAT!D1853</f>
        <v>6.98</v>
      </c>
      <c r="C1850" s="2">
        <f t="shared" si="221"/>
        <v>0</v>
      </c>
      <c r="D1850" s="2">
        <f t="shared" si="222"/>
        <v>6.992</v>
      </c>
      <c r="E1850" s="2">
        <f t="shared" si="224"/>
        <v>6.854000000000001</v>
      </c>
      <c r="F1850" s="2">
        <f t="shared" si="225"/>
        <v>6.7414999999999994</v>
      </c>
      <c r="G1850" s="2">
        <f t="shared" si="227"/>
        <v>6.6550000000000002</v>
      </c>
      <c r="H1850" s="2">
        <f t="shared" si="223"/>
        <v>6.9260999999999795</v>
      </c>
      <c r="I1850" s="2">
        <f t="array" ref="I1850">SUMPRODUCT(B1834:B1853, (ROW(B1834:B1853)-ROW(B1834)+1)) / (20*21/2)</f>
        <v>6.8719047619047622</v>
      </c>
      <c r="J1850" s="2">
        <f t="shared" si="226"/>
        <v>6.7901087396576063</v>
      </c>
      <c r="K1850" s="2">
        <f t="shared" si="228"/>
        <v>6.7115635152218767</v>
      </c>
    </row>
    <row r="1851" spans="1:11" ht="13.5" x14ac:dyDescent="0.25">
      <c r="A1851" s="3">
        <f>TITRES_STAT!B1854</f>
        <v>44707</v>
      </c>
      <c r="B1851" s="6">
        <f>TITRES_STAT!D1854</f>
        <v>6.97</v>
      </c>
      <c r="C1851" s="2">
        <f t="shared" si="221"/>
        <v>-1.0000000000000675E-2</v>
      </c>
      <c r="D1851" s="2">
        <f t="shared" si="222"/>
        <v>6.9859999999999998</v>
      </c>
      <c r="E1851" s="2">
        <f t="shared" si="224"/>
        <v>6.8910000000000009</v>
      </c>
      <c r="F1851" s="2">
        <f t="shared" si="225"/>
        <v>6.76</v>
      </c>
      <c r="G1851" s="2">
        <f t="shared" si="227"/>
        <v>6.6623999999999999</v>
      </c>
      <c r="H1851" s="2">
        <f t="shared" si="223"/>
        <v>6.924699999999981</v>
      </c>
      <c r="I1851" s="2">
        <f t="array" ref="I1851">SUMPRODUCT(B1835:B1854, (ROW(B1835:B1854)-ROW(B1835)+1)) / (20*21/2)</f>
        <v>6.8897619047619054</v>
      </c>
      <c r="J1851" s="2">
        <f t="shared" si="226"/>
        <v>6.8072412406425959</v>
      </c>
      <c r="K1851" s="2">
        <f t="shared" si="228"/>
        <v>6.7216982793308233</v>
      </c>
    </row>
    <row r="1852" spans="1:11" ht="13.5" x14ac:dyDescent="0.25">
      <c r="A1852" s="3">
        <f>TITRES_STAT!B1855</f>
        <v>44708</v>
      </c>
      <c r="B1852" s="6">
        <f>TITRES_STAT!D1855</f>
        <v>6.97</v>
      </c>
      <c r="C1852" s="2">
        <f t="shared" si="221"/>
        <v>0</v>
      </c>
      <c r="D1852" s="2">
        <f t="shared" si="222"/>
        <v>6.9799999999999995</v>
      </c>
      <c r="E1852" s="2">
        <f t="shared" si="224"/>
        <v>6.9279999999999999</v>
      </c>
      <c r="F1852" s="2">
        <f t="shared" si="225"/>
        <v>6.7640000000000002</v>
      </c>
      <c r="G1852" s="2">
        <f t="shared" si="227"/>
        <v>6.6698000000000004</v>
      </c>
      <c r="H1852" s="2">
        <f t="shared" si="223"/>
        <v>6.9232999999999825</v>
      </c>
      <c r="I1852" s="2">
        <f t="array" ref="I1852">SUMPRODUCT(B1836:B1855, (ROW(B1836:B1855)-ROW(B1836)+1)) / (20*21/2)</f>
        <v>6.905857142857144</v>
      </c>
      <c r="J1852" s="2">
        <f t="shared" si="226"/>
        <v>6.8227420748671106</v>
      </c>
      <c r="K1852" s="2">
        <f t="shared" si="228"/>
        <v>6.7314356017100074</v>
      </c>
    </row>
    <row r="1853" spans="1:11" ht="13.5" x14ac:dyDescent="0.25">
      <c r="A1853" s="3">
        <f>TITRES_STAT!B1856</f>
        <v>44711</v>
      </c>
      <c r="B1853" s="6">
        <f>TITRES_STAT!D1856</f>
        <v>6.97</v>
      </c>
      <c r="C1853" s="2">
        <f t="shared" si="221"/>
        <v>0</v>
      </c>
      <c r="D1853" s="2">
        <f t="shared" si="222"/>
        <v>6.9739999999999993</v>
      </c>
      <c r="E1853" s="2">
        <f t="shared" si="224"/>
        <v>6.9650000000000007</v>
      </c>
      <c r="F1853" s="2">
        <f t="shared" si="225"/>
        <v>6.7825000000000006</v>
      </c>
      <c r="G1853" s="2">
        <f t="shared" si="227"/>
        <v>6.6772</v>
      </c>
      <c r="H1853" s="2">
        <f t="shared" si="223"/>
        <v>6.9218999999999831</v>
      </c>
      <c r="I1853" s="2">
        <f t="array" ref="I1853">SUMPRODUCT(B1837:B1856, (ROW(B1837:B1856)-ROW(B1837)+1)) / (20*21/2)</f>
        <v>6.9201904761904771</v>
      </c>
      <c r="J1853" s="2">
        <f t="shared" si="226"/>
        <v>6.8367666391654804</v>
      </c>
      <c r="K1853" s="2">
        <f t="shared" si="228"/>
        <v>6.7407910683096155</v>
      </c>
    </row>
    <row r="1854" spans="1:11" ht="13.5" x14ac:dyDescent="0.25">
      <c r="A1854" s="3">
        <f>TITRES_STAT!B1857</f>
        <v>44712</v>
      </c>
      <c r="B1854" s="6">
        <f>TITRES_STAT!D1857</f>
        <v>6.97</v>
      </c>
      <c r="C1854" s="2">
        <f t="shared" si="221"/>
        <v>0</v>
      </c>
      <c r="D1854" s="2">
        <f t="shared" si="222"/>
        <v>6.9719999999999995</v>
      </c>
      <c r="E1854" s="2">
        <f t="shared" si="224"/>
        <v>6.9730000000000008</v>
      </c>
      <c r="F1854" s="2">
        <f t="shared" si="225"/>
        <v>6.8010000000000002</v>
      </c>
      <c r="G1854" s="2">
        <f t="shared" si="227"/>
        <v>6.6846000000000005</v>
      </c>
      <c r="H1854" s="2">
        <f t="shared" si="223"/>
        <v>6.9204999999999846</v>
      </c>
      <c r="I1854" s="2">
        <f t="array" ref="I1854">SUMPRODUCT(B1838:B1857, (ROW(B1838:B1857)-ROW(B1838)+1)) / (20*21/2)</f>
        <v>6.9327619047619056</v>
      </c>
      <c r="J1854" s="2">
        <f t="shared" si="226"/>
        <v>6.8494555306735299</v>
      </c>
      <c r="K1854" s="2">
        <f t="shared" si="228"/>
        <v>6.749779653866101</v>
      </c>
    </row>
    <row r="1855" spans="1:11" ht="13.5" x14ac:dyDescent="0.25">
      <c r="A1855" s="3">
        <f>TITRES_STAT!B1858</f>
        <v>44713</v>
      </c>
      <c r="B1855" s="6">
        <f>TITRES_STAT!D1858</f>
        <v>6.97</v>
      </c>
      <c r="C1855" s="2">
        <f t="shared" si="221"/>
        <v>0</v>
      </c>
      <c r="D1855" s="2">
        <f t="shared" si="222"/>
        <v>6.9700000000000006</v>
      </c>
      <c r="E1855" s="2">
        <f t="shared" si="224"/>
        <v>6.9809999999999999</v>
      </c>
      <c r="F1855" s="2">
        <f t="shared" si="225"/>
        <v>6.8195000000000006</v>
      </c>
      <c r="G1855" s="2">
        <f t="shared" si="227"/>
        <v>6.6920000000000019</v>
      </c>
      <c r="H1855" s="2">
        <f t="shared" si="223"/>
        <v>6.9190999999999852</v>
      </c>
      <c r="I1855" s="2">
        <f t="array" ref="I1855">SUMPRODUCT(B1839:B1858, (ROW(B1839:B1858)-ROW(B1839)+1)) / (20*21/2)</f>
        <v>6.9721428571428579</v>
      </c>
      <c r="J1855" s="2">
        <f t="shared" si="226"/>
        <v>6.8609359563236696</v>
      </c>
      <c r="K1855" s="2">
        <f t="shared" si="228"/>
        <v>6.7584157458713525</v>
      </c>
    </row>
    <row r="1856" spans="1:11" ht="13.5" x14ac:dyDescent="0.25">
      <c r="A1856" s="3">
        <f>TITRES_STAT!B1859</f>
        <v>44714</v>
      </c>
      <c r="B1856" s="6">
        <f>TITRES_STAT!D1859</f>
        <v>6.97</v>
      </c>
      <c r="C1856" s="2">
        <f t="shared" si="221"/>
        <v>0</v>
      </c>
      <c r="D1856" s="2">
        <f t="shared" si="222"/>
        <v>6.9700000000000006</v>
      </c>
      <c r="E1856" s="2">
        <f t="shared" si="224"/>
        <v>6.9779999999999998</v>
      </c>
      <c r="F1856" s="2">
        <f t="shared" si="225"/>
        <v>6.838000000000001</v>
      </c>
      <c r="G1856" s="2">
        <f t="shared" si="227"/>
        <v>6.6994000000000016</v>
      </c>
      <c r="H1856" s="2">
        <f t="shared" si="223"/>
        <v>6.9176999999999857</v>
      </c>
      <c r="I1856" s="2">
        <f t="array" ref="I1856">SUMPRODUCT(B1840:B1859, (ROW(B1840:B1859)-ROW(B1840)+1)) / (20*21/2)</f>
        <v>7.0083333333333337</v>
      </c>
      <c r="J1856" s="2">
        <f t="shared" si="226"/>
        <v>6.8713230081023671</v>
      </c>
      <c r="K1856" s="2">
        <f t="shared" si="228"/>
        <v>6.7667131676018881</v>
      </c>
    </row>
    <row r="1857" spans="1:11" ht="13.5" x14ac:dyDescent="0.25">
      <c r="A1857" s="3">
        <f>TITRES_STAT!B1860</f>
        <v>44715</v>
      </c>
      <c r="B1857" s="6">
        <f>TITRES_STAT!D1860</f>
        <v>6.97</v>
      </c>
      <c r="C1857" s="2">
        <f t="shared" si="221"/>
        <v>0</v>
      </c>
      <c r="D1857" s="2">
        <f t="shared" si="222"/>
        <v>6.9700000000000006</v>
      </c>
      <c r="E1857" s="2">
        <f t="shared" si="224"/>
        <v>6.9749999999999996</v>
      </c>
      <c r="F1857" s="2">
        <f t="shared" si="225"/>
        <v>6.8564999999999996</v>
      </c>
      <c r="G1857" s="2">
        <f t="shared" si="227"/>
        <v>6.7068000000000021</v>
      </c>
      <c r="H1857" s="2">
        <f t="shared" si="223"/>
        <v>6.9162999999999872</v>
      </c>
      <c r="I1857" s="2">
        <f t="array" ref="I1857">SUMPRODUCT(B1841:B1860, (ROW(B1841:B1860)-ROW(B1841)+1)) / (20*21/2)</f>
        <v>7.0413333333333323</v>
      </c>
      <c r="J1857" s="2">
        <f t="shared" si="226"/>
        <v>6.880720816854522</v>
      </c>
      <c r="K1857" s="2">
        <f t="shared" si="228"/>
        <v>6.774685200244952</v>
      </c>
    </row>
    <row r="1858" spans="1:11" ht="13.5" x14ac:dyDescent="0.25">
      <c r="A1858" s="3">
        <f>TITRES_STAT!B1861</f>
        <v>44718</v>
      </c>
      <c r="B1858" s="6">
        <f>TITRES_STAT!D1861</f>
        <v>7.27</v>
      </c>
      <c r="C1858" s="2">
        <f t="shared" si="221"/>
        <v>0.29999999999999982</v>
      </c>
      <c r="D1858" s="2">
        <f t="shared" si="222"/>
        <v>7.0299999999999994</v>
      </c>
      <c r="E1858" s="2">
        <f t="shared" si="224"/>
        <v>7.0019999999999998</v>
      </c>
      <c r="F1858" s="2">
        <f t="shared" si="225"/>
        <v>6.8900000000000006</v>
      </c>
      <c r="G1858" s="2">
        <f t="shared" si="227"/>
        <v>6.7202000000000019</v>
      </c>
      <c r="H1858" s="2">
        <f t="shared" si="223"/>
        <v>6.916399999999987</v>
      </c>
      <c r="I1858" s="2">
        <f t="array" ref="I1858">SUMPRODUCT(B1842:B1861, (ROW(B1842:B1861)-ROW(B1842)+1)) / (20*21/2)</f>
        <v>7.0711428571428572</v>
      </c>
      <c r="J1858" s="2">
        <f t="shared" si="226"/>
        <v>6.9177950247731381</v>
      </c>
      <c r="K1858" s="2">
        <f t="shared" si="228"/>
        <v>6.7941093100392678</v>
      </c>
    </row>
    <row r="1859" spans="1:11" ht="13.5" x14ac:dyDescent="0.25">
      <c r="A1859" s="3">
        <f>TITRES_STAT!B1862</f>
        <v>44719</v>
      </c>
      <c r="B1859" s="6">
        <f>TITRES_STAT!D1862</f>
        <v>7.27</v>
      </c>
      <c r="C1859" s="2">
        <f t="shared" si="221"/>
        <v>0</v>
      </c>
      <c r="D1859" s="2">
        <f t="shared" si="222"/>
        <v>7.0900000000000007</v>
      </c>
      <c r="E1859" s="2">
        <f t="shared" si="224"/>
        <v>7.0309999999999988</v>
      </c>
      <c r="F1859" s="2">
        <f t="shared" si="225"/>
        <v>6.9234999999999998</v>
      </c>
      <c r="G1859" s="2">
        <f t="shared" si="227"/>
        <v>6.7336000000000009</v>
      </c>
      <c r="H1859" s="2">
        <f t="shared" si="223"/>
        <v>6.9164999999999885</v>
      </c>
      <c r="I1859" s="2">
        <f t="array" ref="I1859">SUMPRODUCT(B1843:B1862, (ROW(B1843:B1862)-ROW(B1843)+1)) / (20*21/2)</f>
        <v>7.0977619047619038</v>
      </c>
      <c r="J1859" s="2">
        <f t="shared" si="226"/>
        <v>6.9513383557471258</v>
      </c>
      <c r="K1859" s="2">
        <f t="shared" si="228"/>
        <v>6.812771690037728</v>
      </c>
    </row>
    <row r="1860" spans="1:11" ht="13.5" x14ac:dyDescent="0.25">
      <c r="A1860" s="3">
        <f>TITRES_STAT!B1863</f>
        <v>44720</v>
      </c>
      <c r="B1860" s="6">
        <f>TITRES_STAT!D1863</f>
        <v>7.27</v>
      </c>
      <c r="C1860" s="2">
        <f t="shared" ref="C1860:C1923" si="229">B1860-B1859</f>
        <v>0</v>
      </c>
      <c r="D1860" s="2">
        <f t="shared" si="222"/>
        <v>7.15</v>
      </c>
      <c r="E1860" s="2">
        <f t="shared" si="224"/>
        <v>7.06</v>
      </c>
      <c r="F1860" s="2">
        <f t="shared" si="225"/>
        <v>6.9570000000000007</v>
      </c>
      <c r="G1860" s="2">
        <f t="shared" si="227"/>
        <v>6.7470000000000008</v>
      </c>
      <c r="H1860" s="2">
        <f t="shared" si="223"/>
        <v>6.9176499999999885</v>
      </c>
      <c r="I1860" s="2">
        <f t="array" ref="I1860">SUMPRODUCT(B1844:B1863, (ROW(B1844:B1863)-ROW(B1844)+1)) / (20*21/2)</f>
        <v>7.1173809523809508</v>
      </c>
      <c r="J1860" s="2">
        <f t="shared" si="226"/>
        <v>6.9816870837712095</v>
      </c>
      <c r="K1860" s="2">
        <f t="shared" si="228"/>
        <v>6.8307022119970329</v>
      </c>
    </row>
    <row r="1861" spans="1:11" ht="13.5" x14ac:dyDescent="0.25">
      <c r="A1861" s="3">
        <f>TITRES_STAT!B1864</f>
        <v>44721</v>
      </c>
      <c r="B1861" s="6">
        <f>TITRES_STAT!D1864</f>
        <v>7.27</v>
      </c>
      <c r="C1861" s="2">
        <f t="shared" si="229"/>
        <v>0</v>
      </c>
      <c r="D1861" s="2">
        <f t="shared" si="222"/>
        <v>7.2099999999999991</v>
      </c>
      <c r="E1861" s="2">
        <f t="shared" si="224"/>
        <v>7.089999999999999</v>
      </c>
      <c r="F1861" s="2">
        <f t="shared" si="225"/>
        <v>6.9904999999999999</v>
      </c>
      <c r="G1861" s="2">
        <f t="shared" si="227"/>
        <v>6.7603999999999997</v>
      </c>
      <c r="H1861" s="2">
        <f t="shared" si="223"/>
        <v>6.9187999999999894</v>
      </c>
      <c r="I1861" s="2">
        <f t="array" ref="I1861">SUMPRODUCT(B1845:B1864, (ROW(B1845:B1864)-ROW(B1845)+1)) / (20*21/2)</f>
        <v>7.1320952380952383</v>
      </c>
      <c r="J1861" s="2">
        <f t="shared" si="226"/>
        <v>7.0091454567453795</v>
      </c>
      <c r="K1861" s="2">
        <f t="shared" si="228"/>
        <v>6.8479295762324437</v>
      </c>
    </row>
    <row r="1862" spans="1:11" ht="13.5" x14ac:dyDescent="0.25">
      <c r="A1862" s="3">
        <f>TITRES_STAT!B1865</f>
        <v>44722</v>
      </c>
      <c r="B1862" s="6">
        <f>TITRES_STAT!D1865</f>
        <v>7.27</v>
      </c>
      <c r="C1862" s="2">
        <f t="shared" si="229"/>
        <v>0</v>
      </c>
      <c r="D1862" s="2">
        <f t="shared" ref="D1862:D1925" si="230">AVERAGE(B1858:B1862)</f>
        <v>7.2699999999999987</v>
      </c>
      <c r="E1862" s="2">
        <f t="shared" si="224"/>
        <v>7.1199999999999992</v>
      </c>
      <c r="F1862" s="2">
        <f t="shared" si="225"/>
        <v>7.0239999999999991</v>
      </c>
      <c r="G1862" s="2">
        <f t="shared" si="227"/>
        <v>6.7737999999999987</v>
      </c>
      <c r="H1862" s="2">
        <f t="shared" si="223"/>
        <v>6.9199499999999894</v>
      </c>
      <c r="I1862" s="2">
        <f t="array" ref="I1862">SUMPRODUCT(B1846:B1865, (ROW(B1846:B1865)-ROW(B1846)+1)) / (20*21/2)</f>
        <v>7.1452857142857145</v>
      </c>
      <c r="J1862" s="2">
        <f t="shared" si="226"/>
        <v>7.0339887465791531</v>
      </c>
      <c r="K1862" s="2">
        <f t="shared" si="228"/>
        <v>6.8644813575566621</v>
      </c>
    </row>
    <row r="1863" spans="1:11" ht="13.5" x14ac:dyDescent="0.25">
      <c r="A1863" s="3">
        <f>TITRES_STAT!B1866</f>
        <v>44725</v>
      </c>
      <c r="B1863" s="6">
        <f>TITRES_STAT!D1866</f>
        <v>7.23</v>
      </c>
      <c r="C1863" s="2">
        <f t="shared" si="229"/>
        <v>-3.9999999999999147E-2</v>
      </c>
      <c r="D1863" s="2">
        <f t="shared" si="230"/>
        <v>7.2620000000000005</v>
      </c>
      <c r="E1863" s="2">
        <f t="shared" si="224"/>
        <v>7.145999999999999</v>
      </c>
      <c r="F1863" s="2">
        <f t="shared" si="225"/>
        <v>7.0554999999999994</v>
      </c>
      <c r="G1863" s="2">
        <f t="shared" si="227"/>
        <v>6.7863999999999987</v>
      </c>
      <c r="H1863" s="2">
        <f t="shared" si="223"/>
        <v>6.9208999999999916</v>
      </c>
      <c r="I1863" s="2">
        <f t="array" ref="I1863">SUMPRODUCT(B1847:B1866, (ROW(B1847:B1866)-ROW(B1847)+1)) / (20*21/2)</f>
        <v>7.1569523809523812</v>
      </c>
      <c r="J1863" s="2">
        <f t="shared" si="226"/>
        <v>7.0526564850001865</v>
      </c>
      <c r="K1863" s="2">
        <f t="shared" si="228"/>
        <v>6.8788154219662045</v>
      </c>
    </row>
    <row r="1864" spans="1:11" ht="13.5" x14ac:dyDescent="0.25">
      <c r="A1864" s="3">
        <f>TITRES_STAT!B1867</f>
        <v>44726</v>
      </c>
      <c r="B1864" s="6">
        <f>TITRES_STAT!D1867</f>
        <v>7.21</v>
      </c>
      <c r="C1864" s="2">
        <f t="shared" si="229"/>
        <v>-2.0000000000000462E-2</v>
      </c>
      <c r="D1864" s="2">
        <f t="shared" si="230"/>
        <v>7.25</v>
      </c>
      <c r="E1864" s="2">
        <f t="shared" si="224"/>
        <v>7.169999999999999</v>
      </c>
      <c r="F1864" s="2">
        <f t="shared" si="225"/>
        <v>7.0714999999999986</v>
      </c>
      <c r="G1864" s="2">
        <f t="shared" si="227"/>
        <v>6.7985999999999978</v>
      </c>
      <c r="H1864" s="2">
        <f t="shared" si="223"/>
        <v>6.9217499999999914</v>
      </c>
      <c r="I1864" s="2">
        <f t="array" ref="I1864">SUMPRODUCT(B1848:B1867, (ROW(B1848:B1867)-ROW(B1848)+1)) / (20*21/2)</f>
        <v>7.1676190476190467</v>
      </c>
      <c r="J1864" s="2">
        <f t="shared" si="226"/>
        <v>7.0676415816668356</v>
      </c>
      <c r="K1864" s="2">
        <f t="shared" si="228"/>
        <v>6.8918030524773339</v>
      </c>
    </row>
    <row r="1865" spans="1:11" ht="13.5" x14ac:dyDescent="0.25">
      <c r="A1865" s="3">
        <f>TITRES_STAT!B1868</f>
        <v>44727</v>
      </c>
      <c r="B1865" s="6">
        <f>TITRES_STAT!D1868</f>
        <v>7.21</v>
      </c>
      <c r="C1865" s="2">
        <f t="shared" si="229"/>
        <v>0</v>
      </c>
      <c r="D1865" s="2">
        <f t="shared" si="230"/>
        <v>7.2379999999999995</v>
      </c>
      <c r="E1865" s="2">
        <f t="shared" si="224"/>
        <v>7.1939999999999982</v>
      </c>
      <c r="F1865" s="2">
        <f t="shared" si="225"/>
        <v>7.0875000000000004</v>
      </c>
      <c r="G1865" s="2">
        <f t="shared" si="227"/>
        <v>6.8107999999999969</v>
      </c>
      <c r="H1865" s="2">
        <f t="shared" si="223"/>
        <v>6.922599999999993</v>
      </c>
      <c r="I1865" s="2">
        <f t="array" ref="I1865">SUMPRODUCT(B1849:B1868, (ROW(B1849:B1868)-ROW(B1849)+1)) / (20*21/2)</f>
        <v>7.1772857142857145</v>
      </c>
      <c r="J1865" s="2">
        <f t="shared" si="226"/>
        <v>7.0811995262699945</v>
      </c>
      <c r="K1865" s="2">
        <f t="shared" si="228"/>
        <v>6.9042813641448895</v>
      </c>
    </row>
    <row r="1866" spans="1:11" ht="13.5" x14ac:dyDescent="0.25">
      <c r="A1866" s="3">
        <f>TITRES_STAT!B1869</f>
        <v>44728</v>
      </c>
      <c r="B1866" s="6">
        <f>TITRES_STAT!D1869</f>
        <v>7.21</v>
      </c>
      <c r="C1866" s="2">
        <f t="shared" si="229"/>
        <v>0</v>
      </c>
      <c r="D1866" s="2">
        <f t="shared" si="230"/>
        <v>7.2260000000000009</v>
      </c>
      <c r="E1866" s="2">
        <f t="shared" si="224"/>
        <v>7.2179999999999991</v>
      </c>
      <c r="F1866" s="2">
        <f t="shared" si="225"/>
        <v>7.097999999999999</v>
      </c>
      <c r="G1866" s="2">
        <f t="shared" si="227"/>
        <v>6.822999999999996</v>
      </c>
      <c r="H1866" s="2">
        <f t="shared" ref="H1866:H1929" si="231">AVERAGE(B1667:B1866)</f>
        <v>6.9234499999999946</v>
      </c>
      <c r="I1866" s="2">
        <f t="array" ref="I1866">SUMPRODUCT(B1850:B1869, (ROW(B1850:B1869)-ROW(B1850)+1)) / (20*21/2)</f>
        <v>7.1859523809523811</v>
      </c>
      <c r="J1866" s="2">
        <f t="shared" si="226"/>
        <v>7.0934662380538045</v>
      </c>
      <c r="K1866" s="2">
        <f t="shared" si="228"/>
        <v>6.9162703302568556</v>
      </c>
    </row>
    <row r="1867" spans="1:11" ht="13.5" x14ac:dyDescent="0.25">
      <c r="A1867" s="3">
        <f>TITRES_STAT!B1870</f>
        <v>44729</v>
      </c>
      <c r="B1867" s="6">
        <f>TITRES_STAT!D1870</f>
        <v>7.21</v>
      </c>
      <c r="C1867" s="2">
        <f t="shared" si="229"/>
        <v>0</v>
      </c>
      <c r="D1867" s="2">
        <f t="shared" si="230"/>
        <v>7.2140000000000004</v>
      </c>
      <c r="E1867" s="2">
        <f t="shared" si="224"/>
        <v>7.2419999999999991</v>
      </c>
      <c r="F1867" s="2">
        <f t="shared" si="225"/>
        <v>7.1084999999999994</v>
      </c>
      <c r="G1867" s="2">
        <f t="shared" si="227"/>
        <v>6.8351999999999951</v>
      </c>
      <c r="H1867" s="2">
        <f t="shared" si="231"/>
        <v>6.9242999999999952</v>
      </c>
      <c r="I1867" s="2">
        <f t="array" ref="I1867">SUMPRODUCT(B1851:B1870, (ROW(B1851:B1870)-ROW(B1851)+1)) / (20*21/2)</f>
        <v>7.1935238095238088</v>
      </c>
      <c r="J1867" s="2">
        <f t="shared" si="226"/>
        <v>7.1045646915724898</v>
      </c>
      <c r="K1867" s="2">
        <f t="shared" si="228"/>
        <v>6.927789140835019</v>
      </c>
    </row>
    <row r="1868" spans="1:11" ht="13.5" x14ac:dyDescent="0.25">
      <c r="A1868" s="3">
        <f>TITRES_STAT!B1871</f>
        <v>44732</v>
      </c>
      <c r="B1868" s="6">
        <f>TITRES_STAT!D1871</f>
        <v>7.21</v>
      </c>
      <c r="C1868" s="2">
        <f t="shared" si="229"/>
        <v>0</v>
      </c>
      <c r="D1868" s="2">
        <f t="shared" si="230"/>
        <v>7.2099999999999991</v>
      </c>
      <c r="E1868" s="2">
        <f t="shared" ref="E1868:E1931" si="232">AVERAGE(B1859:B1868)</f>
        <v>7.2359999999999998</v>
      </c>
      <c r="F1868" s="2">
        <f t="shared" si="225"/>
        <v>7.118999999999998</v>
      </c>
      <c r="G1868" s="2">
        <f t="shared" si="227"/>
        <v>6.8473999999999942</v>
      </c>
      <c r="H1868" s="2">
        <f t="shared" si="231"/>
        <v>6.9251499999999968</v>
      </c>
      <c r="I1868" s="2">
        <f t="array" ref="I1868">SUMPRODUCT(B1852:B1871, (ROW(B1852:B1871)-ROW(B1852)+1)) / (20*21/2)</f>
        <v>7.1695238095238087</v>
      </c>
      <c r="J1868" s="2">
        <f t="shared" si="226"/>
        <v>7.1146061495179671</v>
      </c>
      <c r="K1868" s="2">
        <f t="shared" si="228"/>
        <v>6.9388562333512933</v>
      </c>
    </row>
    <row r="1869" spans="1:11" ht="13.5" x14ac:dyDescent="0.25">
      <c r="A1869" s="3">
        <f>TITRES_STAT!B1872</f>
        <v>44733</v>
      </c>
      <c r="B1869" s="6">
        <f>TITRES_STAT!D1872</f>
        <v>7.21</v>
      </c>
      <c r="C1869" s="2">
        <f t="shared" si="229"/>
        <v>0</v>
      </c>
      <c r="D1869" s="2">
        <f t="shared" si="230"/>
        <v>7.2099999999999991</v>
      </c>
      <c r="E1869" s="2">
        <f t="shared" si="232"/>
        <v>7.2299999999999995</v>
      </c>
      <c r="F1869" s="2">
        <f t="shared" si="225"/>
        <v>7.1304999999999996</v>
      </c>
      <c r="G1869" s="2">
        <f t="shared" si="227"/>
        <v>6.8595999999999933</v>
      </c>
      <c r="H1869" s="2">
        <f t="shared" si="231"/>
        <v>6.9259999999999984</v>
      </c>
      <c r="I1869" s="2">
        <f t="array" ref="I1869">SUMPRODUCT(B1853:B1872, (ROW(B1853:B1872)-ROW(B1853)+1)) / (20*21/2)</f>
        <v>7.1278095238095238</v>
      </c>
      <c r="J1869" s="2">
        <f t="shared" si="226"/>
        <v>7.1236912781353032</v>
      </c>
      <c r="K1869" s="2">
        <f t="shared" si="228"/>
        <v>6.9494893222394776</v>
      </c>
    </row>
    <row r="1870" spans="1:11" ht="13.5" x14ac:dyDescent="0.25">
      <c r="A1870" s="3">
        <f>TITRES_STAT!B1873</f>
        <v>44734</v>
      </c>
      <c r="B1870" s="6">
        <f>TITRES_STAT!D1873</f>
        <v>7.21</v>
      </c>
      <c r="C1870" s="2">
        <f t="shared" si="229"/>
        <v>0</v>
      </c>
      <c r="D1870" s="2">
        <f t="shared" si="230"/>
        <v>7.2099999999999991</v>
      </c>
      <c r="E1870" s="2">
        <f t="shared" si="232"/>
        <v>7.2239999999999993</v>
      </c>
      <c r="F1870" s="2">
        <f t="shared" si="225"/>
        <v>7.1419999999999986</v>
      </c>
      <c r="G1870" s="2">
        <f t="shared" si="227"/>
        <v>6.8717999999999941</v>
      </c>
      <c r="H1870" s="2">
        <f t="shared" si="231"/>
        <v>6.9255499999999985</v>
      </c>
      <c r="I1870" s="2">
        <f t="array" ref="I1870">SUMPRODUCT(B1854:B1873, (ROW(B1854:B1873)-ROW(B1854)+1)) / (20*21/2)</f>
        <v>7.0778571428571428</v>
      </c>
      <c r="J1870" s="2">
        <f t="shared" si="226"/>
        <v>7.1319111564081314</v>
      </c>
      <c r="K1870" s="2">
        <f t="shared" si="228"/>
        <v>6.9597054272496948</v>
      </c>
    </row>
    <row r="1871" spans="1:11" ht="13.5" x14ac:dyDescent="0.25">
      <c r="A1871" s="3">
        <f>TITRES_STAT!B1874</f>
        <v>44735</v>
      </c>
      <c r="B1871" s="6">
        <f>TITRES_STAT!D1874</f>
        <v>6.89</v>
      </c>
      <c r="C1871" s="2">
        <f t="shared" si="229"/>
        <v>-0.32000000000000028</v>
      </c>
      <c r="D1871" s="2">
        <f t="shared" si="230"/>
        <v>7.145999999999999</v>
      </c>
      <c r="E1871" s="2">
        <f t="shared" si="232"/>
        <v>7.1859999999999999</v>
      </c>
      <c r="F1871" s="2">
        <f t="shared" si="225"/>
        <v>7.1379999999999981</v>
      </c>
      <c r="G1871" s="2">
        <f t="shared" si="227"/>
        <v>6.8775999999999939</v>
      </c>
      <c r="H1871" s="2">
        <f t="shared" si="231"/>
        <v>6.9234999999999989</v>
      </c>
      <c r="I1871" s="2">
        <f t="array" ref="I1871">SUMPRODUCT(B1855:B1874, (ROW(B1855:B1874)-ROW(B1855)+1)) / (20*21/2)</f>
        <v>7.0296666666666665</v>
      </c>
      <c r="J1871" s="2">
        <f t="shared" si="226"/>
        <v>7.1088719986549762</v>
      </c>
      <c r="K1871" s="2">
        <f t="shared" si="228"/>
        <v>6.9569718810830405</v>
      </c>
    </row>
    <row r="1872" spans="1:11" ht="13.5" x14ac:dyDescent="0.25">
      <c r="A1872" s="3">
        <f>TITRES_STAT!B1875</f>
        <v>44736</v>
      </c>
      <c r="B1872" s="6">
        <f>TITRES_STAT!D1875</f>
        <v>6.7</v>
      </c>
      <c r="C1872" s="2">
        <f t="shared" si="229"/>
        <v>-0.1899999999999995</v>
      </c>
      <c r="D1872" s="2">
        <f t="shared" si="230"/>
        <v>7.0439999999999996</v>
      </c>
      <c r="E1872" s="2">
        <f t="shared" si="232"/>
        <v>7.1290000000000004</v>
      </c>
      <c r="F1872" s="2">
        <f t="shared" si="225"/>
        <v>7.1244999999999958</v>
      </c>
      <c r="G1872" s="2">
        <f t="shared" si="227"/>
        <v>6.8795999999999946</v>
      </c>
      <c r="H1872" s="2">
        <f t="shared" si="231"/>
        <v>6.9204999999999997</v>
      </c>
      <c r="I1872" s="2">
        <f t="array" ref="I1872">SUMPRODUCT(B1856:B1875, (ROW(B1856:B1875)-ROW(B1856)+1)) / (20*21/2)</f>
        <v>7.0108571428571427</v>
      </c>
      <c r="J1872" s="2">
        <f t="shared" si="226"/>
        <v>7.0699318083068832</v>
      </c>
      <c r="K1872" s="2">
        <f t="shared" si="228"/>
        <v>6.9468945524131174</v>
      </c>
    </row>
    <row r="1873" spans="1:11" ht="13.5" x14ac:dyDescent="0.25">
      <c r="A1873" s="3">
        <f>TITRES_STAT!B1876</f>
        <v>44739</v>
      </c>
      <c r="B1873" s="6">
        <f>TITRES_STAT!D1876</f>
        <v>6.6</v>
      </c>
      <c r="C1873" s="2">
        <f t="shared" si="229"/>
        <v>-0.10000000000000053</v>
      </c>
      <c r="D1873" s="2">
        <f t="shared" si="230"/>
        <v>6.9219999999999997</v>
      </c>
      <c r="E1873" s="2">
        <f t="shared" si="232"/>
        <v>7.0659999999999998</v>
      </c>
      <c r="F1873" s="2">
        <f t="shared" si="225"/>
        <v>7.1059999999999963</v>
      </c>
      <c r="G1873" s="2">
        <f t="shared" si="227"/>
        <v>6.8797999999999959</v>
      </c>
      <c r="H1873" s="2">
        <f t="shared" si="231"/>
        <v>6.9169999999999989</v>
      </c>
      <c r="I1873" s="2">
        <f t="array" ref="I1873">SUMPRODUCT(B1857:B1876, (ROW(B1857:B1876)-ROW(B1857)+1)) / (20*21/2)</f>
        <v>7.0019523809523809</v>
      </c>
      <c r="J1873" s="2">
        <f t="shared" si="226"/>
        <v>7.0251763979919417</v>
      </c>
      <c r="K1873" s="2">
        <f t="shared" si="228"/>
        <v>6.9332908444753478</v>
      </c>
    </row>
    <row r="1874" spans="1:11" ht="13.5" x14ac:dyDescent="0.25">
      <c r="A1874" s="3">
        <f>TITRES_STAT!B1877</f>
        <v>44740</v>
      </c>
      <c r="B1874" s="6">
        <f>TITRES_STAT!D1877</f>
        <v>6.6</v>
      </c>
      <c r="C1874" s="2">
        <f t="shared" si="229"/>
        <v>0</v>
      </c>
      <c r="D1874" s="2">
        <f t="shared" si="230"/>
        <v>6.8</v>
      </c>
      <c r="E1874" s="2">
        <f t="shared" si="232"/>
        <v>7.0049999999999999</v>
      </c>
      <c r="F1874" s="2">
        <f t="shared" si="225"/>
        <v>7.0874999999999968</v>
      </c>
      <c r="G1874" s="2">
        <f t="shared" si="227"/>
        <v>6.8799999999999963</v>
      </c>
      <c r="H1874" s="2">
        <f t="shared" si="231"/>
        <v>6.9134999999999991</v>
      </c>
      <c r="I1874" s="2">
        <f t="array" ref="I1874">SUMPRODUCT(B1858:B1877, (ROW(B1858:B1877)-ROW(B1858)+1)) / (20*21/2)</f>
        <v>6.9929523809523806</v>
      </c>
      <c r="J1874" s="2">
        <f t="shared" si="226"/>
        <v>6.9846834077069948</v>
      </c>
      <c r="K1874" s="2">
        <f t="shared" si="228"/>
        <v>6.9202206152802361</v>
      </c>
    </row>
    <row r="1875" spans="1:11" ht="13.5" x14ac:dyDescent="0.25">
      <c r="A1875" s="3">
        <f>TITRES_STAT!B1878</f>
        <v>44741</v>
      </c>
      <c r="B1875" s="6">
        <f>TITRES_STAT!D1878</f>
        <v>6.89</v>
      </c>
      <c r="C1875" s="2">
        <f t="shared" si="229"/>
        <v>0.29000000000000004</v>
      </c>
      <c r="D1875" s="2">
        <f t="shared" si="230"/>
        <v>6.7359999999999998</v>
      </c>
      <c r="E1875" s="2">
        <f t="shared" si="232"/>
        <v>6.9730000000000008</v>
      </c>
      <c r="F1875" s="2">
        <f t="shared" si="225"/>
        <v>7.0834999999999964</v>
      </c>
      <c r="G1875" s="2">
        <f t="shared" si="227"/>
        <v>6.886199999999997</v>
      </c>
      <c r="H1875" s="2">
        <f t="shared" si="231"/>
        <v>6.9114500000000012</v>
      </c>
      <c r="I1875" s="2">
        <f t="array" ref="I1875">SUMPRODUCT(B1859:B1878, (ROW(B1859:B1878)-ROW(B1859)+1)) / (20*21/2)</f>
        <v>6.9838571428571425</v>
      </c>
      <c r="J1875" s="2">
        <f t="shared" si="226"/>
        <v>6.9756659403063281</v>
      </c>
      <c r="K1875" s="2">
        <f t="shared" si="228"/>
        <v>6.9190354931123839</v>
      </c>
    </row>
    <row r="1876" spans="1:11" ht="13.5" x14ac:dyDescent="0.25">
      <c r="A1876" s="3">
        <f>TITRES_STAT!B1879</f>
        <v>44742</v>
      </c>
      <c r="B1876" s="6">
        <f>TITRES_STAT!D1879</f>
        <v>6.99</v>
      </c>
      <c r="C1876" s="2">
        <f t="shared" si="229"/>
        <v>0.10000000000000053</v>
      </c>
      <c r="D1876" s="2">
        <f t="shared" si="230"/>
        <v>6.7560000000000002</v>
      </c>
      <c r="E1876" s="2">
        <f t="shared" si="232"/>
        <v>6.9510000000000005</v>
      </c>
      <c r="F1876" s="2">
        <f t="shared" ref="F1876:F1939" si="233">AVERAGE(B1857:B1876)</f>
        <v>7.0844999999999985</v>
      </c>
      <c r="G1876" s="2">
        <f t="shared" si="227"/>
        <v>6.8943999999999974</v>
      </c>
      <c r="H1876" s="2">
        <f t="shared" si="231"/>
        <v>6.9099000000000022</v>
      </c>
      <c r="I1876" s="2">
        <f t="array" ref="I1876">SUMPRODUCT(B1860:B1879, (ROW(B1860:B1879)-ROW(B1860)+1)) / (20*21/2)</f>
        <v>6.9475238095238083</v>
      </c>
      <c r="J1876" s="2">
        <f t="shared" si="226"/>
        <v>6.977031088848582</v>
      </c>
      <c r="K1876" s="2">
        <f t="shared" si="228"/>
        <v>6.9218184149511144</v>
      </c>
    </row>
    <row r="1877" spans="1:11" ht="13.5" x14ac:dyDescent="0.25">
      <c r="A1877" s="3">
        <f>TITRES_STAT!B1880</f>
        <v>44743</v>
      </c>
      <c r="B1877" s="6">
        <f>TITRES_STAT!D1880</f>
        <v>6.99</v>
      </c>
      <c r="C1877" s="2">
        <f t="shared" si="229"/>
        <v>0</v>
      </c>
      <c r="D1877" s="2">
        <f t="shared" si="230"/>
        <v>6.8140000000000001</v>
      </c>
      <c r="E1877" s="2">
        <f t="shared" si="232"/>
        <v>6.9290000000000003</v>
      </c>
      <c r="F1877" s="2">
        <f t="shared" si="233"/>
        <v>7.0854999999999988</v>
      </c>
      <c r="G1877" s="2">
        <f t="shared" si="227"/>
        <v>6.9025999999999978</v>
      </c>
      <c r="H1877" s="2">
        <f t="shared" si="231"/>
        <v>6.908350000000004</v>
      </c>
      <c r="I1877" s="2">
        <f t="array" ref="I1877">SUMPRODUCT(B1861:B1880, (ROW(B1861:B1880)-ROW(B1861)+1)) / (20*21/2)</f>
        <v>6.9387142857142843</v>
      </c>
      <c r="J1877" s="2">
        <f t="shared" ref="J1877:J1940" si="234">$J$4*B1877+J1876*(1-$J$4)</f>
        <v>6.9782662232439554</v>
      </c>
      <c r="K1877" s="2">
        <f t="shared" si="228"/>
        <v>6.9244922026000904</v>
      </c>
    </row>
    <row r="1878" spans="1:11" ht="13.5" x14ac:dyDescent="0.25">
      <c r="A1878" s="3">
        <f>TITRES_STAT!B1881</f>
        <v>44746</v>
      </c>
      <c r="B1878" s="6">
        <f>TITRES_STAT!D1881</f>
        <v>6.99</v>
      </c>
      <c r="C1878" s="2">
        <f t="shared" si="229"/>
        <v>0</v>
      </c>
      <c r="D1878" s="2">
        <f t="shared" si="230"/>
        <v>6.8920000000000003</v>
      </c>
      <c r="E1878" s="2">
        <f t="shared" si="232"/>
        <v>6.9070000000000009</v>
      </c>
      <c r="F1878" s="2">
        <f t="shared" si="233"/>
        <v>7.0714999999999986</v>
      </c>
      <c r="G1878" s="2">
        <f t="shared" si="227"/>
        <v>6.9103999999999992</v>
      </c>
      <c r="H1878" s="2">
        <f t="shared" si="231"/>
        <v>6.906800000000004</v>
      </c>
      <c r="I1878" s="2">
        <f t="array" ref="I1878">SUMPRODUCT(B1862:B1881, (ROW(B1862:B1881)-ROW(B1862)+1)) / (20*21/2)</f>
        <v>6.9314285714285706</v>
      </c>
      <c r="J1878" s="2">
        <f t="shared" si="234"/>
        <v>6.9793837257921503</v>
      </c>
      <c r="K1878" s="2">
        <f t="shared" si="228"/>
        <v>6.92706113583146</v>
      </c>
    </row>
    <row r="1879" spans="1:11" ht="13.5" x14ac:dyDescent="0.25">
      <c r="A1879" s="3">
        <f>TITRES_STAT!B1882</f>
        <v>44747</v>
      </c>
      <c r="B1879" s="6">
        <f>TITRES_STAT!D1882</f>
        <v>6.69</v>
      </c>
      <c r="C1879" s="2">
        <f t="shared" si="229"/>
        <v>-0.29999999999999982</v>
      </c>
      <c r="D1879" s="2">
        <f t="shared" si="230"/>
        <v>6.9099999999999993</v>
      </c>
      <c r="E1879" s="2">
        <f t="shared" si="232"/>
        <v>6.8550000000000013</v>
      </c>
      <c r="F1879" s="2">
        <f t="shared" si="233"/>
        <v>7.0424999999999986</v>
      </c>
      <c r="G1879" s="2">
        <f t="shared" si="227"/>
        <v>6.9122000000000003</v>
      </c>
      <c r="H1879" s="2">
        <f t="shared" si="231"/>
        <v>6.9037500000000058</v>
      </c>
      <c r="I1879" s="2">
        <f t="array" ref="I1879">SUMPRODUCT(B1863:B1882, (ROW(B1863:B1882)-ROW(B1863)+1)) / (20*21/2)</f>
        <v>6.9256666666666646</v>
      </c>
      <c r="J1879" s="2">
        <f t="shared" si="234"/>
        <v>6.951823370954803</v>
      </c>
      <c r="K1879" s="2">
        <f t="shared" si="228"/>
        <v>6.9177646207008152</v>
      </c>
    </row>
    <row r="1880" spans="1:11" ht="13.5" x14ac:dyDescent="0.25">
      <c r="A1880" s="3">
        <f>TITRES_STAT!B1883</f>
        <v>44748</v>
      </c>
      <c r="B1880" s="6">
        <f>TITRES_STAT!D1883</f>
        <v>6.95</v>
      </c>
      <c r="C1880" s="2">
        <f t="shared" si="229"/>
        <v>0.25999999999999979</v>
      </c>
      <c r="D1880" s="2">
        <f t="shared" si="230"/>
        <v>6.9219999999999997</v>
      </c>
      <c r="E1880" s="2">
        <f t="shared" si="232"/>
        <v>6.8290000000000006</v>
      </c>
      <c r="F1880" s="2">
        <f t="shared" si="233"/>
        <v>7.0264999999999986</v>
      </c>
      <c r="G1880" s="2">
        <f t="shared" si="227"/>
        <v>6.9192</v>
      </c>
      <c r="H1880" s="2">
        <f t="shared" si="231"/>
        <v>6.9020000000000064</v>
      </c>
      <c r="I1880" s="2">
        <f t="array" ref="I1880">SUMPRODUCT(B1864:B1883, (ROW(B1864:B1883)-ROW(B1864)+1)) / (20*21/2)</f>
        <v>6.9214285714285699</v>
      </c>
      <c r="J1880" s="2">
        <f t="shared" si="234"/>
        <v>6.9516497165781557</v>
      </c>
      <c r="K1880" s="2">
        <f t="shared" si="228"/>
        <v>6.919028753222352</v>
      </c>
    </row>
    <row r="1881" spans="1:11" ht="13.5" x14ac:dyDescent="0.25">
      <c r="A1881" s="3">
        <f>TITRES_STAT!B1884</f>
        <v>44749</v>
      </c>
      <c r="B1881" s="6">
        <f>TITRES_STAT!D1884</f>
        <v>6.95</v>
      </c>
      <c r="C1881" s="2">
        <f t="shared" si="229"/>
        <v>0</v>
      </c>
      <c r="D1881" s="2">
        <f t="shared" si="230"/>
        <v>6.9139999999999997</v>
      </c>
      <c r="E1881" s="2">
        <f t="shared" si="232"/>
        <v>6.8350000000000009</v>
      </c>
      <c r="F1881" s="2">
        <f t="shared" si="233"/>
        <v>7.0104999999999977</v>
      </c>
      <c r="G1881" s="2">
        <f t="shared" si="227"/>
        <v>6.9261999999999997</v>
      </c>
      <c r="H1881" s="2">
        <f t="shared" si="231"/>
        <v>6.9002500000000078</v>
      </c>
      <c r="I1881" s="2">
        <f t="array" ref="I1881">SUMPRODUCT(B1865:B1884, (ROW(B1865:B1884)-ROW(B1865)+1)) / (20*21/2)</f>
        <v>6.9175714285714278</v>
      </c>
      <c r="J1881" s="2">
        <f t="shared" si="234"/>
        <v>6.9514926007135696</v>
      </c>
      <c r="K1881" s="2">
        <f t="shared" si="228"/>
        <v>6.9202433119195144</v>
      </c>
    </row>
    <row r="1882" spans="1:11" ht="13.5" x14ac:dyDescent="0.25">
      <c r="A1882" s="3">
        <f>TITRES_STAT!B1885</f>
        <v>44750</v>
      </c>
      <c r="B1882" s="6">
        <f>TITRES_STAT!D1885</f>
        <v>6.95</v>
      </c>
      <c r="C1882" s="2">
        <f t="shared" si="229"/>
        <v>0</v>
      </c>
      <c r="D1882" s="2">
        <f t="shared" si="230"/>
        <v>6.9060000000000006</v>
      </c>
      <c r="E1882" s="2">
        <f t="shared" si="232"/>
        <v>6.8600000000000012</v>
      </c>
      <c r="F1882" s="2">
        <f t="shared" si="233"/>
        <v>6.9944999999999977</v>
      </c>
      <c r="G1882" s="2">
        <f t="shared" si="227"/>
        <v>6.9274000000000013</v>
      </c>
      <c r="H1882" s="2">
        <f t="shared" si="231"/>
        <v>6.8985000000000083</v>
      </c>
      <c r="I1882" s="2">
        <f t="array" ref="I1882">SUMPRODUCT(B1866:B1885, (ROW(B1866:B1885)-ROW(B1866)+1)) / (20*21/2)</f>
        <v>6.9149999999999991</v>
      </c>
      <c r="J1882" s="2">
        <f t="shared" si="234"/>
        <v>6.9513504482646589</v>
      </c>
      <c r="K1882" s="2">
        <f t="shared" si="228"/>
        <v>6.9214102408638469</v>
      </c>
    </row>
    <row r="1883" spans="1:11" ht="13.5" x14ac:dyDescent="0.25">
      <c r="A1883" s="3">
        <f>TITRES_STAT!B1886</f>
        <v>44753</v>
      </c>
      <c r="B1883" s="6">
        <f>TITRES_STAT!D1886</f>
        <v>6.95</v>
      </c>
      <c r="C1883" s="2">
        <f t="shared" si="229"/>
        <v>0</v>
      </c>
      <c r="D1883" s="2">
        <f t="shared" si="230"/>
        <v>6.8980000000000006</v>
      </c>
      <c r="E1883" s="2">
        <f t="shared" si="232"/>
        <v>6.8950000000000005</v>
      </c>
      <c r="F1883" s="2">
        <f t="shared" si="233"/>
        <v>6.9804999999999975</v>
      </c>
      <c r="G1883" s="2">
        <f t="shared" si="227"/>
        <v>6.9344000000000019</v>
      </c>
      <c r="H1883" s="2">
        <f t="shared" si="231"/>
        <v>6.8967500000000088</v>
      </c>
      <c r="I1883" s="2">
        <f t="array" ref="I1883">SUMPRODUCT(B1867:B1886, (ROW(B1867:B1886)-ROW(B1867)+1)) / (20*21/2)</f>
        <v>6.9137142857142848</v>
      </c>
      <c r="J1883" s="2">
        <f t="shared" si="234"/>
        <v>6.9512218341442154</v>
      </c>
      <c r="K1883" s="2">
        <f t="shared" si="228"/>
        <v>6.9225314078887941</v>
      </c>
    </row>
    <row r="1884" spans="1:11" ht="13.5" x14ac:dyDescent="0.25">
      <c r="A1884" s="3">
        <f>TITRES_STAT!B1887</f>
        <v>44754</v>
      </c>
      <c r="B1884" s="6">
        <f>TITRES_STAT!D1887</f>
        <v>6.94</v>
      </c>
      <c r="C1884" s="2">
        <f t="shared" si="229"/>
        <v>-9.9999999999997868E-3</v>
      </c>
      <c r="D1884" s="2">
        <f t="shared" si="230"/>
        <v>6.9480000000000004</v>
      </c>
      <c r="E1884" s="2">
        <f t="shared" si="232"/>
        <v>6.9290000000000003</v>
      </c>
      <c r="F1884" s="2">
        <f t="shared" si="233"/>
        <v>6.9669999999999987</v>
      </c>
      <c r="G1884" s="2">
        <f t="shared" si="227"/>
        <v>6.941200000000002</v>
      </c>
      <c r="H1884" s="2">
        <f t="shared" si="231"/>
        <v>6.8949500000000095</v>
      </c>
      <c r="I1884" s="2">
        <f t="array" ref="I1884">SUMPRODUCT(B1868:B1887, (ROW(B1868:B1887)-ROW(B1868)+1)) / (20*21/2)</f>
        <v>6.9137142857142848</v>
      </c>
      <c r="J1884" s="2">
        <f t="shared" si="234"/>
        <v>6.9501530880352425</v>
      </c>
      <c r="K1884" s="2">
        <f t="shared" si="228"/>
        <v>6.9232164507166853</v>
      </c>
    </row>
    <row r="1885" spans="1:11" ht="13.5" x14ac:dyDescent="0.25">
      <c r="A1885" s="3">
        <f>TITRES_STAT!B1888</f>
        <v>44755</v>
      </c>
      <c r="B1885" s="6">
        <f>TITRES_STAT!D1888</f>
        <v>6.94</v>
      </c>
      <c r="C1885" s="2">
        <f t="shared" si="229"/>
        <v>0</v>
      </c>
      <c r="D1885" s="2">
        <f t="shared" si="230"/>
        <v>6.9460000000000006</v>
      </c>
      <c r="E1885" s="2">
        <f t="shared" si="232"/>
        <v>6.9340000000000002</v>
      </c>
      <c r="F1885" s="2">
        <f t="shared" si="233"/>
        <v>6.9535</v>
      </c>
      <c r="G1885" s="2">
        <f t="shared" si="227"/>
        <v>6.9480000000000022</v>
      </c>
      <c r="H1885" s="2">
        <f t="shared" si="231"/>
        <v>6.8931500000000092</v>
      </c>
      <c r="I1885" s="2">
        <f t="array" ref="I1885">SUMPRODUCT(B1869:B1888, (ROW(B1869:B1888)-ROW(B1869)+1)) / (20*21/2)</f>
        <v>6.9149999999999991</v>
      </c>
      <c r="J1885" s="2">
        <f t="shared" si="234"/>
        <v>6.9491861272699813</v>
      </c>
      <c r="K1885" s="2">
        <f t="shared" si="228"/>
        <v>6.9238746291199531</v>
      </c>
    </row>
    <row r="1886" spans="1:11" ht="13.5" x14ac:dyDescent="0.25">
      <c r="A1886" s="3">
        <f>TITRES_STAT!B1889</f>
        <v>44756</v>
      </c>
      <c r="B1886" s="6">
        <f>TITRES_STAT!D1889</f>
        <v>6.94</v>
      </c>
      <c r="C1886" s="2">
        <f t="shared" si="229"/>
        <v>0</v>
      </c>
      <c r="D1886" s="2">
        <f t="shared" si="230"/>
        <v>6.944</v>
      </c>
      <c r="E1886" s="2">
        <f t="shared" si="232"/>
        <v>6.9290000000000003</v>
      </c>
      <c r="F1886" s="2">
        <f t="shared" si="233"/>
        <v>6.94</v>
      </c>
      <c r="G1886" s="2">
        <f t="shared" si="227"/>
        <v>6.9548000000000014</v>
      </c>
      <c r="H1886" s="2">
        <f t="shared" si="231"/>
        <v>6.8913500000000116</v>
      </c>
      <c r="I1886" s="2">
        <f t="array" ref="I1886">SUMPRODUCT(B1870:B1889, (ROW(B1870:B1889)-ROW(B1870)+1)) / (20*21/2)</f>
        <v>6.9175714285714278</v>
      </c>
      <c r="J1886" s="2">
        <f t="shared" si="234"/>
        <v>6.9483112580061732</v>
      </c>
      <c r="K1886" s="2">
        <f t="shared" si="228"/>
        <v>6.9245069966054453</v>
      </c>
    </row>
    <row r="1887" spans="1:11" ht="13.5" x14ac:dyDescent="0.25">
      <c r="A1887" s="3">
        <f>TITRES_STAT!B1890</f>
        <v>44757</v>
      </c>
      <c r="B1887" s="6">
        <f>TITRES_STAT!D1890</f>
        <v>6.94</v>
      </c>
      <c r="C1887" s="2">
        <f t="shared" si="229"/>
        <v>0</v>
      </c>
      <c r="D1887" s="2">
        <f t="shared" si="230"/>
        <v>6.9420000000000002</v>
      </c>
      <c r="E1887" s="2">
        <f t="shared" si="232"/>
        <v>6.9239999999999995</v>
      </c>
      <c r="F1887" s="2">
        <f t="shared" si="233"/>
        <v>6.9264999999999999</v>
      </c>
      <c r="G1887" s="2">
        <f t="shared" si="227"/>
        <v>6.9616000000000007</v>
      </c>
      <c r="H1887" s="2">
        <f t="shared" si="231"/>
        <v>6.8895500000000114</v>
      </c>
      <c r="I1887" s="2">
        <f t="array" ref="I1887">SUMPRODUCT(B1871:B1890, (ROW(B1871:B1890)-ROW(B1871)+1)) / (20*21/2)</f>
        <v>6.9214285714285699</v>
      </c>
      <c r="J1887" s="2">
        <f t="shared" si="234"/>
        <v>6.9475197096246326</v>
      </c>
      <c r="K1887" s="2">
        <f t="shared" si="228"/>
        <v>6.9251145653660169</v>
      </c>
    </row>
    <row r="1888" spans="1:11" ht="13.5" x14ac:dyDescent="0.25">
      <c r="A1888" s="3">
        <f>TITRES_STAT!B1891</f>
        <v>44760</v>
      </c>
      <c r="B1888" s="6">
        <f>TITRES_STAT!D1891</f>
        <v>6.94</v>
      </c>
      <c r="C1888" s="2">
        <f t="shared" si="229"/>
        <v>0</v>
      </c>
      <c r="D1888" s="2">
        <f t="shared" si="230"/>
        <v>6.94</v>
      </c>
      <c r="E1888" s="2">
        <f t="shared" si="232"/>
        <v>6.9189999999999996</v>
      </c>
      <c r="F1888" s="2">
        <f t="shared" si="233"/>
        <v>6.9130000000000011</v>
      </c>
      <c r="G1888" s="2">
        <f t="shared" si="227"/>
        <v>6.9683999999999999</v>
      </c>
      <c r="H1888" s="2">
        <f t="shared" si="231"/>
        <v>6.887750000000012</v>
      </c>
      <c r="I1888" s="2">
        <f t="array" ref="I1888">SUMPRODUCT(B1872:B1891, (ROW(B1872:B1891)-ROW(B1872)+1)) / (20*21/2)</f>
        <v>6.926571428571429</v>
      </c>
      <c r="J1888" s="2">
        <f t="shared" si="234"/>
        <v>6.9468035468032392</v>
      </c>
      <c r="K1888" s="2">
        <f t="shared" si="228"/>
        <v>6.9256983079006833</v>
      </c>
    </row>
    <row r="1889" spans="1:11" ht="13.5" x14ac:dyDescent="0.25">
      <c r="A1889" s="3">
        <f>TITRES_STAT!B1892</f>
        <v>44761</v>
      </c>
      <c r="B1889" s="6">
        <f>TITRES_STAT!D1892</f>
        <v>6.94</v>
      </c>
      <c r="C1889" s="2">
        <f t="shared" si="229"/>
        <v>0</v>
      </c>
      <c r="D1889" s="2">
        <f t="shared" si="230"/>
        <v>6.94</v>
      </c>
      <c r="E1889" s="2">
        <f t="shared" si="232"/>
        <v>6.944</v>
      </c>
      <c r="F1889" s="2">
        <f t="shared" si="233"/>
        <v>6.8995000000000006</v>
      </c>
      <c r="G1889" s="2">
        <f t="shared" si="227"/>
        <v>6.9752000000000001</v>
      </c>
      <c r="H1889" s="2">
        <f t="shared" si="231"/>
        <v>6.8859000000000128</v>
      </c>
      <c r="I1889" s="2">
        <f t="array" ref="I1889">SUMPRODUCT(B1873:B1892, (ROW(B1873:B1892)-ROW(B1873)+1)) / (20*21/2)</f>
        <v>6.9314761904761903</v>
      </c>
      <c r="J1889" s="2">
        <f t="shared" si="234"/>
        <v>6.9461555899648353</v>
      </c>
      <c r="K1889" s="2">
        <f t="shared" si="228"/>
        <v>6.926259158571245</v>
      </c>
    </row>
    <row r="1890" spans="1:11" ht="13.5" x14ac:dyDescent="0.25">
      <c r="A1890" s="3">
        <f>TITRES_STAT!B1893</f>
        <v>44762</v>
      </c>
      <c r="B1890" s="6">
        <f>TITRES_STAT!D1893</f>
        <v>6.94</v>
      </c>
      <c r="C1890" s="2">
        <f t="shared" si="229"/>
        <v>0</v>
      </c>
      <c r="D1890" s="2">
        <f t="shared" si="230"/>
        <v>6.94</v>
      </c>
      <c r="E1890" s="2">
        <f t="shared" si="232"/>
        <v>6.9429999999999996</v>
      </c>
      <c r="F1890" s="2">
        <f t="shared" si="233"/>
        <v>6.8860000000000001</v>
      </c>
      <c r="G1890" s="2">
        <f t="shared" si="227"/>
        <v>6.9819999999999993</v>
      </c>
      <c r="H1890" s="2">
        <f t="shared" si="231"/>
        <v>6.8840500000000135</v>
      </c>
      <c r="I1890" s="2">
        <f t="array" ref="I1890">SUMPRODUCT(B1874:B1893, (ROW(B1874:B1893)-ROW(B1874)+1)) / (20*21/2)</f>
        <v>6.9352380952380948</v>
      </c>
      <c r="J1890" s="2">
        <f t="shared" si="234"/>
        <v>6.9455693433015178</v>
      </c>
      <c r="K1890" s="2">
        <f t="shared" si="228"/>
        <v>6.9267980150978632</v>
      </c>
    </row>
    <row r="1891" spans="1:11" ht="13.5" x14ac:dyDescent="0.25">
      <c r="A1891" s="3">
        <f>TITRES_STAT!B1894</f>
        <v>44763</v>
      </c>
      <c r="B1891" s="6">
        <f>TITRES_STAT!D1894</f>
        <v>6.94</v>
      </c>
      <c r="C1891" s="2">
        <f t="shared" si="229"/>
        <v>0</v>
      </c>
      <c r="D1891" s="2">
        <f t="shared" si="230"/>
        <v>6.94</v>
      </c>
      <c r="E1891" s="2">
        <f t="shared" si="232"/>
        <v>6.9419999999999984</v>
      </c>
      <c r="F1891" s="2">
        <f t="shared" si="233"/>
        <v>6.8885000000000005</v>
      </c>
      <c r="G1891" s="2">
        <f t="shared" si="227"/>
        <v>6.9887999999999986</v>
      </c>
      <c r="H1891" s="2">
        <f t="shared" si="231"/>
        <v>6.8822000000000125</v>
      </c>
      <c r="I1891" s="2">
        <f t="array" ref="I1891">SUMPRODUCT(B1875:B1894, (ROW(B1875:B1894)-ROW(B1875)+1)) / (20*21/2)</f>
        <v>6.9373809523809529</v>
      </c>
      <c r="J1891" s="2">
        <f t="shared" si="234"/>
        <v>6.9450389296537542</v>
      </c>
      <c r="K1891" s="2">
        <f t="shared" si="228"/>
        <v>6.9273157399959864</v>
      </c>
    </row>
    <row r="1892" spans="1:11" ht="13.5" x14ac:dyDescent="0.25">
      <c r="A1892" s="3">
        <f>TITRES_STAT!B1895</f>
        <v>44764</v>
      </c>
      <c r="B1892" s="6">
        <f>TITRES_STAT!D1895</f>
        <v>6.94</v>
      </c>
      <c r="C1892" s="2">
        <f t="shared" si="229"/>
        <v>0</v>
      </c>
      <c r="D1892" s="2">
        <f t="shared" si="230"/>
        <v>6.94</v>
      </c>
      <c r="E1892" s="2">
        <f t="shared" si="232"/>
        <v>6.9409999999999998</v>
      </c>
      <c r="F1892" s="2">
        <f t="shared" si="233"/>
        <v>6.9004999999999992</v>
      </c>
      <c r="G1892" s="2">
        <f t="shared" si="227"/>
        <v>6.9955999999999996</v>
      </c>
      <c r="H1892" s="2">
        <f t="shared" si="231"/>
        <v>6.8803500000000142</v>
      </c>
      <c r="I1892" s="2">
        <f t="array" ref="I1892">SUMPRODUCT(B1876:B1895, (ROW(B1876:B1895)-ROW(B1876)+1)) / (20*21/2)</f>
        <v>6.9379047619047611</v>
      </c>
      <c r="J1892" s="2">
        <f t="shared" si="234"/>
        <v>6.944559031591492</v>
      </c>
      <c r="K1892" s="2">
        <f t="shared" si="228"/>
        <v>6.9278131619569283</v>
      </c>
    </row>
    <row r="1893" spans="1:11" ht="13.5" x14ac:dyDescent="0.25">
      <c r="A1893" s="3">
        <f>TITRES_STAT!B1896</f>
        <v>44768</v>
      </c>
      <c r="B1893" s="6">
        <f>TITRES_STAT!D1896</f>
        <v>6.94</v>
      </c>
      <c r="C1893" s="2">
        <f t="shared" si="229"/>
        <v>0</v>
      </c>
      <c r="D1893" s="2">
        <f t="shared" si="230"/>
        <v>6.94</v>
      </c>
      <c r="E1893" s="2">
        <f t="shared" si="232"/>
        <v>6.9399999999999995</v>
      </c>
      <c r="F1893" s="2">
        <f t="shared" si="233"/>
        <v>6.9174999999999995</v>
      </c>
      <c r="G1893" s="2">
        <f t="shared" si="227"/>
        <v>7.0023999999999988</v>
      </c>
      <c r="H1893" s="2">
        <f t="shared" si="231"/>
        <v>6.8785000000000149</v>
      </c>
      <c r="I1893" s="2">
        <f t="array" ref="I1893">SUMPRODUCT(B1877:B1896, (ROW(B1877:B1896)-ROW(B1877)+1)) / (20*21/2)</f>
        <v>6.9381904761904769</v>
      </c>
      <c r="J1893" s="2">
        <f t="shared" si="234"/>
        <v>6.9441248381065881</v>
      </c>
      <c r="K1893" s="2">
        <f t="shared" si="228"/>
        <v>6.928291077174304</v>
      </c>
    </row>
    <row r="1894" spans="1:11" ht="13.5" x14ac:dyDescent="0.25">
      <c r="A1894" s="3">
        <f>TITRES_STAT!B1897</f>
        <v>44769</v>
      </c>
      <c r="B1894" s="6">
        <f>TITRES_STAT!D1897</f>
        <v>6.94</v>
      </c>
      <c r="C1894" s="2">
        <f t="shared" si="229"/>
        <v>0</v>
      </c>
      <c r="D1894" s="2">
        <f t="shared" si="230"/>
        <v>6.94</v>
      </c>
      <c r="E1894" s="2">
        <f t="shared" si="232"/>
        <v>6.9399999999999995</v>
      </c>
      <c r="F1894" s="2">
        <f t="shared" si="233"/>
        <v>6.9344999999999999</v>
      </c>
      <c r="G1894" s="2">
        <f t="shared" si="227"/>
        <v>7.0033999999999992</v>
      </c>
      <c r="H1894" s="2">
        <f t="shared" si="231"/>
        <v>6.8766500000000157</v>
      </c>
      <c r="I1894" s="2">
        <f t="array" ref="I1894">SUMPRODUCT(B1878:B1897, (ROW(B1878:B1897)-ROW(B1878)+1)) / (20*21/2)</f>
        <v>6.9377619047619037</v>
      </c>
      <c r="J1894" s="2">
        <f t="shared" si="234"/>
        <v>6.9437319963821507</v>
      </c>
      <c r="K1894" s="2">
        <f t="shared" si="228"/>
        <v>6.9287502506184495</v>
      </c>
    </row>
    <row r="1895" spans="1:11" ht="13.5" x14ac:dyDescent="0.25">
      <c r="A1895" s="3">
        <f>TITRES_STAT!B1898</f>
        <v>44770</v>
      </c>
      <c r="B1895" s="6">
        <f>TITRES_STAT!D1898</f>
        <v>6.94</v>
      </c>
      <c r="C1895" s="2">
        <f t="shared" si="229"/>
        <v>0</v>
      </c>
      <c r="D1895" s="2">
        <f t="shared" si="230"/>
        <v>6.94</v>
      </c>
      <c r="E1895" s="2">
        <f t="shared" si="232"/>
        <v>6.9399999999999995</v>
      </c>
      <c r="F1895" s="2">
        <f t="shared" si="233"/>
        <v>6.9369999999999994</v>
      </c>
      <c r="G1895" s="2">
        <f t="shared" si="227"/>
        <v>7.0043999999999995</v>
      </c>
      <c r="H1895" s="2">
        <f t="shared" si="231"/>
        <v>6.8748000000000147</v>
      </c>
      <c r="I1895" s="2">
        <f t="array" ref="I1895">SUMPRODUCT(B1879:B1898, (ROW(B1879:B1898)-ROW(B1879)+1)) / (20*21/2)</f>
        <v>6.9538095238095243</v>
      </c>
      <c r="J1895" s="2">
        <f t="shared" si="234"/>
        <v>6.943376568155279</v>
      </c>
      <c r="K1895" s="2">
        <f t="shared" si="228"/>
        <v>6.9291914172608635</v>
      </c>
    </row>
    <row r="1896" spans="1:11" ht="13.5" x14ac:dyDescent="0.25">
      <c r="A1896" s="3">
        <f>TITRES_STAT!B1899</f>
        <v>44771</v>
      </c>
      <c r="B1896" s="6">
        <f>TITRES_STAT!D1899</f>
        <v>6.94</v>
      </c>
      <c r="C1896" s="2">
        <f t="shared" si="229"/>
        <v>0</v>
      </c>
      <c r="D1896" s="2">
        <f t="shared" si="230"/>
        <v>6.94</v>
      </c>
      <c r="E1896" s="2">
        <f t="shared" si="232"/>
        <v>6.9399999999999995</v>
      </c>
      <c r="F1896" s="2">
        <f t="shared" si="233"/>
        <v>6.9344999999999999</v>
      </c>
      <c r="G1896" s="2">
        <f t="shared" si="227"/>
        <v>7.0031999999999979</v>
      </c>
      <c r="H1896" s="2">
        <f t="shared" si="231"/>
        <v>6.8729500000000154</v>
      </c>
      <c r="I1896" s="2">
        <f t="array" ref="I1896">SUMPRODUCT(B1880:B1899, (ROW(B1880:B1899)-ROW(B1880)+1)) / (20*21/2)</f>
        <v>6.969333333333334</v>
      </c>
      <c r="J1896" s="2">
        <f t="shared" si="234"/>
        <v>6.9430549902357281</v>
      </c>
      <c r="K1896" s="2">
        <f t="shared" si="228"/>
        <v>6.9296152832506337</v>
      </c>
    </row>
    <row r="1897" spans="1:11" ht="13.5" x14ac:dyDescent="0.25">
      <c r="A1897" s="3">
        <f>TITRES_STAT!B1900</f>
        <v>44774</v>
      </c>
      <c r="B1897" s="6">
        <f>TITRES_STAT!D1900</f>
        <v>6.93</v>
      </c>
      <c r="C1897" s="2">
        <f t="shared" si="229"/>
        <v>-1.0000000000000675E-2</v>
      </c>
      <c r="D1897" s="2">
        <f t="shared" si="230"/>
        <v>6.9379999999999997</v>
      </c>
      <c r="E1897" s="2">
        <f t="shared" si="232"/>
        <v>6.9389999999999983</v>
      </c>
      <c r="F1897" s="2">
        <f t="shared" si="233"/>
        <v>6.9314999999999998</v>
      </c>
      <c r="G1897" s="2">
        <f t="shared" si="227"/>
        <v>7.0017999999999985</v>
      </c>
      <c r="H1897" s="2">
        <f t="shared" si="231"/>
        <v>6.8710500000000145</v>
      </c>
      <c r="I1897" s="2">
        <f t="array" ref="I1897">SUMPRODUCT(B1881:B1900, (ROW(B1881:B1900)-ROW(B1881)+1)) / (20*21/2)</f>
        <v>6.9829047619047619</v>
      </c>
      <c r="J1897" s="2">
        <f t="shared" si="234"/>
        <v>6.9418116578323259</v>
      </c>
      <c r="K1897" s="2">
        <f t="shared" si="228"/>
        <v>6.9296303701819815</v>
      </c>
    </row>
    <row r="1898" spans="1:11" ht="13.5" x14ac:dyDescent="0.25">
      <c r="A1898" s="3">
        <f>TITRES_STAT!B1901</f>
        <v>44775</v>
      </c>
      <c r="B1898" s="6">
        <f>TITRES_STAT!D1901</f>
        <v>7.1</v>
      </c>
      <c r="C1898" s="2">
        <f t="shared" si="229"/>
        <v>0.16999999999999993</v>
      </c>
      <c r="D1898" s="2">
        <f t="shared" si="230"/>
        <v>6.9700000000000006</v>
      </c>
      <c r="E1898" s="2">
        <f t="shared" si="232"/>
        <v>6.9550000000000001</v>
      </c>
      <c r="F1898" s="2">
        <f t="shared" si="233"/>
        <v>6.9369999999999994</v>
      </c>
      <c r="G1898" s="2">
        <f t="shared" si="227"/>
        <v>7.0037999999999991</v>
      </c>
      <c r="H1898" s="2">
        <f t="shared" si="231"/>
        <v>6.8700000000000152</v>
      </c>
      <c r="I1898" s="2">
        <f t="array" ref="I1898">SUMPRODUCT(B1882:B1901, (ROW(B1882:B1901)-ROW(B1882)+1)) / (20*21/2)</f>
        <v>6.9957619047619053</v>
      </c>
      <c r="J1898" s="2">
        <f t="shared" si="234"/>
        <v>6.9568772142292472</v>
      </c>
      <c r="K1898" s="2">
        <f t="shared" si="228"/>
        <v>6.9363115321356297</v>
      </c>
    </row>
    <row r="1899" spans="1:11" ht="13.5" x14ac:dyDescent="0.25">
      <c r="A1899" s="3">
        <f>TITRES_STAT!B1902</f>
        <v>44776</v>
      </c>
      <c r="B1899" s="6">
        <f>TITRES_STAT!D1902</f>
        <v>7.1</v>
      </c>
      <c r="C1899" s="2">
        <f t="shared" si="229"/>
        <v>0</v>
      </c>
      <c r="D1899" s="2">
        <f t="shared" si="230"/>
        <v>7.0020000000000007</v>
      </c>
      <c r="E1899" s="2">
        <f t="shared" si="232"/>
        <v>6.9709999999999992</v>
      </c>
      <c r="F1899" s="2">
        <f t="shared" si="233"/>
        <v>6.9574999999999987</v>
      </c>
      <c r="G1899" s="2">
        <f t="shared" si="227"/>
        <v>7.0061999999999989</v>
      </c>
      <c r="H1899" s="2">
        <f t="shared" si="231"/>
        <v>6.870500000000014</v>
      </c>
      <c r="I1899" s="2">
        <f t="array" ref="I1899">SUMPRODUCT(B1883:B1902, (ROW(B1883:B1902)-ROW(B1883)+1)) / (20*21/2)</f>
        <v>6.9793333333333338</v>
      </c>
      <c r="J1899" s="2">
        <f t="shared" si="234"/>
        <v>6.9705079557312244</v>
      </c>
      <c r="K1899" s="2">
        <f t="shared" si="228"/>
        <v>6.9427306877381545</v>
      </c>
    </row>
    <row r="1900" spans="1:11" ht="13.5" x14ac:dyDescent="0.25">
      <c r="A1900" s="3">
        <f>TITRES_STAT!B1903</f>
        <v>44777</v>
      </c>
      <c r="B1900" s="6">
        <f>TITRES_STAT!D1903</f>
        <v>7.1</v>
      </c>
      <c r="C1900" s="2">
        <f t="shared" si="229"/>
        <v>0</v>
      </c>
      <c r="D1900" s="2">
        <f t="shared" si="230"/>
        <v>7.0340000000000007</v>
      </c>
      <c r="E1900" s="2">
        <f t="shared" si="232"/>
        <v>6.9870000000000001</v>
      </c>
      <c r="F1900" s="2">
        <f t="shared" si="233"/>
        <v>6.9649999999999981</v>
      </c>
      <c r="G1900" s="2">
        <f t="shared" si="227"/>
        <v>7.0085999999999986</v>
      </c>
      <c r="H1900" s="2">
        <f t="shared" si="231"/>
        <v>6.8710000000000129</v>
      </c>
      <c r="I1900" s="2">
        <f t="array" ref="I1900">SUMPRODUCT(B1884:B1903, (ROW(B1884:B1903)-ROW(B1884)+1)) / (20*21/2)</f>
        <v>6.9588571428571431</v>
      </c>
      <c r="J1900" s="2">
        <f t="shared" si="234"/>
        <v>6.9828405313758699</v>
      </c>
      <c r="K1900" s="2">
        <f t="shared" si="228"/>
        <v>6.9488981117484228</v>
      </c>
    </row>
    <row r="1901" spans="1:11" ht="13.5" x14ac:dyDescent="0.25">
      <c r="A1901" s="3">
        <f>TITRES_STAT!B1904</f>
        <v>44778</v>
      </c>
      <c r="B1901" s="6">
        <f>TITRES_STAT!D1904</f>
        <v>7.1</v>
      </c>
      <c r="C1901" s="2">
        <f t="shared" si="229"/>
        <v>0</v>
      </c>
      <c r="D1901" s="2">
        <f t="shared" si="230"/>
        <v>7.0659999999999998</v>
      </c>
      <c r="E1901" s="2">
        <f t="shared" si="232"/>
        <v>7.0030000000000001</v>
      </c>
      <c r="F1901" s="2">
        <f t="shared" si="233"/>
        <v>6.9724999999999984</v>
      </c>
      <c r="G1901" s="2">
        <f t="shared" si="227"/>
        <v>7.0111999999999997</v>
      </c>
      <c r="H1901" s="2">
        <f t="shared" si="231"/>
        <v>6.8715000000000126</v>
      </c>
      <c r="I1901" s="2">
        <f t="array" ref="I1901">SUMPRODUCT(B1885:B1904, (ROW(B1885:B1904)-ROW(B1885)+1)) / (20*21/2)</f>
        <v>6.9679047619047632</v>
      </c>
      <c r="J1901" s="2">
        <f t="shared" si="234"/>
        <v>6.9939985760067396</v>
      </c>
      <c r="K1901" s="2">
        <f t="shared" si="228"/>
        <v>6.9548236759935831</v>
      </c>
    </row>
    <row r="1902" spans="1:11" ht="13.5" x14ac:dyDescent="0.25">
      <c r="A1902" s="3">
        <f>TITRES_STAT!B1905</f>
        <v>44781</v>
      </c>
      <c r="B1902" s="6">
        <f>TITRES_STAT!D1905</f>
        <v>6.8</v>
      </c>
      <c r="C1902" s="2">
        <f t="shared" si="229"/>
        <v>-0.29999999999999982</v>
      </c>
      <c r="D1902" s="2">
        <f t="shared" si="230"/>
        <v>7.0399999999999991</v>
      </c>
      <c r="E1902" s="2">
        <f t="shared" si="232"/>
        <v>6.9889999999999999</v>
      </c>
      <c r="F1902" s="2">
        <f t="shared" si="233"/>
        <v>6.964999999999999</v>
      </c>
      <c r="G1902" s="2">
        <f t="shared" si="227"/>
        <v>7.0077999999999996</v>
      </c>
      <c r="H1902" s="2">
        <f t="shared" si="231"/>
        <v>6.8705000000000123</v>
      </c>
      <c r="I1902" s="2">
        <f t="array" ref="I1902">SUMPRODUCT(B1886:B1905, (ROW(B1886:B1905)-ROW(B1886)+1)) / (20*21/2)</f>
        <v>6.9764285714285714</v>
      </c>
      <c r="J1902" s="2">
        <f t="shared" si="234"/>
        <v>6.9755225211489549</v>
      </c>
      <c r="K1902" s="2">
        <f t="shared" si="228"/>
        <v>6.9487521592879524</v>
      </c>
    </row>
    <row r="1903" spans="1:11" ht="13.5" x14ac:dyDescent="0.25">
      <c r="A1903" s="3">
        <f>TITRES_STAT!B1906</f>
        <v>44782</v>
      </c>
      <c r="B1903" s="6">
        <f>TITRES_STAT!D1906</f>
        <v>6.75</v>
      </c>
      <c r="C1903" s="2">
        <f t="shared" si="229"/>
        <v>-4.9999999999999822E-2</v>
      </c>
      <c r="D1903" s="2">
        <f t="shared" si="230"/>
        <v>6.9699999999999989</v>
      </c>
      <c r="E1903" s="2">
        <f t="shared" si="232"/>
        <v>6.9700000000000006</v>
      </c>
      <c r="F1903" s="2">
        <f t="shared" si="233"/>
        <v>6.9549999999999983</v>
      </c>
      <c r="G1903" s="2">
        <f t="shared" si="227"/>
        <v>7.0033999999999992</v>
      </c>
      <c r="H1903" s="2">
        <f t="shared" si="231"/>
        <v>6.8692500000000116</v>
      </c>
      <c r="I1903" s="2">
        <f t="array" ref="I1903">SUMPRODUCT(B1887:B1906, (ROW(B1887:B1906)-ROW(B1887)+1)) / (20*21/2)</f>
        <v>6.9844285714285723</v>
      </c>
      <c r="J1903" s="2">
        <f t="shared" si="234"/>
        <v>6.9540441858014361</v>
      </c>
      <c r="K1903" s="2">
        <f t="shared" si="228"/>
        <v>6.9409579569629347</v>
      </c>
    </row>
    <row r="1904" spans="1:11" ht="13.5" x14ac:dyDescent="0.25">
      <c r="A1904" s="3">
        <f>TITRES_STAT!B1907</f>
        <v>44783</v>
      </c>
      <c r="B1904" s="6">
        <f>TITRES_STAT!D1907</f>
        <v>7.05</v>
      </c>
      <c r="C1904" s="2">
        <f t="shared" si="229"/>
        <v>0.29999999999999982</v>
      </c>
      <c r="D1904" s="2">
        <f t="shared" si="230"/>
        <v>6.9599999999999991</v>
      </c>
      <c r="E1904" s="2">
        <f t="shared" si="232"/>
        <v>6.9809999999999999</v>
      </c>
      <c r="F1904" s="2">
        <f t="shared" si="233"/>
        <v>6.9604999999999988</v>
      </c>
      <c r="G1904" s="2">
        <f t="shared" si="227"/>
        <v>7.0049999999999999</v>
      </c>
      <c r="H1904" s="2">
        <f t="shared" si="231"/>
        <v>6.8695000000000119</v>
      </c>
      <c r="I1904" s="2">
        <f t="array" ref="I1904">SUMPRODUCT(B1888:B1907, (ROW(B1888:B1907)-ROW(B1888)+1)) / (20*21/2)</f>
        <v>6.9919047619047632</v>
      </c>
      <c r="J1904" s="2">
        <f t="shared" si="234"/>
        <v>6.963182834772728</v>
      </c>
      <c r="K1904" s="2">
        <f t="shared" si="228"/>
        <v>6.9452341155134079</v>
      </c>
    </row>
    <row r="1905" spans="1:11" ht="13.5" x14ac:dyDescent="0.25">
      <c r="A1905" s="3">
        <f>TITRES_STAT!B1908</f>
        <v>44784</v>
      </c>
      <c r="B1905" s="6">
        <f>TITRES_STAT!D1908</f>
        <v>7.05</v>
      </c>
      <c r="C1905" s="2">
        <f t="shared" si="229"/>
        <v>0</v>
      </c>
      <c r="D1905" s="2">
        <f t="shared" si="230"/>
        <v>6.95</v>
      </c>
      <c r="E1905" s="2">
        <f t="shared" si="232"/>
        <v>6.992</v>
      </c>
      <c r="F1905" s="2">
        <f t="shared" si="233"/>
        <v>6.9659999999999984</v>
      </c>
      <c r="G1905" s="2">
        <f t="shared" si="227"/>
        <v>7.0066000000000006</v>
      </c>
      <c r="H1905" s="2">
        <f t="shared" si="231"/>
        <v>6.8697500000000113</v>
      </c>
      <c r="I1905" s="2">
        <f t="array" ref="I1905">SUMPRODUCT(B1889:B1908, (ROW(B1889:B1908)-ROW(B1889)+1)) / (20*21/2)</f>
        <v>6.9988571428571431</v>
      </c>
      <c r="J1905" s="2">
        <f t="shared" si="234"/>
        <v>6.971451136222945</v>
      </c>
      <c r="K1905" s="2">
        <f t="shared" si="228"/>
        <v>6.949342581571706</v>
      </c>
    </row>
    <row r="1906" spans="1:11" ht="13.5" x14ac:dyDescent="0.25">
      <c r="A1906" s="3">
        <f>TITRES_STAT!B1909</f>
        <v>44785</v>
      </c>
      <c r="B1906" s="6">
        <f>TITRES_STAT!D1909</f>
        <v>7.05</v>
      </c>
      <c r="C1906" s="2">
        <f t="shared" si="229"/>
        <v>0</v>
      </c>
      <c r="D1906" s="2">
        <f t="shared" si="230"/>
        <v>6.94</v>
      </c>
      <c r="E1906" s="2">
        <f t="shared" si="232"/>
        <v>7.0029999999999983</v>
      </c>
      <c r="F1906" s="2">
        <f t="shared" si="233"/>
        <v>6.9714999999999989</v>
      </c>
      <c r="G1906" s="2">
        <f t="shared" ref="G1906:G1969" si="235">AVERAGE(B1857:B1906)</f>
        <v>7.0082000000000013</v>
      </c>
      <c r="H1906" s="2">
        <f t="shared" si="231"/>
        <v>6.8700000000000117</v>
      </c>
      <c r="I1906" s="2">
        <f t="array" ref="I1906">SUMPRODUCT(B1890:B1909, (ROW(B1890:B1909)-ROW(B1890)+1)) / (20*21/2)</f>
        <v>7.0052857142857148</v>
      </c>
      <c r="J1906" s="2">
        <f t="shared" si="234"/>
        <v>6.978931980392189</v>
      </c>
      <c r="K1906" s="2">
        <f t="shared" si="228"/>
        <v>6.953289931313992</v>
      </c>
    </row>
    <row r="1907" spans="1:11" ht="13.5" x14ac:dyDescent="0.25">
      <c r="A1907" s="3">
        <f>TITRES_STAT!B1910</f>
        <v>44788</v>
      </c>
      <c r="B1907" s="6">
        <f>TITRES_STAT!D1910</f>
        <v>7.05</v>
      </c>
      <c r="C1907" s="2">
        <f t="shared" si="229"/>
        <v>0</v>
      </c>
      <c r="D1907" s="2">
        <f t="shared" si="230"/>
        <v>6.99</v>
      </c>
      <c r="E1907" s="2">
        <f t="shared" si="232"/>
        <v>7.0149999999999988</v>
      </c>
      <c r="F1907" s="2">
        <f t="shared" si="233"/>
        <v>6.9769999999999985</v>
      </c>
      <c r="G1907" s="2">
        <f t="shared" si="235"/>
        <v>7.0098000000000011</v>
      </c>
      <c r="H1907" s="2">
        <f t="shared" si="231"/>
        <v>6.870250000000012</v>
      </c>
      <c r="I1907" s="2">
        <f t="array" ref="I1907">SUMPRODUCT(B1891:B1910, (ROW(B1891:B1910)-ROW(B1891)+1)) / (20*21/2)</f>
        <v>7.0111904761904764</v>
      </c>
      <c r="J1907" s="2">
        <f t="shared" si="234"/>
        <v>6.985700363211981</v>
      </c>
      <c r="K1907" s="2">
        <f t="shared" ref="K1907:K1970" si="236">$K$4*B1907+(1-$K$4)*K1906</f>
        <v>6.9570824830271691</v>
      </c>
    </row>
    <row r="1908" spans="1:11" ht="13.5" x14ac:dyDescent="0.25">
      <c r="A1908" s="3">
        <f>TITRES_STAT!B1911</f>
        <v>44789</v>
      </c>
      <c r="B1908" s="6">
        <f>TITRES_STAT!D1911</f>
        <v>7.05</v>
      </c>
      <c r="C1908" s="2">
        <f t="shared" si="229"/>
        <v>0</v>
      </c>
      <c r="D1908" s="2">
        <f t="shared" si="230"/>
        <v>7.05</v>
      </c>
      <c r="E1908" s="2">
        <f t="shared" si="232"/>
        <v>7.009999999999998</v>
      </c>
      <c r="F1908" s="2">
        <f t="shared" si="233"/>
        <v>6.982499999999999</v>
      </c>
      <c r="G1908" s="2">
        <f t="shared" si="235"/>
        <v>7.0054000000000016</v>
      </c>
      <c r="H1908" s="2">
        <f t="shared" si="231"/>
        <v>6.8705000000000123</v>
      </c>
      <c r="I1908" s="2">
        <f t="array" ref="I1908">SUMPRODUCT(B1892:B1911, (ROW(B1892:B1911)-ROW(B1892)+1)) / (20*21/2)</f>
        <v>7.0165714285714289</v>
      </c>
      <c r="J1908" s="2">
        <f t="shared" si="234"/>
        <v>6.9918241381441737</v>
      </c>
      <c r="K1908" s="2">
        <f t="shared" si="236"/>
        <v>6.9607263072221821</v>
      </c>
    </row>
    <row r="1909" spans="1:11" ht="13.5" x14ac:dyDescent="0.25">
      <c r="A1909" s="3">
        <f>TITRES_STAT!B1912</f>
        <v>44790</v>
      </c>
      <c r="B1909" s="6">
        <f>TITRES_STAT!D1912</f>
        <v>7.05</v>
      </c>
      <c r="C1909" s="2">
        <f t="shared" si="229"/>
        <v>0</v>
      </c>
      <c r="D1909" s="2">
        <f t="shared" si="230"/>
        <v>7.05</v>
      </c>
      <c r="E1909" s="2">
        <f t="shared" si="232"/>
        <v>7.0049999999999981</v>
      </c>
      <c r="F1909" s="2">
        <f t="shared" si="233"/>
        <v>6.9879999999999995</v>
      </c>
      <c r="G1909" s="2">
        <f t="shared" si="235"/>
        <v>7.0010000000000012</v>
      </c>
      <c r="H1909" s="2">
        <f t="shared" si="231"/>
        <v>6.8706000000000111</v>
      </c>
      <c r="I1909" s="2">
        <f t="array" ref="I1909">SUMPRODUCT(B1893:B1912, (ROW(B1893:B1912)-ROW(B1893)+1)) / (20*21/2)</f>
        <v>7.0214285714285714</v>
      </c>
      <c r="J1909" s="2">
        <f t="shared" si="234"/>
        <v>6.9973646964161578</v>
      </c>
      <c r="K1909" s="2">
        <f t="shared" si="236"/>
        <v>6.964227236350724</v>
      </c>
    </row>
    <row r="1910" spans="1:11" ht="13.5" x14ac:dyDescent="0.25">
      <c r="A1910" s="3">
        <f>TITRES_STAT!B1913</f>
        <v>44791</v>
      </c>
      <c r="B1910" s="6">
        <f>TITRES_STAT!D1913</f>
        <v>7.05</v>
      </c>
      <c r="C1910" s="2">
        <f t="shared" si="229"/>
        <v>0</v>
      </c>
      <c r="D1910" s="2">
        <f t="shared" si="230"/>
        <v>7.05</v>
      </c>
      <c r="E1910" s="2">
        <f t="shared" si="232"/>
        <v>6.9999999999999982</v>
      </c>
      <c r="F1910" s="2">
        <f t="shared" si="233"/>
        <v>6.9935</v>
      </c>
      <c r="G1910" s="2">
        <f t="shared" si="235"/>
        <v>6.9966000000000017</v>
      </c>
      <c r="H1910" s="2">
        <f t="shared" si="231"/>
        <v>6.8707000000000109</v>
      </c>
      <c r="I1910" s="2">
        <f t="array" ref="I1910">SUMPRODUCT(B1894:B1913, (ROW(B1894:B1913)-ROW(B1894)+1)) / (20*21/2)</f>
        <v>7.0257619047619055</v>
      </c>
      <c r="J1910" s="2">
        <f t="shared" si="234"/>
        <v>7.0023775824717625</v>
      </c>
      <c r="K1910" s="2">
        <f t="shared" si="236"/>
        <v>6.9675908741408916</v>
      </c>
    </row>
    <row r="1911" spans="1:11" ht="13.5" x14ac:dyDescent="0.25">
      <c r="A1911" s="3">
        <f>TITRES_STAT!B1914</f>
        <v>44792</v>
      </c>
      <c r="B1911" s="6">
        <f>TITRES_STAT!D1914</f>
        <v>7.05</v>
      </c>
      <c r="C1911" s="2">
        <f t="shared" si="229"/>
        <v>0</v>
      </c>
      <c r="D1911" s="2">
        <f t="shared" si="230"/>
        <v>7.05</v>
      </c>
      <c r="E1911" s="2">
        <f t="shared" si="232"/>
        <v>6.9949999999999992</v>
      </c>
      <c r="F1911" s="2">
        <f t="shared" si="233"/>
        <v>6.9989999999999997</v>
      </c>
      <c r="G1911" s="2">
        <f t="shared" si="235"/>
        <v>6.9922000000000013</v>
      </c>
      <c r="H1911" s="2">
        <f t="shared" si="231"/>
        <v>6.8708000000000107</v>
      </c>
      <c r="I1911" s="2">
        <f t="array" ref="I1911">SUMPRODUCT(B1895:B1914, (ROW(B1895:B1914)-ROW(B1895)+1)) / (20*21/2)</f>
        <v>7.0295714285714288</v>
      </c>
      <c r="J1911" s="2">
        <f t="shared" si="234"/>
        <v>7.0069130508077855</v>
      </c>
      <c r="K1911" s="2">
        <f t="shared" si="236"/>
        <v>6.970822604566739</v>
      </c>
    </row>
    <row r="1912" spans="1:11" ht="13.5" x14ac:dyDescent="0.25">
      <c r="A1912" s="3">
        <f>TITRES_STAT!B1915</f>
        <v>44795</v>
      </c>
      <c r="B1912" s="6">
        <f>TITRES_STAT!D1915</f>
        <v>7.05</v>
      </c>
      <c r="C1912" s="2">
        <f t="shared" si="229"/>
        <v>0</v>
      </c>
      <c r="D1912" s="2">
        <f t="shared" si="230"/>
        <v>7.05</v>
      </c>
      <c r="E1912" s="2">
        <f t="shared" si="232"/>
        <v>7.0199999999999987</v>
      </c>
      <c r="F1912" s="2">
        <f t="shared" si="233"/>
        <v>7.0045000000000002</v>
      </c>
      <c r="G1912" s="2">
        <f t="shared" si="235"/>
        <v>6.9878000000000018</v>
      </c>
      <c r="H1912" s="2">
        <f t="shared" si="231"/>
        <v>6.8709000000000096</v>
      </c>
      <c r="I1912" s="2">
        <f t="array" ref="I1912">SUMPRODUCT(B1896:B1915, (ROW(B1896:B1915)-ROW(B1896)+1)) / (20*21/2)</f>
        <v>7.0328571428571429</v>
      </c>
      <c r="J1912" s="2">
        <f t="shared" si="234"/>
        <v>7.011016569778473</v>
      </c>
      <c r="K1912" s="2">
        <f t="shared" si="236"/>
        <v>6.9739276004660828</v>
      </c>
    </row>
    <row r="1913" spans="1:11" ht="13.5" x14ac:dyDescent="0.25">
      <c r="A1913" s="3">
        <f>TITRES_STAT!B1916</f>
        <v>44796</v>
      </c>
      <c r="B1913" s="6">
        <f>TITRES_STAT!D1916</f>
        <v>7.05</v>
      </c>
      <c r="C1913" s="2">
        <f t="shared" si="229"/>
        <v>0</v>
      </c>
      <c r="D1913" s="2">
        <f t="shared" si="230"/>
        <v>7.05</v>
      </c>
      <c r="E1913" s="2">
        <f t="shared" si="232"/>
        <v>7.0499999999999989</v>
      </c>
      <c r="F1913" s="2">
        <f t="shared" si="233"/>
        <v>7.01</v>
      </c>
      <c r="G1913" s="2">
        <f t="shared" si="235"/>
        <v>6.9842000000000022</v>
      </c>
      <c r="H1913" s="2">
        <f t="shared" si="231"/>
        <v>6.8696500000000098</v>
      </c>
      <c r="I1913" s="2">
        <f t="array" ref="I1913">SUMPRODUCT(B1897:B1916, (ROW(B1897:B1916)-ROW(B1897)+1)) / (20*21/2)</f>
        <v>7.0356190476190479</v>
      </c>
      <c r="J1913" s="2">
        <f t="shared" si="234"/>
        <v>7.0147292774186187</v>
      </c>
      <c r="K1913" s="2">
        <f t="shared" si="236"/>
        <v>6.9769108318203541</v>
      </c>
    </row>
    <row r="1914" spans="1:11" ht="13.5" x14ac:dyDescent="0.25">
      <c r="A1914" s="3">
        <f>TITRES_STAT!B1917</f>
        <v>44797</v>
      </c>
      <c r="B1914" s="6">
        <f>TITRES_STAT!D1917</f>
        <v>7.05</v>
      </c>
      <c r="C1914" s="2">
        <f t="shared" si="229"/>
        <v>0</v>
      </c>
      <c r="D1914" s="2">
        <f t="shared" si="230"/>
        <v>7.05</v>
      </c>
      <c r="E1914" s="2">
        <f t="shared" si="232"/>
        <v>7.0499999999999989</v>
      </c>
      <c r="F1914" s="2">
        <f t="shared" si="233"/>
        <v>7.0155000000000003</v>
      </c>
      <c r="G1914" s="2">
        <f t="shared" si="235"/>
        <v>6.9810000000000016</v>
      </c>
      <c r="H1914" s="2">
        <f t="shared" si="231"/>
        <v>6.8684000000000092</v>
      </c>
      <c r="I1914" s="2">
        <f t="array" ref="I1914">SUMPRODUCT(B1898:B1917, (ROW(B1898:B1917)-ROW(B1898)+1)) / (20*21/2)</f>
        <v>7.0378571428571428</v>
      </c>
      <c r="J1914" s="2">
        <f t="shared" si="234"/>
        <v>7.0180883938549412</v>
      </c>
      <c r="K1914" s="2">
        <f t="shared" si="236"/>
        <v>6.9797770737097524</v>
      </c>
    </row>
    <row r="1915" spans="1:11" ht="13.5" x14ac:dyDescent="0.25">
      <c r="A1915" s="3">
        <f>TITRES_STAT!B1918</f>
        <v>44798</v>
      </c>
      <c r="B1915" s="6">
        <f>TITRES_STAT!D1918</f>
        <v>7.05</v>
      </c>
      <c r="C1915" s="2">
        <f t="shared" si="229"/>
        <v>0</v>
      </c>
      <c r="D1915" s="2">
        <f t="shared" si="230"/>
        <v>7.05</v>
      </c>
      <c r="E1915" s="2">
        <f t="shared" si="232"/>
        <v>7.0499999999999989</v>
      </c>
      <c r="F1915" s="2">
        <f t="shared" si="233"/>
        <v>7.020999999999999</v>
      </c>
      <c r="G1915" s="2">
        <f t="shared" si="235"/>
        <v>6.977800000000002</v>
      </c>
      <c r="H1915" s="2">
        <f t="shared" si="231"/>
        <v>6.8671500000000094</v>
      </c>
      <c r="I1915" s="2">
        <f t="array" ref="I1915">SUMPRODUCT(B1899:B1918, (ROW(B1899:B1918)-ROW(B1899)+1)) / (20*21/2)</f>
        <v>7.0395238095238106</v>
      </c>
      <c r="J1915" s="2">
        <f t="shared" si="234"/>
        <v>7.021127594440185</v>
      </c>
      <c r="K1915" s="2">
        <f t="shared" si="236"/>
        <v>6.9825309139564293</v>
      </c>
    </row>
    <row r="1916" spans="1:11" ht="13.5" x14ac:dyDescent="0.25">
      <c r="A1916" s="3">
        <f>TITRES_STAT!B1919</f>
        <v>44799</v>
      </c>
      <c r="B1916" s="6">
        <f>TITRES_STAT!D1919</f>
        <v>7.05</v>
      </c>
      <c r="C1916" s="2">
        <f t="shared" si="229"/>
        <v>0</v>
      </c>
      <c r="D1916" s="2">
        <f t="shared" si="230"/>
        <v>7.05</v>
      </c>
      <c r="E1916" s="2">
        <f t="shared" si="232"/>
        <v>7.0499999999999989</v>
      </c>
      <c r="F1916" s="2">
        <f t="shared" si="233"/>
        <v>7.0264999999999986</v>
      </c>
      <c r="G1916" s="2">
        <f t="shared" si="235"/>
        <v>6.9746000000000024</v>
      </c>
      <c r="H1916" s="2">
        <f t="shared" si="231"/>
        <v>6.8661500000000091</v>
      </c>
      <c r="I1916" s="2">
        <f t="array" ref="I1916">SUMPRODUCT(B1900:B1919, (ROW(B1900:B1919)-ROW(B1900)+1)) / (20*21/2)</f>
        <v>7.0414285714285718</v>
      </c>
      <c r="J1916" s="2">
        <f t="shared" si="234"/>
        <v>7.023877347350644</v>
      </c>
      <c r="K1916" s="2">
        <f t="shared" si="236"/>
        <v>6.985176760467942</v>
      </c>
    </row>
    <row r="1917" spans="1:11" ht="13.5" x14ac:dyDescent="0.25">
      <c r="A1917" s="3">
        <f>TITRES_STAT!B1920</f>
        <v>44802</v>
      </c>
      <c r="B1917" s="6">
        <f>TITRES_STAT!D1920</f>
        <v>7.05</v>
      </c>
      <c r="C1917" s="2">
        <f t="shared" si="229"/>
        <v>0</v>
      </c>
      <c r="D1917" s="2">
        <f t="shared" si="230"/>
        <v>7.05</v>
      </c>
      <c r="E1917" s="2">
        <f t="shared" si="232"/>
        <v>7.0499999999999989</v>
      </c>
      <c r="F1917" s="2">
        <f t="shared" si="233"/>
        <v>7.0324999999999989</v>
      </c>
      <c r="G1917" s="2">
        <f t="shared" si="235"/>
        <v>6.9714000000000018</v>
      </c>
      <c r="H1917" s="2">
        <f t="shared" si="231"/>
        <v>6.8651500000000087</v>
      </c>
      <c r="I1917" s="2">
        <f t="array" ref="I1917">SUMPRODUCT(B1901:B1920, (ROW(B1901:B1920)-ROW(B1901)+1)) / (20*21/2)</f>
        <v>7.043571428571429</v>
      </c>
      <c r="J1917" s="2">
        <f t="shared" si="234"/>
        <v>7.0263652190315353</v>
      </c>
      <c r="K1917" s="2">
        <f t="shared" si="236"/>
        <v>6.9877188482927286</v>
      </c>
    </row>
    <row r="1918" spans="1:11" ht="13.5" x14ac:dyDescent="0.25">
      <c r="A1918" s="3">
        <f>TITRES_STAT!B1921</f>
        <v>44803</v>
      </c>
      <c r="B1918" s="6">
        <f>TITRES_STAT!D1921</f>
        <v>7.05</v>
      </c>
      <c r="C1918" s="2">
        <f t="shared" si="229"/>
        <v>0</v>
      </c>
      <c r="D1918" s="2">
        <f t="shared" si="230"/>
        <v>7.05</v>
      </c>
      <c r="E1918" s="2">
        <f t="shared" si="232"/>
        <v>7.0499999999999989</v>
      </c>
      <c r="F1918" s="2">
        <f t="shared" si="233"/>
        <v>7.0299999999999985</v>
      </c>
      <c r="G1918" s="2">
        <f t="shared" si="235"/>
        <v>6.9682000000000031</v>
      </c>
      <c r="H1918" s="2">
        <f t="shared" si="231"/>
        <v>6.8641500000000084</v>
      </c>
      <c r="I1918" s="2">
        <f t="array" ref="I1918">SUMPRODUCT(B1902:B1921, (ROW(B1902:B1921)-ROW(B1902)+1)) / (20*21/2)</f>
        <v>7.0459523809523814</v>
      </c>
      <c r="J1918" s="2">
        <f t="shared" si="234"/>
        <v>7.0286161505523417</v>
      </c>
      <c r="K1918" s="2">
        <f t="shared" si="236"/>
        <v>6.9901612463988965</v>
      </c>
    </row>
    <row r="1919" spans="1:11" ht="13.5" x14ac:dyDescent="0.25">
      <c r="A1919" s="3">
        <f>TITRES_STAT!B1922</f>
        <v>44804</v>
      </c>
      <c r="B1919" s="6">
        <f>TITRES_STAT!D1922</f>
        <v>7.05</v>
      </c>
      <c r="C1919" s="2">
        <f t="shared" si="229"/>
        <v>0</v>
      </c>
      <c r="D1919" s="2">
        <f t="shared" si="230"/>
        <v>7.05</v>
      </c>
      <c r="E1919" s="2">
        <f t="shared" si="232"/>
        <v>7.0499999999999989</v>
      </c>
      <c r="F1919" s="2">
        <f t="shared" si="233"/>
        <v>7.027499999999999</v>
      </c>
      <c r="G1919" s="2">
        <f t="shared" si="235"/>
        <v>6.9650000000000034</v>
      </c>
      <c r="H1919" s="2">
        <f t="shared" si="231"/>
        <v>6.8631500000000081</v>
      </c>
      <c r="I1919" s="2">
        <f t="array" ref="I1919">SUMPRODUCT(B1903:B1922, (ROW(B1903:B1922)-ROW(B1903)+1)) / (20*21/2)</f>
        <v>7.0485714285714289</v>
      </c>
      <c r="J1919" s="2">
        <f t="shared" si="234"/>
        <v>7.0306527076425951</v>
      </c>
      <c r="K1919" s="2">
        <f t="shared" si="236"/>
        <v>6.992507864187175</v>
      </c>
    </row>
    <row r="1920" spans="1:11" ht="13.5" x14ac:dyDescent="0.25">
      <c r="A1920" s="3">
        <f>TITRES_STAT!B1923</f>
        <v>44805</v>
      </c>
      <c r="B1920" s="6">
        <f>TITRES_STAT!D1923</f>
        <v>7.05</v>
      </c>
      <c r="C1920" s="2">
        <f t="shared" si="229"/>
        <v>0</v>
      </c>
      <c r="D1920" s="2">
        <f t="shared" si="230"/>
        <v>7.05</v>
      </c>
      <c r="E1920" s="2">
        <f t="shared" si="232"/>
        <v>7.0499999999999989</v>
      </c>
      <c r="F1920" s="2">
        <f t="shared" si="233"/>
        <v>7.0249999999999986</v>
      </c>
      <c r="G1920" s="2">
        <f t="shared" si="235"/>
        <v>6.9618000000000029</v>
      </c>
      <c r="H1920" s="2">
        <f t="shared" si="231"/>
        <v>6.8621500000000086</v>
      </c>
      <c r="I1920" s="2">
        <f t="array" ref="I1920">SUMPRODUCT(B1904:B1923, (ROW(B1904:B1923)-ROW(B1904)+1)) / (20*21/2)</f>
        <v>7.05</v>
      </c>
      <c r="J1920" s="2">
        <f t="shared" si="234"/>
        <v>7.0324953069147291</v>
      </c>
      <c r="K1920" s="2">
        <f t="shared" si="236"/>
        <v>6.9947624577484619</v>
      </c>
    </row>
    <row r="1921" spans="1:11" ht="13.5" x14ac:dyDescent="0.25">
      <c r="A1921" s="3">
        <f>TITRES_STAT!B1924</f>
        <v>44806</v>
      </c>
      <c r="B1921" s="6">
        <f>TITRES_STAT!D1924</f>
        <v>7.05</v>
      </c>
      <c r="C1921" s="2">
        <f t="shared" si="229"/>
        <v>0</v>
      </c>
      <c r="D1921" s="2">
        <f t="shared" si="230"/>
        <v>7.05</v>
      </c>
      <c r="E1921" s="2">
        <f t="shared" si="232"/>
        <v>7.0499999999999989</v>
      </c>
      <c r="F1921" s="2">
        <f t="shared" si="233"/>
        <v>7.0224999999999991</v>
      </c>
      <c r="G1921" s="2">
        <f t="shared" si="235"/>
        <v>6.9650000000000034</v>
      </c>
      <c r="H1921" s="2">
        <f t="shared" si="231"/>
        <v>6.8609000000000071</v>
      </c>
      <c r="I1921" s="2">
        <f t="array" ref="I1921">SUMPRODUCT(B1905:B1924, (ROW(B1905:B1924)-ROW(B1905)+1)) / (20*21/2)</f>
        <v>7.0214285714285714</v>
      </c>
      <c r="J1921" s="2">
        <f t="shared" si="234"/>
        <v>7.0341624205418984</v>
      </c>
      <c r="K1921" s="2">
        <f t="shared" si="236"/>
        <v>6.9969286358759737</v>
      </c>
    </row>
    <row r="1922" spans="1:11" ht="13.5" x14ac:dyDescent="0.25">
      <c r="A1922" s="3">
        <f>TITRES_STAT!B1925</f>
        <v>44809</v>
      </c>
      <c r="B1922" s="6">
        <f>TITRES_STAT!D1925</f>
        <v>7.05</v>
      </c>
      <c r="C1922" s="2">
        <f t="shared" si="229"/>
        <v>0</v>
      </c>
      <c r="D1922" s="2">
        <f t="shared" si="230"/>
        <v>7.05</v>
      </c>
      <c r="E1922" s="2">
        <f t="shared" si="232"/>
        <v>7.0499999999999989</v>
      </c>
      <c r="F1922" s="2">
        <f t="shared" si="233"/>
        <v>7.0349999999999993</v>
      </c>
      <c r="G1922" s="2">
        <f t="shared" si="235"/>
        <v>6.972000000000004</v>
      </c>
      <c r="H1922" s="2">
        <f t="shared" si="231"/>
        <v>6.8596500000000082</v>
      </c>
      <c r="I1922" s="2">
        <f t="array" ref="I1922">SUMPRODUCT(B1906:B1925, (ROW(B1906:B1925)-ROW(B1906)+1)) / (20*21/2)</f>
        <v>6.9942857142857138</v>
      </c>
      <c r="J1922" s="2">
        <f t="shared" si="234"/>
        <v>7.0356707614426703</v>
      </c>
      <c r="K1922" s="2">
        <f t="shared" si="236"/>
        <v>6.9990098658416215</v>
      </c>
    </row>
    <row r="1923" spans="1:11" ht="13.5" x14ac:dyDescent="0.25">
      <c r="A1923" s="3">
        <f>TITRES_STAT!B1926</f>
        <v>44810</v>
      </c>
      <c r="B1923" s="6">
        <f>TITRES_STAT!D1926</f>
        <v>7.05</v>
      </c>
      <c r="C1923" s="2">
        <f t="shared" si="229"/>
        <v>0</v>
      </c>
      <c r="D1923" s="2">
        <f t="shared" si="230"/>
        <v>7.05</v>
      </c>
      <c r="E1923" s="2">
        <f t="shared" si="232"/>
        <v>7.0499999999999989</v>
      </c>
      <c r="F1923" s="2">
        <f t="shared" si="233"/>
        <v>7.0499999999999989</v>
      </c>
      <c r="G1923" s="2">
        <f t="shared" si="235"/>
        <v>6.9810000000000034</v>
      </c>
      <c r="H1923" s="2">
        <f t="shared" si="231"/>
        <v>6.8584000000000085</v>
      </c>
      <c r="I1923" s="2">
        <f t="array" ref="I1923">SUMPRODUCT(B1907:B1926, (ROW(B1907:B1926)-ROW(B1907)+1)) / (20*21/2)</f>
        <v>6.9447619047619042</v>
      </c>
      <c r="J1923" s="2">
        <f t="shared" si="234"/>
        <v>7.0370354508290829</v>
      </c>
      <c r="K1923" s="2">
        <f t="shared" si="236"/>
        <v>7.0010094789458721</v>
      </c>
    </row>
    <row r="1924" spans="1:11" ht="13.5" x14ac:dyDescent="0.25">
      <c r="A1924" s="3">
        <f>TITRES_STAT!B1927</f>
        <v>44811</v>
      </c>
      <c r="B1924" s="6">
        <f>TITRES_STAT!D1927</f>
        <v>6.75</v>
      </c>
      <c r="C1924" s="2">
        <f t="shared" ref="C1924:C1987" si="237">B1924-B1923</f>
        <v>-0.29999999999999982</v>
      </c>
      <c r="D1924" s="2">
        <f t="shared" si="230"/>
        <v>6.99</v>
      </c>
      <c r="E1924" s="2">
        <f t="shared" si="232"/>
        <v>7.0199999999999987</v>
      </c>
      <c r="F1924" s="2">
        <f t="shared" si="233"/>
        <v>7.0349999999999984</v>
      </c>
      <c r="G1924" s="2">
        <f t="shared" si="235"/>
        <v>6.9840000000000044</v>
      </c>
      <c r="H1924" s="2">
        <f t="shared" si="231"/>
        <v>6.8556500000000087</v>
      </c>
      <c r="I1924" s="2">
        <f t="array" ref="I1924">SUMPRODUCT(B1908:B1927, (ROW(B1908:B1927)-ROW(B1908)+1)) / (20*21/2)</f>
        <v>6.9216666666666669</v>
      </c>
      <c r="J1924" s="2">
        <f t="shared" si="234"/>
        <v>7.0096987412263125</v>
      </c>
      <c r="K1924" s="2">
        <f t="shared" si="236"/>
        <v>6.9911659699676028</v>
      </c>
    </row>
    <row r="1925" spans="1:11" ht="13.5" x14ac:dyDescent="0.25">
      <c r="A1925" s="3">
        <f>TITRES_STAT!B1928</f>
        <v>44812</v>
      </c>
      <c r="B1925" s="6">
        <f>TITRES_STAT!D1928</f>
        <v>6.75</v>
      </c>
      <c r="C1925" s="2">
        <f t="shared" si="237"/>
        <v>0</v>
      </c>
      <c r="D1925" s="2">
        <f t="shared" si="230"/>
        <v>6.93</v>
      </c>
      <c r="E1925" s="2">
        <f t="shared" si="232"/>
        <v>6.9899999999999993</v>
      </c>
      <c r="F1925" s="2">
        <f t="shared" si="233"/>
        <v>7.0199999999999987</v>
      </c>
      <c r="G1925" s="2">
        <f t="shared" si="235"/>
        <v>6.9812000000000038</v>
      </c>
      <c r="H1925" s="2">
        <f t="shared" si="231"/>
        <v>6.8529000000000089</v>
      </c>
      <c r="I1925" s="2">
        <f t="array" ref="I1925">SUMPRODUCT(B1909:B1928, (ROW(B1909:B1928)-ROW(B1909)+1)) / (20*21/2)</f>
        <v>6.9</v>
      </c>
      <c r="J1925" s="2">
        <f t="shared" si="234"/>
        <v>6.984965527776188</v>
      </c>
      <c r="K1925" s="2">
        <f t="shared" si="236"/>
        <v>6.9817084809492655</v>
      </c>
    </row>
    <row r="1926" spans="1:11" ht="13.5" x14ac:dyDescent="0.25">
      <c r="A1926" s="3">
        <f>TITRES_STAT!B1929</f>
        <v>44813</v>
      </c>
      <c r="B1926" s="6">
        <f>TITRES_STAT!D1929</f>
        <v>6.5</v>
      </c>
      <c r="C1926" s="2">
        <f t="shared" si="237"/>
        <v>-0.25</v>
      </c>
      <c r="D1926" s="2">
        <f t="shared" ref="D1926:D1989" si="238">AVERAGE(B1922:B1926)</f>
        <v>6.82</v>
      </c>
      <c r="E1926" s="2">
        <f t="shared" si="232"/>
        <v>6.9349999999999996</v>
      </c>
      <c r="F1926" s="2">
        <f t="shared" si="233"/>
        <v>6.9924999999999979</v>
      </c>
      <c r="G1926" s="2">
        <f t="shared" si="235"/>
        <v>6.9714000000000045</v>
      </c>
      <c r="H1926" s="2">
        <f t="shared" si="231"/>
        <v>6.8489000000000093</v>
      </c>
      <c r="I1926" s="2">
        <f t="array" ref="I1926">SUMPRODUCT(B1910:B1929, (ROW(B1910:B1929)-ROW(B1910)+1)) / (20*21/2)</f>
        <v>6.8797619047619047</v>
      </c>
      <c r="J1926" s="2">
        <f t="shared" si="234"/>
        <v>6.9387783346546463</v>
      </c>
      <c r="K1926" s="2">
        <f t="shared" si="236"/>
        <v>6.9628179522845883</v>
      </c>
    </row>
    <row r="1927" spans="1:11" ht="13.5" x14ac:dyDescent="0.25">
      <c r="A1927" s="3">
        <f>TITRES_STAT!B1930</f>
        <v>44816</v>
      </c>
      <c r="B1927" s="6">
        <f>TITRES_STAT!D1930</f>
        <v>6.75</v>
      </c>
      <c r="C1927" s="2">
        <f t="shared" si="237"/>
        <v>0.25</v>
      </c>
      <c r="D1927" s="2">
        <f t="shared" si="238"/>
        <v>6.76</v>
      </c>
      <c r="E1927" s="2">
        <f t="shared" si="232"/>
        <v>6.9049999999999994</v>
      </c>
      <c r="F1927" s="2">
        <f t="shared" si="233"/>
        <v>6.9774999999999974</v>
      </c>
      <c r="G1927" s="2">
        <f t="shared" si="235"/>
        <v>6.9666000000000041</v>
      </c>
      <c r="H1927" s="2">
        <f t="shared" si="231"/>
        <v>6.8461500000000095</v>
      </c>
      <c r="I1927" s="2">
        <f t="array" ref="I1927">SUMPRODUCT(B1911:B1930, (ROW(B1911:B1930)-ROW(B1911)+1)) / (20*21/2)</f>
        <v>6.8609523809523809</v>
      </c>
      <c r="J1927" s="2">
        <f t="shared" si="234"/>
        <v>6.9207994456399184</v>
      </c>
      <c r="K1927" s="2">
        <f t="shared" si="236"/>
        <v>6.9544721502342126</v>
      </c>
    </row>
    <row r="1928" spans="1:11" ht="13.5" x14ac:dyDescent="0.25">
      <c r="A1928" s="3">
        <f>TITRES_STAT!B1931</f>
        <v>44817</v>
      </c>
      <c r="B1928" s="6">
        <f>TITRES_STAT!D1931</f>
        <v>6.75</v>
      </c>
      <c r="C1928" s="2">
        <f t="shared" si="237"/>
        <v>0</v>
      </c>
      <c r="D1928" s="2">
        <f t="shared" si="238"/>
        <v>6.7</v>
      </c>
      <c r="E1928" s="2">
        <f t="shared" si="232"/>
        <v>6.875</v>
      </c>
      <c r="F1928" s="2">
        <f t="shared" si="233"/>
        <v>6.9624999999999986</v>
      </c>
      <c r="G1928" s="2">
        <f t="shared" si="235"/>
        <v>6.9618000000000038</v>
      </c>
      <c r="H1928" s="2">
        <f t="shared" si="231"/>
        <v>6.8434000000000079</v>
      </c>
      <c r="I1928" s="2">
        <f t="array" ref="I1928">SUMPRODUCT(B1912:B1931, (ROW(B1912:B1931)-ROW(B1912)+1)) / (20*21/2)</f>
        <v>6.8435714285714289</v>
      </c>
      <c r="J1928" s="2">
        <f t="shared" si="234"/>
        <v>6.9045328317694494</v>
      </c>
      <c r="K1928" s="2">
        <f t="shared" si="236"/>
        <v>6.9464536345387531</v>
      </c>
    </row>
    <row r="1929" spans="1:11" ht="13.5" x14ac:dyDescent="0.25">
      <c r="A1929" s="3">
        <f>TITRES_STAT!B1932</f>
        <v>44818</v>
      </c>
      <c r="B1929" s="6">
        <f>TITRES_STAT!D1932</f>
        <v>6.75</v>
      </c>
      <c r="C1929" s="2">
        <f t="shared" si="237"/>
        <v>0</v>
      </c>
      <c r="D1929" s="2">
        <f t="shared" si="238"/>
        <v>6.7</v>
      </c>
      <c r="E1929" s="2">
        <f t="shared" si="232"/>
        <v>6.8450000000000006</v>
      </c>
      <c r="F1929" s="2">
        <f t="shared" si="233"/>
        <v>6.9474999999999998</v>
      </c>
      <c r="G1929" s="2">
        <f t="shared" si="235"/>
        <v>6.9630000000000045</v>
      </c>
      <c r="H1929" s="2">
        <f t="shared" si="231"/>
        <v>6.8406500000000081</v>
      </c>
      <c r="I1929" s="2">
        <f t="array" ref="I1929">SUMPRODUCT(B1913:B1932, (ROW(B1913:B1932)-ROW(B1913)+1)) / (20*21/2)</f>
        <v>6.8276190476190477</v>
      </c>
      <c r="J1929" s="2">
        <f t="shared" si="234"/>
        <v>6.8898154192199783</v>
      </c>
      <c r="K1929" s="2">
        <f t="shared" si="236"/>
        <v>6.9387495704391942</v>
      </c>
    </row>
    <row r="1930" spans="1:11" ht="13.5" x14ac:dyDescent="0.25">
      <c r="A1930" s="3">
        <f>TITRES_STAT!B1933</f>
        <v>44819</v>
      </c>
      <c r="B1930" s="6">
        <f>TITRES_STAT!D1933</f>
        <v>6.75</v>
      </c>
      <c r="C1930" s="2">
        <f t="shared" si="237"/>
        <v>0</v>
      </c>
      <c r="D1930" s="2">
        <f t="shared" si="238"/>
        <v>6.7</v>
      </c>
      <c r="E1930" s="2">
        <f t="shared" si="232"/>
        <v>6.8150000000000004</v>
      </c>
      <c r="F1930" s="2">
        <f t="shared" si="233"/>
        <v>6.9324999999999992</v>
      </c>
      <c r="G1930" s="2">
        <f t="shared" si="235"/>
        <v>6.9590000000000032</v>
      </c>
      <c r="H1930" s="2">
        <f t="shared" ref="H1930:H1993" si="239">AVERAGE(B1731:B1930)</f>
        <v>6.8379000000000074</v>
      </c>
      <c r="I1930" s="2">
        <f t="array" ref="I1930">SUMPRODUCT(B1914:B1933, (ROW(B1914:B1933)-ROW(B1914)+1)) / (20*21/2)</f>
        <v>6.8130952380952383</v>
      </c>
      <c r="J1930" s="2">
        <f t="shared" si="234"/>
        <v>6.8764996650085521</v>
      </c>
      <c r="K1930" s="2">
        <f t="shared" si="236"/>
        <v>6.9313476265004024</v>
      </c>
    </row>
    <row r="1931" spans="1:11" ht="13.5" x14ac:dyDescent="0.25">
      <c r="A1931" s="3">
        <f>TITRES_STAT!B1934</f>
        <v>44820</v>
      </c>
      <c r="B1931" s="6">
        <f>TITRES_STAT!D1934</f>
        <v>6.75</v>
      </c>
      <c r="C1931" s="2">
        <f t="shared" si="237"/>
        <v>0</v>
      </c>
      <c r="D1931" s="2">
        <f t="shared" si="238"/>
        <v>6.75</v>
      </c>
      <c r="E1931" s="2">
        <f t="shared" si="232"/>
        <v>6.7849999999999993</v>
      </c>
      <c r="F1931" s="2">
        <f t="shared" si="233"/>
        <v>6.9174999999999986</v>
      </c>
      <c r="G1931" s="2">
        <f t="shared" si="235"/>
        <v>6.9550000000000036</v>
      </c>
      <c r="H1931" s="2">
        <f t="shared" si="239"/>
        <v>6.8351500000000076</v>
      </c>
      <c r="I1931" s="2">
        <f t="array" ref="I1931">SUMPRODUCT(B1915:B1934, (ROW(B1915:B1934)-ROW(B1915)+1)) / (20*21/2)</f>
        <v>6.8</v>
      </c>
      <c r="J1931" s="2">
        <f t="shared" si="234"/>
        <v>6.8644520778648808</v>
      </c>
      <c r="K1931" s="2">
        <f t="shared" si="236"/>
        <v>6.9242359548729357</v>
      </c>
    </row>
    <row r="1932" spans="1:11" ht="13.5" x14ac:dyDescent="0.25">
      <c r="A1932" s="3">
        <f>TITRES_STAT!B1935</f>
        <v>44823</v>
      </c>
      <c r="B1932" s="6">
        <f>TITRES_STAT!D1935</f>
        <v>6.75</v>
      </c>
      <c r="C1932" s="2">
        <f t="shared" si="237"/>
        <v>0</v>
      </c>
      <c r="D1932" s="2">
        <f t="shared" si="238"/>
        <v>6.75</v>
      </c>
      <c r="E1932" s="2">
        <f t="shared" ref="E1932:E1995" si="240">AVERAGE(B1923:B1932)</f>
        <v>6.7549999999999999</v>
      </c>
      <c r="F1932" s="2">
        <f t="shared" si="233"/>
        <v>6.902499999999999</v>
      </c>
      <c r="G1932" s="2">
        <f t="shared" si="235"/>
        <v>6.9510000000000041</v>
      </c>
      <c r="H1932" s="2">
        <f t="shared" si="239"/>
        <v>6.8324000000000078</v>
      </c>
      <c r="I1932" s="2">
        <f t="array" ref="I1932">SUMPRODUCT(B1916:B1935, (ROW(B1916:B1935)-ROW(B1916)+1)) / (20*21/2)</f>
        <v>6.7835714285714284</v>
      </c>
      <c r="J1932" s="2">
        <f t="shared" si="234"/>
        <v>6.8535518799729882</v>
      </c>
      <c r="K1932" s="2">
        <f t="shared" si="236"/>
        <v>6.9174031723288989</v>
      </c>
    </row>
    <row r="1933" spans="1:11" ht="13.5" x14ac:dyDescent="0.25">
      <c r="A1933" s="3">
        <f>TITRES_STAT!B1936</f>
        <v>44824</v>
      </c>
      <c r="B1933" s="6">
        <f>TITRES_STAT!D1936</f>
        <v>6.75</v>
      </c>
      <c r="C1933" s="2">
        <f t="shared" si="237"/>
        <v>0</v>
      </c>
      <c r="D1933" s="2">
        <f t="shared" si="238"/>
        <v>6.75</v>
      </c>
      <c r="E1933" s="2">
        <f t="shared" si="240"/>
        <v>6.7249999999999996</v>
      </c>
      <c r="F1933" s="2">
        <f t="shared" si="233"/>
        <v>6.8875000000000002</v>
      </c>
      <c r="G1933" s="2">
        <f t="shared" si="235"/>
        <v>6.9470000000000036</v>
      </c>
      <c r="H1933" s="2">
        <f t="shared" si="239"/>
        <v>6.829650000000008</v>
      </c>
      <c r="I1933" s="2">
        <f t="array" ref="I1933">SUMPRODUCT(B1917:B1936, (ROW(B1917:B1936)-ROW(B1917)+1)) / (20*21/2)</f>
        <v>6.7688095238095238</v>
      </c>
      <c r="J1933" s="2">
        <f t="shared" si="234"/>
        <v>6.8436897961660375</v>
      </c>
      <c r="K1933" s="2">
        <f t="shared" si="236"/>
        <v>6.9108383420414912</v>
      </c>
    </row>
    <row r="1934" spans="1:11" ht="13.5" x14ac:dyDescent="0.25">
      <c r="A1934" s="3">
        <f>TITRES_STAT!B1937</f>
        <v>44825</v>
      </c>
      <c r="B1934" s="6">
        <f>TITRES_STAT!D1937</f>
        <v>6.75</v>
      </c>
      <c r="C1934" s="2">
        <f t="shared" si="237"/>
        <v>0</v>
      </c>
      <c r="D1934" s="2">
        <f t="shared" si="238"/>
        <v>6.75</v>
      </c>
      <c r="E1934" s="2">
        <f t="shared" si="240"/>
        <v>6.7249999999999996</v>
      </c>
      <c r="F1934" s="2">
        <f t="shared" si="233"/>
        <v>6.8724999999999996</v>
      </c>
      <c r="G1934" s="2">
        <f t="shared" si="235"/>
        <v>6.9432000000000036</v>
      </c>
      <c r="H1934" s="2">
        <f t="shared" si="239"/>
        <v>6.8269000000000082</v>
      </c>
      <c r="I1934" s="2">
        <f t="array" ref="I1934">SUMPRODUCT(B1918:B1937, (ROW(B1918:B1937)-ROW(B1918)+1)) / (20*21/2)</f>
        <v>6.7557142857142845</v>
      </c>
      <c r="J1934" s="2">
        <f t="shared" si="234"/>
        <v>6.8347669584359387</v>
      </c>
      <c r="K1934" s="2">
        <f t="shared" si="236"/>
        <v>6.9045309560790802</v>
      </c>
    </row>
    <row r="1935" spans="1:11" ht="13.5" x14ac:dyDescent="0.25">
      <c r="A1935" s="3">
        <f>TITRES_STAT!B1938</f>
        <v>44826</v>
      </c>
      <c r="B1935" s="6">
        <f>TITRES_STAT!D1938</f>
        <v>6.7</v>
      </c>
      <c r="C1935" s="2">
        <f t="shared" si="237"/>
        <v>-4.9999999999999822E-2</v>
      </c>
      <c r="D1935" s="2">
        <f t="shared" si="238"/>
        <v>6.74</v>
      </c>
      <c r="E1935" s="2">
        <f t="shared" si="240"/>
        <v>6.7200000000000006</v>
      </c>
      <c r="F1935" s="2">
        <f t="shared" si="233"/>
        <v>6.8549999999999986</v>
      </c>
      <c r="G1935" s="2">
        <f t="shared" si="235"/>
        <v>6.9384000000000023</v>
      </c>
      <c r="H1935" s="2">
        <f t="shared" si="239"/>
        <v>6.823900000000009</v>
      </c>
      <c r="I1935" s="2">
        <f t="array" ref="I1935">SUMPRODUCT(B1919:B1938, (ROW(B1919:B1938)-ROW(B1919)+1)) / (20*21/2)</f>
        <v>6.7442857142857138</v>
      </c>
      <c r="J1935" s="2">
        <f t="shared" si="234"/>
        <v>6.8219320100134677</v>
      </c>
      <c r="K1935" s="2">
        <f t="shared" si="236"/>
        <v>6.8965101342720576</v>
      </c>
    </row>
    <row r="1936" spans="1:11" ht="13.5" x14ac:dyDescent="0.25">
      <c r="A1936" s="3">
        <f>TITRES_STAT!B1939</f>
        <v>44827</v>
      </c>
      <c r="B1936" s="6">
        <f>TITRES_STAT!D1939</f>
        <v>6.7</v>
      </c>
      <c r="C1936" s="2">
        <f t="shared" si="237"/>
        <v>0</v>
      </c>
      <c r="D1936" s="2">
        <f t="shared" si="238"/>
        <v>6.7299999999999995</v>
      </c>
      <c r="E1936" s="2">
        <f t="shared" si="240"/>
        <v>6.74</v>
      </c>
      <c r="F1936" s="2">
        <f t="shared" si="233"/>
        <v>6.8374999999999986</v>
      </c>
      <c r="G1936" s="2">
        <f t="shared" si="235"/>
        <v>6.933600000000002</v>
      </c>
      <c r="H1936" s="2">
        <f t="shared" si="239"/>
        <v>6.820900000000008</v>
      </c>
      <c r="I1936" s="2">
        <f t="array" ref="I1936">SUMPRODUCT(B1920:B1939, (ROW(B1920:B1939)-ROW(B1920)+1)) / (20*21/2)</f>
        <v>6.7345238095238091</v>
      </c>
      <c r="J1936" s="2">
        <f t="shared" si="234"/>
        <v>6.8103194376312324</v>
      </c>
      <c r="K1936" s="2">
        <f t="shared" si="236"/>
        <v>6.8888038544966825</v>
      </c>
    </row>
    <row r="1937" spans="1:11" ht="13.5" x14ac:dyDescent="0.25">
      <c r="A1937" s="3">
        <f>TITRES_STAT!B1940</f>
        <v>44830</v>
      </c>
      <c r="B1937" s="6">
        <f>TITRES_STAT!D1940</f>
        <v>6.7</v>
      </c>
      <c r="C1937" s="2">
        <f t="shared" si="237"/>
        <v>0</v>
      </c>
      <c r="D1937" s="2">
        <f t="shared" si="238"/>
        <v>6.7200000000000006</v>
      </c>
      <c r="E1937" s="2">
        <f t="shared" si="240"/>
        <v>6.7350000000000012</v>
      </c>
      <c r="F1937" s="2">
        <f t="shared" si="233"/>
        <v>6.8199999999999985</v>
      </c>
      <c r="G1937" s="2">
        <f t="shared" si="235"/>
        <v>6.9288000000000025</v>
      </c>
      <c r="H1937" s="2">
        <f t="shared" si="239"/>
        <v>6.8179000000000087</v>
      </c>
      <c r="I1937" s="2">
        <f t="array" ref="I1937">SUMPRODUCT(B1921:B1940, (ROW(B1921:B1940)-ROW(B1921)+1)) / (20*21/2)</f>
        <v>6.7254761904761899</v>
      </c>
      <c r="J1937" s="2">
        <f t="shared" si="234"/>
        <v>6.7998128245234959</v>
      </c>
      <c r="K1937" s="2">
        <f t="shared" si="236"/>
        <v>6.8813997817713224</v>
      </c>
    </row>
    <row r="1938" spans="1:11" ht="13.5" x14ac:dyDescent="0.25">
      <c r="A1938" s="3">
        <f>TITRES_STAT!B1941</f>
        <v>44831</v>
      </c>
      <c r="B1938" s="6">
        <f>TITRES_STAT!D1941</f>
        <v>6.7</v>
      </c>
      <c r="C1938" s="2">
        <f t="shared" si="237"/>
        <v>0</v>
      </c>
      <c r="D1938" s="2">
        <f t="shared" si="238"/>
        <v>6.7099999999999991</v>
      </c>
      <c r="E1938" s="2">
        <f t="shared" si="240"/>
        <v>6.7300000000000013</v>
      </c>
      <c r="F1938" s="2">
        <f t="shared" si="233"/>
        <v>6.8024999999999993</v>
      </c>
      <c r="G1938" s="2">
        <f t="shared" si="235"/>
        <v>6.9240000000000022</v>
      </c>
      <c r="H1938" s="2">
        <f t="shared" si="239"/>
        <v>6.8149000000000095</v>
      </c>
      <c r="I1938" s="2">
        <f t="array" ref="I1938">SUMPRODUCT(B1922:B1941, (ROW(B1922:B1941)-ROW(B1922)+1)) / (20*21/2)</f>
        <v>6.7181428571428556</v>
      </c>
      <c r="J1938" s="2">
        <f t="shared" si="234"/>
        <v>6.7903068412355445</v>
      </c>
      <c r="K1938" s="2">
        <f t="shared" si="236"/>
        <v>6.8742860648391142</v>
      </c>
    </row>
    <row r="1939" spans="1:11" ht="13.5" x14ac:dyDescent="0.25">
      <c r="A1939" s="3">
        <f>TITRES_STAT!B1942</f>
        <v>44832</v>
      </c>
      <c r="B1939" s="6">
        <f>TITRES_STAT!D1942</f>
        <v>6.7</v>
      </c>
      <c r="C1939" s="2">
        <f t="shared" si="237"/>
        <v>0</v>
      </c>
      <c r="D1939" s="2">
        <f t="shared" si="238"/>
        <v>6.7</v>
      </c>
      <c r="E1939" s="2">
        <f t="shared" si="240"/>
        <v>6.7250000000000014</v>
      </c>
      <c r="F1939" s="2">
        <f t="shared" si="233"/>
        <v>6.7849999999999993</v>
      </c>
      <c r="G1939" s="2">
        <f t="shared" si="235"/>
        <v>6.9192000000000018</v>
      </c>
      <c r="H1939" s="2">
        <f t="shared" si="239"/>
        <v>6.8119000000000085</v>
      </c>
      <c r="I1939" s="2">
        <f t="array" ref="I1939">SUMPRODUCT(B1923:B1942, (ROW(B1923:B1942)-ROW(B1923)+1)) / (20*21/2)</f>
        <v>6.7125238095238089</v>
      </c>
      <c r="J1939" s="2">
        <f t="shared" si="234"/>
        <v>6.7817061896893023</v>
      </c>
      <c r="K1939" s="2">
        <f t="shared" si="236"/>
        <v>6.8674513171983644</v>
      </c>
    </row>
    <row r="1940" spans="1:11" ht="13.5" x14ac:dyDescent="0.25">
      <c r="A1940" s="3">
        <f>TITRES_STAT!B1943</f>
        <v>44833</v>
      </c>
      <c r="B1940" s="6">
        <f>TITRES_STAT!D1943</f>
        <v>6.69</v>
      </c>
      <c r="C1940" s="2">
        <f t="shared" si="237"/>
        <v>-9.9999999999997868E-3</v>
      </c>
      <c r="D1940" s="2">
        <f t="shared" si="238"/>
        <v>6.6980000000000004</v>
      </c>
      <c r="E1940" s="2">
        <f t="shared" si="240"/>
        <v>6.7190000000000012</v>
      </c>
      <c r="F1940" s="2">
        <f t="shared" ref="F1940:F2003" si="241">AVERAGE(B1921:B1940)</f>
        <v>6.7670000000000003</v>
      </c>
      <c r="G1940" s="2">
        <f t="shared" si="235"/>
        <v>6.9142000000000019</v>
      </c>
      <c r="H1940" s="2">
        <f t="shared" si="239"/>
        <v>6.8088500000000094</v>
      </c>
      <c r="I1940" s="2">
        <f t="array" ref="I1940">SUMPRODUCT(B1924:B1943, (ROW(B1924:B1943)-ROW(B1924)+1)) / (20*21/2)</f>
        <v>6.7362380952380958</v>
      </c>
      <c r="J1940" s="2">
        <f t="shared" si="234"/>
        <v>6.7729722668617498</v>
      </c>
      <c r="K1940" s="2">
        <f t="shared" si="236"/>
        <v>6.8604924420141158</v>
      </c>
    </row>
    <row r="1941" spans="1:11" ht="13.5" x14ac:dyDescent="0.25">
      <c r="A1941" s="3">
        <f>TITRES_STAT!B1944</f>
        <v>44834</v>
      </c>
      <c r="B1941" s="6">
        <f>TITRES_STAT!D1944</f>
        <v>6.69</v>
      </c>
      <c r="C1941" s="2">
        <f t="shared" si="237"/>
        <v>0</v>
      </c>
      <c r="D1941" s="2">
        <f t="shared" si="238"/>
        <v>6.6960000000000006</v>
      </c>
      <c r="E1941" s="2">
        <f t="shared" si="240"/>
        <v>6.713000000000001</v>
      </c>
      <c r="F1941" s="2">
        <f t="shared" si="241"/>
        <v>6.7490000000000006</v>
      </c>
      <c r="G1941" s="2">
        <f t="shared" si="235"/>
        <v>6.909200000000002</v>
      </c>
      <c r="H1941" s="2">
        <f t="shared" si="239"/>
        <v>6.8073000000000095</v>
      </c>
      <c r="I1941" s="2">
        <f t="array" ref="I1941">SUMPRODUCT(B1925:B1944, (ROW(B1925:B1944)-ROW(B1925)+1)) / (20*21/2)</f>
        <v>6.7602857142857138</v>
      </c>
      <c r="J1941" s="2">
        <f t="shared" ref="J1941:J2004" si="242">$J$4*B1941+J1940*(1-$J$4)</f>
        <v>6.7650701462082496</v>
      </c>
      <c r="K1941" s="2">
        <f t="shared" si="236"/>
        <v>6.853806463895916</v>
      </c>
    </row>
    <row r="1942" spans="1:11" ht="13.5" x14ac:dyDescent="0.25">
      <c r="A1942" s="3">
        <f>TITRES_STAT!B1945</f>
        <v>44837</v>
      </c>
      <c r="B1942" s="6">
        <f>TITRES_STAT!D1945</f>
        <v>6.69</v>
      </c>
      <c r="C1942" s="2">
        <f t="shared" si="237"/>
        <v>0</v>
      </c>
      <c r="D1942" s="2">
        <f t="shared" si="238"/>
        <v>6.694</v>
      </c>
      <c r="E1942" s="2">
        <f t="shared" si="240"/>
        <v>6.7070000000000007</v>
      </c>
      <c r="F1942" s="2">
        <f t="shared" si="241"/>
        <v>6.7309999999999999</v>
      </c>
      <c r="G1942" s="2">
        <f t="shared" si="235"/>
        <v>6.9042000000000003</v>
      </c>
      <c r="H1942" s="2">
        <f t="shared" si="239"/>
        <v>6.8072500000000078</v>
      </c>
      <c r="I1942" s="2">
        <f t="array" ref="I1942">SUMPRODUCT(B1926:B1945, (ROW(B1926:B1945)-ROW(B1926)+1)) / (20*21/2)</f>
        <v>6.7832380952380955</v>
      </c>
      <c r="J1942" s="2">
        <f t="shared" si="242"/>
        <v>6.7579206084741301</v>
      </c>
      <c r="K1942" s="2">
        <f t="shared" si="236"/>
        <v>6.8473826809980372</v>
      </c>
    </row>
    <row r="1943" spans="1:11" ht="13.5" x14ac:dyDescent="0.25">
      <c r="A1943" s="3">
        <f>TITRES_STAT!B1946</f>
        <v>44838</v>
      </c>
      <c r="B1943" s="6">
        <f>TITRES_STAT!D1946</f>
        <v>6.98</v>
      </c>
      <c r="C1943" s="2">
        <f t="shared" si="237"/>
        <v>0.29000000000000004</v>
      </c>
      <c r="D1943" s="2">
        <f t="shared" si="238"/>
        <v>6.75</v>
      </c>
      <c r="E1943" s="2">
        <f t="shared" si="240"/>
        <v>6.7299999999999995</v>
      </c>
      <c r="F1943" s="2">
        <f t="shared" si="241"/>
        <v>6.7275000000000009</v>
      </c>
      <c r="G1943" s="2">
        <f t="shared" si="235"/>
        <v>6.9050000000000011</v>
      </c>
      <c r="H1943" s="2">
        <f t="shared" si="239"/>
        <v>6.808650000000009</v>
      </c>
      <c r="I1943" s="2">
        <f t="array" ref="I1943">SUMPRODUCT(B1927:B1946, (ROW(B1927:B1946)-ROW(B1927)+1)) / (20*21/2)</f>
        <v>6.8050952380952392</v>
      </c>
      <c r="J1943" s="2">
        <f t="shared" si="242"/>
        <v>6.7790710267146892</v>
      </c>
      <c r="K1943" s="2">
        <f t="shared" si="236"/>
        <v>6.8525833601745845</v>
      </c>
    </row>
    <row r="1944" spans="1:11" ht="13.5" x14ac:dyDescent="0.25">
      <c r="A1944" s="3">
        <f>TITRES_STAT!B1947</f>
        <v>44839</v>
      </c>
      <c r="B1944" s="6">
        <f>TITRES_STAT!D1947</f>
        <v>6.98</v>
      </c>
      <c r="C1944" s="2">
        <f t="shared" si="237"/>
        <v>0</v>
      </c>
      <c r="D1944" s="2">
        <f t="shared" si="238"/>
        <v>6.806</v>
      </c>
      <c r="E1944" s="2">
        <f t="shared" si="240"/>
        <v>6.7530000000000001</v>
      </c>
      <c r="F1944" s="2">
        <f t="shared" si="241"/>
        <v>6.7389999999999999</v>
      </c>
      <c r="G1944" s="2">
        <f t="shared" si="235"/>
        <v>6.9058000000000019</v>
      </c>
      <c r="H1944" s="2">
        <f t="shared" si="239"/>
        <v>6.8100500000000093</v>
      </c>
      <c r="I1944" s="2">
        <f t="array" ref="I1944">SUMPRODUCT(B1928:B1947, (ROW(B1928:B1947)-ROW(B1928)+1)) / (20*21/2)</f>
        <v>6.8246666666666682</v>
      </c>
      <c r="J1944" s="2">
        <f t="shared" si="242"/>
        <v>6.7982071194085281</v>
      </c>
      <c r="K1944" s="2">
        <f t="shared" si="236"/>
        <v>6.8575800911481304</v>
      </c>
    </row>
    <row r="1945" spans="1:11" ht="13.5" x14ac:dyDescent="0.25">
      <c r="A1945" s="3">
        <f>TITRES_STAT!B1948</f>
        <v>44840</v>
      </c>
      <c r="B1945" s="6">
        <f>TITRES_STAT!D1948</f>
        <v>6.98</v>
      </c>
      <c r="C1945" s="2">
        <f t="shared" si="237"/>
        <v>0</v>
      </c>
      <c r="D1945" s="2">
        <f t="shared" si="238"/>
        <v>6.8639999999999999</v>
      </c>
      <c r="E1945" s="2">
        <f t="shared" si="240"/>
        <v>6.7810000000000006</v>
      </c>
      <c r="F1945" s="2">
        <f t="shared" si="241"/>
        <v>6.7504999999999997</v>
      </c>
      <c r="G1945" s="2">
        <f t="shared" si="235"/>
        <v>6.906600000000001</v>
      </c>
      <c r="H1945" s="2">
        <f t="shared" si="239"/>
        <v>6.8114500000000087</v>
      </c>
      <c r="I1945" s="2">
        <f t="array" ref="I1945">SUMPRODUCT(B1929:B1948, (ROW(B1929:B1948)-ROW(B1929)+1)) / (20*21/2)</f>
        <v>6.8431428571428565</v>
      </c>
      <c r="J1945" s="2">
        <f t="shared" si="242"/>
        <v>6.8155207270839062</v>
      </c>
      <c r="K1945" s="2">
        <f t="shared" si="236"/>
        <v>6.8623808718874191</v>
      </c>
    </row>
    <row r="1946" spans="1:11" ht="13.5" x14ac:dyDescent="0.25">
      <c r="A1946" s="3">
        <f>TITRES_STAT!B1949</f>
        <v>44841</v>
      </c>
      <c r="B1946" s="6">
        <f>TITRES_STAT!D1949</f>
        <v>6.98</v>
      </c>
      <c r="C1946" s="2">
        <f t="shared" si="237"/>
        <v>0</v>
      </c>
      <c r="D1946" s="2">
        <f t="shared" si="238"/>
        <v>6.9219999999999997</v>
      </c>
      <c r="E1946" s="2">
        <f t="shared" si="240"/>
        <v>6.8090000000000019</v>
      </c>
      <c r="F1946" s="2">
        <f t="shared" si="241"/>
        <v>6.7745000000000006</v>
      </c>
      <c r="G1946" s="2">
        <f t="shared" si="235"/>
        <v>6.9074000000000009</v>
      </c>
      <c r="H1946" s="2">
        <f t="shared" si="239"/>
        <v>6.8113500000000089</v>
      </c>
      <c r="I1946" s="2">
        <f t="array" ref="I1946">SUMPRODUCT(B1930:B1949, (ROW(B1930:B1949)-ROW(B1930)+1)) / (20*21/2)</f>
        <v>6.8338571428571431</v>
      </c>
      <c r="J1946" s="2">
        <f t="shared" si="242"/>
        <v>6.8311854197425816</v>
      </c>
      <c r="K1946" s="2">
        <f t="shared" si="236"/>
        <v>6.8669933867153636</v>
      </c>
    </row>
    <row r="1947" spans="1:11" ht="13.5" x14ac:dyDescent="0.25">
      <c r="A1947" s="3">
        <f>TITRES_STAT!B1950</f>
        <v>44844</v>
      </c>
      <c r="B1947" s="6">
        <f>TITRES_STAT!D1950</f>
        <v>6.98</v>
      </c>
      <c r="C1947" s="2">
        <f t="shared" si="237"/>
        <v>0</v>
      </c>
      <c r="D1947" s="2">
        <f t="shared" si="238"/>
        <v>6.9800000000000013</v>
      </c>
      <c r="E1947" s="2">
        <f t="shared" si="240"/>
        <v>6.8370000000000015</v>
      </c>
      <c r="F1947" s="2">
        <f t="shared" si="241"/>
        <v>6.7859999999999996</v>
      </c>
      <c r="G1947" s="2">
        <f t="shared" si="235"/>
        <v>6.9084000000000012</v>
      </c>
      <c r="H1947" s="2">
        <f t="shared" si="239"/>
        <v>6.8097500000000091</v>
      </c>
      <c r="I1947" s="2">
        <f t="array" ref="I1947">SUMPRODUCT(B1931:B1950, (ROW(B1931:B1950)-ROW(B1931)+1)) / (20*21/2)</f>
        <v>6.8248095238095248</v>
      </c>
      <c r="J1947" s="2">
        <f t="shared" si="242"/>
        <v>6.8453582369099548</v>
      </c>
      <c r="K1947" s="2">
        <f t="shared" si="236"/>
        <v>6.8714250186088783</v>
      </c>
    </row>
    <row r="1948" spans="1:11" ht="13.5" x14ac:dyDescent="0.25">
      <c r="A1948" s="3">
        <f>TITRES_STAT!B1951</f>
        <v>44845</v>
      </c>
      <c r="B1948" s="6">
        <f>TITRES_STAT!D1951</f>
        <v>6.98</v>
      </c>
      <c r="C1948" s="2">
        <f t="shared" si="237"/>
        <v>0</v>
      </c>
      <c r="D1948" s="2">
        <f t="shared" si="238"/>
        <v>6.9800000000000013</v>
      </c>
      <c r="E1948" s="2">
        <f t="shared" si="240"/>
        <v>6.865000000000002</v>
      </c>
      <c r="F1948" s="2">
        <f t="shared" si="241"/>
        <v>6.7975000000000012</v>
      </c>
      <c r="G1948" s="2">
        <f t="shared" si="235"/>
        <v>6.9060000000000015</v>
      </c>
      <c r="H1948" s="2">
        <f t="shared" si="239"/>
        <v>6.8081500000000092</v>
      </c>
      <c r="I1948" s="2">
        <f t="array" ref="I1948">SUMPRODUCT(B1932:B1951, (ROW(B1932:B1951)-ROW(B1932)+1)) / (20*21/2)</f>
        <v>6.8417142857142865</v>
      </c>
      <c r="J1948" s="2">
        <f t="shared" si="242"/>
        <v>6.8581812619661502</v>
      </c>
      <c r="K1948" s="2">
        <f t="shared" si="236"/>
        <v>6.8756828610163732</v>
      </c>
    </row>
    <row r="1949" spans="1:11" ht="13.5" x14ac:dyDescent="0.25">
      <c r="A1949" s="3">
        <f>TITRES_STAT!B1952</f>
        <v>44846</v>
      </c>
      <c r="B1949" s="6">
        <f>TITRES_STAT!D1952</f>
        <v>6.7</v>
      </c>
      <c r="C1949" s="2">
        <f t="shared" si="237"/>
        <v>-0.28000000000000025</v>
      </c>
      <c r="D1949" s="2">
        <f t="shared" si="238"/>
        <v>6.9240000000000013</v>
      </c>
      <c r="E1949" s="2">
        <f t="shared" si="240"/>
        <v>6.865000000000002</v>
      </c>
      <c r="F1949" s="2">
        <f t="shared" si="241"/>
        <v>6.7949999999999999</v>
      </c>
      <c r="G1949" s="2">
        <f t="shared" si="235"/>
        <v>6.8980000000000015</v>
      </c>
      <c r="H1949" s="2">
        <f t="shared" si="239"/>
        <v>6.80515000000001</v>
      </c>
      <c r="I1949" s="2">
        <f t="array" ref="I1949">SUMPRODUCT(B1933:B1952, (ROW(B1933:B1952)-ROW(B1933)+1)) / (20*21/2)</f>
        <v>6.8432857142857149</v>
      </c>
      <c r="J1949" s="2">
        <f t="shared" si="242"/>
        <v>6.8431163798741359</v>
      </c>
      <c r="K1949" s="2">
        <f t="shared" si="236"/>
        <v>6.8687933370549468</v>
      </c>
    </row>
    <row r="1950" spans="1:11" ht="13.5" x14ac:dyDescent="0.25">
      <c r="A1950" s="3">
        <f>TITRES_STAT!B1953</f>
        <v>44847</v>
      </c>
      <c r="B1950" s="6">
        <f>TITRES_STAT!D1953</f>
        <v>6.7</v>
      </c>
      <c r="C1950" s="2">
        <f t="shared" si="237"/>
        <v>0</v>
      </c>
      <c r="D1950" s="2">
        <f t="shared" si="238"/>
        <v>6.8680000000000003</v>
      </c>
      <c r="E1950" s="2">
        <f t="shared" si="240"/>
        <v>6.8660000000000014</v>
      </c>
      <c r="F1950" s="2">
        <f t="shared" si="241"/>
        <v>6.7925000000000013</v>
      </c>
      <c r="G1950" s="2">
        <f t="shared" si="235"/>
        <v>6.8900000000000015</v>
      </c>
      <c r="H1950" s="2">
        <f t="shared" si="239"/>
        <v>6.8037500000000106</v>
      </c>
      <c r="I1950" s="2">
        <f t="array" ref="I1950">SUMPRODUCT(B1934:B1953, (ROW(B1934:B1953)-ROW(B1934)+1)) / (20*21/2)</f>
        <v>6.8445238095238103</v>
      </c>
      <c r="J1950" s="2">
        <f t="shared" si="242"/>
        <v>6.8294862484575507</v>
      </c>
      <c r="K1950" s="2">
        <f t="shared" si="236"/>
        <v>6.8621739905037726</v>
      </c>
    </row>
    <row r="1951" spans="1:11" ht="13.5" x14ac:dyDescent="0.25">
      <c r="A1951" s="3">
        <f>TITRES_STAT!B1954</f>
        <v>44848</v>
      </c>
      <c r="B1951" s="6">
        <f>TITRES_STAT!D1954</f>
        <v>6.97</v>
      </c>
      <c r="C1951" s="2">
        <f t="shared" si="237"/>
        <v>0.26999999999999957</v>
      </c>
      <c r="D1951" s="2">
        <f t="shared" si="238"/>
        <v>6.8659999999999997</v>
      </c>
      <c r="E1951" s="2">
        <f t="shared" si="240"/>
        <v>6.894000000000001</v>
      </c>
      <c r="F1951" s="2">
        <f t="shared" si="241"/>
        <v>6.8035000000000014</v>
      </c>
      <c r="G1951" s="2">
        <f t="shared" si="235"/>
        <v>6.8874000000000013</v>
      </c>
      <c r="H1951" s="2">
        <f t="shared" si="239"/>
        <v>6.8052500000000098</v>
      </c>
      <c r="I1951" s="2">
        <f t="array" ref="I1951">SUMPRODUCT(B1935:B1954, (ROW(B1935:B1954)-ROW(B1935)+1)) / (20*21/2)</f>
        <v>6.8587619047619039</v>
      </c>
      <c r="J1951" s="2">
        <f t="shared" si="242"/>
        <v>6.842868510509212</v>
      </c>
      <c r="K1951" s="2">
        <f t="shared" si="236"/>
        <v>6.8664024614644097</v>
      </c>
    </row>
    <row r="1952" spans="1:11" ht="13.5" x14ac:dyDescent="0.25">
      <c r="A1952" s="3">
        <f>TITRES_STAT!B1955</f>
        <v>44851</v>
      </c>
      <c r="B1952" s="6">
        <f>TITRES_STAT!D1955</f>
        <v>6.82</v>
      </c>
      <c r="C1952" s="2">
        <f t="shared" si="237"/>
        <v>-0.14999999999999947</v>
      </c>
      <c r="D1952" s="2">
        <f t="shared" si="238"/>
        <v>6.8340000000000005</v>
      </c>
      <c r="E1952" s="2">
        <f t="shared" si="240"/>
        <v>6.9070000000000018</v>
      </c>
      <c r="F1952" s="2">
        <f t="shared" si="241"/>
        <v>6.8070000000000022</v>
      </c>
      <c r="G1952" s="2">
        <f t="shared" si="235"/>
        <v>6.8878000000000013</v>
      </c>
      <c r="H1952" s="2">
        <f t="shared" si="239"/>
        <v>6.8060000000000107</v>
      </c>
      <c r="I1952" s="2">
        <f t="array" ref="I1952">SUMPRODUCT(B1936:B1955, (ROW(B1936:B1955)-ROW(B1936)+1)) / (20*21/2)</f>
        <v>6.8720000000000008</v>
      </c>
      <c r="J1952" s="2">
        <f t="shared" si="242"/>
        <v>6.8406905571273819</v>
      </c>
      <c r="K1952" s="2">
        <f t="shared" si="236"/>
        <v>6.8645827570932569</v>
      </c>
    </row>
    <row r="1953" spans="1:11" ht="13.5" x14ac:dyDescent="0.25">
      <c r="A1953" s="3">
        <f>TITRES_STAT!B1956</f>
        <v>44852</v>
      </c>
      <c r="B1953" s="6">
        <f>TITRES_STAT!D1956</f>
        <v>6.82</v>
      </c>
      <c r="C1953" s="2">
        <f t="shared" si="237"/>
        <v>0</v>
      </c>
      <c r="D1953" s="2">
        <f t="shared" si="238"/>
        <v>6.8020000000000014</v>
      </c>
      <c r="E1953" s="2">
        <f t="shared" si="240"/>
        <v>6.8910000000000009</v>
      </c>
      <c r="F1953" s="2">
        <f t="shared" si="241"/>
        <v>6.8105000000000002</v>
      </c>
      <c r="G1953" s="2">
        <f t="shared" si="235"/>
        <v>6.8892000000000007</v>
      </c>
      <c r="H1953" s="2">
        <f t="shared" si="239"/>
        <v>6.8067500000000098</v>
      </c>
      <c r="I1953" s="2">
        <f t="array" ref="I1953">SUMPRODUCT(B1937:B1956, (ROW(B1937:B1956)-ROW(B1937)+1)) / (20*21/2)</f>
        <v>6.8840000000000003</v>
      </c>
      <c r="J1953" s="2">
        <f t="shared" si="242"/>
        <v>6.8387200278771552</v>
      </c>
      <c r="K1953" s="2">
        <f t="shared" si="236"/>
        <v>6.8628344136778354</v>
      </c>
    </row>
    <row r="1954" spans="1:11" ht="13.5" x14ac:dyDescent="0.25">
      <c r="A1954" s="3">
        <f>TITRES_STAT!B1957</f>
        <v>44853</v>
      </c>
      <c r="B1954" s="6">
        <f>TITRES_STAT!D1957</f>
        <v>6.96</v>
      </c>
      <c r="C1954" s="2">
        <f t="shared" si="237"/>
        <v>0.13999999999999968</v>
      </c>
      <c r="D1954" s="2">
        <f t="shared" si="238"/>
        <v>6.854000000000001</v>
      </c>
      <c r="E1954" s="2">
        <f t="shared" si="240"/>
        <v>6.8890000000000002</v>
      </c>
      <c r="F1954" s="2">
        <f t="shared" si="241"/>
        <v>6.8210000000000006</v>
      </c>
      <c r="G1954" s="2">
        <f t="shared" si="235"/>
        <v>6.8874000000000004</v>
      </c>
      <c r="H1954" s="2">
        <f t="shared" si="239"/>
        <v>6.80820000000001</v>
      </c>
      <c r="I1954" s="2">
        <f t="array" ref="I1954">SUMPRODUCT(B1938:B1957, (ROW(B1938:B1957)-ROW(B1938)+1)) / (20*21/2)</f>
        <v>6.8947619047619053</v>
      </c>
      <c r="J1954" s="2">
        <f t="shared" si="242"/>
        <v>6.8502705014126644</v>
      </c>
      <c r="K1954" s="2">
        <f t="shared" si="236"/>
        <v>6.8666448288277238</v>
      </c>
    </row>
    <row r="1955" spans="1:11" ht="13.5" x14ac:dyDescent="0.25">
      <c r="A1955" s="3">
        <f>TITRES_STAT!B1958</f>
        <v>44854</v>
      </c>
      <c r="B1955" s="6">
        <f>TITRES_STAT!D1958</f>
        <v>6.96</v>
      </c>
      <c r="C1955" s="2">
        <f t="shared" si="237"/>
        <v>0</v>
      </c>
      <c r="D1955" s="2">
        <f t="shared" si="238"/>
        <v>6.9060000000000006</v>
      </c>
      <c r="E1955" s="2">
        <f t="shared" si="240"/>
        <v>6.8870000000000005</v>
      </c>
      <c r="F1955" s="2">
        <f t="shared" si="241"/>
        <v>6.8340000000000014</v>
      </c>
      <c r="G1955" s="2">
        <f t="shared" si="235"/>
        <v>6.8855999999999993</v>
      </c>
      <c r="H1955" s="2">
        <f t="shared" si="239"/>
        <v>6.80820000000001</v>
      </c>
      <c r="I1955" s="2">
        <f t="array" ref="I1955">SUMPRODUCT(B1939:B1958, (ROW(B1939:B1958)-ROW(B1939)+1)) / (20*21/2)</f>
        <v>6.9080952380952381</v>
      </c>
      <c r="J1955" s="2">
        <f t="shared" si="242"/>
        <v>6.8607209298495535</v>
      </c>
      <c r="K1955" s="2">
        <f t="shared" si="236"/>
        <v>6.8703058159325199</v>
      </c>
    </row>
    <row r="1956" spans="1:11" ht="13.5" x14ac:dyDescent="0.25">
      <c r="A1956" s="3">
        <f>TITRES_STAT!B1959</f>
        <v>44855</v>
      </c>
      <c r="B1956" s="6">
        <f>TITRES_STAT!D1959</f>
        <v>6.96</v>
      </c>
      <c r="C1956" s="2">
        <f t="shared" si="237"/>
        <v>0</v>
      </c>
      <c r="D1956" s="2">
        <f t="shared" si="238"/>
        <v>6.9040000000000008</v>
      </c>
      <c r="E1956" s="2">
        <f t="shared" si="240"/>
        <v>6.8849999999999998</v>
      </c>
      <c r="F1956" s="2">
        <f t="shared" si="241"/>
        <v>6.8470000000000013</v>
      </c>
      <c r="G1956" s="2">
        <f t="shared" si="235"/>
        <v>6.8837999999999973</v>
      </c>
      <c r="H1956" s="2">
        <f t="shared" si="239"/>
        <v>6.8095500000000095</v>
      </c>
      <c r="I1956" s="2">
        <f t="array" ref="I1956">SUMPRODUCT(B1940:B1959, (ROW(B1940:B1959)-ROW(B1940)+1)) / (20*21/2)</f>
        <v>6.8904761904761909</v>
      </c>
      <c r="J1956" s="2">
        <f t="shared" si="242"/>
        <v>6.8701760793876909</v>
      </c>
      <c r="K1956" s="2">
        <f t="shared" si="236"/>
        <v>6.8738232349155588</v>
      </c>
    </row>
    <row r="1957" spans="1:11" ht="13.5" x14ac:dyDescent="0.25">
      <c r="A1957" s="3">
        <f>TITRES_STAT!B1960</f>
        <v>44858</v>
      </c>
      <c r="B1957" s="6">
        <f>TITRES_STAT!D1960</f>
        <v>6.96</v>
      </c>
      <c r="C1957" s="2">
        <f t="shared" si="237"/>
        <v>0</v>
      </c>
      <c r="D1957" s="2">
        <f t="shared" si="238"/>
        <v>6.9320000000000004</v>
      </c>
      <c r="E1957" s="2">
        <f t="shared" si="240"/>
        <v>6.883</v>
      </c>
      <c r="F1957" s="2">
        <f t="shared" si="241"/>
        <v>6.8600000000000012</v>
      </c>
      <c r="G1957" s="2">
        <f t="shared" si="235"/>
        <v>6.881999999999997</v>
      </c>
      <c r="H1957" s="2">
        <f t="shared" si="239"/>
        <v>6.8109500000000107</v>
      </c>
      <c r="I1957" s="2">
        <f t="array" ref="I1957">SUMPRODUCT(B1941:B1960, (ROW(B1941:B1960)-ROW(B1941)+1)) / (20*21/2)</f>
        <v>6.8776666666666655</v>
      </c>
      <c r="J1957" s="2">
        <f t="shared" si="242"/>
        <v>6.8787307384936254</v>
      </c>
      <c r="K1957" s="2">
        <f t="shared" si="236"/>
        <v>6.8772027158992621</v>
      </c>
    </row>
    <row r="1958" spans="1:11" ht="13.5" x14ac:dyDescent="0.25">
      <c r="A1958" s="3">
        <f>TITRES_STAT!B1961</f>
        <v>44859</v>
      </c>
      <c r="B1958" s="6">
        <f>TITRES_STAT!D1961</f>
        <v>7</v>
      </c>
      <c r="C1958" s="2">
        <f t="shared" si="237"/>
        <v>4.0000000000000036E-2</v>
      </c>
      <c r="D1958" s="2">
        <f t="shared" si="238"/>
        <v>6.9680000000000009</v>
      </c>
      <c r="E1958" s="2">
        <f t="shared" si="240"/>
        <v>6.8850000000000007</v>
      </c>
      <c r="F1958" s="2">
        <f t="shared" si="241"/>
        <v>6.875</v>
      </c>
      <c r="G1958" s="2">
        <f t="shared" si="235"/>
        <v>6.8809999999999967</v>
      </c>
      <c r="H1958" s="2">
        <f t="shared" si="239"/>
        <v>6.81240000000001</v>
      </c>
      <c r="I1958" s="2">
        <f t="array" ref="I1958">SUMPRODUCT(B1942:B1961, (ROW(B1942:B1961)-ROW(B1942)+1)) / (20*21/2)</f>
        <v>6.8684285714285709</v>
      </c>
      <c r="J1958" s="2">
        <f t="shared" si="242"/>
        <v>6.8902801919704233</v>
      </c>
      <c r="K1958" s="2">
        <f t="shared" si="236"/>
        <v>6.882018295667919</v>
      </c>
    </row>
    <row r="1959" spans="1:11" ht="13.5" x14ac:dyDescent="0.25">
      <c r="A1959" s="3">
        <f>TITRES_STAT!B1962</f>
        <v>44860</v>
      </c>
      <c r="B1959" s="6">
        <f>TITRES_STAT!D1962</f>
        <v>6.69</v>
      </c>
      <c r="C1959" s="2">
        <f t="shared" si="237"/>
        <v>-0.30999999999999961</v>
      </c>
      <c r="D1959" s="2">
        <f t="shared" si="238"/>
        <v>6.9139999999999997</v>
      </c>
      <c r="E1959" s="2">
        <f t="shared" si="240"/>
        <v>6.8840000000000003</v>
      </c>
      <c r="F1959" s="2">
        <f t="shared" si="241"/>
        <v>6.8744999999999994</v>
      </c>
      <c r="G1959" s="2">
        <f t="shared" si="235"/>
        <v>6.8737999999999966</v>
      </c>
      <c r="H1959" s="2">
        <f t="shared" si="239"/>
        <v>6.8123000000000102</v>
      </c>
      <c r="I1959" s="2">
        <f t="array" ref="I1959">SUMPRODUCT(B1943:B1962, (ROW(B1943:B1962)-ROW(B1943)+1)) / (20*21/2)</f>
        <v>6.879714285714285</v>
      </c>
      <c r="J1959" s="2">
        <f t="shared" si="242"/>
        <v>6.8712058879732396</v>
      </c>
      <c r="K1959" s="2">
        <f t="shared" si="236"/>
        <v>6.8744881664260404</v>
      </c>
    </row>
    <row r="1960" spans="1:11" ht="13.5" x14ac:dyDescent="0.25">
      <c r="A1960" s="3">
        <f>TITRES_STAT!B1963</f>
        <v>44861</v>
      </c>
      <c r="B1960" s="6">
        <f>TITRES_STAT!D1963</f>
        <v>6.74</v>
      </c>
      <c r="C1960" s="2">
        <f t="shared" si="237"/>
        <v>4.9999999999999822E-2</v>
      </c>
      <c r="D1960" s="2">
        <f t="shared" si="238"/>
        <v>6.87</v>
      </c>
      <c r="E1960" s="2">
        <f t="shared" si="240"/>
        <v>6.8879999999999999</v>
      </c>
      <c r="F1960" s="2">
        <f t="shared" si="241"/>
        <v>6.8769999999999998</v>
      </c>
      <c r="G1960" s="2">
        <f t="shared" si="235"/>
        <v>6.867599999999995</v>
      </c>
      <c r="H1960" s="2">
        <f t="shared" si="239"/>
        <v>6.8131000000000093</v>
      </c>
      <c r="I1960" s="2">
        <f t="array" ref="I1960">SUMPRODUCT(B1944:B1963, (ROW(B1944:B1963)-ROW(B1944)+1)) / (20*21/2)</f>
        <v>6.8885714285714279</v>
      </c>
      <c r="J1960" s="2">
        <f t="shared" si="242"/>
        <v>6.8587100891186452</v>
      </c>
      <c r="K1960" s="2">
        <f t="shared" si="236"/>
        <v>6.8692141206838429</v>
      </c>
    </row>
    <row r="1961" spans="1:11" ht="13.5" x14ac:dyDescent="0.25">
      <c r="A1961" s="3">
        <f>TITRES_STAT!B1964</f>
        <v>44862</v>
      </c>
      <c r="B1961" s="6">
        <f>TITRES_STAT!D1964</f>
        <v>6.78</v>
      </c>
      <c r="C1961" s="2">
        <f t="shared" si="237"/>
        <v>4.0000000000000036E-2</v>
      </c>
      <c r="D1961" s="2">
        <f t="shared" si="238"/>
        <v>6.8340000000000005</v>
      </c>
      <c r="E1961" s="2">
        <f t="shared" si="240"/>
        <v>6.8689999999999998</v>
      </c>
      <c r="F1961" s="2">
        <f t="shared" si="241"/>
        <v>6.8815</v>
      </c>
      <c r="G1961" s="2">
        <f t="shared" si="235"/>
        <v>6.8621999999999943</v>
      </c>
      <c r="H1961" s="2">
        <f t="shared" si="239"/>
        <v>6.8141000000000096</v>
      </c>
      <c r="I1961" s="2">
        <f t="array" ref="I1961">SUMPRODUCT(B1945:B1964, (ROW(B1945:B1964)-ROW(B1945)+1)) / (20*21/2)</f>
        <v>6.8973809523809528</v>
      </c>
      <c r="J1961" s="2">
        <f t="shared" si="242"/>
        <v>6.8512138901549653</v>
      </c>
      <c r="K1961" s="2">
        <f t="shared" si="236"/>
        <v>6.8657155277158486</v>
      </c>
    </row>
    <row r="1962" spans="1:11" ht="13.5" x14ac:dyDescent="0.25">
      <c r="A1962" s="3">
        <f>TITRES_STAT!B1965</f>
        <v>44865</v>
      </c>
      <c r="B1962" s="6">
        <f>TITRES_STAT!D1965</f>
        <v>7</v>
      </c>
      <c r="C1962" s="2">
        <f t="shared" si="237"/>
        <v>0.21999999999999975</v>
      </c>
      <c r="D1962" s="2">
        <f t="shared" si="238"/>
        <v>6.8420000000000005</v>
      </c>
      <c r="E1962" s="2">
        <f t="shared" si="240"/>
        <v>6.8870000000000005</v>
      </c>
      <c r="F1962" s="2">
        <f t="shared" si="241"/>
        <v>6.8969999999999985</v>
      </c>
      <c r="G1962" s="2">
        <f t="shared" si="235"/>
        <v>6.8611999999999957</v>
      </c>
      <c r="H1962" s="2">
        <f t="shared" si="239"/>
        <v>6.8162000000000091</v>
      </c>
      <c r="I1962" s="2">
        <f t="array" ref="I1962">SUMPRODUCT(B1946:B1965, (ROW(B1946:B1965)-ROW(B1946)+1)) / (20*21/2)</f>
        <v>6.902333333333333</v>
      </c>
      <c r="J1962" s="2">
        <f t="shared" si="242"/>
        <v>6.8653839958544927</v>
      </c>
      <c r="K1962" s="2">
        <f t="shared" si="236"/>
        <v>6.8709815854524825</v>
      </c>
    </row>
    <row r="1963" spans="1:11" ht="13.5" x14ac:dyDescent="0.25">
      <c r="A1963" s="3">
        <f>TITRES_STAT!B1966</f>
        <v>44866</v>
      </c>
      <c r="B1963" s="6">
        <f>TITRES_STAT!D1966</f>
        <v>6.99</v>
      </c>
      <c r="C1963" s="2">
        <f t="shared" si="237"/>
        <v>-9.9999999999997868E-3</v>
      </c>
      <c r="D1963" s="2">
        <f t="shared" si="238"/>
        <v>6.8400000000000007</v>
      </c>
      <c r="E1963" s="2">
        <f t="shared" si="240"/>
        <v>6.9040000000000008</v>
      </c>
      <c r="F1963" s="2">
        <f t="shared" si="241"/>
        <v>6.8974999999999991</v>
      </c>
      <c r="G1963" s="2">
        <f t="shared" si="235"/>
        <v>6.8599999999999959</v>
      </c>
      <c r="H1963" s="2">
        <f t="shared" si="239"/>
        <v>6.8182500000000097</v>
      </c>
      <c r="I1963" s="2">
        <f t="array" ref="I1963">SUMPRODUCT(B1947:B1966, (ROW(B1947:B1966)-ROW(B1947)+1)) / (20*21/2)</f>
        <v>6.9074285714285715</v>
      </c>
      <c r="J1963" s="2">
        <f t="shared" si="242"/>
        <v>6.8772521867254932</v>
      </c>
      <c r="K1963" s="2">
        <f t="shared" si="236"/>
        <v>6.8756489742582678</v>
      </c>
    </row>
    <row r="1964" spans="1:11" ht="13.5" x14ac:dyDescent="0.25">
      <c r="A1964" s="3">
        <f>TITRES_STAT!B1967</f>
        <v>44867</v>
      </c>
      <c r="B1964" s="6">
        <f>TITRES_STAT!D1967</f>
        <v>6.99</v>
      </c>
      <c r="C1964" s="2">
        <f t="shared" si="237"/>
        <v>0</v>
      </c>
      <c r="D1964" s="2">
        <f t="shared" si="238"/>
        <v>6.9</v>
      </c>
      <c r="E1964" s="2">
        <f t="shared" si="240"/>
        <v>6.9070000000000009</v>
      </c>
      <c r="F1964" s="2">
        <f t="shared" si="241"/>
        <v>6.8979999999999988</v>
      </c>
      <c r="G1964" s="2">
        <f t="shared" si="235"/>
        <v>6.8587999999999951</v>
      </c>
      <c r="H1964" s="2">
        <f t="shared" si="239"/>
        <v>6.8202000000000087</v>
      </c>
      <c r="I1964" s="2">
        <f t="array" ref="I1964">SUMPRODUCT(B1948:B1967, (ROW(B1948:B1967)-ROW(B1948)+1)) / (20*21/2)</f>
        <v>6.8983809523809514</v>
      </c>
      <c r="J1964" s="2">
        <f t="shared" si="242"/>
        <v>6.8879900737040174</v>
      </c>
      <c r="K1964" s="2">
        <f t="shared" si="236"/>
        <v>6.8801333282089248</v>
      </c>
    </row>
    <row r="1965" spans="1:11" ht="13.5" x14ac:dyDescent="0.25">
      <c r="A1965" s="3">
        <f>TITRES_STAT!B1968</f>
        <v>44868</v>
      </c>
      <c r="B1965" s="6">
        <f>TITRES_STAT!D1968</f>
        <v>6.95</v>
      </c>
      <c r="C1965" s="2">
        <f t="shared" si="237"/>
        <v>-4.0000000000000036E-2</v>
      </c>
      <c r="D1965" s="2">
        <f t="shared" si="238"/>
        <v>6.9420000000000019</v>
      </c>
      <c r="E1965" s="2">
        <f t="shared" si="240"/>
        <v>6.9060000000000006</v>
      </c>
      <c r="F1965" s="2">
        <f t="shared" si="241"/>
        <v>6.8964999999999987</v>
      </c>
      <c r="G1965" s="2">
        <f t="shared" si="235"/>
        <v>6.8567999999999953</v>
      </c>
      <c r="H1965" s="2">
        <f t="shared" si="239"/>
        <v>6.82195000000001</v>
      </c>
      <c r="I1965" s="2">
        <f t="array" ref="I1965">SUMPRODUCT(B1949:B1968, (ROW(B1949:B1968)-ROW(B1949)+1)) / (20*21/2)</f>
        <v>6.9092380952380958</v>
      </c>
      <c r="J1965" s="2">
        <f t="shared" si="242"/>
        <v>6.8938957809703014</v>
      </c>
      <c r="K1965" s="2">
        <f t="shared" si="236"/>
        <v>6.8828731976909276</v>
      </c>
    </row>
    <row r="1966" spans="1:11" ht="13.5" x14ac:dyDescent="0.25">
      <c r="A1966" s="3">
        <f>TITRES_STAT!B1969</f>
        <v>44869</v>
      </c>
      <c r="B1966" s="6">
        <f>TITRES_STAT!D1969</f>
        <v>6.95</v>
      </c>
      <c r="C1966" s="2">
        <f t="shared" si="237"/>
        <v>0</v>
      </c>
      <c r="D1966" s="2">
        <f t="shared" si="238"/>
        <v>6.9760000000000009</v>
      </c>
      <c r="E1966" s="2">
        <f t="shared" si="240"/>
        <v>6.9050000000000011</v>
      </c>
      <c r="F1966" s="2">
        <f t="shared" si="241"/>
        <v>6.8949999999999978</v>
      </c>
      <c r="G1966" s="2">
        <f t="shared" si="235"/>
        <v>6.8547999999999947</v>
      </c>
      <c r="H1966" s="2">
        <f t="shared" si="239"/>
        <v>6.8237000000000103</v>
      </c>
      <c r="I1966" s="2">
        <f t="array" ref="I1966">SUMPRODUCT(B1950:B1969, (ROW(B1950:B1969)-ROW(B1950)+1)) / (20*21/2)</f>
        <v>6.9200000000000017</v>
      </c>
      <c r="J1966" s="2">
        <f t="shared" si="242"/>
        <v>6.8992390399255115</v>
      </c>
      <c r="K1966" s="2">
        <f t="shared" si="236"/>
        <v>6.8855056213108909</v>
      </c>
    </row>
    <row r="1967" spans="1:11" ht="13.5" x14ac:dyDescent="0.25">
      <c r="A1967" s="3">
        <f>TITRES_STAT!B1970</f>
        <v>44872</v>
      </c>
      <c r="B1967" s="6">
        <f>TITRES_STAT!D1970</f>
        <v>6.8</v>
      </c>
      <c r="C1967" s="2">
        <f t="shared" si="237"/>
        <v>-0.15000000000000036</v>
      </c>
      <c r="D1967" s="2">
        <f t="shared" si="238"/>
        <v>6.9359999999999999</v>
      </c>
      <c r="E1967" s="2">
        <f t="shared" si="240"/>
        <v>6.8890000000000011</v>
      </c>
      <c r="F1967" s="2">
        <f t="shared" si="241"/>
        <v>6.8860000000000001</v>
      </c>
      <c r="G1967" s="2">
        <f t="shared" si="235"/>
        <v>6.8497999999999957</v>
      </c>
      <c r="H1967" s="2">
        <f t="shared" si="239"/>
        <v>6.8247000000000098</v>
      </c>
      <c r="I1967" s="2">
        <f t="array" ref="I1967">SUMPRODUCT(B1951:B1970, (ROW(B1951:B1970)-ROW(B1951)+1)) / (20*21/2)</f>
        <v>6.9293333333333322</v>
      </c>
      <c r="J1967" s="2">
        <f t="shared" si="242"/>
        <v>6.8897877027897483</v>
      </c>
      <c r="K1967" s="2">
        <f t="shared" si="236"/>
        <v>6.8821524596908565</v>
      </c>
    </row>
    <row r="1968" spans="1:11" ht="13.5" x14ac:dyDescent="0.25">
      <c r="A1968" s="3">
        <f>TITRES_STAT!B1971</f>
        <v>44873</v>
      </c>
      <c r="B1968" s="6">
        <f>TITRES_STAT!D1971</f>
        <v>7</v>
      </c>
      <c r="C1968" s="2">
        <f t="shared" si="237"/>
        <v>0.20000000000000018</v>
      </c>
      <c r="D1968" s="2">
        <f t="shared" si="238"/>
        <v>6.9379999999999997</v>
      </c>
      <c r="E1968" s="2">
        <f t="shared" si="240"/>
        <v>6.8890000000000011</v>
      </c>
      <c r="F1968" s="2">
        <f t="shared" si="241"/>
        <v>6.8870000000000005</v>
      </c>
      <c r="G1968" s="2">
        <f t="shared" si="235"/>
        <v>6.8487999999999962</v>
      </c>
      <c r="H1968" s="2">
        <f t="shared" si="239"/>
        <v>6.8266500000000088</v>
      </c>
      <c r="I1968" s="2">
        <f t="array" ref="I1968">SUMPRODUCT(B1952:B1971, (ROW(B1952:B1971)-ROW(B1952)+1)) / (20*21/2)</f>
        <v>6.9372380952380945</v>
      </c>
      <c r="J1968" s="2">
        <f t="shared" si="242"/>
        <v>6.900284112047868</v>
      </c>
      <c r="K1968" s="2">
        <f t="shared" si="236"/>
        <v>6.8867739318598424</v>
      </c>
    </row>
    <row r="1969" spans="1:11" ht="13.5" x14ac:dyDescent="0.25">
      <c r="A1969" s="3">
        <f>TITRES_STAT!B1972</f>
        <v>44874</v>
      </c>
      <c r="B1969" s="6">
        <f>TITRES_STAT!D1972</f>
        <v>7</v>
      </c>
      <c r="C1969" s="2">
        <f t="shared" si="237"/>
        <v>0</v>
      </c>
      <c r="D1969" s="2">
        <f t="shared" si="238"/>
        <v>6.94</v>
      </c>
      <c r="E1969" s="2">
        <f t="shared" si="240"/>
        <v>6.92</v>
      </c>
      <c r="F1969" s="2">
        <f t="shared" si="241"/>
        <v>6.9019999999999992</v>
      </c>
      <c r="G1969" s="2">
        <f t="shared" si="235"/>
        <v>6.8477999999999977</v>
      </c>
      <c r="H1969" s="2">
        <f t="shared" si="239"/>
        <v>6.8286000000000096</v>
      </c>
      <c r="I1969" s="2">
        <f t="array" ref="I1969">SUMPRODUCT(B1953:B1972, (ROW(B1953:B1972)-ROW(B1953)+1)) / (20*21/2)</f>
        <v>6.9449999999999994</v>
      </c>
      <c r="J1969" s="2">
        <f t="shared" si="242"/>
        <v>6.9097808632814051</v>
      </c>
      <c r="K1969" s="2">
        <f t="shared" si="236"/>
        <v>6.8912141698261236</v>
      </c>
    </row>
    <row r="1970" spans="1:11" ht="13.5" x14ac:dyDescent="0.25">
      <c r="A1970" s="3">
        <f>TITRES_STAT!B1973</f>
        <v>44875</v>
      </c>
      <c r="B1970" s="6">
        <f>TITRES_STAT!D1973</f>
        <v>7</v>
      </c>
      <c r="C1970" s="2">
        <f t="shared" si="237"/>
        <v>0</v>
      </c>
      <c r="D1970" s="2">
        <f t="shared" si="238"/>
        <v>6.95</v>
      </c>
      <c r="E1970" s="2">
        <f t="shared" si="240"/>
        <v>6.9460000000000006</v>
      </c>
      <c r="F1970" s="2">
        <f t="shared" si="241"/>
        <v>6.9169999999999989</v>
      </c>
      <c r="G1970" s="2">
        <f t="shared" ref="G1970:G2033" si="243">AVERAGE(B1921:B1970)</f>
        <v>6.8467999999999982</v>
      </c>
      <c r="H1970" s="2">
        <f t="shared" si="239"/>
        <v>6.8305500000000086</v>
      </c>
      <c r="I1970" s="2">
        <f t="array" ref="I1970">SUMPRODUCT(B1954:B1973, (ROW(B1954:B1973)-ROW(B1954)+1)) / (20*21/2)</f>
        <v>6.9519047619047623</v>
      </c>
      <c r="J1970" s="2">
        <f t="shared" si="242"/>
        <v>6.9183731620165094</v>
      </c>
      <c r="K1970" s="2">
        <f t="shared" si="236"/>
        <v>6.8954802808133344</v>
      </c>
    </row>
    <row r="1971" spans="1:11" ht="13.5" x14ac:dyDescent="0.25">
      <c r="A1971" s="3">
        <f>TITRES_STAT!B1974</f>
        <v>44876</v>
      </c>
      <c r="B1971" s="6">
        <f>TITRES_STAT!D1974</f>
        <v>7</v>
      </c>
      <c r="C1971" s="2">
        <f t="shared" si="237"/>
        <v>0</v>
      </c>
      <c r="D1971" s="2">
        <f t="shared" si="238"/>
        <v>6.9599999999999991</v>
      </c>
      <c r="E1971" s="2">
        <f t="shared" si="240"/>
        <v>6.9680000000000009</v>
      </c>
      <c r="F1971" s="2">
        <f t="shared" si="241"/>
        <v>6.9184999999999999</v>
      </c>
      <c r="G1971" s="2">
        <f t="shared" si="243"/>
        <v>6.8457999999999997</v>
      </c>
      <c r="H1971" s="2">
        <f t="shared" si="239"/>
        <v>6.8325500000000092</v>
      </c>
      <c r="I1971" s="2">
        <f t="array" ref="I1971">SUMPRODUCT(B1955:B1974, (ROW(B1955:B1974)-ROW(B1955)+1)) / (20*21/2)</f>
        <v>6.9579523809523813</v>
      </c>
      <c r="J1971" s="2">
        <f t="shared" si="242"/>
        <v>6.9261471465863664</v>
      </c>
      <c r="K1971" s="2">
        <f t="shared" ref="K1971:K2034" si="244">$K$4*B1971+(1-$K$4)*K1970</f>
        <v>6.899579093330459</v>
      </c>
    </row>
    <row r="1972" spans="1:11" ht="13.5" x14ac:dyDescent="0.25">
      <c r="A1972" s="3">
        <f>TITRES_STAT!B1975</f>
        <v>44879</v>
      </c>
      <c r="B1972" s="6">
        <f>TITRES_STAT!D1975</f>
        <v>7</v>
      </c>
      <c r="C1972" s="2">
        <f t="shared" si="237"/>
        <v>0</v>
      </c>
      <c r="D1972" s="2">
        <f t="shared" si="238"/>
        <v>7</v>
      </c>
      <c r="E1972" s="2">
        <f t="shared" si="240"/>
        <v>6.9680000000000009</v>
      </c>
      <c r="F1972" s="2">
        <f t="shared" si="241"/>
        <v>6.9275000000000002</v>
      </c>
      <c r="G1972" s="2">
        <f t="shared" si="243"/>
        <v>6.8447999999999976</v>
      </c>
      <c r="H1972" s="2">
        <f t="shared" si="239"/>
        <v>6.8345500000000081</v>
      </c>
      <c r="I1972" s="2">
        <f t="array" ref="I1972">SUMPRODUCT(B1956:B1975, (ROW(B1956:B1975)-ROW(B1956)+1)) / (20*21/2)</f>
        <v>6.9638095238095241</v>
      </c>
      <c r="J1972" s="2">
        <f t="shared" si="242"/>
        <v>6.9331807516733797</v>
      </c>
      <c r="K1972" s="2">
        <f t="shared" si="244"/>
        <v>6.9035171681018133</v>
      </c>
    </row>
    <row r="1973" spans="1:11" ht="13.5" x14ac:dyDescent="0.25">
      <c r="A1973" s="3">
        <f>TITRES_STAT!B1976</f>
        <v>44880</v>
      </c>
      <c r="B1973" s="6">
        <f>TITRES_STAT!D1976</f>
        <v>7</v>
      </c>
      <c r="C1973" s="2">
        <f t="shared" si="237"/>
        <v>0</v>
      </c>
      <c r="D1973" s="2">
        <f t="shared" si="238"/>
        <v>7</v>
      </c>
      <c r="E1973" s="2">
        <f t="shared" si="240"/>
        <v>6.9689999999999994</v>
      </c>
      <c r="F1973" s="2">
        <f t="shared" si="241"/>
        <v>6.9365000000000006</v>
      </c>
      <c r="G1973" s="2">
        <f t="shared" si="243"/>
        <v>6.843799999999999</v>
      </c>
      <c r="H1973" s="2">
        <f t="shared" si="239"/>
        <v>6.8366500000000077</v>
      </c>
      <c r="I1973" s="2">
        <f t="array" ref="I1973">SUMPRODUCT(B1957:B1976, (ROW(B1957:B1976)-ROW(B1957)+1)) / (20*21/2)</f>
        <v>6.9694761904761915</v>
      </c>
      <c r="J1973" s="2">
        <f t="shared" si="242"/>
        <v>6.9395444896092489</v>
      </c>
      <c r="K1973" s="2">
        <f t="shared" si="244"/>
        <v>6.9073008085684089</v>
      </c>
    </row>
    <row r="1974" spans="1:11" ht="13.5" x14ac:dyDescent="0.25">
      <c r="A1974" s="3">
        <f>TITRES_STAT!B1977</f>
        <v>44881</v>
      </c>
      <c r="B1974" s="6">
        <f>TITRES_STAT!D1977</f>
        <v>7</v>
      </c>
      <c r="C1974" s="2">
        <f t="shared" si="237"/>
        <v>0</v>
      </c>
      <c r="D1974" s="2">
        <f t="shared" si="238"/>
        <v>7</v>
      </c>
      <c r="E1974" s="2">
        <f t="shared" si="240"/>
        <v>6.9700000000000006</v>
      </c>
      <c r="F1974" s="2">
        <f t="shared" si="241"/>
        <v>6.9385000000000003</v>
      </c>
      <c r="G1974" s="2">
        <f t="shared" si="243"/>
        <v>6.8487999999999998</v>
      </c>
      <c r="H1974" s="2">
        <f t="shared" si="239"/>
        <v>6.8386500000000083</v>
      </c>
      <c r="I1974" s="2">
        <f t="array" ref="I1974">SUMPRODUCT(B1958:B1977, (ROW(B1958:B1977)-ROW(B1958)+1)) / (20*21/2)</f>
        <v>6.9749523809523808</v>
      </c>
      <c r="J1974" s="2">
        <f t="shared" si="242"/>
        <v>6.9453021572655116</v>
      </c>
      <c r="K1974" s="2">
        <f t="shared" si="244"/>
        <v>6.910936070977491</v>
      </c>
    </row>
    <row r="1975" spans="1:11" ht="13.5" x14ac:dyDescent="0.25">
      <c r="A1975" s="3">
        <f>TITRES_STAT!B1978</f>
        <v>44882</v>
      </c>
      <c r="B1975" s="6">
        <f>TITRES_STAT!D1978</f>
        <v>7</v>
      </c>
      <c r="C1975" s="2">
        <f t="shared" si="237"/>
        <v>0</v>
      </c>
      <c r="D1975" s="2">
        <f t="shared" si="238"/>
        <v>7</v>
      </c>
      <c r="E1975" s="2">
        <f t="shared" si="240"/>
        <v>6.9749999999999996</v>
      </c>
      <c r="F1975" s="2">
        <f t="shared" si="241"/>
        <v>6.9405000000000001</v>
      </c>
      <c r="G1975" s="2">
        <f t="shared" si="243"/>
        <v>6.8537999999999988</v>
      </c>
      <c r="H1975" s="2">
        <f t="shared" si="239"/>
        <v>6.8406500000000072</v>
      </c>
      <c r="I1975" s="2">
        <f t="array" ref="I1975">SUMPRODUCT(B1959:B1978, (ROW(B1959:B1978)-ROW(B1959)+1)) / (20*21/2)</f>
        <v>6.9802380952380947</v>
      </c>
      <c r="J1975" s="2">
        <f t="shared" si="242"/>
        <v>6.9505114756211777</v>
      </c>
      <c r="K1975" s="2">
        <f t="shared" si="244"/>
        <v>6.9144287740764128</v>
      </c>
    </row>
    <row r="1976" spans="1:11" ht="13.5" x14ac:dyDescent="0.25">
      <c r="A1976" s="3">
        <f>TITRES_STAT!B1979</f>
        <v>44883</v>
      </c>
      <c r="B1976" s="6">
        <f>TITRES_STAT!D1979</f>
        <v>7</v>
      </c>
      <c r="C1976" s="2">
        <f t="shared" si="237"/>
        <v>0</v>
      </c>
      <c r="D1976" s="2">
        <f t="shared" si="238"/>
        <v>7</v>
      </c>
      <c r="E1976" s="2">
        <f t="shared" si="240"/>
        <v>6.9799999999999995</v>
      </c>
      <c r="F1976" s="2">
        <f t="shared" si="241"/>
        <v>6.9425000000000008</v>
      </c>
      <c r="G1976" s="2">
        <f t="shared" si="243"/>
        <v>6.8638000000000003</v>
      </c>
      <c r="H1976" s="2">
        <f t="shared" si="239"/>
        <v>6.842650000000007</v>
      </c>
      <c r="I1976" s="2">
        <f t="array" ref="I1976">SUMPRODUCT(B1960:B1979, (ROW(B1960:B1979)-ROW(B1960)+1)) / (20*21/2)</f>
        <v>6.9855238095238095</v>
      </c>
      <c r="J1976" s="2">
        <f t="shared" si="242"/>
        <v>6.9552246684191612</v>
      </c>
      <c r="K1976" s="2">
        <f t="shared" si="244"/>
        <v>6.9177845084263572</v>
      </c>
    </row>
    <row r="1977" spans="1:11" ht="13.5" x14ac:dyDescent="0.25">
      <c r="A1977" s="3">
        <f>TITRES_STAT!B1980</f>
        <v>44886</v>
      </c>
      <c r="B1977" s="6">
        <f>TITRES_STAT!D1980</f>
        <v>7</v>
      </c>
      <c r="C1977" s="2">
        <f t="shared" si="237"/>
        <v>0</v>
      </c>
      <c r="D1977" s="2">
        <f t="shared" si="238"/>
        <v>7</v>
      </c>
      <c r="E1977" s="2">
        <f t="shared" si="240"/>
        <v>7</v>
      </c>
      <c r="F1977" s="2">
        <f t="shared" si="241"/>
        <v>6.9445000000000006</v>
      </c>
      <c r="G1977" s="2">
        <f t="shared" si="243"/>
        <v>6.8688000000000002</v>
      </c>
      <c r="H1977" s="2">
        <f t="shared" si="239"/>
        <v>6.8446500000000068</v>
      </c>
      <c r="I1977" s="2">
        <f t="array" ref="I1977">SUMPRODUCT(B1961:B1980, (ROW(B1961:B1980)-ROW(B1961)+1)) / (20*21/2)</f>
        <v>6.9893333333333336</v>
      </c>
      <c r="J1977" s="2">
        <f t="shared" si="242"/>
        <v>6.959488985712575</v>
      </c>
      <c r="K1977" s="2">
        <f t="shared" si="244"/>
        <v>6.9210086453508142</v>
      </c>
    </row>
    <row r="1978" spans="1:11" ht="13.5" x14ac:dyDescent="0.25">
      <c r="A1978" s="3">
        <f>TITRES_STAT!B1981</f>
        <v>44887</v>
      </c>
      <c r="B1978" s="6">
        <f>TITRES_STAT!D1981</f>
        <v>7</v>
      </c>
      <c r="C1978" s="2">
        <f t="shared" si="237"/>
        <v>0</v>
      </c>
      <c r="D1978" s="2">
        <f t="shared" si="238"/>
        <v>7</v>
      </c>
      <c r="E1978" s="2">
        <f t="shared" si="240"/>
        <v>7</v>
      </c>
      <c r="F1978" s="2">
        <f t="shared" si="241"/>
        <v>6.9445000000000006</v>
      </c>
      <c r="G1978" s="2">
        <f t="shared" si="243"/>
        <v>6.873800000000001</v>
      </c>
      <c r="H1978" s="2">
        <f t="shared" si="239"/>
        <v>6.8466500000000075</v>
      </c>
      <c r="I1978" s="2">
        <f t="array" ref="I1978">SUMPRODUCT(B1962:B1981, (ROW(B1962:B1981)-ROW(B1962)+1)) / (20*21/2)</f>
        <v>6.9919047619047614</v>
      </c>
      <c r="J1978" s="2">
        <f t="shared" si="242"/>
        <v>6.9633471775494726</v>
      </c>
      <c r="K1978" s="2">
        <f t="shared" si="244"/>
        <v>6.9241063455331355</v>
      </c>
    </row>
    <row r="1979" spans="1:11" ht="13.5" x14ac:dyDescent="0.25">
      <c r="A1979" s="3">
        <f>TITRES_STAT!B1982</f>
        <v>44888</v>
      </c>
      <c r="B1979" s="6">
        <f>TITRES_STAT!D1982</f>
        <v>7</v>
      </c>
      <c r="C1979" s="2">
        <f t="shared" si="237"/>
        <v>0</v>
      </c>
      <c r="D1979" s="2">
        <f t="shared" si="238"/>
        <v>7</v>
      </c>
      <c r="E1979" s="2">
        <f t="shared" si="240"/>
        <v>7</v>
      </c>
      <c r="F1979" s="2">
        <f t="shared" si="241"/>
        <v>6.9599999999999991</v>
      </c>
      <c r="G1979" s="2">
        <f t="shared" si="243"/>
        <v>6.8788</v>
      </c>
      <c r="H1979" s="2">
        <f t="shared" si="239"/>
        <v>6.8486500000000072</v>
      </c>
      <c r="I1979" s="2">
        <f t="array" ref="I1979">SUMPRODUCT(B1963:B1982, (ROW(B1963:B1982)-ROW(B1963)+1)) / (20*21/2)</f>
        <v>6.9753333333333334</v>
      </c>
      <c r="J1979" s="2">
        <f t="shared" si="242"/>
        <v>6.9668379225447614</v>
      </c>
      <c r="K1979" s="2">
        <f t="shared" si="244"/>
        <v>6.9270825672769343</v>
      </c>
    </row>
    <row r="1980" spans="1:11" ht="13.5" x14ac:dyDescent="0.25">
      <c r="A1980" s="3">
        <f>TITRES_STAT!B1983</f>
        <v>44889</v>
      </c>
      <c r="B1980" s="6">
        <f>TITRES_STAT!D1983</f>
        <v>7</v>
      </c>
      <c r="C1980" s="2">
        <f t="shared" si="237"/>
        <v>0</v>
      </c>
      <c r="D1980" s="2">
        <f t="shared" si="238"/>
        <v>7</v>
      </c>
      <c r="E1980" s="2">
        <f t="shared" si="240"/>
        <v>7</v>
      </c>
      <c r="F1980" s="2">
        <f t="shared" si="241"/>
        <v>6.9730000000000008</v>
      </c>
      <c r="G1980" s="2">
        <f t="shared" si="243"/>
        <v>6.8838000000000008</v>
      </c>
      <c r="H1980" s="2">
        <f t="shared" si="239"/>
        <v>6.8506500000000061</v>
      </c>
      <c r="I1980" s="2">
        <f t="array" ref="I1980">SUMPRODUCT(B1964:B1983, (ROW(B1964:B1983)-ROW(B1964)+1)) / (20*21/2)</f>
        <v>6.9825238095238094</v>
      </c>
      <c r="J1980" s="2">
        <f t="shared" si="242"/>
        <v>6.9699962156357369</v>
      </c>
      <c r="K1980" s="2">
        <f t="shared" si="244"/>
        <v>6.9299420744425451</v>
      </c>
    </row>
    <row r="1981" spans="1:11" ht="13.5" x14ac:dyDescent="0.25">
      <c r="A1981" s="3">
        <f>TITRES_STAT!B1984</f>
        <v>44890</v>
      </c>
      <c r="B1981" s="6">
        <f>TITRES_STAT!D1984</f>
        <v>7</v>
      </c>
      <c r="C1981" s="2">
        <f t="shared" si="237"/>
        <v>0</v>
      </c>
      <c r="D1981" s="2">
        <f t="shared" si="238"/>
        <v>7</v>
      </c>
      <c r="E1981" s="2">
        <f t="shared" si="240"/>
        <v>7</v>
      </c>
      <c r="F1981" s="2">
        <f t="shared" si="241"/>
        <v>6.984</v>
      </c>
      <c r="G1981" s="2">
        <f t="shared" si="243"/>
        <v>6.8888000000000007</v>
      </c>
      <c r="H1981" s="2">
        <f t="shared" si="239"/>
        <v>6.8526500000000068</v>
      </c>
      <c r="I1981" s="2">
        <f t="array" ref="I1981">SUMPRODUCT(B1965:B1984, (ROW(B1965:B1984)-ROW(B1965)+1)) / (20*21/2)</f>
        <v>7.004666666666667</v>
      </c>
      <c r="J1981" s="2">
        <f t="shared" si="242"/>
        <v>6.9728537189085245</v>
      </c>
      <c r="K1981" s="2">
        <f t="shared" si="244"/>
        <v>6.9326894440722491</v>
      </c>
    </row>
    <row r="1982" spans="1:11" ht="13.5" x14ac:dyDescent="0.25">
      <c r="A1982" s="3">
        <f>TITRES_STAT!B1985</f>
        <v>44893</v>
      </c>
      <c r="B1982" s="6">
        <f>TITRES_STAT!D1985</f>
        <v>6.81</v>
      </c>
      <c r="C1982" s="2">
        <f t="shared" si="237"/>
        <v>-0.19000000000000039</v>
      </c>
      <c r="D1982" s="2">
        <f t="shared" si="238"/>
        <v>6.9620000000000006</v>
      </c>
      <c r="E1982" s="2">
        <f t="shared" si="240"/>
        <v>6.9809999999999999</v>
      </c>
      <c r="F1982" s="2">
        <f t="shared" si="241"/>
        <v>6.9745000000000008</v>
      </c>
      <c r="G1982" s="2">
        <f t="shared" si="243"/>
        <v>6.8900000000000015</v>
      </c>
      <c r="H1982" s="2">
        <f t="shared" si="239"/>
        <v>6.8524500000000073</v>
      </c>
      <c r="I1982" s="2">
        <f t="array" ref="I1982">SUMPRODUCT(B1966:B1985, (ROW(B1966:B1985)-ROW(B1966)+1)) / (20*21/2)</f>
        <v>7.0257619047619055</v>
      </c>
      <c r="J1982" s="2">
        <f t="shared" si="242"/>
        <v>6.9573438409172361</v>
      </c>
      <c r="K1982" s="2">
        <f t="shared" si="244"/>
        <v>6.9278780933243178</v>
      </c>
    </row>
    <row r="1983" spans="1:11" ht="13.5" x14ac:dyDescent="0.25">
      <c r="A1983" s="3">
        <f>TITRES_STAT!B1986</f>
        <v>44894</v>
      </c>
      <c r="B1983" s="6">
        <f>TITRES_STAT!D1986</f>
        <v>7.05</v>
      </c>
      <c r="C1983" s="2">
        <f t="shared" si="237"/>
        <v>0.24000000000000021</v>
      </c>
      <c r="D1983" s="2">
        <f t="shared" si="238"/>
        <v>6.9719999999999995</v>
      </c>
      <c r="E1983" s="2">
        <f t="shared" si="240"/>
        <v>6.9859999999999998</v>
      </c>
      <c r="F1983" s="2">
        <f t="shared" si="241"/>
        <v>6.9775000000000009</v>
      </c>
      <c r="G1983" s="2">
        <f t="shared" si="243"/>
        <v>6.8960000000000017</v>
      </c>
      <c r="H1983" s="2">
        <f t="shared" si="239"/>
        <v>6.8535500000000074</v>
      </c>
      <c r="I1983" s="2">
        <f t="array" ref="I1983">SUMPRODUCT(B1967:B1986, (ROW(B1967:B1986)-ROW(B1967)+1)) / (20*21/2)</f>
        <v>7.0446666666666662</v>
      </c>
      <c r="J1983" s="2">
        <f t="shared" si="242"/>
        <v>6.9661682370203568</v>
      </c>
      <c r="K1983" s="2">
        <f t="shared" si="244"/>
        <v>6.932667187703756</v>
      </c>
    </row>
    <row r="1984" spans="1:11" ht="13.5" x14ac:dyDescent="0.25">
      <c r="A1984" s="3">
        <f>TITRES_STAT!B1987</f>
        <v>44895</v>
      </c>
      <c r="B1984" s="6">
        <f>TITRES_STAT!D1987</f>
        <v>7.21</v>
      </c>
      <c r="C1984" s="2">
        <f t="shared" si="237"/>
        <v>0.16000000000000014</v>
      </c>
      <c r="D1984" s="2">
        <f t="shared" si="238"/>
        <v>7.0140000000000002</v>
      </c>
      <c r="E1984" s="2">
        <f t="shared" si="240"/>
        <v>7.0069999999999997</v>
      </c>
      <c r="F1984" s="2">
        <f t="shared" si="241"/>
        <v>6.9885000000000002</v>
      </c>
      <c r="G1984" s="2">
        <f t="shared" si="243"/>
        <v>6.9052000000000007</v>
      </c>
      <c r="H1984" s="2">
        <f t="shared" si="239"/>
        <v>6.8554500000000065</v>
      </c>
      <c r="I1984" s="2">
        <f t="array" ref="I1984">SUMPRODUCT(B1968:B1987, (ROW(B1968:B1987)-ROW(B1968)+1)) / (20*21/2)</f>
        <v>7.062380952380952</v>
      </c>
      <c r="J1984" s="2">
        <f t="shared" si="242"/>
        <v>6.9893903096850849</v>
      </c>
      <c r="K1984" s="2">
        <f t="shared" si="244"/>
        <v>6.9435429842643934</v>
      </c>
    </row>
    <row r="1985" spans="1:11" ht="13.5" x14ac:dyDescent="0.25">
      <c r="A1985" s="3">
        <f>TITRES_STAT!B1988</f>
        <v>44896</v>
      </c>
      <c r="B1985" s="6">
        <f>TITRES_STAT!D1988</f>
        <v>7.21</v>
      </c>
      <c r="C1985" s="2">
        <f t="shared" si="237"/>
        <v>0</v>
      </c>
      <c r="D1985" s="2">
        <f t="shared" si="238"/>
        <v>7.056</v>
      </c>
      <c r="E1985" s="2">
        <f t="shared" si="240"/>
        <v>7.0280000000000005</v>
      </c>
      <c r="F1985" s="2">
        <f t="shared" si="241"/>
        <v>7.0015000000000001</v>
      </c>
      <c r="G1985" s="2">
        <f t="shared" si="243"/>
        <v>6.9154000000000009</v>
      </c>
      <c r="H1985" s="2">
        <f t="shared" si="239"/>
        <v>6.8585000000000074</v>
      </c>
      <c r="I1985" s="2">
        <f t="array" ref="I1985">SUMPRODUCT(B1969:B1988, (ROW(B1969:B1988)-ROW(B1969)+1)) / (20*21/2)</f>
        <v>7.0781904761904757</v>
      </c>
      <c r="J1985" s="2">
        <f t="shared" si="242"/>
        <v>7.0104007563817436</v>
      </c>
      <c r="K1985" s="2">
        <f t="shared" si="244"/>
        <v>6.9539922789991238</v>
      </c>
    </row>
    <row r="1986" spans="1:11" ht="13.5" x14ac:dyDescent="0.25">
      <c r="A1986" s="3">
        <f>TITRES_STAT!B1989</f>
        <v>44897</v>
      </c>
      <c r="B1986" s="6">
        <f>TITRES_STAT!D1989</f>
        <v>7.2</v>
      </c>
      <c r="C1986" s="2">
        <f t="shared" si="237"/>
        <v>-9.9999999999997868E-3</v>
      </c>
      <c r="D1986" s="2">
        <f t="shared" si="238"/>
        <v>7.096000000000001</v>
      </c>
      <c r="E1986" s="2">
        <f t="shared" si="240"/>
        <v>7.048</v>
      </c>
      <c r="F1986" s="2">
        <f t="shared" si="241"/>
        <v>7.0139999999999985</v>
      </c>
      <c r="G1986" s="2">
        <f t="shared" si="243"/>
        <v>6.9254000000000007</v>
      </c>
      <c r="H1986" s="2">
        <f t="shared" si="239"/>
        <v>6.8615000000000066</v>
      </c>
      <c r="I1986" s="2">
        <f t="array" ref="I1986">SUMPRODUCT(B1970:B1989, (ROW(B1970:B1989)-ROW(B1970)+1)) / (20*21/2)</f>
        <v>7.0930476190476188</v>
      </c>
      <c r="J1986" s="2">
        <f t="shared" si="242"/>
        <v>7.02845782720253</v>
      </c>
      <c r="K1986" s="2">
        <f t="shared" si="244"/>
        <v>6.9636396406070009</v>
      </c>
    </row>
    <row r="1987" spans="1:11" ht="13.5" x14ac:dyDescent="0.25">
      <c r="A1987" s="3">
        <f>TITRES_STAT!B1990</f>
        <v>44900</v>
      </c>
      <c r="B1987" s="6">
        <f>TITRES_STAT!D1990</f>
        <v>7.2</v>
      </c>
      <c r="C1987" s="2">
        <f t="shared" si="237"/>
        <v>0</v>
      </c>
      <c r="D1987" s="2">
        <f t="shared" si="238"/>
        <v>7.1739999999999995</v>
      </c>
      <c r="E1987" s="2">
        <f t="shared" si="240"/>
        <v>7.0680000000000005</v>
      </c>
      <c r="F1987" s="2">
        <f t="shared" si="241"/>
        <v>7.0339999999999989</v>
      </c>
      <c r="G1987" s="2">
        <f t="shared" si="243"/>
        <v>6.9353999999999996</v>
      </c>
      <c r="H1987" s="2">
        <f t="shared" si="239"/>
        <v>6.8635000000000073</v>
      </c>
      <c r="I1987" s="2">
        <f t="array" ref="I1987">SUMPRODUCT(B1971:B1990, (ROW(B1971:B1990)-ROW(B1971)+1)) / (20*21/2)</f>
        <v>7.1069523809523805</v>
      </c>
      <c r="J1987" s="2">
        <f t="shared" si="242"/>
        <v>7.0447951769927659</v>
      </c>
      <c r="K1987" s="2">
        <f t="shared" si="244"/>
        <v>6.9729086743086874</v>
      </c>
    </row>
    <row r="1988" spans="1:11" ht="13.5" x14ac:dyDescent="0.25">
      <c r="A1988" s="3">
        <f>TITRES_STAT!B1991</f>
        <v>44901</v>
      </c>
      <c r="B1988" s="6">
        <f>TITRES_STAT!D1991</f>
        <v>7.2</v>
      </c>
      <c r="C1988" s="2">
        <f t="shared" ref="C1988:C2051" si="245">B1988-B1987</f>
        <v>0</v>
      </c>
      <c r="D1988" s="2">
        <f t="shared" si="238"/>
        <v>7.2040000000000006</v>
      </c>
      <c r="E1988" s="2">
        <f t="shared" si="240"/>
        <v>7.088000000000001</v>
      </c>
      <c r="F1988" s="2">
        <f t="shared" si="241"/>
        <v>7.0439999999999987</v>
      </c>
      <c r="G1988" s="2">
        <f t="shared" si="243"/>
        <v>6.9453999999999985</v>
      </c>
      <c r="H1988" s="2">
        <f t="shared" si="239"/>
        <v>6.8655000000000079</v>
      </c>
      <c r="I1988" s="2">
        <f t="array" ref="I1988">SUMPRODUCT(B1972:B1991, (ROW(B1972:B1991)-ROW(B1972)+1)) / (20*21/2)</f>
        <v>7.1056190476190482</v>
      </c>
      <c r="J1988" s="2">
        <f t="shared" si="242"/>
        <v>7.0595765887077411</v>
      </c>
      <c r="K1988" s="2">
        <f t="shared" si="244"/>
        <v>6.9818142164926602</v>
      </c>
    </row>
    <row r="1989" spans="1:11" ht="13.5" x14ac:dyDescent="0.25">
      <c r="A1989" s="3">
        <f>TITRES_STAT!B1992</f>
        <v>44902</v>
      </c>
      <c r="B1989" s="6">
        <f>TITRES_STAT!D1992</f>
        <v>7.2</v>
      </c>
      <c r="C1989" s="2">
        <f t="shared" si="245"/>
        <v>0</v>
      </c>
      <c r="D1989" s="2">
        <f t="shared" si="238"/>
        <v>7.202</v>
      </c>
      <c r="E1989" s="2">
        <f t="shared" si="240"/>
        <v>7.1080000000000014</v>
      </c>
      <c r="F1989" s="2">
        <f t="shared" si="241"/>
        <v>7.0539999999999994</v>
      </c>
      <c r="G1989" s="2">
        <f t="shared" si="243"/>
        <v>6.9553999999999983</v>
      </c>
      <c r="H1989" s="2">
        <f t="shared" si="239"/>
        <v>6.8675000000000077</v>
      </c>
      <c r="I1989" s="2">
        <f t="array" ref="I1989">SUMPRODUCT(B1973:B1992, (ROW(B1973:B1992)-ROW(B1973)+1)) / (20*21/2)</f>
        <v>7.1183333333333341</v>
      </c>
      <c r="J1989" s="2">
        <f t="shared" si="242"/>
        <v>7.0729502469260517</v>
      </c>
      <c r="K1989" s="2">
        <f t="shared" si="244"/>
        <v>6.9903705217282424</v>
      </c>
    </row>
    <row r="1990" spans="1:11" ht="13.5" x14ac:dyDescent="0.25">
      <c r="A1990" s="3">
        <f>TITRES_STAT!B1993</f>
        <v>44903</v>
      </c>
      <c r="B1990" s="6">
        <f>TITRES_STAT!D1993</f>
        <v>7.2</v>
      </c>
      <c r="C1990" s="2">
        <f t="shared" si="245"/>
        <v>0</v>
      </c>
      <c r="D1990" s="2">
        <f t="shared" ref="D1990:D2053" si="246">AVERAGE(B1986:B1990)</f>
        <v>7.2</v>
      </c>
      <c r="E1990" s="2">
        <f t="shared" si="240"/>
        <v>7.1280000000000019</v>
      </c>
      <c r="F1990" s="2">
        <f t="shared" si="241"/>
        <v>7.0639999999999983</v>
      </c>
      <c r="G1990" s="2">
        <f t="shared" si="243"/>
        <v>6.9655999999999985</v>
      </c>
      <c r="H1990" s="2">
        <f t="shared" si="239"/>
        <v>6.8695000000000075</v>
      </c>
      <c r="I1990" s="2">
        <f t="array" ref="I1990">SUMPRODUCT(B1974:B1993, (ROW(B1974:B1993)-ROW(B1974)+1)) / (20*21/2)</f>
        <v>7.1300952380952385</v>
      </c>
      <c r="J1990" s="2">
        <f t="shared" si="242"/>
        <v>7.0850502234092847</v>
      </c>
      <c r="K1990" s="2">
        <f t="shared" si="244"/>
        <v>6.9985912855820365</v>
      </c>
    </row>
    <row r="1991" spans="1:11" ht="13.5" x14ac:dyDescent="0.25">
      <c r="A1991" s="3">
        <f>TITRES_STAT!B1994</f>
        <v>44904</v>
      </c>
      <c r="B1991" s="6">
        <f>TITRES_STAT!D1994</f>
        <v>7.05</v>
      </c>
      <c r="C1991" s="2">
        <f t="shared" si="245"/>
        <v>-0.15000000000000036</v>
      </c>
      <c r="D1991" s="2">
        <f t="shared" si="246"/>
        <v>7.17</v>
      </c>
      <c r="E1991" s="2">
        <f t="shared" si="240"/>
        <v>7.1330000000000009</v>
      </c>
      <c r="F1991" s="2">
        <f t="shared" si="241"/>
        <v>7.0665000000000004</v>
      </c>
      <c r="G1991" s="2">
        <f t="shared" si="243"/>
        <v>6.9727999999999986</v>
      </c>
      <c r="H1991" s="2">
        <f t="shared" si="239"/>
        <v>6.8707500000000064</v>
      </c>
      <c r="I1991" s="2">
        <f t="array" ref="I1991">SUMPRODUCT(B1975:B1994, (ROW(B1975:B1994)-ROW(B1975)+1)) / (20*21/2)</f>
        <v>7.1409047619047614</v>
      </c>
      <c r="J1991" s="2">
        <f t="shared" si="242"/>
        <v>7.0817121068941153</v>
      </c>
      <c r="K1991" s="2">
        <f t="shared" si="244"/>
        <v>7.0006073135984277</v>
      </c>
    </row>
    <row r="1992" spans="1:11" ht="13.5" x14ac:dyDescent="0.25">
      <c r="A1992" s="3">
        <f>TITRES_STAT!B1995</f>
        <v>44907</v>
      </c>
      <c r="B1992" s="6">
        <f>TITRES_STAT!D1995</f>
        <v>7.2</v>
      </c>
      <c r="C1992" s="2">
        <f t="shared" si="245"/>
        <v>0.15000000000000036</v>
      </c>
      <c r="D1992" s="2">
        <f t="shared" si="246"/>
        <v>7.17</v>
      </c>
      <c r="E1992" s="2">
        <f t="shared" si="240"/>
        <v>7.1720000000000015</v>
      </c>
      <c r="F1992" s="2">
        <f t="shared" si="241"/>
        <v>7.0765000000000002</v>
      </c>
      <c r="G1992" s="2">
        <f t="shared" si="243"/>
        <v>6.9829999999999988</v>
      </c>
      <c r="H1992" s="2">
        <f t="shared" si="239"/>
        <v>6.872750000000007</v>
      </c>
      <c r="I1992" s="2">
        <f t="array" ref="I1992">SUMPRODUCT(B1976:B1995, (ROW(B1976:B1995)-ROW(B1976)+1)) / (20*21/2)</f>
        <v>7.1507619047619038</v>
      </c>
      <c r="J1992" s="2">
        <f t="shared" si="242"/>
        <v>7.0929776205232473</v>
      </c>
      <c r="K1992" s="2">
        <f t="shared" si="244"/>
        <v>7.0084266346337838</v>
      </c>
    </row>
    <row r="1993" spans="1:11" ht="13.5" x14ac:dyDescent="0.25">
      <c r="A1993" s="3">
        <f>TITRES_STAT!B1996</f>
        <v>44908</v>
      </c>
      <c r="B1993" s="6">
        <f>TITRES_STAT!D1996</f>
        <v>7.2</v>
      </c>
      <c r="C1993" s="2">
        <f t="shared" si="245"/>
        <v>0</v>
      </c>
      <c r="D1993" s="2">
        <f t="shared" si="246"/>
        <v>7.17</v>
      </c>
      <c r="E1993" s="2">
        <f t="shared" si="240"/>
        <v>7.1870000000000003</v>
      </c>
      <c r="F1993" s="2">
        <f t="shared" si="241"/>
        <v>7.0864999999999991</v>
      </c>
      <c r="G1993" s="2">
        <f t="shared" si="243"/>
        <v>6.9873999999999974</v>
      </c>
      <c r="H1993" s="2">
        <f t="shared" si="239"/>
        <v>6.8747500000000059</v>
      </c>
      <c r="I1993" s="2">
        <f t="array" ref="I1993">SUMPRODUCT(B1977:B1996, (ROW(B1977:B1996)-ROW(B1977)+1)) / (20*21/2)</f>
        <v>7.1596666666666664</v>
      </c>
      <c r="J1993" s="2">
        <f t="shared" si="242"/>
        <v>7.1031702280924618</v>
      </c>
      <c r="K1993" s="2">
        <f t="shared" si="244"/>
        <v>7.015939315628537</v>
      </c>
    </row>
    <row r="1994" spans="1:11" ht="13.5" x14ac:dyDescent="0.25">
      <c r="A1994" s="3">
        <f>TITRES_STAT!B1997</f>
        <v>44909</v>
      </c>
      <c r="B1994" s="6">
        <f>TITRES_STAT!D1997</f>
        <v>7.2</v>
      </c>
      <c r="C1994" s="2">
        <f t="shared" si="245"/>
        <v>0</v>
      </c>
      <c r="D1994" s="2">
        <f t="shared" si="246"/>
        <v>7.17</v>
      </c>
      <c r="E1994" s="2">
        <f t="shared" si="240"/>
        <v>7.1859999999999999</v>
      </c>
      <c r="F1994" s="2">
        <f t="shared" si="241"/>
        <v>7.0964999999999989</v>
      </c>
      <c r="G1994" s="2">
        <f t="shared" si="243"/>
        <v>6.9917999999999969</v>
      </c>
      <c r="H1994" s="2">
        <f t="shared" ref="H1994:H2057" si="247">AVERAGE(B1795:B1994)</f>
        <v>6.8777500000000069</v>
      </c>
      <c r="I1994" s="2">
        <f t="array" ref="I1994">SUMPRODUCT(B1978:B1997, (ROW(B1978:B1997)-ROW(B1978)+1)) / (20*21/2)</f>
        <v>7.1485714285714286</v>
      </c>
      <c r="J1994" s="2">
        <f t="shared" si="242"/>
        <v>7.1123921111312756</v>
      </c>
      <c r="K1994" s="2">
        <f t="shared" si="244"/>
        <v>7.0231573816823198</v>
      </c>
    </row>
    <row r="1995" spans="1:11" ht="13.5" x14ac:dyDescent="0.25">
      <c r="A1995" s="3">
        <f>TITRES_STAT!B1998</f>
        <v>44910</v>
      </c>
      <c r="B1995" s="6">
        <f>TITRES_STAT!D1998</f>
        <v>7.2</v>
      </c>
      <c r="C1995" s="2">
        <f t="shared" si="245"/>
        <v>0</v>
      </c>
      <c r="D1995" s="2">
        <f t="shared" si="246"/>
        <v>7.17</v>
      </c>
      <c r="E1995" s="2">
        <f t="shared" si="240"/>
        <v>7.1850000000000005</v>
      </c>
      <c r="F1995" s="2">
        <f t="shared" si="241"/>
        <v>7.1064999999999996</v>
      </c>
      <c r="G1995" s="2">
        <f t="shared" si="243"/>
        <v>6.9961999999999964</v>
      </c>
      <c r="H1995" s="2">
        <f t="shared" si="247"/>
        <v>6.8807500000000061</v>
      </c>
      <c r="I1995" s="2">
        <f t="array" ref="I1995">SUMPRODUCT(B1979:B1998, (ROW(B1979:B1998)-ROW(B1979)+1)) / (20*21/2)</f>
        <v>7.1565238095238088</v>
      </c>
      <c r="J1995" s="2">
        <f t="shared" si="242"/>
        <v>7.1207357195949639</v>
      </c>
      <c r="K1995" s="2">
        <f t="shared" si="244"/>
        <v>7.0300923863222291</v>
      </c>
    </row>
    <row r="1996" spans="1:11" ht="13.5" x14ac:dyDescent="0.25">
      <c r="A1996" s="3">
        <f>TITRES_STAT!B1999</f>
        <v>44911</v>
      </c>
      <c r="B1996" s="6">
        <f>TITRES_STAT!D1999</f>
        <v>7.2</v>
      </c>
      <c r="C1996" s="2">
        <f t="shared" si="245"/>
        <v>0</v>
      </c>
      <c r="D1996" s="2">
        <f t="shared" si="246"/>
        <v>7.2</v>
      </c>
      <c r="E1996" s="2">
        <f t="shared" ref="E1996:E2059" si="248">AVERAGE(B1987:B1996)</f>
        <v>7.1850000000000005</v>
      </c>
      <c r="F1996" s="2">
        <f t="shared" si="241"/>
        <v>7.1165000000000003</v>
      </c>
      <c r="G1996" s="2">
        <f t="shared" si="243"/>
        <v>7.0005999999999959</v>
      </c>
      <c r="H1996" s="2">
        <f t="shared" si="247"/>
        <v>6.8837500000000054</v>
      </c>
      <c r="I1996" s="2">
        <f t="array" ref="I1996">SUMPRODUCT(B1980:B1999, (ROW(B1980:B1999)-ROW(B1980)+1)) / (20*21/2)</f>
        <v>7.1635238095238094</v>
      </c>
      <c r="J1996" s="2">
        <f t="shared" si="242"/>
        <v>7.1282846986811581</v>
      </c>
      <c r="K1996" s="2">
        <f t="shared" si="244"/>
        <v>7.0367554299958677</v>
      </c>
    </row>
    <row r="1997" spans="1:11" ht="13.5" x14ac:dyDescent="0.25">
      <c r="A1997" s="3">
        <f>TITRES_STAT!B2000</f>
        <v>44914</v>
      </c>
      <c r="B1997" s="6">
        <f>TITRES_STAT!D2000</f>
        <v>7</v>
      </c>
      <c r="C1997" s="2">
        <f t="shared" si="245"/>
        <v>-0.20000000000000018</v>
      </c>
      <c r="D1997" s="2">
        <f t="shared" si="246"/>
        <v>7.1599999999999993</v>
      </c>
      <c r="E1997" s="2">
        <f t="shared" si="248"/>
        <v>7.1650000000000009</v>
      </c>
      <c r="F1997" s="2">
        <f t="shared" si="241"/>
        <v>7.1165000000000003</v>
      </c>
      <c r="G1997" s="2">
        <f t="shared" si="243"/>
        <v>7.0009999999999977</v>
      </c>
      <c r="H1997" s="2">
        <f t="shared" si="247"/>
        <v>6.885750000000006</v>
      </c>
      <c r="I1997" s="2">
        <f t="array" ref="I1997">SUMPRODUCT(B1981:B2000, (ROW(B1981:B2000)-ROW(B1981)+1)) / (20*21/2)</f>
        <v>7.168619047619047</v>
      </c>
      <c r="J1997" s="2">
        <f t="shared" si="242"/>
        <v>7.1160671083305722</v>
      </c>
      <c r="K1997" s="2">
        <f t="shared" si="244"/>
        <v>7.0353140405842653</v>
      </c>
    </row>
    <row r="1998" spans="1:11" ht="13.5" x14ac:dyDescent="0.25">
      <c r="A1998" s="3">
        <f>TITRES_STAT!B2001</f>
        <v>44915</v>
      </c>
      <c r="B1998" s="6">
        <f>TITRES_STAT!D2001</f>
        <v>7.2</v>
      </c>
      <c r="C1998" s="2">
        <f t="shared" si="245"/>
        <v>0.20000000000000018</v>
      </c>
      <c r="D1998" s="2">
        <f t="shared" si="246"/>
        <v>7.160000000000001</v>
      </c>
      <c r="E1998" s="2">
        <f t="shared" si="248"/>
        <v>7.1650000000000018</v>
      </c>
      <c r="F1998" s="2">
        <f t="shared" si="241"/>
        <v>7.1265000000000001</v>
      </c>
      <c r="G1998" s="2">
        <f t="shared" si="243"/>
        <v>7.0053999999999981</v>
      </c>
      <c r="H1998" s="2">
        <f t="shared" si="247"/>
        <v>6.8887500000000053</v>
      </c>
      <c r="I1998" s="2">
        <f t="array" ref="I1998">SUMPRODUCT(B1982:B2001, (ROW(B1982:B2001)-ROW(B1982)+1)) / (20*21/2)</f>
        <v>7.1728095238095229</v>
      </c>
      <c r="J1998" s="2">
        <f t="shared" si="242"/>
        <v>7.1240607170609938</v>
      </c>
      <c r="K1998" s="2">
        <f t="shared" si="244"/>
        <v>7.0417723135025296</v>
      </c>
    </row>
    <row r="1999" spans="1:11" ht="13.5" x14ac:dyDescent="0.25">
      <c r="A1999" s="3">
        <f>TITRES_STAT!B2002</f>
        <v>44916</v>
      </c>
      <c r="B1999" s="6">
        <f>TITRES_STAT!D2002</f>
        <v>7.2</v>
      </c>
      <c r="C1999" s="2">
        <f t="shared" si="245"/>
        <v>0</v>
      </c>
      <c r="D1999" s="2">
        <f t="shared" si="246"/>
        <v>7.1599999999999993</v>
      </c>
      <c r="E1999" s="2">
        <f t="shared" si="248"/>
        <v>7.1650000000000009</v>
      </c>
      <c r="F1999" s="2">
        <f t="shared" si="241"/>
        <v>7.1365000000000007</v>
      </c>
      <c r="G1999" s="2">
        <f t="shared" si="243"/>
        <v>7.0153999999999987</v>
      </c>
      <c r="H1999" s="2">
        <f t="shared" si="247"/>
        <v>6.8917500000000063</v>
      </c>
      <c r="I1999" s="2">
        <f t="array" ref="I1999">SUMPRODUCT(B1983:B2002, (ROW(B1983:B2002)-ROW(B1983)+1)) / (20*21/2)</f>
        <v>7.1770476190476202</v>
      </c>
      <c r="J1999" s="2">
        <f t="shared" si="242"/>
        <v>7.131293029721852</v>
      </c>
      <c r="K1999" s="2">
        <f t="shared" si="244"/>
        <v>7.0479773208161562</v>
      </c>
    </row>
    <row r="2000" spans="1:11" ht="13.5" x14ac:dyDescent="0.25">
      <c r="A2000" s="3">
        <f>TITRES_STAT!B2003</f>
        <v>44917</v>
      </c>
      <c r="B2000" s="6">
        <f>TITRES_STAT!D2003</f>
        <v>7.19</v>
      </c>
      <c r="C2000" s="2">
        <f t="shared" si="245"/>
        <v>-9.9999999999997868E-3</v>
      </c>
      <c r="D2000" s="2">
        <f t="shared" si="246"/>
        <v>7.1579999999999995</v>
      </c>
      <c r="E2000" s="2">
        <f t="shared" si="248"/>
        <v>7.1639999999999997</v>
      </c>
      <c r="F2000" s="2">
        <f t="shared" si="241"/>
        <v>7.1460000000000008</v>
      </c>
      <c r="G2000" s="2">
        <f t="shared" si="243"/>
        <v>7.0251999999999972</v>
      </c>
      <c r="H2000" s="2">
        <f t="shared" si="247"/>
        <v>6.8947000000000056</v>
      </c>
      <c r="I2000" s="2">
        <f t="array" ref="I2000">SUMPRODUCT(B1984:B2003, (ROW(B1984:B2003)-ROW(B1984)+1)) / (20*21/2)</f>
        <v>7.1794285714285717</v>
      </c>
      <c r="J2000" s="2">
        <f t="shared" si="242"/>
        <v>7.1368841697483418</v>
      </c>
      <c r="K2000" s="2">
        <f t="shared" si="244"/>
        <v>7.0535468376468957</v>
      </c>
    </row>
    <row r="2001" spans="1:11" ht="13.5" x14ac:dyDescent="0.25">
      <c r="A2001" s="3">
        <f>TITRES_STAT!B2004</f>
        <v>44918</v>
      </c>
      <c r="B2001" s="6">
        <f>TITRES_STAT!D2004</f>
        <v>7.19</v>
      </c>
      <c r="C2001" s="2">
        <f t="shared" si="245"/>
        <v>0</v>
      </c>
      <c r="D2001" s="2">
        <f t="shared" si="246"/>
        <v>7.1560000000000006</v>
      </c>
      <c r="E2001" s="2">
        <f t="shared" si="248"/>
        <v>7.1779999999999999</v>
      </c>
      <c r="F2001" s="2">
        <f t="shared" si="241"/>
        <v>7.1555000000000009</v>
      </c>
      <c r="G2001" s="2">
        <f t="shared" si="243"/>
        <v>7.0295999999999985</v>
      </c>
      <c r="H2001" s="2">
        <f t="shared" si="247"/>
        <v>6.8976500000000067</v>
      </c>
      <c r="I2001" s="2">
        <f t="array" ref="I2001">SUMPRODUCT(B1985:B2004, (ROW(B1985:B2004)-ROW(B1985)+1)) / (20*21/2)</f>
        <v>7.1820476190476183</v>
      </c>
      <c r="J2001" s="2">
        <f t="shared" si="242"/>
        <v>7.1419428202484996</v>
      </c>
      <c r="K2001" s="2">
        <f t="shared" si="244"/>
        <v>7.0588979420529006</v>
      </c>
    </row>
    <row r="2002" spans="1:11" ht="13.5" x14ac:dyDescent="0.25">
      <c r="A2002" s="3">
        <f>TITRES_STAT!B2005</f>
        <v>44921</v>
      </c>
      <c r="B2002" s="6">
        <f>TITRES_STAT!D2005</f>
        <v>7.2</v>
      </c>
      <c r="C2002" s="2">
        <f t="shared" si="245"/>
        <v>9.9999999999997868E-3</v>
      </c>
      <c r="D2002" s="2">
        <f t="shared" si="246"/>
        <v>7.1960000000000006</v>
      </c>
      <c r="E2002" s="2">
        <f t="shared" si="248"/>
        <v>7.1779999999999999</v>
      </c>
      <c r="F2002" s="2">
        <f t="shared" si="241"/>
        <v>7.1750000000000016</v>
      </c>
      <c r="G2002" s="2">
        <f t="shared" si="243"/>
        <v>7.0371999999999977</v>
      </c>
      <c r="H2002" s="2">
        <f t="shared" si="247"/>
        <v>6.9006500000000077</v>
      </c>
      <c r="I2002" s="2">
        <f t="array" ref="I2002">SUMPRODUCT(B1986:B2005, (ROW(B1986:B2005)-ROW(B1986)+1)) / (20*21/2)</f>
        <v>7.1932380952380948</v>
      </c>
      <c r="J2002" s="2">
        <f t="shared" si="242"/>
        <v>7.1474720754629288</v>
      </c>
      <c r="K2002" s="2">
        <f t="shared" si="244"/>
        <v>7.0644313560900418</v>
      </c>
    </row>
    <row r="2003" spans="1:11" ht="13.5" x14ac:dyDescent="0.25">
      <c r="A2003" s="3">
        <f>TITRES_STAT!B2006</f>
        <v>44922</v>
      </c>
      <c r="B2003" s="6">
        <f>TITRES_STAT!D2006</f>
        <v>7.2</v>
      </c>
      <c r="C2003" s="2">
        <f t="shared" si="245"/>
        <v>0</v>
      </c>
      <c r="D2003" s="2">
        <f t="shared" si="246"/>
        <v>7.1960000000000006</v>
      </c>
      <c r="E2003" s="2">
        <f t="shared" si="248"/>
        <v>7.1779999999999999</v>
      </c>
      <c r="F2003" s="2">
        <f t="shared" si="241"/>
        <v>7.1825000000000001</v>
      </c>
      <c r="G2003" s="2">
        <f t="shared" si="243"/>
        <v>7.0447999999999977</v>
      </c>
      <c r="H2003" s="2">
        <f t="shared" si="247"/>
        <v>6.9036500000000078</v>
      </c>
      <c r="I2003" s="2">
        <f t="array" ref="I2003">SUMPRODUCT(B1987:B2006, (ROW(B1987:B2006)-ROW(B1987)+1)) / (20*21/2)</f>
        <v>7.2135238095238101</v>
      </c>
      <c r="J2003" s="2">
        <f t="shared" si="242"/>
        <v>7.1524747349426505</v>
      </c>
      <c r="K2003" s="2">
        <f t="shared" si="244"/>
        <v>7.0697477734982757</v>
      </c>
    </row>
    <row r="2004" spans="1:11" ht="13.5" x14ac:dyDescent="0.25">
      <c r="A2004" s="3">
        <f>TITRES_STAT!B2007</f>
        <v>44923</v>
      </c>
      <c r="B2004" s="6">
        <f>TITRES_STAT!D2007</f>
        <v>7.21</v>
      </c>
      <c r="C2004" s="2">
        <f t="shared" si="245"/>
        <v>9.9999999999997868E-3</v>
      </c>
      <c r="D2004" s="2">
        <f t="shared" si="246"/>
        <v>7.1980000000000004</v>
      </c>
      <c r="E2004" s="2">
        <f t="shared" si="248"/>
        <v>7.1789999999999994</v>
      </c>
      <c r="F2004" s="2">
        <f t="shared" ref="F2004:F2067" si="249">AVERAGE(B1985:B2004)</f>
        <v>7.1825000000000001</v>
      </c>
      <c r="G2004" s="2">
        <f t="shared" si="243"/>
        <v>7.0497999999999967</v>
      </c>
      <c r="H2004" s="2">
        <f t="shared" si="247"/>
        <v>6.9067000000000078</v>
      </c>
      <c r="I2004" s="2">
        <f t="array" ref="I2004">SUMPRODUCT(B1988:B2007, (ROW(B1988:B2007)-ROW(B1988)+1)) / (20*21/2)</f>
        <v>7.2319047619047625</v>
      </c>
      <c r="J2004" s="2">
        <f t="shared" si="242"/>
        <v>7.1579533316147792</v>
      </c>
      <c r="K2004" s="2">
        <f t="shared" si="244"/>
        <v>7.0752478608120697</v>
      </c>
    </row>
    <row r="2005" spans="1:11" ht="13.5" x14ac:dyDescent="0.25">
      <c r="A2005" s="3">
        <f>TITRES_STAT!B2008</f>
        <v>44924</v>
      </c>
      <c r="B2005" s="6">
        <f>TITRES_STAT!D2008</f>
        <v>7.3</v>
      </c>
      <c r="C2005" s="2">
        <f t="shared" si="245"/>
        <v>8.9999999999999858E-2</v>
      </c>
      <c r="D2005" s="2">
        <f t="shared" si="246"/>
        <v>7.2200000000000006</v>
      </c>
      <c r="E2005" s="2">
        <f t="shared" si="248"/>
        <v>7.1890000000000001</v>
      </c>
      <c r="F2005" s="2">
        <f t="shared" si="249"/>
        <v>7.1870000000000021</v>
      </c>
      <c r="G2005" s="2">
        <f t="shared" si="243"/>
        <v>7.0565999999999978</v>
      </c>
      <c r="H2005" s="2">
        <f t="shared" si="247"/>
        <v>6.9102000000000068</v>
      </c>
      <c r="I2005" s="2">
        <f t="array" ref="I2005">SUMPRODUCT(B1989:B2008, (ROW(B1989:B2008)-ROW(B1989)+1)) / (20*21/2)</f>
        <v>7.2493809523809531</v>
      </c>
      <c r="J2005" s="2">
        <f t="shared" ref="J2005:J2068" si="250">$J$4*B2005+J2004*(1-$J$4)</f>
        <v>7.1714815857467054</v>
      </c>
      <c r="K2005" s="2">
        <f t="shared" si="244"/>
        <v>7.0840616701919883</v>
      </c>
    </row>
    <row r="2006" spans="1:11" ht="13.5" x14ac:dyDescent="0.25">
      <c r="A2006" s="3">
        <f>TITRES_STAT!B2009</f>
        <v>44925</v>
      </c>
      <c r="B2006" s="6">
        <f>TITRES_STAT!D2009</f>
        <v>7.4</v>
      </c>
      <c r="C2006" s="2">
        <f t="shared" si="245"/>
        <v>0.10000000000000053</v>
      </c>
      <c r="D2006" s="2">
        <f t="shared" si="246"/>
        <v>7.2620000000000005</v>
      </c>
      <c r="E2006" s="2">
        <f t="shared" si="248"/>
        <v>7.2090000000000014</v>
      </c>
      <c r="F2006" s="2">
        <f t="shared" si="249"/>
        <v>7.197000000000001</v>
      </c>
      <c r="G2006" s="2">
        <f t="shared" si="243"/>
        <v>7.0653999999999977</v>
      </c>
      <c r="H2006" s="2">
        <f t="shared" si="247"/>
        <v>6.9142000000000072</v>
      </c>
      <c r="I2006" s="2">
        <f t="array" ref="I2006">SUMPRODUCT(B1990:B2009, (ROW(B1990:B2009)-ROW(B1990)+1)) / (20*21/2)</f>
        <v>7.2659523809523803</v>
      </c>
      <c r="J2006" s="2">
        <f t="shared" si="250"/>
        <v>7.1932452442470192</v>
      </c>
      <c r="K2006" s="2">
        <f t="shared" si="244"/>
        <v>7.0964514086158319</v>
      </c>
    </row>
    <row r="2007" spans="1:11" ht="13.5" x14ac:dyDescent="0.25">
      <c r="A2007" s="3">
        <f>TITRES_STAT!B2010</f>
        <v>44928</v>
      </c>
      <c r="B2007" s="6">
        <f>TITRES_STAT!D2010</f>
        <v>7.39</v>
      </c>
      <c r="C2007" s="2">
        <f t="shared" si="245"/>
        <v>-1.0000000000000675E-2</v>
      </c>
      <c r="D2007" s="2">
        <f t="shared" si="246"/>
        <v>7.3</v>
      </c>
      <c r="E2007" s="2">
        <f t="shared" si="248"/>
        <v>7.2480000000000002</v>
      </c>
      <c r="F2007" s="2">
        <f t="shared" si="249"/>
        <v>7.2065000000000001</v>
      </c>
      <c r="G2007" s="2">
        <f t="shared" si="243"/>
        <v>7.0739999999999972</v>
      </c>
      <c r="H2007" s="2">
        <f t="shared" si="247"/>
        <v>6.9181500000000078</v>
      </c>
      <c r="I2007" s="2">
        <f t="array" ref="I2007">SUMPRODUCT(B1991:B2010, (ROW(B1991:B2010)-ROW(B1991)+1)) / (20*21/2)</f>
        <v>7.2635238095238099</v>
      </c>
      <c r="J2007" s="2">
        <f t="shared" si="250"/>
        <v>7.2119837924139691</v>
      </c>
      <c r="K2007" s="2">
        <f t="shared" si="244"/>
        <v>7.1079631180818783</v>
      </c>
    </row>
    <row r="2008" spans="1:11" ht="13.5" x14ac:dyDescent="0.25">
      <c r="A2008" s="3">
        <f>TITRES_STAT!B2011</f>
        <v>44929</v>
      </c>
      <c r="B2008" s="6">
        <f>TITRES_STAT!D2011</f>
        <v>7.39</v>
      </c>
      <c r="C2008" s="2">
        <f t="shared" si="245"/>
        <v>0</v>
      </c>
      <c r="D2008" s="2">
        <f t="shared" si="246"/>
        <v>7.3379999999999992</v>
      </c>
      <c r="E2008" s="2">
        <f t="shared" si="248"/>
        <v>7.2670000000000003</v>
      </c>
      <c r="F2008" s="2">
        <f t="shared" si="249"/>
        <v>7.2159999999999993</v>
      </c>
      <c r="G2008" s="2">
        <f t="shared" si="243"/>
        <v>7.0817999999999977</v>
      </c>
      <c r="H2008" s="2">
        <f t="shared" si="247"/>
        <v>6.9221000000000075</v>
      </c>
      <c r="I2008" s="2">
        <f t="array" ref="I2008">SUMPRODUCT(B1992:B2011, (ROW(B1992:B2011)-ROW(B1992)+1)) / (20*21/2)</f>
        <v>7.2610952380952387</v>
      </c>
      <c r="J2008" s="2">
        <f t="shared" si="250"/>
        <v>7.2289377169459721</v>
      </c>
      <c r="K2008" s="2">
        <f t="shared" si="244"/>
        <v>7.119023387961021</v>
      </c>
    </row>
    <row r="2009" spans="1:11" ht="13.5" x14ac:dyDescent="0.25">
      <c r="A2009" s="3">
        <f>TITRES_STAT!B2012</f>
        <v>44930</v>
      </c>
      <c r="B2009" s="6">
        <f>TITRES_STAT!D2012</f>
        <v>7.39</v>
      </c>
      <c r="C2009" s="2">
        <f t="shared" si="245"/>
        <v>0</v>
      </c>
      <c r="D2009" s="2">
        <f t="shared" si="246"/>
        <v>7.3739999999999997</v>
      </c>
      <c r="E2009" s="2">
        <f t="shared" si="248"/>
        <v>7.2859999999999996</v>
      </c>
      <c r="F2009" s="2">
        <f t="shared" si="249"/>
        <v>7.2254999999999985</v>
      </c>
      <c r="G2009" s="2">
        <f t="shared" si="243"/>
        <v>7.0957999999999961</v>
      </c>
      <c r="H2009" s="2">
        <f t="shared" si="247"/>
        <v>6.926050000000008</v>
      </c>
      <c r="I2009" s="2">
        <f t="array" ref="I2009">SUMPRODUCT(B1993:B2012, (ROW(B1993:B2012)-ROW(B1993)+1)) / (20*21/2)</f>
        <v>7.2579523809523803</v>
      </c>
      <c r="J2009" s="2">
        <f t="shared" si="250"/>
        <v>7.2442769819987367</v>
      </c>
      <c r="K2009" s="2">
        <f t="shared" si="244"/>
        <v>7.1296499217664717</v>
      </c>
    </row>
    <row r="2010" spans="1:11" ht="13.5" x14ac:dyDescent="0.25">
      <c r="A2010" s="3">
        <f>TITRES_STAT!B2013</f>
        <v>44931</v>
      </c>
      <c r="B2010" s="6">
        <f>TITRES_STAT!D2013</f>
        <v>7.2</v>
      </c>
      <c r="C2010" s="2">
        <f t="shared" si="245"/>
        <v>-0.1899999999999995</v>
      </c>
      <c r="D2010" s="2">
        <f t="shared" si="246"/>
        <v>7.354000000000001</v>
      </c>
      <c r="E2010" s="2">
        <f t="shared" si="248"/>
        <v>7.2870000000000008</v>
      </c>
      <c r="F2010" s="2">
        <f t="shared" si="249"/>
        <v>7.2254999999999985</v>
      </c>
      <c r="G2010" s="2">
        <f t="shared" si="243"/>
        <v>7.1049999999999969</v>
      </c>
      <c r="H2010" s="2">
        <f t="shared" si="247"/>
        <v>6.9290500000000073</v>
      </c>
      <c r="I2010" s="2">
        <f t="array" ref="I2010">SUMPRODUCT(B1994:B2013, (ROW(B1994:B2013)-ROW(B1994)+1)) / (20*21/2)</f>
        <v>7.2548095238095236</v>
      </c>
      <c r="J2010" s="2">
        <f t="shared" si="250"/>
        <v>7.2400601265702855</v>
      </c>
      <c r="K2010" s="2">
        <f t="shared" si="244"/>
        <v>7.132408748363865</v>
      </c>
    </row>
    <row r="2011" spans="1:11" ht="13.5" x14ac:dyDescent="0.25">
      <c r="A2011" s="3">
        <f>TITRES_STAT!B2014</f>
        <v>44932</v>
      </c>
      <c r="B2011" s="6">
        <f>TITRES_STAT!D2014</f>
        <v>7.2</v>
      </c>
      <c r="C2011" s="2">
        <f t="shared" si="245"/>
        <v>0</v>
      </c>
      <c r="D2011" s="2">
        <f t="shared" si="246"/>
        <v>7.3140000000000001</v>
      </c>
      <c r="E2011" s="2">
        <f t="shared" si="248"/>
        <v>7.2880000000000011</v>
      </c>
      <c r="F2011" s="2">
        <f t="shared" si="249"/>
        <v>7.2329999999999988</v>
      </c>
      <c r="G2011" s="2">
        <f t="shared" si="243"/>
        <v>7.1133999999999959</v>
      </c>
      <c r="H2011" s="2">
        <f t="shared" si="247"/>
        <v>6.9320500000000083</v>
      </c>
      <c r="I2011" s="2">
        <f t="array" ref="I2011">SUMPRODUCT(B1995:B2014, (ROW(B1995:B2014)-ROW(B1995)+1)) / (20*21/2)</f>
        <v>7.251666666666666</v>
      </c>
      <c r="J2011" s="2">
        <f t="shared" si="250"/>
        <v>7.2362448764207352</v>
      </c>
      <c r="K2011" s="2">
        <f t="shared" si="244"/>
        <v>7.1350593856829292</v>
      </c>
    </row>
    <row r="2012" spans="1:11" ht="13.5" x14ac:dyDescent="0.25">
      <c r="A2012" s="3">
        <f>TITRES_STAT!B2015</f>
        <v>44935</v>
      </c>
      <c r="B2012" s="6">
        <f>TITRES_STAT!D2015</f>
        <v>7.2</v>
      </c>
      <c r="C2012" s="2">
        <f t="shared" si="245"/>
        <v>0</v>
      </c>
      <c r="D2012" s="2">
        <f t="shared" si="246"/>
        <v>7.2760000000000007</v>
      </c>
      <c r="E2012" s="2">
        <f t="shared" si="248"/>
        <v>7.2880000000000011</v>
      </c>
      <c r="F2012" s="2">
        <f t="shared" si="249"/>
        <v>7.2329999999999988</v>
      </c>
      <c r="G2012" s="2">
        <f t="shared" si="243"/>
        <v>7.1173999999999955</v>
      </c>
      <c r="H2012" s="2">
        <f t="shared" si="247"/>
        <v>6.9350500000000075</v>
      </c>
      <c r="I2012" s="2">
        <f t="array" ref="I2012">SUMPRODUCT(B1996:B2015, (ROW(B1996:B2015)-ROW(B1996)+1)) / (20*21/2)</f>
        <v>7.2485238095238094</v>
      </c>
      <c r="J2012" s="2">
        <f t="shared" si="250"/>
        <v>7.2327929834282845</v>
      </c>
      <c r="K2012" s="2">
        <f t="shared" si="244"/>
        <v>7.1376060764404619</v>
      </c>
    </row>
    <row r="2013" spans="1:11" ht="13.5" x14ac:dyDescent="0.25">
      <c r="A2013" s="3">
        <f>TITRES_STAT!B2016</f>
        <v>44936</v>
      </c>
      <c r="B2013" s="6">
        <f>TITRES_STAT!D2016</f>
        <v>7.2</v>
      </c>
      <c r="C2013" s="2">
        <f t="shared" si="245"/>
        <v>0</v>
      </c>
      <c r="D2013" s="2">
        <f t="shared" si="246"/>
        <v>7.2379999999999995</v>
      </c>
      <c r="E2013" s="2">
        <f t="shared" si="248"/>
        <v>7.2880000000000011</v>
      </c>
      <c r="F2013" s="2">
        <f t="shared" si="249"/>
        <v>7.2329999999999988</v>
      </c>
      <c r="G2013" s="2">
        <f t="shared" si="243"/>
        <v>7.1215999999999955</v>
      </c>
      <c r="H2013" s="2">
        <f t="shared" si="247"/>
        <v>6.9380500000000076</v>
      </c>
      <c r="I2013" s="2">
        <f t="array" ref="I2013">SUMPRODUCT(B1997:B2016, (ROW(B1997:B2016)-ROW(B1997)+1)) / (20*21/2)</f>
        <v>7.2453809523809518</v>
      </c>
      <c r="J2013" s="2">
        <f t="shared" si="250"/>
        <v>7.2296698421494003</v>
      </c>
      <c r="K2013" s="2">
        <f t="shared" si="244"/>
        <v>7.1400528969722084</v>
      </c>
    </row>
    <row r="2014" spans="1:11" ht="13.5" x14ac:dyDescent="0.25">
      <c r="A2014" s="3">
        <f>TITRES_STAT!B2017</f>
        <v>44937</v>
      </c>
      <c r="B2014" s="6">
        <f>TITRES_STAT!D2017</f>
        <v>7.2</v>
      </c>
      <c r="C2014" s="2">
        <f t="shared" si="245"/>
        <v>0</v>
      </c>
      <c r="D2014" s="2">
        <f t="shared" si="246"/>
        <v>7.2</v>
      </c>
      <c r="E2014" s="2">
        <f t="shared" si="248"/>
        <v>7.2870000000000008</v>
      </c>
      <c r="F2014" s="2">
        <f t="shared" si="249"/>
        <v>7.2329999999999988</v>
      </c>
      <c r="G2014" s="2">
        <f t="shared" si="243"/>
        <v>7.1257999999999946</v>
      </c>
      <c r="H2014" s="2">
        <f t="shared" si="247"/>
        <v>6.9410500000000068</v>
      </c>
      <c r="I2014" s="2">
        <f t="array" ref="I2014">SUMPRODUCT(B1998:B2017, (ROW(B1998:B2017)-ROW(B1998)+1)) / (20*21/2)</f>
        <v>7.2422380952380951</v>
      </c>
      <c r="J2014" s="2">
        <f t="shared" si="250"/>
        <v>7.2268441428970771</v>
      </c>
      <c r="K2014" s="2">
        <f t="shared" si="244"/>
        <v>7.1424037637576117</v>
      </c>
    </row>
    <row r="2015" spans="1:11" ht="13.5" x14ac:dyDescent="0.25">
      <c r="A2015" s="3">
        <f>TITRES_STAT!B2018</f>
        <v>44938</v>
      </c>
      <c r="B2015" s="6">
        <f>TITRES_STAT!D2018</f>
        <v>7.2</v>
      </c>
      <c r="C2015" s="2">
        <f t="shared" si="245"/>
        <v>0</v>
      </c>
      <c r="D2015" s="2">
        <f t="shared" si="246"/>
        <v>7.2</v>
      </c>
      <c r="E2015" s="2">
        <f t="shared" si="248"/>
        <v>7.277000000000001</v>
      </c>
      <c r="F2015" s="2">
        <f t="shared" si="249"/>
        <v>7.2329999999999997</v>
      </c>
      <c r="G2015" s="2">
        <f t="shared" si="243"/>
        <v>7.1307999999999945</v>
      </c>
      <c r="H2015" s="2">
        <f t="shared" si="247"/>
        <v>6.9440500000000069</v>
      </c>
      <c r="I2015" s="2">
        <f t="array" ref="I2015">SUMPRODUCT(B1999:B2018, (ROW(B1999:B2018)-ROW(B1999)+1)) / (20*21/2)</f>
        <v>7.2381428571428561</v>
      </c>
      <c r="J2015" s="2">
        <f t="shared" si="250"/>
        <v>7.2242875578592605</v>
      </c>
      <c r="K2015" s="2">
        <f t="shared" si="244"/>
        <v>7.1446624396886858</v>
      </c>
    </row>
    <row r="2016" spans="1:11" ht="13.5" x14ac:dyDescent="0.25">
      <c r="A2016" s="3">
        <f>TITRES_STAT!B2019</f>
        <v>44939</v>
      </c>
      <c r="B2016" s="6">
        <f>TITRES_STAT!D2019</f>
        <v>7.2</v>
      </c>
      <c r="C2016" s="2">
        <f t="shared" si="245"/>
        <v>0</v>
      </c>
      <c r="D2016" s="2">
        <f t="shared" si="246"/>
        <v>7.2</v>
      </c>
      <c r="E2016" s="2">
        <f t="shared" si="248"/>
        <v>7.2570000000000006</v>
      </c>
      <c r="F2016" s="2">
        <f t="shared" si="249"/>
        <v>7.2329999999999997</v>
      </c>
      <c r="G2016" s="2">
        <f t="shared" si="243"/>
        <v>7.1357999999999935</v>
      </c>
      <c r="H2016" s="2">
        <f t="shared" si="247"/>
        <v>6.9470500000000071</v>
      </c>
      <c r="I2016" s="2">
        <f t="array" ref="I2016">SUMPRODUCT(B2000:B2019, (ROW(B2000:B2019)-ROW(B2000)+1)) / (20*21/2)</f>
        <v>7.2340476190476188</v>
      </c>
      <c r="J2016" s="2">
        <f t="shared" si="250"/>
        <v>7.2219744571107594</v>
      </c>
      <c r="K2016" s="2">
        <f t="shared" si="244"/>
        <v>7.146832540093051</v>
      </c>
    </row>
    <row r="2017" spans="1:11" ht="13.5" x14ac:dyDescent="0.25">
      <c r="A2017" s="3">
        <f>TITRES_STAT!B2020</f>
        <v>44942</v>
      </c>
      <c r="B2017" s="6">
        <f>TITRES_STAT!D2020</f>
        <v>7.2</v>
      </c>
      <c r="C2017" s="2">
        <f t="shared" si="245"/>
        <v>0</v>
      </c>
      <c r="D2017" s="2">
        <f t="shared" si="246"/>
        <v>7.2</v>
      </c>
      <c r="E2017" s="2">
        <f t="shared" si="248"/>
        <v>7.2380000000000013</v>
      </c>
      <c r="F2017" s="2">
        <f t="shared" si="249"/>
        <v>7.2429999999999994</v>
      </c>
      <c r="G2017" s="2">
        <f t="shared" si="243"/>
        <v>7.1437999999999944</v>
      </c>
      <c r="H2017" s="2">
        <f t="shared" si="247"/>
        <v>6.9500500000000072</v>
      </c>
      <c r="I2017" s="2">
        <f t="array" ref="I2017">SUMPRODUCT(B2001:B2020, (ROW(B2001:B2020)-ROW(B2001)+1)) / (20*21/2)</f>
        <v>7.2299523809523807</v>
      </c>
      <c r="J2017" s="2">
        <f t="shared" si="250"/>
        <v>7.2198816516716393</v>
      </c>
      <c r="K2017" s="2">
        <f t="shared" si="244"/>
        <v>7.1489175385207746</v>
      </c>
    </row>
    <row r="2018" spans="1:11" ht="13.5" x14ac:dyDescent="0.25">
      <c r="A2018" s="3">
        <f>TITRES_STAT!B2021</f>
        <v>44943</v>
      </c>
      <c r="B2018" s="6">
        <f>TITRES_STAT!D2021</f>
        <v>7.2</v>
      </c>
      <c r="C2018" s="2">
        <f t="shared" si="245"/>
        <v>0</v>
      </c>
      <c r="D2018" s="2">
        <f t="shared" si="246"/>
        <v>7.2</v>
      </c>
      <c r="E2018" s="2">
        <f t="shared" si="248"/>
        <v>7.2190000000000012</v>
      </c>
      <c r="F2018" s="2">
        <f t="shared" si="249"/>
        <v>7.2429999999999994</v>
      </c>
      <c r="G2018" s="2">
        <f t="shared" si="243"/>
        <v>7.1477999999999939</v>
      </c>
      <c r="H2018" s="2">
        <f t="shared" si="247"/>
        <v>6.9530500000000073</v>
      </c>
      <c r="I2018" s="2">
        <f t="array" ref="I2018">SUMPRODUCT(B2002:B2021, (ROW(B2002:B2021)-ROW(B2002)+1)) / (20*21/2)</f>
        <v>7.2258095238095228</v>
      </c>
      <c r="J2018" s="2">
        <f t="shared" si="250"/>
        <v>7.2179881610362457</v>
      </c>
      <c r="K2018" s="2">
        <f t="shared" si="244"/>
        <v>7.150920772304274</v>
      </c>
    </row>
    <row r="2019" spans="1:11" ht="13.5" x14ac:dyDescent="0.25">
      <c r="A2019" s="3">
        <f>TITRES_STAT!B2022</f>
        <v>44944</v>
      </c>
      <c r="B2019" s="6">
        <f>TITRES_STAT!D2022</f>
        <v>7.2</v>
      </c>
      <c r="C2019" s="2">
        <f t="shared" si="245"/>
        <v>0</v>
      </c>
      <c r="D2019" s="2">
        <f t="shared" si="246"/>
        <v>7.2</v>
      </c>
      <c r="E2019" s="2">
        <f t="shared" si="248"/>
        <v>7.2000000000000011</v>
      </c>
      <c r="F2019" s="2">
        <f t="shared" si="249"/>
        <v>7.2429999999999994</v>
      </c>
      <c r="G2019" s="2">
        <f t="shared" si="243"/>
        <v>7.1517999999999935</v>
      </c>
      <c r="H2019" s="2">
        <f t="shared" si="247"/>
        <v>6.9560500000000074</v>
      </c>
      <c r="I2019" s="2">
        <f t="array" ref="I2019">SUMPRODUCT(B2003:B2022, (ROW(B2003:B2022)-ROW(B2003)+1)) / (20*21/2)</f>
        <v>7.2206666666666663</v>
      </c>
      <c r="J2019" s="2">
        <f t="shared" si="250"/>
        <v>7.2162750028423179</v>
      </c>
      <c r="K2019" s="2">
        <f t="shared" si="244"/>
        <v>7.1528454479001846</v>
      </c>
    </row>
    <row r="2020" spans="1:11" ht="13.5" x14ac:dyDescent="0.25">
      <c r="A2020" s="3">
        <f>TITRES_STAT!B2023</f>
        <v>44945</v>
      </c>
      <c r="B2020" s="6">
        <f>TITRES_STAT!D2023</f>
        <v>7.2</v>
      </c>
      <c r="C2020" s="2">
        <f t="shared" si="245"/>
        <v>0</v>
      </c>
      <c r="D2020" s="2">
        <f t="shared" si="246"/>
        <v>7.2</v>
      </c>
      <c r="E2020" s="2">
        <f t="shared" si="248"/>
        <v>7.2000000000000011</v>
      </c>
      <c r="F2020" s="2">
        <f t="shared" si="249"/>
        <v>7.2435</v>
      </c>
      <c r="G2020" s="2">
        <f t="shared" si="243"/>
        <v>7.1557999999999948</v>
      </c>
      <c r="H2020" s="2">
        <f t="shared" si="247"/>
        <v>6.9590500000000066</v>
      </c>
      <c r="I2020" s="2">
        <f t="array" ref="I2020">SUMPRODUCT(B2004:B2023, (ROW(B2004:B2023)-ROW(B2004)+1)) / (20*21/2)</f>
        <v>7.215571428571427</v>
      </c>
      <c r="J2020" s="2">
        <f t="shared" si="250"/>
        <v>7.2147250025716216</v>
      </c>
      <c r="K2020" s="2">
        <f t="shared" si="244"/>
        <v>7.1546946460217464</v>
      </c>
    </row>
    <row r="2021" spans="1:11" ht="13.5" x14ac:dyDescent="0.25">
      <c r="A2021" s="3">
        <f>TITRES_STAT!B2024</f>
        <v>44946</v>
      </c>
      <c r="B2021" s="6">
        <f>TITRES_STAT!D2024</f>
        <v>7.2</v>
      </c>
      <c r="C2021" s="2">
        <f t="shared" si="245"/>
        <v>0</v>
      </c>
      <c r="D2021" s="2">
        <f t="shared" si="246"/>
        <v>7.2</v>
      </c>
      <c r="E2021" s="2">
        <f t="shared" si="248"/>
        <v>7.2000000000000011</v>
      </c>
      <c r="F2021" s="2">
        <f t="shared" si="249"/>
        <v>7.2439999999999998</v>
      </c>
      <c r="G2021" s="2">
        <f t="shared" si="243"/>
        <v>7.1597999999999953</v>
      </c>
      <c r="H2021" s="2">
        <f t="shared" si="247"/>
        <v>6.9620500000000058</v>
      </c>
      <c r="I2021" s="2">
        <f t="array" ref="I2021">SUMPRODUCT(B2005:B2024, (ROW(B2005:B2024)-ROW(B2005)+1)) / (20*21/2)</f>
        <v>7.2105238095238109</v>
      </c>
      <c r="J2021" s="2">
        <f t="shared" si="250"/>
        <v>7.2133226213743242</v>
      </c>
      <c r="K2021" s="2">
        <f t="shared" si="244"/>
        <v>7.1564713265699131</v>
      </c>
    </row>
    <row r="2022" spans="1:11" ht="13.5" x14ac:dyDescent="0.25">
      <c r="A2022" s="3">
        <f>TITRES_STAT!B2025</f>
        <v>44949</v>
      </c>
      <c r="B2022" s="6">
        <f>TITRES_STAT!D2025</f>
        <v>7.19</v>
      </c>
      <c r="C2022" s="2">
        <f t="shared" si="245"/>
        <v>-9.9999999999997868E-3</v>
      </c>
      <c r="D2022" s="2">
        <f t="shared" si="246"/>
        <v>7.1980000000000004</v>
      </c>
      <c r="E2022" s="2">
        <f t="shared" si="248"/>
        <v>7.1990000000000007</v>
      </c>
      <c r="F2022" s="2">
        <f t="shared" si="249"/>
        <v>7.2435</v>
      </c>
      <c r="G2022" s="2">
        <f t="shared" si="243"/>
        <v>7.1635999999999953</v>
      </c>
      <c r="H2022" s="2">
        <f t="shared" si="247"/>
        <v>6.965000000000007</v>
      </c>
      <c r="I2022" s="2">
        <f t="array" ref="I2022">SUMPRODUCT(B2006:B2025, (ROW(B2006:B2025)-ROW(B2006)+1)) / (20*21/2)</f>
        <v>7.2055714285714281</v>
      </c>
      <c r="J2022" s="2">
        <f t="shared" si="250"/>
        <v>7.2111014193386742</v>
      </c>
      <c r="K2022" s="2">
        <f t="shared" si="244"/>
        <v>7.1577861765083481</v>
      </c>
    </row>
    <row r="2023" spans="1:11" ht="13.5" x14ac:dyDescent="0.25">
      <c r="A2023" s="3">
        <f>TITRES_STAT!B2026</f>
        <v>44950</v>
      </c>
      <c r="B2023" s="6">
        <f>TITRES_STAT!D2026</f>
        <v>7.19</v>
      </c>
      <c r="C2023" s="2">
        <f t="shared" si="245"/>
        <v>0</v>
      </c>
      <c r="D2023" s="2">
        <f t="shared" si="246"/>
        <v>7.1960000000000006</v>
      </c>
      <c r="E2023" s="2">
        <f t="shared" si="248"/>
        <v>7.1980000000000004</v>
      </c>
      <c r="F2023" s="2">
        <f t="shared" si="249"/>
        <v>7.2430000000000003</v>
      </c>
      <c r="G2023" s="2">
        <f t="shared" si="243"/>
        <v>7.1673999999999953</v>
      </c>
      <c r="H2023" s="2">
        <f t="shared" si="247"/>
        <v>6.9680000000000071</v>
      </c>
      <c r="I2023" s="2">
        <f t="array" ref="I2023">SUMPRODUCT(B2007:B2026, (ROW(B2007:B2026)-ROW(B2007)+1)) / (20*21/2)</f>
        <v>7.2020952380952385</v>
      </c>
      <c r="J2023" s="2">
        <f t="shared" si="250"/>
        <v>7.2090917603540383</v>
      </c>
      <c r="K2023" s="2">
        <f t="shared" si="244"/>
        <v>7.1590494637040996</v>
      </c>
    </row>
    <row r="2024" spans="1:11" ht="13.5" x14ac:dyDescent="0.25">
      <c r="A2024" s="3">
        <f>TITRES_STAT!B2027</f>
        <v>44951</v>
      </c>
      <c r="B2024" s="6">
        <f>TITRES_STAT!D2027</f>
        <v>7.19</v>
      </c>
      <c r="C2024" s="2">
        <f t="shared" si="245"/>
        <v>0</v>
      </c>
      <c r="D2024" s="2">
        <f t="shared" si="246"/>
        <v>7.194</v>
      </c>
      <c r="E2024" s="2">
        <f t="shared" si="248"/>
        <v>7.1970000000000001</v>
      </c>
      <c r="F2024" s="2">
        <f t="shared" si="249"/>
        <v>7.2420000000000018</v>
      </c>
      <c r="G2024" s="2">
        <f t="shared" si="243"/>
        <v>7.1711999999999954</v>
      </c>
      <c r="H2024" s="2">
        <f t="shared" si="247"/>
        <v>6.9710000000000081</v>
      </c>
      <c r="I2024" s="2">
        <f t="array" ref="I2024">SUMPRODUCT(B2008:B2027, (ROW(B2008:B2027)-ROW(B2008)+1)) / (20*21/2)</f>
        <v>7.1995714285714278</v>
      </c>
      <c r="J2024" s="2">
        <f t="shared" si="250"/>
        <v>7.2072734974631771</v>
      </c>
      <c r="K2024" s="2">
        <f t="shared" si="244"/>
        <v>7.1602632102255077</v>
      </c>
    </row>
    <row r="2025" spans="1:11" ht="13.5" x14ac:dyDescent="0.25">
      <c r="A2025" s="3">
        <f>TITRES_STAT!B2028</f>
        <v>44952</v>
      </c>
      <c r="B2025" s="6">
        <f>TITRES_STAT!D2028</f>
        <v>7.19</v>
      </c>
      <c r="C2025" s="2">
        <f t="shared" si="245"/>
        <v>0</v>
      </c>
      <c r="D2025" s="2">
        <f t="shared" si="246"/>
        <v>7.1920000000000002</v>
      </c>
      <c r="E2025" s="2">
        <f t="shared" si="248"/>
        <v>7.1959999999999997</v>
      </c>
      <c r="F2025" s="2">
        <f t="shared" si="249"/>
        <v>7.2365000000000013</v>
      </c>
      <c r="G2025" s="2">
        <f t="shared" si="243"/>
        <v>7.1749999999999954</v>
      </c>
      <c r="H2025" s="2">
        <f t="shared" si="247"/>
        <v>6.974050000000009</v>
      </c>
      <c r="I2025" s="2">
        <f t="array" ref="I2025">SUMPRODUCT(B2009:B2028, (ROW(B2009:B2028)-ROW(B2009)+1)) / (20*21/2)</f>
        <v>7.2065238095238078</v>
      </c>
      <c r="J2025" s="2">
        <f t="shared" si="250"/>
        <v>7.2056284024666839</v>
      </c>
      <c r="K2025" s="2">
        <f t="shared" si="244"/>
        <v>7.1614293588441154</v>
      </c>
    </row>
    <row r="2026" spans="1:11" ht="13.5" x14ac:dyDescent="0.25">
      <c r="A2026" s="3">
        <f>TITRES_STAT!B2029</f>
        <v>44953</v>
      </c>
      <c r="B2026" s="6">
        <f>TITRES_STAT!D2029</f>
        <v>7.2</v>
      </c>
      <c r="C2026" s="2">
        <f t="shared" si="245"/>
        <v>9.9999999999997868E-3</v>
      </c>
      <c r="D2026" s="2">
        <f t="shared" si="246"/>
        <v>7.1920000000000002</v>
      </c>
      <c r="E2026" s="2">
        <f t="shared" si="248"/>
        <v>7.1959999999999997</v>
      </c>
      <c r="F2026" s="2">
        <f t="shared" si="249"/>
        <v>7.2264999999999997</v>
      </c>
      <c r="G2026" s="2">
        <f t="shared" si="243"/>
        <v>7.1789999999999967</v>
      </c>
      <c r="H2026" s="2">
        <f t="shared" si="247"/>
        <v>6.9771500000000097</v>
      </c>
      <c r="I2026" s="2">
        <f t="array" ref="I2026">SUMPRODUCT(B2010:B2029, (ROW(B2010:B2029)-ROW(B2010)+1)) / (20*21/2)</f>
        <v>7.2139523809523798</v>
      </c>
      <c r="J2026" s="2">
        <f t="shared" si="250"/>
        <v>7.2050923641365241</v>
      </c>
      <c r="K2026" s="2">
        <f t="shared" si="244"/>
        <v>7.1629419330070911</v>
      </c>
    </row>
    <row r="2027" spans="1:11" ht="13.5" x14ac:dyDescent="0.25">
      <c r="A2027" s="3">
        <f>TITRES_STAT!B2030</f>
        <v>44956</v>
      </c>
      <c r="B2027" s="6">
        <f>TITRES_STAT!D2030</f>
        <v>7.2</v>
      </c>
      <c r="C2027" s="2">
        <f t="shared" si="245"/>
        <v>0</v>
      </c>
      <c r="D2027" s="2">
        <f t="shared" si="246"/>
        <v>7.194</v>
      </c>
      <c r="E2027" s="2">
        <f t="shared" si="248"/>
        <v>7.1959999999999997</v>
      </c>
      <c r="F2027" s="2">
        <f t="shared" si="249"/>
        <v>7.2170000000000005</v>
      </c>
      <c r="G2027" s="2">
        <f t="shared" si="243"/>
        <v>7.1829999999999963</v>
      </c>
      <c r="H2027" s="2">
        <f t="shared" si="247"/>
        <v>6.9802500000000087</v>
      </c>
      <c r="I2027" s="2">
        <f t="array" ref="I2027">SUMPRODUCT(B2011:B2030, (ROW(B2011:B2030)-ROW(B2011)+1)) / (20*21/2)</f>
        <v>7.2218571428571439</v>
      </c>
      <c r="J2027" s="2">
        <f t="shared" si="250"/>
        <v>7.2046073770759032</v>
      </c>
      <c r="K2027" s="2">
        <f t="shared" si="244"/>
        <v>7.1643951905362249</v>
      </c>
    </row>
    <row r="2028" spans="1:11" ht="13.5" x14ac:dyDescent="0.25">
      <c r="A2028" s="3">
        <f>TITRES_STAT!B2031</f>
        <v>44957</v>
      </c>
      <c r="B2028" s="6">
        <f>TITRES_STAT!D2031</f>
        <v>7.29</v>
      </c>
      <c r="C2028" s="2">
        <f t="shared" si="245"/>
        <v>8.9999999999999858E-2</v>
      </c>
      <c r="D2028" s="2">
        <f t="shared" si="246"/>
        <v>7.2140000000000004</v>
      </c>
      <c r="E2028" s="2">
        <f t="shared" si="248"/>
        <v>7.205000000000001</v>
      </c>
      <c r="F2028" s="2">
        <f t="shared" si="249"/>
        <v>7.2119999999999989</v>
      </c>
      <c r="G2028" s="2">
        <f t="shared" si="243"/>
        <v>7.188799999999997</v>
      </c>
      <c r="H2028" s="2">
        <f t="shared" si="247"/>
        <v>6.9837000000000105</v>
      </c>
      <c r="I2028" s="2">
        <f t="array" ref="I2028">SUMPRODUCT(B2012:B2031, (ROW(B2012:B2031)-ROW(B2012)+1)) / (20*21/2)</f>
        <v>7.2293333333333338</v>
      </c>
      <c r="J2028" s="2">
        <f t="shared" si="250"/>
        <v>7.212740007830579</v>
      </c>
      <c r="K2028" s="2">
        <f t="shared" si="244"/>
        <v>7.1693208693387263</v>
      </c>
    </row>
    <row r="2029" spans="1:11" ht="13.5" x14ac:dyDescent="0.25">
      <c r="A2029" s="3">
        <f>TITRES_STAT!B2032</f>
        <v>44958</v>
      </c>
      <c r="B2029" s="6">
        <f>TITRES_STAT!D2032</f>
        <v>7.29</v>
      </c>
      <c r="C2029" s="2">
        <f t="shared" si="245"/>
        <v>0</v>
      </c>
      <c r="D2029" s="2">
        <f t="shared" si="246"/>
        <v>7.234</v>
      </c>
      <c r="E2029" s="2">
        <f t="shared" si="248"/>
        <v>7.2140000000000013</v>
      </c>
      <c r="F2029" s="2">
        <f t="shared" si="249"/>
        <v>7.206999999999999</v>
      </c>
      <c r="G2029" s="2">
        <f t="shared" si="243"/>
        <v>7.1945999999999968</v>
      </c>
      <c r="H2029" s="2">
        <f t="shared" si="247"/>
        <v>6.9871500000000095</v>
      </c>
      <c r="I2029" s="2">
        <f t="array" ref="I2029">SUMPRODUCT(B2013:B2032, (ROW(B2013:B2032)-ROW(B2013)+1)) / (20*21/2)</f>
        <v>7.2363809523809515</v>
      </c>
      <c r="J2029" s="2">
        <f t="shared" si="250"/>
        <v>7.2200981023229049</v>
      </c>
      <c r="K2029" s="2">
        <f t="shared" si="244"/>
        <v>7.1740533842666201</v>
      </c>
    </row>
    <row r="2030" spans="1:11" ht="13.5" x14ac:dyDescent="0.25">
      <c r="A2030" s="3">
        <f>TITRES_STAT!B2033</f>
        <v>44959</v>
      </c>
      <c r="B2030" s="6">
        <f>TITRES_STAT!D2033</f>
        <v>7.29</v>
      </c>
      <c r="C2030" s="2">
        <f t="shared" si="245"/>
        <v>0</v>
      </c>
      <c r="D2030" s="2">
        <f t="shared" si="246"/>
        <v>7.2540000000000004</v>
      </c>
      <c r="E2030" s="2">
        <f t="shared" si="248"/>
        <v>7.2230000000000016</v>
      </c>
      <c r="F2030" s="2">
        <f t="shared" si="249"/>
        <v>7.2114999999999991</v>
      </c>
      <c r="G2030" s="2">
        <f t="shared" si="243"/>
        <v>7.2003999999999975</v>
      </c>
      <c r="H2030" s="2">
        <f t="shared" si="247"/>
        <v>6.9906000000000095</v>
      </c>
      <c r="I2030" s="2">
        <f t="array" ref="I2030">SUMPRODUCT(B2014:B2033, (ROW(B2014:B2033)-ROW(B2014)+1)) / (20*21/2)</f>
        <v>7.2334761904761899</v>
      </c>
      <c r="J2030" s="2">
        <f t="shared" si="250"/>
        <v>7.2267554259111995</v>
      </c>
      <c r="K2030" s="2">
        <f t="shared" si="244"/>
        <v>7.1786003103738123</v>
      </c>
    </row>
    <row r="2031" spans="1:11" ht="13.5" x14ac:dyDescent="0.25">
      <c r="A2031" s="3">
        <f>TITRES_STAT!B2034</f>
        <v>44960</v>
      </c>
      <c r="B2031" s="6">
        <f>TITRES_STAT!D2034</f>
        <v>7.29</v>
      </c>
      <c r="C2031" s="2">
        <f t="shared" si="245"/>
        <v>0</v>
      </c>
      <c r="D2031" s="2">
        <f t="shared" si="246"/>
        <v>7.2720000000000002</v>
      </c>
      <c r="E2031" s="2">
        <f t="shared" si="248"/>
        <v>7.2320000000000011</v>
      </c>
      <c r="F2031" s="2">
        <f t="shared" si="249"/>
        <v>7.2159999999999993</v>
      </c>
      <c r="G2031" s="2">
        <f t="shared" si="243"/>
        <v>7.2061999999999982</v>
      </c>
      <c r="H2031" s="2">
        <f t="shared" si="247"/>
        <v>6.9940500000000103</v>
      </c>
      <c r="I2031" s="2">
        <f t="array" ref="I2031">SUMPRODUCT(B2015:B2034, (ROW(B2015:B2034)-ROW(B2015)+1)) / (20*21/2)</f>
        <v>7.2306190476190482</v>
      </c>
      <c r="J2031" s="2">
        <f t="shared" si="250"/>
        <v>7.2327787186815611</v>
      </c>
      <c r="K2031" s="2">
        <f t="shared" si="244"/>
        <v>7.1829689256532712</v>
      </c>
    </row>
    <row r="2032" spans="1:11" ht="13.5" x14ac:dyDescent="0.25">
      <c r="A2032" s="3">
        <f>TITRES_STAT!B2035</f>
        <v>44963</v>
      </c>
      <c r="B2032" s="6">
        <f>TITRES_STAT!D2035</f>
        <v>7.29</v>
      </c>
      <c r="C2032" s="2">
        <f t="shared" si="245"/>
        <v>0</v>
      </c>
      <c r="D2032" s="2">
        <f t="shared" si="246"/>
        <v>7.2900000000000009</v>
      </c>
      <c r="E2032" s="2">
        <f t="shared" si="248"/>
        <v>7.242</v>
      </c>
      <c r="F2032" s="2">
        <f t="shared" si="249"/>
        <v>7.2204999999999995</v>
      </c>
      <c r="G2032" s="2">
        <f t="shared" si="243"/>
        <v>7.2157999999999989</v>
      </c>
      <c r="H2032" s="2">
        <f t="shared" si="247"/>
        <v>6.9960500000000101</v>
      </c>
      <c r="I2032" s="2">
        <f t="array" ref="I2032">SUMPRODUCT(B2016:B2035, (ROW(B2016:B2035)-ROW(B2016)+1)) / (20*21/2)</f>
        <v>7.2278095238095235</v>
      </c>
      <c r="J2032" s="2">
        <f t="shared" si="250"/>
        <v>7.2382283645214125</v>
      </c>
      <c r="K2032" s="2">
        <f t="shared" si="244"/>
        <v>7.1871662226864768</v>
      </c>
    </row>
    <row r="2033" spans="1:11" ht="13.5" x14ac:dyDescent="0.25">
      <c r="A2033" s="3">
        <f>TITRES_STAT!B2036</f>
        <v>44964</v>
      </c>
      <c r="B2033" s="6">
        <f>TITRES_STAT!D2036</f>
        <v>7.19</v>
      </c>
      <c r="C2033" s="2">
        <f t="shared" si="245"/>
        <v>-9.9999999999999645E-2</v>
      </c>
      <c r="D2033" s="2">
        <f t="shared" si="246"/>
        <v>7.2700000000000005</v>
      </c>
      <c r="E2033" s="2">
        <f t="shared" si="248"/>
        <v>7.242</v>
      </c>
      <c r="F2033" s="2">
        <f t="shared" si="249"/>
        <v>7.2200000000000006</v>
      </c>
      <c r="G2033" s="2">
        <f t="shared" si="243"/>
        <v>7.2185999999999986</v>
      </c>
      <c r="H2033" s="2">
        <f t="shared" si="247"/>
        <v>6.9990000000000112</v>
      </c>
      <c r="I2033" s="2">
        <f t="array" ref="I2033">SUMPRODUCT(B2017:B2036, (ROW(B2017:B2036)-ROW(B2017)+1)) / (20*21/2)</f>
        <v>7.2250476190476194</v>
      </c>
      <c r="J2033" s="2">
        <f t="shared" si="250"/>
        <v>7.2336351869479447</v>
      </c>
      <c r="K2033" s="2">
        <f t="shared" si="244"/>
        <v>7.1872773512085759</v>
      </c>
    </row>
    <row r="2034" spans="1:11" ht="13.5" x14ac:dyDescent="0.25">
      <c r="A2034" s="3">
        <f>TITRES_STAT!B2037</f>
        <v>44965</v>
      </c>
      <c r="B2034" s="6">
        <f>TITRES_STAT!D2037</f>
        <v>7.19</v>
      </c>
      <c r="C2034" s="2">
        <f t="shared" si="245"/>
        <v>0</v>
      </c>
      <c r="D2034" s="2">
        <f t="shared" si="246"/>
        <v>7.25</v>
      </c>
      <c r="E2034" s="2">
        <f t="shared" si="248"/>
        <v>7.242</v>
      </c>
      <c r="F2034" s="2">
        <f t="shared" si="249"/>
        <v>7.2195000000000009</v>
      </c>
      <c r="G2034" s="2">
        <f t="shared" ref="G2034:G2097" si="251">AVERAGE(B1985:B2034)</f>
        <v>7.2181999999999986</v>
      </c>
      <c r="H2034" s="2">
        <f t="shared" si="247"/>
        <v>7.0019500000000114</v>
      </c>
      <c r="I2034" s="2">
        <f t="array" ref="I2034">SUMPRODUCT(B2018:B2037, (ROW(B2018:B2037)-ROW(B2018)+1)) / (20*21/2)</f>
        <v>7.2223333333333324</v>
      </c>
      <c r="J2034" s="2">
        <f t="shared" si="250"/>
        <v>7.229479454857664</v>
      </c>
      <c r="K2034" s="2">
        <f t="shared" si="244"/>
        <v>7.1873841217494165</v>
      </c>
    </row>
    <row r="2035" spans="1:11" ht="13.5" x14ac:dyDescent="0.25">
      <c r="A2035" s="3">
        <f>TITRES_STAT!B2038</f>
        <v>44966</v>
      </c>
      <c r="B2035" s="6">
        <f>TITRES_STAT!D2038</f>
        <v>7.19</v>
      </c>
      <c r="C2035" s="2">
        <f t="shared" si="245"/>
        <v>0</v>
      </c>
      <c r="D2035" s="2">
        <f t="shared" si="246"/>
        <v>7.2299999999999995</v>
      </c>
      <c r="E2035" s="2">
        <f t="shared" si="248"/>
        <v>7.242</v>
      </c>
      <c r="F2035" s="2">
        <f t="shared" si="249"/>
        <v>7.2190000000000012</v>
      </c>
      <c r="G2035" s="2">
        <f t="shared" si="251"/>
        <v>7.2177999999999987</v>
      </c>
      <c r="H2035" s="2">
        <f t="shared" si="247"/>
        <v>7.0049000000000126</v>
      </c>
      <c r="I2035" s="2">
        <f t="array" ref="I2035">SUMPRODUCT(B2019:B2038, (ROW(B2019:B2038)-ROW(B2019)+1)) / (20*21/2)</f>
        <v>7.219666666666666</v>
      </c>
      <c r="J2035" s="2">
        <f t="shared" si="250"/>
        <v>7.2257195067759818</v>
      </c>
      <c r="K2035" s="2">
        <f t="shared" ref="K2035:K2098" si="252">$K$4*B2035+(1-$K$4)*K2034</f>
        <v>7.1874867052102243</v>
      </c>
    </row>
    <row r="2036" spans="1:11" ht="13.5" x14ac:dyDescent="0.25">
      <c r="A2036" s="3">
        <f>TITRES_STAT!B2039</f>
        <v>44967</v>
      </c>
      <c r="B2036" s="6">
        <f>TITRES_STAT!D2039</f>
        <v>7.19</v>
      </c>
      <c r="C2036" s="2">
        <f t="shared" si="245"/>
        <v>0</v>
      </c>
      <c r="D2036" s="2">
        <f t="shared" si="246"/>
        <v>7.2100000000000009</v>
      </c>
      <c r="E2036" s="2">
        <f t="shared" si="248"/>
        <v>7.2409999999999997</v>
      </c>
      <c r="F2036" s="2">
        <f t="shared" si="249"/>
        <v>7.2185000000000015</v>
      </c>
      <c r="G2036" s="2">
        <f t="shared" si="251"/>
        <v>7.2175999999999991</v>
      </c>
      <c r="H2036" s="2">
        <f t="shared" si="247"/>
        <v>7.0078500000000119</v>
      </c>
      <c r="I2036" s="2">
        <f t="array" ref="I2036">SUMPRODUCT(B2020:B2039, (ROW(B2020:B2039)-ROW(B2020)+1)) / (20*21/2)</f>
        <v>7.2170476190476194</v>
      </c>
      <c r="J2036" s="2">
        <f t="shared" si="250"/>
        <v>7.2223176489877927</v>
      </c>
      <c r="K2036" s="2">
        <f t="shared" si="252"/>
        <v>7.1875852657902159</v>
      </c>
    </row>
    <row r="2037" spans="1:11" ht="13.5" x14ac:dyDescent="0.25">
      <c r="A2037" s="3">
        <f>TITRES_STAT!B2040</f>
        <v>44970</v>
      </c>
      <c r="B2037" s="6">
        <f>TITRES_STAT!D2040</f>
        <v>7.19</v>
      </c>
      <c r="C2037" s="2">
        <f t="shared" si="245"/>
        <v>0</v>
      </c>
      <c r="D2037" s="2">
        <f t="shared" si="246"/>
        <v>7.19</v>
      </c>
      <c r="E2037" s="2">
        <f t="shared" si="248"/>
        <v>7.2399999999999993</v>
      </c>
      <c r="F2037" s="2">
        <f t="shared" si="249"/>
        <v>7.2180000000000009</v>
      </c>
      <c r="G2037" s="2">
        <f t="shared" si="251"/>
        <v>7.2173999999999978</v>
      </c>
      <c r="H2037" s="2">
        <f t="shared" si="247"/>
        <v>7.010800000000013</v>
      </c>
      <c r="I2037" s="2">
        <f t="array" ref="I2037">SUMPRODUCT(B2021:B2040, (ROW(B2021:B2040)-ROW(B2021)+1)) / (20*21/2)</f>
        <v>7.2135238095238101</v>
      </c>
      <c r="J2037" s="2">
        <f t="shared" si="250"/>
        <v>7.2192397776556216</v>
      </c>
      <c r="K2037" s="2">
        <f t="shared" si="252"/>
        <v>7.1876799612494233</v>
      </c>
    </row>
    <row r="2038" spans="1:11" ht="13.5" x14ac:dyDescent="0.25">
      <c r="A2038" s="3">
        <f>TITRES_STAT!B2041</f>
        <v>44971</v>
      </c>
      <c r="B2038" s="6">
        <f>TITRES_STAT!D2041</f>
        <v>7.19</v>
      </c>
      <c r="C2038" s="2">
        <f t="shared" si="245"/>
        <v>0</v>
      </c>
      <c r="D2038" s="2">
        <f t="shared" si="246"/>
        <v>7.19</v>
      </c>
      <c r="E2038" s="2">
        <f t="shared" si="248"/>
        <v>7.2299999999999995</v>
      </c>
      <c r="F2038" s="2">
        <f t="shared" si="249"/>
        <v>7.2175000000000011</v>
      </c>
      <c r="G2038" s="2">
        <f t="shared" si="251"/>
        <v>7.2171999999999983</v>
      </c>
      <c r="H2038" s="2">
        <f t="shared" si="247"/>
        <v>7.0137500000000133</v>
      </c>
      <c r="I2038" s="2">
        <f t="array" ref="I2038">SUMPRODUCT(B2022:B2041, (ROW(B2022:B2041)-ROW(B2022)+1)) / (20*21/2)</f>
        <v>7.2100952380952386</v>
      </c>
      <c r="J2038" s="2">
        <f t="shared" si="250"/>
        <v>7.2164550369265141</v>
      </c>
      <c r="K2038" s="2">
        <f t="shared" si="252"/>
        <v>7.1877709431612109</v>
      </c>
    </row>
    <row r="2039" spans="1:11" ht="13.5" x14ac:dyDescent="0.25">
      <c r="A2039" s="3">
        <f>TITRES_STAT!B2042</f>
        <v>44972</v>
      </c>
      <c r="B2039" s="6">
        <f>TITRES_STAT!D2042</f>
        <v>7.19</v>
      </c>
      <c r="C2039" s="2">
        <f t="shared" si="245"/>
        <v>0</v>
      </c>
      <c r="D2039" s="2">
        <f t="shared" si="246"/>
        <v>7.19</v>
      </c>
      <c r="E2039" s="2">
        <f t="shared" si="248"/>
        <v>7.2199999999999989</v>
      </c>
      <c r="F2039" s="2">
        <f t="shared" si="249"/>
        <v>7.2170000000000014</v>
      </c>
      <c r="G2039" s="2">
        <f t="shared" si="251"/>
        <v>7.2169999999999979</v>
      </c>
      <c r="H2039" s="2">
        <f t="shared" si="247"/>
        <v>7.0167000000000135</v>
      </c>
      <c r="I2039" s="2">
        <f t="array" ref="I2039">SUMPRODUCT(B2023:B2042, (ROW(B2023:B2042)-ROW(B2023)+1)) / (20*21/2)</f>
        <v>7.2067619047619047</v>
      </c>
      <c r="J2039" s="2">
        <f t="shared" si="250"/>
        <v>7.2139355096001792</v>
      </c>
      <c r="K2039" s="2">
        <f t="shared" si="252"/>
        <v>7.1878583571548891</v>
      </c>
    </row>
    <row r="2040" spans="1:11" ht="13.5" x14ac:dyDescent="0.25">
      <c r="A2040" s="3">
        <f>TITRES_STAT!B2043</f>
        <v>44973</v>
      </c>
      <c r="B2040" s="6">
        <f>TITRES_STAT!D2043</f>
        <v>7.18</v>
      </c>
      <c r="C2040" s="2">
        <f t="shared" si="245"/>
        <v>-1.0000000000000675E-2</v>
      </c>
      <c r="D2040" s="2">
        <f t="shared" si="246"/>
        <v>7.1879999999999997</v>
      </c>
      <c r="E2040" s="2">
        <f t="shared" si="248"/>
        <v>7.2090000000000005</v>
      </c>
      <c r="F2040" s="2">
        <f t="shared" si="249"/>
        <v>7.2160000000000011</v>
      </c>
      <c r="G2040" s="2">
        <f t="shared" si="251"/>
        <v>7.2165999999999988</v>
      </c>
      <c r="H2040" s="2">
        <f t="shared" si="247"/>
        <v>7.0196000000000138</v>
      </c>
      <c r="I2040" s="2">
        <f t="array" ref="I2040">SUMPRODUCT(B2024:B2043, (ROW(B2024:B2043)-ROW(B2024)+1)) / (20*21/2)</f>
        <v>7.2025238095238109</v>
      </c>
      <c r="J2040" s="2">
        <f t="shared" si="250"/>
        <v>7.2107035563049244</v>
      </c>
      <c r="K2040" s="2">
        <f t="shared" si="252"/>
        <v>7.18755018628607</v>
      </c>
    </row>
    <row r="2041" spans="1:11" ht="13.5" x14ac:dyDescent="0.25">
      <c r="A2041" s="3">
        <f>TITRES_STAT!B2044</f>
        <v>44974</v>
      </c>
      <c r="B2041" s="6">
        <f>TITRES_STAT!D2044</f>
        <v>7.18</v>
      </c>
      <c r="C2041" s="2">
        <f t="shared" si="245"/>
        <v>0</v>
      </c>
      <c r="D2041" s="2">
        <f t="shared" si="246"/>
        <v>7.1859999999999999</v>
      </c>
      <c r="E2041" s="2">
        <f t="shared" si="248"/>
        <v>7.1979999999999986</v>
      </c>
      <c r="F2041" s="2">
        <f t="shared" si="249"/>
        <v>7.2150000000000007</v>
      </c>
      <c r="G2041" s="2">
        <f t="shared" si="251"/>
        <v>7.2191999999999981</v>
      </c>
      <c r="H2041" s="2">
        <f t="shared" si="247"/>
        <v>7.0225000000000151</v>
      </c>
      <c r="I2041" s="2">
        <f t="array" ref="I2041">SUMPRODUCT(B2025:B2044, (ROW(B2025:B2044)-ROW(B2025)+1)) / (20*21/2)</f>
        <v>7.198380952380953</v>
      </c>
      <c r="J2041" s="2">
        <f t="shared" si="250"/>
        <v>7.2077794080854076</v>
      </c>
      <c r="K2041" s="2">
        <f t="shared" si="252"/>
        <v>7.1872541005493611</v>
      </c>
    </row>
    <row r="2042" spans="1:11" ht="13.5" x14ac:dyDescent="0.25">
      <c r="A2042" s="3">
        <f>TITRES_STAT!B2045</f>
        <v>44977</v>
      </c>
      <c r="B2042" s="6">
        <f>TITRES_STAT!D2045</f>
        <v>7.18</v>
      </c>
      <c r="C2042" s="2">
        <f t="shared" si="245"/>
        <v>0</v>
      </c>
      <c r="D2042" s="2">
        <f t="shared" si="246"/>
        <v>7.1840000000000002</v>
      </c>
      <c r="E2042" s="2">
        <f t="shared" si="248"/>
        <v>7.1870000000000003</v>
      </c>
      <c r="F2042" s="2">
        <f t="shared" si="249"/>
        <v>7.2144999999999992</v>
      </c>
      <c r="G2042" s="2">
        <f t="shared" si="251"/>
        <v>7.218799999999999</v>
      </c>
      <c r="H2042" s="2">
        <f t="shared" si="247"/>
        <v>7.0254000000000154</v>
      </c>
      <c r="I2042" s="2">
        <f t="array" ref="I2042">SUMPRODUCT(B2026:B2045, (ROW(B2026:B2045)-ROW(B2026)+1)) / (20*21/2)</f>
        <v>7.1943333333333346</v>
      </c>
      <c r="J2042" s="2">
        <f t="shared" si="250"/>
        <v>7.2051337501725117</v>
      </c>
      <c r="K2042" s="2">
        <f t="shared" si="252"/>
        <v>7.1869696260180138</v>
      </c>
    </row>
    <row r="2043" spans="1:11" ht="13.5" x14ac:dyDescent="0.25">
      <c r="A2043" s="3">
        <f>TITRES_STAT!B2046</f>
        <v>44978</v>
      </c>
      <c r="B2043" s="6">
        <f>TITRES_STAT!D2046</f>
        <v>7.17</v>
      </c>
      <c r="C2043" s="2">
        <f t="shared" si="245"/>
        <v>-9.9999999999997868E-3</v>
      </c>
      <c r="D2043" s="2">
        <f t="shared" si="246"/>
        <v>7.18</v>
      </c>
      <c r="E2043" s="2">
        <f t="shared" si="248"/>
        <v>7.1850000000000005</v>
      </c>
      <c r="F2043" s="2">
        <f t="shared" si="249"/>
        <v>7.2134999999999989</v>
      </c>
      <c r="G2043" s="2">
        <f t="shared" si="251"/>
        <v>7.2181999999999986</v>
      </c>
      <c r="H2043" s="2">
        <f t="shared" si="247"/>
        <v>7.0282500000000168</v>
      </c>
      <c r="I2043" s="2">
        <f t="array" ref="I2043">SUMPRODUCT(B2027:B2046, (ROW(B2027:B2046)-ROW(B2027)+1)) / (20*21/2)</f>
        <v>7.1903809523809521</v>
      </c>
      <c r="J2043" s="2">
        <f t="shared" si="250"/>
        <v>7.201787678727511</v>
      </c>
      <c r="K2043" s="2">
        <f t="shared" si="252"/>
        <v>7.1863041504878957</v>
      </c>
    </row>
    <row r="2044" spans="1:11" ht="13.5" x14ac:dyDescent="0.25">
      <c r="A2044" s="3">
        <f>TITRES_STAT!B2047</f>
        <v>44979</v>
      </c>
      <c r="B2044" s="6">
        <f>TITRES_STAT!D2047</f>
        <v>7.17</v>
      </c>
      <c r="C2044" s="2">
        <f t="shared" si="245"/>
        <v>0</v>
      </c>
      <c r="D2044" s="2">
        <f t="shared" si="246"/>
        <v>7.1760000000000002</v>
      </c>
      <c r="E2044" s="2">
        <f t="shared" si="248"/>
        <v>7.1829999999999998</v>
      </c>
      <c r="F2044" s="2">
        <f t="shared" si="249"/>
        <v>7.2124999999999986</v>
      </c>
      <c r="G2044" s="2">
        <f t="shared" si="251"/>
        <v>7.2175999999999991</v>
      </c>
      <c r="H2044" s="2">
        <f t="shared" si="247"/>
        <v>7.0296500000000162</v>
      </c>
      <c r="I2044" s="2">
        <f t="array" ref="I2044">SUMPRODUCT(B2028:B2047, (ROW(B2028:B2047)-ROW(B2028)+1)) / (20*21/2)</f>
        <v>7.1865714285714297</v>
      </c>
      <c r="J2044" s="2">
        <f t="shared" si="250"/>
        <v>7.1987602807534632</v>
      </c>
      <c r="K2044" s="2">
        <f t="shared" si="252"/>
        <v>7.1856647720373905</v>
      </c>
    </row>
    <row r="2045" spans="1:11" ht="13.5" x14ac:dyDescent="0.25">
      <c r="A2045" s="3">
        <f>TITRES_STAT!B2048</f>
        <v>44980</v>
      </c>
      <c r="B2045" s="6">
        <f>TITRES_STAT!D2048</f>
        <v>7.17</v>
      </c>
      <c r="C2045" s="2">
        <f t="shared" si="245"/>
        <v>0</v>
      </c>
      <c r="D2045" s="2">
        <f t="shared" si="246"/>
        <v>7.1740000000000013</v>
      </c>
      <c r="E2045" s="2">
        <f t="shared" si="248"/>
        <v>7.181</v>
      </c>
      <c r="F2045" s="2">
        <f t="shared" si="249"/>
        <v>7.2114999999999982</v>
      </c>
      <c r="G2045" s="2">
        <f t="shared" si="251"/>
        <v>7.2169999999999996</v>
      </c>
      <c r="H2045" s="2">
        <f t="shared" si="247"/>
        <v>7.0310500000000173</v>
      </c>
      <c r="I2045" s="2">
        <f t="array" ref="I2045">SUMPRODUCT(B2029:B2048, (ROW(B2029:B2048)-ROW(B2029)+1)) / (20*21/2)</f>
        <v>7.1829047619047621</v>
      </c>
      <c r="J2045" s="2">
        <f t="shared" si="250"/>
        <v>7.1960212063959901</v>
      </c>
      <c r="K2045" s="2">
        <f t="shared" si="252"/>
        <v>7.1850504672516111</v>
      </c>
    </row>
    <row r="2046" spans="1:11" ht="13.5" x14ac:dyDescent="0.25">
      <c r="A2046" s="3">
        <f>TITRES_STAT!B2049</f>
        <v>44981</v>
      </c>
      <c r="B2046" s="6">
        <f>TITRES_STAT!D2049</f>
        <v>7.17</v>
      </c>
      <c r="C2046" s="2">
        <f t="shared" si="245"/>
        <v>0</v>
      </c>
      <c r="D2046" s="2">
        <f t="shared" si="246"/>
        <v>7.1719999999999997</v>
      </c>
      <c r="E2046" s="2">
        <f t="shared" si="248"/>
        <v>7.1790000000000003</v>
      </c>
      <c r="F2046" s="2">
        <f t="shared" si="249"/>
        <v>7.2099999999999991</v>
      </c>
      <c r="G2046" s="2">
        <f t="shared" si="251"/>
        <v>7.2163999999999984</v>
      </c>
      <c r="H2046" s="2">
        <f t="shared" si="247"/>
        <v>7.031900000000018</v>
      </c>
      <c r="I2046" s="2">
        <f t="array" ref="I2046">SUMPRODUCT(B2030:B2049, (ROW(B2030:B2049)-ROW(B2030)+1)) / (20*21/2)</f>
        <v>7.1798095238095234</v>
      </c>
      <c r="J2046" s="2">
        <f t="shared" si="250"/>
        <v>7.1935429962630391</v>
      </c>
      <c r="K2046" s="2">
        <f t="shared" si="252"/>
        <v>7.1844602528495871</v>
      </c>
    </row>
    <row r="2047" spans="1:11" ht="13.5" x14ac:dyDescent="0.25">
      <c r="A2047" s="3">
        <f>TITRES_STAT!B2050</f>
        <v>44984</v>
      </c>
      <c r="B2047" s="6">
        <f>TITRES_STAT!D2050</f>
        <v>7.17</v>
      </c>
      <c r="C2047" s="2">
        <f t="shared" si="245"/>
        <v>0</v>
      </c>
      <c r="D2047" s="2">
        <f t="shared" si="246"/>
        <v>7.17</v>
      </c>
      <c r="E2047" s="2">
        <f t="shared" si="248"/>
        <v>7.1770000000000014</v>
      </c>
      <c r="F2047" s="2">
        <f t="shared" si="249"/>
        <v>7.2084999999999981</v>
      </c>
      <c r="G2047" s="2">
        <f t="shared" si="251"/>
        <v>7.2197999999999993</v>
      </c>
      <c r="H2047" s="2">
        <f t="shared" si="247"/>
        <v>7.0327500000000178</v>
      </c>
      <c r="I2047" s="2">
        <f t="array" ref="I2047">SUMPRODUCT(B2031:B2050, (ROW(B2031:B2050)-ROW(B2031)+1)) / (20*21/2)</f>
        <v>7.1772857142857145</v>
      </c>
      <c r="J2047" s="2">
        <f t="shared" si="250"/>
        <v>7.191300806142749</v>
      </c>
      <c r="K2047" s="2">
        <f t="shared" si="252"/>
        <v>7.1838931841103877</v>
      </c>
    </row>
    <row r="2048" spans="1:11" ht="13.5" x14ac:dyDescent="0.25">
      <c r="A2048" s="3">
        <f>TITRES_STAT!B2051</f>
        <v>44985</v>
      </c>
      <c r="B2048" s="6">
        <f>TITRES_STAT!D2051</f>
        <v>7.17</v>
      </c>
      <c r="C2048" s="2">
        <f t="shared" si="245"/>
        <v>0</v>
      </c>
      <c r="D2048" s="2">
        <f t="shared" si="246"/>
        <v>7.17</v>
      </c>
      <c r="E2048" s="2">
        <f t="shared" si="248"/>
        <v>7.1749999999999998</v>
      </c>
      <c r="F2048" s="2">
        <f t="shared" si="249"/>
        <v>7.2024999999999988</v>
      </c>
      <c r="G2048" s="2">
        <f t="shared" si="251"/>
        <v>7.2191999999999998</v>
      </c>
      <c r="H2048" s="2">
        <f t="shared" si="247"/>
        <v>7.0336000000000194</v>
      </c>
      <c r="I2048" s="2">
        <f t="array" ref="I2048">SUMPRODUCT(B2032:B2051, (ROW(B2032:B2051)-ROW(B2032)+1)) / (20*21/2)</f>
        <v>7.1753333333333345</v>
      </c>
      <c r="J2048" s="2">
        <f t="shared" si="250"/>
        <v>7.189272157938678</v>
      </c>
      <c r="K2048" s="2">
        <f t="shared" si="252"/>
        <v>7.1833483533609606</v>
      </c>
    </row>
    <row r="2049" spans="1:11" ht="13.5" x14ac:dyDescent="0.25">
      <c r="A2049" s="3">
        <f>TITRES_STAT!B2052</f>
        <v>44986</v>
      </c>
      <c r="B2049" s="6">
        <f>TITRES_STAT!D2052</f>
        <v>7.17</v>
      </c>
      <c r="C2049" s="2">
        <f t="shared" si="245"/>
        <v>0</v>
      </c>
      <c r="D2049" s="2">
        <f t="shared" si="246"/>
        <v>7.17</v>
      </c>
      <c r="E2049" s="2">
        <f t="shared" si="248"/>
        <v>7.173</v>
      </c>
      <c r="F2049" s="2">
        <f t="shared" si="249"/>
        <v>7.1964999999999986</v>
      </c>
      <c r="G2049" s="2">
        <f t="shared" si="251"/>
        <v>7.2186000000000003</v>
      </c>
      <c r="H2049" s="2">
        <f t="shared" si="247"/>
        <v>7.0345500000000198</v>
      </c>
      <c r="I2049" s="2">
        <f t="array" ref="I2049">SUMPRODUCT(B2033:B2052, (ROW(B2033:B2052)-ROW(B2033)+1)) / (20*21/2)</f>
        <v>7.1739523809523815</v>
      </c>
      <c r="J2049" s="2">
        <f t="shared" si="250"/>
        <v>7.1874367143254698</v>
      </c>
      <c r="K2049" s="2">
        <f t="shared" si="252"/>
        <v>7.1828248885232764</v>
      </c>
    </row>
    <row r="2050" spans="1:11" ht="13.5" x14ac:dyDescent="0.25">
      <c r="A2050" s="3">
        <f>TITRES_STAT!B2053</f>
        <v>44987</v>
      </c>
      <c r="B2050" s="6">
        <f>TITRES_STAT!D2053</f>
        <v>7.17</v>
      </c>
      <c r="C2050" s="2">
        <f t="shared" si="245"/>
        <v>0</v>
      </c>
      <c r="D2050" s="2">
        <f t="shared" si="246"/>
        <v>7.17</v>
      </c>
      <c r="E2050" s="2">
        <f t="shared" si="248"/>
        <v>7.1720000000000015</v>
      </c>
      <c r="F2050" s="2">
        <f t="shared" si="249"/>
        <v>7.1905000000000001</v>
      </c>
      <c r="G2050" s="2">
        <f t="shared" si="251"/>
        <v>7.2182000000000013</v>
      </c>
      <c r="H2050" s="2">
        <f t="shared" si="247"/>
        <v>7.0355000000000203</v>
      </c>
      <c r="I2050" s="2">
        <f t="array" ref="I2050">SUMPRODUCT(B2034:B2053, (ROW(B2034:B2053)-ROW(B2034)+1)) / (20*21/2)</f>
        <v>7.1721904761904769</v>
      </c>
      <c r="J2050" s="2">
        <f t="shared" si="250"/>
        <v>7.1857760748659008</v>
      </c>
      <c r="K2050" s="2">
        <f t="shared" si="252"/>
        <v>7.1823219517184427</v>
      </c>
    </row>
    <row r="2051" spans="1:11" ht="13.5" x14ac:dyDescent="0.25">
      <c r="A2051" s="3">
        <f>TITRES_STAT!B2054</f>
        <v>44988</v>
      </c>
      <c r="B2051" s="6">
        <f>TITRES_STAT!D2054</f>
        <v>7.17</v>
      </c>
      <c r="C2051" s="2">
        <f t="shared" si="245"/>
        <v>0</v>
      </c>
      <c r="D2051" s="2">
        <f t="shared" si="246"/>
        <v>7.17</v>
      </c>
      <c r="E2051" s="2">
        <f t="shared" si="248"/>
        <v>7.1710000000000012</v>
      </c>
      <c r="F2051" s="2">
        <f t="shared" si="249"/>
        <v>7.1844999999999981</v>
      </c>
      <c r="G2051" s="2">
        <f t="shared" si="251"/>
        <v>7.2178000000000022</v>
      </c>
      <c r="H2051" s="2">
        <f t="shared" si="247"/>
        <v>7.0365000000000206</v>
      </c>
      <c r="I2051" s="2">
        <f t="array" ref="I2051">SUMPRODUCT(B2035:B2054, (ROW(B2035:B2054)-ROW(B2035)+1)) / (20*21/2)</f>
        <v>7.1705714285714279</v>
      </c>
      <c r="J2051" s="2">
        <f t="shared" si="250"/>
        <v>7.1842735915453382</v>
      </c>
      <c r="K2051" s="2">
        <f t="shared" si="252"/>
        <v>7.1818387379255633</v>
      </c>
    </row>
    <row r="2052" spans="1:11" ht="13.5" x14ac:dyDescent="0.25">
      <c r="A2052" s="3">
        <f>TITRES_STAT!B2055</f>
        <v>44991</v>
      </c>
      <c r="B2052" s="6">
        <f>TITRES_STAT!D2055</f>
        <v>7.17</v>
      </c>
      <c r="C2052" s="2">
        <f t="shared" ref="C2052:C2115" si="253">B2052-B2051</f>
        <v>0</v>
      </c>
      <c r="D2052" s="2">
        <f t="shared" si="246"/>
        <v>7.17</v>
      </c>
      <c r="E2052" s="2">
        <f t="shared" si="248"/>
        <v>7.17</v>
      </c>
      <c r="F2052" s="2">
        <f t="shared" si="249"/>
        <v>7.1784999999999997</v>
      </c>
      <c r="G2052" s="2">
        <f t="shared" si="251"/>
        <v>7.2172000000000027</v>
      </c>
      <c r="H2052" s="2">
        <f t="shared" si="247"/>
        <v>7.0375000000000201</v>
      </c>
      <c r="I2052" s="2">
        <f t="array" ref="I2052">SUMPRODUCT(B2036:B2055, (ROW(B2036:B2055)-ROW(B2036)+1)) / (20*21/2)</f>
        <v>7.1690952380952382</v>
      </c>
      <c r="J2052" s="2">
        <f t="shared" si="250"/>
        <v>7.1829142018743539</v>
      </c>
      <c r="K2052" s="2">
        <f t="shared" si="252"/>
        <v>7.1813744736931886</v>
      </c>
    </row>
    <row r="2053" spans="1:11" ht="13.5" x14ac:dyDescent="0.25">
      <c r="A2053" s="3">
        <f>TITRES_STAT!B2056</f>
        <v>44992</v>
      </c>
      <c r="B2053" s="6">
        <f>TITRES_STAT!D2056</f>
        <v>7.16</v>
      </c>
      <c r="C2053" s="2">
        <f t="shared" si="253"/>
        <v>-9.9999999999997868E-3</v>
      </c>
      <c r="D2053" s="2">
        <f t="shared" si="246"/>
        <v>7.168000000000001</v>
      </c>
      <c r="E2053" s="2">
        <f t="shared" si="248"/>
        <v>7.1689999999999996</v>
      </c>
      <c r="F2053" s="2">
        <f t="shared" si="249"/>
        <v>7.1769999999999996</v>
      </c>
      <c r="G2053" s="2">
        <f t="shared" si="251"/>
        <v>7.2164000000000037</v>
      </c>
      <c r="H2053" s="2">
        <f t="shared" si="247"/>
        <v>7.0384500000000205</v>
      </c>
      <c r="I2053" s="2">
        <f t="array" ref="I2053">SUMPRODUCT(B2037:B2056, (ROW(B2037:B2056)-ROW(B2037)+1)) / (20*21/2)</f>
        <v>7.1677619047619041</v>
      </c>
      <c r="J2053" s="2">
        <f t="shared" si="250"/>
        <v>7.1807318969339393</v>
      </c>
      <c r="K2053" s="2">
        <f t="shared" si="252"/>
        <v>7.1805362590385542</v>
      </c>
    </row>
    <row r="2054" spans="1:11" ht="13.5" x14ac:dyDescent="0.25">
      <c r="A2054" s="3">
        <f>TITRES_STAT!B2057</f>
        <v>44993</v>
      </c>
      <c r="B2054" s="6">
        <f>TITRES_STAT!D2057</f>
        <v>7.16</v>
      </c>
      <c r="C2054" s="2">
        <f t="shared" si="253"/>
        <v>0</v>
      </c>
      <c r="D2054" s="2">
        <f t="shared" ref="D2054:D2117" si="254">AVERAGE(B2050:B2054)</f>
        <v>7.1659999999999995</v>
      </c>
      <c r="E2054" s="2">
        <f t="shared" si="248"/>
        <v>7.168000000000001</v>
      </c>
      <c r="F2054" s="2">
        <f t="shared" si="249"/>
        <v>7.1754999999999995</v>
      </c>
      <c r="G2054" s="2">
        <f t="shared" si="251"/>
        <v>7.2154000000000034</v>
      </c>
      <c r="H2054" s="2">
        <f t="shared" si="247"/>
        <v>7.0394000000000219</v>
      </c>
      <c r="I2054" s="2">
        <f t="array" ref="I2054">SUMPRODUCT(B2038:B2057, (ROW(B2038:B2057)-ROW(B2038)+1)) / (20*21/2)</f>
        <v>7.1665714285714301</v>
      </c>
      <c r="J2054" s="2">
        <f t="shared" si="250"/>
        <v>7.1787574305592781</v>
      </c>
      <c r="K2054" s="2">
        <f t="shared" si="252"/>
        <v>7.1797309155468465</v>
      </c>
    </row>
    <row r="2055" spans="1:11" ht="13.5" x14ac:dyDescent="0.25">
      <c r="A2055" s="3">
        <f>TITRES_STAT!B2058</f>
        <v>44994</v>
      </c>
      <c r="B2055" s="6">
        <f>TITRES_STAT!D2058</f>
        <v>7.16</v>
      </c>
      <c r="C2055" s="2">
        <f t="shared" si="253"/>
        <v>0</v>
      </c>
      <c r="D2055" s="2">
        <f t="shared" si="254"/>
        <v>7.1639999999999997</v>
      </c>
      <c r="E2055" s="2">
        <f t="shared" si="248"/>
        <v>7.1669999999999998</v>
      </c>
      <c r="F2055" s="2">
        <f t="shared" si="249"/>
        <v>7.1740000000000013</v>
      </c>
      <c r="G2055" s="2">
        <f t="shared" si="251"/>
        <v>7.2126000000000037</v>
      </c>
      <c r="H2055" s="2">
        <f t="shared" si="247"/>
        <v>7.0403500000000223</v>
      </c>
      <c r="I2055" s="2">
        <f t="array" ref="I2055">SUMPRODUCT(B2039:B2058, (ROW(B2039:B2058)-ROW(B2039)+1)) / (20*21/2)</f>
        <v>7.1502857142857144</v>
      </c>
      <c r="J2055" s="2">
        <f t="shared" si="250"/>
        <v>7.1769710086012513</v>
      </c>
      <c r="K2055" s="2">
        <f t="shared" si="252"/>
        <v>7.1789571541528527</v>
      </c>
    </row>
    <row r="2056" spans="1:11" ht="13.5" x14ac:dyDescent="0.25">
      <c r="A2056" s="3">
        <f>TITRES_STAT!B2059</f>
        <v>44995</v>
      </c>
      <c r="B2056" s="6">
        <f>TITRES_STAT!D2059</f>
        <v>7.16</v>
      </c>
      <c r="C2056" s="2">
        <f t="shared" si="253"/>
        <v>0</v>
      </c>
      <c r="D2056" s="2">
        <f t="shared" si="254"/>
        <v>7.1620000000000008</v>
      </c>
      <c r="E2056" s="2">
        <f t="shared" si="248"/>
        <v>7.1659999999999995</v>
      </c>
      <c r="F2056" s="2">
        <f t="shared" si="249"/>
        <v>7.1725000000000012</v>
      </c>
      <c r="G2056" s="2">
        <f t="shared" si="251"/>
        <v>7.2078000000000042</v>
      </c>
      <c r="H2056" s="2">
        <f t="shared" si="247"/>
        <v>7.0413000000000228</v>
      </c>
      <c r="I2056" s="2">
        <f t="array" ref="I2056">SUMPRODUCT(B2040:B2059, (ROW(B2040:B2059)-ROW(B2040)+1)) / (20*21/2)</f>
        <v>7.1349047619047612</v>
      </c>
      <c r="J2056" s="2">
        <f t="shared" si="250"/>
        <v>7.1753547220677989</v>
      </c>
      <c r="K2056" s="2">
        <f t="shared" si="252"/>
        <v>7.1782137363429364</v>
      </c>
    </row>
    <row r="2057" spans="1:11" ht="13.5" x14ac:dyDescent="0.25">
      <c r="A2057" s="3">
        <f>TITRES_STAT!B2060</f>
        <v>44998</v>
      </c>
      <c r="B2057" s="6">
        <f>TITRES_STAT!D2060</f>
        <v>7.16</v>
      </c>
      <c r="C2057" s="2">
        <f t="shared" si="253"/>
        <v>0</v>
      </c>
      <c r="D2057" s="2">
        <f t="shared" si="254"/>
        <v>7.1599999999999993</v>
      </c>
      <c r="E2057" s="2">
        <f t="shared" si="248"/>
        <v>7.1649999999999991</v>
      </c>
      <c r="F2057" s="2">
        <f t="shared" si="249"/>
        <v>7.1710000000000012</v>
      </c>
      <c r="G2057" s="2">
        <f t="shared" si="251"/>
        <v>7.2032000000000052</v>
      </c>
      <c r="H2057" s="2">
        <f t="shared" si="247"/>
        <v>7.0422500000000232</v>
      </c>
      <c r="I2057" s="2">
        <f t="array" ref="I2057">SUMPRODUCT(B2041:B2060, (ROW(B2041:B2060)-ROW(B2041)+1)) / (20*21/2)</f>
        <v>7.1204285714285716</v>
      </c>
      <c r="J2057" s="2">
        <f t="shared" si="250"/>
        <v>7.1738923675851511</v>
      </c>
      <c r="K2057" s="2">
        <f t="shared" si="252"/>
        <v>7.1774994721726255</v>
      </c>
    </row>
    <row r="2058" spans="1:11" ht="13.5" x14ac:dyDescent="0.25">
      <c r="A2058" s="3">
        <f>TITRES_STAT!B2061</f>
        <v>44999</v>
      </c>
      <c r="B2058" s="6">
        <f>TITRES_STAT!D2061</f>
        <v>7</v>
      </c>
      <c r="C2058" s="2">
        <f t="shared" si="253"/>
        <v>-0.16000000000000014</v>
      </c>
      <c r="D2058" s="2">
        <f t="shared" si="254"/>
        <v>7.1280000000000001</v>
      </c>
      <c r="E2058" s="2">
        <f t="shared" si="248"/>
        <v>7.1479999999999988</v>
      </c>
      <c r="F2058" s="2">
        <f t="shared" si="249"/>
        <v>7.1614999999999993</v>
      </c>
      <c r="G2058" s="2">
        <f t="shared" si="251"/>
        <v>7.1954000000000038</v>
      </c>
      <c r="H2058" s="2">
        <f t="shared" ref="H2058:H2121" si="255">AVERAGE(B1859:B2058)</f>
        <v>7.0409000000000228</v>
      </c>
      <c r="I2058" s="2">
        <f t="array" ref="I2058">SUMPRODUCT(B2042:B2061, (ROW(B2042:B2061)-ROW(B2042)+1)) / (20*21/2)</f>
        <v>7.1068095238095239</v>
      </c>
      <c r="J2058" s="2">
        <f t="shared" si="250"/>
        <v>7.1573311897198986</v>
      </c>
      <c r="K2058" s="2">
        <f t="shared" si="252"/>
        <v>7.1705387085580128</v>
      </c>
    </row>
    <row r="2059" spans="1:11" ht="13.5" x14ac:dyDescent="0.25">
      <c r="A2059" s="3">
        <f>TITRES_STAT!B2062</f>
        <v>45000</v>
      </c>
      <c r="B2059" s="6">
        <f>TITRES_STAT!D2062</f>
        <v>7</v>
      </c>
      <c r="C2059" s="2">
        <f t="shared" si="253"/>
        <v>0</v>
      </c>
      <c r="D2059" s="2">
        <f t="shared" si="254"/>
        <v>7.096000000000001</v>
      </c>
      <c r="E2059" s="2">
        <f t="shared" si="248"/>
        <v>7.1309999999999985</v>
      </c>
      <c r="F2059" s="2">
        <f t="shared" si="249"/>
        <v>7.1519999999999992</v>
      </c>
      <c r="G2059" s="2">
        <f t="shared" si="251"/>
        <v>7.1876000000000033</v>
      </c>
      <c r="H2059" s="2">
        <f t="shared" si="255"/>
        <v>7.0395500000000233</v>
      </c>
      <c r="I2059" s="2">
        <f t="array" ref="I2059">SUMPRODUCT(B2043:B2062, (ROW(B2043:B2062)-ROW(B2043)+1)) / (20*21/2)</f>
        <v>7.0940476190476192</v>
      </c>
      <c r="J2059" s="2">
        <f t="shared" si="250"/>
        <v>7.1423472668894323</v>
      </c>
      <c r="K2059" s="2">
        <f t="shared" si="252"/>
        <v>7.1638509160655417</v>
      </c>
    </row>
    <row r="2060" spans="1:11" ht="13.5" x14ac:dyDescent="0.25">
      <c r="A2060" s="3">
        <f>TITRES_STAT!B2063</f>
        <v>45001</v>
      </c>
      <c r="B2060" s="6">
        <f>TITRES_STAT!D2063</f>
        <v>7</v>
      </c>
      <c r="C2060" s="2">
        <f t="shared" si="253"/>
        <v>0</v>
      </c>
      <c r="D2060" s="2">
        <f t="shared" si="254"/>
        <v>7.0640000000000001</v>
      </c>
      <c r="E2060" s="2">
        <f t="shared" ref="E2060:E2123" si="256">AVERAGE(B2051:B2060)</f>
        <v>7.1139999999999999</v>
      </c>
      <c r="F2060" s="2">
        <f t="shared" si="249"/>
        <v>7.1430000000000007</v>
      </c>
      <c r="G2060" s="2">
        <f t="shared" si="251"/>
        <v>7.1836000000000038</v>
      </c>
      <c r="H2060" s="2">
        <f t="shared" si="255"/>
        <v>7.038200000000022</v>
      </c>
      <c r="I2060" s="2">
        <f t="array" ref="I2060">SUMPRODUCT(B2044:B2063, (ROW(B2044:B2063)-ROW(B2044)+1)) / (20*21/2)</f>
        <v>7.0983333333333336</v>
      </c>
      <c r="J2060" s="2">
        <f t="shared" si="250"/>
        <v>7.1287903843285347</v>
      </c>
      <c r="K2060" s="2">
        <f t="shared" si="252"/>
        <v>7.1574253899453248</v>
      </c>
    </row>
    <row r="2061" spans="1:11" ht="13.5" x14ac:dyDescent="0.25">
      <c r="A2061" s="3">
        <f>TITRES_STAT!B2064</f>
        <v>45002</v>
      </c>
      <c r="B2061" s="6">
        <f>TITRES_STAT!D2064</f>
        <v>7</v>
      </c>
      <c r="C2061" s="2">
        <f t="shared" si="253"/>
        <v>0</v>
      </c>
      <c r="D2061" s="2">
        <f t="shared" si="254"/>
        <v>7.0319999999999991</v>
      </c>
      <c r="E2061" s="2">
        <f t="shared" si="256"/>
        <v>7.0969999999999995</v>
      </c>
      <c r="F2061" s="2">
        <f t="shared" si="249"/>
        <v>7.1340000000000003</v>
      </c>
      <c r="G2061" s="2">
        <f t="shared" si="251"/>
        <v>7.1796000000000024</v>
      </c>
      <c r="H2061" s="2">
        <f t="shared" si="255"/>
        <v>7.0368500000000207</v>
      </c>
      <c r="I2061" s="2">
        <f t="array" ref="I2061">SUMPRODUCT(B2045:B2064, (ROW(B2045:B2064)-ROW(B2045)+1)) / (20*21/2)</f>
        <v>7.1035714285714286</v>
      </c>
      <c r="J2061" s="2">
        <f t="shared" si="250"/>
        <v>7.1165246334401031</v>
      </c>
      <c r="K2061" s="2">
        <f t="shared" si="252"/>
        <v>7.1512518452415863</v>
      </c>
    </row>
    <row r="2062" spans="1:11" ht="13.5" x14ac:dyDescent="0.25">
      <c r="A2062" s="3">
        <f>TITRES_STAT!B2065</f>
        <v>45006</v>
      </c>
      <c r="B2062" s="6">
        <f>TITRES_STAT!D2065</f>
        <v>7</v>
      </c>
      <c r="C2062" s="2">
        <f t="shared" si="253"/>
        <v>0</v>
      </c>
      <c r="D2062" s="2">
        <f t="shared" si="254"/>
        <v>7</v>
      </c>
      <c r="E2062" s="2">
        <f t="shared" si="256"/>
        <v>7.08</v>
      </c>
      <c r="F2062" s="2">
        <f t="shared" si="249"/>
        <v>7.125</v>
      </c>
      <c r="G2062" s="2">
        <f t="shared" si="251"/>
        <v>7.1756000000000029</v>
      </c>
      <c r="H2062" s="2">
        <f t="shared" si="255"/>
        <v>7.0355000000000212</v>
      </c>
      <c r="I2062" s="2">
        <f t="array" ref="I2062">SUMPRODUCT(B2046:B2065, (ROW(B2046:B2065)-ROW(B2046)+1)) / (20*21/2)</f>
        <v>7.1087619047619031</v>
      </c>
      <c r="J2062" s="2">
        <f t="shared" si="250"/>
        <v>7.1054270493029508</v>
      </c>
      <c r="K2062" s="2">
        <f t="shared" si="252"/>
        <v>7.145320400330152</v>
      </c>
    </row>
    <row r="2063" spans="1:11" ht="13.5" x14ac:dyDescent="0.25">
      <c r="A2063" s="3">
        <f>TITRES_STAT!B2066</f>
        <v>45007</v>
      </c>
      <c r="B2063" s="6">
        <f>TITRES_STAT!D2066</f>
        <v>7.17</v>
      </c>
      <c r="C2063" s="2">
        <f t="shared" si="253"/>
        <v>0.16999999999999993</v>
      </c>
      <c r="D2063" s="2">
        <f t="shared" si="254"/>
        <v>7.0340000000000007</v>
      </c>
      <c r="E2063" s="2">
        <f t="shared" si="256"/>
        <v>7.0810000000000004</v>
      </c>
      <c r="F2063" s="2">
        <f t="shared" si="249"/>
        <v>7.1249999999999982</v>
      </c>
      <c r="G2063" s="2">
        <f t="shared" si="251"/>
        <v>7.1750000000000025</v>
      </c>
      <c r="H2063" s="2">
        <f t="shared" si="255"/>
        <v>7.0352000000000201</v>
      </c>
      <c r="I2063" s="2">
        <f t="array" ref="I2063">SUMPRODUCT(B2047:B2066, (ROW(B2047:B2066)-ROW(B2047)+1)) / (20*21/2)</f>
        <v>7.1139047619047622</v>
      </c>
      <c r="J2063" s="2">
        <f t="shared" si="250"/>
        <v>7.1115768541312416</v>
      </c>
      <c r="K2063" s="2">
        <f t="shared" si="252"/>
        <v>7.1462882277681858</v>
      </c>
    </row>
    <row r="2064" spans="1:11" ht="13.5" x14ac:dyDescent="0.25">
      <c r="A2064" s="3">
        <f>TITRES_STAT!B2067</f>
        <v>45008</v>
      </c>
      <c r="B2064" s="6">
        <f>TITRES_STAT!D2067</f>
        <v>7.18</v>
      </c>
      <c r="C2064" s="2">
        <f t="shared" si="253"/>
        <v>9.9999999999997868E-3</v>
      </c>
      <c r="D2064" s="2">
        <f t="shared" si="254"/>
        <v>7.07</v>
      </c>
      <c r="E2064" s="2">
        <f t="shared" si="256"/>
        <v>7.0830000000000011</v>
      </c>
      <c r="F2064" s="2">
        <f t="shared" si="249"/>
        <v>7.1254999999999997</v>
      </c>
      <c r="G2064" s="2">
        <f t="shared" si="251"/>
        <v>7.1746000000000025</v>
      </c>
      <c r="H2064" s="2">
        <f t="shared" si="255"/>
        <v>7.0350500000000205</v>
      </c>
      <c r="I2064" s="2">
        <f t="array" ref="I2064">SUMPRODUCT(B2048:B2067, (ROW(B2048:B2067)-ROW(B2048)+1)) / (20*21/2)</f>
        <v>7.1189999999999998</v>
      </c>
      <c r="J2064" s="2">
        <f t="shared" si="250"/>
        <v>7.1180933442139809</v>
      </c>
      <c r="K2064" s="2">
        <f t="shared" si="252"/>
        <v>7.1476102580517864</v>
      </c>
    </row>
    <row r="2065" spans="1:11" ht="13.5" x14ac:dyDescent="0.25">
      <c r="A2065" s="3">
        <f>TITRES_STAT!B2068</f>
        <v>45009</v>
      </c>
      <c r="B2065" s="6">
        <f>TITRES_STAT!D2068</f>
        <v>7.18</v>
      </c>
      <c r="C2065" s="2">
        <f t="shared" si="253"/>
        <v>0</v>
      </c>
      <c r="D2065" s="2">
        <f t="shared" si="254"/>
        <v>7.1059999999999999</v>
      </c>
      <c r="E2065" s="2">
        <f t="shared" si="256"/>
        <v>7.0849999999999991</v>
      </c>
      <c r="F2065" s="2">
        <f t="shared" si="249"/>
        <v>7.1260000000000003</v>
      </c>
      <c r="G2065" s="2">
        <f t="shared" si="251"/>
        <v>7.1742000000000017</v>
      </c>
      <c r="H2065" s="2">
        <f t="shared" si="255"/>
        <v>7.0349000000000208</v>
      </c>
      <c r="I2065" s="2">
        <f t="array" ref="I2065">SUMPRODUCT(B2049:B2068, (ROW(B2049:B2068)-ROW(B2049)+1)) / (20*21/2)</f>
        <v>7.1240476190476185</v>
      </c>
      <c r="J2065" s="2">
        <f t="shared" si="250"/>
        <v>7.1239892161936016</v>
      </c>
      <c r="K2065" s="2">
        <f t="shared" si="252"/>
        <v>7.1488804440105396</v>
      </c>
    </row>
    <row r="2066" spans="1:11" ht="13.5" x14ac:dyDescent="0.25">
      <c r="A2066" s="3">
        <f>TITRES_STAT!B2069</f>
        <v>45012</v>
      </c>
      <c r="B2066" s="6">
        <f>TITRES_STAT!D2069</f>
        <v>7.18</v>
      </c>
      <c r="C2066" s="2">
        <f t="shared" si="253"/>
        <v>0</v>
      </c>
      <c r="D2066" s="2">
        <f t="shared" si="254"/>
        <v>7.1420000000000003</v>
      </c>
      <c r="E2066" s="2">
        <f t="shared" si="256"/>
        <v>7.0870000000000006</v>
      </c>
      <c r="F2066" s="2">
        <f t="shared" si="249"/>
        <v>7.1265000000000001</v>
      </c>
      <c r="G2066" s="2">
        <f t="shared" si="251"/>
        <v>7.1738000000000026</v>
      </c>
      <c r="H2066" s="2">
        <f t="shared" si="255"/>
        <v>7.0347500000000203</v>
      </c>
      <c r="I2066" s="2">
        <f t="array" ref="I2066">SUMPRODUCT(B2050:B2069, (ROW(B2050:B2069)-ROW(B2050)+1)) / (20*21/2)</f>
        <v>7.1395238095238094</v>
      </c>
      <c r="J2066" s="2">
        <f t="shared" si="250"/>
        <v>7.129323576556116</v>
      </c>
      <c r="K2066" s="2">
        <f t="shared" si="252"/>
        <v>7.1501008187552246</v>
      </c>
    </row>
    <row r="2067" spans="1:11" ht="13.5" x14ac:dyDescent="0.25">
      <c r="A2067" s="3">
        <f>TITRES_STAT!B2070</f>
        <v>45013</v>
      </c>
      <c r="B2067" s="6">
        <f>TITRES_STAT!D2070</f>
        <v>7.18</v>
      </c>
      <c r="C2067" s="2">
        <f t="shared" si="253"/>
        <v>0</v>
      </c>
      <c r="D2067" s="2">
        <f t="shared" si="254"/>
        <v>7.1779999999999999</v>
      </c>
      <c r="E2067" s="2">
        <f t="shared" si="256"/>
        <v>7.0890000000000004</v>
      </c>
      <c r="F2067" s="2">
        <f t="shared" si="249"/>
        <v>7.1270000000000007</v>
      </c>
      <c r="G2067" s="2">
        <f t="shared" si="251"/>
        <v>7.1734000000000018</v>
      </c>
      <c r="H2067" s="2">
        <f t="shared" si="255"/>
        <v>7.0346000000000197</v>
      </c>
      <c r="I2067" s="2">
        <f t="array" ref="I2067">SUMPRODUCT(B2051:B2070, (ROW(B2051:B2070)-ROW(B2051)+1)) / (20*21/2)</f>
        <v>7.1544285714285714</v>
      </c>
      <c r="J2067" s="2">
        <f t="shared" si="250"/>
        <v>7.1341499025983905</v>
      </c>
      <c r="K2067" s="2">
        <f t="shared" si="252"/>
        <v>7.1512733356667848</v>
      </c>
    </row>
    <row r="2068" spans="1:11" ht="13.5" x14ac:dyDescent="0.25">
      <c r="A2068" s="3">
        <f>TITRES_STAT!B2071</f>
        <v>45014</v>
      </c>
      <c r="B2068" s="6">
        <f>TITRES_STAT!D2071</f>
        <v>7.18</v>
      </c>
      <c r="C2068" s="2">
        <f t="shared" si="253"/>
        <v>0</v>
      </c>
      <c r="D2068" s="2">
        <f t="shared" si="254"/>
        <v>7.18</v>
      </c>
      <c r="E2068" s="2">
        <f t="shared" si="256"/>
        <v>7.1069999999999993</v>
      </c>
      <c r="F2068" s="2">
        <f t="shared" ref="F2068:F2131" si="257">AVERAGE(B2049:B2068)</f>
        <v>7.1275000000000004</v>
      </c>
      <c r="G2068" s="2">
        <f t="shared" si="251"/>
        <v>7.1730000000000009</v>
      </c>
      <c r="H2068" s="2">
        <f t="shared" si="255"/>
        <v>7.0344500000000201</v>
      </c>
      <c r="I2068" s="2">
        <f t="array" ref="I2068">SUMPRODUCT(B2052:B2071, (ROW(B2052:B2071)-ROW(B2052)+1)) / (20*21/2)</f>
        <v>7.1792380952380954</v>
      </c>
      <c r="J2068" s="2">
        <f t="shared" si="250"/>
        <v>7.1385165785414006</v>
      </c>
      <c r="K2068" s="2">
        <f t="shared" si="252"/>
        <v>7.1523998715229888</v>
      </c>
    </row>
    <row r="2069" spans="1:11" ht="13.5" x14ac:dyDescent="0.25">
      <c r="A2069" s="3">
        <f>TITRES_STAT!B2072</f>
        <v>45015</v>
      </c>
      <c r="B2069" s="6">
        <f>TITRES_STAT!D2072</f>
        <v>7.29</v>
      </c>
      <c r="C2069" s="2">
        <f t="shared" si="253"/>
        <v>0.11000000000000032</v>
      </c>
      <c r="D2069" s="2">
        <f t="shared" si="254"/>
        <v>7.202</v>
      </c>
      <c r="E2069" s="2">
        <f t="shared" si="256"/>
        <v>7.1360000000000001</v>
      </c>
      <c r="F2069" s="2">
        <f t="shared" si="257"/>
        <v>7.1335000000000006</v>
      </c>
      <c r="G2069" s="2">
        <f t="shared" si="251"/>
        <v>7.1748000000000012</v>
      </c>
      <c r="H2069" s="2">
        <f t="shared" si="255"/>
        <v>7.0348500000000191</v>
      </c>
      <c r="I2069" s="2">
        <f t="array" ref="I2069">SUMPRODUCT(B2053:B2072, (ROW(B2053:B2072)-ROW(B2053)+1)) / (20*21/2)</f>
        <v>7.2029523809523806</v>
      </c>
      <c r="J2069" s="2">
        <f t="shared" ref="J2069:J2132" si="258">$J$4*B2069+J2068*(1-$J$4)</f>
        <v>7.1529435710612672</v>
      </c>
      <c r="K2069" s="2">
        <f t="shared" si="252"/>
        <v>7.1577959549926762</v>
      </c>
    </row>
    <row r="2070" spans="1:11" ht="13.5" x14ac:dyDescent="0.25">
      <c r="A2070" s="3">
        <f>TITRES_STAT!B2073</f>
        <v>45016</v>
      </c>
      <c r="B2070" s="6">
        <f>TITRES_STAT!D2073</f>
        <v>7.29</v>
      </c>
      <c r="C2070" s="2">
        <f t="shared" si="253"/>
        <v>0</v>
      </c>
      <c r="D2070" s="2">
        <f t="shared" si="254"/>
        <v>7.2239999999999993</v>
      </c>
      <c r="E2070" s="2">
        <f t="shared" si="256"/>
        <v>7.1650000000000009</v>
      </c>
      <c r="F2070" s="2">
        <f t="shared" si="257"/>
        <v>7.1395000000000008</v>
      </c>
      <c r="G2070" s="2">
        <f t="shared" si="251"/>
        <v>7.1766000000000005</v>
      </c>
      <c r="H2070" s="2">
        <f t="shared" si="255"/>
        <v>7.0352500000000191</v>
      </c>
      <c r="I2070" s="2">
        <f t="array" ref="I2070">SUMPRODUCT(B2054:B2073, (ROW(B2054:B2073)-ROW(B2054)+1)) / (20*21/2)</f>
        <v>7.2255714285714276</v>
      </c>
      <c r="J2070" s="2">
        <f t="shared" si="258"/>
        <v>7.1659965642935273</v>
      </c>
      <c r="K2070" s="2">
        <f t="shared" si="252"/>
        <v>7.1629804273459046</v>
      </c>
    </row>
    <row r="2071" spans="1:11" ht="13.5" x14ac:dyDescent="0.25">
      <c r="A2071" s="3">
        <f>TITRES_STAT!B2074</f>
        <v>45019</v>
      </c>
      <c r="B2071" s="6">
        <f>TITRES_STAT!D2074</f>
        <v>7.4</v>
      </c>
      <c r="C2071" s="2">
        <f t="shared" si="253"/>
        <v>0.11000000000000032</v>
      </c>
      <c r="D2071" s="2">
        <f t="shared" si="254"/>
        <v>7.2679999999999989</v>
      </c>
      <c r="E2071" s="2">
        <f t="shared" si="256"/>
        <v>7.205000000000001</v>
      </c>
      <c r="F2071" s="2">
        <f t="shared" si="257"/>
        <v>7.1510000000000007</v>
      </c>
      <c r="G2071" s="2">
        <f t="shared" si="251"/>
        <v>7.1805999999999992</v>
      </c>
      <c r="H2071" s="2">
        <f t="shared" si="255"/>
        <v>7.0378000000000203</v>
      </c>
      <c r="I2071" s="2">
        <f t="array" ref="I2071">SUMPRODUCT(B2055:B2074, (ROW(B2055:B2074)-ROW(B2055)+1)) / (20*21/2)</f>
        <v>7.2432380952380946</v>
      </c>
      <c r="J2071" s="2">
        <f t="shared" si="258"/>
        <v>7.1882826057893823</v>
      </c>
      <c r="K2071" s="2">
        <f t="shared" si="252"/>
        <v>7.1722753125480256</v>
      </c>
    </row>
    <row r="2072" spans="1:11" ht="13.5" x14ac:dyDescent="0.25">
      <c r="A2072" s="3">
        <f>TITRES_STAT!B2075</f>
        <v>45020</v>
      </c>
      <c r="B2072" s="6">
        <f>TITRES_STAT!D2075</f>
        <v>7.4</v>
      </c>
      <c r="C2072" s="2">
        <f t="shared" si="253"/>
        <v>0</v>
      </c>
      <c r="D2072" s="2">
        <f t="shared" si="254"/>
        <v>7.3119999999999994</v>
      </c>
      <c r="E2072" s="2">
        <f t="shared" si="256"/>
        <v>7.2450000000000001</v>
      </c>
      <c r="F2072" s="2">
        <f t="shared" si="257"/>
        <v>7.1625000000000032</v>
      </c>
      <c r="G2072" s="2">
        <f t="shared" si="251"/>
        <v>7.1847999999999983</v>
      </c>
      <c r="H2072" s="2">
        <f t="shared" si="255"/>
        <v>7.0413000000000201</v>
      </c>
      <c r="I2072" s="2">
        <f t="array" ref="I2072">SUMPRODUCT(B2056:B2075, (ROW(B2056:B2075)-ROW(B2056)+1)) / (20*21/2)</f>
        <v>7.2589999999999995</v>
      </c>
      <c r="J2072" s="2">
        <f t="shared" si="258"/>
        <v>7.2084461671427746</v>
      </c>
      <c r="K2072" s="2">
        <f t="shared" si="252"/>
        <v>7.1812056924481027</v>
      </c>
    </row>
    <row r="2073" spans="1:11" ht="13.5" x14ac:dyDescent="0.25">
      <c r="A2073" s="3">
        <f>TITRES_STAT!B2076</f>
        <v>45021</v>
      </c>
      <c r="B2073" s="6">
        <f>TITRES_STAT!D2076</f>
        <v>7.4</v>
      </c>
      <c r="C2073" s="2">
        <f t="shared" si="253"/>
        <v>0</v>
      </c>
      <c r="D2073" s="2">
        <f t="shared" si="254"/>
        <v>7.3559999999999999</v>
      </c>
      <c r="E2073" s="2">
        <f t="shared" si="256"/>
        <v>7.2680000000000007</v>
      </c>
      <c r="F2073" s="2">
        <f t="shared" si="257"/>
        <v>7.1745000000000037</v>
      </c>
      <c r="G2073" s="2">
        <f t="shared" si="251"/>
        <v>7.1889999999999974</v>
      </c>
      <c r="H2073" s="2">
        <f t="shared" si="255"/>
        <v>7.0453000000000214</v>
      </c>
      <c r="I2073" s="2">
        <f t="array" ref="I2073">SUMPRODUCT(B2057:B2076, (ROW(B2057:B2076)-ROW(B2057)+1)) / (20*21/2)</f>
        <v>7.2738571428571426</v>
      </c>
      <c r="J2073" s="2">
        <f t="shared" si="258"/>
        <v>7.2266893893196533</v>
      </c>
      <c r="K2073" s="2">
        <f t="shared" si="252"/>
        <v>7.1897858613717069</v>
      </c>
    </row>
    <row r="2074" spans="1:11" ht="13.5" x14ac:dyDescent="0.25">
      <c r="A2074" s="3">
        <f>TITRES_STAT!B2077</f>
        <v>45022</v>
      </c>
      <c r="B2074" s="6">
        <f>TITRES_STAT!D2077</f>
        <v>7.36</v>
      </c>
      <c r="C2074" s="2">
        <f t="shared" si="253"/>
        <v>-4.0000000000000036E-2</v>
      </c>
      <c r="D2074" s="2">
        <f t="shared" si="254"/>
        <v>7.37</v>
      </c>
      <c r="E2074" s="2">
        <f t="shared" si="256"/>
        <v>7.2859999999999996</v>
      </c>
      <c r="F2074" s="2">
        <f t="shared" si="257"/>
        <v>7.1845000000000043</v>
      </c>
      <c r="G2074" s="2">
        <f t="shared" si="251"/>
        <v>7.1923999999999975</v>
      </c>
      <c r="H2074" s="2">
        <f t="shared" si="255"/>
        <v>7.0491000000000206</v>
      </c>
      <c r="I2074" s="2">
        <f t="array" ref="I2074">SUMPRODUCT(B2058:B2077, (ROW(B2058:B2077)-ROW(B2058)+1)) / (20*21/2)</f>
        <v>7.287809523809524</v>
      </c>
      <c r="J2074" s="2">
        <f t="shared" si="258"/>
        <v>7.239385637955877</v>
      </c>
      <c r="K2074" s="2">
        <f t="shared" si="252"/>
        <v>7.1964609256316407</v>
      </c>
    </row>
    <row r="2075" spans="1:11" ht="13.5" x14ac:dyDescent="0.25">
      <c r="A2075" s="3">
        <f>TITRES_STAT!B2078</f>
        <v>45023</v>
      </c>
      <c r="B2075" s="6">
        <f>TITRES_STAT!D2078</f>
        <v>7.35</v>
      </c>
      <c r="C2075" s="2">
        <f t="shared" si="253"/>
        <v>-1.0000000000000675E-2</v>
      </c>
      <c r="D2075" s="2">
        <f t="shared" si="254"/>
        <v>7.3820000000000006</v>
      </c>
      <c r="E2075" s="2">
        <f t="shared" si="256"/>
        <v>7.302999999999999</v>
      </c>
      <c r="F2075" s="2">
        <f t="shared" si="257"/>
        <v>7.1940000000000026</v>
      </c>
      <c r="G2075" s="2">
        <f t="shared" si="251"/>
        <v>7.195599999999998</v>
      </c>
      <c r="H2075" s="2">
        <f t="shared" si="255"/>
        <v>7.0514000000000188</v>
      </c>
      <c r="I2075" s="2">
        <f t="array" ref="I2075">SUMPRODUCT(B2059:B2078, (ROW(B2059:B2078)-ROW(B2059)+1)) / (20*21/2)</f>
        <v>7.2951428571428574</v>
      </c>
      <c r="J2075" s="2">
        <f t="shared" si="258"/>
        <v>7.2499203391029363</v>
      </c>
      <c r="K2075" s="2">
        <f t="shared" si="252"/>
        <v>7.2024820658029487</v>
      </c>
    </row>
    <row r="2076" spans="1:11" ht="13.5" x14ac:dyDescent="0.25">
      <c r="A2076" s="3">
        <f>TITRES_STAT!B2079</f>
        <v>45026</v>
      </c>
      <c r="B2076" s="6">
        <f>TITRES_STAT!D2079</f>
        <v>7.35</v>
      </c>
      <c r="C2076" s="2">
        <f t="shared" si="253"/>
        <v>0</v>
      </c>
      <c r="D2076" s="2">
        <f t="shared" si="254"/>
        <v>7.3719999999999999</v>
      </c>
      <c r="E2076" s="2">
        <f t="shared" si="256"/>
        <v>7.3199999999999985</v>
      </c>
      <c r="F2076" s="2">
        <f t="shared" si="257"/>
        <v>7.2035000000000027</v>
      </c>
      <c r="G2076" s="2">
        <f t="shared" si="251"/>
        <v>7.198599999999999</v>
      </c>
      <c r="H2076" s="2">
        <f t="shared" si="255"/>
        <v>7.053200000000019</v>
      </c>
      <c r="I2076" s="2">
        <f t="array" ref="I2076">SUMPRODUCT(B2060:B2079, (ROW(B2060:B2079)-ROW(B2060)+1)) / (20*21/2)</f>
        <v>7.3010952380952379</v>
      </c>
      <c r="J2076" s="2">
        <f t="shared" si="258"/>
        <v>7.259451735378847</v>
      </c>
      <c r="K2076" s="2">
        <f t="shared" si="252"/>
        <v>7.2082670828302842</v>
      </c>
    </row>
    <row r="2077" spans="1:11" ht="13.5" x14ac:dyDescent="0.25">
      <c r="A2077" s="3">
        <f>TITRES_STAT!B2080</f>
        <v>45027</v>
      </c>
      <c r="B2077" s="6">
        <f>TITRES_STAT!D2080</f>
        <v>7.35</v>
      </c>
      <c r="C2077" s="2">
        <f t="shared" si="253"/>
        <v>0</v>
      </c>
      <c r="D2077" s="2">
        <f t="shared" si="254"/>
        <v>7.3620000000000001</v>
      </c>
      <c r="E2077" s="2">
        <f t="shared" si="256"/>
        <v>7.3369999999999989</v>
      </c>
      <c r="F2077" s="2">
        <f t="shared" si="257"/>
        <v>7.213000000000001</v>
      </c>
      <c r="G2077" s="2">
        <f t="shared" si="251"/>
        <v>7.2016</v>
      </c>
      <c r="H2077" s="2">
        <f t="shared" si="255"/>
        <v>7.0550000000000184</v>
      </c>
      <c r="I2077" s="2">
        <f t="array" ref="I2077">SUMPRODUCT(B2061:B2080, (ROW(B2061:B2080)-ROW(B2061)+1)) / (20*21/2)</f>
        <v>7.3056666666666654</v>
      </c>
      <c r="J2077" s="2">
        <f t="shared" si="258"/>
        <v>7.2680753796284812</v>
      </c>
      <c r="K2077" s="2">
        <f t="shared" si="252"/>
        <v>7.2138252364447828</v>
      </c>
    </row>
    <row r="2078" spans="1:11" ht="13.5" x14ac:dyDescent="0.25">
      <c r="A2078" s="3">
        <f>TITRES_STAT!B2081</f>
        <v>45028</v>
      </c>
      <c r="B2078" s="6">
        <f>TITRES_STAT!D2081</f>
        <v>7.29</v>
      </c>
      <c r="C2078" s="2">
        <f t="shared" si="253"/>
        <v>-5.9999999999999609E-2</v>
      </c>
      <c r="D2078" s="2">
        <f t="shared" si="254"/>
        <v>7.3400000000000007</v>
      </c>
      <c r="E2078" s="2">
        <f t="shared" si="256"/>
        <v>7.3480000000000008</v>
      </c>
      <c r="F2078" s="2">
        <f t="shared" si="257"/>
        <v>7.2275000000000009</v>
      </c>
      <c r="G2078" s="2">
        <f t="shared" si="251"/>
        <v>7.2016</v>
      </c>
      <c r="H2078" s="2">
        <f t="shared" si="255"/>
        <v>7.0565000000000175</v>
      </c>
      <c r="I2078" s="2">
        <f t="array" ref="I2078">SUMPRODUCT(B2062:B2081, (ROW(B2062:B2081)-ROW(B2062)+1)) / (20*21/2)</f>
        <v>7.3088571428571436</v>
      </c>
      <c r="J2078" s="2">
        <f t="shared" si="258"/>
        <v>7.2701634387114824</v>
      </c>
      <c r="K2078" s="2">
        <f t="shared" si="252"/>
        <v>7.2168124820744</v>
      </c>
    </row>
    <row r="2079" spans="1:11" ht="13.5" x14ac:dyDescent="0.25">
      <c r="A2079" s="3">
        <f>TITRES_STAT!B2082</f>
        <v>45029</v>
      </c>
      <c r="B2079" s="6">
        <f>TITRES_STAT!D2082</f>
        <v>7.29</v>
      </c>
      <c r="C2079" s="2">
        <f t="shared" si="253"/>
        <v>0</v>
      </c>
      <c r="D2079" s="2">
        <f t="shared" si="254"/>
        <v>7.3259999999999987</v>
      </c>
      <c r="E2079" s="2">
        <f t="shared" si="256"/>
        <v>7.3480000000000016</v>
      </c>
      <c r="F2079" s="2">
        <f t="shared" si="257"/>
        <v>7.242</v>
      </c>
      <c r="G2079" s="2">
        <f t="shared" si="251"/>
        <v>7.2016000000000009</v>
      </c>
      <c r="H2079" s="2">
        <f t="shared" si="255"/>
        <v>7.0595000000000176</v>
      </c>
      <c r="I2079" s="2">
        <f t="array" ref="I2079">SUMPRODUCT(B2063:B2082, (ROW(B2063:B2082)-ROW(B2063)+1)) / (20*21/2)</f>
        <v>7.3078095238095244</v>
      </c>
      <c r="J2079" s="2">
        <f t="shared" si="258"/>
        <v>7.2720526350246741</v>
      </c>
      <c r="K2079" s="2">
        <f t="shared" si="252"/>
        <v>7.2196825808165812</v>
      </c>
    </row>
    <row r="2080" spans="1:11" ht="13.5" x14ac:dyDescent="0.25">
      <c r="A2080" s="3">
        <f>TITRES_STAT!B2083</f>
        <v>45030</v>
      </c>
      <c r="B2080" s="6">
        <f>TITRES_STAT!D2083</f>
        <v>7.29</v>
      </c>
      <c r="C2080" s="2">
        <f t="shared" si="253"/>
        <v>0</v>
      </c>
      <c r="D2080" s="2">
        <f t="shared" si="254"/>
        <v>7.3140000000000001</v>
      </c>
      <c r="E2080" s="2">
        <f t="shared" si="256"/>
        <v>7.3480000000000016</v>
      </c>
      <c r="F2080" s="2">
        <f t="shared" si="257"/>
        <v>7.2565</v>
      </c>
      <c r="G2080" s="2">
        <f t="shared" si="251"/>
        <v>7.2016000000000018</v>
      </c>
      <c r="H2080" s="2">
        <f t="shared" si="255"/>
        <v>7.0612000000000172</v>
      </c>
      <c r="I2080" s="2">
        <f t="array" ref="I2080">SUMPRODUCT(B2064:B2083, (ROW(B2064:B2083)-ROW(B2064)+1)) / (20*21/2)</f>
        <v>7.3055238095238098</v>
      </c>
      <c r="J2080" s="2">
        <f t="shared" si="258"/>
        <v>7.2737619078794671</v>
      </c>
      <c r="K2080" s="2">
        <f t="shared" si="252"/>
        <v>7.2224401266669114</v>
      </c>
    </row>
    <row r="2081" spans="1:11" ht="13.5" x14ac:dyDescent="0.25">
      <c r="A2081" s="3">
        <f>TITRES_STAT!B2084</f>
        <v>45033</v>
      </c>
      <c r="B2081" s="6">
        <f>TITRES_STAT!D2084</f>
        <v>7.29</v>
      </c>
      <c r="C2081" s="2">
        <f t="shared" si="253"/>
        <v>0</v>
      </c>
      <c r="D2081" s="2">
        <f t="shared" si="254"/>
        <v>7.3019999999999996</v>
      </c>
      <c r="E2081" s="2">
        <f t="shared" si="256"/>
        <v>7.3370000000000006</v>
      </c>
      <c r="F2081" s="2">
        <f t="shared" si="257"/>
        <v>7.270999999999999</v>
      </c>
      <c r="G2081" s="2">
        <f t="shared" si="251"/>
        <v>7.2016000000000018</v>
      </c>
      <c r="H2081" s="2">
        <f t="shared" si="255"/>
        <v>7.0629000000000168</v>
      </c>
      <c r="I2081" s="2">
        <f t="array" ref="I2081">SUMPRODUCT(B2065:B2084, (ROW(B2065:B2084)-ROW(B2065)+1)) / (20*21/2)</f>
        <v>7.3066190476190478</v>
      </c>
      <c r="J2081" s="2">
        <f t="shared" si="258"/>
        <v>7.2753083928433266</v>
      </c>
      <c r="K2081" s="2">
        <f t="shared" si="252"/>
        <v>7.2250895334642875</v>
      </c>
    </row>
    <row r="2082" spans="1:11" ht="13.5" x14ac:dyDescent="0.25">
      <c r="A2082" s="3">
        <f>TITRES_STAT!B2085</f>
        <v>45034</v>
      </c>
      <c r="B2082" s="6">
        <f>TITRES_STAT!D2085</f>
        <v>7.26</v>
      </c>
      <c r="C2082" s="2">
        <f t="shared" si="253"/>
        <v>-3.0000000000000249E-2</v>
      </c>
      <c r="D2082" s="2">
        <f t="shared" si="254"/>
        <v>7.2840000000000007</v>
      </c>
      <c r="E2082" s="2">
        <f t="shared" si="256"/>
        <v>7.3230000000000004</v>
      </c>
      <c r="F2082" s="2">
        <f t="shared" si="257"/>
        <v>7.2839999999999989</v>
      </c>
      <c r="G2082" s="2">
        <f t="shared" si="251"/>
        <v>7.2010000000000023</v>
      </c>
      <c r="H2082" s="2">
        <f t="shared" si="255"/>
        <v>7.0644500000000168</v>
      </c>
      <c r="I2082" s="2">
        <f t="array" ref="I2082">SUMPRODUCT(B2066:B2085, (ROW(B2066:B2085)-ROW(B2066)+1)) / (20*21/2)</f>
        <v>7.3071428571428578</v>
      </c>
      <c r="J2082" s="2">
        <f t="shared" si="258"/>
        <v>7.2738504506677719</v>
      </c>
      <c r="K2082" s="2">
        <f t="shared" si="252"/>
        <v>7.2264585713676492</v>
      </c>
    </row>
    <row r="2083" spans="1:11" ht="13.5" x14ac:dyDescent="0.25">
      <c r="A2083" s="3">
        <f>TITRES_STAT!B2086</f>
        <v>45035</v>
      </c>
      <c r="B2083" s="6">
        <f>TITRES_STAT!D2086</f>
        <v>7.26</v>
      </c>
      <c r="C2083" s="2">
        <f t="shared" si="253"/>
        <v>0</v>
      </c>
      <c r="D2083" s="2">
        <f t="shared" si="254"/>
        <v>7.2780000000000005</v>
      </c>
      <c r="E2083" s="2">
        <f t="shared" si="256"/>
        <v>7.3090000000000002</v>
      </c>
      <c r="F2083" s="2">
        <f t="shared" si="257"/>
        <v>7.2884999999999991</v>
      </c>
      <c r="G2083" s="2">
        <f t="shared" si="251"/>
        <v>7.2024000000000026</v>
      </c>
      <c r="H2083" s="2">
        <f t="shared" si="255"/>
        <v>7.0660000000000158</v>
      </c>
      <c r="I2083" s="2">
        <f t="array" ref="I2083">SUMPRODUCT(B2067:B2086, (ROW(B2067:B2086)-ROW(B2067)+1)) / (20*21/2)</f>
        <v>7.3137619047619067</v>
      </c>
      <c r="J2083" s="2">
        <f t="shared" si="258"/>
        <v>7.2725313601279842</v>
      </c>
      <c r="K2083" s="2">
        <f t="shared" si="252"/>
        <v>7.227773921510094</v>
      </c>
    </row>
    <row r="2084" spans="1:11" ht="13.5" x14ac:dyDescent="0.25">
      <c r="A2084" s="3">
        <f>TITRES_STAT!B2087</f>
        <v>45036</v>
      </c>
      <c r="B2084" s="6">
        <f>TITRES_STAT!D2087</f>
        <v>7.3</v>
      </c>
      <c r="C2084" s="2">
        <f t="shared" si="253"/>
        <v>4.0000000000000036E-2</v>
      </c>
      <c r="D2084" s="2">
        <f t="shared" si="254"/>
        <v>7.2799999999999994</v>
      </c>
      <c r="E2084" s="2">
        <f t="shared" si="256"/>
        <v>7.302999999999999</v>
      </c>
      <c r="F2084" s="2">
        <f t="shared" si="257"/>
        <v>7.2945000000000011</v>
      </c>
      <c r="G2084" s="2">
        <f t="shared" si="251"/>
        <v>7.2046000000000019</v>
      </c>
      <c r="H2084" s="2">
        <f t="shared" si="255"/>
        <v>7.067800000000017</v>
      </c>
      <c r="I2084" s="2">
        <f t="array" ref="I2084">SUMPRODUCT(B2068:B2087, (ROW(B2068:B2087)-ROW(B2068)+1)) / (20*21/2)</f>
        <v>7.3185238095238088</v>
      </c>
      <c r="J2084" s="2">
        <f t="shared" si="258"/>
        <v>7.2751474210681764</v>
      </c>
      <c r="K2084" s="2">
        <f t="shared" si="252"/>
        <v>7.2306063167449928</v>
      </c>
    </row>
    <row r="2085" spans="1:11" ht="13.5" x14ac:dyDescent="0.25">
      <c r="A2085" s="3">
        <f>TITRES_STAT!B2088</f>
        <v>45040</v>
      </c>
      <c r="B2085" s="6">
        <f>TITRES_STAT!D2088</f>
        <v>7.3</v>
      </c>
      <c r="C2085" s="2">
        <f t="shared" si="253"/>
        <v>0</v>
      </c>
      <c r="D2085" s="2">
        <f t="shared" si="254"/>
        <v>7.2820000000000009</v>
      </c>
      <c r="E2085" s="2">
        <f t="shared" si="256"/>
        <v>7.2979999999999992</v>
      </c>
      <c r="F2085" s="2">
        <f t="shared" si="257"/>
        <v>7.3005000000000013</v>
      </c>
      <c r="G2085" s="2">
        <f t="shared" si="251"/>
        <v>7.206800000000003</v>
      </c>
      <c r="H2085" s="2">
        <f t="shared" si="255"/>
        <v>7.0696000000000154</v>
      </c>
      <c r="I2085" s="2">
        <f t="array" ref="I2085">SUMPRODUCT(B2069:B2088, (ROW(B2069:B2088)-ROW(B2069)+1)) / (20*21/2)</f>
        <v>7.3214761904761891</v>
      </c>
      <c r="J2085" s="2">
        <f t="shared" si="258"/>
        <v>7.2775143333473977</v>
      </c>
      <c r="K2085" s="2">
        <f t="shared" si="252"/>
        <v>7.233327637656954</v>
      </c>
    </row>
    <row r="2086" spans="1:11" ht="13.5" x14ac:dyDescent="0.25">
      <c r="A2086" s="3">
        <f>TITRES_STAT!B2089</f>
        <v>45041</v>
      </c>
      <c r="B2086" s="6">
        <f>TITRES_STAT!D2089</f>
        <v>7.37</v>
      </c>
      <c r="C2086" s="2">
        <f t="shared" si="253"/>
        <v>7.0000000000000284E-2</v>
      </c>
      <c r="D2086" s="2">
        <f t="shared" si="254"/>
        <v>7.298</v>
      </c>
      <c r="E2086" s="2">
        <f t="shared" si="256"/>
        <v>7.3</v>
      </c>
      <c r="F2086" s="2">
        <f t="shared" si="257"/>
        <v>7.3100000000000023</v>
      </c>
      <c r="G2086" s="2">
        <f t="shared" si="251"/>
        <v>7.2104000000000035</v>
      </c>
      <c r="H2086" s="2">
        <f t="shared" si="255"/>
        <v>7.0717500000000157</v>
      </c>
      <c r="I2086" s="2">
        <f t="array" ref="I2086">SUMPRODUCT(B2070:B2089, (ROW(B2070:B2089)-ROW(B2070)+1)) / (20*21/2)</f>
        <v>7.3236190476190481</v>
      </c>
      <c r="J2086" s="2">
        <f t="shared" si="258"/>
        <v>7.2863224920762173</v>
      </c>
      <c r="K2086" s="2">
        <f t="shared" si="252"/>
        <v>7.2386873381409949</v>
      </c>
    </row>
    <row r="2087" spans="1:11" ht="13.5" x14ac:dyDescent="0.25">
      <c r="A2087" s="3">
        <f>TITRES_STAT!B2090</f>
        <v>45042</v>
      </c>
      <c r="B2087" s="6">
        <f>TITRES_STAT!D2090</f>
        <v>7.36</v>
      </c>
      <c r="C2087" s="2">
        <f t="shared" si="253"/>
        <v>-9.9999999999997868E-3</v>
      </c>
      <c r="D2087" s="2">
        <f t="shared" si="254"/>
        <v>7.3180000000000005</v>
      </c>
      <c r="E2087" s="2">
        <f t="shared" si="256"/>
        <v>7.3009999999999993</v>
      </c>
      <c r="F2087" s="2">
        <f t="shared" si="257"/>
        <v>7.3190000000000026</v>
      </c>
      <c r="G2087" s="2">
        <f t="shared" si="251"/>
        <v>7.2138000000000044</v>
      </c>
      <c r="H2087" s="2">
        <f t="shared" si="255"/>
        <v>7.0738500000000144</v>
      </c>
      <c r="I2087" s="2">
        <f t="array" ref="I2087">SUMPRODUCT(B2071:B2090, (ROW(B2071:B2090)-ROW(B2071)+1)) / (20*21/2)</f>
        <v>7.3397619047619056</v>
      </c>
      <c r="J2087" s="2">
        <f t="shared" si="258"/>
        <v>7.2933393975927681</v>
      </c>
      <c r="K2087" s="2">
        <f t="shared" si="252"/>
        <v>7.2434446974295836</v>
      </c>
    </row>
    <row r="2088" spans="1:11" ht="13.5" x14ac:dyDescent="0.25">
      <c r="A2088" s="3">
        <f>TITRES_STAT!B2091</f>
        <v>45043</v>
      </c>
      <c r="B2088" s="6">
        <f>TITRES_STAT!D2091</f>
        <v>7.35</v>
      </c>
      <c r="C2088" s="2">
        <f t="shared" si="253"/>
        <v>-1.0000000000000675E-2</v>
      </c>
      <c r="D2088" s="2">
        <f t="shared" si="254"/>
        <v>7.3360000000000003</v>
      </c>
      <c r="E2088" s="2">
        <f t="shared" si="256"/>
        <v>7.3069999999999995</v>
      </c>
      <c r="F2088" s="2">
        <f t="shared" si="257"/>
        <v>7.3275000000000023</v>
      </c>
      <c r="G2088" s="2">
        <f t="shared" si="251"/>
        <v>7.2170000000000041</v>
      </c>
      <c r="H2088" s="2">
        <f t="shared" si="255"/>
        <v>7.0759000000000141</v>
      </c>
      <c r="I2088" s="2">
        <f t="array" ref="I2088">SUMPRODUCT(B2072:B2091, (ROW(B2072:B2091)-ROW(B2072)+1)) / (20*21/2)</f>
        <v>7.3691904761904761</v>
      </c>
      <c r="J2088" s="2">
        <f t="shared" si="258"/>
        <v>7.2987356454410763</v>
      </c>
      <c r="K2088" s="2">
        <f t="shared" si="252"/>
        <v>7.247623336746071</v>
      </c>
    </row>
    <row r="2089" spans="1:11" ht="13.5" x14ac:dyDescent="0.25">
      <c r="A2089" s="3">
        <f>TITRES_STAT!B2092</f>
        <v>45044</v>
      </c>
      <c r="B2089" s="6">
        <f>TITRES_STAT!D2092</f>
        <v>7.35</v>
      </c>
      <c r="C2089" s="2">
        <f t="shared" si="253"/>
        <v>0</v>
      </c>
      <c r="D2089" s="2">
        <f t="shared" si="254"/>
        <v>7.346000000000001</v>
      </c>
      <c r="E2089" s="2">
        <f t="shared" si="256"/>
        <v>7.3129999999999979</v>
      </c>
      <c r="F2089" s="2">
        <f t="shared" si="257"/>
        <v>7.3305000000000025</v>
      </c>
      <c r="G2089" s="2">
        <f t="shared" si="251"/>
        <v>7.2202000000000046</v>
      </c>
      <c r="H2089" s="2">
        <f t="shared" si="255"/>
        <v>7.0779500000000128</v>
      </c>
      <c r="I2089" s="2">
        <f t="array" ref="I2089">SUMPRODUCT(B2073:B2092, (ROW(B2073:B2092)-ROW(B2073)+1)) / (20*21/2)</f>
        <v>7.4002857142857144</v>
      </c>
      <c r="J2089" s="2">
        <f t="shared" si="258"/>
        <v>7.3036179649228785</v>
      </c>
      <c r="K2089" s="2">
        <f t="shared" si="252"/>
        <v>7.2516381078540686</v>
      </c>
    </row>
    <row r="2090" spans="1:11" ht="13.5" x14ac:dyDescent="0.25">
      <c r="A2090" s="3">
        <f>TITRES_STAT!B2093</f>
        <v>45048</v>
      </c>
      <c r="B2090" s="6">
        <f>TITRES_STAT!D2093</f>
        <v>7.5</v>
      </c>
      <c r="C2090" s="2">
        <f t="shared" si="253"/>
        <v>0.15000000000000036</v>
      </c>
      <c r="D2090" s="2">
        <f t="shared" si="254"/>
        <v>7.3860000000000001</v>
      </c>
      <c r="E2090" s="2">
        <f t="shared" si="256"/>
        <v>7.3340000000000005</v>
      </c>
      <c r="F2090" s="2">
        <f t="shared" si="257"/>
        <v>7.3410000000000011</v>
      </c>
      <c r="G2090" s="2">
        <f t="shared" si="251"/>
        <v>7.2266000000000039</v>
      </c>
      <c r="H2090" s="2">
        <f t="shared" si="255"/>
        <v>7.0807500000000125</v>
      </c>
      <c r="I2090" s="2">
        <f t="array" ref="I2090">SUMPRODUCT(B2074:B2093, (ROW(B2074:B2093)-ROW(B2074)+1)) / (20*21/2)</f>
        <v>7.4300476190476195</v>
      </c>
      <c r="J2090" s="2">
        <f t="shared" si="258"/>
        <v>7.3223210158826042</v>
      </c>
      <c r="K2090" s="2">
        <f t="shared" si="252"/>
        <v>7.2613777898990071</v>
      </c>
    </row>
    <row r="2091" spans="1:11" ht="13.5" x14ac:dyDescent="0.25">
      <c r="A2091" s="3">
        <f>TITRES_STAT!B2094</f>
        <v>45049</v>
      </c>
      <c r="B2091" s="6">
        <f>TITRES_STAT!D2094</f>
        <v>7.65</v>
      </c>
      <c r="C2091" s="2">
        <f t="shared" si="253"/>
        <v>0.15000000000000036</v>
      </c>
      <c r="D2091" s="2">
        <f t="shared" si="254"/>
        <v>7.4420000000000002</v>
      </c>
      <c r="E2091" s="2">
        <f t="shared" si="256"/>
        <v>7.3700000000000019</v>
      </c>
      <c r="F2091" s="2">
        <f t="shared" si="257"/>
        <v>7.3535000000000013</v>
      </c>
      <c r="G2091" s="2">
        <f t="shared" si="251"/>
        <v>7.2360000000000033</v>
      </c>
      <c r="H2091" s="2">
        <f t="shared" si="255"/>
        <v>7.0843000000000131</v>
      </c>
      <c r="I2091" s="2">
        <f t="array" ref="I2091">SUMPRODUCT(B2075:B2094, (ROW(B2075:B2094)-ROW(B2075)+1)) / (20*21/2)</f>
        <v>7.4689523809523815</v>
      </c>
      <c r="J2091" s="2">
        <f t="shared" si="258"/>
        <v>7.353528538179499</v>
      </c>
      <c r="K2091" s="2">
        <f t="shared" si="252"/>
        <v>7.2766178765696345</v>
      </c>
    </row>
    <row r="2092" spans="1:11" ht="13.5" x14ac:dyDescent="0.25">
      <c r="A2092" s="3">
        <f>TITRES_STAT!B2095</f>
        <v>45050</v>
      </c>
      <c r="B2092" s="6">
        <f>TITRES_STAT!D2095</f>
        <v>7.68</v>
      </c>
      <c r="C2092" s="2">
        <f t="shared" si="253"/>
        <v>2.9999999999999361E-2</v>
      </c>
      <c r="D2092" s="2">
        <f t="shared" si="254"/>
        <v>7.5060000000000002</v>
      </c>
      <c r="E2092" s="2">
        <f t="shared" si="256"/>
        <v>7.4120000000000008</v>
      </c>
      <c r="F2092" s="2">
        <f t="shared" si="257"/>
        <v>7.3674999999999997</v>
      </c>
      <c r="G2092" s="2">
        <f t="shared" si="251"/>
        <v>7.2460000000000022</v>
      </c>
      <c r="H2092" s="2">
        <f t="shared" si="255"/>
        <v>7.0880000000000134</v>
      </c>
      <c r="I2092" s="2">
        <f t="array" ref="I2092">SUMPRODUCT(B2076:B2095, (ROW(B2076:B2095)-ROW(B2076)+1)) / (20*21/2)</f>
        <v>7.5029523809523804</v>
      </c>
      <c r="J2092" s="2">
        <f t="shared" si="258"/>
        <v>7.38462105835288</v>
      </c>
      <c r="K2092" s="2">
        <f t="shared" si="252"/>
        <v>7.2924367833708255</v>
      </c>
    </row>
    <row r="2093" spans="1:11" ht="13.5" x14ac:dyDescent="0.25">
      <c r="A2093" s="3">
        <f>TITRES_STAT!B2096</f>
        <v>45051</v>
      </c>
      <c r="B2093" s="6">
        <f>TITRES_STAT!D2096</f>
        <v>7.68</v>
      </c>
      <c r="C2093" s="2">
        <f t="shared" si="253"/>
        <v>0</v>
      </c>
      <c r="D2093" s="2">
        <f t="shared" si="254"/>
        <v>7.5720000000000001</v>
      </c>
      <c r="E2093" s="2">
        <f t="shared" si="256"/>
        <v>7.4539999999999988</v>
      </c>
      <c r="F2093" s="2">
        <f t="shared" si="257"/>
        <v>7.3815</v>
      </c>
      <c r="G2093" s="2">
        <f t="shared" si="251"/>
        <v>7.2562000000000024</v>
      </c>
      <c r="H2093" s="2">
        <f t="shared" si="255"/>
        <v>7.0917000000000145</v>
      </c>
      <c r="I2093" s="2">
        <f t="array" ref="I2093">SUMPRODUCT(B2077:B2096, (ROW(B2077:B2096)-ROW(B2077)+1)) / (20*21/2)</f>
        <v>7.5330952380952381</v>
      </c>
      <c r="J2093" s="2">
        <f t="shared" si="258"/>
        <v>7.4127523861287958</v>
      </c>
      <c r="K2093" s="2">
        <f t="shared" si="252"/>
        <v>7.3076353408856951</v>
      </c>
    </row>
    <row r="2094" spans="1:11" ht="13.5" x14ac:dyDescent="0.25">
      <c r="A2094" s="3">
        <f>TITRES_STAT!B2097</f>
        <v>45054</v>
      </c>
      <c r="B2094" s="6">
        <f>TITRES_STAT!D2097</f>
        <v>7.79</v>
      </c>
      <c r="C2094" s="2">
        <f t="shared" si="253"/>
        <v>0.11000000000000032</v>
      </c>
      <c r="D2094" s="2">
        <f t="shared" si="254"/>
        <v>7.6599999999999993</v>
      </c>
      <c r="E2094" s="2">
        <f t="shared" si="256"/>
        <v>7.5030000000000019</v>
      </c>
      <c r="F2094" s="2">
        <f t="shared" si="257"/>
        <v>7.4029999999999987</v>
      </c>
      <c r="G2094" s="2">
        <f t="shared" si="251"/>
        <v>7.2686000000000028</v>
      </c>
      <c r="H2094" s="2">
        <f t="shared" si="255"/>
        <v>7.0959500000000135</v>
      </c>
      <c r="I2094" s="2">
        <f t="array" ref="I2094">SUMPRODUCT(B2078:B2097, (ROW(B2078:B2097)-ROW(B2078)+1)) / (20*21/2)</f>
        <v>7.5404285714285706</v>
      </c>
      <c r="J2094" s="2">
        <f t="shared" si="258"/>
        <v>7.4486807303070055</v>
      </c>
      <c r="K2094" s="2">
        <f t="shared" si="252"/>
        <v>7.3265516020274326</v>
      </c>
    </row>
    <row r="2095" spans="1:11" ht="13.5" x14ac:dyDescent="0.25">
      <c r="A2095" s="3">
        <f>TITRES_STAT!B2098</f>
        <v>45055</v>
      </c>
      <c r="B2095" s="6">
        <f>TITRES_STAT!D2098</f>
        <v>7.76</v>
      </c>
      <c r="C2095" s="2">
        <f t="shared" si="253"/>
        <v>-3.0000000000000249E-2</v>
      </c>
      <c r="D2095" s="2">
        <f t="shared" si="254"/>
        <v>7.7119999999999989</v>
      </c>
      <c r="E2095" s="2">
        <f t="shared" si="256"/>
        <v>7.5490000000000013</v>
      </c>
      <c r="F2095" s="2">
        <f t="shared" si="257"/>
        <v>7.4234999999999989</v>
      </c>
      <c r="G2095" s="2">
        <f t="shared" si="251"/>
        <v>7.280400000000002</v>
      </c>
      <c r="H2095" s="2">
        <f t="shared" si="255"/>
        <v>7.1000500000000129</v>
      </c>
      <c r="I2095" s="2">
        <f t="array" ref="I2095">SUMPRODUCT(B2079:B2098, (ROW(B2079:B2098)-ROW(B2079)+1)) / (20*21/2)</f>
        <v>7.5450476190476188</v>
      </c>
      <c r="J2095" s="2">
        <f t="shared" si="258"/>
        <v>7.4783301845634806</v>
      </c>
      <c r="K2095" s="2">
        <f t="shared" si="252"/>
        <v>7.3435495784185143</v>
      </c>
    </row>
    <row r="2096" spans="1:11" ht="13.5" x14ac:dyDescent="0.25">
      <c r="A2096" s="3">
        <f>TITRES_STAT!B2099</f>
        <v>45056</v>
      </c>
      <c r="B2096" s="6">
        <f>TITRES_STAT!D2099</f>
        <v>7.74</v>
      </c>
      <c r="C2096" s="2">
        <f t="shared" si="253"/>
        <v>-1.9999999999999574E-2</v>
      </c>
      <c r="D2096" s="2">
        <f t="shared" si="254"/>
        <v>7.7299999999999995</v>
      </c>
      <c r="E2096" s="2">
        <f t="shared" si="256"/>
        <v>7.5860000000000003</v>
      </c>
      <c r="F2096" s="2">
        <f t="shared" si="257"/>
        <v>7.4429999999999996</v>
      </c>
      <c r="G2096" s="2">
        <f t="shared" si="251"/>
        <v>7.2918000000000021</v>
      </c>
      <c r="H2096" s="2">
        <f t="shared" si="255"/>
        <v>7.1040500000000124</v>
      </c>
      <c r="I2096" s="2">
        <f t="array" ref="I2096">SUMPRODUCT(B2080:B2099, (ROW(B2080:B2099)-ROW(B2080)+1)) / (20*21/2)</f>
        <v>7.5781904761904766</v>
      </c>
      <c r="J2096" s="2">
        <f t="shared" si="258"/>
        <v>7.5032511193669595</v>
      </c>
      <c r="K2096" s="2">
        <f t="shared" si="252"/>
        <v>7.3590966537746514</v>
      </c>
    </row>
    <row r="2097" spans="1:11" ht="13.5" x14ac:dyDescent="0.25">
      <c r="A2097" s="3">
        <f>TITRES_STAT!B2100</f>
        <v>45057</v>
      </c>
      <c r="B2097" s="6">
        <f>TITRES_STAT!D2100</f>
        <v>7.52</v>
      </c>
      <c r="C2097" s="2">
        <f t="shared" si="253"/>
        <v>-0.22000000000000064</v>
      </c>
      <c r="D2097" s="2">
        <f t="shared" si="254"/>
        <v>7.6979999999999986</v>
      </c>
      <c r="E2097" s="2">
        <f t="shared" si="256"/>
        <v>7.6019999999999994</v>
      </c>
      <c r="F2097" s="2">
        <f t="shared" si="257"/>
        <v>7.4515000000000011</v>
      </c>
      <c r="G2097" s="2">
        <f t="shared" si="251"/>
        <v>7.2988000000000008</v>
      </c>
      <c r="H2097" s="2">
        <f t="shared" si="255"/>
        <v>7.1070000000000118</v>
      </c>
      <c r="I2097" s="2">
        <f t="array" ref="I2097">SUMPRODUCT(B2081:B2100, (ROW(B2081:B2100)-ROW(B2081)+1)) / (20*21/2)</f>
        <v>7.6174285714285705</v>
      </c>
      <c r="J2097" s="2">
        <f t="shared" si="258"/>
        <v>7.5048462508558211</v>
      </c>
      <c r="K2097" s="2">
        <f t="shared" si="252"/>
        <v>7.3654065889207434</v>
      </c>
    </row>
    <row r="2098" spans="1:11" ht="13.5" x14ac:dyDescent="0.25">
      <c r="A2098" s="3">
        <f>TITRES_STAT!B2101</f>
        <v>45058</v>
      </c>
      <c r="B2098" s="6">
        <f>TITRES_STAT!D2101</f>
        <v>7.5</v>
      </c>
      <c r="C2098" s="2">
        <f t="shared" si="253"/>
        <v>-1.9999999999999574E-2</v>
      </c>
      <c r="D2098" s="2">
        <f t="shared" si="254"/>
        <v>7.6620000000000008</v>
      </c>
      <c r="E2098" s="2">
        <f t="shared" si="256"/>
        <v>7.617</v>
      </c>
      <c r="F2098" s="2">
        <f t="shared" si="257"/>
        <v>7.4620000000000015</v>
      </c>
      <c r="G2098" s="2">
        <f t="shared" ref="G2098:G2161" si="259">AVERAGE(B2049:B2098)</f>
        <v>7.3054000000000006</v>
      </c>
      <c r="H2098" s="2">
        <f t="shared" si="255"/>
        <v>7.1090000000000115</v>
      </c>
      <c r="I2098" s="2">
        <f t="array" ref="I2098">SUMPRODUCT(B2082:B2101, (ROW(B2082:B2101)-ROW(B2082)+1)) / (20*21/2)</f>
        <v>7.6623333333333319</v>
      </c>
      <c r="J2098" s="2">
        <f t="shared" si="258"/>
        <v>7.5043847031552673</v>
      </c>
      <c r="K2098" s="2">
        <f t="shared" si="252"/>
        <v>7.3706847619042435</v>
      </c>
    </row>
    <row r="2099" spans="1:11" ht="13.5" x14ac:dyDescent="0.25">
      <c r="A2099" s="3">
        <f>TITRES_STAT!B2102</f>
        <v>45061</v>
      </c>
      <c r="B2099" s="6">
        <f>TITRES_STAT!D2102</f>
        <v>7.81</v>
      </c>
      <c r="C2099" s="2">
        <f t="shared" si="253"/>
        <v>0.30999999999999961</v>
      </c>
      <c r="D2099" s="2">
        <f t="shared" si="254"/>
        <v>7.6659999999999995</v>
      </c>
      <c r="E2099" s="2">
        <f t="shared" si="256"/>
        <v>7.6629999999999994</v>
      </c>
      <c r="F2099" s="2">
        <f t="shared" si="257"/>
        <v>7.4879999999999995</v>
      </c>
      <c r="G2099" s="2">
        <f t="shared" si="259"/>
        <v>7.3182000000000009</v>
      </c>
      <c r="H2099" s="2">
        <f t="shared" si="255"/>
        <v>7.1125500000000104</v>
      </c>
      <c r="I2099" s="2">
        <f t="array" ref="I2099">SUMPRODUCT(B2083:B2102, (ROW(B2083:B2102)-ROW(B2083)+1)) / (20*21/2)</f>
        <v>7.703904761904762</v>
      </c>
      <c r="J2099" s="2">
        <f t="shared" si="258"/>
        <v>7.5334909219023842</v>
      </c>
      <c r="K2099" s="2">
        <f t="shared" ref="K2099:K2162" si="260">$K$4*B2099+(1-$K$4)*K2098</f>
        <v>7.3879128104570189</v>
      </c>
    </row>
    <row r="2100" spans="1:11" ht="13.5" x14ac:dyDescent="0.25">
      <c r="A2100" s="3">
        <f>TITRES_STAT!B2103</f>
        <v>45062</v>
      </c>
      <c r="B2100" s="6">
        <f>TITRES_STAT!D2103</f>
        <v>7.9</v>
      </c>
      <c r="C2100" s="2">
        <f t="shared" si="253"/>
        <v>9.0000000000000746E-2</v>
      </c>
      <c r="D2100" s="2">
        <f t="shared" si="254"/>
        <v>7.694</v>
      </c>
      <c r="E2100" s="2">
        <f t="shared" si="256"/>
        <v>7.7030000000000003</v>
      </c>
      <c r="F2100" s="2">
        <f t="shared" si="257"/>
        <v>7.5185000000000013</v>
      </c>
      <c r="G2100" s="2">
        <f t="shared" si="259"/>
        <v>7.3328000000000007</v>
      </c>
      <c r="H2100" s="2">
        <f t="shared" si="255"/>
        <v>7.1165500000000099</v>
      </c>
      <c r="I2100" s="2">
        <f t="array" ref="I2100">SUMPRODUCT(B2084:B2103, (ROW(B2084:B2103)-ROW(B2084)+1)) / (20*21/2)</f>
        <v>7.7419999999999982</v>
      </c>
      <c r="J2100" s="2">
        <f t="shared" si="258"/>
        <v>7.5683965483878719</v>
      </c>
      <c r="K2100" s="2">
        <f t="shared" si="260"/>
        <v>7.407994661027332</v>
      </c>
    </row>
    <row r="2101" spans="1:11" ht="13.5" x14ac:dyDescent="0.25">
      <c r="A2101" s="3">
        <f>TITRES_STAT!B2104</f>
        <v>45063</v>
      </c>
      <c r="B2101" s="6">
        <f>TITRES_STAT!D2104</f>
        <v>7.99</v>
      </c>
      <c r="C2101" s="2">
        <f t="shared" si="253"/>
        <v>8.9999999999999858E-2</v>
      </c>
      <c r="D2101" s="2">
        <f t="shared" si="254"/>
        <v>7.7439999999999998</v>
      </c>
      <c r="E2101" s="2">
        <f t="shared" si="256"/>
        <v>7.7370000000000001</v>
      </c>
      <c r="F2101" s="2">
        <f t="shared" si="257"/>
        <v>7.5535000000000023</v>
      </c>
      <c r="G2101" s="2">
        <f t="shared" si="259"/>
        <v>7.3492000000000006</v>
      </c>
      <c r="H2101" s="2">
        <f t="shared" si="255"/>
        <v>7.1210000000000093</v>
      </c>
      <c r="I2101" s="2">
        <f t="array" ref="I2101">SUMPRODUCT(B2085:B2104, (ROW(B2085:B2104)-ROW(B2085)+1)) / (20*21/2)</f>
        <v>7.7699523809523798</v>
      </c>
      <c r="J2101" s="2">
        <f t="shared" si="258"/>
        <v>7.6085492580652181</v>
      </c>
      <c r="K2101" s="2">
        <f t="shared" si="260"/>
        <v>7.4308183998105743</v>
      </c>
    </row>
    <row r="2102" spans="1:11" ht="13.5" x14ac:dyDescent="0.25">
      <c r="A2102" s="3">
        <f>TITRES_STAT!B2105</f>
        <v>45064</v>
      </c>
      <c r="B2102" s="6">
        <f>TITRES_STAT!D2105</f>
        <v>7.99</v>
      </c>
      <c r="C2102" s="2">
        <f t="shared" si="253"/>
        <v>0</v>
      </c>
      <c r="D2102" s="2">
        <f t="shared" si="254"/>
        <v>7.838000000000001</v>
      </c>
      <c r="E2102" s="2">
        <f t="shared" si="256"/>
        <v>7.7679999999999989</v>
      </c>
      <c r="F2102" s="2">
        <f t="shared" si="257"/>
        <v>7.5900000000000016</v>
      </c>
      <c r="G2102" s="2">
        <f t="shared" si="259"/>
        <v>7.3656000000000015</v>
      </c>
      <c r="H2102" s="2">
        <f t="shared" si="255"/>
        <v>7.1269500000000088</v>
      </c>
      <c r="I2102" s="2">
        <f t="array" ref="I2102">SUMPRODUCT(B2086:B2105, (ROW(B2086:B2105)-ROW(B2086)+1)) / (20*21/2)</f>
        <v>7.7949523809523811</v>
      </c>
      <c r="J2102" s="2">
        <f t="shared" si="258"/>
        <v>7.6448779001542455</v>
      </c>
      <c r="K2102" s="2">
        <f t="shared" si="260"/>
        <v>7.452747090014082</v>
      </c>
    </row>
    <row r="2103" spans="1:11" ht="13.5" x14ac:dyDescent="0.25">
      <c r="A2103" s="3">
        <f>TITRES_STAT!B2106</f>
        <v>45065</v>
      </c>
      <c r="B2103" s="6">
        <f>TITRES_STAT!D2106</f>
        <v>7.99</v>
      </c>
      <c r="C2103" s="2">
        <f t="shared" si="253"/>
        <v>0</v>
      </c>
      <c r="D2103" s="2">
        <f t="shared" si="254"/>
        <v>7.9360000000000017</v>
      </c>
      <c r="E2103" s="2">
        <f t="shared" si="256"/>
        <v>7.7989999999999995</v>
      </c>
      <c r="F2103" s="2">
        <f t="shared" si="257"/>
        <v>7.6265000000000018</v>
      </c>
      <c r="G2103" s="2">
        <f t="shared" si="259"/>
        <v>7.382200000000001</v>
      </c>
      <c r="H2103" s="2">
        <f t="shared" si="255"/>
        <v>7.1331500000000085</v>
      </c>
      <c r="I2103" s="2">
        <f t="array" ref="I2103">SUMPRODUCT(B2087:B2106, (ROW(B2087:B2106)-ROW(B2087)+1)) / (20*21/2)</f>
        <v>7.8169999999999993</v>
      </c>
      <c r="J2103" s="2">
        <f t="shared" si="258"/>
        <v>7.6777466715681273</v>
      </c>
      <c r="K2103" s="2">
        <f t="shared" si="260"/>
        <v>7.4738158315821579</v>
      </c>
    </row>
    <row r="2104" spans="1:11" ht="13.5" x14ac:dyDescent="0.25">
      <c r="A2104" s="3">
        <f>TITRES_STAT!B2107</f>
        <v>45068</v>
      </c>
      <c r="B2104" s="6">
        <f>TITRES_STAT!D2107</f>
        <v>7.92</v>
      </c>
      <c r="C2104" s="2">
        <f t="shared" si="253"/>
        <v>-7.0000000000000284E-2</v>
      </c>
      <c r="D2104" s="2">
        <f t="shared" si="254"/>
        <v>7.9580000000000011</v>
      </c>
      <c r="E2104" s="2">
        <f t="shared" si="256"/>
        <v>7.8120000000000003</v>
      </c>
      <c r="F2104" s="2">
        <f t="shared" si="257"/>
        <v>7.6575000000000015</v>
      </c>
      <c r="G2104" s="2">
        <f t="shared" si="259"/>
        <v>7.3974000000000011</v>
      </c>
      <c r="H2104" s="2">
        <f t="shared" si="255"/>
        <v>7.1375000000000082</v>
      </c>
      <c r="I2104" s="2">
        <f t="array" ref="I2104">SUMPRODUCT(B2088:B2107, (ROW(B2088:B2107)-ROW(B2088)+1)) / (20*21/2)</f>
        <v>7.8383333333333329</v>
      </c>
      <c r="J2104" s="2">
        <f t="shared" si="258"/>
        <v>7.7008184171330676</v>
      </c>
      <c r="K2104" s="2">
        <f t="shared" si="260"/>
        <v>7.4913132499514852</v>
      </c>
    </row>
    <row r="2105" spans="1:11" ht="13.5" x14ac:dyDescent="0.25">
      <c r="A2105" s="3">
        <f>TITRES_STAT!B2108</f>
        <v>45069</v>
      </c>
      <c r="B2105" s="6">
        <f>TITRES_STAT!D2108</f>
        <v>7.92</v>
      </c>
      <c r="C2105" s="2">
        <f t="shared" si="253"/>
        <v>0</v>
      </c>
      <c r="D2105" s="2">
        <f t="shared" si="254"/>
        <v>7.9620000000000006</v>
      </c>
      <c r="E2105" s="2">
        <f t="shared" si="256"/>
        <v>7.8280000000000003</v>
      </c>
      <c r="F2105" s="2">
        <f t="shared" si="257"/>
        <v>7.6884999999999994</v>
      </c>
      <c r="G2105" s="2">
        <f t="shared" si="259"/>
        <v>7.4126000000000012</v>
      </c>
      <c r="H2105" s="2">
        <f t="shared" si="255"/>
        <v>7.1418500000000078</v>
      </c>
      <c r="I2105" s="2">
        <f t="array" ref="I2105">SUMPRODUCT(B2089:B2108, (ROW(B2089:B2108)-ROW(B2089)+1)) / (20*21/2)</f>
        <v>7.8245238095238099</v>
      </c>
      <c r="J2105" s="2">
        <f t="shared" si="258"/>
        <v>7.7216928535965854</v>
      </c>
      <c r="K2105" s="2">
        <f t="shared" si="260"/>
        <v>7.508124495051427</v>
      </c>
    </row>
    <row r="2106" spans="1:11" ht="13.5" x14ac:dyDescent="0.25">
      <c r="A2106" s="3">
        <f>TITRES_STAT!B2109</f>
        <v>45070</v>
      </c>
      <c r="B2106" s="6">
        <f>TITRES_STAT!D2109</f>
        <v>7.92</v>
      </c>
      <c r="C2106" s="2">
        <f t="shared" si="253"/>
        <v>0</v>
      </c>
      <c r="D2106" s="2">
        <f t="shared" si="254"/>
        <v>7.9480000000000004</v>
      </c>
      <c r="E2106" s="2">
        <f t="shared" si="256"/>
        <v>7.846000000000001</v>
      </c>
      <c r="F2106" s="2">
        <f t="shared" si="257"/>
        <v>7.7159999999999984</v>
      </c>
      <c r="G2106" s="2">
        <f t="shared" si="259"/>
        <v>7.4278000000000022</v>
      </c>
      <c r="H2106" s="2">
        <f t="shared" si="255"/>
        <v>7.1462000000000065</v>
      </c>
      <c r="I2106" s="2">
        <f t="array" ref="I2106">SUMPRODUCT(B2090:B2109, (ROW(B2090:B2109)-ROW(B2090)+1)) / (20*21/2)</f>
        <v>7.8409523809523805</v>
      </c>
      <c r="J2106" s="2">
        <f t="shared" si="258"/>
        <v>7.740579248492149</v>
      </c>
      <c r="K2106" s="2">
        <f t="shared" si="260"/>
        <v>7.5242764756376461</v>
      </c>
    </row>
    <row r="2107" spans="1:11" ht="13.5" x14ac:dyDescent="0.25">
      <c r="A2107" s="3">
        <f>TITRES_STAT!B2110</f>
        <v>45071</v>
      </c>
      <c r="B2107" s="6">
        <f>TITRES_STAT!D2110</f>
        <v>7.94</v>
      </c>
      <c r="C2107" s="2">
        <f t="shared" si="253"/>
        <v>2.0000000000000462E-2</v>
      </c>
      <c r="D2107" s="2">
        <f t="shared" si="254"/>
        <v>7.9379999999999997</v>
      </c>
      <c r="E2107" s="2">
        <f t="shared" si="256"/>
        <v>7.8880000000000008</v>
      </c>
      <c r="F2107" s="2">
        <f t="shared" si="257"/>
        <v>7.7449999999999974</v>
      </c>
      <c r="G2107" s="2">
        <f t="shared" si="259"/>
        <v>7.4434000000000013</v>
      </c>
      <c r="H2107" s="2">
        <f t="shared" si="255"/>
        <v>7.1506500000000077</v>
      </c>
      <c r="I2107" s="2">
        <f t="array" ref="I2107">SUMPRODUCT(B2091:B2110, (ROW(B2091:B2110)-ROW(B2091)+1)) / (20*21/2)</f>
        <v>7.8527142857142858</v>
      </c>
      <c r="J2107" s="2">
        <f t="shared" si="258"/>
        <v>7.7595717010167062</v>
      </c>
      <c r="K2107" s="2">
        <f t="shared" si="260"/>
        <v>7.5405793589459744</v>
      </c>
    </row>
    <row r="2108" spans="1:11" ht="13.5" x14ac:dyDescent="0.25">
      <c r="A2108" s="3">
        <f>TITRES_STAT!B2111</f>
        <v>45072</v>
      </c>
      <c r="B2108" s="6">
        <f>TITRES_STAT!D2111</f>
        <v>7.6</v>
      </c>
      <c r="C2108" s="2">
        <f t="shared" si="253"/>
        <v>-0.34000000000000075</v>
      </c>
      <c r="D2108" s="2">
        <f t="shared" si="254"/>
        <v>7.8599999999999994</v>
      </c>
      <c r="E2108" s="2">
        <f t="shared" si="256"/>
        <v>7.8980000000000006</v>
      </c>
      <c r="F2108" s="2">
        <f t="shared" si="257"/>
        <v>7.7574999999999985</v>
      </c>
      <c r="G2108" s="2">
        <f t="shared" si="259"/>
        <v>7.4554000000000018</v>
      </c>
      <c r="H2108" s="2">
        <f t="shared" si="255"/>
        <v>7.1534000000000058</v>
      </c>
      <c r="I2108" s="2">
        <f t="array" ref="I2108">SUMPRODUCT(B2092:B2111, (ROW(B2092:B2111)-ROW(B2092)+1)) / (20*21/2)</f>
        <v>7.8625238095238101</v>
      </c>
      <c r="J2108" s="2">
        <f t="shared" si="258"/>
        <v>7.7443743961579727</v>
      </c>
      <c r="K2108" s="2">
        <f t="shared" si="260"/>
        <v>7.5429095801637791</v>
      </c>
    </row>
    <row r="2109" spans="1:11" ht="13.5" x14ac:dyDescent="0.25">
      <c r="A2109" s="3">
        <f>TITRES_STAT!B2112</f>
        <v>45075</v>
      </c>
      <c r="B2109" s="6">
        <f>TITRES_STAT!D2112</f>
        <v>7.93</v>
      </c>
      <c r="C2109" s="2">
        <f t="shared" si="253"/>
        <v>0.33000000000000007</v>
      </c>
      <c r="D2109" s="2">
        <f t="shared" si="254"/>
        <v>7.8620000000000001</v>
      </c>
      <c r="E2109" s="2">
        <f t="shared" si="256"/>
        <v>7.9099999999999993</v>
      </c>
      <c r="F2109" s="2">
        <f t="shared" si="257"/>
        <v>7.7864999999999993</v>
      </c>
      <c r="G2109" s="2">
        <f t="shared" si="259"/>
        <v>7.474000000000002</v>
      </c>
      <c r="H2109" s="2">
        <f t="shared" si="255"/>
        <v>7.1578000000000053</v>
      </c>
      <c r="I2109" s="2">
        <f t="array" ref="I2109">SUMPRODUCT(B2093:B2112, (ROW(B2093:B2112)-ROW(B2093)+1)) / (20*21/2)</f>
        <v>7.8777619047619041</v>
      </c>
      <c r="J2109" s="2">
        <f t="shared" si="258"/>
        <v>7.7620530250953088</v>
      </c>
      <c r="K2109" s="2">
        <f t="shared" si="260"/>
        <v>7.5580895966279442</v>
      </c>
    </row>
    <row r="2110" spans="1:11" ht="13.5" x14ac:dyDescent="0.25">
      <c r="A2110" s="3">
        <f>TITRES_STAT!B2113</f>
        <v>45076</v>
      </c>
      <c r="B2110" s="6">
        <f>TITRES_STAT!D2113</f>
        <v>7.91</v>
      </c>
      <c r="C2110" s="2">
        <f t="shared" si="253"/>
        <v>-1.9999999999999574E-2</v>
      </c>
      <c r="D2110" s="2">
        <f t="shared" si="254"/>
        <v>7.8599999999999994</v>
      </c>
      <c r="E2110" s="2">
        <f t="shared" si="256"/>
        <v>7.9109999999999996</v>
      </c>
      <c r="F2110" s="2">
        <f t="shared" si="257"/>
        <v>7.8069999999999995</v>
      </c>
      <c r="G2110" s="2">
        <f t="shared" si="259"/>
        <v>7.4922000000000022</v>
      </c>
      <c r="H2110" s="2">
        <f t="shared" si="255"/>
        <v>7.162100000000005</v>
      </c>
      <c r="I2110" s="2">
        <f t="array" ref="I2110">SUMPRODUCT(B2094:B2113, (ROW(B2094:B2113)-ROW(B2094)+1)) / (20*21/2)</f>
        <v>7.8925238095238077</v>
      </c>
      <c r="J2110" s="2">
        <f t="shared" si="258"/>
        <v>7.7761432131814692</v>
      </c>
      <c r="K2110" s="2">
        <f t="shared" si="260"/>
        <v>7.5718900046033193</v>
      </c>
    </row>
    <row r="2111" spans="1:11" ht="13.5" x14ac:dyDescent="0.25">
      <c r="A2111" s="3">
        <f>TITRES_STAT!B2114</f>
        <v>45077</v>
      </c>
      <c r="B2111" s="6">
        <f>TITRES_STAT!D2114</f>
        <v>7.91</v>
      </c>
      <c r="C2111" s="2">
        <f t="shared" si="253"/>
        <v>0</v>
      </c>
      <c r="D2111" s="2">
        <f t="shared" si="254"/>
        <v>7.8579999999999997</v>
      </c>
      <c r="E2111" s="2">
        <f t="shared" si="256"/>
        <v>7.9030000000000005</v>
      </c>
      <c r="F2111" s="2">
        <f t="shared" si="257"/>
        <v>7.82</v>
      </c>
      <c r="G2111" s="2">
        <f t="shared" si="259"/>
        <v>7.5104000000000015</v>
      </c>
      <c r="H2111" s="2">
        <f t="shared" si="255"/>
        <v>7.1664000000000048</v>
      </c>
      <c r="I2111" s="2">
        <f t="array" ref="I2111">SUMPRODUCT(B2095:B2114, (ROW(B2095:B2114)-ROW(B2095)+1)) / (20*21/2)</f>
        <v>7.9039047619047613</v>
      </c>
      <c r="J2111" s="2">
        <f t="shared" si="258"/>
        <v>7.7888914785927579</v>
      </c>
      <c r="K2111" s="2">
        <f t="shared" si="260"/>
        <v>7.5851492201090718</v>
      </c>
    </row>
    <row r="2112" spans="1:11" ht="13.5" x14ac:dyDescent="0.25">
      <c r="A2112" s="3">
        <f>TITRES_STAT!B2115</f>
        <v>45078</v>
      </c>
      <c r="B2112" s="6">
        <f>TITRES_STAT!D2115</f>
        <v>7.98</v>
      </c>
      <c r="C2112" s="2">
        <f t="shared" si="253"/>
        <v>7.0000000000000284E-2</v>
      </c>
      <c r="D2112" s="2">
        <f t="shared" si="254"/>
        <v>7.8659999999999997</v>
      </c>
      <c r="E2112" s="2">
        <f t="shared" si="256"/>
        <v>7.9019999999999992</v>
      </c>
      <c r="F2112" s="2">
        <f t="shared" si="257"/>
        <v>7.8349999999999982</v>
      </c>
      <c r="G2112" s="2">
        <f t="shared" si="259"/>
        <v>7.5300000000000038</v>
      </c>
      <c r="H2112" s="2">
        <f t="shared" si="255"/>
        <v>7.1710500000000037</v>
      </c>
      <c r="I2112" s="2">
        <f t="array" ref="I2112">SUMPRODUCT(B2096:B2115, (ROW(B2096:B2115)-ROW(B2096)+1)) / (20*21/2)</f>
        <v>7.914428571428572</v>
      </c>
      <c r="J2112" s="2">
        <f t="shared" si="258"/>
        <v>7.8070922901553521</v>
      </c>
      <c r="K2112" s="2">
        <f t="shared" si="260"/>
        <v>7.6006335644185201</v>
      </c>
    </row>
    <row r="2113" spans="1:11" ht="13.5" x14ac:dyDescent="0.25">
      <c r="A2113" s="3">
        <f>TITRES_STAT!B2116</f>
        <v>45079</v>
      </c>
      <c r="B2113" s="6">
        <f>TITRES_STAT!D2116</f>
        <v>7.99</v>
      </c>
      <c r="C2113" s="2">
        <f t="shared" si="253"/>
        <v>9.9999999999997868E-3</v>
      </c>
      <c r="D2113" s="2">
        <f t="shared" si="254"/>
        <v>7.944</v>
      </c>
      <c r="E2113" s="2">
        <f t="shared" si="256"/>
        <v>7.9019999999999992</v>
      </c>
      <c r="F2113" s="2">
        <f t="shared" si="257"/>
        <v>7.8504999999999994</v>
      </c>
      <c r="G2113" s="2">
        <f t="shared" si="259"/>
        <v>7.5464000000000029</v>
      </c>
      <c r="H2113" s="2">
        <f t="shared" si="255"/>
        <v>7.1757500000000043</v>
      </c>
      <c r="I2113" s="2">
        <f t="array" ref="I2113">SUMPRODUCT(B2097:B2116, (ROW(B2097:B2116)-ROW(B2097)+1)) / (20*21/2)</f>
        <v>7.9239523809523815</v>
      </c>
      <c r="J2113" s="2">
        <f t="shared" si="258"/>
        <v>7.8245120720453185</v>
      </c>
      <c r="K2113" s="2">
        <f t="shared" si="260"/>
        <v>7.6159028364021077</v>
      </c>
    </row>
    <row r="2114" spans="1:11" ht="13.5" x14ac:dyDescent="0.25">
      <c r="A2114" s="3">
        <f>TITRES_STAT!B2117</f>
        <v>45082</v>
      </c>
      <c r="B2114" s="6">
        <f>TITRES_STAT!D2117</f>
        <v>7.97</v>
      </c>
      <c r="C2114" s="2">
        <f t="shared" si="253"/>
        <v>-2.0000000000000462E-2</v>
      </c>
      <c r="D2114" s="2">
        <f t="shared" si="254"/>
        <v>7.952</v>
      </c>
      <c r="E2114" s="2">
        <f t="shared" si="256"/>
        <v>7.9069999999999991</v>
      </c>
      <c r="F2114" s="2">
        <f t="shared" si="257"/>
        <v>7.8594999999999997</v>
      </c>
      <c r="G2114" s="2">
        <f t="shared" si="259"/>
        <v>7.5622000000000051</v>
      </c>
      <c r="H2114" s="2">
        <f t="shared" si="255"/>
        <v>7.1803500000000042</v>
      </c>
      <c r="I2114" s="2">
        <f t="array" ref="I2114">SUMPRODUCT(B2098:B2117, (ROW(B2098:B2117)-ROW(B2098)+1)) / (20*21/2)</f>
        <v>7.9314285714285724</v>
      </c>
      <c r="J2114" s="2">
        <f t="shared" si="258"/>
        <v>7.8383680651838601</v>
      </c>
      <c r="K2114" s="2">
        <f t="shared" si="260"/>
        <v>7.6297889996804562</v>
      </c>
    </row>
    <row r="2115" spans="1:11" ht="13.5" x14ac:dyDescent="0.25">
      <c r="A2115" s="3">
        <f>TITRES_STAT!B2118</f>
        <v>45083</v>
      </c>
      <c r="B2115" s="6">
        <f>TITRES_STAT!D2118</f>
        <v>7.97</v>
      </c>
      <c r="C2115" s="2">
        <f t="shared" si="253"/>
        <v>0</v>
      </c>
      <c r="D2115" s="2">
        <f t="shared" si="254"/>
        <v>7.9640000000000004</v>
      </c>
      <c r="E2115" s="2">
        <f t="shared" si="256"/>
        <v>7.9120000000000008</v>
      </c>
      <c r="F2115" s="2">
        <f t="shared" si="257"/>
        <v>7.8699999999999992</v>
      </c>
      <c r="G2115" s="2">
        <f t="shared" si="259"/>
        <v>7.5780000000000056</v>
      </c>
      <c r="H2115" s="2">
        <f t="shared" si="255"/>
        <v>7.1849500000000033</v>
      </c>
      <c r="I2115" s="2">
        <f t="array" ref="I2115">SUMPRODUCT(B2099:B2118, (ROW(B2099:B2118)-ROW(B2099)+1)) / (20*21/2)</f>
        <v>7.9368095238095249</v>
      </c>
      <c r="J2115" s="2">
        <f t="shared" si="258"/>
        <v>7.8509044399282546</v>
      </c>
      <c r="K2115" s="2">
        <f t="shared" si="260"/>
        <v>7.6431306075361247</v>
      </c>
    </row>
    <row r="2116" spans="1:11" ht="13.5" x14ac:dyDescent="0.25">
      <c r="A2116" s="3">
        <f>TITRES_STAT!B2119</f>
        <v>45084</v>
      </c>
      <c r="B2116" s="6">
        <f>TITRES_STAT!D2119</f>
        <v>7.97</v>
      </c>
      <c r="C2116" s="2">
        <f t="shared" ref="C2116:C2179" si="261">B2116-B2115</f>
        <v>0</v>
      </c>
      <c r="D2116" s="2">
        <f t="shared" si="254"/>
        <v>7.9760000000000009</v>
      </c>
      <c r="E2116" s="2">
        <f t="shared" si="256"/>
        <v>7.9169999999999998</v>
      </c>
      <c r="F2116" s="2">
        <f t="shared" si="257"/>
        <v>7.8815</v>
      </c>
      <c r="G2116" s="2">
        <f t="shared" si="259"/>
        <v>7.593800000000007</v>
      </c>
      <c r="H2116" s="2">
        <f t="shared" si="255"/>
        <v>7.1895500000000041</v>
      </c>
      <c r="I2116" s="2">
        <f t="array" ref="I2116">SUMPRODUCT(B2100:B2119, (ROW(B2100:B2119)-ROW(B2100)+1)) / (20*21/2)</f>
        <v>7.9390476190476189</v>
      </c>
      <c r="J2116" s="2">
        <f t="shared" si="258"/>
        <v>7.8622468742208023</v>
      </c>
      <c r="K2116" s="2">
        <f t="shared" si="260"/>
        <v>7.6559490150837277</v>
      </c>
    </row>
    <row r="2117" spans="1:11" ht="13.5" x14ac:dyDescent="0.25">
      <c r="A2117" s="3">
        <f>TITRES_STAT!B2120</f>
        <v>45085</v>
      </c>
      <c r="B2117" s="6">
        <f>TITRES_STAT!D2120</f>
        <v>7.96</v>
      </c>
      <c r="C2117" s="2">
        <f t="shared" si="261"/>
        <v>-9.9999999999997868E-3</v>
      </c>
      <c r="D2117" s="2">
        <f t="shared" si="254"/>
        <v>7.9719999999999995</v>
      </c>
      <c r="E2117" s="2">
        <f t="shared" si="256"/>
        <v>7.9189999999999996</v>
      </c>
      <c r="F2117" s="2">
        <f t="shared" si="257"/>
        <v>7.9034999999999993</v>
      </c>
      <c r="G2117" s="2">
        <f t="shared" si="259"/>
        <v>7.6094000000000062</v>
      </c>
      <c r="H2117" s="2">
        <f t="shared" si="255"/>
        <v>7.1941000000000042</v>
      </c>
      <c r="I2117" s="2">
        <f t="array" ref="I2117">SUMPRODUCT(B2101:B2120, (ROW(B2101:B2120)-ROW(B2101)+1)) / (20*21/2)</f>
        <v>7.9396666666666667</v>
      </c>
      <c r="J2117" s="2">
        <f t="shared" si="258"/>
        <v>7.8715566957235827</v>
      </c>
      <c r="K2117" s="2">
        <f t="shared" si="260"/>
        <v>7.6678725831196601</v>
      </c>
    </row>
    <row r="2118" spans="1:11" ht="13.5" x14ac:dyDescent="0.25">
      <c r="A2118" s="3">
        <f>TITRES_STAT!B2121</f>
        <v>45086</v>
      </c>
      <c r="B2118" s="6">
        <f>TITRES_STAT!D2121</f>
        <v>7.96</v>
      </c>
      <c r="C2118" s="2">
        <f t="shared" si="261"/>
        <v>0</v>
      </c>
      <c r="D2118" s="2">
        <f t="shared" ref="D2118:D2181" si="262">AVERAGE(B2114:B2118)</f>
        <v>7.9659999999999993</v>
      </c>
      <c r="E2118" s="2">
        <f t="shared" si="256"/>
        <v>7.9549999999999983</v>
      </c>
      <c r="F2118" s="2">
        <f t="shared" si="257"/>
        <v>7.9264999999999999</v>
      </c>
      <c r="G2118" s="2">
        <f t="shared" si="259"/>
        <v>7.6250000000000053</v>
      </c>
      <c r="H2118" s="2">
        <f t="shared" si="255"/>
        <v>7.1986500000000033</v>
      </c>
      <c r="I2118" s="2">
        <f t="array" ref="I2118">SUMPRODUCT(B2102:B2121, (ROW(B2102:B2121)-ROW(B2102)+1)) / (20*21/2)</f>
        <v>7.9391428571428566</v>
      </c>
      <c r="J2118" s="2">
        <f t="shared" si="258"/>
        <v>7.8799798675594319</v>
      </c>
      <c r="K2118" s="2">
        <f t="shared" si="260"/>
        <v>7.6793285602522232</v>
      </c>
    </row>
    <row r="2119" spans="1:11" ht="13.5" x14ac:dyDescent="0.25">
      <c r="A2119" s="3">
        <f>TITRES_STAT!B2122</f>
        <v>45089</v>
      </c>
      <c r="B2119" s="6">
        <f>TITRES_STAT!D2122</f>
        <v>7.95</v>
      </c>
      <c r="C2119" s="2">
        <f t="shared" si="261"/>
        <v>-9.9999999999997868E-3</v>
      </c>
      <c r="D2119" s="2">
        <f t="shared" si="262"/>
        <v>7.9620000000000006</v>
      </c>
      <c r="E2119" s="2">
        <f t="shared" si="256"/>
        <v>7.956999999999999</v>
      </c>
      <c r="F2119" s="2">
        <f t="shared" si="257"/>
        <v>7.9334999999999996</v>
      </c>
      <c r="G2119" s="2">
        <f t="shared" si="259"/>
        <v>7.6382000000000048</v>
      </c>
      <c r="H2119" s="2">
        <f t="shared" si="255"/>
        <v>7.2031500000000026</v>
      </c>
      <c r="I2119" s="2">
        <f t="array" ref="I2119">SUMPRODUCT(B2103:B2122, (ROW(B2103:B2122)-ROW(B2103)+1)) / (20*21/2)</f>
        <v>7.9427142857142865</v>
      </c>
      <c r="J2119" s="2">
        <f t="shared" si="258"/>
        <v>7.8866484516013911</v>
      </c>
      <c r="K2119" s="2">
        <f t="shared" si="260"/>
        <v>7.6899431265168419</v>
      </c>
    </row>
    <row r="2120" spans="1:11" ht="13.5" x14ac:dyDescent="0.25">
      <c r="A2120" s="3">
        <f>TITRES_STAT!B2123</f>
        <v>45090</v>
      </c>
      <c r="B2120" s="6">
        <f>TITRES_STAT!D2123</f>
        <v>7.94</v>
      </c>
      <c r="C2120" s="2">
        <f t="shared" si="261"/>
        <v>-9.9999999999997868E-3</v>
      </c>
      <c r="D2120" s="2">
        <f t="shared" si="262"/>
        <v>7.9560000000000004</v>
      </c>
      <c r="E2120" s="2">
        <f t="shared" si="256"/>
        <v>7.9599999999999991</v>
      </c>
      <c r="F2120" s="2">
        <f t="shared" si="257"/>
        <v>7.9354999999999993</v>
      </c>
      <c r="G2120" s="2">
        <f t="shared" si="259"/>
        <v>7.6512000000000047</v>
      </c>
      <c r="H2120" s="2">
        <f t="shared" si="255"/>
        <v>7.2076000000000029</v>
      </c>
      <c r="I2120" s="2">
        <f t="array" ref="I2120">SUMPRODUCT(B2104:B2123, (ROW(B2104:B2123)-ROW(B2104)+1)) / (20*21/2)</f>
        <v>7.9463809523809523</v>
      </c>
      <c r="J2120" s="2">
        <f t="shared" si="258"/>
        <v>7.8917295514488783</v>
      </c>
      <c r="K2120" s="2">
        <f t="shared" si="260"/>
        <v>7.6997492784181425</v>
      </c>
    </row>
    <row r="2121" spans="1:11" ht="13.5" x14ac:dyDescent="0.25">
      <c r="A2121" s="3">
        <f>TITRES_STAT!B2124</f>
        <v>45091</v>
      </c>
      <c r="B2121" s="6">
        <f>TITRES_STAT!D2124</f>
        <v>7.93</v>
      </c>
      <c r="C2121" s="2">
        <f t="shared" si="261"/>
        <v>-1.0000000000000675E-2</v>
      </c>
      <c r="D2121" s="2">
        <f t="shared" si="262"/>
        <v>7.9480000000000004</v>
      </c>
      <c r="E2121" s="2">
        <f t="shared" si="256"/>
        <v>7.9620000000000006</v>
      </c>
      <c r="F2121" s="2">
        <f t="shared" si="257"/>
        <v>7.9324999999999992</v>
      </c>
      <c r="G2121" s="2">
        <f t="shared" si="259"/>
        <v>7.6618000000000039</v>
      </c>
      <c r="H2121" s="2">
        <f t="shared" si="255"/>
        <v>7.2120000000000024</v>
      </c>
      <c r="I2121" s="2">
        <f t="array" ref="I2121">SUMPRODUCT(B2105:B2124, (ROW(B2105:B2124)-ROW(B2105)+1)) / (20*21/2)</f>
        <v>7.9501428571428585</v>
      </c>
      <c r="J2121" s="2">
        <f t="shared" si="258"/>
        <v>7.8953743560727947</v>
      </c>
      <c r="K2121" s="2">
        <f t="shared" si="260"/>
        <v>7.7087787184801764</v>
      </c>
    </row>
    <row r="2122" spans="1:11" ht="13.5" x14ac:dyDescent="0.25">
      <c r="A2122" s="3">
        <f>TITRES_STAT!B2125</f>
        <v>45092</v>
      </c>
      <c r="B2122" s="6">
        <f>TITRES_STAT!D2125</f>
        <v>7.97</v>
      </c>
      <c r="C2122" s="2">
        <f t="shared" si="261"/>
        <v>4.0000000000000036E-2</v>
      </c>
      <c r="D2122" s="2">
        <f t="shared" si="262"/>
        <v>7.95</v>
      </c>
      <c r="E2122" s="2">
        <f t="shared" si="256"/>
        <v>7.9610000000000003</v>
      </c>
      <c r="F2122" s="2">
        <f t="shared" si="257"/>
        <v>7.931499999999998</v>
      </c>
      <c r="G2122" s="2">
        <f t="shared" si="259"/>
        <v>7.673200000000004</v>
      </c>
      <c r="H2122" s="2">
        <f t="shared" ref="H2122:H2185" si="263">AVERAGE(B1923:B2122)</f>
        <v>7.2166000000000023</v>
      </c>
      <c r="I2122" s="2">
        <f t="array" ref="I2122">SUMPRODUCT(B2106:B2125, (ROW(B2106:B2125)-ROW(B2106)+1)) / (20*21/2)</f>
        <v>7.9536666666666678</v>
      </c>
      <c r="J2122" s="2">
        <f t="shared" si="258"/>
        <v>7.9024815602563381</v>
      </c>
      <c r="K2122" s="2">
        <f t="shared" si="260"/>
        <v>7.7190226903044836</v>
      </c>
    </row>
    <row r="2123" spans="1:11" ht="13.5" x14ac:dyDescent="0.25">
      <c r="A2123" s="3">
        <f>TITRES_STAT!B2126</f>
        <v>45093</v>
      </c>
      <c r="B2123" s="6">
        <f>TITRES_STAT!D2126</f>
        <v>7.97</v>
      </c>
      <c r="C2123" s="2">
        <f t="shared" si="261"/>
        <v>0</v>
      </c>
      <c r="D2123" s="2">
        <f t="shared" si="262"/>
        <v>7.952</v>
      </c>
      <c r="E2123" s="2">
        <f t="shared" si="256"/>
        <v>7.9590000000000005</v>
      </c>
      <c r="F2123" s="2">
        <f t="shared" si="257"/>
        <v>7.9304999999999994</v>
      </c>
      <c r="G2123" s="2">
        <f t="shared" si="259"/>
        <v>7.6846000000000041</v>
      </c>
      <c r="H2123" s="2">
        <f t="shared" si="263"/>
        <v>7.2212000000000014</v>
      </c>
      <c r="I2123" s="2">
        <f t="array" ref="I2123">SUMPRODUCT(B2107:B2126, (ROW(B2107:B2126)-ROW(B2107)+1)) / (20*21/2)</f>
        <v>7.9569523809523819</v>
      </c>
      <c r="J2123" s="2">
        <f t="shared" si="258"/>
        <v>7.908911887850973</v>
      </c>
      <c r="K2123" s="2">
        <f t="shared" si="260"/>
        <v>7.7288649377435235</v>
      </c>
    </row>
    <row r="2124" spans="1:11" ht="13.5" x14ac:dyDescent="0.25">
      <c r="A2124" s="3">
        <f>TITRES_STAT!B2127</f>
        <v>45096</v>
      </c>
      <c r="B2124" s="6">
        <f>TITRES_STAT!D2127</f>
        <v>7.97</v>
      </c>
      <c r="C2124" s="2">
        <f t="shared" si="261"/>
        <v>0</v>
      </c>
      <c r="D2124" s="2">
        <f t="shared" si="262"/>
        <v>7.9560000000000004</v>
      </c>
      <c r="E2124" s="2">
        <f t="shared" ref="E2124:E2187" si="264">AVERAGE(B2115:B2124)</f>
        <v>7.9590000000000005</v>
      </c>
      <c r="F2124" s="2">
        <f t="shared" si="257"/>
        <v>7.9329999999999981</v>
      </c>
      <c r="G2124" s="2">
        <f t="shared" si="259"/>
        <v>7.6968000000000041</v>
      </c>
      <c r="H2124" s="2">
        <f t="shared" si="263"/>
        <v>7.2273000000000023</v>
      </c>
      <c r="I2124" s="2">
        <f t="array" ref="I2124">SUMPRODUCT(B2108:B2127, (ROW(B2108:B2127)-ROW(B2108)+1)) / (20*21/2)</f>
        <v>7.9600000000000017</v>
      </c>
      <c r="J2124" s="2">
        <f t="shared" si="258"/>
        <v>7.9147298032937377</v>
      </c>
      <c r="K2124" s="2">
        <f t="shared" si="260"/>
        <v>7.738321214694758</v>
      </c>
    </row>
    <row r="2125" spans="1:11" ht="13.5" x14ac:dyDescent="0.25">
      <c r="A2125" s="3">
        <f>TITRES_STAT!B2128</f>
        <v>45097</v>
      </c>
      <c r="B2125" s="6">
        <f>TITRES_STAT!D2128</f>
        <v>7.97</v>
      </c>
      <c r="C2125" s="2">
        <f t="shared" si="261"/>
        <v>0</v>
      </c>
      <c r="D2125" s="2">
        <f t="shared" si="262"/>
        <v>7.9619999999999989</v>
      </c>
      <c r="E2125" s="2">
        <f t="shared" si="264"/>
        <v>7.9590000000000005</v>
      </c>
      <c r="F2125" s="2">
        <f t="shared" si="257"/>
        <v>7.9354999999999993</v>
      </c>
      <c r="G2125" s="2">
        <f t="shared" si="259"/>
        <v>7.7092000000000045</v>
      </c>
      <c r="H2125" s="2">
        <f t="shared" si="263"/>
        <v>7.2334000000000014</v>
      </c>
      <c r="I2125" s="2">
        <f t="array" ref="I2125">SUMPRODUCT(B2109:B2128, (ROW(B2109:B2128)-ROW(B2109)+1)) / (20*21/2)</f>
        <v>7.9610000000000012</v>
      </c>
      <c r="J2125" s="2">
        <f t="shared" si="258"/>
        <v>7.9199936315514767</v>
      </c>
      <c r="K2125" s="2">
        <f t="shared" si="260"/>
        <v>7.7474066572557483</v>
      </c>
    </row>
    <row r="2126" spans="1:11" ht="13.5" x14ac:dyDescent="0.25">
      <c r="A2126" s="3">
        <f>TITRES_STAT!B2129</f>
        <v>45098</v>
      </c>
      <c r="B2126" s="6">
        <f>TITRES_STAT!D2129</f>
        <v>7.97</v>
      </c>
      <c r="C2126" s="2">
        <f t="shared" si="261"/>
        <v>0</v>
      </c>
      <c r="D2126" s="2">
        <f t="shared" si="262"/>
        <v>7.9700000000000006</v>
      </c>
      <c r="E2126" s="2">
        <f t="shared" si="264"/>
        <v>7.9590000000000005</v>
      </c>
      <c r="F2126" s="2">
        <f t="shared" si="257"/>
        <v>7.9379999999999997</v>
      </c>
      <c r="G2126" s="2">
        <f t="shared" si="259"/>
        <v>7.721600000000004</v>
      </c>
      <c r="H2126" s="2">
        <f t="shared" si="263"/>
        <v>7.240750000000002</v>
      </c>
      <c r="I2126" s="2">
        <f t="array" ref="I2126">SUMPRODUCT(B2110:B2129, (ROW(B2110:B2129)-ROW(B2110)+1)) / (20*21/2)</f>
        <v>7.9603333333333337</v>
      </c>
      <c r="J2126" s="2">
        <f t="shared" si="258"/>
        <v>7.9247561428322886</v>
      </c>
      <c r="K2126" s="2">
        <f t="shared" si="260"/>
        <v>7.7561358079516012</v>
      </c>
    </row>
    <row r="2127" spans="1:11" ht="13.5" x14ac:dyDescent="0.25">
      <c r="A2127" s="3">
        <f>TITRES_STAT!B2130</f>
        <v>45099</v>
      </c>
      <c r="B2127" s="6">
        <f>TITRES_STAT!D2130</f>
        <v>7.97</v>
      </c>
      <c r="C2127" s="2">
        <f t="shared" si="261"/>
        <v>0</v>
      </c>
      <c r="D2127" s="2">
        <f t="shared" si="262"/>
        <v>7.9700000000000006</v>
      </c>
      <c r="E2127" s="2">
        <f t="shared" si="264"/>
        <v>7.9599999999999991</v>
      </c>
      <c r="F2127" s="2">
        <f t="shared" si="257"/>
        <v>7.9394999999999998</v>
      </c>
      <c r="G2127" s="2">
        <f t="shared" si="259"/>
        <v>7.7340000000000053</v>
      </c>
      <c r="H2127" s="2">
        <f t="shared" si="263"/>
        <v>7.2468500000000002</v>
      </c>
      <c r="I2127" s="2">
        <f t="array" ref="I2127">SUMPRODUCT(B2111:B2130, (ROW(B2111:B2130)-ROW(B2111)+1)) / (20*21/2)</f>
        <v>7.9595714285714285</v>
      </c>
      <c r="J2127" s="2">
        <f t="shared" si="258"/>
        <v>7.9290650816101662</v>
      </c>
      <c r="K2127" s="2">
        <f t="shared" si="260"/>
        <v>7.7645226390123225</v>
      </c>
    </row>
    <row r="2128" spans="1:11" ht="13.5" x14ac:dyDescent="0.25">
      <c r="A2128" s="3">
        <f>TITRES_STAT!B2131</f>
        <v>45100</v>
      </c>
      <c r="B2128" s="6">
        <f>TITRES_STAT!D2131</f>
        <v>7.95</v>
      </c>
      <c r="C2128" s="2">
        <f t="shared" si="261"/>
        <v>-1.9999999999999574E-2</v>
      </c>
      <c r="D2128" s="2">
        <f t="shared" si="262"/>
        <v>7.9659999999999993</v>
      </c>
      <c r="E2128" s="2">
        <f t="shared" si="264"/>
        <v>7.9590000000000005</v>
      </c>
      <c r="F2128" s="2">
        <f t="shared" si="257"/>
        <v>7.9569999999999981</v>
      </c>
      <c r="G2128" s="2">
        <f t="shared" si="259"/>
        <v>7.7472000000000047</v>
      </c>
      <c r="H2128" s="2">
        <f t="shared" si="263"/>
        <v>7.2528499999999996</v>
      </c>
      <c r="I2128" s="2">
        <f t="array" ref="I2128">SUMPRODUCT(B2112:B2131, (ROW(B2112:B2131)-ROW(B2112)+1)) / (20*21/2)</f>
        <v>7.958619047619047</v>
      </c>
      <c r="J2128" s="2">
        <f t="shared" si="258"/>
        <v>7.9310588833615787</v>
      </c>
      <c r="K2128" s="2">
        <f t="shared" si="260"/>
        <v>7.771796261011839</v>
      </c>
    </row>
    <row r="2129" spans="1:11" ht="13.5" x14ac:dyDescent="0.25">
      <c r="A2129" s="3">
        <f>TITRES_STAT!B2132</f>
        <v>45103</v>
      </c>
      <c r="B2129" s="6">
        <f>TITRES_STAT!D2132</f>
        <v>7.95</v>
      </c>
      <c r="C2129" s="2">
        <f t="shared" si="261"/>
        <v>0</v>
      </c>
      <c r="D2129" s="2">
        <f t="shared" si="262"/>
        <v>7.9620000000000006</v>
      </c>
      <c r="E2129" s="2">
        <f t="shared" si="264"/>
        <v>7.9590000000000005</v>
      </c>
      <c r="F2129" s="2">
        <f t="shared" si="257"/>
        <v>7.9579999999999984</v>
      </c>
      <c r="G2129" s="2">
        <f t="shared" si="259"/>
        <v>7.7604000000000033</v>
      </c>
      <c r="H2129" s="2">
        <f t="shared" si="263"/>
        <v>7.2588499999999998</v>
      </c>
      <c r="I2129" s="2">
        <f t="array" ref="I2129">SUMPRODUCT(B2113:B2132, (ROW(B2113:B2132)-ROW(B2113)+1)) / (20*21/2)</f>
        <v>7.9574761904761901</v>
      </c>
      <c r="J2129" s="2">
        <f t="shared" si="258"/>
        <v>7.9328627992319047</v>
      </c>
      <c r="K2129" s="2">
        <f t="shared" si="260"/>
        <v>7.7787846429329432</v>
      </c>
    </row>
    <row r="2130" spans="1:11" ht="13.5" x14ac:dyDescent="0.25">
      <c r="A2130" s="3">
        <f>TITRES_STAT!B2133</f>
        <v>45104</v>
      </c>
      <c r="B2130" s="6">
        <f>TITRES_STAT!D2133</f>
        <v>7.95</v>
      </c>
      <c r="C2130" s="2">
        <f t="shared" si="261"/>
        <v>0</v>
      </c>
      <c r="D2130" s="2">
        <f t="shared" si="262"/>
        <v>7.9580000000000002</v>
      </c>
      <c r="E2130" s="2">
        <f t="shared" si="264"/>
        <v>7.9599999999999991</v>
      </c>
      <c r="F2130" s="2">
        <f t="shared" si="257"/>
        <v>7.9599999999999982</v>
      </c>
      <c r="G2130" s="2">
        <f t="shared" si="259"/>
        <v>7.7736000000000036</v>
      </c>
      <c r="H2130" s="2">
        <f t="shared" si="263"/>
        <v>7.26485</v>
      </c>
      <c r="I2130" s="2">
        <f t="array" ref="I2130">SUMPRODUCT(B2114:B2133, (ROW(B2114:B2133)-ROW(B2114)+1)) / (20*21/2)</f>
        <v>7.9555238095238092</v>
      </c>
      <c r="J2130" s="2">
        <f t="shared" si="258"/>
        <v>7.934494913590771</v>
      </c>
      <c r="K2130" s="2">
        <f t="shared" si="260"/>
        <v>7.7854989706610631</v>
      </c>
    </row>
    <row r="2131" spans="1:11" ht="13.5" x14ac:dyDescent="0.25">
      <c r="A2131" s="3">
        <f>TITRES_STAT!B2134</f>
        <v>45107</v>
      </c>
      <c r="B2131" s="6">
        <f>TITRES_STAT!D2134</f>
        <v>7.95</v>
      </c>
      <c r="C2131" s="2">
        <f t="shared" si="261"/>
        <v>0</v>
      </c>
      <c r="D2131" s="2">
        <f t="shared" si="262"/>
        <v>7.9540000000000006</v>
      </c>
      <c r="E2131" s="2">
        <f t="shared" si="264"/>
        <v>7.9620000000000006</v>
      </c>
      <c r="F2131" s="2">
        <f t="shared" si="257"/>
        <v>7.961999999999998</v>
      </c>
      <c r="G2131" s="2">
        <f t="shared" si="259"/>
        <v>7.7868000000000031</v>
      </c>
      <c r="H2131" s="2">
        <f t="shared" si="263"/>
        <v>7.2708500000000011</v>
      </c>
      <c r="I2131" s="2">
        <f t="array" ref="I2131">SUMPRODUCT(B2115:B2134, (ROW(B2115:B2134)-ROW(B2115)+1)) / (20*21/2)</f>
        <v>7.9547619047619049</v>
      </c>
      <c r="J2131" s="2">
        <f t="shared" si="258"/>
        <v>7.935971588486888</v>
      </c>
      <c r="K2131" s="2">
        <f t="shared" si="260"/>
        <v>7.791949991419453</v>
      </c>
    </row>
    <row r="2132" spans="1:11" ht="13.5" x14ac:dyDescent="0.25">
      <c r="A2132" s="3">
        <f>TITRES_STAT!B2135</f>
        <v>45110</v>
      </c>
      <c r="B2132" s="6">
        <f>TITRES_STAT!D2135</f>
        <v>7.95</v>
      </c>
      <c r="C2132" s="2">
        <f t="shared" si="261"/>
        <v>0</v>
      </c>
      <c r="D2132" s="2">
        <f t="shared" si="262"/>
        <v>7.95</v>
      </c>
      <c r="E2132" s="2">
        <f t="shared" si="264"/>
        <v>7.9600000000000009</v>
      </c>
      <c r="F2132" s="2">
        <f t="shared" ref="F2132:F2195" si="265">AVERAGE(B2113:B2132)</f>
        <v>7.9604999999999979</v>
      </c>
      <c r="G2132" s="2">
        <f t="shared" si="259"/>
        <v>7.800600000000002</v>
      </c>
      <c r="H2132" s="2">
        <f t="shared" si="263"/>
        <v>7.2768500000000031</v>
      </c>
      <c r="I2132" s="2">
        <f t="array" ref="I2132">SUMPRODUCT(B2116:B2135, (ROW(B2116:B2135)-ROW(B2116)+1)) / (20*21/2)</f>
        <v>7.9540952380952383</v>
      </c>
      <c r="J2132" s="2">
        <f t="shared" si="258"/>
        <v>7.9373076276786128</v>
      </c>
      <c r="K2132" s="2">
        <f t="shared" si="260"/>
        <v>7.7981480309716309</v>
      </c>
    </row>
    <row r="2133" spans="1:11" ht="13.5" x14ac:dyDescent="0.25">
      <c r="A2133" s="3">
        <f>TITRES_STAT!B2136</f>
        <v>45111</v>
      </c>
      <c r="B2133" s="6">
        <f>TITRES_STAT!D2136</f>
        <v>7.94</v>
      </c>
      <c r="C2133" s="2">
        <f t="shared" si="261"/>
        <v>-9.9999999999997868E-3</v>
      </c>
      <c r="D2133" s="2">
        <f t="shared" si="262"/>
        <v>7.9480000000000004</v>
      </c>
      <c r="E2133" s="2">
        <f t="shared" si="264"/>
        <v>7.9570000000000007</v>
      </c>
      <c r="F2133" s="2">
        <f t="shared" si="265"/>
        <v>7.9579999999999984</v>
      </c>
      <c r="G2133" s="2">
        <f t="shared" si="259"/>
        <v>7.8142000000000005</v>
      </c>
      <c r="H2133" s="2">
        <f t="shared" si="263"/>
        <v>7.2828000000000035</v>
      </c>
      <c r="I2133" s="2">
        <f t="array" ref="I2133">SUMPRODUCT(B2117:B2136, (ROW(B2117:B2136)-ROW(B2117)+1)) / (20*21/2)</f>
        <v>7.9535238095238086</v>
      </c>
      <c r="J2133" s="2">
        <f t="shared" ref="J2133:J2196" si="266">$J$4*B2133+J2132*(1-$J$4)</f>
        <v>7.9375640440901742</v>
      </c>
      <c r="K2133" s="2">
        <f t="shared" si="260"/>
        <v>7.8037108532864696</v>
      </c>
    </row>
    <row r="2134" spans="1:11" ht="13.5" x14ac:dyDescent="0.25">
      <c r="A2134" s="3">
        <f>TITRES_STAT!B2137</f>
        <v>45112</v>
      </c>
      <c r="B2134" s="6">
        <f>TITRES_STAT!D2137</f>
        <v>7.95</v>
      </c>
      <c r="C2134" s="2">
        <f t="shared" si="261"/>
        <v>9.9999999999997868E-3</v>
      </c>
      <c r="D2134" s="2">
        <f t="shared" si="262"/>
        <v>7.9480000000000004</v>
      </c>
      <c r="E2134" s="2">
        <f t="shared" si="264"/>
        <v>7.955000000000001</v>
      </c>
      <c r="F2134" s="2">
        <f t="shared" si="265"/>
        <v>7.956999999999999</v>
      </c>
      <c r="G2134" s="2">
        <f t="shared" si="259"/>
        <v>7.8272000000000013</v>
      </c>
      <c r="H2134" s="2">
        <f t="shared" si="263"/>
        <v>7.2888000000000037</v>
      </c>
      <c r="I2134" s="2">
        <f t="array" ref="I2134">SUMPRODUCT(B2118:B2137, (ROW(B2118:B2137)-ROW(B2118)+1)) / (20*21/2)</f>
        <v>7.9530476190476183</v>
      </c>
      <c r="J2134" s="2">
        <f t="shared" si="266"/>
        <v>7.9387484208434911</v>
      </c>
      <c r="K2134" s="2">
        <f t="shared" si="260"/>
        <v>7.8094476825693535</v>
      </c>
    </row>
    <row r="2135" spans="1:11" ht="13.5" x14ac:dyDescent="0.25">
      <c r="A2135" s="3">
        <f>TITRES_STAT!B2138</f>
        <v>45113</v>
      </c>
      <c r="B2135" s="6">
        <f>TITRES_STAT!D2138</f>
        <v>7.95</v>
      </c>
      <c r="C2135" s="2">
        <f t="shared" si="261"/>
        <v>0</v>
      </c>
      <c r="D2135" s="2">
        <f t="shared" si="262"/>
        <v>7.9480000000000004</v>
      </c>
      <c r="E2135" s="2">
        <f t="shared" si="264"/>
        <v>7.9530000000000003</v>
      </c>
      <c r="F2135" s="2">
        <f t="shared" si="265"/>
        <v>7.9559999999999986</v>
      </c>
      <c r="G2135" s="2">
        <f t="shared" si="259"/>
        <v>7.8402000000000012</v>
      </c>
      <c r="H2135" s="2">
        <f t="shared" si="263"/>
        <v>7.2950500000000034</v>
      </c>
      <c r="I2135" s="2">
        <f t="array" ref="I2135">SUMPRODUCT(B2119:B2138, (ROW(B2119:B2138)-ROW(B2119)+1)) / (20*21/2)</f>
        <v>7.9526190476190477</v>
      </c>
      <c r="J2135" s="2">
        <f t="shared" si="266"/>
        <v>7.9398199998107772</v>
      </c>
      <c r="K2135" s="2">
        <f t="shared" si="260"/>
        <v>7.8149595381548691</v>
      </c>
    </row>
    <row r="2136" spans="1:11" ht="13.5" x14ac:dyDescent="0.25">
      <c r="A2136" s="3">
        <f>TITRES_STAT!B2139</f>
        <v>45114</v>
      </c>
      <c r="B2136" s="6">
        <f>TITRES_STAT!D2139</f>
        <v>7.95</v>
      </c>
      <c r="C2136" s="2">
        <f t="shared" si="261"/>
        <v>0</v>
      </c>
      <c r="D2136" s="2">
        <f t="shared" si="262"/>
        <v>7.9480000000000004</v>
      </c>
      <c r="E2136" s="2">
        <f t="shared" si="264"/>
        <v>7.9510000000000005</v>
      </c>
      <c r="F2136" s="2">
        <f t="shared" si="265"/>
        <v>7.9550000000000001</v>
      </c>
      <c r="G2136" s="2">
        <f t="shared" si="259"/>
        <v>7.8518000000000008</v>
      </c>
      <c r="H2136" s="2">
        <f t="shared" si="263"/>
        <v>7.3013000000000048</v>
      </c>
      <c r="I2136" s="2">
        <f t="array" ref="I2136">SUMPRODUCT(B2120:B2139, (ROW(B2120:B2139)-ROW(B2120)+1)) / (20*21/2)</f>
        <v>7.9512857142857145</v>
      </c>
      <c r="J2136" s="2">
        <f t="shared" si="266"/>
        <v>7.9407895236383226</v>
      </c>
      <c r="K2136" s="2">
        <f t="shared" si="260"/>
        <v>7.8202552425409531</v>
      </c>
    </row>
    <row r="2137" spans="1:11" ht="13.5" x14ac:dyDescent="0.25">
      <c r="A2137" s="3">
        <f>TITRES_STAT!B2140</f>
        <v>45117</v>
      </c>
      <c r="B2137" s="6">
        <f>TITRES_STAT!D2140</f>
        <v>7.95</v>
      </c>
      <c r="C2137" s="2">
        <f t="shared" si="261"/>
        <v>0</v>
      </c>
      <c r="D2137" s="2">
        <f t="shared" si="262"/>
        <v>7.9480000000000004</v>
      </c>
      <c r="E2137" s="2">
        <f t="shared" si="264"/>
        <v>7.9490000000000007</v>
      </c>
      <c r="F2137" s="2">
        <f t="shared" si="265"/>
        <v>7.9544999999999986</v>
      </c>
      <c r="G2137" s="2">
        <f t="shared" si="259"/>
        <v>7.8635999999999999</v>
      </c>
      <c r="H2137" s="2">
        <f t="shared" si="263"/>
        <v>7.3075500000000035</v>
      </c>
      <c r="I2137" s="2">
        <f t="array" ref="I2137">SUMPRODUCT(B2121:B2140, (ROW(B2121:B2140)-ROW(B2121)+1)) / (20*21/2)</f>
        <v>7.9499999999999993</v>
      </c>
      <c r="J2137" s="2">
        <f t="shared" si="266"/>
        <v>7.9416667118632445</v>
      </c>
      <c r="K2137" s="2">
        <f t="shared" si="260"/>
        <v>7.8253432722452292</v>
      </c>
    </row>
    <row r="2138" spans="1:11" ht="13.5" x14ac:dyDescent="0.25">
      <c r="A2138" s="3">
        <f>TITRES_STAT!B2141</f>
        <v>45118</v>
      </c>
      <c r="B2138" s="6">
        <f>TITRES_STAT!D2141</f>
        <v>7.95</v>
      </c>
      <c r="C2138" s="2">
        <f t="shared" si="261"/>
        <v>0</v>
      </c>
      <c r="D2138" s="2">
        <f t="shared" si="262"/>
        <v>7.95</v>
      </c>
      <c r="E2138" s="2">
        <f t="shared" si="264"/>
        <v>7.9490000000000007</v>
      </c>
      <c r="F2138" s="2">
        <f t="shared" si="265"/>
        <v>7.9539999999999988</v>
      </c>
      <c r="G2138" s="2">
        <f t="shared" si="259"/>
        <v>7.8756000000000004</v>
      </c>
      <c r="H2138" s="2">
        <f t="shared" si="263"/>
        <v>7.3138000000000032</v>
      </c>
      <c r="I2138" s="2">
        <f t="array" ref="I2138">SUMPRODUCT(B2122:B2141, (ROW(B2122:B2141)-ROW(B2122)+1)) / (20*21/2)</f>
        <v>7.9487142857142867</v>
      </c>
      <c r="J2138" s="2">
        <f t="shared" si="266"/>
        <v>7.9424603583524593</v>
      </c>
      <c r="K2138" s="2">
        <f t="shared" si="260"/>
        <v>7.8302317713728673</v>
      </c>
    </row>
    <row r="2139" spans="1:11" ht="13.5" x14ac:dyDescent="0.25">
      <c r="A2139" s="3">
        <f>TITRES_STAT!B2142</f>
        <v>45119</v>
      </c>
      <c r="B2139" s="6">
        <f>TITRES_STAT!D2142</f>
        <v>7.94</v>
      </c>
      <c r="C2139" s="2">
        <f t="shared" si="261"/>
        <v>-9.9999999999997868E-3</v>
      </c>
      <c r="D2139" s="2">
        <f t="shared" si="262"/>
        <v>7.9480000000000004</v>
      </c>
      <c r="E2139" s="2">
        <f t="shared" si="264"/>
        <v>7.9480000000000004</v>
      </c>
      <c r="F2139" s="2">
        <f t="shared" si="265"/>
        <v>7.9535</v>
      </c>
      <c r="G2139" s="2">
        <f t="shared" si="259"/>
        <v>7.8874000000000004</v>
      </c>
      <c r="H2139" s="2">
        <f t="shared" si="263"/>
        <v>7.3200000000000038</v>
      </c>
      <c r="I2139" s="2">
        <f t="array" ref="I2139">SUMPRODUCT(B2123:B2142, (ROW(B2123:B2142)-ROW(B2123)+1)) / (20*21/2)</f>
        <v>7.9454761904761915</v>
      </c>
      <c r="J2139" s="2">
        <f t="shared" si="266"/>
        <v>7.9422260385093679</v>
      </c>
      <c r="K2139" s="2">
        <f t="shared" si="260"/>
        <v>7.834536407789618</v>
      </c>
    </row>
    <row r="2140" spans="1:11" ht="13.5" x14ac:dyDescent="0.25">
      <c r="A2140" s="3">
        <f>TITRES_STAT!B2143</f>
        <v>45120</v>
      </c>
      <c r="B2140" s="6">
        <f>TITRES_STAT!D2143</f>
        <v>7.94</v>
      </c>
      <c r="C2140" s="2">
        <f t="shared" si="261"/>
        <v>0</v>
      </c>
      <c r="D2140" s="2">
        <f t="shared" si="262"/>
        <v>7.9460000000000006</v>
      </c>
      <c r="E2140" s="2">
        <f t="shared" si="264"/>
        <v>7.947000000000001</v>
      </c>
      <c r="F2140" s="2">
        <f t="shared" si="265"/>
        <v>7.9535</v>
      </c>
      <c r="G2140" s="2">
        <f t="shared" si="259"/>
        <v>7.8962000000000003</v>
      </c>
      <c r="H2140" s="2">
        <f t="shared" si="263"/>
        <v>7.3262500000000035</v>
      </c>
      <c r="I2140" s="2">
        <f t="array" ref="I2140">SUMPRODUCT(B2124:B2143, (ROW(B2124:B2143)-ROW(B2124)+1)) / (20*21/2)</f>
        <v>7.9405714285714293</v>
      </c>
      <c r="J2140" s="2">
        <f t="shared" si="266"/>
        <v>7.9420140348418098</v>
      </c>
      <c r="K2140" s="2">
        <f t="shared" si="260"/>
        <v>7.8386722349351237</v>
      </c>
    </row>
    <row r="2141" spans="1:11" ht="13.5" x14ac:dyDescent="0.25">
      <c r="A2141" s="3">
        <f>TITRES_STAT!B2144</f>
        <v>45121</v>
      </c>
      <c r="B2141" s="6">
        <f>TITRES_STAT!D2144</f>
        <v>7.94</v>
      </c>
      <c r="C2141" s="2">
        <f t="shared" si="261"/>
        <v>0</v>
      </c>
      <c r="D2141" s="2">
        <f t="shared" si="262"/>
        <v>7.944</v>
      </c>
      <c r="E2141" s="2">
        <f t="shared" si="264"/>
        <v>7.9460000000000006</v>
      </c>
      <c r="F2141" s="2">
        <f t="shared" si="265"/>
        <v>7.9540000000000006</v>
      </c>
      <c r="G2141" s="2">
        <f t="shared" si="259"/>
        <v>7.9019999999999992</v>
      </c>
      <c r="H2141" s="2">
        <f t="shared" si="263"/>
        <v>7.3325000000000031</v>
      </c>
      <c r="I2141" s="2">
        <f t="array" ref="I2141">SUMPRODUCT(B2125:B2144, (ROW(B2125:B2144)-ROW(B2125)+1)) / (20*21/2)</f>
        <v>7.9350476190476185</v>
      </c>
      <c r="J2141" s="2">
        <f t="shared" si="266"/>
        <v>7.9418222219997334</v>
      </c>
      <c r="K2141" s="2">
        <f t="shared" si="260"/>
        <v>7.842645872780805</v>
      </c>
    </row>
    <row r="2142" spans="1:11" ht="13.5" x14ac:dyDescent="0.25">
      <c r="A2142" s="3">
        <f>TITRES_STAT!B2145</f>
        <v>45124</v>
      </c>
      <c r="B2142" s="6">
        <f>TITRES_STAT!D2145</f>
        <v>7.92</v>
      </c>
      <c r="C2142" s="2">
        <f t="shared" si="261"/>
        <v>-2.0000000000000462E-2</v>
      </c>
      <c r="D2142" s="2">
        <f t="shared" si="262"/>
        <v>7.9380000000000006</v>
      </c>
      <c r="E2142" s="2">
        <f t="shared" si="264"/>
        <v>7.9430000000000005</v>
      </c>
      <c r="F2142" s="2">
        <f t="shared" si="265"/>
        <v>7.9515000000000002</v>
      </c>
      <c r="G2142" s="2">
        <f t="shared" si="259"/>
        <v>7.9067999999999987</v>
      </c>
      <c r="H2142" s="2">
        <f t="shared" si="263"/>
        <v>7.3386500000000039</v>
      </c>
      <c r="I2142" s="2">
        <f t="array" ref="I2142">SUMPRODUCT(B2126:B2145, (ROW(B2126:B2145)-ROW(B2126)+1)) / (20*21/2)</f>
        <v>7.929904761904762</v>
      </c>
      <c r="J2142" s="2">
        <f t="shared" si="266"/>
        <v>7.9397439151426159</v>
      </c>
      <c r="K2142" s="2">
        <f t="shared" si="260"/>
        <v>7.8456793679658716</v>
      </c>
    </row>
    <row r="2143" spans="1:11" ht="13.5" x14ac:dyDescent="0.25">
      <c r="A2143" s="3">
        <f>TITRES_STAT!B2146</f>
        <v>45125</v>
      </c>
      <c r="B2143" s="6">
        <f>TITRES_STAT!D2146</f>
        <v>7.9</v>
      </c>
      <c r="C2143" s="2">
        <f t="shared" si="261"/>
        <v>-1.9999999999999574E-2</v>
      </c>
      <c r="D2143" s="2">
        <f t="shared" si="262"/>
        <v>7.9279999999999999</v>
      </c>
      <c r="E2143" s="2">
        <f t="shared" si="264"/>
        <v>7.9390000000000001</v>
      </c>
      <c r="F2143" s="2">
        <f t="shared" si="265"/>
        <v>7.9480000000000004</v>
      </c>
      <c r="G2143" s="2">
        <f t="shared" si="259"/>
        <v>7.9111999999999973</v>
      </c>
      <c r="H2143" s="2">
        <f t="shared" si="263"/>
        <v>7.3432500000000038</v>
      </c>
      <c r="I2143" s="2">
        <f t="array" ref="I2143">SUMPRODUCT(B2127:B2146, (ROW(B2127:B2146)-ROW(B2127)+1)) / (20*21/2)</f>
        <v>7.9251428571428573</v>
      </c>
      <c r="J2143" s="2">
        <f t="shared" si="266"/>
        <v>7.9359587803671285</v>
      </c>
      <c r="K2143" s="2">
        <f t="shared" si="260"/>
        <v>7.8478095888299553</v>
      </c>
    </row>
    <row r="2144" spans="1:11" ht="13.5" x14ac:dyDescent="0.25">
      <c r="A2144" s="3">
        <f>TITRES_STAT!B2147</f>
        <v>45127</v>
      </c>
      <c r="B2144" s="6">
        <f>TITRES_STAT!D2147</f>
        <v>7.89</v>
      </c>
      <c r="C2144" s="2">
        <f t="shared" si="261"/>
        <v>-1.0000000000000675E-2</v>
      </c>
      <c r="D2144" s="2">
        <f t="shared" si="262"/>
        <v>7.918000000000001</v>
      </c>
      <c r="E2144" s="2">
        <f t="shared" si="264"/>
        <v>7.9329999999999998</v>
      </c>
      <c r="F2144" s="2">
        <f t="shared" si="265"/>
        <v>7.944</v>
      </c>
      <c r="G2144" s="2">
        <f t="shared" si="259"/>
        <v>7.9131999999999971</v>
      </c>
      <c r="H2144" s="2">
        <f t="shared" si="263"/>
        <v>7.3478000000000057</v>
      </c>
      <c r="I2144" s="2">
        <f t="array" ref="I2144">SUMPRODUCT(B2128:B2147, (ROW(B2128:B2147)-ROW(B2128)+1)) / (20*21/2)</f>
        <v>7.9207619047619051</v>
      </c>
      <c r="J2144" s="2">
        <f t="shared" si="266"/>
        <v>7.9315817536654976</v>
      </c>
      <c r="K2144" s="2">
        <f t="shared" si="260"/>
        <v>7.8494641147581925</v>
      </c>
    </row>
    <row r="2145" spans="1:11" ht="13.5" x14ac:dyDescent="0.25">
      <c r="A2145" s="3">
        <f>TITRES_STAT!B2148</f>
        <v>45128</v>
      </c>
      <c r="B2145" s="6">
        <f>TITRES_STAT!D2148</f>
        <v>7.89</v>
      </c>
      <c r="C2145" s="2">
        <f t="shared" si="261"/>
        <v>0</v>
      </c>
      <c r="D2145" s="2">
        <f t="shared" si="262"/>
        <v>7.9079999999999995</v>
      </c>
      <c r="E2145" s="2">
        <f t="shared" si="264"/>
        <v>7.9269999999999996</v>
      </c>
      <c r="F2145" s="2">
        <f t="shared" si="265"/>
        <v>7.9399999999999995</v>
      </c>
      <c r="G2145" s="2">
        <f t="shared" si="259"/>
        <v>7.9157999999999973</v>
      </c>
      <c r="H2145" s="2">
        <f t="shared" si="263"/>
        <v>7.3523500000000057</v>
      </c>
      <c r="I2145" s="2">
        <f t="array" ref="I2145">SUMPRODUCT(B2129:B2148, (ROW(B2129:B2148)-ROW(B2129)+1)) / (20*21/2)</f>
        <v>7.9148571428571435</v>
      </c>
      <c r="J2145" s="2">
        <f t="shared" si="266"/>
        <v>7.9276215866497353</v>
      </c>
      <c r="K2145" s="2">
        <f t="shared" si="260"/>
        <v>7.851053757316695</v>
      </c>
    </row>
    <row r="2146" spans="1:11" ht="13.5" x14ac:dyDescent="0.25">
      <c r="A2146" s="3">
        <f>TITRES_STAT!B2149</f>
        <v>45131</v>
      </c>
      <c r="B2146" s="6">
        <f>TITRES_STAT!D2149</f>
        <v>7.89</v>
      </c>
      <c r="C2146" s="2">
        <f t="shared" si="261"/>
        <v>0</v>
      </c>
      <c r="D2146" s="2">
        <f t="shared" si="262"/>
        <v>7.8980000000000006</v>
      </c>
      <c r="E2146" s="2">
        <f t="shared" si="264"/>
        <v>7.9209999999999994</v>
      </c>
      <c r="F2146" s="2">
        <f t="shared" si="265"/>
        <v>7.9359999999999982</v>
      </c>
      <c r="G2146" s="2">
        <f t="shared" si="259"/>
        <v>7.9187999999999965</v>
      </c>
      <c r="H2146" s="2">
        <f t="shared" si="263"/>
        <v>7.3569000000000067</v>
      </c>
      <c r="I2146" s="2">
        <f t="array" ref="I2146">SUMPRODUCT(B2130:B2149, (ROW(B2130:B2149)-ROW(B2130)+1)) / (20*21/2)</f>
        <v>7.9093333333333344</v>
      </c>
      <c r="J2146" s="2">
        <f t="shared" si="266"/>
        <v>7.9240385783973792</v>
      </c>
      <c r="K2146" s="2">
        <f t="shared" si="260"/>
        <v>7.8525810609513345</v>
      </c>
    </row>
    <row r="2147" spans="1:11" ht="13.5" x14ac:dyDescent="0.25">
      <c r="A2147" s="3">
        <f>TITRES_STAT!B2150</f>
        <v>45133</v>
      </c>
      <c r="B2147" s="6">
        <f>TITRES_STAT!D2150</f>
        <v>7.89</v>
      </c>
      <c r="C2147" s="2">
        <f t="shared" si="261"/>
        <v>0</v>
      </c>
      <c r="D2147" s="2">
        <f t="shared" si="262"/>
        <v>7.8920000000000003</v>
      </c>
      <c r="E2147" s="2">
        <f t="shared" si="264"/>
        <v>7.9150000000000009</v>
      </c>
      <c r="F2147" s="2">
        <f t="shared" si="265"/>
        <v>7.9319999999999977</v>
      </c>
      <c r="G2147" s="2">
        <f t="shared" si="259"/>
        <v>7.926199999999997</v>
      </c>
      <c r="H2147" s="2">
        <f t="shared" si="263"/>
        <v>7.3614500000000067</v>
      </c>
      <c r="I2147" s="2">
        <f t="array" ref="I2147">SUMPRODUCT(B2131:B2150, (ROW(B2131:B2150)-ROW(B2131)+1)) / (20*21/2)</f>
        <v>7.8879999999999999</v>
      </c>
      <c r="J2147" s="2">
        <f t="shared" si="266"/>
        <v>7.9207968090262</v>
      </c>
      <c r="K2147" s="2">
        <f t="shared" si="260"/>
        <v>7.8540484703257922</v>
      </c>
    </row>
    <row r="2148" spans="1:11" ht="13.5" x14ac:dyDescent="0.25">
      <c r="A2148" s="3">
        <f>TITRES_STAT!B2151</f>
        <v>45134</v>
      </c>
      <c r="B2148" s="6">
        <f>TITRES_STAT!D2151</f>
        <v>7.87</v>
      </c>
      <c r="C2148" s="2">
        <f t="shared" si="261"/>
        <v>-1.9999999999999574E-2</v>
      </c>
      <c r="D2148" s="2">
        <f t="shared" si="262"/>
        <v>7.8860000000000001</v>
      </c>
      <c r="E2148" s="2">
        <f t="shared" si="264"/>
        <v>7.9070000000000009</v>
      </c>
      <c r="F2148" s="2">
        <f t="shared" si="265"/>
        <v>7.927999999999999</v>
      </c>
      <c r="G2148" s="2">
        <f t="shared" si="259"/>
        <v>7.9335999999999967</v>
      </c>
      <c r="H2148" s="2">
        <f t="shared" si="263"/>
        <v>7.3659000000000052</v>
      </c>
      <c r="I2148" s="2">
        <f t="array" ref="I2148">SUMPRODUCT(B2132:B2151, (ROW(B2132:B2151)-ROW(B2132)+1)) / (20*21/2)</f>
        <v>7.8773809523809524</v>
      </c>
      <c r="J2148" s="2">
        <f t="shared" si="266"/>
        <v>7.9159590176903718</v>
      </c>
      <c r="K2148" s="2">
        <f t="shared" si="260"/>
        <v>7.854674020509095</v>
      </c>
    </row>
    <row r="2149" spans="1:11" ht="13.5" x14ac:dyDescent="0.25">
      <c r="A2149" s="3">
        <f>TITRES_STAT!B2152</f>
        <v>45135</v>
      </c>
      <c r="B2149" s="6">
        <f>TITRES_STAT!D2152</f>
        <v>7.87</v>
      </c>
      <c r="C2149" s="2">
        <f t="shared" si="261"/>
        <v>0</v>
      </c>
      <c r="D2149" s="2">
        <f t="shared" si="262"/>
        <v>7.8819999999999997</v>
      </c>
      <c r="E2149" s="2">
        <f t="shared" si="264"/>
        <v>7.9000000000000012</v>
      </c>
      <c r="F2149" s="2">
        <f t="shared" si="265"/>
        <v>7.9239999999999995</v>
      </c>
      <c r="G2149" s="2">
        <f t="shared" si="259"/>
        <v>7.9347999999999965</v>
      </c>
      <c r="H2149" s="2">
        <f t="shared" si="263"/>
        <v>7.371750000000004</v>
      </c>
      <c r="I2149" s="2">
        <f t="array" ref="I2149">SUMPRODUCT(B2133:B2152, (ROW(B2133:B2152)-ROW(B2133)+1)) / (20*21/2)</f>
        <v>7.8665238095238088</v>
      </c>
      <c r="J2149" s="2">
        <f t="shared" si="266"/>
        <v>7.9115819683865274</v>
      </c>
      <c r="K2149" s="2">
        <f t="shared" si="260"/>
        <v>7.8552750393126605</v>
      </c>
    </row>
    <row r="2150" spans="1:11" ht="13.5" x14ac:dyDescent="0.25">
      <c r="A2150" s="3">
        <f>TITRES_STAT!B2153</f>
        <v>45138</v>
      </c>
      <c r="B2150" s="6">
        <f>TITRES_STAT!D2153</f>
        <v>7.7</v>
      </c>
      <c r="C2150" s="2">
        <f t="shared" si="261"/>
        <v>-0.16999999999999993</v>
      </c>
      <c r="D2150" s="2">
        <f t="shared" si="262"/>
        <v>7.8439999999999994</v>
      </c>
      <c r="E2150" s="2">
        <f t="shared" si="264"/>
        <v>7.8760000000000003</v>
      </c>
      <c r="F2150" s="2">
        <f t="shared" si="265"/>
        <v>7.9115000000000011</v>
      </c>
      <c r="G2150" s="2">
        <f t="shared" si="259"/>
        <v>7.9307999999999961</v>
      </c>
      <c r="H2150" s="2">
        <f t="shared" si="263"/>
        <v>7.3767500000000039</v>
      </c>
      <c r="I2150" s="2">
        <f t="array" ref="I2150">SUMPRODUCT(B2134:B2153, (ROW(B2134:B2153)-ROW(B2134)+1)) / (20*21/2)</f>
        <v>7.8564285714285722</v>
      </c>
      <c r="J2150" s="2">
        <f t="shared" si="266"/>
        <v>7.8914313047306681</v>
      </c>
      <c r="K2150" s="2">
        <f t="shared" si="260"/>
        <v>7.8491858220847126</v>
      </c>
    </row>
    <row r="2151" spans="1:11" ht="13.5" x14ac:dyDescent="0.25">
      <c r="A2151" s="3">
        <f>TITRES_STAT!B2154</f>
        <v>45139</v>
      </c>
      <c r="B2151" s="6">
        <f>TITRES_STAT!D2154</f>
        <v>7.8</v>
      </c>
      <c r="C2151" s="2">
        <f t="shared" si="261"/>
        <v>9.9999999999999645E-2</v>
      </c>
      <c r="D2151" s="2">
        <f t="shared" si="262"/>
        <v>7.8259999999999987</v>
      </c>
      <c r="E2151" s="2">
        <f t="shared" si="264"/>
        <v>7.8619999999999992</v>
      </c>
      <c r="F2151" s="2">
        <f t="shared" si="265"/>
        <v>7.9040000000000008</v>
      </c>
      <c r="G2151" s="2">
        <f t="shared" si="259"/>
        <v>7.926999999999996</v>
      </c>
      <c r="H2151" s="2">
        <f t="shared" si="263"/>
        <v>7.380900000000004</v>
      </c>
      <c r="I2151" s="2">
        <f t="array" ref="I2151">SUMPRODUCT(B2135:B2154, (ROW(B2135:B2154)-ROW(B2135)+1)) / (20*21/2)</f>
        <v>7.8460952380952369</v>
      </c>
      <c r="J2151" s="2">
        <f t="shared" si="266"/>
        <v>7.8827235614229858</v>
      </c>
      <c r="K2151" s="2">
        <f t="shared" si="260"/>
        <v>7.8472569663166851</v>
      </c>
    </row>
    <row r="2152" spans="1:11" ht="13.5" x14ac:dyDescent="0.25">
      <c r="A2152" s="3">
        <f>TITRES_STAT!B2155</f>
        <v>45140</v>
      </c>
      <c r="B2152" s="6">
        <f>TITRES_STAT!D2155</f>
        <v>7.79</v>
      </c>
      <c r="C2152" s="2">
        <f t="shared" si="261"/>
        <v>-9.9999999999997868E-3</v>
      </c>
      <c r="D2152" s="2">
        <f t="shared" si="262"/>
        <v>7.806</v>
      </c>
      <c r="E2152" s="2">
        <f t="shared" si="264"/>
        <v>7.8490000000000011</v>
      </c>
      <c r="F2152" s="2">
        <f t="shared" si="265"/>
        <v>7.8960000000000008</v>
      </c>
      <c r="G2152" s="2">
        <f t="shared" si="259"/>
        <v>7.9229999999999965</v>
      </c>
      <c r="H2152" s="2">
        <f t="shared" si="263"/>
        <v>7.3857500000000025</v>
      </c>
      <c r="I2152" s="2">
        <f t="array" ref="I2152">SUMPRODUCT(B2136:B2155, (ROW(B2136:B2155)-ROW(B2136)+1)) / (20*21/2)</f>
        <v>7.8356190476190477</v>
      </c>
      <c r="J2152" s="2">
        <f t="shared" si="266"/>
        <v>7.8738927460493677</v>
      </c>
      <c r="K2152" s="2">
        <f t="shared" si="260"/>
        <v>7.8450115950885806</v>
      </c>
    </row>
    <row r="2153" spans="1:11" ht="13.5" x14ac:dyDescent="0.25">
      <c r="A2153" s="3">
        <f>TITRES_STAT!B2156</f>
        <v>45141</v>
      </c>
      <c r="B2153" s="6">
        <f>TITRES_STAT!D2156</f>
        <v>7.79</v>
      </c>
      <c r="C2153" s="2">
        <f t="shared" si="261"/>
        <v>0</v>
      </c>
      <c r="D2153" s="2">
        <f t="shared" si="262"/>
        <v>7.7900000000000009</v>
      </c>
      <c r="E2153" s="2">
        <f t="shared" si="264"/>
        <v>7.838000000000001</v>
      </c>
      <c r="F2153" s="2">
        <f t="shared" si="265"/>
        <v>7.8885000000000005</v>
      </c>
      <c r="G2153" s="2">
        <f t="shared" si="259"/>
        <v>7.9189999999999978</v>
      </c>
      <c r="H2153" s="2">
        <f t="shared" si="263"/>
        <v>7.3906000000000018</v>
      </c>
      <c r="I2153" s="2">
        <f t="array" ref="I2153">SUMPRODUCT(B2137:B2156, (ROW(B2137:B2156)-ROW(B2137)+1)) / (20*21/2)</f>
        <v>7.8260000000000005</v>
      </c>
      <c r="J2153" s="2">
        <f t="shared" si="266"/>
        <v>7.8659029607113329</v>
      </c>
      <c r="K2153" s="2">
        <f t="shared" si="260"/>
        <v>7.8428542776341272</v>
      </c>
    </row>
    <row r="2154" spans="1:11" ht="13.5" x14ac:dyDescent="0.25">
      <c r="A2154" s="3">
        <f>TITRES_STAT!B2157</f>
        <v>45142</v>
      </c>
      <c r="B2154" s="6">
        <f>TITRES_STAT!D2157</f>
        <v>7.78</v>
      </c>
      <c r="C2154" s="2">
        <f t="shared" si="261"/>
        <v>-9.9999999999997868E-3</v>
      </c>
      <c r="D2154" s="2">
        <f t="shared" si="262"/>
        <v>7.7720000000000002</v>
      </c>
      <c r="E2154" s="2">
        <f t="shared" si="264"/>
        <v>7.827</v>
      </c>
      <c r="F2154" s="2">
        <f t="shared" si="265"/>
        <v>7.88</v>
      </c>
      <c r="G2154" s="2">
        <f t="shared" si="259"/>
        <v>7.9161999999999964</v>
      </c>
      <c r="H2154" s="2">
        <f t="shared" si="263"/>
        <v>7.3947000000000012</v>
      </c>
      <c r="I2154" s="2">
        <f t="array" ref="I2154">SUMPRODUCT(B2138:B2157, (ROW(B2138:B2157)-ROW(B2138)+1)) / (20*21/2)</f>
        <v>7.8124761904761924</v>
      </c>
      <c r="J2154" s="2">
        <f t="shared" si="266"/>
        <v>7.8577217263578722</v>
      </c>
      <c r="K2154" s="2">
        <f t="shared" si="260"/>
        <v>7.8403894040014164</v>
      </c>
    </row>
    <row r="2155" spans="1:11" ht="13.5" x14ac:dyDescent="0.25">
      <c r="A2155" s="3">
        <f>TITRES_STAT!B2158</f>
        <v>45145</v>
      </c>
      <c r="B2155" s="6">
        <f>TITRES_STAT!D2158</f>
        <v>7.77</v>
      </c>
      <c r="C2155" s="2">
        <f t="shared" si="261"/>
        <v>-1.0000000000000675E-2</v>
      </c>
      <c r="D2155" s="2">
        <f t="shared" si="262"/>
        <v>7.7859999999999996</v>
      </c>
      <c r="E2155" s="2">
        <f t="shared" si="264"/>
        <v>7.8149999999999995</v>
      </c>
      <c r="F2155" s="2">
        <f t="shared" si="265"/>
        <v>7.8710000000000004</v>
      </c>
      <c r="G2155" s="2">
        <f t="shared" si="259"/>
        <v>7.9131999999999962</v>
      </c>
      <c r="H2155" s="2">
        <f t="shared" si="263"/>
        <v>7.3987500000000015</v>
      </c>
      <c r="I2155" s="2">
        <f t="array" ref="I2155">SUMPRODUCT(B2139:B2158, (ROW(B2139:B2158)-ROW(B2139)+1)) / (20*21/2)</f>
        <v>7.8000476190476178</v>
      </c>
      <c r="J2155" s="2">
        <f t="shared" si="266"/>
        <v>7.8493672762285511</v>
      </c>
      <c r="K2155" s="2">
        <f t="shared" si="260"/>
        <v>7.8376290352170477</v>
      </c>
    </row>
    <row r="2156" spans="1:11" ht="13.5" x14ac:dyDescent="0.25">
      <c r="A2156" s="3">
        <f>TITRES_STAT!B2159</f>
        <v>45146</v>
      </c>
      <c r="B2156" s="6">
        <f>TITRES_STAT!D2159</f>
        <v>7.77</v>
      </c>
      <c r="C2156" s="2">
        <f t="shared" si="261"/>
        <v>0</v>
      </c>
      <c r="D2156" s="2">
        <f t="shared" si="262"/>
        <v>7.7799999999999994</v>
      </c>
      <c r="E2156" s="2">
        <f t="shared" si="264"/>
        <v>7.802999999999999</v>
      </c>
      <c r="F2156" s="2">
        <f t="shared" si="265"/>
        <v>7.8620000000000019</v>
      </c>
      <c r="G2156" s="2">
        <f t="shared" si="259"/>
        <v>7.9101999999999961</v>
      </c>
      <c r="H2156" s="2">
        <f t="shared" si="263"/>
        <v>7.4028000000000018</v>
      </c>
      <c r="I2156" s="2">
        <f t="array" ref="I2156">SUMPRODUCT(B2140:B2159, (ROW(B2140:B2159)-ROW(B2140)+1)) / (20*21/2)</f>
        <v>7.7887142857142866</v>
      </c>
      <c r="J2156" s="2">
        <f t="shared" si="266"/>
        <v>7.8418084880163086</v>
      </c>
      <c r="K2156" s="2">
        <f t="shared" si="260"/>
        <v>7.8349769161889284</v>
      </c>
    </row>
    <row r="2157" spans="1:11" ht="13.5" x14ac:dyDescent="0.25">
      <c r="A2157" s="3">
        <f>TITRES_STAT!B2160</f>
        <v>45147</v>
      </c>
      <c r="B2157" s="6">
        <f>TITRES_STAT!D2160</f>
        <v>7.72</v>
      </c>
      <c r="C2157" s="2">
        <f t="shared" si="261"/>
        <v>-4.9999999999999822E-2</v>
      </c>
      <c r="D2157" s="2">
        <f t="shared" si="262"/>
        <v>7.766</v>
      </c>
      <c r="E2157" s="2">
        <f t="shared" si="264"/>
        <v>7.7859999999999996</v>
      </c>
      <c r="F2157" s="2">
        <f t="shared" si="265"/>
        <v>7.850500000000002</v>
      </c>
      <c r="G2157" s="2">
        <f t="shared" si="259"/>
        <v>7.9057999999999966</v>
      </c>
      <c r="H2157" s="2">
        <f t="shared" si="263"/>
        <v>7.4066000000000018</v>
      </c>
      <c r="I2157" s="2">
        <f t="array" ref="I2157">SUMPRODUCT(B2141:B2160, (ROW(B2141:B2160)-ROW(B2141)+1)) / (20*21/2)</f>
        <v>7.7765238095238089</v>
      </c>
      <c r="J2157" s="2">
        <f t="shared" si="266"/>
        <v>7.8302076796338032</v>
      </c>
      <c r="K2157" s="2">
        <f t="shared" si="260"/>
        <v>7.8304680175148533</v>
      </c>
    </row>
    <row r="2158" spans="1:11" ht="13.5" x14ac:dyDescent="0.25">
      <c r="A2158" s="3">
        <f>TITRES_STAT!B2161</f>
        <v>45148</v>
      </c>
      <c r="B2158" s="6">
        <f>TITRES_STAT!D2161</f>
        <v>7.72</v>
      </c>
      <c r="C2158" s="2">
        <f t="shared" si="261"/>
        <v>0</v>
      </c>
      <c r="D2158" s="2">
        <f t="shared" si="262"/>
        <v>7.7519999999999998</v>
      </c>
      <c r="E2158" s="2">
        <f t="shared" si="264"/>
        <v>7.770999999999999</v>
      </c>
      <c r="F2158" s="2">
        <f t="shared" si="265"/>
        <v>7.8390000000000013</v>
      </c>
      <c r="G2158" s="2">
        <f t="shared" si="259"/>
        <v>7.9081999999999972</v>
      </c>
      <c r="H2158" s="2">
        <f t="shared" si="263"/>
        <v>7.4102000000000023</v>
      </c>
      <c r="I2158" s="2">
        <f t="array" ref="I2158">SUMPRODUCT(B2142:B2161, (ROW(B2142:B2161)-ROW(B2142)+1)) / (20*21/2)</f>
        <v>7.7654761904761909</v>
      </c>
      <c r="J2158" s="2">
        <f t="shared" si="266"/>
        <v>7.8197117101448699</v>
      </c>
      <c r="K2158" s="2">
        <f t="shared" si="260"/>
        <v>7.8261359383966242</v>
      </c>
    </row>
    <row r="2159" spans="1:11" ht="13.5" x14ac:dyDescent="0.25">
      <c r="A2159" s="3">
        <f>TITRES_STAT!B2162</f>
        <v>45149</v>
      </c>
      <c r="B2159" s="6">
        <f>TITRES_STAT!D2162</f>
        <v>7.72</v>
      </c>
      <c r="C2159" s="2">
        <f t="shared" si="261"/>
        <v>0</v>
      </c>
      <c r="D2159" s="2">
        <f t="shared" si="262"/>
        <v>7.7399999999999993</v>
      </c>
      <c r="E2159" s="2">
        <f t="shared" si="264"/>
        <v>7.7559999999999985</v>
      </c>
      <c r="F2159" s="2">
        <f t="shared" si="265"/>
        <v>7.8280000000000012</v>
      </c>
      <c r="G2159" s="2">
        <f t="shared" si="259"/>
        <v>7.9039999999999973</v>
      </c>
      <c r="H2159" s="2">
        <f t="shared" si="263"/>
        <v>7.4153500000000019</v>
      </c>
      <c r="I2159" s="2">
        <f t="array" ref="I2159">SUMPRODUCT(B2143:B2162, (ROW(B2143:B2162)-ROW(B2143)+1)) / (20*21/2)</f>
        <v>7.7555714285714279</v>
      </c>
      <c r="J2159" s="2">
        <f t="shared" si="266"/>
        <v>7.8102153567977393</v>
      </c>
      <c r="K2159" s="2">
        <f t="shared" si="260"/>
        <v>7.8219737447340121</v>
      </c>
    </row>
    <row r="2160" spans="1:11" ht="13.5" x14ac:dyDescent="0.25">
      <c r="A2160" s="3">
        <f>TITRES_STAT!B2163</f>
        <v>45152</v>
      </c>
      <c r="B2160" s="6">
        <f>TITRES_STAT!D2163</f>
        <v>7.7</v>
      </c>
      <c r="C2160" s="2">
        <f t="shared" si="261"/>
        <v>-1.9999999999999574E-2</v>
      </c>
      <c r="D2160" s="2">
        <f t="shared" si="262"/>
        <v>7.7259999999999991</v>
      </c>
      <c r="E2160" s="2">
        <f t="shared" si="264"/>
        <v>7.7560000000000002</v>
      </c>
      <c r="F2160" s="2">
        <f t="shared" si="265"/>
        <v>7.8159999999999998</v>
      </c>
      <c r="G2160" s="2">
        <f t="shared" si="259"/>
        <v>7.8997999999999964</v>
      </c>
      <c r="H2160" s="2">
        <f t="shared" si="263"/>
        <v>7.4201500000000022</v>
      </c>
      <c r="I2160" s="2">
        <f t="array" ref="I2160">SUMPRODUCT(B2144:B2163, (ROW(B2144:B2163)-ROW(B2144)+1)) / (20*21/2)</f>
        <v>7.7657619047619049</v>
      </c>
      <c r="J2160" s="2">
        <f t="shared" si="266"/>
        <v>7.7997186561503353</v>
      </c>
      <c r="K2160" s="2">
        <f t="shared" si="260"/>
        <v>7.8171904606267963</v>
      </c>
    </row>
    <row r="2161" spans="1:11" ht="13.5" x14ac:dyDescent="0.25">
      <c r="A2161" s="3">
        <f>TITRES_STAT!B2164</f>
        <v>45153</v>
      </c>
      <c r="B2161" s="6">
        <f>TITRES_STAT!D2164</f>
        <v>7.7</v>
      </c>
      <c r="C2161" s="2">
        <f t="shared" si="261"/>
        <v>0</v>
      </c>
      <c r="D2161" s="2">
        <f t="shared" si="262"/>
        <v>7.7120000000000006</v>
      </c>
      <c r="E2161" s="2">
        <f t="shared" si="264"/>
        <v>7.7459999999999996</v>
      </c>
      <c r="F2161" s="2">
        <f t="shared" si="265"/>
        <v>7.8039999999999994</v>
      </c>
      <c r="G2161" s="2">
        <f t="shared" si="259"/>
        <v>7.8955999999999973</v>
      </c>
      <c r="H2161" s="2">
        <f t="shared" si="263"/>
        <v>7.4247500000000022</v>
      </c>
      <c r="I2161" s="2">
        <f t="array" ref="I2161">SUMPRODUCT(B2145:B2164, (ROW(B2145:B2164)-ROW(B2145)+1)) / (20*21/2)</f>
        <v>7.7759523809523809</v>
      </c>
      <c r="J2161" s="2">
        <f t="shared" si="266"/>
        <v>7.7902216412788752</v>
      </c>
      <c r="K2161" s="2">
        <f t="shared" si="260"/>
        <v>7.8125947562884903</v>
      </c>
    </row>
    <row r="2162" spans="1:11" ht="13.5" x14ac:dyDescent="0.25">
      <c r="A2162" s="3">
        <f>TITRES_STAT!B2165</f>
        <v>45154</v>
      </c>
      <c r="B2162" s="6">
        <f>TITRES_STAT!D2165</f>
        <v>7.7</v>
      </c>
      <c r="C2162" s="2">
        <f t="shared" si="261"/>
        <v>0</v>
      </c>
      <c r="D2162" s="2">
        <f t="shared" si="262"/>
        <v>7.7080000000000002</v>
      </c>
      <c r="E2162" s="2">
        <f t="shared" si="264"/>
        <v>7.7370000000000001</v>
      </c>
      <c r="F2162" s="2">
        <f t="shared" si="265"/>
        <v>7.7929999999999993</v>
      </c>
      <c r="G2162" s="2">
        <f t="shared" ref="G2162:G2225" si="267">AVERAGE(B2113:B2162)</f>
        <v>7.8899999999999979</v>
      </c>
      <c r="H2162" s="2">
        <f t="shared" si="263"/>
        <v>7.4282500000000029</v>
      </c>
      <c r="I2162" s="2">
        <f t="array" ref="I2162">SUMPRODUCT(B2146:B2165, (ROW(B2146:B2165)-ROW(B2146)+1)) / (20*21/2)</f>
        <v>7.7860952380952391</v>
      </c>
      <c r="J2162" s="2">
        <f t="shared" si="266"/>
        <v>7.7816291040142209</v>
      </c>
      <c r="K2162" s="2">
        <f t="shared" si="260"/>
        <v>7.8081792756497261</v>
      </c>
    </row>
    <row r="2163" spans="1:11" ht="13.5" x14ac:dyDescent="0.25">
      <c r="A2163" s="3">
        <f>TITRES_STAT!B2166</f>
        <v>45155</v>
      </c>
      <c r="B2163" s="6">
        <f>TITRES_STAT!D2166</f>
        <v>7.9</v>
      </c>
      <c r="C2163" s="2">
        <f t="shared" si="261"/>
        <v>0.20000000000000018</v>
      </c>
      <c r="D2163" s="2">
        <f t="shared" si="262"/>
        <v>7.7439999999999998</v>
      </c>
      <c r="E2163" s="2">
        <f t="shared" si="264"/>
        <v>7.7480000000000002</v>
      </c>
      <c r="F2163" s="2">
        <f t="shared" si="265"/>
        <v>7.7929999999999993</v>
      </c>
      <c r="G2163" s="2">
        <f t="shared" si="267"/>
        <v>7.8881999999999968</v>
      </c>
      <c r="H2163" s="2">
        <f t="shared" si="263"/>
        <v>7.4328000000000021</v>
      </c>
      <c r="I2163" s="2">
        <f t="array" ref="I2163">SUMPRODUCT(B2147:B2166, (ROW(B2147:B2166)-ROW(B2147)+1)) / (20*21/2)</f>
        <v>7.7971428571428563</v>
      </c>
      <c r="J2163" s="2">
        <f t="shared" si="266"/>
        <v>7.7929025226795332</v>
      </c>
      <c r="K2163" s="2">
        <f t="shared" ref="K2163:K2226" si="268">$K$4*B2163+(1-$K$4)*K2162</f>
        <v>7.8117800883693445</v>
      </c>
    </row>
    <row r="2164" spans="1:11" ht="13.5" x14ac:dyDescent="0.25">
      <c r="A2164" s="3">
        <f>TITRES_STAT!B2167</f>
        <v>45156</v>
      </c>
      <c r="B2164" s="6">
        <f>TITRES_STAT!D2167</f>
        <v>7.9</v>
      </c>
      <c r="C2164" s="2">
        <f t="shared" si="261"/>
        <v>0</v>
      </c>
      <c r="D2164" s="2">
        <f t="shared" si="262"/>
        <v>7.7799999999999994</v>
      </c>
      <c r="E2164" s="2">
        <f t="shared" si="264"/>
        <v>7.7600000000000007</v>
      </c>
      <c r="F2164" s="2">
        <f t="shared" si="265"/>
        <v>7.793499999999999</v>
      </c>
      <c r="G2164" s="2">
        <f t="shared" si="267"/>
        <v>7.8867999999999974</v>
      </c>
      <c r="H2164" s="2">
        <f t="shared" si="263"/>
        <v>7.4373500000000012</v>
      </c>
      <c r="I2164" s="2">
        <f t="array" ref="I2164">SUMPRODUCT(B2148:B2167, (ROW(B2148:B2167)-ROW(B2148)+1)) / (20*21/2)</f>
        <v>7.8119047619047617</v>
      </c>
      <c r="J2164" s="2">
        <f t="shared" si="266"/>
        <v>7.8031022824243399</v>
      </c>
      <c r="K2164" s="2">
        <f t="shared" si="268"/>
        <v>7.8152396927470171</v>
      </c>
    </row>
    <row r="2165" spans="1:11" ht="13.5" x14ac:dyDescent="0.25">
      <c r="A2165" s="3">
        <f>TITRES_STAT!B2168</f>
        <v>45159</v>
      </c>
      <c r="B2165" s="6">
        <f>TITRES_STAT!D2168</f>
        <v>7.9</v>
      </c>
      <c r="C2165" s="2">
        <f t="shared" si="261"/>
        <v>0</v>
      </c>
      <c r="D2165" s="2">
        <f t="shared" si="262"/>
        <v>7.82</v>
      </c>
      <c r="E2165" s="2">
        <f t="shared" si="264"/>
        <v>7.7730000000000006</v>
      </c>
      <c r="F2165" s="2">
        <f t="shared" si="265"/>
        <v>7.7939999999999996</v>
      </c>
      <c r="G2165" s="2">
        <f t="shared" si="267"/>
        <v>7.8853999999999962</v>
      </c>
      <c r="H2165" s="2">
        <f t="shared" si="263"/>
        <v>7.4421000000000017</v>
      </c>
      <c r="I2165" s="2">
        <f t="array" ref="I2165">SUMPRODUCT(B2149:B2168, (ROW(B2149:B2168)-ROW(B2149)+1)) / (20*21/2)</f>
        <v>7.8273333333333319</v>
      </c>
      <c r="J2165" s="2">
        <f t="shared" si="266"/>
        <v>7.8123306364791647</v>
      </c>
      <c r="K2165" s="2">
        <f t="shared" si="268"/>
        <v>7.8185636263647815</v>
      </c>
    </row>
    <row r="2166" spans="1:11" ht="13.5" x14ac:dyDescent="0.25">
      <c r="A2166" s="3">
        <f>TITRES_STAT!B2169</f>
        <v>45160</v>
      </c>
      <c r="B2166" s="6">
        <f>TITRES_STAT!D2169</f>
        <v>7.91</v>
      </c>
      <c r="C2166" s="2">
        <f t="shared" si="261"/>
        <v>9.9999999999997868E-3</v>
      </c>
      <c r="D2166" s="2">
        <f t="shared" si="262"/>
        <v>7.8620000000000001</v>
      </c>
      <c r="E2166" s="2">
        <f t="shared" si="264"/>
        <v>7.7870000000000008</v>
      </c>
      <c r="F2166" s="2">
        <f t="shared" si="265"/>
        <v>7.7949999999999999</v>
      </c>
      <c r="G2166" s="2">
        <f t="shared" si="267"/>
        <v>7.8841999999999972</v>
      </c>
      <c r="H2166" s="2">
        <f t="shared" si="263"/>
        <v>7.4469000000000021</v>
      </c>
      <c r="I2166" s="2">
        <f t="array" ref="I2166">SUMPRODUCT(B2150:B2169, (ROW(B2150:B2169)-ROW(B2150)+1)) / (20*21/2)</f>
        <v>7.8432857142857149</v>
      </c>
      <c r="J2166" s="2">
        <f t="shared" si="266"/>
        <v>7.8216324806240056</v>
      </c>
      <c r="K2166" s="2">
        <f t="shared" si="268"/>
        <v>7.8221493665073396</v>
      </c>
    </row>
    <row r="2167" spans="1:11" ht="13.5" x14ac:dyDescent="0.25">
      <c r="A2167" s="3">
        <f>TITRES_STAT!B2170</f>
        <v>45161</v>
      </c>
      <c r="B2167" s="6">
        <f>TITRES_STAT!D2170</f>
        <v>7.95</v>
      </c>
      <c r="C2167" s="2">
        <f t="shared" si="261"/>
        <v>4.0000000000000036E-2</v>
      </c>
      <c r="D2167" s="2">
        <f t="shared" si="262"/>
        <v>7.9120000000000008</v>
      </c>
      <c r="E2167" s="2">
        <f t="shared" si="264"/>
        <v>7.81</v>
      </c>
      <c r="F2167" s="2">
        <f t="shared" si="265"/>
        <v>7.798</v>
      </c>
      <c r="G2167" s="2">
        <f t="shared" si="267"/>
        <v>7.8839999999999977</v>
      </c>
      <c r="H2167" s="2">
        <f t="shared" si="263"/>
        <v>7.452650000000002</v>
      </c>
      <c r="I2167" s="2">
        <f t="array" ref="I2167">SUMPRODUCT(B2151:B2170, (ROW(B2151:B2170)-ROW(B2151)+1)) / (20*21/2)</f>
        <v>7.8587619047619066</v>
      </c>
      <c r="J2167" s="2">
        <f t="shared" si="266"/>
        <v>7.8338579586598147</v>
      </c>
      <c r="K2167" s="2">
        <f t="shared" si="268"/>
        <v>7.827163116840385</v>
      </c>
    </row>
    <row r="2168" spans="1:11" ht="13.5" x14ac:dyDescent="0.25">
      <c r="A2168" s="3">
        <f>TITRES_STAT!B2171</f>
        <v>45162</v>
      </c>
      <c r="B2168" s="6">
        <f>TITRES_STAT!D2171</f>
        <v>7.96</v>
      </c>
      <c r="C2168" s="2">
        <f t="shared" si="261"/>
        <v>9.9999999999997868E-3</v>
      </c>
      <c r="D2168" s="2">
        <f t="shared" si="262"/>
        <v>7.9239999999999995</v>
      </c>
      <c r="E2168" s="2">
        <f t="shared" si="264"/>
        <v>7.8339999999999987</v>
      </c>
      <c r="F2168" s="2">
        <f t="shared" si="265"/>
        <v>7.8025000000000002</v>
      </c>
      <c r="G2168" s="2">
        <f t="shared" si="267"/>
        <v>7.8839999999999977</v>
      </c>
      <c r="H2168" s="2">
        <f t="shared" si="263"/>
        <v>7.4574500000000024</v>
      </c>
      <c r="I2168" s="2">
        <f t="array" ref="I2168">SUMPRODUCT(B2152:B2171, (ROW(B2152:B2171)-ROW(B2152)+1)) / (20*21/2)</f>
        <v>7.8729523809523814</v>
      </c>
      <c r="J2168" s="2">
        <f t="shared" si="266"/>
        <v>7.8458714864064989</v>
      </c>
      <c r="K2168" s="2">
        <f t="shared" si="268"/>
        <v>7.8323724063760567</v>
      </c>
    </row>
    <row r="2169" spans="1:11" ht="13.5" x14ac:dyDescent="0.25">
      <c r="A2169" s="3">
        <f>TITRES_STAT!B2172</f>
        <v>45163</v>
      </c>
      <c r="B2169" s="6">
        <f>TITRES_STAT!D2172</f>
        <v>7.97</v>
      </c>
      <c r="C2169" s="2">
        <f t="shared" si="261"/>
        <v>9.9999999999997868E-3</v>
      </c>
      <c r="D2169" s="2">
        <f t="shared" si="262"/>
        <v>7.9380000000000006</v>
      </c>
      <c r="E2169" s="2">
        <f t="shared" si="264"/>
        <v>7.8589999999999991</v>
      </c>
      <c r="F2169" s="2">
        <f t="shared" si="265"/>
        <v>7.8075000000000001</v>
      </c>
      <c r="G2169" s="2">
        <f t="shared" si="267"/>
        <v>7.8843999999999985</v>
      </c>
      <c r="H2169" s="2">
        <f t="shared" si="263"/>
        <v>7.4623000000000026</v>
      </c>
      <c r="I2169" s="2">
        <f t="array" ref="I2169">SUMPRODUCT(B2153:B2172, (ROW(B2153:B2172)-ROW(B2153)+1)) / (20*21/2)</f>
        <v>7.8844285714285718</v>
      </c>
      <c r="J2169" s="2">
        <f t="shared" si="266"/>
        <v>7.8576932496058802</v>
      </c>
      <c r="K2169" s="2">
        <f t="shared" si="268"/>
        <v>7.8377695669103291</v>
      </c>
    </row>
    <row r="2170" spans="1:11" ht="13.5" x14ac:dyDescent="0.25">
      <c r="A2170" s="3">
        <f>TITRES_STAT!B2173</f>
        <v>45166</v>
      </c>
      <c r="B2170" s="6">
        <f>TITRES_STAT!D2173</f>
        <v>7.97</v>
      </c>
      <c r="C2170" s="2">
        <f t="shared" si="261"/>
        <v>0</v>
      </c>
      <c r="D2170" s="2">
        <f t="shared" si="262"/>
        <v>7.952</v>
      </c>
      <c r="E2170" s="2">
        <f t="shared" si="264"/>
        <v>7.886000000000001</v>
      </c>
      <c r="F2170" s="2">
        <f t="shared" si="265"/>
        <v>7.8210000000000006</v>
      </c>
      <c r="G2170" s="2">
        <f t="shared" si="267"/>
        <v>7.884999999999998</v>
      </c>
      <c r="H2170" s="2">
        <f t="shared" si="263"/>
        <v>7.4671500000000028</v>
      </c>
      <c r="I2170" s="2">
        <f t="array" ref="I2170">SUMPRODUCT(B2154:B2173, (ROW(B2154:B2173)-ROW(B2154)+1)) / (20*21/2)</f>
        <v>7.8979999999999997</v>
      </c>
      <c r="J2170" s="2">
        <f t="shared" si="266"/>
        <v>7.8683891305957969</v>
      </c>
      <c r="K2170" s="2">
        <f t="shared" si="268"/>
        <v>7.842955074090316</v>
      </c>
    </row>
    <row r="2171" spans="1:11" ht="13.5" x14ac:dyDescent="0.25">
      <c r="A2171" s="3">
        <f>TITRES_STAT!B2174</f>
        <v>45167</v>
      </c>
      <c r="B2171" s="6">
        <f>TITRES_STAT!D2174</f>
        <v>7.97</v>
      </c>
      <c r="C2171" s="2">
        <f t="shared" si="261"/>
        <v>0</v>
      </c>
      <c r="D2171" s="2">
        <f t="shared" si="262"/>
        <v>7.9640000000000004</v>
      </c>
      <c r="E2171" s="2">
        <f t="shared" si="264"/>
        <v>7.9130000000000011</v>
      </c>
      <c r="F2171" s="2">
        <f t="shared" si="265"/>
        <v>7.8295000000000003</v>
      </c>
      <c r="G2171" s="2">
        <f t="shared" si="267"/>
        <v>7.8857999999999997</v>
      </c>
      <c r="H2171" s="2">
        <f t="shared" si="263"/>
        <v>7.4720000000000031</v>
      </c>
      <c r="I2171" s="2">
        <f t="array" ref="I2171">SUMPRODUCT(B2155:B2174, (ROW(B2155:B2174)-ROW(B2155)+1)) / (20*21/2)</f>
        <v>7.9125714285714279</v>
      </c>
      <c r="J2171" s="2">
        <f t="shared" si="266"/>
        <v>7.8780663562533402</v>
      </c>
      <c r="K2171" s="2">
        <f t="shared" si="268"/>
        <v>7.8479372280475586</v>
      </c>
    </row>
    <row r="2172" spans="1:11" ht="13.5" x14ac:dyDescent="0.25">
      <c r="A2172" s="3">
        <f>TITRES_STAT!B2175</f>
        <v>45168</v>
      </c>
      <c r="B2172" s="6">
        <f>TITRES_STAT!D2175</f>
        <v>7.95</v>
      </c>
      <c r="C2172" s="2">
        <f t="shared" si="261"/>
        <v>-1.9999999999999574E-2</v>
      </c>
      <c r="D2172" s="2">
        <f t="shared" si="262"/>
        <v>7.9640000000000004</v>
      </c>
      <c r="E2172" s="2">
        <f t="shared" si="264"/>
        <v>7.9380000000000006</v>
      </c>
      <c r="F2172" s="2">
        <f t="shared" si="265"/>
        <v>7.8375000000000004</v>
      </c>
      <c r="G2172" s="2">
        <f t="shared" si="267"/>
        <v>7.8853999999999997</v>
      </c>
      <c r="H2172" s="2">
        <f t="shared" si="263"/>
        <v>7.4767500000000027</v>
      </c>
      <c r="I2172" s="2">
        <f t="array" ref="I2172">SUMPRODUCT(B2156:B2175, (ROW(B2156:B2175)-ROW(B2156)+1)) / (20*21/2)</f>
        <v>7.9308571428571444</v>
      </c>
      <c r="J2172" s="2">
        <f t="shared" si="266"/>
        <v>7.8849171794673074</v>
      </c>
      <c r="K2172" s="2">
        <f t="shared" si="268"/>
        <v>7.8519396896927525</v>
      </c>
    </row>
    <row r="2173" spans="1:11" ht="13.5" x14ac:dyDescent="0.25">
      <c r="A2173" s="3">
        <f>TITRES_STAT!B2176</f>
        <v>45169</v>
      </c>
      <c r="B2173" s="6">
        <f>TITRES_STAT!D2176</f>
        <v>7.98</v>
      </c>
      <c r="C2173" s="2">
        <f t="shared" si="261"/>
        <v>3.0000000000000249E-2</v>
      </c>
      <c r="D2173" s="2">
        <f t="shared" si="262"/>
        <v>7.9680000000000009</v>
      </c>
      <c r="E2173" s="2">
        <f t="shared" si="264"/>
        <v>7.9459999999999997</v>
      </c>
      <c r="F2173" s="2">
        <f t="shared" si="265"/>
        <v>7.8469999999999995</v>
      </c>
      <c r="G2173" s="2">
        <f t="shared" si="267"/>
        <v>7.8856000000000002</v>
      </c>
      <c r="H2173" s="2">
        <f t="shared" si="263"/>
        <v>7.4816500000000028</v>
      </c>
      <c r="I2173" s="2">
        <f t="array" ref="I2173">SUMPRODUCT(B2157:B2176, (ROW(B2157:B2176)-ROW(B2157)+1)) / (20*21/2)</f>
        <v>7.947809523809525</v>
      </c>
      <c r="J2173" s="2">
        <f t="shared" si="266"/>
        <v>7.8939726861847062</v>
      </c>
      <c r="K2173" s="2">
        <f t="shared" si="268"/>
        <v>7.8569616626459773</v>
      </c>
    </row>
    <row r="2174" spans="1:11" ht="13.5" x14ac:dyDescent="0.25">
      <c r="A2174" s="3">
        <f>TITRES_STAT!B2177</f>
        <v>45170</v>
      </c>
      <c r="B2174" s="6">
        <f>TITRES_STAT!D2177</f>
        <v>8</v>
      </c>
      <c r="C2174" s="2">
        <f t="shared" si="261"/>
        <v>1.9999999999999574E-2</v>
      </c>
      <c r="D2174" s="2">
        <f t="shared" si="262"/>
        <v>7.9740000000000011</v>
      </c>
      <c r="E2174" s="2">
        <f t="shared" si="264"/>
        <v>7.9560000000000004</v>
      </c>
      <c r="F2174" s="2">
        <f t="shared" si="265"/>
        <v>7.8579999999999997</v>
      </c>
      <c r="G2174" s="2">
        <f t="shared" si="267"/>
        <v>7.8861999999999997</v>
      </c>
      <c r="H2174" s="2">
        <f t="shared" si="263"/>
        <v>7.4866500000000027</v>
      </c>
      <c r="I2174" s="2">
        <f t="array" ref="I2174">SUMPRODUCT(B2158:B2177, (ROW(B2158:B2177)-ROW(B2158)+1)) / (20*21/2)</f>
        <v>7.9681904761904772</v>
      </c>
      <c r="J2174" s="2">
        <f t="shared" si="266"/>
        <v>7.9040705255956869</v>
      </c>
      <c r="K2174" s="2">
        <f t="shared" si="268"/>
        <v>7.8625710092088799</v>
      </c>
    </row>
    <row r="2175" spans="1:11" ht="13.5" x14ac:dyDescent="0.25">
      <c r="A2175" s="3">
        <f>TITRES_STAT!B2178</f>
        <v>45173</v>
      </c>
      <c r="B2175" s="6">
        <f>TITRES_STAT!D2178</f>
        <v>8.0500000000000007</v>
      </c>
      <c r="C2175" s="2">
        <f t="shared" si="261"/>
        <v>5.0000000000000711E-2</v>
      </c>
      <c r="D2175" s="2">
        <f t="shared" si="262"/>
        <v>7.99</v>
      </c>
      <c r="E2175" s="2">
        <f t="shared" si="264"/>
        <v>7.9709999999999992</v>
      </c>
      <c r="F2175" s="2">
        <f t="shared" si="265"/>
        <v>7.8719999999999999</v>
      </c>
      <c r="G2175" s="2">
        <f t="shared" si="267"/>
        <v>7.8877999999999995</v>
      </c>
      <c r="H2175" s="2">
        <f t="shared" si="263"/>
        <v>7.4919000000000038</v>
      </c>
      <c r="I2175" s="2">
        <f t="array" ref="I2175">SUMPRODUCT(B2159:B2178, (ROW(B2159:B2178)-ROW(B2159)+1)) / (20*21/2)</f>
        <v>8.0039047619047619</v>
      </c>
      <c r="J2175" s="2">
        <f t="shared" si="266"/>
        <v>7.9179685707770497</v>
      </c>
      <c r="K2175" s="2">
        <f t="shared" si="268"/>
        <v>7.8699211657104922</v>
      </c>
    </row>
    <row r="2176" spans="1:11" ht="13.5" x14ac:dyDescent="0.25">
      <c r="A2176" s="3">
        <f>TITRES_STAT!B2179</f>
        <v>45174</v>
      </c>
      <c r="B2176" s="6">
        <f>TITRES_STAT!D2179</f>
        <v>8.0500000000000007</v>
      </c>
      <c r="C2176" s="2">
        <f t="shared" si="261"/>
        <v>0</v>
      </c>
      <c r="D2176" s="2">
        <f t="shared" si="262"/>
        <v>8.0060000000000002</v>
      </c>
      <c r="E2176" s="2">
        <f t="shared" si="264"/>
        <v>7.9849999999999994</v>
      </c>
      <c r="F2176" s="2">
        <f t="shared" si="265"/>
        <v>7.886000000000001</v>
      </c>
      <c r="G2176" s="2">
        <f t="shared" si="267"/>
        <v>7.8893999999999993</v>
      </c>
      <c r="H2176" s="2">
        <f t="shared" si="263"/>
        <v>7.497150000000004</v>
      </c>
      <c r="I2176" s="2">
        <f t="array" ref="I2176">SUMPRODUCT(B2160:B2179, (ROW(B2160:B2179)-ROW(B2160)+1)) / (20*21/2)</f>
        <v>8.0379047619047608</v>
      </c>
      <c r="J2176" s="2">
        <f t="shared" si="266"/>
        <v>7.9305429926078066</v>
      </c>
      <c r="K2176" s="2">
        <f t="shared" si="268"/>
        <v>7.8769830807806693</v>
      </c>
    </row>
    <row r="2177" spans="1:11" ht="13.5" x14ac:dyDescent="0.25">
      <c r="A2177" s="3">
        <f>TITRES_STAT!B2180</f>
        <v>45175</v>
      </c>
      <c r="B2177" s="6">
        <f>TITRES_STAT!D2180</f>
        <v>8.1</v>
      </c>
      <c r="C2177" s="2">
        <f t="shared" si="261"/>
        <v>4.9999999999998934E-2</v>
      </c>
      <c r="D2177" s="2">
        <f t="shared" si="262"/>
        <v>8.0359999999999996</v>
      </c>
      <c r="E2177" s="2">
        <f t="shared" si="264"/>
        <v>7.9999999999999982</v>
      </c>
      <c r="F2177" s="2">
        <f t="shared" si="265"/>
        <v>7.9049999999999994</v>
      </c>
      <c r="G2177" s="2">
        <f t="shared" si="267"/>
        <v>7.8920000000000003</v>
      </c>
      <c r="H2177" s="2">
        <f t="shared" si="263"/>
        <v>7.5026500000000036</v>
      </c>
      <c r="I2177" s="2">
        <f t="array" ref="I2177">SUMPRODUCT(B2161:B2180, (ROW(B2161:B2180)-ROW(B2161)+1)) / (20*21/2)</f>
        <v>8.0691904761904762</v>
      </c>
      <c r="J2177" s="2">
        <f t="shared" si="266"/>
        <v>7.9466817552165869</v>
      </c>
      <c r="K2177" s="2">
        <f t="shared" si="268"/>
        <v>7.8857288423186827</v>
      </c>
    </row>
    <row r="2178" spans="1:11" ht="13.5" x14ac:dyDescent="0.25">
      <c r="A2178" s="3">
        <f>TITRES_STAT!B2181</f>
        <v>45176</v>
      </c>
      <c r="B2178" s="6">
        <f>TITRES_STAT!D2181</f>
        <v>8.2799999999999994</v>
      </c>
      <c r="C2178" s="2">
        <f t="shared" si="261"/>
        <v>0.17999999999999972</v>
      </c>
      <c r="D2178" s="2">
        <f t="shared" si="262"/>
        <v>8.0960000000000001</v>
      </c>
      <c r="E2178" s="2">
        <f t="shared" si="264"/>
        <v>8.032</v>
      </c>
      <c r="F2178" s="2">
        <f t="shared" si="265"/>
        <v>7.9329999999999998</v>
      </c>
      <c r="G2178" s="2">
        <f t="shared" si="267"/>
        <v>7.8986000000000001</v>
      </c>
      <c r="H2178" s="2">
        <f t="shared" si="263"/>
        <v>7.5090500000000047</v>
      </c>
      <c r="I2178" s="2">
        <f t="array" ref="I2178">SUMPRODUCT(B2162:B2181, (ROW(B2162:B2181)-ROW(B2162)+1)) / (20*21/2)</f>
        <v>8.0986190476190476</v>
      </c>
      <c r="J2178" s="2">
        <f t="shared" si="266"/>
        <v>7.9784263499578643</v>
      </c>
      <c r="K2178" s="2">
        <f t="shared" si="268"/>
        <v>7.9011904563454012</v>
      </c>
    </row>
    <row r="2179" spans="1:11" ht="13.5" x14ac:dyDescent="0.25">
      <c r="A2179" s="3">
        <f>TITRES_STAT!B2182</f>
        <v>45177</v>
      </c>
      <c r="B2179" s="6">
        <f>TITRES_STAT!D2182</f>
        <v>8.2899999999999991</v>
      </c>
      <c r="C2179" s="2">
        <f t="shared" si="261"/>
        <v>9.9999999999997868E-3</v>
      </c>
      <c r="D2179" s="2">
        <f t="shared" si="262"/>
        <v>8.1539999999999999</v>
      </c>
      <c r="E2179" s="2">
        <f t="shared" si="264"/>
        <v>8.0639999999999983</v>
      </c>
      <c r="F2179" s="2">
        <f t="shared" si="265"/>
        <v>7.9614999999999991</v>
      </c>
      <c r="G2179" s="2">
        <f t="shared" si="267"/>
        <v>7.9054000000000011</v>
      </c>
      <c r="H2179" s="2">
        <f t="shared" si="263"/>
        <v>7.5155000000000038</v>
      </c>
      <c r="I2179" s="2">
        <f t="array" ref="I2179">SUMPRODUCT(B2163:B2182, (ROW(B2163:B2182)-ROW(B2163)+1)) / (20*21/2)</f>
        <v>8.1394761904761914</v>
      </c>
      <c r="J2179" s="2">
        <f t="shared" si="266"/>
        <v>8.0081000309142585</v>
      </c>
      <c r="K2179" s="2">
        <f t="shared" si="268"/>
        <v>7.9164378894298952</v>
      </c>
    </row>
    <row r="2180" spans="1:11" ht="13.5" x14ac:dyDescent="0.25">
      <c r="A2180" s="3">
        <f>TITRES_STAT!B2183</f>
        <v>45180</v>
      </c>
      <c r="B2180" s="6">
        <f>TITRES_STAT!D2183</f>
        <v>8.2899999999999991</v>
      </c>
      <c r="C2180" s="2">
        <f t="shared" ref="C2180:C2243" si="269">B2180-B2179</f>
        <v>0</v>
      </c>
      <c r="D2180" s="2">
        <f t="shared" si="262"/>
        <v>8.202</v>
      </c>
      <c r="E2180" s="2">
        <f t="shared" si="264"/>
        <v>8.0959999999999983</v>
      </c>
      <c r="F2180" s="2">
        <f t="shared" si="265"/>
        <v>7.9909999999999997</v>
      </c>
      <c r="G2180" s="2">
        <f t="shared" si="267"/>
        <v>7.9122000000000012</v>
      </c>
      <c r="H2180" s="2">
        <f t="shared" si="263"/>
        <v>7.5219500000000039</v>
      </c>
      <c r="I2180" s="2">
        <f t="array" ref="I2180">SUMPRODUCT(B2164:B2183, (ROW(B2164:B2183)-ROW(B2164)+1)) / (20*21/2)</f>
        <v>8.1767619047619036</v>
      </c>
      <c r="J2180" s="2">
        <f t="shared" si="266"/>
        <v>8.0349476470176615</v>
      </c>
      <c r="K2180" s="2">
        <f t="shared" si="268"/>
        <v>7.9310873839620566</v>
      </c>
    </row>
    <row r="2181" spans="1:11" ht="13.5" x14ac:dyDescent="0.25">
      <c r="A2181" s="3">
        <f>TITRES_STAT!B2184</f>
        <v>45181</v>
      </c>
      <c r="B2181" s="6">
        <f>TITRES_STAT!D2184</f>
        <v>8.3000000000000007</v>
      </c>
      <c r="C2181" s="2">
        <f t="shared" si="269"/>
        <v>1.0000000000001563E-2</v>
      </c>
      <c r="D2181" s="2">
        <f t="shared" si="262"/>
        <v>8.2519999999999989</v>
      </c>
      <c r="E2181" s="2">
        <f t="shared" si="264"/>
        <v>8.1290000000000013</v>
      </c>
      <c r="F2181" s="2">
        <f t="shared" si="265"/>
        <v>8.020999999999999</v>
      </c>
      <c r="G2181" s="2">
        <f t="shared" si="267"/>
        <v>7.9192000000000018</v>
      </c>
      <c r="H2181" s="2">
        <f t="shared" si="263"/>
        <v>7.5284500000000039</v>
      </c>
      <c r="I2181" s="2">
        <f t="array" ref="I2181">SUMPRODUCT(B2165:B2184, (ROW(B2165:B2184)-ROW(B2165)+1)) / (20*21/2)</f>
        <v>8.2123809523809523</v>
      </c>
      <c r="J2181" s="2">
        <f t="shared" si="266"/>
        <v>8.0601907282540743</v>
      </c>
      <c r="K2181" s="2">
        <f t="shared" si="268"/>
        <v>7.9455545453753089</v>
      </c>
    </row>
    <row r="2182" spans="1:11" ht="13.5" x14ac:dyDescent="0.25">
      <c r="A2182" s="3">
        <f>TITRES_STAT!B2185</f>
        <v>45182</v>
      </c>
      <c r="B2182" s="6">
        <f>TITRES_STAT!D2185</f>
        <v>8.4499999999999993</v>
      </c>
      <c r="C2182" s="2">
        <f t="shared" si="269"/>
        <v>0.14999999999999858</v>
      </c>
      <c r="D2182" s="2">
        <f t="shared" ref="D2182:D2245" si="270">AVERAGE(B2178:B2182)</f>
        <v>8.3219999999999992</v>
      </c>
      <c r="E2182" s="2">
        <f t="shared" si="264"/>
        <v>8.1789999999999985</v>
      </c>
      <c r="F2182" s="2">
        <f t="shared" si="265"/>
        <v>8.0584999999999987</v>
      </c>
      <c r="G2182" s="2">
        <f t="shared" si="267"/>
        <v>7.9292000000000034</v>
      </c>
      <c r="H2182" s="2">
        <f t="shared" si="263"/>
        <v>7.5366500000000043</v>
      </c>
      <c r="I2182" s="2">
        <f t="array" ref="I2182">SUMPRODUCT(B2166:B2185, (ROW(B2166:B2185)-ROW(B2166)+1)) / (20*21/2)</f>
        <v>8.245333333333333</v>
      </c>
      <c r="J2182" s="2">
        <f t="shared" si="266"/>
        <v>8.097315420801305</v>
      </c>
      <c r="K2182" s="2">
        <f t="shared" si="268"/>
        <v>7.9653367200664729</v>
      </c>
    </row>
    <row r="2183" spans="1:11" ht="13.5" x14ac:dyDescent="0.25">
      <c r="A2183" s="3">
        <f>TITRES_STAT!B2186</f>
        <v>45183</v>
      </c>
      <c r="B2183" s="6">
        <f>TITRES_STAT!D2186</f>
        <v>8.4499999999999993</v>
      </c>
      <c r="C2183" s="2">
        <f t="shared" si="269"/>
        <v>0</v>
      </c>
      <c r="D2183" s="2">
        <f t="shared" si="270"/>
        <v>8.3559999999999999</v>
      </c>
      <c r="E2183" s="2">
        <f t="shared" si="264"/>
        <v>8.2260000000000009</v>
      </c>
      <c r="F2183" s="2">
        <f t="shared" si="265"/>
        <v>8.0859999999999985</v>
      </c>
      <c r="G2183" s="2">
        <f t="shared" si="267"/>
        <v>7.9394000000000027</v>
      </c>
      <c r="H2183" s="2">
        <f t="shared" si="263"/>
        <v>7.5436500000000049</v>
      </c>
      <c r="I2183" s="2">
        <f t="array" ref="I2183">SUMPRODUCT(B2167:B2186, (ROW(B2167:B2186)-ROW(B2167)+1)) / (20*21/2)</f>
        <v>8.2756190476190472</v>
      </c>
      <c r="J2183" s="2">
        <f t="shared" si="266"/>
        <v>8.1309044283440386</v>
      </c>
      <c r="K2183" s="2">
        <f t="shared" si="268"/>
        <v>7.9843431232011213</v>
      </c>
    </row>
    <row r="2184" spans="1:11" ht="13.5" x14ac:dyDescent="0.25">
      <c r="A2184" s="3">
        <f>TITRES_STAT!B2187</f>
        <v>45184</v>
      </c>
      <c r="B2184" s="6">
        <f>TITRES_STAT!D2187</f>
        <v>8.4600000000000009</v>
      </c>
      <c r="C2184" s="2">
        <f t="shared" si="269"/>
        <v>1.0000000000001563E-2</v>
      </c>
      <c r="D2184" s="2">
        <f t="shared" si="270"/>
        <v>8.3899999999999988</v>
      </c>
      <c r="E2184" s="2">
        <f t="shared" si="264"/>
        <v>8.2720000000000002</v>
      </c>
      <c r="F2184" s="2">
        <f t="shared" si="265"/>
        <v>8.113999999999999</v>
      </c>
      <c r="G2184" s="2">
        <f t="shared" si="267"/>
        <v>7.9496000000000011</v>
      </c>
      <c r="H2184" s="2">
        <f t="shared" si="263"/>
        <v>7.5499000000000045</v>
      </c>
      <c r="I2184" s="2">
        <f t="array" ref="I2184">SUMPRODUCT(B2168:B2187, (ROW(B2168:B2187)-ROW(B2168)+1)) / (20*21/2)</f>
        <v>8.3194761904761911</v>
      </c>
      <c r="J2184" s="2">
        <f t="shared" si="266"/>
        <v>8.1622468637398438</v>
      </c>
      <c r="K2184" s="2">
        <f t="shared" si="268"/>
        <v>8.0029963340559789</v>
      </c>
    </row>
    <row r="2185" spans="1:11" ht="13.5" x14ac:dyDescent="0.25">
      <c r="A2185" s="3">
        <f>TITRES_STAT!B2188</f>
        <v>45187</v>
      </c>
      <c r="B2185" s="6">
        <f>TITRES_STAT!D2188</f>
        <v>8.4600000000000009</v>
      </c>
      <c r="C2185" s="2">
        <f t="shared" si="269"/>
        <v>0</v>
      </c>
      <c r="D2185" s="2">
        <f t="shared" si="270"/>
        <v>8.4239999999999995</v>
      </c>
      <c r="E2185" s="2">
        <f t="shared" si="264"/>
        <v>8.3130000000000024</v>
      </c>
      <c r="F2185" s="2">
        <f t="shared" si="265"/>
        <v>8.1419999999999995</v>
      </c>
      <c r="G2185" s="2">
        <f t="shared" si="267"/>
        <v>7.9598000000000013</v>
      </c>
      <c r="H2185" s="2">
        <f t="shared" si="263"/>
        <v>7.5561500000000059</v>
      </c>
      <c r="I2185" s="2">
        <f t="array" ref="I2185">SUMPRODUCT(B2169:B2188, (ROW(B2169:B2188)-ROW(B2169)+1)) / (20*21/2)</f>
        <v>8.3591428571428548</v>
      </c>
      <c r="J2185" s="2">
        <f t="shared" si="266"/>
        <v>8.1906043052884296</v>
      </c>
      <c r="K2185" s="2">
        <f t="shared" si="268"/>
        <v>8.0209180464459404</v>
      </c>
    </row>
    <row r="2186" spans="1:11" ht="13.5" x14ac:dyDescent="0.25">
      <c r="A2186" s="3">
        <f>TITRES_STAT!B2189</f>
        <v>45188</v>
      </c>
      <c r="B2186" s="6">
        <f>TITRES_STAT!D2189</f>
        <v>8.4600000000000009</v>
      </c>
      <c r="C2186" s="2">
        <f t="shared" si="269"/>
        <v>0</v>
      </c>
      <c r="D2186" s="2">
        <f t="shared" si="270"/>
        <v>8.4559999999999995</v>
      </c>
      <c r="E2186" s="2">
        <f t="shared" si="264"/>
        <v>8.3540000000000028</v>
      </c>
      <c r="F2186" s="2">
        <f t="shared" si="265"/>
        <v>8.1694999999999993</v>
      </c>
      <c r="G2186" s="2">
        <f t="shared" si="267"/>
        <v>7.9700000000000015</v>
      </c>
      <c r="H2186" s="2">
        <f t="shared" ref="H2186:H2249" si="271">AVERAGE(B1987:B2186)</f>
        <v>7.5624500000000054</v>
      </c>
      <c r="I2186" s="2">
        <f t="array" ref="I2186">SUMPRODUCT(B2170:B2189, (ROW(B2170:B2189)-ROW(B2170)+1)) / (20*21/2)</f>
        <v>8.3842380952380946</v>
      </c>
      <c r="J2186" s="2">
        <f t="shared" si="266"/>
        <v>8.2162610381181036</v>
      </c>
      <c r="K2186" s="2">
        <f t="shared" si="268"/>
        <v>8.0381369465853147</v>
      </c>
    </row>
    <row r="2187" spans="1:11" ht="13.5" x14ac:dyDescent="0.25">
      <c r="A2187" s="3">
        <f>TITRES_STAT!B2190</f>
        <v>45189</v>
      </c>
      <c r="B2187" s="6">
        <f>TITRES_STAT!D2190</f>
        <v>8.6300000000000008</v>
      </c>
      <c r="C2187" s="2">
        <f t="shared" si="269"/>
        <v>0.16999999999999993</v>
      </c>
      <c r="D2187" s="2">
        <f t="shared" si="270"/>
        <v>8.4920000000000009</v>
      </c>
      <c r="E2187" s="2">
        <f t="shared" si="264"/>
        <v>8.407</v>
      </c>
      <c r="F2187" s="2">
        <f t="shared" si="265"/>
        <v>8.2035</v>
      </c>
      <c r="G2187" s="2">
        <f t="shared" si="267"/>
        <v>7.9836000000000009</v>
      </c>
      <c r="H2187" s="2">
        <f t="shared" si="271"/>
        <v>7.5696000000000057</v>
      </c>
      <c r="I2187" s="2">
        <f t="array" ref="I2187">SUMPRODUCT(B2171:B2190, (ROW(B2171:B2190)-ROW(B2171)+1)) / (20*21/2)</f>
        <v>8.4163333333333341</v>
      </c>
      <c r="J2187" s="2">
        <f t="shared" si="266"/>
        <v>8.2556647487735226</v>
      </c>
      <c r="K2187" s="2">
        <f t="shared" si="268"/>
        <v>8.0613472624054978</v>
      </c>
    </row>
    <row r="2188" spans="1:11" ht="13.5" x14ac:dyDescent="0.25">
      <c r="A2188" s="3">
        <f>TITRES_STAT!B2191</f>
        <v>45190</v>
      </c>
      <c r="B2188" s="6">
        <f>TITRES_STAT!D2191</f>
        <v>8.6199999999999992</v>
      </c>
      <c r="C2188" s="2">
        <f t="shared" si="269"/>
        <v>-1.0000000000001563E-2</v>
      </c>
      <c r="D2188" s="2">
        <f t="shared" si="270"/>
        <v>8.5259999999999998</v>
      </c>
      <c r="E2188" s="2">
        <f t="shared" ref="E2188:E2251" si="272">AVERAGE(B2179:B2188)</f>
        <v>8.4409999999999989</v>
      </c>
      <c r="F2188" s="2">
        <f t="shared" si="265"/>
        <v>8.2364999999999995</v>
      </c>
      <c r="G2188" s="2">
        <f t="shared" si="267"/>
        <v>7.9970000000000008</v>
      </c>
      <c r="H2188" s="2">
        <f t="shared" si="271"/>
        <v>7.5767000000000051</v>
      </c>
      <c r="I2188" s="2">
        <f t="array" ref="I2188">SUMPRODUCT(B2172:B2191, (ROW(B2172:B2191)-ROW(B2172)+1)) / (20*21/2)</f>
        <v>8.4454285714285717</v>
      </c>
      <c r="J2188" s="2">
        <f t="shared" si="266"/>
        <v>8.2903633441284263</v>
      </c>
      <c r="K2188" s="2">
        <f t="shared" si="268"/>
        <v>8.0832552128994006</v>
      </c>
    </row>
    <row r="2189" spans="1:11" ht="13.5" x14ac:dyDescent="0.25">
      <c r="A2189" s="3">
        <f>TITRES_STAT!B2192</f>
        <v>45191</v>
      </c>
      <c r="B2189" s="6">
        <f>TITRES_STAT!D2192</f>
        <v>8.5</v>
      </c>
      <c r="C2189" s="2">
        <f t="shared" si="269"/>
        <v>-0.11999999999999922</v>
      </c>
      <c r="D2189" s="2">
        <f t="shared" si="270"/>
        <v>8.5340000000000007</v>
      </c>
      <c r="E2189" s="2">
        <f t="shared" si="272"/>
        <v>8.4619999999999997</v>
      </c>
      <c r="F2189" s="2">
        <f t="shared" si="265"/>
        <v>8.2629999999999999</v>
      </c>
      <c r="G2189" s="2">
        <f t="shared" si="267"/>
        <v>8.0082000000000004</v>
      </c>
      <c r="H2189" s="2">
        <f t="shared" si="271"/>
        <v>7.5832000000000059</v>
      </c>
      <c r="I2189" s="2">
        <f t="array" ref="I2189">SUMPRODUCT(B2173:B2192, (ROW(B2173:B2192)-ROW(B2173)+1)) / (20*21/2)</f>
        <v>8.471523809523811</v>
      </c>
      <c r="J2189" s="2">
        <f t="shared" si="266"/>
        <v>8.3103287399257191</v>
      </c>
      <c r="K2189" s="2">
        <f t="shared" si="268"/>
        <v>8.0995981457268762</v>
      </c>
    </row>
    <row r="2190" spans="1:11" ht="13.5" x14ac:dyDescent="0.25">
      <c r="A2190" s="3">
        <f>TITRES_STAT!B2193</f>
        <v>45194</v>
      </c>
      <c r="B2190" s="6">
        <f>TITRES_STAT!D2193</f>
        <v>8.6</v>
      </c>
      <c r="C2190" s="2">
        <f t="shared" si="269"/>
        <v>9.9999999999999645E-2</v>
      </c>
      <c r="D2190" s="2">
        <f t="shared" si="270"/>
        <v>8.5620000000000012</v>
      </c>
      <c r="E2190" s="2">
        <f t="shared" si="272"/>
        <v>8.4929999999999986</v>
      </c>
      <c r="F2190" s="2">
        <f t="shared" si="265"/>
        <v>8.2944999999999993</v>
      </c>
      <c r="G2190" s="2">
        <f t="shared" si="267"/>
        <v>8.0213999999999999</v>
      </c>
      <c r="H2190" s="2">
        <f t="shared" si="271"/>
        <v>7.5902000000000056</v>
      </c>
      <c r="I2190" s="2">
        <f t="array" ref="I2190">SUMPRODUCT(B2174:B2193, (ROW(B2174:B2193)-ROW(B2174)+1)) / (20*21/2)</f>
        <v>8.4935714285714283</v>
      </c>
      <c r="J2190" s="2">
        <f t="shared" si="266"/>
        <v>8.3379164789804125</v>
      </c>
      <c r="K2190" s="2">
        <f t="shared" si="268"/>
        <v>8.1192217478552351</v>
      </c>
    </row>
    <row r="2191" spans="1:11" ht="13.5" x14ac:dyDescent="0.25">
      <c r="A2191" s="3">
        <f>TITRES_STAT!B2194</f>
        <v>45195</v>
      </c>
      <c r="B2191" s="6">
        <f>TITRES_STAT!D2194</f>
        <v>8.6</v>
      </c>
      <c r="C2191" s="2">
        <f t="shared" si="269"/>
        <v>0</v>
      </c>
      <c r="D2191" s="2">
        <f t="shared" si="270"/>
        <v>8.59</v>
      </c>
      <c r="E2191" s="2">
        <f t="shared" si="272"/>
        <v>8.5229999999999997</v>
      </c>
      <c r="F2191" s="2">
        <f t="shared" si="265"/>
        <v>8.3260000000000005</v>
      </c>
      <c r="G2191" s="2">
        <f t="shared" si="267"/>
        <v>8.0346000000000011</v>
      </c>
      <c r="H2191" s="2">
        <f t="shared" si="271"/>
        <v>7.5979500000000053</v>
      </c>
      <c r="I2191" s="2">
        <f t="array" ref="I2191">SUMPRODUCT(B2175:B2194, (ROW(B2175:B2194)-ROW(B2175)+1)) / (20*21/2)</f>
        <v>8.5127142857142868</v>
      </c>
      <c r="J2191" s="2">
        <f t="shared" si="266"/>
        <v>8.3628768143156123</v>
      </c>
      <c r="K2191" s="2">
        <f t="shared" si="268"/>
        <v>8.138075796958951</v>
      </c>
    </row>
    <row r="2192" spans="1:11" ht="13.5" x14ac:dyDescent="0.25">
      <c r="A2192" s="3">
        <f>TITRES_STAT!B2195</f>
        <v>45197</v>
      </c>
      <c r="B2192" s="6">
        <f>TITRES_STAT!D2195</f>
        <v>8.6</v>
      </c>
      <c r="C2192" s="2">
        <f t="shared" si="269"/>
        <v>0</v>
      </c>
      <c r="D2192" s="2">
        <f t="shared" si="270"/>
        <v>8.5839999999999996</v>
      </c>
      <c r="E2192" s="2">
        <f t="shared" si="272"/>
        <v>8.5379999999999985</v>
      </c>
      <c r="F2192" s="2">
        <f t="shared" si="265"/>
        <v>8.3584999999999994</v>
      </c>
      <c r="G2192" s="2">
        <f t="shared" si="267"/>
        <v>8.0482000000000014</v>
      </c>
      <c r="H2192" s="2">
        <f t="shared" si="271"/>
        <v>7.604950000000005</v>
      </c>
      <c r="I2192" s="2">
        <f t="array" ref="I2192">SUMPRODUCT(B2176:B2195, (ROW(B2176:B2195)-ROW(B2176)+1)) / (20*21/2)</f>
        <v>8.5280952380952364</v>
      </c>
      <c r="J2192" s="2">
        <f t="shared" si="266"/>
        <v>8.3854599748569836</v>
      </c>
      <c r="K2192" s="2">
        <f t="shared" si="268"/>
        <v>8.1561904715880118</v>
      </c>
    </row>
    <row r="2193" spans="1:11" ht="13.5" x14ac:dyDescent="0.25">
      <c r="A2193" s="3">
        <f>TITRES_STAT!B2196</f>
        <v>45198</v>
      </c>
      <c r="B2193" s="6">
        <f>TITRES_STAT!D2196</f>
        <v>8.59</v>
      </c>
      <c r="C2193" s="2">
        <f t="shared" si="269"/>
        <v>-9.9999999999997868E-3</v>
      </c>
      <c r="D2193" s="2">
        <f t="shared" si="270"/>
        <v>8.5779999999999994</v>
      </c>
      <c r="E2193" s="2">
        <f t="shared" si="272"/>
        <v>8.5519999999999996</v>
      </c>
      <c r="F2193" s="2">
        <f t="shared" si="265"/>
        <v>8.3889999999999993</v>
      </c>
      <c r="G2193" s="2">
        <f t="shared" si="267"/>
        <v>8.0619999999999994</v>
      </c>
      <c r="H2193" s="2">
        <f t="shared" si="271"/>
        <v>7.6119000000000048</v>
      </c>
      <c r="I2193" s="2">
        <f t="array" ref="I2193">SUMPRODUCT(B2177:B2196, (ROW(B2177:B2196)-ROW(B2177)+1)) / (20*21/2)</f>
        <v>8.5409523809523797</v>
      </c>
      <c r="J2193" s="2">
        <f t="shared" si="266"/>
        <v>8.4049399772515567</v>
      </c>
      <c r="K2193" s="2">
        <f t="shared" si="268"/>
        <v>8.1732026099571087</v>
      </c>
    </row>
    <row r="2194" spans="1:11" ht="13.5" x14ac:dyDescent="0.25">
      <c r="A2194" s="3">
        <f>TITRES_STAT!B2197</f>
        <v>45201</v>
      </c>
      <c r="B2194" s="6">
        <f>TITRES_STAT!D2197</f>
        <v>8.59</v>
      </c>
      <c r="C2194" s="2">
        <f t="shared" si="269"/>
        <v>0</v>
      </c>
      <c r="D2194" s="2">
        <f t="shared" si="270"/>
        <v>8.5960000000000001</v>
      </c>
      <c r="E2194" s="2">
        <f t="shared" si="272"/>
        <v>8.5650000000000013</v>
      </c>
      <c r="F2194" s="2">
        <f t="shared" si="265"/>
        <v>8.4184999999999999</v>
      </c>
      <c r="G2194" s="2">
        <f t="shared" si="267"/>
        <v>8.0759999999999987</v>
      </c>
      <c r="H2194" s="2">
        <f t="shared" si="271"/>
        <v>7.6188500000000046</v>
      </c>
      <c r="I2194" s="2">
        <f t="array" ref="I2194">SUMPRODUCT(B2178:B2197, (ROW(B2178:B2197)-ROW(B2178)+1)) / (20*21/2)</f>
        <v>8.5522380952380939</v>
      </c>
      <c r="J2194" s="2">
        <f t="shared" si="266"/>
        <v>8.4225647413228373</v>
      </c>
      <c r="K2194" s="2">
        <f t="shared" si="268"/>
        <v>8.1895476056450658</v>
      </c>
    </row>
    <row r="2195" spans="1:11" ht="13.5" x14ac:dyDescent="0.25">
      <c r="A2195" s="3">
        <f>TITRES_STAT!B2198</f>
        <v>45202</v>
      </c>
      <c r="B2195" s="6">
        <f>TITRES_STAT!D2198</f>
        <v>8.58</v>
      </c>
      <c r="C2195" s="2">
        <f t="shared" si="269"/>
        <v>-9.9999999999997868E-3</v>
      </c>
      <c r="D2195" s="2">
        <f t="shared" si="270"/>
        <v>8.5919999999999987</v>
      </c>
      <c r="E2195" s="2">
        <f t="shared" si="272"/>
        <v>8.5770000000000017</v>
      </c>
      <c r="F2195" s="2">
        <f t="shared" si="265"/>
        <v>8.4450000000000021</v>
      </c>
      <c r="G2195" s="2">
        <f t="shared" si="267"/>
        <v>8.0897999999999985</v>
      </c>
      <c r="H2195" s="2">
        <f t="shared" si="271"/>
        <v>7.6257500000000054</v>
      </c>
      <c r="I2195" s="2">
        <f t="array" ref="I2195">SUMPRODUCT(B2179:B2198, (ROW(B2179:B2198)-ROW(B2179)+1)) / (20*21/2)</f>
        <v>8.5611904761904771</v>
      </c>
      <c r="J2195" s="2">
        <f t="shared" si="266"/>
        <v>8.4375585754825675</v>
      </c>
      <c r="K2195" s="2">
        <f t="shared" si="268"/>
        <v>8.204859464247221</v>
      </c>
    </row>
    <row r="2196" spans="1:11" ht="13.5" x14ac:dyDescent="0.25">
      <c r="A2196" s="3">
        <f>TITRES_STAT!B2199</f>
        <v>45203</v>
      </c>
      <c r="B2196" s="6">
        <f>TITRES_STAT!D2199</f>
        <v>8.58</v>
      </c>
      <c r="C2196" s="2">
        <f t="shared" si="269"/>
        <v>0</v>
      </c>
      <c r="D2196" s="2">
        <f t="shared" si="270"/>
        <v>8.5879999999999992</v>
      </c>
      <c r="E2196" s="2">
        <f t="shared" si="272"/>
        <v>8.5890000000000004</v>
      </c>
      <c r="F2196" s="2">
        <f t="shared" ref="F2196:F2259" si="273">AVERAGE(B2177:B2196)</f>
        <v>8.4715000000000025</v>
      </c>
      <c r="G2196" s="2">
        <f t="shared" si="267"/>
        <v>8.1035999999999984</v>
      </c>
      <c r="H2196" s="2">
        <f t="shared" si="271"/>
        <v>7.6326500000000044</v>
      </c>
      <c r="I2196" s="2">
        <f t="array" ref="I2196">SUMPRODUCT(B2180:B2199, (ROW(B2180:B2199)-ROW(B2180)+1)) / (20*21/2)</f>
        <v>8.5677142857142847</v>
      </c>
      <c r="J2196" s="2">
        <f t="shared" si="266"/>
        <v>8.4511244254366087</v>
      </c>
      <c r="K2196" s="2">
        <f t="shared" si="268"/>
        <v>8.2195708578061542</v>
      </c>
    </row>
    <row r="2197" spans="1:11" ht="13.5" x14ac:dyDescent="0.25">
      <c r="A2197" s="3">
        <f>TITRES_STAT!B2200</f>
        <v>45204</v>
      </c>
      <c r="B2197" s="6">
        <f>TITRES_STAT!D2200</f>
        <v>8.59</v>
      </c>
      <c r="C2197" s="2">
        <f t="shared" si="269"/>
        <v>9.9999999999997868E-3</v>
      </c>
      <c r="D2197" s="2">
        <f t="shared" si="270"/>
        <v>8.5859999999999985</v>
      </c>
      <c r="E2197" s="2">
        <f t="shared" si="272"/>
        <v>8.5850000000000009</v>
      </c>
      <c r="F2197" s="2">
        <f t="shared" si="273"/>
        <v>8.4960000000000004</v>
      </c>
      <c r="G2197" s="2">
        <f t="shared" si="267"/>
        <v>8.1175999999999977</v>
      </c>
      <c r="H2197" s="2">
        <f t="shared" si="271"/>
        <v>7.6406000000000036</v>
      </c>
      <c r="I2197" s="2">
        <f t="array" ref="I2197">SUMPRODUCT(B2181:B2200, (ROW(B2181:B2200)-ROW(B2181)+1)) / (20*21/2)</f>
        <v>8.5728571428571421</v>
      </c>
      <c r="J2197" s="2">
        <f t="shared" ref="J2197:J2260" si="274">$J$4*B2197+J2196*(1-$J$4)</f>
        <v>8.464350670633122</v>
      </c>
      <c r="K2197" s="2">
        <f t="shared" si="268"/>
        <v>8.2340974908333635</v>
      </c>
    </row>
    <row r="2198" spans="1:11" ht="13.5" x14ac:dyDescent="0.25">
      <c r="A2198" s="3">
        <f>TITRES_STAT!B2201</f>
        <v>45205</v>
      </c>
      <c r="B2198" s="6">
        <f>TITRES_STAT!D2201</f>
        <v>8.59</v>
      </c>
      <c r="C2198" s="2">
        <f t="shared" si="269"/>
        <v>0</v>
      </c>
      <c r="D2198" s="2">
        <f t="shared" si="270"/>
        <v>8.5860000000000021</v>
      </c>
      <c r="E2198" s="2">
        <f t="shared" si="272"/>
        <v>8.5820000000000007</v>
      </c>
      <c r="F2198" s="2">
        <f t="shared" si="273"/>
        <v>8.5115000000000016</v>
      </c>
      <c r="G2198" s="2">
        <f t="shared" si="267"/>
        <v>8.1319999999999979</v>
      </c>
      <c r="H2198" s="2">
        <f t="shared" si="271"/>
        <v>7.6475500000000043</v>
      </c>
      <c r="I2198" s="2">
        <f t="array" ref="I2198">SUMPRODUCT(B2182:B2201, (ROW(B2182:B2201)-ROW(B2182)+1)) / (20*21/2)</f>
        <v>8.5766190476190474</v>
      </c>
      <c r="J2198" s="2">
        <f t="shared" si="274"/>
        <v>8.4763172734299665</v>
      </c>
      <c r="K2198" s="2">
        <f t="shared" si="268"/>
        <v>8.2480544519771524</v>
      </c>
    </row>
    <row r="2199" spans="1:11" ht="13.5" x14ac:dyDescent="0.25">
      <c r="A2199" s="3">
        <f>TITRES_STAT!B2202</f>
        <v>45208</v>
      </c>
      <c r="B2199" s="6">
        <f>TITRES_STAT!D2202</f>
        <v>8.58</v>
      </c>
      <c r="C2199" s="2">
        <f t="shared" si="269"/>
        <v>-9.9999999999997868E-3</v>
      </c>
      <c r="D2199" s="2">
        <f t="shared" si="270"/>
        <v>8.5839999999999996</v>
      </c>
      <c r="E2199" s="2">
        <f t="shared" si="272"/>
        <v>8.59</v>
      </c>
      <c r="F2199" s="2">
        <f t="shared" si="273"/>
        <v>8.5260000000000016</v>
      </c>
      <c r="G2199" s="2">
        <f t="shared" si="267"/>
        <v>8.1461999999999968</v>
      </c>
      <c r="H2199" s="2">
        <f t="shared" si="271"/>
        <v>7.6544500000000042</v>
      </c>
      <c r="I2199" s="2">
        <f t="array" ref="I2199">SUMPRODUCT(B2183:B2202, (ROW(B2183:B2202)-ROW(B2183)+1)) / (20*21/2)</f>
        <v>8.5714285714285712</v>
      </c>
      <c r="J2199" s="2">
        <f t="shared" si="274"/>
        <v>8.4861918188175895</v>
      </c>
      <c r="K2199" s="2">
        <f t="shared" si="268"/>
        <v>8.2610719244486361</v>
      </c>
    </row>
    <row r="2200" spans="1:11" ht="13.5" x14ac:dyDescent="0.25">
      <c r="A2200" s="3">
        <f>TITRES_STAT!B2203</f>
        <v>45209</v>
      </c>
      <c r="B2200" s="6">
        <f>TITRES_STAT!D2203</f>
        <v>8.58</v>
      </c>
      <c r="C2200" s="2">
        <f t="shared" si="269"/>
        <v>0</v>
      </c>
      <c r="D2200" s="2">
        <f t="shared" si="270"/>
        <v>8.5839999999999996</v>
      </c>
      <c r="E2200" s="2">
        <f t="shared" si="272"/>
        <v>8.5879999999999992</v>
      </c>
      <c r="F2200" s="2">
        <f t="shared" si="273"/>
        <v>8.5405000000000015</v>
      </c>
      <c r="G2200" s="2">
        <f t="shared" si="267"/>
        <v>8.1637999999999966</v>
      </c>
      <c r="H2200" s="2">
        <f t="shared" si="271"/>
        <v>7.661400000000004</v>
      </c>
      <c r="I2200" s="2">
        <f t="array" ref="I2200">SUMPRODUCT(B2184:B2203, (ROW(B2184:B2203)-ROW(B2184)+1)) / (20*21/2)</f>
        <v>8.5660000000000007</v>
      </c>
      <c r="J2200" s="2">
        <f t="shared" si="274"/>
        <v>8.4951259313111525</v>
      </c>
      <c r="K2200" s="2">
        <f t="shared" si="268"/>
        <v>8.2735789078035911</v>
      </c>
    </row>
    <row r="2201" spans="1:11" ht="13.5" x14ac:dyDescent="0.25">
      <c r="A2201" s="3">
        <f>TITRES_STAT!B2204</f>
        <v>45210</v>
      </c>
      <c r="B2201" s="6">
        <f>TITRES_STAT!D2204</f>
        <v>8.58</v>
      </c>
      <c r="C2201" s="2">
        <f t="shared" si="269"/>
        <v>0</v>
      </c>
      <c r="D2201" s="2">
        <f t="shared" si="270"/>
        <v>8.5839999999999996</v>
      </c>
      <c r="E2201" s="2">
        <f t="shared" si="272"/>
        <v>8.5860000000000003</v>
      </c>
      <c r="F2201" s="2">
        <f t="shared" si="273"/>
        <v>8.5545000000000009</v>
      </c>
      <c r="G2201" s="2">
        <f t="shared" si="267"/>
        <v>8.1793999999999958</v>
      </c>
      <c r="H2201" s="2">
        <f t="shared" si="271"/>
        <v>7.6683500000000038</v>
      </c>
      <c r="I2201" s="2">
        <f t="array" ref="I2201">SUMPRODUCT(B2185:B2204, (ROW(B2185:B2204)-ROW(B2185)+1)) / (20*21/2)</f>
        <v>8.5603333333333342</v>
      </c>
      <c r="J2201" s="2">
        <f t="shared" si="274"/>
        <v>8.5032091759481858</v>
      </c>
      <c r="K2201" s="2">
        <f t="shared" si="268"/>
        <v>8.2855954212230589</v>
      </c>
    </row>
    <row r="2202" spans="1:11" ht="13.5" x14ac:dyDescent="0.25">
      <c r="A2202" s="3">
        <f>TITRES_STAT!B2205</f>
        <v>45211</v>
      </c>
      <c r="B2202" s="6">
        <f>TITRES_STAT!D2205</f>
        <v>8.5</v>
      </c>
      <c r="C2202" s="2">
        <f t="shared" si="269"/>
        <v>-8.0000000000000071E-2</v>
      </c>
      <c r="D2202" s="2">
        <f t="shared" si="270"/>
        <v>8.5659999999999989</v>
      </c>
      <c r="E2202" s="2">
        <f t="shared" si="272"/>
        <v>8.5759999999999987</v>
      </c>
      <c r="F2202" s="2">
        <f t="shared" si="273"/>
        <v>8.5570000000000004</v>
      </c>
      <c r="G2202" s="2">
        <f t="shared" si="267"/>
        <v>8.1935999999999964</v>
      </c>
      <c r="H2202" s="2">
        <f t="shared" si="271"/>
        <v>7.6748500000000037</v>
      </c>
      <c r="I2202" s="2">
        <f t="array" ref="I2202">SUMPRODUCT(B2186:B2205, (ROW(B2186:B2205)-ROW(B2186)+1)) / (20*21/2)</f>
        <v>8.5544761904761888</v>
      </c>
      <c r="J2202" s="2">
        <f t="shared" si="274"/>
        <v>8.5029035401435973</v>
      </c>
      <c r="K2202" s="2">
        <f t="shared" si="268"/>
        <v>8.2940034439201948</v>
      </c>
    </row>
    <row r="2203" spans="1:11" ht="13.5" x14ac:dyDescent="0.25">
      <c r="A2203" s="3">
        <f>TITRES_STAT!B2206</f>
        <v>45212</v>
      </c>
      <c r="B2203" s="6">
        <f>TITRES_STAT!D2206</f>
        <v>8.5</v>
      </c>
      <c r="C2203" s="2">
        <f t="shared" si="269"/>
        <v>0</v>
      </c>
      <c r="D2203" s="2">
        <f t="shared" si="270"/>
        <v>8.548</v>
      </c>
      <c r="E2203" s="2">
        <f t="shared" si="272"/>
        <v>8.5670000000000002</v>
      </c>
      <c r="F2203" s="2">
        <f t="shared" si="273"/>
        <v>8.5595000000000017</v>
      </c>
      <c r="G2203" s="2">
        <f t="shared" si="267"/>
        <v>8.2077999999999971</v>
      </c>
      <c r="H2203" s="2">
        <f t="shared" si="271"/>
        <v>7.6813500000000037</v>
      </c>
      <c r="I2203" s="2">
        <f t="array" ref="I2203">SUMPRODUCT(B2187:B2206, (ROW(B2187:B2206)-ROW(B2187)+1)) / (20*21/2)</f>
        <v>8.5484285714285715</v>
      </c>
      <c r="J2203" s="2">
        <f t="shared" si="274"/>
        <v>8.5026270125108745</v>
      </c>
      <c r="K2203" s="2">
        <f t="shared" si="268"/>
        <v>8.3020817402370497</v>
      </c>
    </row>
    <row r="2204" spans="1:11" ht="13.5" x14ac:dyDescent="0.25">
      <c r="A2204" s="3">
        <f>TITRES_STAT!B2207</f>
        <v>45215</v>
      </c>
      <c r="B2204" s="6">
        <f>TITRES_STAT!D2207</f>
        <v>8.5</v>
      </c>
      <c r="C2204" s="2">
        <f t="shared" si="269"/>
        <v>0</v>
      </c>
      <c r="D2204" s="2">
        <f t="shared" si="270"/>
        <v>8.532</v>
      </c>
      <c r="E2204" s="2">
        <f t="shared" si="272"/>
        <v>8.5579999999999998</v>
      </c>
      <c r="F2204" s="2">
        <f t="shared" si="273"/>
        <v>8.5615000000000023</v>
      </c>
      <c r="G2204" s="2">
        <f t="shared" si="267"/>
        <v>8.2221999999999973</v>
      </c>
      <c r="H2204" s="2">
        <f t="shared" si="271"/>
        <v>7.6878000000000029</v>
      </c>
      <c r="I2204" s="2">
        <f t="array" ref="I2204">SUMPRODUCT(B2188:B2207, (ROW(B2188:B2207)-ROW(B2188)+1)) / (20*21/2)</f>
        <v>8.542190476190477</v>
      </c>
      <c r="J2204" s="2">
        <f t="shared" si="274"/>
        <v>8.5023768208431729</v>
      </c>
      <c r="K2204" s="2">
        <f t="shared" si="268"/>
        <v>8.3098432406199105</v>
      </c>
    </row>
    <row r="2205" spans="1:11" ht="13.5" x14ac:dyDescent="0.25">
      <c r="A2205" s="3">
        <f>TITRES_STAT!B2208</f>
        <v>45216</v>
      </c>
      <c r="B2205" s="6">
        <f>TITRES_STAT!D2208</f>
        <v>8.5</v>
      </c>
      <c r="C2205" s="2">
        <f t="shared" si="269"/>
        <v>0</v>
      </c>
      <c r="D2205" s="2">
        <f t="shared" si="270"/>
        <v>8.516</v>
      </c>
      <c r="E2205" s="2">
        <f t="shared" si="272"/>
        <v>8.5500000000000007</v>
      </c>
      <c r="F2205" s="2">
        <f t="shared" si="273"/>
        <v>8.5635000000000012</v>
      </c>
      <c r="G2205" s="2">
        <f t="shared" si="267"/>
        <v>8.2367999999999988</v>
      </c>
      <c r="H2205" s="2">
        <f t="shared" si="271"/>
        <v>7.6938000000000031</v>
      </c>
      <c r="I2205" s="2">
        <f t="array" ref="I2205">SUMPRODUCT(B2189:B2208, (ROW(B2189:B2208)-ROW(B2189)+1)) / (20*21/2)</f>
        <v>8.5365714285714294</v>
      </c>
      <c r="J2205" s="2">
        <f t="shared" si="274"/>
        <v>8.5021504569533466</v>
      </c>
      <c r="K2205" s="2">
        <f t="shared" si="268"/>
        <v>8.3173003684387385</v>
      </c>
    </row>
    <row r="2206" spans="1:11" ht="13.5" x14ac:dyDescent="0.25">
      <c r="A2206" s="3">
        <f>TITRES_STAT!B2209</f>
        <v>45217</v>
      </c>
      <c r="B2206" s="6">
        <f>TITRES_STAT!D2209</f>
        <v>8.5</v>
      </c>
      <c r="C2206" s="2">
        <f t="shared" si="269"/>
        <v>0</v>
      </c>
      <c r="D2206" s="2">
        <f t="shared" si="270"/>
        <v>8.5</v>
      </c>
      <c r="E2206" s="2">
        <f t="shared" si="272"/>
        <v>8.541999999999998</v>
      </c>
      <c r="F2206" s="2">
        <f t="shared" si="273"/>
        <v>8.5655000000000001</v>
      </c>
      <c r="G2206" s="2">
        <f t="shared" si="267"/>
        <v>8.2513999999999967</v>
      </c>
      <c r="H2206" s="2">
        <f t="shared" si="271"/>
        <v>7.6993000000000027</v>
      </c>
      <c r="I2206" s="2">
        <f t="array" ref="I2206">SUMPRODUCT(B2190:B2209, (ROW(B2190:B2209)-ROW(B2190)+1)) / (20*21/2)</f>
        <v>8.5315238095238097</v>
      </c>
      <c r="J2206" s="2">
        <f t="shared" si="274"/>
        <v>8.5019456515292191</v>
      </c>
      <c r="K2206" s="2">
        <f t="shared" si="268"/>
        <v>8.3244650598725141</v>
      </c>
    </row>
    <row r="2207" spans="1:11" ht="13.5" x14ac:dyDescent="0.25">
      <c r="A2207" s="3">
        <f>TITRES_STAT!B2210</f>
        <v>45218</v>
      </c>
      <c r="B2207" s="6">
        <f>TITRES_STAT!D2210</f>
        <v>8.5</v>
      </c>
      <c r="C2207" s="2">
        <f t="shared" si="269"/>
        <v>0</v>
      </c>
      <c r="D2207" s="2">
        <f t="shared" si="270"/>
        <v>8.5</v>
      </c>
      <c r="E2207" s="2">
        <f t="shared" si="272"/>
        <v>8.5329999999999995</v>
      </c>
      <c r="F2207" s="2">
        <f t="shared" si="273"/>
        <v>8.5590000000000011</v>
      </c>
      <c r="G2207" s="2">
        <f t="shared" si="267"/>
        <v>8.2669999999999977</v>
      </c>
      <c r="H2207" s="2">
        <f t="shared" si="271"/>
        <v>7.7048500000000022</v>
      </c>
      <c r="I2207" s="2">
        <f t="array" ref="I2207">SUMPRODUCT(B2191:B2210, (ROW(B2191:B2210)-ROW(B2191)+1)) / (20*21/2)</f>
        <v>8.5264761904761901</v>
      </c>
      <c r="J2207" s="2">
        <f t="shared" si="274"/>
        <v>8.5017603513835791</v>
      </c>
      <c r="K2207" s="2">
        <f t="shared" si="268"/>
        <v>8.3313487830147697</v>
      </c>
    </row>
    <row r="2208" spans="1:11" ht="13.5" x14ac:dyDescent="0.25">
      <c r="A2208" s="3">
        <f>TITRES_STAT!B2211</f>
        <v>45219</v>
      </c>
      <c r="B2208" s="6">
        <f>TITRES_STAT!D2211</f>
        <v>8.5</v>
      </c>
      <c r="C2208" s="2">
        <f t="shared" si="269"/>
        <v>0</v>
      </c>
      <c r="D2208" s="2">
        <f t="shared" si="270"/>
        <v>8.5</v>
      </c>
      <c r="E2208" s="2">
        <f t="shared" si="272"/>
        <v>8.5240000000000009</v>
      </c>
      <c r="F2208" s="2">
        <f t="shared" si="273"/>
        <v>8.5530000000000008</v>
      </c>
      <c r="G2208" s="2">
        <f t="shared" si="267"/>
        <v>8.2825999999999969</v>
      </c>
      <c r="H2208" s="2">
        <f t="shared" si="271"/>
        <v>7.7104000000000017</v>
      </c>
      <c r="I2208" s="2">
        <f t="array" ref="I2208">SUMPRODUCT(B2192:B2211, (ROW(B2192:B2211)-ROW(B2192)+1)) / (20*21/2)</f>
        <v>8.5219047619047608</v>
      </c>
      <c r="J2208" s="2">
        <f t="shared" si="274"/>
        <v>8.5015926988708568</v>
      </c>
      <c r="K2208" s="2">
        <f t="shared" si="268"/>
        <v>8.3379625562298774</v>
      </c>
    </row>
    <row r="2209" spans="1:11" ht="13.5" x14ac:dyDescent="0.25">
      <c r="A2209" s="3">
        <f>TITRES_STAT!B2212</f>
        <v>45222</v>
      </c>
      <c r="B2209" s="6">
        <f>TITRES_STAT!D2212</f>
        <v>8.5</v>
      </c>
      <c r="C2209" s="2">
        <f t="shared" si="269"/>
        <v>0</v>
      </c>
      <c r="D2209" s="2">
        <f t="shared" si="270"/>
        <v>8.5</v>
      </c>
      <c r="E2209" s="2">
        <f t="shared" si="272"/>
        <v>8.516</v>
      </c>
      <c r="F2209" s="2">
        <f t="shared" si="273"/>
        <v>8.5530000000000008</v>
      </c>
      <c r="G2209" s="2">
        <f t="shared" si="267"/>
        <v>8.2981999999999978</v>
      </c>
      <c r="H2209" s="2">
        <f t="shared" si="271"/>
        <v>7.7159500000000012</v>
      </c>
      <c r="I2209" s="2">
        <f t="array" ref="I2209">SUMPRODUCT(B2193:B2212, (ROW(B2193:B2212)-ROW(B2193)+1)) / (20*21/2)</f>
        <v>8.5159047619047623</v>
      </c>
      <c r="J2209" s="2">
        <f t="shared" si="274"/>
        <v>8.5014410132641096</v>
      </c>
      <c r="K2209" s="2">
        <f t="shared" si="268"/>
        <v>8.3443169657894902</v>
      </c>
    </row>
    <row r="2210" spans="1:11" ht="13.5" x14ac:dyDescent="0.25">
      <c r="A2210" s="3">
        <f>TITRES_STAT!B2213</f>
        <v>45223</v>
      </c>
      <c r="B2210" s="6">
        <f>TITRES_STAT!D2213</f>
        <v>8.5</v>
      </c>
      <c r="C2210" s="2">
        <f t="shared" si="269"/>
        <v>0</v>
      </c>
      <c r="D2210" s="2">
        <f t="shared" si="270"/>
        <v>8.5</v>
      </c>
      <c r="E2210" s="2">
        <f t="shared" si="272"/>
        <v>8.5079999999999991</v>
      </c>
      <c r="F2210" s="2">
        <f t="shared" si="273"/>
        <v>8.5479999999999983</v>
      </c>
      <c r="G2210" s="2">
        <f t="shared" si="267"/>
        <v>8.314199999999996</v>
      </c>
      <c r="H2210" s="2">
        <f t="shared" si="271"/>
        <v>7.7224500000000011</v>
      </c>
      <c r="I2210" s="2">
        <f t="array" ref="I2210">SUMPRODUCT(B2194:B2213, (ROW(B2194:B2213)-ROW(B2194)+1)) / (20*21/2)</f>
        <v>8.5104761904761901</v>
      </c>
      <c r="J2210" s="2">
        <f t="shared" si="274"/>
        <v>8.5013037739056241</v>
      </c>
      <c r="K2210" s="2">
        <f t="shared" si="268"/>
        <v>8.3504221828173542</v>
      </c>
    </row>
    <row r="2211" spans="1:11" ht="13.5" x14ac:dyDescent="0.25">
      <c r="A2211" s="3">
        <f>TITRES_STAT!B2214</f>
        <v>45224</v>
      </c>
      <c r="B2211" s="6">
        <f>TITRES_STAT!D2214</f>
        <v>8.5</v>
      </c>
      <c r="C2211" s="2">
        <f t="shared" si="269"/>
        <v>0</v>
      </c>
      <c r="D2211" s="2">
        <f t="shared" si="270"/>
        <v>8.5</v>
      </c>
      <c r="E2211" s="2">
        <f t="shared" si="272"/>
        <v>8.5</v>
      </c>
      <c r="F2211" s="2">
        <f t="shared" si="273"/>
        <v>8.543000000000001</v>
      </c>
      <c r="G2211" s="2">
        <f t="shared" si="267"/>
        <v>8.3301999999999961</v>
      </c>
      <c r="H2211" s="2">
        <f t="shared" si="271"/>
        <v>7.7289500000000011</v>
      </c>
      <c r="I2211" s="2">
        <f t="array" ref="I2211">SUMPRODUCT(B2195:B2214, (ROW(B2195:B2214)-ROW(B2195)+1)) / (20*21/2)</f>
        <v>8.5055714285714288</v>
      </c>
      <c r="J2211" s="2">
        <f t="shared" si="274"/>
        <v>8.5011796049622319</v>
      </c>
      <c r="K2211" s="2">
        <f t="shared" si="268"/>
        <v>8.3562879795696148</v>
      </c>
    </row>
    <row r="2212" spans="1:11" ht="13.5" x14ac:dyDescent="0.25">
      <c r="A2212" s="3">
        <f>TITRES_STAT!B2215</f>
        <v>45225</v>
      </c>
      <c r="B2212" s="6">
        <f>TITRES_STAT!D2215</f>
        <v>8.48</v>
      </c>
      <c r="C2212" s="2">
        <f t="shared" si="269"/>
        <v>-1.9999999999999574E-2</v>
      </c>
      <c r="D2212" s="2">
        <f t="shared" si="270"/>
        <v>8.4960000000000004</v>
      </c>
      <c r="E2212" s="2">
        <f t="shared" si="272"/>
        <v>8.4980000000000011</v>
      </c>
      <c r="F2212" s="2">
        <f t="shared" si="273"/>
        <v>8.536999999999999</v>
      </c>
      <c r="G2212" s="2">
        <f t="shared" si="267"/>
        <v>8.345799999999997</v>
      </c>
      <c r="H2212" s="2">
        <f t="shared" si="271"/>
        <v>7.7353500000000022</v>
      </c>
      <c r="I2212" s="2">
        <f t="array" ref="I2212">SUMPRODUCT(B2196:B2215, (ROW(B2196:B2215)-ROW(B2196)+1)) / (20*21/2)</f>
        <v>8.500238095238096</v>
      </c>
      <c r="J2212" s="2">
        <f t="shared" si="274"/>
        <v>8.4991624997277331</v>
      </c>
      <c r="K2212" s="2">
        <f t="shared" si="268"/>
        <v>8.361139431351198</v>
      </c>
    </row>
    <row r="2213" spans="1:11" ht="13.5" x14ac:dyDescent="0.25">
      <c r="A2213" s="3">
        <f>TITRES_STAT!B2216</f>
        <v>45226</v>
      </c>
      <c r="B2213" s="6">
        <f>TITRES_STAT!D2216</f>
        <v>8.48</v>
      </c>
      <c r="C2213" s="2">
        <f t="shared" si="269"/>
        <v>0</v>
      </c>
      <c r="D2213" s="2">
        <f t="shared" si="270"/>
        <v>8.4920000000000009</v>
      </c>
      <c r="E2213" s="2">
        <f t="shared" si="272"/>
        <v>8.4960000000000004</v>
      </c>
      <c r="F2213" s="2">
        <f t="shared" si="273"/>
        <v>8.5314999999999994</v>
      </c>
      <c r="G2213" s="2">
        <f t="shared" si="267"/>
        <v>8.3573999999999984</v>
      </c>
      <c r="H2213" s="2">
        <f t="shared" si="271"/>
        <v>7.7417500000000015</v>
      </c>
      <c r="I2213" s="2">
        <f t="array" ref="I2213">SUMPRODUCT(B2197:B2216, (ROW(B2197:B2216)-ROW(B2197)+1)) / (20*21/2)</f>
        <v>8.4954285714285742</v>
      </c>
      <c r="J2213" s="2">
        <f t="shared" si="274"/>
        <v>8.4973374997536641</v>
      </c>
      <c r="K2213" s="2">
        <f t="shared" si="268"/>
        <v>8.3658006301217398</v>
      </c>
    </row>
    <row r="2214" spans="1:11" ht="13.5" x14ac:dyDescent="0.25">
      <c r="A2214" s="3">
        <f>TITRES_STAT!B2217</f>
        <v>45229</v>
      </c>
      <c r="B2214" s="6">
        <f>TITRES_STAT!D2217</f>
        <v>8.48</v>
      </c>
      <c r="C2214" s="2">
        <f t="shared" si="269"/>
        <v>0</v>
      </c>
      <c r="D2214" s="2">
        <f t="shared" si="270"/>
        <v>8.4879999999999995</v>
      </c>
      <c r="E2214" s="2">
        <f t="shared" si="272"/>
        <v>8.4940000000000015</v>
      </c>
      <c r="F2214" s="2">
        <f t="shared" si="273"/>
        <v>8.525999999999998</v>
      </c>
      <c r="G2214" s="2">
        <f t="shared" si="267"/>
        <v>8.368999999999998</v>
      </c>
      <c r="H2214" s="2">
        <f t="shared" si="271"/>
        <v>7.7481500000000025</v>
      </c>
      <c r="I2214" s="2">
        <f t="array" ref="I2214">SUMPRODUCT(B2198:B2217, (ROW(B2198:B2217)-ROW(B2198)+1)) / (20*21/2)</f>
        <v>8.491142857142858</v>
      </c>
      <c r="J2214" s="2">
        <f t="shared" si="274"/>
        <v>8.4956863093009343</v>
      </c>
      <c r="K2214" s="2">
        <f t="shared" si="268"/>
        <v>8.3702790367836322</v>
      </c>
    </row>
    <row r="2215" spans="1:11" ht="13.5" x14ac:dyDescent="0.25">
      <c r="A2215" s="3">
        <f>TITRES_STAT!B2218</f>
        <v>45230</v>
      </c>
      <c r="B2215" s="6">
        <f>TITRES_STAT!D2218</f>
        <v>8.4700000000000006</v>
      </c>
      <c r="C2215" s="2">
        <f t="shared" si="269"/>
        <v>-9.9999999999997868E-3</v>
      </c>
      <c r="D2215" s="2">
        <f t="shared" si="270"/>
        <v>8.4819999999999993</v>
      </c>
      <c r="E2215" s="2">
        <f t="shared" si="272"/>
        <v>8.4910000000000014</v>
      </c>
      <c r="F2215" s="2">
        <f t="shared" si="273"/>
        <v>8.5204999999999984</v>
      </c>
      <c r="G2215" s="2">
        <f t="shared" si="267"/>
        <v>8.3803999999999998</v>
      </c>
      <c r="H2215" s="2">
        <f t="shared" si="271"/>
        <v>7.7545000000000028</v>
      </c>
      <c r="I2215" s="2">
        <f t="array" ref="I2215">SUMPRODUCT(B2199:B2218, (ROW(B2199:B2218)-ROW(B2199)+1)) / (20*21/2)</f>
        <v>8.4874285714285733</v>
      </c>
      <c r="J2215" s="2">
        <f t="shared" si="274"/>
        <v>8.4932399941294179</v>
      </c>
      <c r="K2215" s="2">
        <f t="shared" si="268"/>
        <v>8.3741896627921175</v>
      </c>
    </row>
    <row r="2216" spans="1:11" ht="13.5" x14ac:dyDescent="0.25">
      <c r="A2216" s="3">
        <f>TITRES_STAT!B2219</f>
        <v>45231</v>
      </c>
      <c r="B2216" s="6">
        <f>TITRES_STAT!D2219</f>
        <v>8.4700000000000006</v>
      </c>
      <c r="C2216" s="2">
        <f t="shared" si="269"/>
        <v>0</v>
      </c>
      <c r="D2216" s="2">
        <f t="shared" si="270"/>
        <v>8.4760000000000009</v>
      </c>
      <c r="E2216" s="2">
        <f t="shared" si="272"/>
        <v>8.4880000000000013</v>
      </c>
      <c r="F2216" s="2">
        <f t="shared" si="273"/>
        <v>8.514999999999997</v>
      </c>
      <c r="G2216" s="2">
        <f t="shared" si="267"/>
        <v>8.3916000000000004</v>
      </c>
      <c r="H2216" s="2">
        <f t="shared" si="271"/>
        <v>7.7608500000000022</v>
      </c>
      <c r="I2216" s="2">
        <f t="array" ref="I2216">SUMPRODUCT(B2200:B2219, (ROW(B2200:B2219)-ROW(B2200)+1)) / (20*21/2)</f>
        <v>8.4842857142857149</v>
      </c>
      <c r="J2216" s="2">
        <f t="shared" si="274"/>
        <v>8.4910266613551872</v>
      </c>
      <c r="K2216" s="2">
        <f t="shared" si="268"/>
        <v>8.3779469309179166</v>
      </c>
    </row>
    <row r="2217" spans="1:11" ht="13.5" x14ac:dyDescent="0.25">
      <c r="A2217" s="3">
        <f>TITRES_STAT!B2220</f>
        <v>45232</v>
      </c>
      <c r="B2217" s="6">
        <f>TITRES_STAT!D2220</f>
        <v>8.4700000000000006</v>
      </c>
      <c r="C2217" s="2">
        <f t="shared" si="269"/>
        <v>0</v>
      </c>
      <c r="D2217" s="2">
        <f t="shared" si="270"/>
        <v>8.4740000000000002</v>
      </c>
      <c r="E2217" s="2">
        <f t="shared" si="272"/>
        <v>8.4850000000000012</v>
      </c>
      <c r="F2217" s="2">
        <f t="shared" si="273"/>
        <v>8.5089999999999986</v>
      </c>
      <c r="G2217" s="2">
        <f t="shared" si="267"/>
        <v>8.402000000000001</v>
      </c>
      <c r="H2217" s="2">
        <f t="shared" si="271"/>
        <v>7.7672000000000025</v>
      </c>
      <c r="I2217" s="2">
        <f t="array" ref="I2217">SUMPRODUCT(B2201:B2220, (ROW(B2201:B2220)-ROW(B2201)+1)) / (20*21/2)</f>
        <v>8.4816666666666674</v>
      </c>
      <c r="J2217" s="2">
        <f t="shared" si="274"/>
        <v>8.4890241221785026</v>
      </c>
      <c r="K2217" s="2">
        <f t="shared" si="268"/>
        <v>8.3815568551956456</v>
      </c>
    </row>
    <row r="2218" spans="1:11" ht="13.5" x14ac:dyDescent="0.25">
      <c r="A2218" s="3">
        <f>TITRES_STAT!B2221</f>
        <v>45233</v>
      </c>
      <c r="B2218" s="6">
        <f>TITRES_STAT!D2221</f>
        <v>8.4700000000000006</v>
      </c>
      <c r="C2218" s="2">
        <f t="shared" si="269"/>
        <v>0</v>
      </c>
      <c r="D2218" s="2">
        <f t="shared" si="270"/>
        <v>8.4719999999999995</v>
      </c>
      <c r="E2218" s="2">
        <f t="shared" si="272"/>
        <v>8.4820000000000011</v>
      </c>
      <c r="F2218" s="2">
        <f t="shared" si="273"/>
        <v>8.5030000000000001</v>
      </c>
      <c r="G2218" s="2">
        <f t="shared" si="267"/>
        <v>8.4122000000000021</v>
      </c>
      <c r="H2218" s="2">
        <f t="shared" si="271"/>
        <v>7.7735500000000028</v>
      </c>
      <c r="I2218" s="2">
        <f t="array" ref="I2218">SUMPRODUCT(B2202:B2221, (ROW(B2202:B2221)-ROW(B2202)+1)) / (20*21/2)</f>
        <v>8.479571428571429</v>
      </c>
      <c r="J2218" s="2">
        <f t="shared" si="274"/>
        <v>8.4872123010186442</v>
      </c>
      <c r="K2218" s="2">
        <f t="shared" si="268"/>
        <v>8.3850252138154246</v>
      </c>
    </row>
    <row r="2219" spans="1:11" ht="13.5" x14ac:dyDescent="0.25">
      <c r="A2219" s="3">
        <f>TITRES_STAT!B2222</f>
        <v>45236</v>
      </c>
      <c r="B2219" s="6">
        <f>TITRES_STAT!D2222</f>
        <v>8.4700000000000006</v>
      </c>
      <c r="C2219" s="2">
        <f t="shared" si="269"/>
        <v>0</v>
      </c>
      <c r="D2219" s="2">
        <f t="shared" si="270"/>
        <v>8.4700000000000006</v>
      </c>
      <c r="E2219" s="2">
        <f t="shared" si="272"/>
        <v>8.4789999999999992</v>
      </c>
      <c r="F2219" s="2">
        <f t="shared" si="273"/>
        <v>8.4975000000000005</v>
      </c>
      <c r="G2219" s="2">
        <f t="shared" si="267"/>
        <v>8.4222000000000037</v>
      </c>
      <c r="H2219" s="2">
        <f t="shared" si="271"/>
        <v>7.7799000000000031</v>
      </c>
      <c r="I2219" s="2">
        <f t="array" ref="I2219">SUMPRODUCT(B2203:B2222, (ROW(B2203:B2222)-ROW(B2203)+1)) / (20*21/2)</f>
        <v>8.4780000000000015</v>
      </c>
      <c r="J2219" s="2">
        <f t="shared" si="274"/>
        <v>8.4855730342549638</v>
      </c>
      <c r="K2219" s="2">
        <f t="shared" si="268"/>
        <v>8.3883575583716823</v>
      </c>
    </row>
    <row r="2220" spans="1:11" ht="13.5" x14ac:dyDescent="0.25">
      <c r="A2220" s="3">
        <f>TITRES_STAT!B2223</f>
        <v>45237</v>
      </c>
      <c r="B2220" s="6">
        <f>TITRES_STAT!D2223</f>
        <v>8.4700000000000006</v>
      </c>
      <c r="C2220" s="2">
        <f t="shared" si="269"/>
        <v>0</v>
      </c>
      <c r="D2220" s="2">
        <f t="shared" si="270"/>
        <v>8.4700000000000006</v>
      </c>
      <c r="E2220" s="2">
        <f t="shared" si="272"/>
        <v>8.4759999999999991</v>
      </c>
      <c r="F2220" s="2">
        <f t="shared" si="273"/>
        <v>8.4920000000000009</v>
      </c>
      <c r="G2220" s="2">
        <f t="shared" si="267"/>
        <v>8.4322000000000052</v>
      </c>
      <c r="H2220" s="2">
        <f t="shared" si="271"/>
        <v>7.7862500000000034</v>
      </c>
      <c r="I2220" s="2">
        <f t="array" ref="I2220">SUMPRODUCT(B2204:B2223, (ROW(B2204:B2223)-ROW(B2204)+1)) / (20*21/2)</f>
        <v>8.4765714285714289</v>
      </c>
      <c r="J2220" s="2">
        <f t="shared" si="274"/>
        <v>8.4840898881354434</v>
      </c>
      <c r="K2220" s="2">
        <f t="shared" si="268"/>
        <v>8.3915592227492635</v>
      </c>
    </row>
    <row r="2221" spans="1:11" ht="13.5" x14ac:dyDescent="0.25">
      <c r="A2221" s="3">
        <f>TITRES_STAT!B2224</f>
        <v>45238</v>
      </c>
      <c r="B2221" s="6">
        <f>TITRES_STAT!D2224</f>
        <v>8.4700000000000006</v>
      </c>
      <c r="C2221" s="2">
        <f t="shared" si="269"/>
        <v>0</v>
      </c>
      <c r="D2221" s="2">
        <f t="shared" si="270"/>
        <v>8.4700000000000006</v>
      </c>
      <c r="E2221" s="2">
        <f t="shared" si="272"/>
        <v>8.4730000000000008</v>
      </c>
      <c r="F2221" s="2">
        <f t="shared" si="273"/>
        <v>8.4865000000000013</v>
      </c>
      <c r="G2221" s="2">
        <f t="shared" si="267"/>
        <v>8.4422000000000068</v>
      </c>
      <c r="H2221" s="2">
        <f t="shared" si="271"/>
        <v>7.792600000000002</v>
      </c>
      <c r="I2221" s="2">
        <f t="array" ref="I2221">SUMPRODUCT(B2205:B2224, (ROW(B2205:B2224)-ROW(B2205)+1)) / (20*21/2)</f>
        <v>8.4752857142857145</v>
      </c>
      <c r="J2221" s="2">
        <f t="shared" si="274"/>
        <v>8.4827479940273065</v>
      </c>
      <c r="K2221" s="2">
        <f t="shared" si="268"/>
        <v>8.3946353316610569</v>
      </c>
    </row>
    <row r="2222" spans="1:11" ht="13.5" x14ac:dyDescent="0.25">
      <c r="A2222" s="3">
        <f>TITRES_STAT!B2225</f>
        <v>45239</v>
      </c>
      <c r="B2222" s="6">
        <f>TITRES_STAT!D2225</f>
        <v>8.4700000000000006</v>
      </c>
      <c r="C2222" s="2">
        <f t="shared" si="269"/>
        <v>0</v>
      </c>
      <c r="D2222" s="2">
        <f t="shared" si="270"/>
        <v>8.4700000000000006</v>
      </c>
      <c r="E2222" s="2">
        <f t="shared" si="272"/>
        <v>8.4719999999999995</v>
      </c>
      <c r="F2222" s="2">
        <f t="shared" si="273"/>
        <v>8.4850000000000012</v>
      </c>
      <c r="G2222" s="2">
        <f t="shared" si="267"/>
        <v>8.4526000000000074</v>
      </c>
      <c r="H2222" s="2">
        <f t="shared" si="271"/>
        <v>7.799000000000003</v>
      </c>
      <c r="I2222" s="2">
        <f t="array" ref="I2222">SUMPRODUCT(B2206:B2225, (ROW(B2206:B2225)-ROW(B2206)+1)) / (20*21/2)</f>
        <v>8.4741428571428585</v>
      </c>
      <c r="J2222" s="2">
        <f t="shared" si="274"/>
        <v>8.4815338993580394</v>
      </c>
      <c r="K2222" s="2">
        <f t="shared" si="268"/>
        <v>8.3975908088508202</v>
      </c>
    </row>
    <row r="2223" spans="1:11" ht="13.5" x14ac:dyDescent="0.25">
      <c r="A2223" s="3">
        <f>TITRES_STAT!B2226</f>
        <v>45240</v>
      </c>
      <c r="B2223" s="6">
        <f>TITRES_STAT!D2226</f>
        <v>8.4700000000000006</v>
      </c>
      <c r="C2223" s="2">
        <f t="shared" si="269"/>
        <v>0</v>
      </c>
      <c r="D2223" s="2">
        <f t="shared" si="270"/>
        <v>8.4700000000000006</v>
      </c>
      <c r="E2223" s="2">
        <f t="shared" si="272"/>
        <v>8.4710000000000001</v>
      </c>
      <c r="F2223" s="2">
        <f t="shared" si="273"/>
        <v>8.4835000000000012</v>
      </c>
      <c r="G2223" s="2">
        <f t="shared" si="267"/>
        <v>8.4624000000000077</v>
      </c>
      <c r="H2223" s="2">
        <f t="shared" si="271"/>
        <v>7.8054000000000032</v>
      </c>
      <c r="I2223" s="2">
        <f t="array" ref="I2223">SUMPRODUCT(B2207:B2226, (ROW(B2207:B2226)-ROW(B2207)+1)) / (20*21/2)</f>
        <v>8.4731428571428591</v>
      </c>
      <c r="J2223" s="2">
        <f t="shared" si="274"/>
        <v>8.4804354327525111</v>
      </c>
      <c r="K2223" s="2">
        <f t="shared" si="268"/>
        <v>8.4004303849743174</v>
      </c>
    </row>
    <row r="2224" spans="1:11" ht="13.5" x14ac:dyDescent="0.25">
      <c r="A2224" s="3">
        <f>TITRES_STAT!B2227</f>
        <v>45243</v>
      </c>
      <c r="B2224" s="6">
        <f>TITRES_STAT!D2227</f>
        <v>8.4700000000000006</v>
      </c>
      <c r="C2224" s="2">
        <f t="shared" si="269"/>
        <v>0</v>
      </c>
      <c r="D2224" s="2">
        <f t="shared" si="270"/>
        <v>8.4700000000000006</v>
      </c>
      <c r="E2224" s="2">
        <f t="shared" si="272"/>
        <v>8.4700000000000006</v>
      </c>
      <c r="F2224" s="2">
        <f t="shared" si="273"/>
        <v>8.4820000000000011</v>
      </c>
      <c r="G2224" s="2">
        <f t="shared" si="267"/>
        <v>8.4718000000000071</v>
      </c>
      <c r="H2224" s="2">
        <f t="shared" si="271"/>
        <v>7.8118000000000043</v>
      </c>
      <c r="I2224" s="2">
        <f t="array" ref="I2224">SUMPRODUCT(B2208:B2227, (ROW(B2208:B2227)-ROW(B2208)+1)) / (20*21/2)</f>
        <v>8.4722857142857162</v>
      </c>
      <c r="J2224" s="2">
        <f t="shared" si="274"/>
        <v>8.4794415820141769</v>
      </c>
      <c r="K2224" s="2">
        <f t="shared" si="268"/>
        <v>8.4031586051714022</v>
      </c>
    </row>
    <row r="2225" spans="1:11" ht="13.5" x14ac:dyDescent="0.25">
      <c r="A2225" s="3">
        <f>TITRES_STAT!B2228</f>
        <v>45244</v>
      </c>
      <c r="B2225" s="6">
        <f>TITRES_STAT!D2228</f>
        <v>8.4700000000000006</v>
      </c>
      <c r="C2225" s="2">
        <f t="shared" si="269"/>
        <v>0</v>
      </c>
      <c r="D2225" s="2">
        <f t="shared" si="270"/>
        <v>8.4700000000000006</v>
      </c>
      <c r="E2225" s="2">
        <f t="shared" si="272"/>
        <v>8.4700000000000006</v>
      </c>
      <c r="F2225" s="2">
        <f t="shared" si="273"/>
        <v>8.480500000000001</v>
      </c>
      <c r="G2225" s="2">
        <f t="shared" si="267"/>
        <v>8.4802000000000088</v>
      </c>
      <c r="H2225" s="2">
        <f t="shared" si="271"/>
        <v>7.8182000000000036</v>
      </c>
      <c r="I2225" s="2">
        <f t="array" ref="I2225">SUMPRODUCT(B2209:B2228, (ROW(B2209:B2228)-ROW(B2209)+1)) / (20*21/2)</f>
        <v>8.4744285714285716</v>
      </c>
      <c r="J2225" s="2">
        <f t="shared" si="274"/>
        <v>8.4785423837271132</v>
      </c>
      <c r="K2225" s="2">
        <f t="shared" si="268"/>
        <v>8.4057798363411518</v>
      </c>
    </row>
    <row r="2226" spans="1:11" ht="13.5" x14ac:dyDescent="0.25">
      <c r="A2226" s="3">
        <f>TITRES_STAT!B2229</f>
        <v>45245</v>
      </c>
      <c r="B2226" s="6">
        <f>TITRES_STAT!D2229</f>
        <v>8.4700000000000006</v>
      </c>
      <c r="C2226" s="2">
        <f t="shared" si="269"/>
        <v>0</v>
      </c>
      <c r="D2226" s="2">
        <f t="shared" si="270"/>
        <v>8.4700000000000006</v>
      </c>
      <c r="E2226" s="2">
        <f t="shared" si="272"/>
        <v>8.4700000000000006</v>
      </c>
      <c r="F2226" s="2">
        <f t="shared" si="273"/>
        <v>8.479000000000001</v>
      </c>
      <c r="G2226" s="2">
        <f t="shared" ref="G2226:G2289" si="275">AVERAGE(B2177:B2226)</f>
        <v>8.4886000000000088</v>
      </c>
      <c r="H2226" s="2">
        <f t="shared" si="271"/>
        <v>7.8245500000000039</v>
      </c>
      <c r="I2226" s="2">
        <f t="array" ref="I2226">SUMPRODUCT(B2210:B2229, (ROW(B2210:B2229)-ROW(B2210)+1)) / (20*21/2)</f>
        <v>8.4765714285714289</v>
      </c>
      <c r="J2226" s="2">
        <f t="shared" si="274"/>
        <v>8.4777288233721499</v>
      </c>
      <c r="K2226" s="2">
        <f t="shared" si="268"/>
        <v>8.4082982741316954</v>
      </c>
    </row>
    <row r="2227" spans="1:11" ht="13.5" x14ac:dyDescent="0.25">
      <c r="A2227" s="3">
        <f>TITRES_STAT!B2230</f>
        <v>45246</v>
      </c>
      <c r="B2227" s="6">
        <f>TITRES_STAT!D2230</f>
        <v>8.4700000000000006</v>
      </c>
      <c r="C2227" s="2">
        <f t="shared" si="269"/>
        <v>0</v>
      </c>
      <c r="D2227" s="2">
        <f t="shared" si="270"/>
        <v>8.4700000000000006</v>
      </c>
      <c r="E2227" s="2">
        <f t="shared" si="272"/>
        <v>8.4700000000000006</v>
      </c>
      <c r="F2227" s="2">
        <f t="shared" si="273"/>
        <v>8.4775000000000009</v>
      </c>
      <c r="G2227" s="2">
        <f t="shared" si="275"/>
        <v>8.4960000000000093</v>
      </c>
      <c r="H2227" s="2">
        <f t="shared" si="271"/>
        <v>7.8309000000000033</v>
      </c>
      <c r="I2227" s="2">
        <f t="array" ref="I2227">SUMPRODUCT(B2211:B2230, (ROW(B2211:B2230)-ROW(B2211)+1)) / (20*21/2)</f>
        <v>8.4787142857142861</v>
      </c>
      <c r="J2227" s="2">
        <f t="shared" si="274"/>
        <v>8.4769927449557549</v>
      </c>
      <c r="K2227" s="2">
        <f t="shared" ref="K2227:K2290" si="276">$K$4*B2227+(1-$K$4)*K2226</f>
        <v>8.4107179496559432</v>
      </c>
    </row>
    <row r="2228" spans="1:11" ht="13.5" x14ac:dyDescent="0.25">
      <c r="A2228" s="3">
        <f>TITRES_STAT!B2231</f>
        <v>45247</v>
      </c>
      <c r="B2228" s="6">
        <f>TITRES_STAT!D2231</f>
        <v>8.5</v>
      </c>
      <c r="C2228" s="2">
        <f t="shared" si="269"/>
        <v>2.9999999999999361E-2</v>
      </c>
      <c r="D2228" s="2">
        <f t="shared" si="270"/>
        <v>8.4760000000000009</v>
      </c>
      <c r="E2228" s="2">
        <f t="shared" si="272"/>
        <v>8.4730000000000008</v>
      </c>
      <c r="F2228" s="2">
        <f t="shared" si="273"/>
        <v>8.4775000000000009</v>
      </c>
      <c r="G2228" s="2">
        <f t="shared" si="275"/>
        <v>8.5004000000000079</v>
      </c>
      <c r="H2228" s="2">
        <f t="shared" si="271"/>
        <v>7.8369500000000043</v>
      </c>
      <c r="I2228" s="2">
        <f t="array" ref="I2228">SUMPRODUCT(B2212:B2231, (ROW(B2212:B2231)-ROW(B2212)+1)) / (20*21/2)</f>
        <v>8.4713333333333338</v>
      </c>
      <c r="J2228" s="2">
        <f t="shared" si="274"/>
        <v>8.4791839121028261</v>
      </c>
      <c r="K2228" s="2">
        <f t="shared" si="276"/>
        <v>8.4142192065321808</v>
      </c>
    </row>
    <row r="2229" spans="1:11" ht="13.5" x14ac:dyDescent="0.25">
      <c r="A2229" s="3">
        <f>TITRES_STAT!B2232</f>
        <v>45250</v>
      </c>
      <c r="B2229" s="6">
        <f>TITRES_STAT!D2232</f>
        <v>8.5</v>
      </c>
      <c r="C2229" s="2">
        <f t="shared" si="269"/>
        <v>0</v>
      </c>
      <c r="D2229" s="2">
        <f t="shared" si="270"/>
        <v>8.4820000000000011</v>
      </c>
      <c r="E2229" s="2">
        <f t="shared" si="272"/>
        <v>8.4760000000000009</v>
      </c>
      <c r="F2229" s="2">
        <f t="shared" si="273"/>
        <v>8.4774999999999991</v>
      </c>
      <c r="G2229" s="2">
        <f t="shared" si="275"/>
        <v>8.5046000000000088</v>
      </c>
      <c r="H2229" s="2">
        <f t="shared" si="271"/>
        <v>7.8430000000000026</v>
      </c>
      <c r="I2229" s="2">
        <f t="array" ref="I2229">SUMPRODUCT(B2213:B2232, (ROW(B2213:B2232)-ROW(B2213)+1)) / (20*21/2)</f>
        <v>8.4739523809523813</v>
      </c>
      <c r="J2229" s="2">
        <f t="shared" si="274"/>
        <v>8.4811663966644613</v>
      </c>
      <c r="K2229" s="2">
        <f t="shared" si="276"/>
        <v>8.4175831592171946</v>
      </c>
    </row>
    <row r="2230" spans="1:11" ht="13.5" x14ac:dyDescent="0.25">
      <c r="A2230" s="3">
        <f>TITRES_STAT!B2233</f>
        <v>45251</v>
      </c>
      <c r="B2230" s="6">
        <f>TITRES_STAT!D2233</f>
        <v>8.5</v>
      </c>
      <c r="C2230" s="2">
        <f t="shared" si="269"/>
        <v>0</v>
      </c>
      <c r="D2230" s="2">
        <f t="shared" si="270"/>
        <v>8.4879999999999995</v>
      </c>
      <c r="E2230" s="2">
        <f t="shared" si="272"/>
        <v>8.4789999999999992</v>
      </c>
      <c r="F2230" s="2">
        <f t="shared" si="273"/>
        <v>8.4774999999999991</v>
      </c>
      <c r="G2230" s="2">
        <f t="shared" si="275"/>
        <v>8.5088000000000097</v>
      </c>
      <c r="H2230" s="2">
        <f t="shared" si="271"/>
        <v>7.8490500000000027</v>
      </c>
      <c r="I2230" s="2">
        <f t="array" ref="I2230">SUMPRODUCT(B2214:B2233, (ROW(B2214:B2233)-ROW(B2214)+1)) / (20*21/2)</f>
        <v>8.4764761904761912</v>
      </c>
      <c r="J2230" s="2">
        <f t="shared" si="274"/>
        <v>8.4829600731726078</v>
      </c>
      <c r="K2230" s="2">
        <f t="shared" si="276"/>
        <v>8.4208151921890693</v>
      </c>
    </row>
    <row r="2231" spans="1:11" ht="13.5" x14ac:dyDescent="0.25">
      <c r="A2231" s="3">
        <f>TITRES_STAT!B2234</f>
        <v>45252</v>
      </c>
      <c r="B2231" s="6">
        <f>TITRES_STAT!D2234</f>
        <v>8.4</v>
      </c>
      <c r="C2231" s="2">
        <f t="shared" si="269"/>
        <v>-9.9999999999999645E-2</v>
      </c>
      <c r="D2231" s="2">
        <f t="shared" si="270"/>
        <v>8.4740000000000002</v>
      </c>
      <c r="E2231" s="2">
        <f t="shared" si="272"/>
        <v>8.4719999999999995</v>
      </c>
      <c r="F2231" s="2">
        <f t="shared" si="273"/>
        <v>8.4725000000000001</v>
      </c>
      <c r="G2231" s="2">
        <f t="shared" si="275"/>
        <v>8.5108000000000086</v>
      </c>
      <c r="H2231" s="2">
        <f t="shared" si="271"/>
        <v>7.8546000000000022</v>
      </c>
      <c r="I2231" s="2">
        <f t="array" ref="I2231">SUMPRODUCT(B2215:B2234, (ROW(B2215:B2234)-ROW(B2215)+1)) / (20*21/2)</f>
        <v>8.4789047619047615</v>
      </c>
      <c r="J2231" s="2">
        <f t="shared" si="274"/>
        <v>8.4750591138228355</v>
      </c>
      <c r="K2231" s="2">
        <f t="shared" si="276"/>
        <v>8.4199989101424393</v>
      </c>
    </row>
    <row r="2232" spans="1:11" ht="13.5" x14ac:dyDescent="0.25">
      <c r="A2232" s="3">
        <f>TITRES_STAT!B2235</f>
        <v>45253</v>
      </c>
      <c r="B2232" s="6">
        <f>TITRES_STAT!D2235</f>
        <v>8.5</v>
      </c>
      <c r="C2232" s="2">
        <f t="shared" si="269"/>
        <v>9.9999999999999645E-2</v>
      </c>
      <c r="D2232" s="2">
        <f t="shared" si="270"/>
        <v>8.48</v>
      </c>
      <c r="E2232" s="2">
        <f t="shared" si="272"/>
        <v>8.4749999999999996</v>
      </c>
      <c r="F2232" s="2">
        <f t="shared" si="273"/>
        <v>8.4734999999999996</v>
      </c>
      <c r="G2232" s="2">
        <f t="shared" si="275"/>
        <v>8.511800000000008</v>
      </c>
      <c r="H2232" s="2">
        <f t="shared" si="271"/>
        <v>7.8606500000000032</v>
      </c>
      <c r="I2232" s="2">
        <f t="array" ref="I2232">SUMPRODUCT(B2216:B2235, (ROW(B2216:B2235)-ROW(B2216)+1)) / (20*21/2)</f>
        <v>8.4793333333333329</v>
      </c>
      <c r="J2232" s="2">
        <f t="shared" si="274"/>
        <v>8.4774344363158995</v>
      </c>
      <c r="K2232" s="2">
        <f t="shared" si="276"/>
        <v>8.4231362077839123</v>
      </c>
    </row>
    <row r="2233" spans="1:11" ht="13.5" x14ac:dyDescent="0.25">
      <c r="A2233" s="3">
        <f>TITRES_STAT!B2236</f>
        <v>45254</v>
      </c>
      <c r="B2233" s="6">
        <f>TITRES_STAT!D2236</f>
        <v>8.5</v>
      </c>
      <c r="C2233" s="2">
        <f t="shared" si="269"/>
        <v>0</v>
      </c>
      <c r="D2233" s="2">
        <f t="shared" si="270"/>
        <v>8.48</v>
      </c>
      <c r="E2233" s="2">
        <f t="shared" si="272"/>
        <v>8.4779999999999998</v>
      </c>
      <c r="F2233" s="2">
        <f t="shared" si="273"/>
        <v>8.474499999999999</v>
      </c>
      <c r="G2233" s="2">
        <f t="shared" si="275"/>
        <v>8.5128000000000075</v>
      </c>
      <c r="H2233" s="2">
        <f t="shared" si="271"/>
        <v>7.8672000000000022</v>
      </c>
      <c r="I2233" s="2">
        <f t="array" ref="I2233">SUMPRODUCT(B2217:B2236, (ROW(B2217:B2236)-ROW(B2217)+1)) / (20*21/2)</f>
        <v>8.4816190476190467</v>
      </c>
      <c r="J2233" s="2">
        <f t="shared" si="274"/>
        <v>8.4795835376191473</v>
      </c>
      <c r="K2233" s="2">
        <f t="shared" si="276"/>
        <v>8.426150474145329</v>
      </c>
    </row>
    <row r="2234" spans="1:11" ht="13.5" x14ac:dyDescent="0.25">
      <c r="A2234" s="3">
        <f>TITRES_STAT!B2237</f>
        <v>45257</v>
      </c>
      <c r="B2234" s="6">
        <f>TITRES_STAT!D2237</f>
        <v>8.5</v>
      </c>
      <c r="C2234" s="2">
        <f t="shared" si="269"/>
        <v>0</v>
      </c>
      <c r="D2234" s="2">
        <f t="shared" si="270"/>
        <v>8.48</v>
      </c>
      <c r="E2234" s="2">
        <f t="shared" si="272"/>
        <v>8.4809999999999999</v>
      </c>
      <c r="F2234" s="2">
        <f t="shared" si="273"/>
        <v>8.4755000000000003</v>
      </c>
      <c r="G2234" s="2">
        <f t="shared" si="275"/>
        <v>8.5136000000000074</v>
      </c>
      <c r="H2234" s="2">
        <f t="shared" si="271"/>
        <v>7.873750000000002</v>
      </c>
      <c r="I2234" s="2">
        <f t="array" ref="I2234">SUMPRODUCT(B2218:B2237, (ROW(B2218:B2237)-ROW(B2218)+1)) / (20*21/2)</f>
        <v>8.4837619047619057</v>
      </c>
      <c r="J2234" s="2">
        <f t="shared" si="274"/>
        <v>8.4815279626077995</v>
      </c>
      <c r="K2234" s="2">
        <f t="shared" si="276"/>
        <v>8.4290465339827687</v>
      </c>
    </row>
    <row r="2235" spans="1:11" ht="13.5" x14ac:dyDescent="0.25">
      <c r="A2235" s="3">
        <f>TITRES_STAT!B2238</f>
        <v>45258</v>
      </c>
      <c r="B2235" s="6">
        <f>TITRES_STAT!D2238</f>
        <v>8.48</v>
      </c>
      <c r="C2235" s="2">
        <f t="shared" si="269"/>
        <v>-1.9999999999999574E-2</v>
      </c>
      <c r="D2235" s="2">
        <f t="shared" si="270"/>
        <v>8.4759999999999991</v>
      </c>
      <c r="E2235" s="2">
        <f t="shared" si="272"/>
        <v>8.4820000000000011</v>
      </c>
      <c r="F2235" s="2">
        <f t="shared" si="273"/>
        <v>8.4759999999999991</v>
      </c>
      <c r="G2235" s="2">
        <f t="shared" si="275"/>
        <v>8.5140000000000065</v>
      </c>
      <c r="H2235" s="2">
        <f t="shared" si="271"/>
        <v>7.880200000000003</v>
      </c>
      <c r="I2235" s="2">
        <f t="array" ref="I2235">SUMPRODUCT(B2219:B2238, (ROW(B2219:B2238)-ROW(B2219)+1)) / (20*21/2)</f>
        <v>8.4857619047619064</v>
      </c>
      <c r="J2235" s="2">
        <f t="shared" si="274"/>
        <v>8.4813824423594379</v>
      </c>
      <c r="K2235" s="2">
        <f t="shared" si="276"/>
        <v>8.4310447091206999</v>
      </c>
    </row>
    <row r="2236" spans="1:11" ht="13.5" x14ac:dyDescent="0.25">
      <c r="A2236" s="3">
        <f>TITRES_STAT!B2239</f>
        <v>45259</v>
      </c>
      <c r="B2236" s="6">
        <f>TITRES_STAT!D2239</f>
        <v>8.5</v>
      </c>
      <c r="C2236" s="2">
        <f t="shared" si="269"/>
        <v>1.9999999999999574E-2</v>
      </c>
      <c r="D2236" s="2">
        <f t="shared" si="270"/>
        <v>8.4960000000000004</v>
      </c>
      <c r="E2236" s="2">
        <f t="shared" si="272"/>
        <v>8.4850000000000012</v>
      </c>
      <c r="F2236" s="2">
        <f t="shared" si="273"/>
        <v>8.4774999999999991</v>
      </c>
      <c r="G2236" s="2">
        <f t="shared" si="275"/>
        <v>8.5148000000000064</v>
      </c>
      <c r="H2236" s="2">
        <f t="shared" si="271"/>
        <v>7.8867500000000037</v>
      </c>
      <c r="I2236" s="2">
        <f t="array" ref="I2236">SUMPRODUCT(B2220:B2239, (ROW(B2220:B2239)-ROW(B2220)+1)) / (20*21/2)</f>
        <v>8.4876190476190487</v>
      </c>
      <c r="J2236" s="2">
        <f t="shared" si="274"/>
        <v>8.4831555430871113</v>
      </c>
      <c r="K2236" s="2">
        <f t="shared" si="276"/>
        <v>8.4337488381747914</v>
      </c>
    </row>
    <row r="2237" spans="1:11" ht="13.5" x14ac:dyDescent="0.25">
      <c r="A2237" s="3">
        <f>TITRES_STAT!B2240</f>
        <v>45260</v>
      </c>
      <c r="B2237" s="6">
        <f>TITRES_STAT!D2240</f>
        <v>8.5</v>
      </c>
      <c r="C2237" s="2">
        <f t="shared" si="269"/>
        <v>0</v>
      </c>
      <c r="D2237" s="2">
        <f t="shared" si="270"/>
        <v>8.4960000000000004</v>
      </c>
      <c r="E2237" s="2">
        <f t="shared" si="272"/>
        <v>8.4879999999999995</v>
      </c>
      <c r="F2237" s="2">
        <f t="shared" si="273"/>
        <v>8.479000000000001</v>
      </c>
      <c r="G2237" s="2">
        <f t="shared" si="275"/>
        <v>8.5122000000000053</v>
      </c>
      <c r="H2237" s="2">
        <f t="shared" si="271"/>
        <v>7.8933000000000035</v>
      </c>
      <c r="I2237" s="2">
        <f t="array" ref="I2237">SUMPRODUCT(B2221:B2240, (ROW(B2221:B2240)-ROW(B2221)+1)) / (20*21/2)</f>
        <v>8.4893333333333345</v>
      </c>
      <c r="J2237" s="2">
        <f t="shared" si="274"/>
        <v>8.4847597770788159</v>
      </c>
      <c r="K2237" s="2">
        <f t="shared" si="276"/>
        <v>8.4363469229522519</v>
      </c>
    </row>
    <row r="2238" spans="1:11" ht="13.5" x14ac:dyDescent="0.25">
      <c r="A2238" s="3">
        <f>TITRES_STAT!B2241</f>
        <v>45261</v>
      </c>
      <c r="B2238" s="6">
        <f>TITRES_STAT!D2241</f>
        <v>8.5</v>
      </c>
      <c r="C2238" s="2">
        <f t="shared" si="269"/>
        <v>0</v>
      </c>
      <c r="D2238" s="2">
        <f t="shared" si="270"/>
        <v>8.4960000000000004</v>
      </c>
      <c r="E2238" s="2">
        <f t="shared" si="272"/>
        <v>8.4879999999999995</v>
      </c>
      <c r="F2238" s="2">
        <f t="shared" si="273"/>
        <v>8.4804999999999993</v>
      </c>
      <c r="G2238" s="2">
        <f t="shared" si="275"/>
        <v>8.5098000000000038</v>
      </c>
      <c r="H2238" s="2">
        <f t="shared" si="271"/>
        <v>7.8998500000000034</v>
      </c>
      <c r="I2238" s="2">
        <f t="array" ref="I2238">SUMPRODUCT(B2222:B2241, (ROW(B2222:B2241)-ROW(B2222)+1)) / (20*21/2)</f>
        <v>8.490904761904762</v>
      </c>
      <c r="J2238" s="2">
        <f t="shared" si="274"/>
        <v>8.4862112268808332</v>
      </c>
      <c r="K2238" s="2">
        <f t="shared" si="276"/>
        <v>8.4388431220521642</v>
      </c>
    </row>
    <row r="2239" spans="1:11" ht="13.5" x14ac:dyDescent="0.25">
      <c r="A2239" s="3">
        <f>TITRES_STAT!B2242</f>
        <v>45264</v>
      </c>
      <c r="B2239" s="6">
        <f>TITRES_STAT!D2242</f>
        <v>8.5</v>
      </c>
      <c r="C2239" s="2">
        <f t="shared" si="269"/>
        <v>0</v>
      </c>
      <c r="D2239" s="2">
        <f t="shared" si="270"/>
        <v>8.4960000000000004</v>
      </c>
      <c r="E2239" s="2">
        <f t="shared" si="272"/>
        <v>8.4879999999999995</v>
      </c>
      <c r="F2239" s="2">
        <f t="shared" si="273"/>
        <v>8.4820000000000011</v>
      </c>
      <c r="G2239" s="2">
        <f t="shared" si="275"/>
        <v>8.5098000000000038</v>
      </c>
      <c r="H2239" s="2">
        <f t="shared" si="271"/>
        <v>7.9064000000000041</v>
      </c>
      <c r="I2239" s="2">
        <f t="array" ref="I2239">SUMPRODUCT(B2223:B2242, (ROW(B2223:B2242)-ROW(B2223)+1)) / (20*21/2)</f>
        <v>8.4875714285714299</v>
      </c>
      <c r="J2239" s="2">
        <f t="shared" si="274"/>
        <v>8.4875244433683736</v>
      </c>
      <c r="K2239" s="2">
        <f t="shared" si="276"/>
        <v>8.4412414309912958</v>
      </c>
    </row>
    <row r="2240" spans="1:11" ht="13.5" x14ac:dyDescent="0.25">
      <c r="A2240" s="3">
        <f>TITRES_STAT!B2243</f>
        <v>45265</v>
      </c>
      <c r="B2240" s="6">
        <f>TITRES_STAT!D2243</f>
        <v>8.5</v>
      </c>
      <c r="C2240" s="2">
        <f t="shared" si="269"/>
        <v>0</v>
      </c>
      <c r="D2240" s="2">
        <f t="shared" si="270"/>
        <v>8.5</v>
      </c>
      <c r="E2240" s="2">
        <f t="shared" si="272"/>
        <v>8.4879999999999995</v>
      </c>
      <c r="F2240" s="2">
        <f t="shared" si="273"/>
        <v>8.4835000000000012</v>
      </c>
      <c r="G2240" s="2">
        <f t="shared" si="275"/>
        <v>8.5078000000000014</v>
      </c>
      <c r="H2240" s="2">
        <f t="shared" si="271"/>
        <v>7.9130000000000038</v>
      </c>
      <c r="I2240" s="2">
        <f t="array" ref="I2240">SUMPRODUCT(B2224:B2243, (ROW(B2224:B2243)-ROW(B2224)+1)) / (20*21/2)</f>
        <v>8.4890952380952385</v>
      </c>
      <c r="J2240" s="2">
        <f t="shared" si="274"/>
        <v>8.4887125916190058</v>
      </c>
      <c r="K2240" s="2">
        <f t="shared" si="276"/>
        <v>8.4435456885994817</v>
      </c>
    </row>
    <row r="2241" spans="1:11" ht="13.5" x14ac:dyDescent="0.25">
      <c r="A2241" s="3">
        <f>TITRES_STAT!B2244</f>
        <v>45266</v>
      </c>
      <c r="B2241" s="6">
        <f>TITRES_STAT!D2244</f>
        <v>8.5</v>
      </c>
      <c r="C2241" s="2">
        <f t="shared" si="269"/>
        <v>0</v>
      </c>
      <c r="D2241" s="2">
        <f t="shared" si="270"/>
        <v>8.5</v>
      </c>
      <c r="E2241" s="2">
        <f t="shared" si="272"/>
        <v>8.4980000000000011</v>
      </c>
      <c r="F2241" s="2">
        <f t="shared" si="273"/>
        <v>8.4849999999999994</v>
      </c>
      <c r="G2241" s="2">
        <f t="shared" si="275"/>
        <v>8.5058000000000025</v>
      </c>
      <c r="H2241" s="2">
        <f t="shared" si="271"/>
        <v>7.9196000000000053</v>
      </c>
      <c r="I2241" s="2">
        <f t="array" ref="I2241">SUMPRODUCT(B2225:B2244, (ROW(B2225:B2244)-ROW(B2225)+1)) / (20*21/2)</f>
        <v>8.4904761904761905</v>
      </c>
      <c r="J2241" s="2">
        <f t="shared" si="274"/>
        <v>8.4897875828933866</v>
      </c>
      <c r="K2241" s="2">
        <f t="shared" si="276"/>
        <v>8.4457595831642092</v>
      </c>
    </row>
    <row r="2242" spans="1:11" ht="13.5" x14ac:dyDescent="0.25">
      <c r="A2242" s="3">
        <f>TITRES_STAT!B2245</f>
        <v>45267</v>
      </c>
      <c r="B2242" s="6">
        <f>TITRES_STAT!D2245</f>
        <v>8.4499999999999993</v>
      </c>
      <c r="C2242" s="2">
        <f t="shared" si="269"/>
        <v>-5.0000000000000711E-2</v>
      </c>
      <c r="D2242" s="2">
        <f t="shared" si="270"/>
        <v>8.49</v>
      </c>
      <c r="E2242" s="2">
        <f t="shared" si="272"/>
        <v>8.4930000000000003</v>
      </c>
      <c r="F2242" s="2">
        <f t="shared" si="273"/>
        <v>8.484</v>
      </c>
      <c r="G2242" s="2">
        <f t="shared" si="275"/>
        <v>8.5028000000000006</v>
      </c>
      <c r="H2242" s="2">
        <f t="shared" si="271"/>
        <v>7.9259500000000047</v>
      </c>
      <c r="I2242" s="2">
        <f t="array" ref="I2242">SUMPRODUCT(B2226:B2245, (ROW(B2226:B2245)-ROW(B2226)+1)) / (20*21/2)</f>
        <v>8.491714285714286</v>
      </c>
      <c r="J2242" s="2">
        <f t="shared" si="274"/>
        <v>8.4859982892844936</v>
      </c>
      <c r="K2242" s="2">
        <f t="shared" si="276"/>
        <v>8.4459258740205154</v>
      </c>
    </row>
    <row r="2243" spans="1:11" ht="13.5" x14ac:dyDescent="0.25">
      <c r="A2243" s="3">
        <f>TITRES_STAT!B2246</f>
        <v>45268</v>
      </c>
      <c r="B2243" s="6">
        <f>TITRES_STAT!D2246</f>
        <v>8.5</v>
      </c>
      <c r="C2243" s="2">
        <f t="shared" si="269"/>
        <v>5.0000000000000711E-2</v>
      </c>
      <c r="D2243" s="2">
        <f t="shared" si="270"/>
        <v>8.49</v>
      </c>
      <c r="E2243" s="2">
        <f t="shared" si="272"/>
        <v>8.4930000000000003</v>
      </c>
      <c r="F2243" s="2">
        <f t="shared" si="273"/>
        <v>8.4854999999999983</v>
      </c>
      <c r="G2243" s="2">
        <f t="shared" si="275"/>
        <v>8.5010000000000012</v>
      </c>
      <c r="H2243" s="2">
        <f t="shared" si="271"/>
        <v>7.9326000000000043</v>
      </c>
      <c r="I2243" s="2">
        <f t="array" ref="I2243">SUMPRODUCT(B2227:B2246, (ROW(B2227:B2246)-ROW(B2227)+1)) / (20*21/2)</f>
        <v>8.4928095238095231</v>
      </c>
      <c r="J2243" s="2">
        <f t="shared" si="274"/>
        <v>8.4873317855431143</v>
      </c>
      <c r="K2243" s="2">
        <f t="shared" si="276"/>
        <v>8.4480464279804952</v>
      </c>
    </row>
    <row r="2244" spans="1:11" ht="13.5" x14ac:dyDescent="0.25">
      <c r="A2244" s="3">
        <f>TITRES_STAT!B2247</f>
        <v>45271</v>
      </c>
      <c r="B2244" s="6">
        <f>TITRES_STAT!D2247</f>
        <v>8.5</v>
      </c>
      <c r="C2244" s="2">
        <f t="shared" ref="C2244:C2307" si="277">B2244-B2243</f>
        <v>0</v>
      </c>
      <c r="D2244" s="2">
        <f t="shared" si="270"/>
        <v>8.49</v>
      </c>
      <c r="E2244" s="2">
        <f t="shared" si="272"/>
        <v>8.4930000000000003</v>
      </c>
      <c r="F2244" s="2">
        <f t="shared" si="273"/>
        <v>8.4870000000000001</v>
      </c>
      <c r="G2244" s="2">
        <f t="shared" si="275"/>
        <v>8.4992000000000001</v>
      </c>
      <c r="H2244" s="2">
        <f t="shared" si="271"/>
        <v>7.9392500000000048</v>
      </c>
      <c r="I2244" s="2">
        <f t="array" ref="I2244">SUMPRODUCT(B2228:B2247, (ROW(B2228:B2247)-ROW(B2228)+1)) / (20*21/2)</f>
        <v>8.503285714285715</v>
      </c>
      <c r="J2244" s="2">
        <f t="shared" si="274"/>
        <v>8.4885382821580553</v>
      </c>
      <c r="K2244" s="2">
        <f t="shared" si="276"/>
        <v>8.4500838229616537</v>
      </c>
    </row>
    <row r="2245" spans="1:11" ht="13.5" x14ac:dyDescent="0.25">
      <c r="A2245" s="3">
        <f>TITRES_STAT!B2248</f>
        <v>45272</v>
      </c>
      <c r="B2245" s="6">
        <f>TITRES_STAT!D2248</f>
        <v>8.5</v>
      </c>
      <c r="C2245" s="2">
        <f t="shared" si="277"/>
        <v>0</v>
      </c>
      <c r="D2245" s="2">
        <f t="shared" si="270"/>
        <v>8.49</v>
      </c>
      <c r="E2245" s="2">
        <f t="shared" si="272"/>
        <v>8.495000000000001</v>
      </c>
      <c r="F2245" s="2">
        <f t="shared" si="273"/>
        <v>8.4884999999999984</v>
      </c>
      <c r="G2245" s="2">
        <f t="shared" si="275"/>
        <v>8.4976000000000003</v>
      </c>
      <c r="H2245" s="2">
        <f t="shared" si="271"/>
        <v>7.9459000000000053</v>
      </c>
      <c r="I2245" s="2">
        <f t="array" ref="I2245">SUMPRODUCT(B2229:B2248, (ROW(B2229:B2248)-ROW(B2229)+1)) / (20*21/2)</f>
        <v>8.5131428571428565</v>
      </c>
      <c r="J2245" s="2">
        <f t="shared" si="274"/>
        <v>8.4896298743334793</v>
      </c>
      <c r="K2245" s="2">
        <f t="shared" si="276"/>
        <v>8.4520413201004132</v>
      </c>
    </row>
    <row r="2246" spans="1:11" ht="13.5" x14ac:dyDescent="0.25">
      <c r="A2246" s="3">
        <f>TITRES_STAT!B2249</f>
        <v>45273</v>
      </c>
      <c r="B2246" s="6">
        <f>TITRES_STAT!D2249</f>
        <v>8.5</v>
      </c>
      <c r="C2246" s="2">
        <f t="shared" si="277"/>
        <v>0</v>
      </c>
      <c r="D2246" s="2">
        <f t="shared" ref="D2246:D2309" si="278">AVERAGE(B2242:B2246)</f>
        <v>8.49</v>
      </c>
      <c r="E2246" s="2">
        <f t="shared" si="272"/>
        <v>8.495000000000001</v>
      </c>
      <c r="F2246" s="2">
        <f t="shared" si="273"/>
        <v>8.49</v>
      </c>
      <c r="G2246" s="2">
        <f t="shared" si="275"/>
        <v>8.4959999999999987</v>
      </c>
      <c r="H2246" s="2">
        <f t="shared" si="271"/>
        <v>7.9525500000000049</v>
      </c>
      <c r="I2246" s="2">
        <f t="array" ref="I2246">SUMPRODUCT(B2230:B2249, (ROW(B2230:B2249)-ROW(B2230)+1)) / (20*21/2)</f>
        <v>8.5225238095238112</v>
      </c>
      <c r="J2246" s="2">
        <f t="shared" si="274"/>
        <v>8.4906175053493378</v>
      </c>
      <c r="K2246" s="2">
        <f t="shared" si="276"/>
        <v>8.4539220526454955</v>
      </c>
    </row>
    <row r="2247" spans="1:11" ht="13.5" x14ac:dyDescent="0.25">
      <c r="A2247" s="3">
        <f>TITRES_STAT!B2250</f>
        <v>45274</v>
      </c>
      <c r="B2247" s="6">
        <f>TITRES_STAT!D2250</f>
        <v>8.6</v>
      </c>
      <c r="C2247" s="2">
        <f t="shared" si="277"/>
        <v>9.9999999999999645E-2</v>
      </c>
      <c r="D2247" s="2">
        <f t="shared" si="278"/>
        <v>8.52</v>
      </c>
      <c r="E2247" s="2">
        <f t="shared" si="272"/>
        <v>8.504999999999999</v>
      </c>
      <c r="F2247" s="2">
        <f t="shared" si="273"/>
        <v>8.4964999999999993</v>
      </c>
      <c r="G2247" s="2">
        <f t="shared" si="275"/>
        <v>8.4962</v>
      </c>
      <c r="H2247" s="2">
        <f t="shared" si="271"/>
        <v>7.9597000000000051</v>
      </c>
      <c r="I2247" s="2">
        <f t="array" ref="I2247">SUMPRODUCT(B2231:B2250, (ROW(B2231:B2250)-ROW(B2231)+1)) / (20*21/2)</f>
        <v>8.5314285714285703</v>
      </c>
      <c r="J2247" s="2">
        <f t="shared" si="274"/>
        <v>8.501034885792258</v>
      </c>
      <c r="K2247" s="2">
        <f t="shared" si="276"/>
        <v>8.4596505996005753</v>
      </c>
    </row>
    <row r="2248" spans="1:11" ht="13.5" x14ac:dyDescent="0.25">
      <c r="A2248" s="3">
        <f>TITRES_STAT!B2251</f>
        <v>45275</v>
      </c>
      <c r="B2248" s="6">
        <f>TITRES_STAT!D2251</f>
        <v>8.6</v>
      </c>
      <c r="C2248" s="2">
        <f t="shared" si="277"/>
        <v>0</v>
      </c>
      <c r="D2248" s="2">
        <f t="shared" si="278"/>
        <v>8.5400000000000009</v>
      </c>
      <c r="E2248" s="2">
        <f t="shared" si="272"/>
        <v>8.5149999999999988</v>
      </c>
      <c r="F2248" s="2">
        <f t="shared" si="273"/>
        <v>8.5014999999999983</v>
      </c>
      <c r="G2248" s="2">
        <f t="shared" si="275"/>
        <v>8.4963999999999995</v>
      </c>
      <c r="H2248" s="2">
        <f t="shared" si="271"/>
        <v>7.9668500000000027</v>
      </c>
      <c r="I2248" s="2">
        <f t="array" ref="I2248">SUMPRODUCT(B2232:B2251, (ROW(B2232:B2251)-ROW(B2232)+1)) / (20*21/2)</f>
        <v>8.5398571428571426</v>
      </c>
      <c r="J2248" s="2">
        <f t="shared" si="274"/>
        <v>8.5104601347644238</v>
      </c>
      <c r="K2248" s="2">
        <f t="shared" si="276"/>
        <v>8.4651544976554547</v>
      </c>
    </row>
    <row r="2249" spans="1:11" ht="13.5" x14ac:dyDescent="0.25">
      <c r="A2249" s="3">
        <f>TITRES_STAT!B2252</f>
        <v>45278</v>
      </c>
      <c r="B2249" s="6">
        <f>TITRES_STAT!D2252</f>
        <v>8.6</v>
      </c>
      <c r="C2249" s="2">
        <f t="shared" si="277"/>
        <v>0</v>
      </c>
      <c r="D2249" s="2">
        <f t="shared" si="278"/>
        <v>8.56</v>
      </c>
      <c r="E2249" s="2">
        <f t="shared" si="272"/>
        <v>8.5249999999999986</v>
      </c>
      <c r="F2249" s="2">
        <f t="shared" si="273"/>
        <v>8.5064999999999991</v>
      </c>
      <c r="G2249" s="2">
        <f t="shared" si="275"/>
        <v>8.4968000000000021</v>
      </c>
      <c r="H2249" s="2">
        <f t="shared" si="271"/>
        <v>7.974000000000002</v>
      </c>
      <c r="I2249" s="2">
        <f t="array" ref="I2249">SUMPRODUCT(B2233:B2252, (ROW(B2233:B2252)-ROW(B2233)+1)) / (20*21/2)</f>
        <v>8.5378095238095248</v>
      </c>
      <c r="J2249" s="2">
        <f t="shared" si="274"/>
        <v>8.5189877409773356</v>
      </c>
      <c r="K2249" s="2">
        <f t="shared" si="276"/>
        <v>8.4704425565709283</v>
      </c>
    </row>
    <row r="2250" spans="1:11" ht="13.5" x14ac:dyDescent="0.25">
      <c r="A2250" s="3">
        <f>TITRES_STAT!B2253</f>
        <v>45279</v>
      </c>
      <c r="B2250" s="6">
        <f>TITRES_STAT!D2253</f>
        <v>8.6</v>
      </c>
      <c r="C2250" s="2">
        <f t="shared" si="277"/>
        <v>0</v>
      </c>
      <c r="D2250" s="2">
        <f t="shared" si="278"/>
        <v>8.5800000000000018</v>
      </c>
      <c r="E2250" s="2">
        <f t="shared" si="272"/>
        <v>8.5350000000000001</v>
      </c>
      <c r="F2250" s="2">
        <f t="shared" si="273"/>
        <v>8.5114999999999981</v>
      </c>
      <c r="G2250" s="2">
        <f t="shared" si="275"/>
        <v>8.4972000000000012</v>
      </c>
      <c r="H2250" s="2">
        <f t="shared" ref="H2250:H2313" si="279">AVERAGE(B2051:B2250)</f>
        <v>7.9811500000000022</v>
      </c>
      <c r="I2250" s="2">
        <f t="array" ref="I2250">SUMPRODUCT(B2234:B2253, (ROW(B2234:B2253)-ROW(B2234)+1)) / (20*21/2)</f>
        <v>8.5395714285714277</v>
      </c>
      <c r="J2250" s="2">
        <f t="shared" si="274"/>
        <v>8.526703194217589</v>
      </c>
      <c r="K2250" s="2">
        <f t="shared" si="276"/>
        <v>8.4755232406269716</v>
      </c>
    </row>
    <row r="2251" spans="1:11" ht="13.5" x14ac:dyDescent="0.25">
      <c r="A2251" s="3">
        <f>TITRES_STAT!B2254</f>
        <v>45280</v>
      </c>
      <c r="B2251" s="6">
        <f>TITRES_STAT!D2254</f>
        <v>8.6</v>
      </c>
      <c r="C2251" s="2">
        <f t="shared" si="277"/>
        <v>0</v>
      </c>
      <c r="D2251" s="2">
        <f t="shared" si="278"/>
        <v>8.6</v>
      </c>
      <c r="E2251" s="2">
        <f t="shared" si="272"/>
        <v>8.5449999999999982</v>
      </c>
      <c r="F2251" s="2">
        <f t="shared" si="273"/>
        <v>8.5214999999999996</v>
      </c>
      <c r="G2251" s="2">
        <f t="shared" si="275"/>
        <v>8.4976000000000038</v>
      </c>
      <c r="H2251" s="2">
        <f t="shared" si="279"/>
        <v>7.9883000000000015</v>
      </c>
      <c r="I2251" s="2">
        <f t="array" ref="I2251">SUMPRODUCT(B2235:B2254, (ROW(B2235:B2254)-ROW(B2235)+1)) / (20*21/2)</f>
        <v>8.5411428571428569</v>
      </c>
      <c r="J2251" s="2">
        <f t="shared" si="274"/>
        <v>8.533683842387342</v>
      </c>
      <c r="K2251" s="2">
        <f t="shared" si="276"/>
        <v>8.4804046821710131</v>
      </c>
    </row>
    <row r="2252" spans="1:11" ht="13.5" x14ac:dyDescent="0.25">
      <c r="A2252" s="3">
        <f>TITRES_STAT!B2255</f>
        <v>45281</v>
      </c>
      <c r="B2252" s="6">
        <f>TITRES_STAT!D2255</f>
        <v>8.5</v>
      </c>
      <c r="C2252" s="2">
        <f t="shared" si="277"/>
        <v>-9.9999999999999645E-2</v>
      </c>
      <c r="D2252" s="2">
        <f t="shared" si="278"/>
        <v>8.58</v>
      </c>
      <c r="E2252" s="2">
        <f t="shared" ref="E2252:E2315" si="280">AVERAGE(B2243:B2252)</f>
        <v>8.5500000000000007</v>
      </c>
      <c r="F2252" s="2">
        <f t="shared" si="273"/>
        <v>8.5214999999999996</v>
      </c>
      <c r="G2252" s="2">
        <f t="shared" si="275"/>
        <v>8.4976000000000038</v>
      </c>
      <c r="H2252" s="2">
        <f t="shared" si="279"/>
        <v>7.9949500000000011</v>
      </c>
      <c r="I2252" s="2">
        <f t="array" ref="I2252">SUMPRODUCT(B2236:B2255, (ROW(B2236:B2255)-ROW(B2236)+1)) / (20*21/2)</f>
        <v>8.5482380952380943</v>
      </c>
      <c r="J2252" s="2">
        <f t="shared" si="274"/>
        <v>8.5304758573980717</v>
      </c>
      <c r="K2252" s="2">
        <f t="shared" si="276"/>
        <v>8.4811731260074446</v>
      </c>
    </row>
    <row r="2253" spans="1:11" ht="13.5" x14ac:dyDescent="0.25">
      <c r="A2253" s="3">
        <f>TITRES_STAT!B2256</f>
        <v>45282</v>
      </c>
      <c r="B2253" s="6">
        <f>TITRES_STAT!D2256</f>
        <v>8.5399999999999991</v>
      </c>
      <c r="C2253" s="2">
        <f t="shared" si="277"/>
        <v>3.9999999999999147E-2</v>
      </c>
      <c r="D2253" s="2">
        <f t="shared" si="278"/>
        <v>8.5679999999999996</v>
      </c>
      <c r="E2253" s="2">
        <f t="shared" si="280"/>
        <v>8.5539999999999985</v>
      </c>
      <c r="F2253" s="2">
        <f t="shared" si="273"/>
        <v>8.5234999999999985</v>
      </c>
      <c r="G2253" s="2">
        <f t="shared" si="275"/>
        <v>8.4984000000000037</v>
      </c>
      <c r="H2253" s="2">
        <f t="shared" si="279"/>
        <v>8.001850000000001</v>
      </c>
      <c r="I2253" s="2">
        <f t="array" ref="I2253">SUMPRODUCT(B2237:B2256, (ROW(B2237:B2256)-ROW(B2237)+1)) / (20*21/2)</f>
        <v>8.5547619047619055</v>
      </c>
      <c r="J2253" s="2">
        <f t="shared" si="274"/>
        <v>8.5313829185982559</v>
      </c>
      <c r="K2253" s="2">
        <f t="shared" si="276"/>
        <v>8.483480062242446</v>
      </c>
    </row>
    <row r="2254" spans="1:11" ht="13.5" x14ac:dyDescent="0.25">
      <c r="A2254" s="3">
        <f>TITRES_STAT!B2257</f>
        <v>45285</v>
      </c>
      <c r="B2254" s="6">
        <f>TITRES_STAT!D2257</f>
        <v>8.5399999999999991</v>
      </c>
      <c r="C2254" s="2">
        <f t="shared" si="277"/>
        <v>0</v>
      </c>
      <c r="D2254" s="2">
        <f t="shared" si="278"/>
        <v>8.5559999999999992</v>
      </c>
      <c r="E2254" s="2">
        <f t="shared" si="280"/>
        <v>8.5579999999999981</v>
      </c>
      <c r="F2254" s="2">
        <f t="shared" si="273"/>
        <v>8.5254999999999974</v>
      </c>
      <c r="G2254" s="2">
        <f t="shared" si="275"/>
        <v>8.4992000000000036</v>
      </c>
      <c r="H2254" s="2">
        <f t="shared" si="279"/>
        <v>8.0087500000000009</v>
      </c>
      <c r="I2254" s="2">
        <f t="array" ref="I2254">SUMPRODUCT(B2238:B2257, (ROW(B2238:B2257)-ROW(B2238)+1)) / (20*21/2)</f>
        <v>8.570333333333334</v>
      </c>
      <c r="J2254" s="2">
        <f t="shared" si="274"/>
        <v>8.5322035930174689</v>
      </c>
      <c r="K2254" s="2">
        <f t="shared" si="276"/>
        <v>8.4856965303898004</v>
      </c>
    </row>
    <row r="2255" spans="1:11" ht="13.5" x14ac:dyDescent="0.25">
      <c r="A2255" s="3">
        <f>TITRES_STAT!B2258</f>
        <v>45286</v>
      </c>
      <c r="B2255" s="6">
        <f>TITRES_STAT!D2258</f>
        <v>8.6</v>
      </c>
      <c r="C2255" s="2">
        <f t="shared" si="277"/>
        <v>6.0000000000000497E-2</v>
      </c>
      <c r="D2255" s="2">
        <f t="shared" si="278"/>
        <v>8.5560000000000009</v>
      </c>
      <c r="E2255" s="2">
        <f t="shared" si="280"/>
        <v>8.5680000000000014</v>
      </c>
      <c r="F2255" s="2">
        <f t="shared" si="273"/>
        <v>8.5314999999999976</v>
      </c>
      <c r="G2255" s="2">
        <f t="shared" si="275"/>
        <v>8.5012000000000043</v>
      </c>
      <c r="H2255" s="2">
        <f t="shared" si="279"/>
        <v>8.0159500000000001</v>
      </c>
      <c r="I2255" s="2">
        <f t="array" ref="I2255">SUMPRODUCT(B2239:B2258, (ROW(B2239:B2258)-ROW(B2239)+1)) / (20*21/2)</f>
        <v>8.5849523809523802</v>
      </c>
      <c r="J2255" s="2">
        <f t="shared" si="274"/>
        <v>8.5386603936824716</v>
      </c>
      <c r="K2255" s="2">
        <f t="shared" si="276"/>
        <v>8.4901790193941231</v>
      </c>
    </row>
    <row r="2256" spans="1:11" ht="13.5" x14ac:dyDescent="0.25">
      <c r="A2256" s="3">
        <f>TITRES_STAT!B2259</f>
        <v>45287</v>
      </c>
      <c r="B2256" s="6">
        <f>TITRES_STAT!D2259</f>
        <v>8.6</v>
      </c>
      <c r="C2256" s="2">
        <f t="shared" si="277"/>
        <v>0</v>
      </c>
      <c r="D2256" s="2">
        <f t="shared" si="278"/>
        <v>8.5560000000000009</v>
      </c>
      <c r="E2256" s="2">
        <f t="shared" si="280"/>
        <v>8.5779999999999994</v>
      </c>
      <c r="F2256" s="2">
        <f t="shared" si="273"/>
        <v>8.5364999999999984</v>
      </c>
      <c r="G2256" s="2">
        <f t="shared" si="275"/>
        <v>8.5032000000000032</v>
      </c>
      <c r="H2256" s="2">
        <f t="shared" si="279"/>
        <v>8.0231499999999993</v>
      </c>
      <c r="I2256" s="2">
        <f t="array" ref="I2256">SUMPRODUCT(B2240:B2259, (ROW(B2240:B2259)-ROW(B2240)+1)) / (20*21/2)</f>
        <v>8.5986190476190458</v>
      </c>
      <c r="J2256" s="2">
        <f t="shared" si="274"/>
        <v>8.5445022609508072</v>
      </c>
      <c r="K2256" s="2">
        <f t="shared" si="276"/>
        <v>8.4944857245159238</v>
      </c>
    </row>
    <row r="2257" spans="1:11" ht="13.5" x14ac:dyDescent="0.25">
      <c r="A2257" s="3">
        <f>TITRES_STAT!B2260</f>
        <v>45288</v>
      </c>
      <c r="B2257" s="6">
        <f>TITRES_STAT!D2260</f>
        <v>8.6999999999999993</v>
      </c>
      <c r="C2257" s="2">
        <f t="shared" si="277"/>
        <v>9.9999999999999645E-2</v>
      </c>
      <c r="D2257" s="2">
        <f t="shared" si="278"/>
        <v>8.5960000000000001</v>
      </c>
      <c r="E2257" s="2">
        <f t="shared" si="280"/>
        <v>8.5879999999999992</v>
      </c>
      <c r="F2257" s="2">
        <f t="shared" si="273"/>
        <v>8.5464999999999982</v>
      </c>
      <c r="G2257" s="2">
        <f t="shared" si="275"/>
        <v>8.5072000000000045</v>
      </c>
      <c r="H2257" s="2">
        <f t="shared" si="279"/>
        <v>8.0308500000000009</v>
      </c>
      <c r="I2257" s="2">
        <f t="array" ref="I2257">SUMPRODUCT(B2241:B2260, (ROW(B2241:B2260)-ROW(B2241)+1)) / (20*21/2)</f>
        <v>8.610380952380952</v>
      </c>
      <c r="J2257" s="2">
        <f t="shared" si="274"/>
        <v>8.5593115694316833</v>
      </c>
      <c r="K2257" s="2">
        <f t="shared" si="276"/>
        <v>8.5025451078682419</v>
      </c>
    </row>
    <row r="2258" spans="1:11" ht="13.5" x14ac:dyDescent="0.25">
      <c r="A2258" s="3">
        <f>TITRES_STAT!B2261</f>
        <v>45289</v>
      </c>
      <c r="B2258" s="6">
        <f>TITRES_STAT!D2261</f>
        <v>8.6999999999999993</v>
      </c>
      <c r="C2258" s="2">
        <f t="shared" si="277"/>
        <v>0</v>
      </c>
      <c r="D2258" s="2">
        <f t="shared" si="278"/>
        <v>8.6280000000000001</v>
      </c>
      <c r="E2258" s="2">
        <f t="shared" si="280"/>
        <v>8.5980000000000008</v>
      </c>
      <c r="F2258" s="2">
        <f t="shared" si="273"/>
        <v>8.5564999999999962</v>
      </c>
      <c r="G2258" s="2">
        <f t="shared" si="275"/>
        <v>8.5112000000000041</v>
      </c>
      <c r="H2258" s="2">
        <f t="shared" si="279"/>
        <v>8.0393500000000007</v>
      </c>
      <c r="I2258" s="2">
        <f t="array" ref="I2258">SUMPRODUCT(B2242:B2261, (ROW(B2242:B2261)-ROW(B2242)+1)) / (20*21/2)</f>
        <v>8.6212380952380929</v>
      </c>
      <c r="J2258" s="2">
        <f t="shared" si="274"/>
        <v>8.5727104675810466</v>
      </c>
      <c r="K2258" s="2">
        <f t="shared" si="276"/>
        <v>8.5102884369714484</v>
      </c>
    </row>
    <row r="2259" spans="1:11" ht="13.5" x14ac:dyDescent="0.25">
      <c r="A2259" s="3">
        <f>TITRES_STAT!B2262</f>
        <v>45293</v>
      </c>
      <c r="B2259" s="6">
        <f>TITRES_STAT!D2262</f>
        <v>8.6999999999999993</v>
      </c>
      <c r="C2259" s="2">
        <f t="shared" si="277"/>
        <v>0</v>
      </c>
      <c r="D2259" s="2">
        <f t="shared" si="278"/>
        <v>8.66</v>
      </c>
      <c r="E2259" s="2">
        <f t="shared" si="280"/>
        <v>8.6080000000000005</v>
      </c>
      <c r="F2259" s="2">
        <f t="shared" si="273"/>
        <v>8.566499999999996</v>
      </c>
      <c r="G2259" s="2">
        <f t="shared" si="275"/>
        <v>8.5152000000000019</v>
      </c>
      <c r="H2259" s="2">
        <f t="shared" si="279"/>
        <v>8.0478500000000022</v>
      </c>
      <c r="I2259" s="2">
        <f t="array" ref="I2259">SUMPRODUCT(B2243:B2262, (ROW(B2243:B2262)-ROW(B2243)+1)) / (20*21/2)</f>
        <v>8.6226190476190467</v>
      </c>
      <c r="J2259" s="2">
        <f t="shared" si="274"/>
        <v>8.5848332801923757</v>
      </c>
      <c r="K2259" s="2">
        <f t="shared" si="276"/>
        <v>8.5177281061098231</v>
      </c>
    </row>
    <row r="2260" spans="1:11" ht="13.5" x14ac:dyDescent="0.25">
      <c r="A2260" s="3">
        <f>TITRES_STAT!B2263</f>
        <v>45294</v>
      </c>
      <c r="B2260" s="6">
        <f>TITRES_STAT!D2263</f>
        <v>8.69</v>
      </c>
      <c r="C2260" s="2">
        <f t="shared" si="277"/>
        <v>-9.9999999999997868E-3</v>
      </c>
      <c r="D2260" s="2">
        <f t="shared" si="278"/>
        <v>8.677999999999999</v>
      </c>
      <c r="E2260" s="2">
        <f t="shared" si="280"/>
        <v>8.6170000000000009</v>
      </c>
      <c r="F2260" s="2">
        <f t="shared" ref="F2260:F2323" si="281">AVERAGE(B2241:B2260)</f>
        <v>8.575999999999997</v>
      </c>
      <c r="G2260" s="2">
        <f t="shared" si="275"/>
        <v>8.5190000000000019</v>
      </c>
      <c r="H2260" s="2">
        <f t="shared" si="279"/>
        <v>8.056300000000002</v>
      </c>
      <c r="I2260" s="2">
        <f t="array" ref="I2260">SUMPRODUCT(B2244:B2263, (ROW(B2244:B2263)-ROW(B2244)+1)) / (20*21/2)</f>
        <v>8.6137619047619047</v>
      </c>
      <c r="J2260" s="2">
        <f t="shared" si="274"/>
        <v>8.5948491582692927</v>
      </c>
      <c r="K2260" s="2">
        <f t="shared" si="276"/>
        <v>8.5244838666545348</v>
      </c>
    </row>
    <row r="2261" spans="1:11" ht="13.5" x14ac:dyDescent="0.25">
      <c r="A2261" s="3">
        <f>TITRES_STAT!B2264</f>
        <v>45295</v>
      </c>
      <c r="B2261" s="6">
        <f>TITRES_STAT!D2264</f>
        <v>8.69</v>
      </c>
      <c r="C2261" s="2">
        <f t="shared" si="277"/>
        <v>0</v>
      </c>
      <c r="D2261" s="2">
        <f t="shared" si="278"/>
        <v>8.6959999999999997</v>
      </c>
      <c r="E2261" s="2">
        <f t="shared" si="280"/>
        <v>8.6260000000000012</v>
      </c>
      <c r="F2261" s="2">
        <f t="shared" si="281"/>
        <v>8.5854999999999961</v>
      </c>
      <c r="G2261" s="2">
        <f t="shared" si="275"/>
        <v>8.5228000000000037</v>
      </c>
      <c r="H2261" s="2">
        <f t="shared" si="279"/>
        <v>8.0647500000000019</v>
      </c>
      <c r="I2261" s="2">
        <f t="array" ref="I2261">SUMPRODUCT(B2245:B2264, (ROW(B2245:B2264)-ROW(B2245)+1)) / (20*21/2)</f>
        <v>8.6049047619047609</v>
      </c>
      <c r="J2261" s="2">
        <f t="shared" ref="J2261:J2324" si="282">$J$4*B2261+J2260*(1-$J$4)</f>
        <v>8.6039111431960258</v>
      </c>
      <c r="K2261" s="2">
        <f t="shared" si="276"/>
        <v>8.53097469541318</v>
      </c>
    </row>
    <row r="2262" spans="1:11" ht="13.5" x14ac:dyDescent="0.25">
      <c r="A2262" s="3">
        <f>TITRES_STAT!B2265</f>
        <v>45296</v>
      </c>
      <c r="B2262" s="6">
        <f>TITRES_STAT!D2265</f>
        <v>8.6</v>
      </c>
      <c r="C2262" s="2">
        <f t="shared" si="277"/>
        <v>-8.9999999999999858E-2</v>
      </c>
      <c r="D2262" s="2">
        <f t="shared" si="278"/>
        <v>8.6759999999999984</v>
      </c>
      <c r="E2262" s="2">
        <f t="shared" si="280"/>
        <v>8.6359999999999992</v>
      </c>
      <c r="F2262" s="2">
        <f t="shared" si="281"/>
        <v>8.5929999999999964</v>
      </c>
      <c r="G2262" s="2">
        <f t="shared" si="275"/>
        <v>8.5252000000000034</v>
      </c>
      <c r="H2262" s="2">
        <f t="shared" si="279"/>
        <v>8.0727500000000028</v>
      </c>
      <c r="I2262" s="2">
        <f t="array" ref="I2262">SUMPRODUCT(B2246:B2265, (ROW(B2246:B2265)-ROW(B2246)+1)) / (20*21/2)</f>
        <v>8.5960476190476189</v>
      </c>
      <c r="J2262" s="2">
        <f t="shared" si="282"/>
        <v>8.6035386533678331</v>
      </c>
      <c r="K2262" s="2">
        <f t="shared" si="276"/>
        <v>8.5336815701028605</v>
      </c>
    </row>
    <row r="2263" spans="1:11" ht="13.5" x14ac:dyDescent="0.25">
      <c r="A2263" s="3">
        <f>TITRES_STAT!B2266</f>
        <v>45299</v>
      </c>
      <c r="B2263" s="6">
        <f>TITRES_STAT!D2266</f>
        <v>8.5</v>
      </c>
      <c r="C2263" s="2">
        <f t="shared" si="277"/>
        <v>-9.9999999999999645E-2</v>
      </c>
      <c r="D2263" s="2">
        <f t="shared" si="278"/>
        <v>8.6359999999999992</v>
      </c>
      <c r="E2263" s="2">
        <f t="shared" si="280"/>
        <v>8.6319999999999997</v>
      </c>
      <c r="F2263" s="2">
        <f t="shared" si="281"/>
        <v>8.5929999999999982</v>
      </c>
      <c r="G2263" s="2">
        <f t="shared" si="275"/>
        <v>8.5256000000000025</v>
      </c>
      <c r="H2263" s="2">
        <f t="shared" si="279"/>
        <v>8.0794000000000032</v>
      </c>
      <c r="I2263" s="2">
        <f t="array" ref="I2263">SUMPRODUCT(B2247:B2266, (ROW(B2247:B2266)-ROW(B2247)+1)) / (20*21/2)</f>
        <v>8.5871904761904752</v>
      </c>
      <c r="J2263" s="2">
        <f t="shared" si="282"/>
        <v>8.5936778292375635</v>
      </c>
      <c r="K2263" s="2">
        <f t="shared" si="276"/>
        <v>8.5323607242164741</v>
      </c>
    </row>
    <row r="2264" spans="1:11" ht="13.5" x14ac:dyDescent="0.25">
      <c r="A2264" s="3">
        <f>TITRES_STAT!B2267</f>
        <v>45300</v>
      </c>
      <c r="B2264" s="6">
        <f>TITRES_STAT!D2267</f>
        <v>8.5</v>
      </c>
      <c r="C2264" s="2">
        <f t="shared" si="277"/>
        <v>0</v>
      </c>
      <c r="D2264" s="2">
        <f t="shared" si="278"/>
        <v>8.5960000000000001</v>
      </c>
      <c r="E2264" s="2">
        <f t="shared" si="280"/>
        <v>8.6279999999999983</v>
      </c>
      <c r="F2264" s="2">
        <f t="shared" si="281"/>
        <v>8.5929999999999982</v>
      </c>
      <c r="G2264" s="2">
        <f t="shared" si="275"/>
        <v>8.5260000000000034</v>
      </c>
      <c r="H2264" s="2">
        <f t="shared" si="279"/>
        <v>8.0860000000000039</v>
      </c>
      <c r="I2264" s="2">
        <f t="array" ref="I2264">SUMPRODUCT(B2248:B2267, (ROW(B2248:B2267)-ROW(B2248)+1)) / (20*21/2)</f>
        <v>8.5783333333333331</v>
      </c>
      <c r="J2264" s="2">
        <f t="shared" si="282"/>
        <v>8.5847561312149381</v>
      </c>
      <c r="K2264" s="2">
        <f t="shared" si="276"/>
        <v>8.5310916762079856</v>
      </c>
    </row>
    <row r="2265" spans="1:11" ht="13.5" x14ac:dyDescent="0.25">
      <c r="A2265" s="3">
        <f>TITRES_STAT!B2268</f>
        <v>45301</v>
      </c>
      <c r="B2265" s="6">
        <f>TITRES_STAT!D2268</f>
        <v>8.5</v>
      </c>
      <c r="C2265" s="2">
        <f t="shared" si="277"/>
        <v>0</v>
      </c>
      <c r="D2265" s="2">
        <f t="shared" si="278"/>
        <v>8.5579999999999998</v>
      </c>
      <c r="E2265" s="2">
        <f t="shared" si="280"/>
        <v>8.6179999999999986</v>
      </c>
      <c r="F2265" s="2">
        <f t="shared" si="281"/>
        <v>8.593</v>
      </c>
      <c r="G2265" s="2">
        <f t="shared" si="275"/>
        <v>8.5266000000000037</v>
      </c>
      <c r="H2265" s="2">
        <f t="shared" si="279"/>
        <v>8.0926000000000027</v>
      </c>
      <c r="I2265" s="2">
        <f t="array" ref="I2265">SUMPRODUCT(B2249:B2268, (ROW(B2249:B2268)-ROW(B2249)+1)) / (20*21/2)</f>
        <v>8.5699523809523814</v>
      </c>
      <c r="J2265" s="2">
        <f t="shared" si="282"/>
        <v>8.5766841187182781</v>
      </c>
      <c r="K2265" s="2">
        <f t="shared" si="276"/>
        <v>8.5298723947880646</v>
      </c>
    </row>
    <row r="2266" spans="1:11" ht="13.5" x14ac:dyDescent="0.25">
      <c r="A2266" s="3">
        <f>TITRES_STAT!B2269</f>
        <v>45302</v>
      </c>
      <c r="B2266" s="6">
        <f>TITRES_STAT!D2269</f>
        <v>8.5</v>
      </c>
      <c r="C2266" s="2">
        <f t="shared" si="277"/>
        <v>0</v>
      </c>
      <c r="D2266" s="2">
        <f t="shared" si="278"/>
        <v>8.52</v>
      </c>
      <c r="E2266" s="2">
        <f t="shared" si="280"/>
        <v>8.6080000000000005</v>
      </c>
      <c r="F2266" s="2">
        <f t="shared" si="281"/>
        <v>8.593</v>
      </c>
      <c r="G2266" s="2">
        <f t="shared" si="275"/>
        <v>8.5272000000000023</v>
      </c>
      <c r="H2266" s="2">
        <f t="shared" si="279"/>
        <v>8.0992000000000033</v>
      </c>
      <c r="I2266" s="2">
        <f t="array" ref="I2266">SUMPRODUCT(B2250:B2269, (ROW(B2250:B2269)-ROW(B2250)+1)) / (20*21/2)</f>
        <v>8.5620476190476182</v>
      </c>
      <c r="J2266" s="2">
        <f t="shared" si="282"/>
        <v>8.5693808693165376</v>
      </c>
      <c r="K2266" s="2">
        <f t="shared" si="276"/>
        <v>8.5287009283257884</v>
      </c>
    </row>
    <row r="2267" spans="1:11" ht="13.5" x14ac:dyDescent="0.25">
      <c r="A2267" s="3">
        <f>TITRES_STAT!B2270</f>
        <v>45303</v>
      </c>
      <c r="B2267" s="6">
        <f>TITRES_STAT!D2270</f>
        <v>8.5</v>
      </c>
      <c r="C2267" s="2">
        <f t="shared" si="277"/>
        <v>0</v>
      </c>
      <c r="D2267" s="2">
        <f t="shared" si="278"/>
        <v>8.5</v>
      </c>
      <c r="E2267" s="2">
        <f t="shared" si="280"/>
        <v>8.5879999999999992</v>
      </c>
      <c r="F2267" s="2">
        <f t="shared" si="281"/>
        <v>8.5879999999999992</v>
      </c>
      <c r="G2267" s="2">
        <f t="shared" si="275"/>
        <v>8.5278000000000027</v>
      </c>
      <c r="H2267" s="2">
        <f t="shared" si="279"/>
        <v>8.1058000000000039</v>
      </c>
      <c r="I2267" s="2">
        <f t="array" ref="I2267">SUMPRODUCT(B2251:B2270, (ROW(B2251:B2270)-ROW(B2251)+1)) / (20*21/2)</f>
        <v>8.5546190476190471</v>
      </c>
      <c r="J2267" s="2">
        <f t="shared" si="282"/>
        <v>8.5627731674768679</v>
      </c>
      <c r="K2267" s="2">
        <f t="shared" si="276"/>
        <v>8.5275754017247785</v>
      </c>
    </row>
    <row r="2268" spans="1:11" ht="13.5" x14ac:dyDescent="0.25">
      <c r="A2268" s="3">
        <f>TITRES_STAT!B2271</f>
        <v>45306</v>
      </c>
      <c r="B2268" s="6">
        <f>TITRES_STAT!D2271</f>
        <v>8.5</v>
      </c>
      <c r="C2268" s="2">
        <f t="shared" si="277"/>
        <v>0</v>
      </c>
      <c r="D2268" s="2">
        <f t="shared" si="278"/>
        <v>8.5</v>
      </c>
      <c r="E2268" s="2">
        <f t="shared" si="280"/>
        <v>8.5680000000000014</v>
      </c>
      <c r="F2268" s="2">
        <f t="shared" si="281"/>
        <v>8.5830000000000002</v>
      </c>
      <c r="G2268" s="2">
        <f t="shared" si="275"/>
        <v>8.5284000000000013</v>
      </c>
      <c r="H2268" s="2">
        <f t="shared" si="279"/>
        <v>8.1124000000000027</v>
      </c>
      <c r="I2268" s="2">
        <f t="array" ref="I2268">SUMPRODUCT(B2252:B2271, (ROW(B2252:B2271)-ROW(B2252)+1)) / (20*21/2)</f>
        <v>8.5476666666666663</v>
      </c>
      <c r="J2268" s="2">
        <f t="shared" si="282"/>
        <v>8.5567947705743101</v>
      </c>
      <c r="K2268" s="2">
        <f t="shared" si="276"/>
        <v>8.5264940134218463</v>
      </c>
    </row>
    <row r="2269" spans="1:11" ht="13.5" x14ac:dyDescent="0.25">
      <c r="A2269" s="3">
        <f>TITRES_STAT!B2272</f>
        <v>45307</v>
      </c>
      <c r="B2269" s="6">
        <f>TITRES_STAT!D2272</f>
        <v>8.5</v>
      </c>
      <c r="C2269" s="2">
        <f t="shared" si="277"/>
        <v>0</v>
      </c>
      <c r="D2269" s="2">
        <f t="shared" si="278"/>
        <v>8.5</v>
      </c>
      <c r="E2269" s="2">
        <f t="shared" si="280"/>
        <v>8.5479999999999983</v>
      </c>
      <c r="F2269" s="2">
        <f t="shared" si="281"/>
        <v>8.5779999999999994</v>
      </c>
      <c r="G2269" s="2">
        <f t="shared" si="275"/>
        <v>8.5290000000000017</v>
      </c>
      <c r="H2269" s="2">
        <f t="shared" si="279"/>
        <v>8.1184500000000028</v>
      </c>
      <c r="I2269" s="2">
        <f t="array" ref="I2269">SUMPRODUCT(B2253:B2272, (ROW(B2253:B2272)-ROW(B2253)+1)) / (20*21/2)</f>
        <v>8.5507142857142853</v>
      </c>
      <c r="J2269" s="2">
        <f t="shared" si="282"/>
        <v>8.5513857448053283</v>
      </c>
      <c r="K2269" s="2">
        <f t="shared" si="276"/>
        <v>8.5254550325033431</v>
      </c>
    </row>
    <row r="2270" spans="1:11" ht="13.5" x14ac:dyDescent="0.25">
      <c r="A2270" s="3">
        <f>TITRES_STAT!B2273</f>
        <v>45308</v>
      </c>
      <c r="B2270" s="6">
        <f>TITRES_STAT!D2273</f>
        <v>8.5</v>
      </c>
      <c r="C2270" s="2">
        <f t="shared" si="277"/>
        <v>0</v>
      </c>
      <c r="D2270" s="2">
        <f t="shared" si="278"/>
        <v>8.5</v>
      </c>
      <c r="E2270" s="2">
        <f t="shared" si="280"/>
        <v>8.5289999999999999</v>
      </c>
      <c r="F2270" s="2">
        <f t="shared" si="281"/>
        <v>8.5729999999999986</v>
      </c>
      <c r="G2270" s="2">
        <f t="shared" si="275"/>
        <v>8.5296000000000021</v>
      </c>
      <c r="H2270" s="2">
        <f t="shared" si="279"/>
        <v>8.1245000000000047</v>
      </c>
      <c r="I2270" s="2">
        <f t="array" ref="I2270">SUMPRODUCT(B2254:B2273, (ROW(B2254:B2273)-ROW(B2254)+1)) / (20*21/2)</f>
        <v>8.5437619047619044</v>
      </c>
      <c r="J2270" s="2">
        <f t="shared" si="282"/>
        <v>8.5464918643476775</v>
      </c>
      <c r="K2270" s="2">
        <f t="shared" si="276"/>
        <v>8.5244567959345847</v>
      </c>
    </row>
    <row r="2271" spans="1:11" ht="13.5" x14ac:dyDescent="0.25">
      <c r="A2271" s="3">
        <f>TITRES_STAT!B2274</f>
        <v>45309</v>
      </c>
      <c r="B2271" s="6">
        <f>TITRES_STAT!D2274</f>
        <v>8.5</v>
      </c>
      <c r="C2271" s="2">
        <f t="shared" si="277"/>
        <v>0</v>
      </c>
      <c r="D2271" s="2">
        <f t="shared" si="278"/>
        <v>8.5</v>
      </c>
      <c r="E2271" s="2">
        <f t="shared" si="280"/>
        <v>8.51</v>
      </c>
      <c r="F2271" s="2">
        <f t="shared" si="281"/>
        <v>8.5680000000000014</v>
      </c>
      <c r="G2271" s="2">
        <f t="shared" si="275"/>
        <v>8.5302000000000007</v>
      </c>
      <c r="H2271" s="2">
        <f t="shared" si="279"/>
        <v>8.1300000000000043</v>
      </c>
      <c r="I2271" s="2">
        <f t="array" ref="I2271">SUMPRODUCT(B2255:B2274, (ROW(B2255:B2274)-ROW(B2255)+1)) / (20*21/2)</f>
        <v>8.536999999999999</v>
      </c>
      <c r="J2271" s="2">
        <f t="shared" si="282"/>
        <v>8.5420640677431372</v>
      </c>
      <c r="K2271" s="2">
        <f t="shared" si="276"/>
        <v>8.5234977058979347</v>
      </c>
    </row>
    <row r="2272" spans="1:11" ht="13.5" x14ac:dyDescent="0.25">
      <c r="A2272" s="3">
        <f>TITRES_STAT!B2275</f>
        <v>45310</v>
      </c>
      <c r="B2272" s="6">
        <f>TITRES_STAT!D2275</f>
        <v>8.6</v>
      </c>
      <c r="C2272" s="2">
        <f t="shared" si="277"/>
        <v>9.9999999999999645E-2</v>
      </c>
      <c r="D2272" s="2">
        <f t="shared" si="278"/>
        <v>8.52</v>
      </c>
      <c r="E2272" s="2">
        <f t="shared" si="280"/>
        <v>8.51</v>
      </c>
      <c r="F2272" s="2">
        <f t="shared" si="281"/>
        <v>8.5730000000000004</v>
      </c>
      <c r="G2272" s="2">
        <f t="shared" si="275"/>
        <v>8.5328000000000017</v>
      </c>
      <c r="H2272" s="2">
        <f t="shared" si="279"/>
        <v>8.1360000000000028</v>
      </c>
      <c r="I2272" s="2">
        <f t="array" ref="I2272">SUMPRODUCT(B2256:B2275, (ROW(B2256:B2275)-ROW(B2256)+1)) / (20*21/2)</f>
        <v>8.5304285714285726</v>
      </c>
      <c r="J2272" s="2">
        <f t="shared" si="282"/>
        <v>8.5475817755771235</v>
      </c>
      <c r="K2272" s="2">
        <f t="shared" si="276"/>
        <v>8.5264977958627224</v>
      </c>
    </row>
    <row r="2273" spans="1:11" ht="13.5" x14ac:dyDescent="0.25">
      <c r="A2273" s="3">
        <f>TITRES_STAT!B2276</f>
        <v>45313</v>
      </c>
      <c r="B2273" s="6">
        <f>TITRES_STAT!D2276</f>
        <v>8.5</v>
      </c>
      <c r="C2273" s="2">
        <f t="shared" si="277"/>
        <v>-9.9999999999999645E-2</v>
      </c>
      <c r="D2273" s="2">
        <f t="shared" si="278"/>
        <v>8.52</v>
      </c>
      <c r="E2273" s="2">
        <f t="shared" si="280"/>
        <v>8.51</v>
      </c>
      <c r="F2273" s="2">
        <f t="shared" si="281"/>
        <v>8.5709999999999997</v>
      </c>
      <c r="G2273" s="2">
        <f t="shared" si="275"/>
        <v>8.5334000000000003</v>
      </c>
      <c r="H2273" s="2">
        <f t="shared" si="279"/>
        <v>8.1415000000000024</v>
      </c>
      <c r="I2273" s="2">
        <f t="array" ref="I2273">SUMPRODUCT(B2257:B2276, (ROW(B2257:B2276)-ROW(B2257)+1)) / (20*21/2)</f>
        <v>8.5243333333333329</v>
      </c>
      <c r="J2273" s="2">
        <f t="shared" si="282"/>
        <v>8.5430501779031118</v>
      </c>
      <c r="K2273" s="2">
        <f t="shared" si="276"/>
        <v>8.5254586666132042</v>
      </c>
    </row>
    <row r="2274" spans="1:11" ht="13.5" x14ac:dyDescent="0.25">
      <c r="A2274" s="3">
        <f>TITRES_STAT!B2277</f>
        <v>45314</v>
      </c>
      <c r="B2274" s="6">
        <f>TITRES_STAT!D2277</f>
        <v>8.5</v>
      </c>
      <c r="C2274" s="2">
        <f t="shared" si="277"/>
        <v>0</v>
      </c>
      <c r="D2274" s="2">
        <f t="shared" si="278"/>
        <v>8.52</v>
      </c>
      <c r="E2274" s="2">
        <f t="shared" si="280"/>
        <v>8.51</v>
      </c>
      <c r="F2274" s="2">
        <f t="shared" si="281"/>
        <v>8.5689999999999991</v>
      </c>
      <c r="G2274" s="2">
        <f t="shared" si="275"/>
        <v>8.5339999999999989</v>
      </c>
      <c r="H2274" s="2">
        <f t="shared" si="279"/>
        <v>8.1472000000000033</v>
      </c>
      <c r="I2274" s="2">
        <f t="array" ref="I2274">SUMPRODUCT(B2258:B2277, (ROW(B2258:B2277)-ROW(B2258)+1)) / (20*21/2)</f>
        <v>8.5187142857142852</v>
      </c>
      <c r="J2274" s="2">
        <f t="shared" si="282"/>
        <v>8.5389501609599581</v>
      </c>
      <c r="K2274" s="2">
        <f t="shared" si="276"/>
        <v>8.524460287530335</v>
      </c>
    </row>
    <row r="2275" spans="1:11" ht="13.5" x14ac:dyDescent="0.25">
      <c r="A2275" s="3">
        <f>TITRES_STAT!B2278</f>
        <v>45315</v>
      </c>
      <c r="B2275" s="6">
        <f>TITRES_STAT!D2278</f>
        <v>8.5</v>
      </c>
      <c r="C2275" s="2">
        <f t="shared" si="277"/>
        <v>0</v>
      </c>
      <c r="D2275" s="2">
        <f t="shared" si="278"/>
        <v>8.52</v>
      </c>
      <c r="E2275" s="2">
        <f t="shared" si="280"/>
        <v>8.51</v>
      </c>
      <c r="F2275" s="2">
        <f t="shared" si="281"/>
        <v>8.5640000000000001</v>
      </c>
      <c r="G2275" s="2">
        <f t="shared" si="275"/>
        <v>8.5345999999999993</v>
      </c>
      <c r="H2275" s="2">
        <f t="shared" si="279"/>
        <v>8.1529500000000024</v>
      </c>
      <c r="I2275" s="2">
        <f t="array" ref="I2275">SUMPRODUCT(B2259:B2278, (ROW(B2259:B2278)-ROW(B2259)+1)) / (20*21/2)</f>
        <v>8.5140476190476182</v>
      </c>
      <c r="J2275" s="2">
        <f t="shared" si="282"/>
        <v>8.5352406218209147</v>
      </c>
      <c r="K2275" s="2">
        <f t="shared" si="276"/>
        <v>8.5235010605683623</v>
      </c>
    </row>
    <row r="2276" spans="1:11" ht="13.5" x14ac:dyDescent="0.25">
      <c r="A2276" s="3">
        <f>TITRES_STAT!B2279</f>
        <v>45316</v>
      </c>
      <c r="B2276" s="6">
        <f>TITRES_STAT!D2279</f>
        <v>8.5</v>
      </c>
      <c r="C2276" s="2">
        <f t="shared" si="277"/>
        <v>0</v>
      </c>
      <c r="D2276" s="2">
        <f t="shared" si="278"/>
        <v>8.52</v>
      </c>
      <c r="E2276" s="2">
        <f t="shared" si="280"/>
        <v>8.51</v>
      </c>
      <c r="F2276" s="2">
        <f t="shared" si="281"/>
        <v>8.5589999999999993</v>
      </c>
      <c r="G2276" s="2">
        <f t="shared" si="275"/>
        <v>8.5351999999999997</v>
      </c>
      <c r="H2276" s="2">
        <f t="shared" si="279"/>
        <v>8.1587000000000032</v>
      </c>
      <c r="I2276" s="2">
        <f t="array" ref="I2276">SUMPRODUCT(B2260:B2279, (ROW(B2260:B2279)-ROW(B2260)+1)) / (20*21/2)</f>
        <v>8.5103333333333335</v>
      </c>
      <c r="J2276" s="2">
        <f t="shared" si="282"/>
        <v>8.5318843721236846</v>
      </c>
      <c r="K2276" s="2">
        <f t="shared" si="276"/>
        <v>8.5225794503499959</v>
      </c>
    </row>
    <row r="2277" spans="1:11" ht="13.5" x14ac:dyDescent="0.25">
      <c r="A2277" s="3">
        <f>TITRES_STAT!B2280</f>
        <v>45317</v>
      </c>
      <c r="B2277" s="6">
        <f>TITRES_STAT!D2280</f>
        <v>8.5</v>
      </c>
      <c r="C2277" s="2">
        <f t="shared" si="277"/>
        <v>0</v>
      </c>
      <c r="D2277" s="2">
        <f t="shared" si="278"/>
        <v>8.5</v>
      </c>
      <c r="E2277" s="2">
        <f t="shared" si="280"/>
        <v>8.51</v>
      </c>
      <c r="F2277" s="2">
        <f t="shared" si="281"/>
        <v>8.5489999999999995</v>
      </c>
      <c r="G2277" s="2">
        <f t="shared" si="275"/>
        <v>8.5358000000000001</v>
      </c>
      <c r="H2277" s="2">
        <f t="shared" si="279"/>
        <v>8.1644500000000022</v>
      </c>
      <c r="I2277" s="2">
        <f t="array" ref="I2277">SUMPRODUCT(B2261:B2280, (ROW(B2261:B2280)-ROW(B2261)+1)) / (20*21/2)</f>
        <v>8.5075714285714277</v>
      </c>
      <c r="J2277" s="2">
        <f t="shared" si="282"/>
        <v>8.5288477652547616</v>
      </c>
      <c r="K2277" s="2">
        <f t="shared" si="276"/>
        <v>8.52169398170882</v>
      </c>
    </row>
    <row r="2278" spans="1:11" ht="13.5" x14ac:dyDescent="0.25">
      <c r="A2278" s="3">
        <f>TITRES_STAT!B2281</f>
        <v>45320</v>
      </c>
      <c r="B2278" s="6">
        <f>TITRES_STAT!D2281</f>
        <v>8.5</v>
      </c>
      <c r="C2278" s="2">
        <f t="shared" si="277"/>
        <v>0</v>
      </c>
      <c r="D2278" s="2">
        <f t="shared" si="278"/>
        <v>8.5</v>
      </c>
      <c r="E2278" s="2">
        <f t="shared" si="280"/>
        <v>8.51</v>
      </c>
      <c r="F2278" s="2">
        <f t="shared" si="281"/>
        <v>8.5389999999999997</v>
      </c>
      <c r="G2278" s="2">
        <f t="shared" si="275"/>
        <v>8.5358000000000001</v>
      </c>
      <c r="H2278" s="2">
        <f t="shared" si="279"/>
        <v>8.1705000000000023</v>
      </c>
      <c r="I2278" s="2">
        <f t="array" ref="I2278">SUMPRODUCT(B2262:B2281, (ROW(B2262:B2281)-ROW(B2262)+1)) / (20*21/2)</f>
        <v>8.5057142857142853</v>
      </c>
      <c r="J2278" s="2">
        <f t="shared" si="282"/>
        <v>8.5261003590400222</v>
      </c>
      <c r="K2278" s="2">
        <f t="shared" si="276"/>
        <v>8.5208432373280836</v>
      </c>
    </row>
    <row r="2279" spans="1:11" ht="13.5" x14ac:dyDescent="0.25">
      <c r="A2279" s="3">
        <f>TITRES_STAT!B2282</f>
        <v>45321</v>
      </c>
      <c r="B2279" s="6">
        <f>TITRES_STAT!D2282</f>
        <v>8.5</v>
      </c>
      <c r="C2279" s="2">
        <f t="shared" si="277"/>
        <v>0</v>
      </c>
      <c r="D2279" s="2">
        <f t="shared" si="278"/>
        <v>8.5</v>
      </c>
      <c r="E2279" s="2">
        <f t="shared" si="280"/>
        <v>8.51</v>
      </c>
      <c r="F2279" s="2">
        <f t="shared" si="281"/>
        <v>8.5289999999999999</v>
      </c>
      <c r="G2279" s="2">
        <f t="shared" si="275"/>
        <v>8.5358000000000001</v>
      </c>
      <c r="H2279" s="2">
        <f t="shared" si="279"/>
        <v>8.1765500000000024</v>
      </c>
      <c r="I2279" s="2">
        <f t="array" ref="I2279">SUMPRODUCT(B2263:B2282, (ROW(B2263:B2282)-ROW(B2263)+1)) / (20*21/2)</f>
        <v>8.5047619047619047</v>
      </c>
      <c r="J2279" s="2">
        <f t="shared" si="282"/>
        <v>8.5236146105600206</v>
      </c>
      <c r="K2279" s="2">
        <f t="shared" si="276"/>
        <v>8.5200258554720811</v>
      </c>
    </row>
    <row r="2280" spans="1:11" ht="13.5" x14ac:dyDescent="0.25">
      <c r="A2280" s="3">
        <f>TITRES_STAT!B2283</f>
        <v>45322</v>
      </c>
      <c r="B2280" s="6">
        <f>TITRES_STAT!D2283</f>
        <v>8.5</v>
      </c>
      <c r="C2280" s="2">
        <f t="shared" si="277"/>
        <v>0</v>
      </c>
      <c r="D2280" s="2">
        <f t="shared" si="278"/>
        <v>8.5</v>
      </c>
      <c r="E2280" s="2">
        <f t="shared" si="280"/>
        <v>8.51</v>
      </c>
      <c r="F2280" s="2">
        <f t="shared" si="281"/>
        <v>8.519499999999999</v>
      </c>
      <c r="G2280" s="2">
        <f t="shared" si="275"/>
        <v>8.5358000000000001</v>
      </c>
      <c r="H2280" s="2">
        <f t="shared" si="279"/>
        <v>8.1826000000000025</v>
      </c>
      <c r="I2280" s="2">
        <f t="array" ref="I2280">SUMPRODUCT(B2264:B2283, (ROW(B2264:B2283)-ROW(B2264)+1)) / (20*21/2)</f>
        <v>8.5185714285714287</v>
      </c>
      <c r="J2280" s="2">
        <f t="shared" si="282"/>
        <v>8.5213656000304958</v>
      </c>
      <c r="K2280" s="2">
        <f t="shared" si="276"/>
        <v>8.5192405278065095</v>
      </c>
    </row>
    <row r="2281" spans="1:11" ht="13.5" x14ac:dyDescent="0.25">
      <c r="A2281" s="3">
        <f>TITRES_STAT!B2284</f>
        <v>45323</v>
      </c>
      <c r="B2281" s="6">
        <f>TITRES_STAT!D2284</f>
        <v>8.5</v>
      </c>
      <c r="C2281" s="2">
        <f t="shared" si="277"/>
        <v>0</v>
      </c>
      <c r="D2281" s="2">
        <f t="shared" si="278"/>
        <v>8.5</v>
      </c>
      <c r="E2281" s="2">
        <f t="shared" si="280"/>
        <v>8.51</v>
      </c>
      <c r="F2281" s="2">
        <f t="shared" si="281"/>
        <v>8.51</v>
      </c>
      <c r="G2281" s="2">
        <f t="shared" si="275"/>
        <v>8.5377999999999989</v>
      </c>
      <c r="H2281" s="2">
        <f t="shared" si="279"/>
        <v>8.1886500000000026</v>
      </c>
      <c r="I2281" s="2">
        <f t="array" ref="I2281">SUMPRODUCT(B2265:B2284, (ROW(B2265:B2284)-ROW(B2265)+1)) / (20*21/2)</f>
        <v>8.5678571428571413</v>
      </c>
      <c r="J2281" s="2">
        <f t="shared" si="282"/>
        <v>8.5193307809799723</v>
      </c>
      <c r="K2281" s="2">
        <f t="shared" si="276"/>
        <v>8.5184859973042943</v>
      </c>
    </row>
    <row r="2282" spans="1:11" ht="13.5" x14ac:dyDescent="0.25">
      <c r="A2282" s="3">
        <f>TITRES_STAT!B2285</f>
        <v>45324</v>
      </c>
      <c r="B2282" s="6">
        <f>TITRES_STAT!D2285</f>
        <v>8.5</v>
      </c>
      <c r="C2282" s="2">
        <f t="shared" si="277"/>
        <v>0</v>
      </c>
      <c r="D2282" s="2">
        <f t="shared" si="278"/>
        <v>8.5</v>
      </c>
      <c r="E2282" s="2">
        <f t="shared" si="280"/>
        <v>8.5</v>
      </c>
      <c r="F2282" s="2">
        <f t="shared" si="281"/>
        <v>8.504999999999999</v>
      </c>
      <c r="G2282" s="2">
        <f t="shared" si="275"/>
        <v>8.5377999999999989</v>
      </c>
      <c r="H2282" s="2">
        <f t="shared" si="279"/>
        <v>8.1948500000000024</v>
      </c>
      <c r="I2282" s="2">
        <f t="array" ref="I2282">SUMPRODUCT(B2266:B2285, (ROW(B2266:B2285)-ROW(B2266)+1)) / (20*21/2)</f>
        <v>8.6146190476190476</v>
      </c>
      <c r="J2282" s="2">
        <f t="shared" si="282"/>
        <v>8.5174897542199748</v>
      </c>
      <c r="K2282" s="2">
        <f t="shared" si="276"/>
        <v>8.5177610562335389</v>
      </c>
    </row>
    <row r="2283" spans="1:11" ht="13.5" x14ac:dyDescent="0.25">
      <c r="A2283" s="3">
        <f>TITRES_STAT!B2286</f>
        <v>45327</v>
      </c>
      <c r="B2283" s="6">
        <f>TITRES_STAT!D2286</f>
        <v>8.65</v>
      </c>
      <c r="C2283" s="2">
        <f t="shared" si="277"/>
        <v>0.15000000000000036</v>
      </c>
      <c r="D2283" s="2">
        <f t="shared" si="278"/>
        <v>8.5299999999999994</v>
      </c>
      <c r="E2283" s="2">
        <f t="shared" si="280"/>
        <v>8.5150000000000006</v>
      </c>
      <c r="F2283" s="2">
        <f t="shared" si="281"/>
        <v>8.5124999999999993</v>
      </c>
      <c r="G2283" s="2">
        <f t="shared" si="275"/>
        <v>8.5407999999999973</v>
      </c>
      <c r="H2283" s="2">
        <f t="shared" si="279"/>
        <v>8.2018000000000022</v>
      </c>
      <c r="I2283" s="2">
        <f t="array" ref="I2283">SUMPRODUCT(B2267:B2286, (ROW(B2267:B2286)-ROW(B2267)+1)) / (20*21/2)</f>
        <v>8.6588571428571406</v>
      </c>
      <c r="J2283" s="2">
        <f t="shared" si="282"/>
        <v>8.5301097776275956</v>
      </c>
      <c r="K2283" s="2">
        <f t="shared" si="276"/>
        <v>8.5229468971655571</v>
      </c>
    </row>
    <row r="2284" spans="1:11" ht="13.5" x14ac:dyDescent="0.25">
      <c r="A2284" s="3">
        <f>TITRES_STAT!B2287</f>
        <v>45328</v>
      </c>
      <c r="B2284" s="6">
        <f>TITRES_STAT!D2287</f>
        <v>9.0299999999999994</v>
      </c>
      <c r="C2284" s="2">
        <f t="shared" si="277"/>
        <v>0.37999999999999901</v>
      </c>
      <c r="D2284" s="2">
        <f t="shared" si="278"/>
        <v>8.6359999999999992</v>
      </c>
      <c r="E2284" s="2">
        <f t="shared" si="280"/>
        <v>8.5680000000000014</v>
      </c>
      <c r="F2284" s="2">
        <f t="shared" si="281"/>
        <v>8.5389999999999997</v>
      </c>
      <c r="G2284" s="2">
        <f t="shared" si="275"/>
        <v>8.5513999999999974</v>
      </c>
      <c r="H2284" s="2">
        <f t="shared" si="279"/>
        <v>8.2104500000000016</v>
      </c>
      <c r="I2284" s="2">
        <f t="array" ref="I2284">SUMPRODUCT(B2268:B2287, (ROW(B2268:B2287)-ROW(B2268)+1)) / (20*21/2)</f>
        <v>8.6624761904761893</v>
      </c>
      <c r="J2284" s="2">
        <f t="shared" si="282"/>
        <v>8.577718370234491</v>
      </c>
      <c r="K2284" s="2">
        <f t="shared" si="276"/>
        <v>8.5428313325708292</v>
      </c>
    </row>
    <row r="2285" spans="1:11" ht="13.5" x14ac:dyDescent="0.25">
      <c r="A2285" s="3">
        <f>TITRES_STAT!B2288</f>
        <v>45329</v>
      </c>
      <c r="B2285" s="6">
        <f>TITRES_STAT!D2288</f>
        <v>9.0299999999999994</v>
      </c>
      <c r="C2285" s="2">
        <f t="shared" si="277"/>
        <v>0</v>
      </c>
      <c r="D2285" s="2">
        <f t="shared" si="278"/>
        <v>8.7420000000000009</v>
      </c>
      <c r="E2285" s="2">
        <f t="shared" si="280"/>
        <v>8.6210000000000004</v>
      </c>
      <c r="F2285" s="2">
        <f t="shared" si="281"/>
        <v>8.5655000000000001</v>
      </c>
      <c r="G2285" s="2">
        <f t="shared" si="275"/>
        <v>8.5623999999999985</v>
      </c>
      <c r="H2285" s="2">
        <f t="shared" si="279"/>
        <v>8.2191000000000027</v>
      </c>
      <c r="I2285" s="2">
        <f t="array" ref="I2285">SUMPRODUCT(B2269:B2288, (ROW(B2269:B2288)-ROW(B2269)+1)) / (20*21/2)</f>
        <v>8.6530952380952382</v>
      </c>
      <c r="J2285" s="2">
        <f t="shared" si="282"/>
        <v>8.6207928111645398</v>
      </c>
      <c r="K2285" s="2">
        <f t="shared" si="276"/>
        <v>8.5619359861955022</v>
      </c>
    </row>
    <row r="2286" spans="1:11" ht="13.5" x14ac:dyDescent="0.25">
      <c r="A2286" s="3">
        <f>TITRES_STAT!B2289</f>
        <v>45330</v>
      </c>
      <c r="B2286" s="6">
        <f>TITRES_STAT!D2289</f>
        <v>9.0299999999999994</v>
      </c>
      <c r="C2286" s="2">
        <f t="shared" si="277"/>
        <v>0</v>
      </c>
      <c r="D2286" s="2">
        <f t="shared" si="278"/>
        <v>8.8480000000000008</v>
      </c>
      <c r="E2286" s="2">
        <f t="shared" si="280"/>
        <v>8.6739999999999995</v>
      </c>
      <c r="F2286" s="2">
        <f t="shared" si="281"/>
        <v>8.5920000000000005</v>
      </c>
      <c r="G2286" s="2">
        <f t="shared" si="275"/>
        <v>8.5729999999999968</v>
      </c>
      <c r="H2286" s="2">
        <f t="shared" si="279"/>
        <v>8.2274000000000029</v>
      </c>
      <c r="I2286" s="2">
        <f t="array" ref="I2286">SUMPRODUCT(B2270:B2289, (ROW(B2270:B2289)-ROW(B2270)+1)) / (20*21/2)</f>
        <v>8.6437142857142852</v>
      </c>
      <c r="J2286" s="2">
        <f t="shared" si="282"/>
        <v>8.6597649243869643</v>
      </c>
      <c r="K2286" s="2">
        <f t="shared" si="276"/>
        <v>8.5802914377172463</v>
      </c>
    </row>
    <row r="2287" spans="1:11" ht="13.5" x14ac:dyDescent="0.25">
      <c r="A2287" s="3">
        <f>TITRES_STAT!B2290</f>
        <v>45331</v>
      </c>
      <c r="B2287" s="6">
        <f>TITRES_STAT!D2290</f>
        <v>8.6300000000000008</v>
      </c>
      <c r="C2287" s="2">
        <f t="shared" si="277"/>
        <v>-0.39999999999999858</v>
      </c>
      <c r="D2287" s="2">
        <f t="shared" si="278"/>
        <v>8.8740000000000006</v>
      </c>
      <c r="E2287" s="2">
        <f t="shared" si="280"/>
        <v>8.6869999999999994</v>
      </c>
      <c r="F2287" s="2">
        <f t="shared" si="281"/>
        <v>8.5984999999999996</v>
      </c>
      <c r="G2287" s="2">
        <f t="shared" si="275"/>
        <v>8.5755999999999979</v>
      </c>
      <c r="H2287" s="2">
        <f t="shared" si="279"/>
        <v>8.2337500000000041</v>
      </c>
      <c r="I2287" s="2">
        <f t="array" ref="I2287">SUMPRODUCT(B2271:B2290, (ROW(B2271:B2290)-ROW(B2271)+1)) / (20*21/2)</f>
        <v>8.6343333333333341</v>
      </c>
      <c r="J2287" s="2">
        <f t="shared" si="282"/>
        <v>8.6569301696834433</v>
      </c>
      <c r="K2287" s="2">
        <f t="shared" si="276"/>
        <v>8.5822407931008833</v>
      </c>
    </row>
    <row r="2288" spans="1:11" ht="13.5" x14ac:dyDescent="0.25">
      <c r="A2288" s="3">
        <f>TITRES_STAT!B2291</f>
        <v>45334</v>
      </c>
      <c r="B2288" s="6">
        <f>TITRES_STAT!D2291</f>
        <v>8.5</v>
      </c>
      <c r="C2288" s="2">
        <f t="shared" si="277"/>
        <v>-0.13000000000000078</v>
      </c>
      <c r="D2288" s="2">
        <f t="shared" si="278"/>
        <v>8.8439999999999994</v>
      </c>
      <c r="E2288" s="2">
        <f t="shared" si="280"/>
        <v>8.6869999999999994</v>
      </c>
      <c r="F2288" s="2">
        <f t="shared" si="281"/>
        <v>8.5984999999999996</v>
      </c>
      <c r="G2288" s="2">
        <f t="shared" si="275"/>
        <v>8.5755999999999979</v>
      </c>
      <c r="H2288" s="2">
        <f t="shared" si="279"/>
        <v>8.2395000000000032</v>
      </c>
      <c r="I2288" s="2">
        <f t="array" ref="I2288">SUMPRODUCT(B2272:B2291, (ROW(B2272:B2291)-ROW(B2272)+1)) / (20*21/2)</f>
        <v>8.6249523809523811</v>
      </c>
      <c r="J2288" s="2">
        <f t="shared" si="282"/>
        <v>8.641984439237401</v>
      </c>
      <c r="K2288" s="2">
        <f t="shared" si="276"/>
        <v>8.5790156639596731</v>
      </c>
    </row>
    <row r="2289" spans="1:11" ht="13.5" x14ac:dyDescent="0.25">
      <c r="A2289" s="3">
        <f>TITRES_STAT!B2292</f>
        <v>45335</v>
      </c>
      <c r="B2289" s="6">
        <f>TITRES_STAT!D2292</f>
        <v>8.5</v>
      </c>
      <c r="C2289" s="2">
        <f t="shared" si="277"/>
        <v>0</v>
      </c>
      <c r="D2289" s="2">
        <f t="shared" si="278"/>
        <v>8.7379999999999995</v>
      </c>
      <c r="E2289" s="2">
        <f t="shared" si="280"/>
        <v>8.6870000000000012</v>
      </c>
      <c r="F2289" s="2">
        <f t="shared" si="281"/>
        <v>8.5984999999999996</v>
      </c>
      <c r="G2289" s="2">
        <f t="shared" si="275"/>
        <v>8.5755999999999979</v>
      </c>
      <c r="H2289" s="2">
        <f t="shared" si="279"/>
        <v>8.245250000000004</v>
      </c>
      <c r="I2289" s="2">
        <f t="array" ref="I2289">SUMPRODUCT(B2273:B2292, (ROW(B2273:B2292)-ROW(B2273)+1)) / (20*21/2)</f>
        <v>8.6155714285714282</v>
      </c>
      <c r="J2289" s="2">
        <f t="shared" si="282"/>
        <v>8.6284621116909825</v>
      </c>
      <c r="K2289" s="2">
        <f t="shared" si="276"/>
        <v>8.5759170104710591</v>
      </c>
    </row>
    <row r="2290" spans="1:11" ht="13.5" x14ac:dyDescent="0.25">
      <c r="A2290" s="3">
        <f>TITRES_STAT!B2293</f>
        <v>45336</v>
      </c>
      <c r="B2290" s="6">
        <f>TITRES_STAT!D2293</f>
        <v>8.5</v>
      </c>
      <c r="C2290" s="2">
        <f t="shared" si="277"/>
        <v>0</v>
      </c>
      <c r="D2290" s="2">
        <f t="shared" si="278"/>
        <v>8.6319999999999997</v>
      </c>
      <c r="E2290" s="2">
        <f t="shared" si="280"/>
        <v>8.6870000000000012</v>
      </c>
      <c r="F2290" s="2">
        <f t="shared" si="281"/>
        <v>8.5984999999999996</v>
      </c>
      <c r="G2290" s="2">
        <f t="shared" ref="G2290:G2353" si="283">AVERAGE(B2241:B2290)</f>
        <v>8.5755999999999979</v>
      </c>
      <c r="H2290" s="2">
        <f t="shared" si="279"/>
        <v>8.250250000000003</v>
      </c>
      <c r="I2290" s="2">
        <f t="array" ref="I2290">SUMPRODUCT(B2274:B2293, (ROW(B2274:B2293)-ROW(B2274)+1)) / (20*21/2)</f>
        <v>8.6066666666666674</v>
      </c>
      <c r="J2290" s="2">
        <f t="shared" si="282"/>
        <v>8.6162276248632708</v>
      </c>
      <c r="K2290" s="2">
        <f t="shared" si="276"/>
        <v>8.572939872805529</v>
      </c>
    </row>
    <row r="2291" spans="1:11" ht="13.5" x14ac:dyDescent="0.25">
      <c r="A2291" s="3">
        <f>TITRES_STAT!B2294</f>
        <v>45337</v>
      </c>
      <c r="B2291" s="6">
        <f>TITRES_STAT!D2294</f>
        <v>8.5</v>
      </c>
      <c r="C2291" s="2">
        <f t="shared" si="277"/>
        <v>0</v>
      </c>
      <c r="D2291" s="2">
        <f t="shared" si="278"/>
        <v>8.5259999999999998</v>
      </c>
      <c r="E2291" s="2">
        <f t="shared" si="280"/>
        <v>8.6870000000000012</v>
      </c>
      <c r="F2291" s="2">
        <f t="shared" si="281"/>
        <v>8.5984999999999996</v>
      </c>
      <c r="G2291" s="2">
        <f t="shared" si="283"/>
        <v>8.5755999999999979</v>
      </c>
      <c r="H2291" s="2">
        <f t="shared" si="279"/>
        <v>8.2545000000000019</v>
      </c>
      <c r="I2291" s="2">
        <f t="array" ref="I2291">SUMPRODUCT(B2275:B2294, (ROW(B2275:B2294)-ROW(B2275)+1)) / (20*21/2)</f>
        <v>8.5977619047619065</v>
      </c>
      <c r="J2291" s="2">
        <f t="shared" si="282"/>
        <v>8.6051583272572447</v>
      </c>
      <c r="K2291" s="2">
        <f t="shared" ref="K2291:K2354" si="284">$K$4*B2291+(1-$K$4)*K2290</f>
        <v>8.5700794856366862</v>
      </c>
    </row>
    <row r="2292" spans="1:11" ht="13.5" x14ac:dyDescent="0.25">
      <c r="A2292" s="3">
        <f>TITRES_STAT!B2295</f>
        <v>45338</v>
      </c>
      <c r="B2292" s="6">
        <f>TITRES_STAT!D2295</f>
        <v>8.5</v>
      </c>
      <c r="C2292" s="2">
        <f t="shared" si="277"/>
        <v>0</v>
      </c>
      <c r="D2292" s="2">
        <f t="shared" si="278"/>
        <v>8.5</v>
      </c>
      <c r="E2292" s="2">
        <f t="shared" si="280"/>
        <v>8.6870000000000012</v>
      </c>
      <c r="F2292" s="2">
        <f t="shared" si="281"/>
        <v>8.5935000000000006</v>
      </c>
      <c r="G2292" s="2">
        <f t="shared" si="283"/>
        <v>8.5765999999999956</v>
      </c>
      <c r="H2292" s="2">
        <f t="shared" si="279"/>
        <v>8.258600000000003</v>
      </c>
      <c r="I2292" s="2">
        <f t="array" ref="I2292">SUMPRODUCT(B2276:B2295, (ROW(B2276:B2295)-ROW(B2276)+1)) / (20*21/2)</f>
        <v>8.5888571428571439</v>
      </c>
      <c r="J2292" s="2">
        <f t="shared" si="282"/>
        <v>8.5951432484708405</v>
      </c>
      <c r="K2292" s="2">
        <f t="shared" si="284"/>
        <v>8.5673312705136802</v>
      </c>
    </row>
    <row r="2293" spans="1:11" ht="13.5" x14ac:dyDescent="0.25">
      <c r="A2293" s="3">
        <f>TITRES_STAT!B2296</f>
        <v>45341</v>
      </c>
      <c r="B2293" s="6">
        <f>TITRES_STAT!D2296</f>
        <v>8.5</v>
      </c>
      <c r="C2293" s="2">
        <f t="shared" si="277"/>
        <v>0</v>
      </c>
      <c r="D2293" s="2">
        <f t="shared" si="278"/>
        <v>8.5</v>
      </c>
      <c r="E2293" s="2">
        <f t="shared" si="280"/>
        <v>8.6720000000000006</v>
      </c>
      <c r="F2293" s="2">
        <f t="shared" si="281"/>
        <v>8.5935000000000006</v>
      </c>
      <c r="G2293" s="2">
        <f t="shared" si="283"/>
        <v>8.5765999999999956</v>
      </c>
      <c r="H2293" s="2">
        <f t="shared" si="279"/>
        <v>8.2627000000000024</v>
      </c>
      <c r="I2293" s="2">
        <f t="array" ref="I2293">SUMPRODUCT(B2277:B2296, (ROW(B2277:B2296)-ROW(B2277)+1)) / (20*21/2)</f>
        <v>8.5799523809523812</v>
      </c>
      <c r="J2293" s="2">
        <f t="shared" si="282"/>
        <v>8.5860819867117133</v>
      </c>
      <c r="K2293" s="2">
        <f t="shared" si="284"/>
        <v>8.5646908285327523</v>
      </c>
    </row>
    <row r="2294" spans="1:11" ht="13.5" x14ac:dyDescent="0.25">
      <c r="A2294" s="3">
        <f>TITRES_STAT!B2297</f>
        <v>45342</v>
      </c>
      <c r="B2294" s="6">
        <f>TITRES_STAT!D2297</f>
        <v>8.5</v>
      </c>
      <c r="C2294" s="2">
        <f t="shared" si="277"/>
        <v>0</v>
      </c>
      <c r="D2294" s="2">
        <f t="shared" si="278"/>
        <v>8.5</v>
      </c>
      <c r="E2294" s="2">
        <f t="shared" si="280"/>
        <v>8.6189999999999998</v>
      </c>
      <c r="F2294" s="2">
        <f t="shared" si="281"/>
        <v>8.5935000000000006</v>
      </c>
      <c r="G2294" s="2">
        <f t="shared" si="283"/>
        <v>8.5765999999999956</v>
      </c>
      <c r="H2294" s="2">
        <f t="shared" si="279"/>
        <v>8.266250000000003</v>
      </c>
      <c r="I2294" s="2">
        <f t="array" ref="I2294">SUMPRODUCT(B2278:B2297, (ROW(B2278:B2297)-ROW(B2278)+1)) / (20*21/2)</f>
        <v>8.5729523809523815</v>
      </c>
      <c r="J2294" s="2">
        <f t="shared" si="282"/>
        <v>8.5778837022629784</v>
      </c>
      <c r="K2294" s="2">
        <f t="shared" si="284"/>
        <v>8.5621539332961749</v>
      </c>
    </row>
    <row r="2295" spans="1:11" ht="13.5" x14ac:dyDescent="0.25">
      <c r="A2295" s="3">
        <f>TITRES_STAT!B2298</f>
        <v>45343</v>
      </c>
      <c r="B2295" s="6">
        <f>TITRES_STAT!D2298</f>
        <v>8.5</v>
      </c>
      <c r="C2295" s="2">
        <f t="shared" si="277"/>
        <v>0</v>
      </c>
      <c r="D2295" s="2">
        <f t="shared" si="278"/>
        <v>8.5</v>
      </c>
      <c r="E2295" s="2">
        <f t="shared" si="280"/>
        <v>8.5659999999999989</v>
      </c>
      <c r="F2295" s="2">
        <f t="shared" si="281"/>
        <v>8.5935000000000006</v>
      </c>
      <c r="G2295" s="2">
        <f t="shared" si="283"/>
        <v>8.5765999999999991</v>
      </c>
      <c r="H2295" s="2">
        <f t="shared" si="279"/>
        <v>8.2699500000000015</v>
      </c>
      <c r="I2295" s="2">
        <f t="array" ref="I2295">SUMPRODUCT(B2279:B2298, (ROW(B2279:B2298)-ROW(B2279)+1)) / (20*21/2)</f>
        <v>8.566809523809523</v>
      </c>
      <c r="J2295" s="2">
        <f t="shared" si="282"/>
        <v>8.5704662068093622</v>
      </c>
      <c r="K2295" s="2">
        <f t="shared" si="284"/>
        <v>8.5597165241473068</v>
      </c>
    </row>
    <row r="2296" spans="1:11" ht="13.5" x14ac:dyDescent="0.25">
      <c r="A2296" s="3">
        <f>TITRES_STAT!B2299</f>
        <v>45344</v>
      </c>
      <c r="B2296" s="6">
        <f>TITRES_STAT!D2299</f>
        <v>8.5</v>
      </c>
      <c r="C2296" s="2">
        <f t="shared" si="277"/>
        <v>0</v>
      </c>
      <c r="D2296" s="2">
        <f t="shared" si="278"/>
        <v>8.5</v>
      </c>
      <c r="E2296" s="2">
        <f t="shared" si="280"/>
        <v>8.5129999999999999</v>
      </c>
      <c r="F2296" s="2">
        <f t="shared" si="281"/>
        <v>8.5935000000000006</v>
      </c>
      <c r="G2296" s="2">
        <f t="shared" si="283"/>
        <v>8.5765999999999973</v>
      </c>
      <c r="H2296" s="2">
        <f t="shared" si="279"/>
        <v>8.2737500000000015</v>
      </c>
      <c r="I2296" s="2">
        <f t="array" ref="I2296">SUMPRODUCT(B2280:B2299, (ROW(B2280:B2299)-ROW(B2280)+1)) / (20*21/2)</f>
        <v>8.5595714285714273</v>
      </c>
      <c r="J2296" s="2">
        <f t="shared" si="282"/>
        <v>8.5637551394941855</v>
      </c>
      <c r="K2296" s="2">
        <f t="shared" si="284"/>
        <v>8.5573746996709428</v>
      </c>
    </row>
    <row r="2297" spans="1:11" ht="13.5" x14ac:dyDescent="0.25">
      <c r="A2297" s="3">
        <f>TITRES_STAT!B2300</f>
        <v>45345</v>
      </c>
      <c r="B2297" s="6">
        <f>TITRES_STAT!D2300</f>
        <v>8.52</v>
      </c>
      <c r="C2297" s="2">
        <f t="shared" si="277"/>
        <v>1.9999999999999574E-2</v>
      </c>
      <c r="D2297" s="2">
        <f t="shared" si="278"/>
        <v>8.5039999999999996</v>
      </c>
      <c r="E2297" s="2">
        <f t="shared" si="280"/>
        <v>8.5019999999999989</v>
      </c>
      <c r="F2297" s="2">
        <f t="shared" si="281"/>
        <v>8.5945</v>
      </c>
      <c r="G2297" s="2">
        <f t="shared" si="283"/>
        <v>8.5749999999999975</v>
      </c>
      <c r="H2297" s="2">
        <f t="shared" si="279"/>
        <v>8.2787500000000023</v>
      </c>
      <c r="I2297" s="2">
        <f t="array" ref="I2297">SUMPRODUCT(B2281:B2300, (ROW(B2281:B2300)-ROW(B2281)+1)) / (20*21/2)</f>
        <v>8.5531904761904745</v>
      </c>
      <c r="J2297" s="2">
        <f t="shared" si="282"/>
        <v>8.5595879833518822</v>
      </c>
      <c r="K2297" s="2">
        <f t="shared" si="284"/>
        <v>8.5559090251740439</v>
      </c>
    </row>
    <row r="2298" spans="1:11" ht="13.5" x14ac:dyDescent="0.25">
      <c r="A2298" s="3">
        <f>TITRES_STAT!B2301</f>
        <v>45348</v>
      </c>
      <c r="B2298" s="6">
        <f>TITRES_STAT!D2301</f>
        <v>8.5299999999999994</v>
      </c>
      <c r="C2298" s="2">
        <f t="shared" si="277"/>
        <v>9.9999999999997868E-3</v>
      </c>
      <c r="D2298" s="2">
        <f t="shared" si="278"/>
        <v>8.51</v>
      </c>
      <c r="E2298" s="2">
        <f t="shared" si="280"/>
        <v>8.504999999999999</v>
      </c>
      <c r="F2298" s="2">
        <f t="shared" si="281"/>
        <v>8.5960000000000001</v>
      </c>
      <c r="G2298" s="2">
        <f t="shared" si="283"/>
        <v>8.5735999999999972</v>
      </c>
      <c r="H2298" s="2">
        <f t="shared" si="279"/>
        <v>8.2839000000000027</v>
      </c>
      <c r="I2298" s="2">
        <f t="array" ref="I2298">SUMPRODUCT(B2282:B2301, (ROW(B2282:B2301)-ROW(B2282)+1)) / (20*21/2)</f>
        <v>8.5476190476190457</v>
      </c>
      <c r="J2298" s="2">
        <f t="shared" si="282"/>
        <v>8.5567700801755127</v>
      </c>
      <c r="K2298" s="2">
        <f t="shared" si="284"/>
        <v>8.5548929849711399</v>
      </c>
    </row>
    <row r="2299" spans="1:11" ht="13.5" x14ac:dyDescent="0.25">
      <c r="A2299" s="3">
        <f>TITRES_STAT!B2302</f>
        <v>45349</v>
      </c>
      <c r="B2299" s="6">
        <f>TITRES_STAT!D2302</f>
        <v>8.52</v>
      </c>
      <c r="C2299" s="2">
        <f t="shared" si="277"/>
        <v>-9.9999999999997868E-3</v>
      </c>
      <c r="D2299" s="2">
        <f t="shared" si="278"/>
        <v>8.5139999999999993</v>
      </c>
      <c r="E2299" s="2">
        <f t="shared" si="280"/>
        <v>8.5069999999999997</v>
      </c>
      <c r="F2299" s="2">
        <f t="shared" si="281"/>
        <v>8.5970000000000013</v>
      </c>
      <c r="G2299" s="2">
        <f t="shared" si="283"/>
        <v>8.5719999999999956</v>
      </c>
      <c r="H2299" s="2">
        <f t="shared" si="279"/>
        <v>8.2874500000000015</v>
      </c>
      <c r="I2299" s="2">
        <f t="array" ref="I2299">SUMPRODUCT(B2283:B2302, (ROW(B2283:B2302)-ROW(B2283)+1)) / (20*21/2)</f>
        <v>8.5399523809523803</v>
      </c>
      <c r="J2299" s="2">
        <f t="shared" si="282"/>
        <v>8.5532681677778442</v>
      </c>
      <c r="K2299" s="2">
        <f t="shared" si="284"/>
        <v>8.5535246326193306</v>
      </c>
    </row>
    <row r="2300" spans="1:11" ht="13.5" x14ac:dyDescent="0.25">
      <c r="A2300" s="3">
        <f>TITRES_STAT!B2303</f>
        <v>45350</v>
      </c>
      <c r="B2300" s="6">
        <f>TITRES_STAT!D2303</f>
        <v>8.5299999999999994</v>
      </c>
      <c r="C2300" s="2">
        <f t="shared" si="277"/>
        <v>9.9999999999997868E-3</v>
      </c>
      <c r="D2300" s="2">
        <f t="shared" si="278"/>
        <v>8.52</v>
      </c>
      <c r="E2300" s="2">
        <f t="shared" si="280"/>
        <v>8.51</v>
      </c>
      <c r="F2300" s="2">
        <f t="shared" si="281"/>
        <v>8.5985000000000014</v>
      </c>
      <c r="G2300" s="2">
        <f t="shared" si="283"/>
        <v>8.5705999999999953</v>
      </c>
      <c r="H2300" s="2">
        <f t="shared" si="279"/>
        <v>8.2906000000000013</v>
      </c>
      <c r="I2300" s="2">
        <f t="array" ref="I2300">SUMPRODUCT(B2284:B2303, (ROW(B2284:B2303)-ROW(B2284)+1)) / (20*21/2)</f>
        <v>8.5302857142857142</v>
      </c>
      <c r="J2300" s="2">
        <f t="shared" si="282"/>
        <v>8.5510521517990021</v>
      </c>
      <c r="K2300" s="2">
        <f t="shared" si="284"/>
        <v>8.5526020980068083</v>
      </c>
    </row>
    <row r="2301" spans="1:11" ht="13.5" x14ac:dyDescent="0.25">
      <c r="A2301" s="3">
        <f>TITRES_STAT!B2304</f>
        <v>45351</v>
      </c>
      <c r="B2301" s="6">
        <f>TITRES_STAT!D2304</f>
        <v>8.5399999999999991</v>
      </c>
      <c r="C2301" s="2">
        <f t="shared" si="277"/>
        <v>9.9999999999997868E-3</v>
      </c>
      <c r="D2301" s="2">
        <f t="shared" si="278"/>
        <v>8.5279999999999987</v>
      </c>
      <c r="E2301" s="2">
        <f t="shared" si="280"/>
        <v>8.5139999999999993</v>
      </c>
      <c r="F2301" s="2">
        <f t="shared" si="281"/>
        <v>8.6005000000000003</v>
      </c>
      <c r="G2301" s="2">
        <f t="shared" si="283"/>
        <v>8.5693999999999964</v>
      </c>
      <c r="H2301" s="2">
        <f t="shared" si="279"/>
        <v>8.293350000000002</v>
      </c>
      <c r="I2301" s="2">
        <f t="array" ref="I2301">SUMPRODUCT(B2285:B2304, (ROW(B2285:B2304)-ROW(B2285)+1)) / (20*21/2)</f>
        <v>8.5213333333333328</v>
      </c>
      <c r="J2301" s="2">
        <f t="shared" si="282"/>
        <v>8.5499995659133834</v>
      </c>
      <c r="K2301" s="2">
        <f t="shared" si="284"/>
        <v>8.5521078980849712</v>
      </c>
    </row>
    <row r="2302" spans="1:11" ht="13.5" x14ac:dyDescent="0.25">
      <c r="A2302" s="3">
        <f>TITRES_STAT!B2305</f>
        <v>45352</v>
      </c>
      <c r="B2302" s="6">
        <f>TITRES_STAT!D2305</f>
        <v>8.52</v>
      </c>
      <c r="C2302" s="2">
        <f t="shared" si="277"/>
        <v>-1.9999999999999574E-2</v>
      </c>
      <c r="D2302" s="2">
        <f t="shared" si="278"/>
        <v>8.5280000000000005</v>
      </c>
      <c r="E2302" s="2">
        <f t="shared" si="280"/>
        <v>8.5159999999999982</v>
      </c>
      <c r="F2302" s="2">
        <f t="shared" si="281"/>
        <v>8.6015000000000015</v>
      </c>
      <c r="G2302" s="2">
        <f t="shared" si="283"/>
        <v>8.5697999999999972</v>
      </c>
      <c r="H2302" s="2">
        <f t="shared" si="279"/>
        <v>8.2960000000000012</v>
      </c>
      <c r="I2302" s="2">
        <f t="array" ref="I2302">SUMPRODUCT(B2286:B2305, (ROW(B2286:B2305)-ROW(B2286)+1)) / (20*21/2)</f>
        <v>8.5149047619047611</v>
      </c>
      <c r="J2302" s="2">
        <f t="shared" si="282"/>
        <v>8.5471424643978224</v>
      </c>
      <c r="K2302" s="2">
        <f t="shared" si="284"/>
        <v>8.5508487648267373</v>
      </c>
    </row>
    <row r="2303" spans="1:11" ht="13.5" x14ac:dyDescent="0.25">
      <c r="A2303" s="3">
        <f>TITRES_STAT!B2306</f>
        <v>45355</v>
      </c>
      <c r="B2303" s="6">
        <f>TITRES_STAT!D2306</f>
        <v>8.5</v>
      </c>
      <c r="C2303" s="2">
        <f t="shared" si="277"/>
        <v>-1.9999999999999574E-2</v>
      </c>
      <c r="D2303" s="2">
        <f t="shared" si="278"/>
        <v>8.5220000000000002</v>
      </c>
      <c r="E2303" s="2">
        <f t="shared" si="280"/>
        <v>8.5159999999999982</v>
      </c>
      <c r="F2303" s="2">
        <f t="shared" si="281"/>
        <v>8.5939999999999994</v>
      </c>
      <c r="G2303" s="2">
        <f t="shared" si="283"/>
        <v>8.5689999999999955</v>
      </c>
      <c r="H2303" s="2">
        <f t="shared" si="279"/>
        <v>8.2985500000000005</v>
      </c>
      <c r="I2303" s="2">
        <f t="array" ref="I2303">SUMPRODUCT(B2287:B2306, (ROW(B2287:B2306)-ROW(B2287)+1)) / (20*21/2)</f>
        <v>8.5119523809523816</v>
      </c>
      <c r="J2303" s="2">
        <f t="shared" si="282"/>
        <v>8.5426527058837447</v>
      </c>
      <c r="K2303" s="2">
        <f t="shared" si="284"/>
        <v>8.5488546956178464</v>
      </c>
    </row>
    <row r="2304" spans="1:11" ht="13.5" x14ac:dyDescent="0.25">
      <c r="A2304" s="3">
        <f>TITRES_STAT!B2307</f>
        <v>45356</v>
      </c>
      <c r="B2304" s="6">
        <f>TITRES_STAT!D2307</f>
        <v>8.5</v>
      </c>
      <c r="C2304" s="2">
        <f t="shared" si="277"/>
        <v>0</v>
      </c>
      <c r="D2304" s="2">
        <f t="shared" si="278"/>
        <v>8.5180000000000007</v>
      </c>
      <c r="E2304" s="2">
        <f t="shared" si="280"/>
        <v>8.516</v>
      </c>
      <c r="F2304" s="2">
        <f t="shared" si="281"/>
        <v>8.567499999999999</v>
      </c>
      <c r="G2304" s="2">
        <f t="shared" si="283"/>
        <v>8.5681999999999956</v>
      </c>
      <c r="H2304" s="2">
        <f t="shared" si="279"/>
        <v>8.3014500000000009</v>
      </c>
      <c r="I2304" s="2">
        <f t="array" ref="I2304">SUMPRODUCT(B2288:B2307, (ROW(B2288:B2307)-ROW(B2288)+1)) / (20*21/2)</f>
        <v>8.5114761904761913</v>
      </c>
      <c r="J2304" s="2">
        <f t="shared" si="282"/>
        <v>8.5385905434186267</v>
      </c>
      <c r="K2304" s="2">
        <f t="shared" si="284"/>
        <v>8.5469388252014618</v>
      </c>
    </row>
    <row r="2305" spans="1:11" ht="13.5" x14ac:dyDescent="0.25">
      <c r="A2305" s="3">
        <f>TITRES_STAT!B2308</f>
        <v>45357</v>
      </c>
      <c r="B2305" s="6">
        <f>TITRES_STAT!D2308</f>
        <v>8.5</v>
      </c>
      <c r="C2305" s="2">
        <f t="shared" si="277"/>
        <v>0</v>
      </c>
      <c r="D2305" s="2">
        <f t="shared" si="278"/>
        <v>8.5120000000000005</v>
      </c>
      <c r="E2305" s="2">
        <f t="shared" si="280"/>
        <v>8.516</v>
      </c>
      <c r="F2305" s="2">
        <f t="shared" si="281"/>
        <v>8.5410000000000004</v>
      </c>
      <c r="G2305" s="2">
        <f t="shared" si="283"/>
        <v>8.5661999999999985</v>
      </c>
      <c r="H2305" s="2">
        <f t="shared" si="279"/>
        <v>8.3043500000000012</v>
      </c>
      <c r="I2305" s="2">
        <f t="array" ref="I2305">SUMPRODUCT(B2289:B2308, (ROW(B2289:B2308)-ROW(B2289)+1)) / (20*21/2)</f>
        <v>8.5115714285714308</v>
      </c>
      <c r="J2305" s="2">
        <f t="shared" si="282"/>
        <v>8.5349152535692347</v>
      </c>
      <c r="K2305" s="2">
        <f t="shared" si="284"/>
        <v>8.5450980869582676</v>
      </c>
    </row>
    <row r="2306" spans="1:11" ht="13.5" x14ac:dyDescent="0.25">
      <c r="A2306" s="3">
        <f>TITRES_STAT!B2309</f>
        <v>45358</v>
      </c>
      <c r="B2306" s="6">
        <f>TITRES_STAT!D2309</f>
        <v>8.51</v>
      </c>
      <c r="C2306" s="2">
        <f t="shared" si="277"/>
        <v>9.9999999999997868E-3</v>
      </c>
      <c r="D2306" s="2">
        <f t="shared" si="278"/>
        <v>8.5059999999999985</v>
      </c>
      <c r="E2306" s="2">
        <f t="shared" si="280"/>
        <v>8.5169999999999995</v>
      </c>
      <c r="F2306" s="2">
        <f t="shared" si="281"/>
        <v>8.5149999999999988</v>
      </c>
      <c r="G2306" s="2">
        <f t="shared" si="283"/>
        <v>8.5643999999999973</v>
      </c>
      <c r="H2306" s="2">
        <f t="shared" si="279"/>
        <v>8.3072999999999997</v>
      </c>
      <c r="I2306" s="2">
        <f t="array" ref="I2306">SUMPRODUCT(B2290:B2309, (ROW(B2290:B2309)-ROW(B2290)+1)) / (20*21/2)</f>
        <v>8.5116190476190479</v>
      </c>
      <c r="J2306" s="2">
        <f t="shared" si="282"/>
        <v>8.5325423722769269</v>
      </c>
      <c r="K2306" s="2">
        <f t="shared" si="284"/>
        <v>8.5437216913912764</v>
      </c>
    </row>
    <row r="2307" spans="1:11" ht="13.5" x14ac:dyDescent="0.25">
      <c r="A2307" s="3">
        <f>TITRES_STAT!B2310</f>
        <v>45359</v>
      </c>
      <c r="B2307" s="6">
        <f>TITRES_STAT!D2310</f>
        <v>8.51</v>
      </c>
      <c r="C2307" s="2">
        <f t="shared" si="277"/>
        <v>0</v>
      </c>
      <c r="D2307" s="2">
        <f t="shared" si="278"/>
        <v>8.5039999999999996</v>
      </c>
      <c r="E2307" s="2">
        <f t="shared" si="280"/>
        <v>8.5160000000000018</v>
      </c>
      <c r="F2307" s="2">
        <f t="shared" si="281"/>
        <v>8.5089999999999968</v>
      </c>
      <c r="G2307" s="2">
        <f t="shared" si="283"/>
        <v>8.5605999999999991</v>
      </c>
      <c r="H2307" s="2">
        <f t="shared" si="279"/>
        <v>8.3101500000000001</v>
      </c>
      <c r="I2307" s="2">
        <f t="array" ref="I2307">SUMPRODUCT(B2291:B2310, (ROW(B2291:B2310)-ROW(B2291)+1)) / (20*21/2)</f>
        <v>8.5106666666666673</v>
      </c>
      <c r="J2307" s="2">
        <f t="shared" si="282"/>
        <v>8.5303954796791235</v>
      </c>
      <c r="K2307" s="2">
        <f t="shared" si="284"/>
        <v>8.5423992721210311</v>
      </c>
    </row>
    <row r="2308" spans="1:11" ht="13.5" x14ac:dyDescent="0.25">
      <c r="A2308" s="3">
        <f>TITRES_STAT!B2311</f>
        <v>45362</v>
      </c>
      <c r="B2308" s="6">
        <f>TITRES_STAT!D2311</f>
        <v>8.51</v>
      </c>
      <c r="C2308" s="2">
        <f t="shared" ref="C2308:C2371" si="285">B2308-B2307</f>
        <v>0</v>
      </c>
      <c r="D2308" s="2">
        <f t="shared" si="278"/>
        <v>8.5059999999999985</v>
      </c>
      <c r="E2308" s="2">
        <f t="shared" si="280"/>
        <v>8.5140000000000011</v>
      </c>
      <c r="F2308" s="2">
        <f t="shared" si="281"/>
        <v>8.5094999999999974</v>
      </c>
      <c r="G2308" s="2">
        <f t="shared" si="283"/>
        <v>8.5567999999999973</v>
      </c>
      <c r="H2308" s="2">
        <f t="shared" si="279"/>
        <v>8.3147000000000002</v>
      </c>
      <c r="I2308" s="2">
        <f t="array" ref="I2308">SUMPRODUCT(B2292:B2311, (ROW(B2292:B2311)-ROW(B2292)+1)) / (20*21/2)</f>
        <v>8.5097142857142867</v>
      </c>
      <c r="J2308" s="2">
        <f t="shared" si="282"/>
        <v>8.528453053043016</v>
      </c>
      <c r="K2308" s="2">
        <f t="shared" si="284"/>
        <v>8.5411287124300106</v>
      </c>
    </row>
    <row r="2309" spans="1:11" ht="13.5" x14ac:dyDescent="0.25">
      <c r="A2309" s="3">
        <f>TITRES_STAT!B2312</f>
        <v>45363</v>
      </c>
      <c r="B2309" s="6">
        <f>TITRES_STAT!D2312</f>
        <v>8.51</v>
      </c>
      <c r="C2309" s="2">
        <f t="shared" si="285"/>
        <v>0</v>
      </c>
      <c r="D2309" s="2">
        <f t="shared" si="278"/>
        <v>8.5079999999999991</v>
      </c>
      <c r="E2309" s="2">
        <f t="shared" si="280"/>
        <v>8.5130000000000017</v>
      </c>
      <c r="F2309" s="2">
        <f t="shared" si="281"/>
        <v>8.5099999999999962</v>
      </c>
      <c r="G2309" s="2">
        <f t="shared" si="283"/>
        <v>8.5529999999999973</v>
      </c>
      <c r="H2309" s="2">
        <f t="shared" si="279"/>
        <v>8.3176000000000005</v>
      </c>
      <c r="I2309" s="2">
        <f t="array" ref="I2309">SUMPRODUCT(B2293:B2312, (ROW(B2293:B2312)-ROW(B2293)+1)) / (20*21/2)</f>
        <v>8.5087619047619061</v>
      </c>
      <c r="J2309" s="2">
        <f t="shared" si="282"/>
        <v>8.526695619419872</v>
      </c>
      <c r="K2309" s="2">
        <f t="shared" si="284"/>
        <v>8.5399079786092269</v>
      </c>
    </row>
    <row r="2310" spans="1:11" ht="13.5" x14ac:dyDescent="0.25">
      <c r="A2310" s="3">
        <f>TITRES_STAT!B2313</f>
        <v>45364</v>
      </c>
      <c r="B2310" s="6">
        <f>TITRES_STAT!D2313</f>
        <v>8.5</v>
      </c>
      <c r="C2310" s="2">
        <f t="shared" si="285"/>
        <v>-9.9999999999997868E-3</v>
      </c>
      <c r="D2310" s="2">
        <f t="shared" ref="D2310:D2373" si="286">AVERAGE(B2306:B2310)</f>
        <v>8.5079999999999991</v>
      </c>
      <c r="E2310" s="2">
        <f t="shared" si="280"/>
        <v>8.5100000000000016</v>
      </c>
      <c r="F2310" s="2">
        <f t="shared" si="281"/>
        <v>8.509999999999998</v>
      </c>
      <c r="G2310" s="2">
        <f t="shared" si="283"/>
        <v>8.5491999999999972</v>
      </c>
      <c r="H2310" s="2">
        <f t="shared" si="279"/>
        <v>8.320549999999999</v>
      </c>
      <c r="I2310" s="2">
        <f t="array" ref="I2310">SUMPRODUCT(B2294:B2313, (ROW(B2294:B2313)-ROW(B2294)+1)) / (20*21/2)</f>
        <v>8.5078095238095237</v>
      </c>
      <c r="J2310" s="2">
        <f t="shared" si="282"/>
        <v>8.5241531794751229</v>
      </c>
      <c r="K2310" s="2">
        <f t="shared" si="284"/>
        <v>8.5383429598402376</v>
      </c>
    </row>
    <row r="2311" spans="1:11" ht="13.5" x14ac:dyDescent="0.25">
      <c r="A2311" s="3">
        <f>TITRES_STAT!B2314</f>
        <v>45365</v>
      </c>
      <c r="B2311" s="6">
        <f>TITRES_STAT!D2314</f>
        <v>8.5</v>
      </c>
      <c r="C2311" s="2">
        <f t="shared" si="285"/>
        <v>0</v>
      </c>
      <c r="D2311" s="2">
        <f t="shared" si="286"/>
        <v>8.5060000000000002</v>
      </c>
      <c r="E2311" s="2">
        <f t="shared" si="280"/>
        <v>8.5059999999999985</v>
      </c>
      <c r="F2311" s="2">
        <f t="shared" si="281"/>
        <v>8.509999999999998</v>
      </c>
      <c r="G2311" s="2">
        <f t="shared" si="283"/>
        <v>8.5453999999999972</v>
      </c>
      <c r="H2311" s="2">
        <f t="shared" si="279"/>
        <v>8.323500000000001</v>
      </c>
      <c r="I2311" s="2">
        <f t="array" ref="I2311">SUMPRODUCT(B2295:B2314, (ROW(B2295:B2314)-ROW(B2295)+1)) / (20*21/2)</f>
        <v>8.5068571428571431</v>
      </c>
      <c r="J2311" s="2">
        <f t="shared" si="282"/>
        <v>8.5218528766679693</v>
      </c>
      <c r="K2311" s="2">
        <f t="shared" si="284"/>
        <v>8.5368393143563068</v>
      </c>
    </row>
    <row r="2312" spans="1:11" ht="13.5" x14ac:dyDescent="0.25">
      <c r="A2312" s="3">
        <f>TITRES_STAT!B2315</f>
        <v>45366</v>
      </c>
      <c r="B2312" s="6">
        <f>TITRES_STAT!D2315</f>
        <v>8.5</v>
      </c>
      <c r="C2312" s="2">
        <f t="shared" si="285"/>
        <v>0</v>
      </c>
      <c r="D2312" s="2">
        <f t="shared" si="286"/>
        <v>8.5039999999999996</v>
      </c>
      <c r="E2312" s="2">
        <f t="shared" si="280"/>
        <v>8.5039999999999996</v>
      </c>
      <c r="F2312" s="2">
        <f t="shared" si="281"/>
        <v>8.51</v>
      </c>
      <c r="G2312" s="2">
        <f t="shared" si="283"/>
        <v>8.5433999999999983</v>
      </c>
      <c r="H2312" s="2">
        <f t="shared" si="279"/>
        <v>8.3261000000000003</v>
      </c>
      <c r="I2312" s="2">
        <f t="array" ref="I2312">SUMPRODUCT(B2296:B2315, (ROW(B2296:B2315)-ROW(B2296)+1)) / (20*21/2)</f>
        <v>8.5059047619047607</v>
      </c>
      <c r="J2312" s="2">
        <f t="shared" si="282"/>
        <v>8.5197716503186385</v>
      </c>
      <c r="K2312" s="2">
        <f t="shared" si="284"/>
        <v>8.5353946353619428</v>
      </c>
    </row>
    <row r="2313" spans="1:11" ht="13.5" x14ac:dyDescent="0.25">
      <c r="A2313" s="3">
        <f>TITRES_STAT!B2316</f>
        <v>45369</v>
      </c>
      <c r="B2313" s="6">
        <f>TITRES_STAT!D2316</f>
        <v>8.5</v>
      </c>
      <c r="C2313" s="2">
        <f t="shared" si="285"/>
        <v>0</v>
      </c>
      <c r="D2313" s="2">
        <f t="shared" si="286"/>
        <v>8.5019999999999989</v>
      </c>
      <c r="E2313" s="2">
        <f t="shared" si="280"/>
        <v>8.5039999999999996</v>
      </c>
      <c r="F2313" s="2">
        <f t="shared" si="281"/>
        <v>8.51</v>
      </c>
      <c r="G2313" s="2">
        <f t="shared" si="283"/>
        <v>8.5433999999999983</v>
      </c>
      <c r="H2313" s="2">
        <f t="shared" si="279"/>
        <v>8.3286500000000014</v>
      </c>
      <c r="I2313" s="2">
        <f t="array" ref="I2313">SUMPRODUCT(B2297:B2316, (ROW(B2297:B2316)-ROW(B2297)+1)) / (20*21/2)</f>
        <v>8.5049523809523802</v>
      </c>
      <c r="J2313" s="2">
        <f t="shared" si="282"/>
        <v>8.5178886360025778</v>
      </c>
      <c r="K2313" s="2">
        <f t="shared" si="284"/>
        <v>8.5340066104457897</v>
      </c>
    </row>
    <row r="2314" spans="1:11" ht="13.5" x14ac:dyDescent="0.25">
      <c r="A2314" s="3">
        <f>TITRES_STAT!B2317</f>
        <v>45370</v>
      </c>
      <c r="B2314" s="6">
        <f>TITRES_STAT!D2317</f>
        <v>8.5</v>
      </c>
      <c r="C2314" s="2">
        <f t="shared" si="285"/>
        <v>0</v>
      </c>
      <c r="D2314" s="2">
        <f t="shared" si="286"/>
        <v>8.5</v>
      </c>
      <c r="E2314" s="2">
        <f t="shared" si="280"/>
        <v>8.5039999999999996</v>
      </c>
      <c r="F2314" s="2">
        <f t="shared" si="281"/>
        <v>8.5100000000000016</v>
      </c>
      <c r="G2314" s="2">
        <f t="shared" si="283"/>
        <v>8.5433999999999983</v>
      </c>
      <c r="H2314" s="2">
        <f t="shared" ref="H2314:H2377" si="287">AVERAGE(B2115:B2314)</f>
        <v>8.3313000000000006</v>
      </c>
      <c r="I2314" s="2">
        <f t="array" ref="I2314">SUMPRODUCT(B2298:B2317, (ROW(B2298:B2317)-ROW(B2298)+1)) / (20*21/2)</f>
        <v>8.5040000000000013</v>
      </c>
      <c r="J2314" s="2">
        <f t="shared" si="282"/>
        <v>8.5161849563832845</v>
      </c>
      <c r="K2314" s="2">
        <f t="shared" si="284"/>
        <v>8.5326730178792882</v>
      </c>
    </row>
    <row r="2315" spans="1:11" ht="13.5" x14ac:dyDescent="0.25">
      <c r="A2315" s="3">
        <f>TITRES_STAT!B2318</f>
        <v>45372</v>
      </c>
      <c r="B2315" s="6">
        <f>TITRES_STAT!D2318</f>
        <v>8.5</v>
      </c>
      <c r="C2315" s="2">
        <f t="shared" si="285"/>
        <v>0</v>
      </c>
      <c r="D2315" s="2">
        <f t="shared" si="286"/>
        <v>8.5</v>
      </c>
      <c r="E2315" s="2">
        <f t="shared" si="280"/>
        <v>8.5039999999999996</v>
      </c>
      <c r="F2315" s="2">
        <f t="shared" si="281"/>
        <v>8.5100000000000016</v>
      </c>
      <c r="G2315" s="2">
        <f t="shared" si="283"/>
        <v>8.5433999999999983</v>
      </c>
      <c r="H2315" s="2">
        <f t="shared" si="287"/>
        <v>8.3339500000000015</v>
      </c>
      <c r="I2315" s="2">
        <f t="array" ref="I2315">SUMPRODUCT(B2299:B2318, (ROW(B2299:B2318)-ROW(B2299)+1)) / (20*21/2)</f>
        <v>8.504095238095239</v>
      </c>
      <c r="J2315" s="2">
        <f t="shared" si="282"/>
        <v>8.5146435319658291</v>
      </c>
      <c r="K2315" s="2">
        <f t="shared" si="284"/>
        <v>8.5313917230604943</v>
      </c>
    </row>
    <row r="2316" spans="1:11" ht="13.5" x14ac:dyDescent="0.25">
      <c r="A2316" s="3">
        <f>TITRES_STAT!B2319</f>
        <v>45373</v>
      </c>
      <c r="B2316" s="6">
        <f>TITRES_STAT!D2319</f>
        <v>8.5</v>
      </c>
      <c r="C2316" s="2">
        <f t="shared" si="285"/>
        <v>0</v>
      </c>
      <c r="D2316" s="2">
        <f t="shared" si="286"/>
        <v>8.5</v>
      </c>
      <c r="E2316" s="2">
        <f t="shared" ref="E2316:E2379" si="288">AVERAGE(B2307:B2316)</f>
        <v>8.5030000000000001</v>
      </c>
      <c r="F2316" s="2">
        <f t="shared" si="281"/>
        <v>8.5100000000000016</v>
      </c>
      <c r="G2316" s="2">
        <f t="shared" si="283"/>
        <v>8.5433999999999983</v>
      </c>
      <c r="H2316" s="2">
        <f t="shared" si="287"/>
        <v>8.3366000000000025</v>
      </c>
      <c r="I2316" s="2">
        <f t="array" ref="I2316">SUMPRODUCT(B2300:B2319, (ROW(B2300:B2319)-ROW(B2300)+1)) / (20*21/2)</f>
        <v>8.5042857142857144</v>
      </c>
      <c r="J2316" s="2">
        <f t="shared" si="282"/>
        <v>8.5132489098738464</v>
      </c>
      <c r="K2316" s="2">
        <f t="shared" si="284"/>
        <v>8.5301606750973384</v>
      </c>
    </row>
    <row r="2317" spans="1:11" ht="13.5" x14ac:dyDescent="0.25">
      <c r="A2317" s="3">
        <f>TITRES_STAT!B2320</f>
        <v>45376</v>
      </c>
      <c r="B2317" s="6">
        <f>TITRES_STAT!D2320</f>
        <v>8.5</v>
      </c>
      <c r="C2317" s="2">
        <f t="shared" si="285"/>
        <v>0</v>
      </c>
      <c r="D2317" s="2">
        <f t="shared" si="286"/>
        <v>8.5</v>
      </c>
      <c r="E2317" s="2">
        <f t="shared" si="288"/>
        <v>8.5019999999999989</v>
      </c>
      <c r="F2317" s="2">
        <f t="shared" si="281"/>
        <v>8.5090000000000003</v>
      </c>
      <c r="G2317" s="2">
        <f t="shared" si="283"/>
        <v>8.5433999999999983</v>
      </c>
      <c r="H2317" s="2">
        <f t="shared" si="287"/>
        <v>8.3393000000000015</v>
      </c>
      <c r="I2317" s="2">
        <f t="array" ref="I2317">SUMPRODUCT(B2301:B2320, (ROW(B2301:B2320)-ROW(B2301)+1)) / (20*21/2)</f>
        <v>8.5054761904761911</v>
      </c>
      <c r="J2317" s="2">
        <f t="shared" si="282"/>
        <v>8.5119871089334804</v>
      </c>
      <c r="K2317" s="2">
        <f t="shared" si="284"/>
        <v>8.5289779035248952</v>
      </c>
    </row>
    <row r="2318" spans="1:11" ht="13.5" x14ac:dyDescent="0.25">
      <c r="A2318" s="3">
        <f>TITRES_STAT!B2321</f>
        <v>45377</v>
      </c>
      <c r="B2318" s="6">
        <f>TITRES_STAT!D2321</f>
        <v>8.51</v>
      </c>
      <c r="C2318" s="2">
        <f t="shared" si="285"/>
        <v>9.9999999999997868E-3</v>
      </c>
      <c r="D2318" s="2">
        <f t="shared" si="286"/>
        <v>8.5019999999999989</v>
      </c>
      <c r="E2318" s="2">
        <f t="shared" si="288"/>
        <v>8.5019999999999989</v>
      </c>
      <c r="F2318" s="2">
        <f t="shared" si="281"/>
        <v>8.5080000000000009</v>
      </c>
      <c r="G2318" s="2">
        <f t="shared" si="283"/>
        <v>8.5435999999999979</v>
      </c>
      <c r="H2318" s="2">
        <f t="shared" si="287"/>
        <v>8.3420500000000022</v>
      </c>
      <c r="I2318" s="2">
        <f t="array" ref="I2318">SUMPRODUCT(B2302:B2321, (ROW(B2302:B2321)-ROW(B2302)+1)) / (20*21/2)</f>
        <v>8.5048095238095254</v>
      </c>
      <c r="J2318" s="2">
        <f t="shared" si="282"/>
        <v>8.5117978604636253</v>
      </c>
      <c r="K2318" s="2">
        <f t="shared" si="284"/>
        <v>8.5282336720141156</v>
      </c>
    </row>
    <row r="2319" spans="1:11" ht="13.5" x14ac:dyDescent="0.25">
      <c r="A2319" s="3">
        <f>TITRES_STAT!B2322</f>
        <v>45378</v>
      </c>
      <c r="B2319" s="6">
        <f>TITRES_STAT!D2322</f>
        <v>8.51</v>
      </c>
      <c r="C2319" s="2">
        <f t="shared" si="285"/>
        <v>0</v>
      </c>
      <c r="D2319" s="2">
        <f t="shared" si="286"/>
        <v>8.5039999999999996</v>
      </c>
      <c r="E2319" s="2">
        <f t="shared" si="288"/>
        <v>8.5020000000000007</v>
      </c>
      <c r="F2319" s="2">
        <f t="shared" si="281"/>
        <v>8.5074999999999985</v>
      </c>
      <c r="G2319" s="2">
        <f t="shared" si="283"/>
        <v>8.5437999999999992</v>
      </c>
      <c r="H2319" s="2">
        <f t="shared" si="287"/>
        <v>8.344850000000001</v>
      </c>
      <c r="I2319" s="2">
        <f t="array" ref="I2319">SUMPRODUCT(B2303:B2322, (ROW(B2303:B2322)-ROW(B2303)+1)) / (20*21/2)</f>
        <v>8.5043333333333333</v>
      </c>
      <c r="J2319" s="2">
        <f t="shared" si="282"/>
        <v>8.5116266356575654</v>
      </c>
      <c r="K2319" s="2">
        <f t="shared" si="284"/>
        <v>8.5275186260527782</v>
      </c>
    </row>
    <row r="2320" spans="1:11" ht="13.5" x14ac:dyDescent="0.25">
      <c r="A2320" s="3">
        <f>TITRES_STAT!B2323</f>
        <v>45379</v>
      </c>
      <c r="B2320" s="6">
        <f>TITRES_STAT!D2323</f>
        <v>8.52</v>
      </c>
      <c r="C2320" s="2">
        <f t="shared" si="285"/>
        <v>9.9999999999997868E-3</v>
      </c>
      <c r="D2320" s="2">
        <f t="shared" si="286"/>
        <v>8.5079999999999991</v>
      </c>
      <c r="E2320" s="2">
        <f t="shared" si="288"/>
        <v>8.5040000000000013</v>
      </c>
      <c r="F2320" s="2">
        <f t="shared" si="281"/>
        <v>8.5070000000000014</v>
      </c>
      <c r="G2320" s="2">
        <f t="shared" si="283"/>
        <v>8.5441999999999982</v>
      </c>
      <c r="H2320" s="2">
        <f t="shared" si="287"/>
        <v>8.3477500000000013</v>
      </c>
      <c r="I2320" s="2">
        <f t="array" ref="I2320">SUMPRODUCT(B2304:B2323, (ROW(B2304:B2323)-ROW(B2304)+1)) / (20*21/2)</f>
        <v>8.5039523809523807</v>
      </c>
      <c r="J2320" s="2">
        <f t="shared" si="282"/>
        <v>8.5124240989282747</v>
      </c>
      <c r="K2320" s="2">
        <f t="shared" si="284"/>
        <v>8.5272237779722779</v>
      </c>
    </row>
    <row r="2321" spans="1:11" ht="13.5" x14ac:dyDescent="0.25">
      <c r="A2321" s="3">
        <f>TITRES_STAT!B2324</f>
        <v>45380</v>
      </c>
      <c r="B2321" s="6">
        <f>TITRES_STAT!D2324</f>
        <v>8.5</v>
      </c>
      <c r="C2321" s="2">
        <f t="shared" si="285"/>
        <v>-1.9999999999999574E-2</v>
      </c>
      <c r="D2321" s="2">
        <f t="shared" si="286"/>
        <v>8.5079999999999991</v>
      </c>
      <c r="E2321" s="2">
        <f t="shared" si="288"/>
        <v>8.5039999999999996</v>
      </c>
      <c r="F2321" s="2">
        <f t="shared" si="281"/>
        <v>8.504999999999999</v>
      </c>
      <c r="G2321" s="2">
        <f t="shared" si="283"/>
        <v>8.5441999999999982</v>
      </c>
      <c r="H2321" s="2">
        <f t="shared" si="287"/>
        <v>8.3506</v>
      </c>
      <c r="I2321" s="2">
        <f t="array" ref="I2321">SUMPRODUCT(B2305:B2324, (ROW(B2305:B2324)-ROW(B2305)+1)) / (20*21/2)</f>
        <v>8.5035714285714281</v>
      </c>
      <c r="J2321" s="2">
        <f t="shared" si="282"/>
        <v>8.511240851411296</v>
      </c>
      <c r="K2321" s="2">
        <f t="shared" si="284"/>
        <v>8.5261561788361107</v>
      </c>
    </row>
    <row r="2322" spans="1:11" ht="13.5" x14ac:dyDescent="0.25">
      <c r="A2322" s="3">
        <f>TITRES_STAT!B2325</f>
        <v>45383</v>
      </c>
      <c r="B2322" s="6">
        <f>TITRES_STAT!D2325</f>
        <v>8.5</v>
      </c>
      <c r="C2322" s="2">
        <f t="shared" si="285"/>
        <v>0</v>
      </c>
      <c r="D2322" s="2">
        <f t="shared" si="286"/>
        <v>8.5079999999999991</v>
      </c>
      <c r="E2322" s="2">
        <f t="shared" si="288"/>
        <v>8.5039999999999996</v>
      </c>
      <c r="F2322" s="2">
        <f t="shared" si="281"/>
        <v>8.5039999999999996</v>
      </c>
      <c r="G2322" s="2">
        <f t="shared" si="283"/>
        <v>8.5421999999999993</v>
      </c>
      <c r="H2322" s="2">
        <f t="shared" si="287"/>
        <v>8.353250000000001</v>
      </c>
      <c r="I2322" s="2">
        <f t="array" ref="I2322">SUMPRODUCT(B2306:B2325, (ROW(B2306:B2325)-ROW(B2306)+1)) / (20*21/2)</f>
        <v>8.5317619047619058</v>
      </c>
      <c r="J2322" s="2">
        <f t="shared" si="282"/>
        <v>8.5101702941340296</v>
      </c>
      <c r="K2322" s="2">
        <f t="shared" si="284"/>
        <v>8.5251304463327351</v>
      </c>
    </row>
    <row r="2323" spans="1:11" ht="13.5" x14ac:dyDescent="0.25">
      <c r="A2323" s="3">
        <f>TITRES_STAT!B2326</f>
        <v>45384</v>
      </c>
      <c r="B2323" s="6">
        <f>TITRES_STAT!D2326</f>
        <v>8.5</v>
      </c>
      <c r="C2323" s="2">
        <f t="shared" si="285"/>
        <v>0</v>
      </c>
      <c r="D2323" s="2">
        <f t="shared" si="286"/>
        <v>8.5060000000000002</v>
      </c>
      <c r="E2323" s="2">
        <f t="shared" si="288"/>
        <v>8.5039999999999996</v>
      </c>
      <c r="F2323" s="2">
        <f t="shared" si="281"/>
        <v>8.5040000000000013</v>
      </c>
      <c r="G2323" s="2">
        <f t="shared" si="283"/>
        <v>8.5421999999999993</v>
      </c>
      <c r="H2323" s="2">
        <f t="shared" si="287"/>
        <v>8.3559000000000019</v>
      </c>
      <c r="I2323" s="2">
        <f t="array" ref="I2323">SUMPRODUCT(B2307:B2326, (ROW(B2307:B2326)-ROW(B2307)+1)) / (20*21/2)</f>
        <v>8.558523809523809</v>
      </c>
      <c r="J2323" s="2">
        <f t="shared" si="282"/>
        <v>8.5092016946926936</v>
      </c>
      <c r="K2323" s="2">
        <f t="shared" si="284"/>
        <v>8.5241449386334125</v>
      </c>
    </row>
    <row r="2324" spans="1:11" ht="13.5" x14ac:dyDescent="0.25">
      <c r="A2324" s="3">
        <f>TITRES_STAT!B2327</f>
        <v>45385</v>
      </c>
      <c r="B2324" s="6">
        <f>TITRES_STAT!D2327</f>
        <v>8.5</v>
      </c>
      <c r="C2324" s="2">
        <f t="shared" si="285"/>
        <v>0</v>
      </c>
      <c r="D2324" s="2">
        <f t="shared" si="286"/>
        <v>8.5039999999999996</v>
      </c>
      <c r="E2324" s="2">
        <f t="shared" si="288"/>
        <v>8.5039999999999996</v>
      </c>
      <c r="F2324" s="2">
        <f t="shared" ref="F2324:F2387" si="289">AVERAGE(B2305:B2324)</f>
        <v>8.5040000000000013</v>
      </c>
      <c r="G2324" s="2">
        <f t="shared" si="283"/>
        <v>8.5421999999999993</v>
      </c>
      <c r="H2324" s="2">
        <f t="shared" si="287"/>
        <v>8.3585500000000028</v>
      </c>
      <c r="I2324" s="2">
        <f t="array" ref="I2324">SUMPRODUCT(B2308:B2327, (ROW(B2308:B2327)-ROW(B2308)+1)) / (20*21/2)</f>
        <v>8.6029523809523809</v>
      </c>
      <c r="J2324" s="2">
        <f t="shared" si="282"/>
        <v>8.5083253428171997</v>
      </c>
      <c r="K2324" s="2">
        <f t="shared" si="284"/>
        <v>8.5231980782948487</v>
      </c>
    </row>
    <row r="2325" spans="1:11" ht="13.5" x14ac:dyDescent="0.25">
      <c r="A2325" s="3">
        <f>TITRES_STAT!B2328</f>
        <v>45386</v>
      </c>
      <c r="B2325" s="6">
        <f>TITRES_STAT!D2328</f>
        <v>8.8000000000000007</v>
      </c>
      <c r="C2325" s="2">
        <f t="shared" si="285"/>
        <v>0.30000000000000071</v>
      </c>
      <c r="D2325" s="2">
        <f t="shared" si="286"/>
        <v>8.5599999999999987</v>
      </c>
      <c r="E2325" s="2">
        <f t="shared" si="288"/>
        <v>8.5339999999999989</v>
      </c>
      <c r="F2325" s="2">
        <f t="shared" si="289"/>
        <v>8.5190000000000001</v>
      </c>
      <c r="G2325" s="2">
        <f t="shared" si="283"/>
        <v>8.5481999999999996</v>
      </c>
      <c r="H2325" s="2">
        <f t="shared" si="287"/>
        <v>8.362700000000002</v>
      </c>
      <c r="I2325" s="2">
        <f t="array" ref="I2325">SUMPRODUCT(B2309:B2328, (ROW(B2309:B2328)-ROW(B2309)+1)) / (20*21/2)</f>
        <v>8.6450476190476184</v>
      </c>
      <c r="J2325" s="2">
        <f t="shared" ref="J2325:J2388" si="290">$J$4*B2325+J2324*(1-$J$4)</f>
        <v>8.5361038815965138</v>
      </c>
      <c r="K2325" s="2">
        <f t="shared" si="284"/>
        <v>8.5340530556166208</v>
      </c>
    </row>
    <row r="2326" spans="1:11" ht="13.5" x14ac:dyDescent="0.25">
      <c r="A2326" s="3">
        <f>TITRES_STAT!B2329</f>
        <v>45387</v>
      </c>
      <c r="B2326" s="6">
        <f>TITRES_STAT!D2329</f>
        <v>8.8000000000000007</v>
      </c>
      <c r="C2326" s="2">
        <f t="shared" si="285"/>
        <v>0</v>
      </c>
      <c r="D2326" s="2">
        <f t="shared" si="286"/>
        <v>8.6199999999999992</v>
      </c>
      <c r="E2326" s="2">
        <f t="shared" si="288"/>
        <v>8.5639999999999983</v>
      </c>
      <c r="F2326" s="2">
        <f t="shared" si="289"/>
        <v>8.5335000000000001</v>
      </c>
      <c r="G2326" s="2">
        <f t="shared" si="283"/>
        <v>8.5541999999999998</v>
      </c>
      <c r="H2326" s="2">
        <f t="shared" si="287"/>
        <v>8.3668500000000012</v>
      </c>
      <c r="I2326" s="2">
        <f t="array" ref="I2326">SUMPRODUCT(B2310:B2329, (ROW(B2310:B2329)-ROW(B2310)+1)) / (20*21/2)</f>
        <v>8.6714761904761897</v>
      </c>
      <c r="J2326" s="2">
        <f t="shared" si="290"/>
        <v>8.5612368452539886</v>
      </c>
      <c r="K2326" s="2">
        <f t="shared" si="284"/>
        <v>8.5444823475532239</v>
      </c>
    </row>
    <row r="2327" spans="1:11" ht="13.5" x14ac:dyDescent="0.25">
      <c r="A2327" s="3">
        <f>TITRES_STAT!B2330</f>
        <v>45390</v>
      </c>
      <c r="B2327" s="6">
        <f>TITRES_STAT!D2330</f>
        <v>9</v>
      </c>
      <c r="C2327" s="2">
        <f t="shared" si="285"/>
        <v>0.19999999999999929</v>
      </c>
      <c r="D2327" s="2">
        <f t="shared" si="286"/>
        <v>8.7200000000000006</v>
      </c>
      <c r="E2327" s="2">
        <f t="shared" si="288"/>
        <v>8.6140000000000008</v>
      </c>
      <c r="F2327" s="2">
        <f t="shared" si="289"/>
        <v>8.5580000000000016</v>
      </c>
      <c r="G2327" s="2">
        <f t="shared" si="283"/>
        <v>8.5641999999999996</v>
      </c>
      <c r="H2327" s="2">
        <f t="shared" si="287"/>
        <v>8.3720000000000034</v>
      </c>
      <c r="I2327" s="2">
        <f t="array" ref="I2327">SUMPRODUCT(B2311:B2330, (ROW(B2311:B2330)-ROW(B2311)+1)) / (20*21/2)</f>
        <v>8.6905238095238087</v>
      </c>
      <c r="J2327" s="2">
        <f t="shared" si="290"/>
        <v>8.6030238123726566</v>
      </c>
      <c r="K2327" s="2">
        <f t="shared" si="284"/>
        <v>8.5623457849040783</v>
      </c>
    </row>
    <row r="2328" spans="1:11" ht="13.5" x14ac:dyDescent="0.25">
      <c r="A2328" s="3">
        <f>TITRES_STAT!B2331</f>
        <v>45394</v>
      </c>
      <c r="B2328" s="6">
        <f>TITRES_STAT!D2331</f>
        <v>9</v>
      </c>
      <c r="C2328" s="2">
        <f t="shared" si="285"/>
        <v>0</v>
      </c>
      <c r="D2328" s="2">
        <f t="shared" si="286"/>
        <v>8.82</v>
      </c>
      <c r="E2328" s="2">
        <f t="shared" si="288"/>
        <v>8.6630000000000003</v>
      </c>
      <c r="F2328" s="2">
        <f t="shared" si="289"/>
        <v>8.5825000000000014</v>
      </c>
      <c r="G2328" s="2">
        <f t="shared" si="283"/>
        <v>8.5741999999999994</v>
      </c>
      <c r="H2328" s="2">
        <f t="shared" si="287"/>
        <v>8.3772500000000019</v>
      </c>
      <c r="I2328" s="2">
        <f t="array" ref="I2328">SUMPRODUCT(B2312:B2331, (ROW(B2312:B2331)-ROW(B2312)+1)) / (20*21/2)</f>
        <v>8.7081428571428567</v>
      </c>
      <c r="J2328" s="2">
        <f t="shared" si="290"/>
        <v>8.6408310683371656</v>
      </c>
      <c r="K2328" s="2">
        <f t="shared" si="284"/>
        <v>8.5795086952999977</v>
      </c>
    </row>
    <row r="2329" spans="1:11" ht="13.5" x14ac:dyDescent="0.25">
      <c r="A2329" s="3">
        <f>TITRES_STAT!B2332</f>
        <v>45397</v>
      </c>
      <c r="B2329" s="6">
        <f>TITRES_STAT!D2332</f>
        <v>8.86</v>
      </c>
      <c r="C2329" s="2">
        <f t="shared" si="285"/>
        <v>-0.14000000000000057</v>
      </c>
      <c r="D2329" s="2">
        <f t="shared" si="286"/>
        <v>8.8919999999999995</v>
      </c>
      <c r="E2329" s="2">
        <f t="shared" si="288"/>
        <v>8.6979999999999986</v>
      </c>
      <c r="F2329" s="2">
        <f t="shared" si="289"/>
        <v>8.6</v>
      </c>
      <c r="G2329" s="2">
        <f t="shared" si="283"/>
        <v>8.5814000000000004</v>
      </c>
      <c r="H2329" s="2">
        <f t="shared" si="287"/>
        <v>8.3818000000000037</v>
      </c>
      <c r="I2329" s="2">
        <f t="array" ref="I2329">SUMPRODUCT(B2313:B2332, (ROW(B2313:B2332)-ROW(B2313)+1)) / (20*21/2)</f>
        <v>8.7052857142857132</v>
      </c>
      <c r="J2329" s="2">
        <f t="shared" si="290"/>
        <v>8.6617042999241018</v>
      </c>
      <c r="K2329" s="2">
        <f t="shared" si="284"/>
        <v>8.5905083543078415</v>
      </c>
    </row>
    <row r="2330" spans="1:11" ht="13.5" x14ac:dyDescent="0.25">
      <c r="A2330" s="3">
        <f>TITRES_STAT!B2333</f>
        <v>45398</v>
      </c>
      <c r="B2330" s="6">
        <f>TITRES_STAT!D2333</f>
        <v>8.8000000000000007</v>
      </c>
      <c r="C2330" s="2">
        <f t="shared" si="285"/>
        <v>-5.9999999999998721E-2</v>
      </c>
      <c r="D2330" s="2">
        <f t="shared" si="286"/>
        <v>8.8919999999999995</v>
      </c>
      <c r="E2330" s="2">
        <f t="shared" si="288"/>
        <v>8.7259999999999991</v>
      </c>
      <c r="F2330" s="2">
        <f t="shared" si="289"/>
        <v>8.6150000000000002</v>
      </c>
      <c r="G2330" s="2">
        <f t="shared" si="283"/>
        <v>8.5874000000000006</v>
      </c>
      <c r="H2330" s="2">
        <f t="shared" si="287"/>
        <v>8.3860500000000027</v>
      </c>
      <c r="I2330" s="2">
        <f t="array" ref="I2330">SUMPRODUCT(B2314:B2333, (ROW(B2314:B2333)-ROW(B2314)+1)) / (20*21/2)</f>
        <v>8.71052380952381</v>
      </c>
      <c r="J2330" s="2">
        <f t="shared" si="290"/>
        <v>8.67487531897895</v>
      </c>
      <c r="K2330" s="2">
        <f t="shared" si="284"/>
        <v>8.5987237129624372</v>
      </c>
    </row>
    <row r="2331" spans="1:11" ht="13.5" x14ac:dyDescent="0.25">
      <c r="A2331" s="3">
        <f>TITRES_STAT!B2334</f>
        <v>45399</v>
      </c>
      <c r="B2331" s="6">
        <f>TITRES_STAT!D2334</f>
        <v>8.8000000000000007</v>
      </c>
      <c r="C2331" s="2">
        <f t="shared" si="285"/>
        <v>0</v>
      </c>
      <c r="D2331" s="2">
        <f t="shared" si="286"/>
        <v>8.8919999999999995</v>
      </c>
      <c r="E2331" s="2">
        <f t="shared" si="288"/>
        <v>8.7559999999999985</v>
      </c>
      <c r="F2331" s="2">
        <f t="shared" si="289"/>
        <v>8.6300000000000008</v>
      </c>
      <c r="G2331" s="2">
        <f t="shared" si="283"/>
        <v>8.5934000000000008</v>
      </c>
      <c r="H2331" s="2">
        <f t="shared" si="287"/>
        <v>8.3903000000000016</v>
      </c>
      <c r="I2331" s="2">
        <f t="array" ref="I2331">SUMPRODUCT(B2315:B2334, (ROW(B2315:B2334)-ROW(B2315)+1)) / (20*21/2)</f>
        <v>8.7100952380952368</v>
      </c>
      <c r="J2331" s="2">
        <f t="shared" si="290"/>
        <v>8.6867919552666688</v>
      </c>
      <c r="K2331" s="2">
        <f t="shared" si="284"/>
        <v>8.6066169006894011</v>
      </c>
    </row>
    <row r="2332" spans="1:11" ht="13.5" x14ac:dyDescent="0.25">
      <c r="A2332" s="3">
        <f>TITRES_STAT!B2335</f>
        <v>45400</v>
      </c>
      <c r="B2332" s="6">
        <f>TITRES_STAT!D2335</f>
        <v>8.6</v>
      </c>
      <c r="C2332" s="2">
        <f t="shared" si="285"/>
        <v>-0.20000000000000107</v>
      </c>
      <c r="D2332" s="2">
        <f t="shared" si="286"/>
        <v>8.8120000000000012</v>
      </c>
      <c r="E2332" s="2">
        <f t="shared" si="288"/>
        <v>8.766</v>
      </c>
      <c r="F2332" s="2">
        <f t="shared" si="289"/>
        <v>8.6350000000000016</v>
      </c>
      <c r="G2332" s="2">
        <f t="shared" si="283"/>
        <v>8.5954000000000015</v>
      </c>
      <c r="H2332" s="2">
        <f t="shared" si="287"/>
        <v>8.3935500000000012</v>
      </c>
      <c r="I2332" s="2">
        <f t="array" ref="I2332">SUMPRODUCT(B2316:B2335, (ROW(B2316:B2335)-ROW(B2316)+1)) / (20*21/2)</f>
        <v>8.7042380952380949</v>
      </c>
      <c r="J2332" s="2">
        <f t="shared" si="290"/>
        <v>8.6785260547650811</v>
      </c>
      <c r="K2332" s="2">
        <f t="shared" si="284"/>
        <v>8.6063574143878565</v>
      </c>
    </row>
    <row r="2333" spans="1:11" ht="13.5" x14ac:dyDescent="0.25">
      <c r="A2333" s="3">
        <f>TITRES_STAT!B2336</f>
        <v>45401</v>
      </c>
      <c r="B2333" s="6">
        <f>TITRES_STAT!D2336</f>
        <v>8.69</v>
      </c>
      <c r="C2333" s="2">
        <f t="shared" si="285"/>
        <v>8.9999999999999858E-2</v>
      </c>
      <c r="D2333" s="2">
        <f t="shared" si="286"/>
        <v>8.75</v>
      </c>
      <c r="E2333" s="2">
        <f t="shared" si="288"/>
        <v>8.7850000000000001</v>
      </c>
      <c r="F2333" s="2">
        <f t="shared" si="289"/>
        <v>8.6445000000000007</v>
      </c>
      <c r="G2333" s="2">
        <f t="shared" si="283"/>
        <v>8.5961999999999996</v>
      </c>
      <c r="H2333" s="2">
        <f t="shared" si="287"/>
        <v>8.3973000000000013</v>
      </c>
      <c r="I2333" s="2">
        <f t="array" ref="I2333">SUMPRODUCT(B2317:B2336, (ROW(B2317:B2336)-ROW(B2317)+1)) / (20*21/2)</f>
        <v>8.6941428571428574</v>
      </c>
      <c r="J2333" s="2">
        <f t="shared" si="290"/>
        <v>8.6796188114541213</v>
      </c>
      <c r="K2333" s="2">
        <f t="shared" si="284"/>
        <v>8.6096375157844101</v>
      </c>
    </row>
    <row r="2334" spans="1:11" ht="13.5" x14ac:dyDescent="0.25">
      <c r="A2334" s="3">
        <f>TITRES_STAT!B2337</f>
        <v>45404</v>
      </c>
      <c r="B2334" s="6">
        <f>TITRES_STAT!D2337</f>
        <v>8.64</v>
      </c>
      <c r="C2334" s="2">
        <f t="shared" si="285"/>
        <v>-4.9999999999998934E-2</v>
      </c>
      <c r="D2334" s="2">
        <f t="shared" si="286"/>
        <v>8.7059999999999995</v>
      </c>
      <c r="E2334" s="2">
        <f t="shared" si="288"/>
        <v>8.7989999999999995</v>
      </c>
      <c r="F2334" s="2">
        <f t="shared" si="289"/>
        <v>8.6515000000000022</v>
      </c>
      <c r="G2334" s="2">
        <f t="shared" si="283"/>
        <v>8.5884</v>
      </c>
      <c r="H2334" s="2">
        <f t="shared" si="287"/>
        <v>8.4007500000000022</v>
      </c>
      <c r="I2334" s="2">
        <f t="array" ref="I2334">SUMPRODUCT(B2318:B2337, (ROW(B2318:B2337)-ROW(B2318)+1)) / (20*21/2)</f>
        <v>8.6790476190476191</v>
      </c>
      <c r="J2334" s="2">
        <f t="shared" si="290"/>
        <v>8.6758455913156336</v>
      </c>
      <c r="K2334" s="2">
        <f t="shared" si="284"/>
        <v>8.6108282014399222</v>
      </c>
    </row>
    <row r="2335" spans="1:11" ht="13.5" x14ac:dyDescent="0.25">
      <c r="A2335" s="3">
        <f>TITRES_STAT!B2338</f>
        <v>45405</v>
      </c>
      <c r="B2335" s="6">
        <f>TITRES_STAT!D2338</f>
        <v>8.59</v>
      </c>
      <c r="C2335" s="2">
        <f t="shared" si="285"/>
        <v>-5.0000000000000711E-2</v>
      </c>
      <c r="D2335" s="2">
        <f t="shared" si="286"/>
        <v>8.6639999999999979</v>
      </c>
      <c r="E2335" s="2">
        <f t="shared" si="288"/>
        <v>8.7780000000000005</v>
      </c>
      <c r="F2335" s="2">
        <f t="shared" si="289"/>
        <v>8.6559999999999988</v>
      </c>
      <c r="G2335" s="2">
        <f t="shared" si="283"/>
        <v>8.5795999999999992</v>
      </c>
      <c r="H2335" s="2">
        <f t="shared" si="287"/>
        <v>8.4039500000000018</v>
      </c>
      <c r="I2335" s="2">
        <f t="array" ref="I2335">SUMPRODUCT(B2319:B2338, (ROW(B2319:B2338)-ROW(B2319)+1)) / (20*21/2)</f>
        <v>8.6639523809523808</v>
      </c>
      <c r="J2335" s="2">
        <f t="shared" si="290"/>
        <v>8.6676698207141438</v>
      </c>
      <c r="K2335" s="2">
        <f t="shared" si="284"/>
        <v>8.6100114092265905</v>
      </c>
    </row>
    <row r="2336" spans="1:11" ht="13.5" x14ac:dyDescent="0.25">
      <c r="A2336" s="3">
        <f>TITRES_STAT!B2339</f>
        <v>45406</v>
      </c>
      <c r="B2336" s="6">
        <f>TITRES_STAT!D2339</f>
        <v>8.5500000000000007</v>
      </c>
      <c r="C2336" s="2">
        <f t="shared" si="285"/>
        <v>-3.9999999999999147E-2</v>
      </c>
      <c r="D2336" s="2">
        <f t="shared" si="286"/>
        <v>8.613999999999999</v>
      </c>
      <c r="E2336" s="2">
        <f t="shared" si="288"/>
        <v>8.7529999999999983</v>
      </c>
      <c r="F2336" s="2">
        <f t="shared" si="289"/>
        <v>8.6585000000000001</v>
      </c>
      <c r="G2336" s="2">
        <f t="shared" si="283"/>
        <v>8.5699999999999985</v>
      </c>
      <c r="H2336" s="2">
        <f t="shared" si="287"/>
        <v>8.4069500000000001</v>
      </c>
      <c r="I2336" s="2">
        <f t="array" ref="I2336">SUMPRODUCT(B2320:B2339, (ROW(B2320:B2339)-ROW(B2320)+1)) / (20*21/2)</f>
        <v>8.6489047619047614</v>
      </c>
      <c r="J2336" s="2">
        <f t="shared" si="290"/>
        <v>8.6564631711223203</v>
      </c>
      <c r="K2336" s="2">
        <f t="shared" si="284"/>
        <v>8.6076580206294704</v>
      </c>
    </row>
    <row r="2337" spans="1:11" ht="13.5" x14ac:dyDescent="0.25">
      <c r="A2337" s="3">
        <f>TITRES_STAT!B2340</f>
        <v>45407</v>
      </c>
      <c r="B2337" s="6">
        <f>TITRES_STAT!D2340</f>
        <v>8.5</v>
      </c>
      <c r="C2337" s="2">
        <f t="shared" si="285"/>
        <v>-5.0000000000000711E-2</v>
      </c>
      <c r="D2337" s="2">
        <f t="shared" si="286"/>
        <v>8.5939999999999994</v>
      </c>
      <c r="E2337" s="2">
        <f t="shared" si="288"/>
        <v>8.7029999999999994</v>
      </c>
      <c r="F2337" s="2">
        <f t="shared" si="289"/>
        <v>8.6585000000000001</v>
      </c>
      <c r="G2337" s="2">
        <f t="shared" si="283"/>
        <v>8.5673999999999992</v>
      </c>
      <c r="H2337" s="2">
        <f t="shared" si="287"/>
        <v>8.4097000000000008</v>
      </c>
      <c r="I2337" s="2">
        <f t="array" ref="I2337">SUMPRODUCT(B2321:B2340, (ROW(B2321:B2340)-ROW(B2321)+1)) / (20*21/2)</f>
        <v>8.6415238095238092</v>
      </c>
      <c r="J2337" s="2">
        <f t="shared" si="290"/>
        <v>8.6415619167297191</v>
      </c>
      <c r="K2337" s="2">
        <f t="shared" si="284"/>
        <v>8.603436137467531</v>
      </c>
    </row>
    <row r="2338" spans="1:11" ht="13.5" x14ac:dyDescent="0.25">
      <c r="A2338" s="3">
        <f>TITRES_STAT!B2341</f>
        <v>45408</v>
      </c>
      <c r="B2338" s="6">
        <f>TITRES_STAT!D2341</f>
        <v>8.5</v>
      </c>
      <c r="C2338" s="2">
        <f t="shared" si="285"/>
        <v>0</v>
      </c>
      <c r="D2338" s="2">
        <f t="shared" si="286"/>
        <v>8.5560000000000009</v>
      </c>
      <c r="E2338" s="2">
        <f t="shared" si="288"/>
        <v>8.6530000000000005</v>
      </c>
      <c r="F2338" s="2">
        <f t="shared" si="289"/>
        <v>8.6579999999999995</v>
      </c>
      <c r="G2338" s="2">
        <f t="shared" si="283"/>
        <v>8.5673999999999992</v>
      </c>
      <c r="H2338" s="2">
        <f t="shared" si="287"/>
        <v>8.4124499999999998</v>
      </c>
      <c r="I2338" s="2">
        <f t="array" ref="I2338">SUMPRODUCT(B2322:B2341, (ROW(B2322:B2341)-ROW(B2322)+1)) / (20*21/2)</f>
        <v>8.6310000000000002</v>
      </c>
      <c r="J2338" s="2">
        <f t="shared" si="290"/>
        <v>8.628079829422127</v>
      </c>
      <c r="K2338" s="2">
        <f t="shared" si="284"/>
        <v>8.5993798183511583</v>
      </c>
    </row>
    <row r="2339" spans="1:11" ht="13.5" x14ac:dyDescent="0.25">
      <c r="A2339" s="3">
        <f>TITRES_STAT!B2342</f>
        <v>45411</v>
      </c>
      <c r="B2339" s="6">
        <f>TITRES_STAT!D2342</f>
        <v>8.5</v>
      </c>
      <c r="C2339" s="2">
        <f t="shared" si="285"/>
        <v>0</v>
      </c>
      <c r="D2339" s="2">
        <f t="shared" si="286"/>
        <v>8.5280000000000005</v>
      </c>
      <c r="E2339" s="2">
        <f t="shared" si="288"/>
        <v>8.6170000000000009</v>
      </c>
      <c r="F2339" s="2">
        <f t="shared" si="289"/>
        <v>8.6575000000000006</v>
      </c>
      <c r="G2339" s="2">
        <f t="shared" si="283"/>
        <v>8.5673999999999992</v>
      </c>
      <c r="H2339" s="2">
        <f t="shared" si="287"/>
        <v>8.4152500000000003</v>
      </c>
      <c r="I2339" s="2">
        <f t="array" ref="I2339">SUMPRODUCT(B2323:B2342, (ROW(B2323:B2342)-ROW(B2323)+1)) / (20*21/2)</f>
        <v>8.6192857142857147</v>
      </c>
      <c r="J2339" s="2">
        <f t="shared" si="290"/>
        <v>8.6158817504295442</v>
      </c>
      <c r="K2339" s="2">
        <f t="shared" si="284"/>
        <v>8.5954825705726829</v>
      </c>
    </row>
    <row r="2340" spans="1:11" ht="13.5" x14ac:dyDescent="0.25">
      <c r="A2340" s="3">
        <f>TITRES_STAT!B2343</f>
        <v>45412</v>
      </c>
      <c r="B2340" s="6">
        <f>TITRES_STAT!D2343</f>
        <v>8.58</v>
      </c>
      <c r="C2340" s="2">
        <f t="shared" si="285"/>
        <v>8.0000000000000071E-2</v>
      </c>
      <c r="D2340" s="2">
        <f t="shared" si="286"/>
        <v>8.5259999999999998</v>
      </c>
      <c r="E2340" s="2">
        <f t="shared" si="288"/>
        <v>8.5949999999999989</v>
      </c>
      <c r="F2340" s="2">
        <f t="shared" si="289"/>
        <v>8.6605000000000008</v>
      </c>
      <c r="G2340" s="2">
        <f t="shared" si="283"/>
        <v>8.5689999999999991</v>
      </c>
      <c r="H2340" s="2">
        <f t="shared" si="287"/>
        <v>8.41845</v>
      </c>
      <c r="I2340" s="2">
        <f t="array" ref="I2340">SUMPRODUCT(B2324:B2343, (ROW(B2324:B2343)-ROW(B2324)+1)) / (20*21/2)</f>
        <v>8.6073809523809537</v>
      </c>
      <c r="J2340" s="2">
        <f t="shared" si="290"/>
        <v>8.6124644408648265</v>
      </c>
      <c r="K2340" s="2">
        <f t="shared" si="284"/>
        <v>8.5948754109423806</v>
      </c>
    </row>
    <row r="2341" spans="1:11" ht="13.5" x14ac:dyDescent="0.25">
      <c r="A2341" s="3">
        <f>TITRES_STAT!B2344</f>
        <v>45414</v>
      </c>
      <c r="B2341" s="6">
        <f>TITRES_STAT!D2344</f>
        <v>8.5500000000000007</v>
      </c>
      <c r="C2341" s="2">
        <f t="shared" si="285"/>
        <v>-2.9999999999999361E-2</v>
      </c>
      <c r="D2341" s="2">
        <f t="shared" si="286"/>
        <v>8.5259999999999998</v>
      </c>
      <c r="E2341" s="2">
        <f t="shared" si="288"/>
        <v>8.5699999999999985</v>
      </c>
      <c r="F2341" s="2">
        <f t="shared" si="289"/>
        <v>8.6630000000000003</v>
      </c>
      <c r="G2341" s="2">
        <f t="shared" si="283"/>
        <v>8.57</v>
      </c>
      <c r="H2341" s="2">
        <f t="shared" si="287"/>
        <v>8.4215000000000018</v>
      </c>
      <c r="I2341" s="2">
        <f t="array" ref="I2341">SUMPRODUCT(B2325:B2344, (ROW(B2325:B2344)-ROW(B2325)+1)) / (20*21/2)</f>
        <v>8.5914761904761914</v>
      </c>
      <c r="J2341" s="2">
        <f t="shared" si="290"/>
        <v>8.6065154464967488</v>
      </c>
      <c r="K2341" s="2">
        <f t="shared" si="284"/>
        <v>8.5931155909054251</v>
      </c>
    </row>
    <row r="2342" spans="1:11" ht="13.5" x14ac:dyDescent="0.25">
      <c r="A2342" s="3">
        <f>TITRES_STAT!B2345</f>
        <v>45415</v>
      </c>
      <c r="B2342" s="6">
        <f>TITRES_STAT!D2345</f>
        <v>8.5399999999999991</v>
      </c>
      <c r="C2342" s="2">
        <f t="shared" si="285"/>
        <v>-1.0000000000001563E-2</v>
      </c>
      <c r="D2342" s="2">
        <f t="shared" si="286"/>
        <v>8.5339999999999989</v>
      </c>
      <c r="E2342" s="2">
        <f t="shared" si="288"/>
        <v>8.5639999999999983</v>
      </c>
      <c r="F2342" s="2">
        <f t="shared" si="289"/>
        <v>8.6650000000000009</v>
      </c>
      <c r="G2342" s="2">
        <f t="shared" si="283"/>
        <v>8.570800000000002</v>
      </c>
      <c r="H2342" s="2">
        <f t="shared" si="287"/>
        <v>8.4245999999999999</v>
      </c>
      <c r="I2342" s="2">
        <f t="array" ref="I2342">SUMPRODUCT(B2326:B2345, (ROW(B2326:B2345)-ROW(B2326)+1)) / (20*21/2)</f>
        <v>8.5755714285714291</v>
      </c>
      <c r="J2342" s="2">
        <f t="shared" si="290"/>
        <v>8.6001806420684872</v>
      </c>
      <c r="K2342" s="2">
        <f t="shared" si="284"/>
        <v>8.591032626556192</v>
      </c>
    </row>
    <row r="2343" spans="1:11" ht="13.5" x14ac:dyDescent="0.25">
      <c r="A2343" s="3">
        <f>TITRES_STAT!B2346</f>
        <v>45418</v>
      </c>
      <c r="B2343" s="6">
        <f>TITRES_STAT!D2346</f>
        <v>8.5399999999999991</v>
      </c>
      <c r="C2343" s="2">
        <f t="shared" si="285"/>
        <v>0</v>
      </c>
      <c r="D2343" s="2">
        <f t="shared" si="286"/>
        <v>8.5419999999999998</v>
      </c>
      <c r="E2343" s="2">
        <f t="shared" si="288"/>
        <v>8.5489999999999977</v>
      </c>
      <c r="F2343" s="2">
        <f t="shared" si="289"/>
        <v>8.6669999999999998</v>
      </c>
      <c r="G2343" s="2">
        <f t="shared" si="283"/>
        <v>8.5716000000000019</v>
      </c>
      <c r="H2343" s="2">
        <f t="shared" si="287"/>
        <v>8.4277999999999995</v>
      </c>
      <c r="I2343" s="2">
        <f t="array" ref="I2343">SUMPRODUCT(B2327:B2346, (ROW(B2327:B2346)-ROW(B2327)+1)) / (20*21/2)</f>
        <v>8.5610952380952394</v>
      </c>
      <c r="J2343" s="2">
        <f t="shared" si="290"/>
        <v>8.5944491523476785</v>
      </c>
      <c r="K2343" s="2">
        <f t="shared" si="284"/>
        <v>8.5890313470833988</v>
      </c>
    </row>
    <row r="2344" spans="1:11" ht="13.5" x14ac:dyDescent="0.25">
      <c r="A2344" s="3">
        <f>TITRES_STAT!B2347</f>
        <v>45419</v>
      </c>
      <c r="B2344" s="6">
        <f>TITRES_STAT!D2347</f>
        <v>8.5</v>
      </c>
      <c r="C2344" s="2">
        <f t="shared" si="285"/>
        <v>-3.9999999999999147E-2</v>
      </c>
      <c r="D2344" s="2">
        <f t="shared" si="286"/>
        <v>8.5419999999999998</v>
      </c>
      <c r="E2344" s="2">
        <f t="shared" si="288"/>
        <v>8.5350000000000001</v>
      </c>
      <c r="F2344" s="2">
        <f t="shared" si="289"/>
        <v>8.6669999999999998</v>
      </c>
      <c r="G2344" s="2">
        <f t="shared" si="283"/>
        <v>8.5716000000000019</v>
      </c>
      <c r="H2344" s="2">
        <f t="shared" si="287"/>
        <v>8.4308499999999995</v>
      </c>
      <c r="I2344" s="2">
        <f t="array" ref="I2344">SUMPRODUCT(B2328:B2347, (ROW(B2328:B2347)-ROW(B2328)+1)) / (20*21/2)</f>
        <v>8.5528095238095219</v>
      </c>
      <c r="J2344" s="2">
        <f t="shared" si="290"/>
        <v>8.5854539949812327</v>
      </c>
      <c r="K2344" s="2">
        <f t="shared" si="284"/>
        <v>8.5855399217075803</v>
      </c>
    </row>
    <row r="2345" spans="1:11" ht="13.5" x14ac:dyDescent="0.25">
      <c r="A2345" s="3">
        <f>TITRES_STAT!B2348</f>
        <v>45420</v>
      </c>
      <c r="B2345" s="6">
        <f>TITRES_STAT!D2348</f>
        <v>8.5</v>
      </c>
      <c r="C2345" s="2">
        <f t="shared" si="285"/>
        <v>0</v>
      </c>
      <c r="D2345" s="2">
        <f t="shared" si="286"/>
        <v>8.5259999999999998</v>
      </c>
      <c r="E2345" s="2">
        <f t="shared" si="288"/>
        <v>8.5259999999999998</v>
      </c>
      <c r="F2345" s="2">
        <f t="shared" si="289"/>
        <v>8.6519999999999992</v>
      </c>
      <c r="G2345" s="2">
        <f t="shared" si="283"/>
        <v>8.5716000000000019</v>
      </c>
      <c r="H2345" s="2">
        <f t="shared" si="287"/>
        <v>8.4338999999999995</v>
      </c>
      <c r="I2345" s="2">
        <f t="array" ref="I2345">SUMPRODUCT(B2329:B2348, (ROW(B2329:B2348)-ROW(B2329)+1)) / (20*21/2)</f>
        <v>8.5466666666666669</v>
      </c>
      <c r="J2345" s="2">
        <f t="shared" si="290"/>
        <v>8.5773155192687351</v>
      </c>
      <c r="K2345" s="2">
        <f t="shared" si="284"/>
        <v>8.5821854149739512</v>
      </c>
    </row>
    <row r="2346" spans="1:11" ht="13.5" x14ac:dyDescent="0.25">
      <c r="A2346" s="3">
        <f>TITRES_STAT!B2349</f>
        <v>45421</v>
      </c>
      <c r="B2346" s="6">
        <f>TITRES_STAT!D2349</f>
        <v>8.5</v>
      </c>
      <c r="C2346" s="2">
        <f t="shared" si="285"/>
        <v>0</v>
      </c>
      <c r="D2346" s="2">
        <f t="shared" si="286"/>
        <v>8.516</v>
      </c>
      <c r="E2346" s="2">
        <f t="shared" si="288"/>
        <v>8.520999999999999</v>
      </c>
      <c r="F2346" s="2">
        <f t="shared" si="289"/>
        <v>8.6369999999999987</v>
      </c>
      <c r="G2346" s="2">
        <f t="shared" si="283"/>
        <v>8.5716000000000019</v>
      </c>
      <c r="H2346" s="2">
        <f t="shared" si="287"/>
        <v>8.4369499999999995</v>
      </c>
      <c r="I2346" s="2">
        <f t="array" ref="I2346">SUMPRODUCT(B2330:B2349, (ROW(B2330:B2349)-ROW(B2330)+1)) / (20*21/2)</f>
        <v>8.5426666666666673</v>
      </c>
      <c r="J2346" s="2">
        <f t="shared" si="290"/>
        <v>8.5699521364812377</v>
      </c>
      <c r="K2346" s="2">
        <f t="shared" si="284"/>
        <v>8.5789624575239927</v>
      </c>
    </row>
    <row r="2347" spans="1:11" ht="13.5" x14ac:dyDescent="0.25">
      <c r="A2347" s="3">
        <f>TITRES_STAT!B2350</f>
        <v>45422</v>
      </c>
      <c r="B2347" s="6">
        <f>TITRES_STAT!D2350</f>
        <v>8.5500000000000007</v>
      </c>
      <c r="C2347" s="2">
        <f t="shared" si="285"/>
        <v>5.0000000000000711E-2</v>
      </c>
      <c r="D2347" s="2">
        <f t="shared" si="286"/>
        <v>8.5180000000000007</v>
      </c>
      <c r="E2347" s="2">
        <f t="shared" si="288"/>
        <v>8.5259999999999998</v>
      </c>
      <c r="F2347" s="2">
        <f t="shared" si="289"/>
        <v>8.6144999999999996</v>
      </c>
      <c r="G2347" s="2">
        <f t="shared" si="283"/>
        <v>8.5722000000000023</v>
      </c>
      <c r="H2347" s="2">
        <f t="shared" si="287"/>
        <v>8.4402499999999989</v>
      </c>
      <c r="I2347" s="2">
        <f t="array" ref="I2347">SUMPRODUCT(B2331:B2350, (ROW(B2331:B2350)-ROW(B2331)+1)) / (20*21/2)</f>
        <v>8.5401428571428575</v>
      </c>
      <c r="J2347" s="2">
        <f t="shared" si="290"/>
        <v>8.568051933006835</v>
      </c>
      <c r="K2347" s="2">
        <f t="shared" si="284"/>
        <v>8.5778266748759933</v>
      </c>
    </row>
    <row r="2348" spans="1:11" ht="13.5" x14ac:dyDescent="0.25">
      <c r="A2348" s="3">
        <f>TITRES_STAT!B2351</f>
        <v>45425</v>
      </c>
      <c r="B2348" s="6">
        <f>TITRES_STAT!D2351</f>
        <v>8.5500000000000007</v>
      </c>
      <c r="C2348" s="2">
        <f t="shared" si="285"/>
        <v>0</v>
      </c>
      <c r="D2348" s="2">
        <f t="shared" si="286"/>
        <v>8.52</v>
      </c>
      <c r="E2348" s="2">
        <f t="shared" si="288"/>
        <v>8.5310000000000006</v>
      </c>
      <c r="F2348" s="2">
        <f t="shared" si="289"/>
        <v>8.5920000000000005</v>
      </c>
      <c r="G2348" s="2">
        <f t="shared" si="283"/>
        <v>8.5726000000000031</v>
      </c>
      <c r="H2348" s="2">
        <f t="shared" si="287"/>
        <v>8.4436499999999981</v>
      </c>
      <c r="I2348" s="2">
        <f t="array" ref="I2348">SUMPRODUCT(B2332:B2351, (ROW(B2332:B2351)-ROW(B2332)+1)) / (20*21/2)</f>
        <v>8.5369047619047631</v>
      </c>
      <c r="J2348" s="2">
        <f t="shared" si="290"/>
        <v>8.5663327012918984</v>
      </c>
      <c r="K2348" s="2">
        <f t="shared" si="284"/>
        <v>8.5767354327239946</v>
      </c>
    </row>
    <row r="2349" spans="1:11" ht="13.5" x14ac:dyDescent="0.25">
      <c r="A2349" s="3">
        <f>TITRES_STAT!B2352</f>
        <v>45426</v>
      </c>
      <c r="B2349" s="6">
        <f>TITRES_STAT!D2352</f>
        <v>8.5500000000000007</v>
      </c>
      <c r="C2349" s="2">
        <f t="shared" si="285"/>
        <v>0</v>
      </c>
      <c r="D2349" s="2">
        <f t="shared" si="286"/>
        <v>8.5300000000000011</v>
      </c>
      <c r="E2349" s="2">
        <f t="shared" si="288"/>
        <v>8.5359999999999996</v>
      </c>
      <c r="F2349" s="2">
        <f t="shared" si="289"/>
        <v>8.5765000000000011</v>
      </c>
      <c r="G2349" s="2">
        <f t="shared" si="283"/>
        <v>8.5732000000000017</v>
      </c>
      <c r="H2349" s="2">
        <f t="shared" si="287"/>
        <v>8.4470499999999991</v>
      </c>
      <c r="I2349" s="2">
        <f t="array" ref="I2349">SUMPRODUCT(B2333:B2352, (ROW(B2333:B2352)-ROW(B2333)+1)) / (20*21/2)</f>
        <v>8.5349523809523813</v>
      </c>
      <c r="J2349" s="2">
        <f t="shared" si="290"/>
        <v>8.5647772059307652</v>
      </c>
      <c r="K2349" s="2">
        <f t="shared" si="284"/>
        <v>8.5756869843818784</v>
      </c>
    </row>
    <row r="2350" spans="1:11" ht="13.5" x14ac:dyDescent="0.25">
      <c r="A2350" s="3">
        <f>TITRES_STAT!B2353</f>
        <v>45427</v>
      </c>
      <c r="B2350" s="6">
        <f>TITRES_STAT!D2353</f>
        <v>8.5500000000000007</v>
      </c>
      <c r="C2350" s="2">
        <f t="shared" si="285"/>
        <v>0</v>
      </c>
      <c r="D2350" s="2">
        <f t="shared" si="286"/>
        <v>8.5400000000000009</v>
      </c>
      <c r="E2350" s="2">
        <f t="shared" si="288"/>
        <v>8.5329999999999977</v>
      </c>
      <c r="F2350" s="2">
        <f t="shared" si="289"/>
        <v>8.5640000000000018</v>
      </c>
      <c r="G2350" s="2">
        <f t="shared" si="283"/>
        <v>8.5736000000000026</v>
      </c>
      <c r="H2350" s="2">
        <f t="shared" si="287"/>
        <v>8.451299999999998</v>
      </c>
      <c r="I2350" s="2">
        <f t="array" ref="I2350">SUMPRODUCT(B2334:B2353, (ROW(B2334:B2353)-ROW(B2334)+1)) / (20*21/2)</f>
        <v>8.5333333333333314</v>
      </c>
      <c r="J2350" s="2">
        <f t="shared" si="290"/>
        <v>8.5633698529849784</v>
      </c>
      <c r="K2350" s="2">
        <f t="shared" si="284"/>
        <v>8.5746796516610218</v>
      </c>
    </row>
    <row r="2351" spans="1:11" ht="13.5" x14ac:dyDescent="0.25">
      <c r="A2351" s="3">
        <f>TITRES_STAT!B2354</f>
        <v>45428</v>
      </c>
      <c r="B2351" s="6">
        <f>TITRES_STAT!D2354</f>
        <v>8.5299999999999994</v>
      </c>
      <c r="C2351" s="2">
        <f t="shared" si="285"/>
        <v>-2.000000000000135E-2</v>
      </c>
      <c r="D2351" s="2">
        <f t="shared" si="286"/>
        <v>8.5460000000000012</v>
      </c>
      <c r="E2351" s="2">
        <f t="shared" si="288"/>
        <v>8.5309999999999988</v>
      </c>
      <c r="F2351" s="2">
        <f t="shared" si="289"/>
        <v>8.5505000000000013</v>
      </c>
      <c r="G2351" s="2">
        <f t="shared" si="283"/>
        <v>8.5734000000000012</v>
      </c>
      <c r="H2351" s="2">
        <f t="shared" si="287"/>
        <v>8.4549499999999984</v>
      </c>
      <c r="I2351" s="2">
        <f t="array" ref="I2351">SUMPRODUCT(B2335:B2354, (ROW(B2335:B2354)-ROW(B2335)+1)) / (20*21/2)</f>
        <v>8.5315238095238097</v>
      </c>
      <c r="J2351" s="2">
        <f t="shared" si="290"/>
        <v>8.5601917717483147</v>
      </c>
      <c r="K2351" s="2">
        <f t="shared" si="284"/>
        <v>8.5729275084586281</v>
      </c>
    </row>
    <row r="2352" spans="1:11" ht="13.5" x14ac:dyDescent="0.25">
      <c r="A2352" s="3">
        <f>TITRES_STAT!B2355</f>
        <v>45429</v>
      </c>
      <c r="B2352" s="6">
        <f>TITRES_STAT!D2355</f>
        <v>8.5299999999999994</v>
      </c>
      <c r="C2352" s="2">
        <f t="shared" si="285"/>
        <v>0</v>
      </c>
      <c r="D2352" s="2">
        <f t="shared" si="286"/>
        <v>8.5419999999999998</v>
      </c>
      <c r="E2352" s="2">
        <f t="shared" si="288"/>
        <v>8.5299999999999994</v>
      </c>
      <c r="F2352" s="2">
        <f t="shared" si="289"/>
        <v>8.5470000000000006</v>
      </c>
      <c r="G2352" s="2">
        <f t="shared" si="283"/>
        <v>8.5736000000000008</v>
      </c>
      <c r="H2352" s="2">
        <f t="shared" si="287"/>
        <v>8.4586499999999987</v>
      </c>
      <c r="I2352" s="2">
        <f t="array" ref="I2352">SUMPRODUCT(B2336:B2355, (ROW(B2336:B2355)-ROW(B2336)+1)) / (20*21/2)</f>
        <v>8.5188571428571436</v>
      </c>
      <c r="J2352" s="2">
        <f t="shared" si="290"/>
        <v>8.5573163649151418</v>
      </c>
      <c r="K2352" s="2">
        <f t="shared" si="284"/>
        <v>8.5712440767543683</v>
      </c>
    </row>
    <row r="2353" spans="1:11" ht="13.5" x14ac:dyDescent="0.25">
      <c r="A2353" s="3">
        <f>TITRES_STAT!B2356</f>
        <v>45432</v>
      </c>
      <c r="B2353" s="6">
        <f>TITRES_STAT!D2356</f>
        <v>8.5299999999999994</v>
      </c>
      <c r="C2353" s="2">
        <f t="shared" si="285"/>
        <v>0</v>
      </c>
      <c r="D2353" s="2">
        <f t="shared" si="286"/>
        <v>8.5380000000000003</v>
      </c>
      <c r="E2353" s="2">
        <f t="shared" si="288"/>
        <v>8.5289999999999999</v>
      </c>
      <c r="F2353" s="2">
        <f t="shared" si="289"/>
        <v>8.5389999999999997</v>
      </c>
      <c r="G2353" s="2">
        <f t="shared" si="283"/>
        <v>8.5742000000000012</v>
      </c>
      <c r="H2353" s="2">
        <f t="shared" si="287"/>
        <v>8.4623499999999989</v>
      </c>
      <c r="I2353" s="2">
        <f t="array" ref="I2353">SUMPRODUCT(B2337:B2356, (ROW(B2337:B2356)-ROW(B2337)+1)) / (20*21/2)</f>
        <v>8.5156666666666663</v>
      </c>
      <c r="J2353" s="2">
        <f t="shared" si="290"/>
        <v>8.5547148063517948</v>
      </c>
      <c r="K2353" s="2">
        <f t="shared" si="284"/>
        <v>8.5696266619796866</v>
      </c>
    </row>
    <row r="2354" spans="1:11" ht="13.5" x14ac:dyDescent="0.25">
      <c r="A2354" s="3">
        <f>TITRES_STAT!B2357</f>
        <v>45433</v>
      </c>
      <c r="B2354" s="6">
        <f>TITRES_STAT!D2357</f>
        <v>8.52</v>
      </c>
      <c r="C2354" s="2">
        <f t="shared" si="285"/>
        <v>-9.9999999999997868E-3</v>
      </c>
      <c r="D2354" s="2">
        <f t="shared" si="286"/>
        <v>8.532</v>
      </c>
      <c r="E2354" s="2">
        <f t="shared" si="288"/>
        <v>8.5310000000000006</v>
      </c>
      <c r="F2354" s="2">
        <f t="shared" si="289"/>
        <v>8.5329999999999995</v>
      </c>
      <c r="G2354" s="2">
        <f t="shared" ref="G2354:G2417" si="291">AVERAGE(B2305:B2354)</f>
        <v>8.5746000000000002</v>
      </c>
      <c r="H2354" s="2">
        <f t="shared" si="287"/>
        <v>8.4660499999999992</v>
      </c>
      <c r="I2354" s="2">
        <f t="array" ref="I2354">SUMPRODUCT(B2338:B2357, (ROW(B2338:B2357)-ROW(B2338)+1)) / (20*21/2)</f>
        <v>8.5137142857142845</v>
      </c>
      <c r="J2354" s="2">
        <f t="shared" si="290"/>
        <v>8.5514086343182907</v>
      </c>
      <c r="K2354" s="2">
        <f t="shared" si="284"/>
        <v>8.5676805183726401</v>
      </c>
    </row>
    <row r="2355" spans="1:11" ht="13.5" x14ac:dyDescent="0.25">
      <c r="A2355" s="3">
        <f>TITRES_STAT!B2358</f>
        <v>45434</v>
      </c>
      <c r="B2355" s="6">
        <f>TITRES_STAT!D2358</f>
        <v>8.4</v>
      </c>
      <c r="C2355" s="2">
        <f t="shared" si="285"/>
        <v>-0.11999999999999922</v>
      </c>
      <c r="D2355" s="2">
        <f t="shared" si="286"/>
        <v>8.5019999999999989</v>
      </c>
      <c r="E2355" s="2">
        <f t="shared" si="288"/>
        <v>8.5210000000000008</v>
      </c>
      <c r="F2355" s="2">
        <f t="shared" si="289"/>
        <v>8.5235000000000003</v>
      </c>
      <c r="G2355" s="2">
        <f t="shared" si="291"/>
        <v>8.5725999999999996</v>
      </c>
      <c r="H2355" s="2">
        <f t="shared" si="287"/>
        <v>8.469199999999999</v>
      </c>
      <c r="I2355" s="2">
        <f t="array" ref="I2355">SUMPRODUCT(B2339:B2358, (ROW(B2339:B2358)-ROW(B2339)+1)) / (20*21/2)</f>
        <v>8.5117619047619044</v>
      </c>
      <c r="J2355" s="2">
        <f t="shared" si="290"/>
        <v>8.5369887643832154</v>
      </c>
      <c r="K2355" s="2">
        <f t="shared" ref="K2355:K2418" si="292">$K$4*B2355+(1-$K$4)*K2354</f>
        <v>8.561104811769793</v>
      </c>
    </row>
    <row r="2356" spans="1:11" ht="13.5" x14ac:dyDescent="0.25">
      <c r="A2356" s="3">
        <f>TITRES_STAT!B2359</f>
        <v>45435</v>
      </c>
      <c r="B2356" s="6">
        <f>TITRES_STAT!D2359</f>
        <v>8.49</v>
      </c>
      <c r="C2356" s="2">
        <f t="shared" si="285"/>
        <v>8.9999999999999858E-2</v>
      </c>
      <c r="D2356" s="2">
        <f t="shared" si="286"/>
        <v>8.4939999999999998</v>
      </c>
      <c r="E2356" s="2">
        <f t="shared" si="288"/>
        <v>8.52</v>
      </c>
      <c r="F2356" s="2">
        <f t="shared" si="289"/>
        <v>8.5205000000000002</v>
      </c>
      <c r="G2356" s="2">
        <f t="shared" si="291"/>
        <v>8.5722000000000005</v>
      </c>
      <c r="H2356" s="2">
        <f t="shared" si="287"/>
        <v>8.4727999999999994</v>
      </c>
      <c r="I2356" s="2">
        <f t="array" ref="I2356">SUMPRODUCT(B2340:B2359, (ROW(B2340:B2359)-ROW(B2340)+1)) / (20*21/2)</f>
        <v>8.5098095238095244</v>
      </c>
      <c r="J2356" s="2">
        <f t="shared" si="290"/>
        <v>8.5325136439657658</v>
      </c>
      <c r="K2356" s="2">
        <f t="shared" si="292"/>
        <v>8.5583163877788202</v>
      </c>
    </row>
    <row r="2357" spans="1:11" ht="13.5" x14ac:dyDescent="0.25">
      <c r="A2357" s="3">
        <f>TITRES_STAT!B2360</f>
        <v>45436</v>
      </c>
      <c r="B2357" s="6">
        <f>TITRES_STAT!D2360</f>
        <v>8.5</v>
      </c>
      <c r="C2357" s="2">
        <f t="shared" si="285"/>
        <v>9.9999999999997868E-3</v>
      </c>
      <c r="D2357" s="2">
        <f t="shared" si="286"/>
        <v>8.4879999999999995</v>
      </c>
      <c r="E2357" s="2">
        <f t="shared" si="288"/>
        <v>8.5150000000000006</v>
      </c>
      <c r="F2357" s="2">
        <f t="shared" si="289"/>
        <v>8.5205000000000002</v>
      </c>
      <c r="G2357" s="2">
        <f t="shared" si="291"/>
        <v>8.572000000000001</v>
      </c>
      <c r="H2357" s="2">
        <f t="shared" si="287"/>
        <v>8.4766999999999992</v>
      </c>
      <c r="I2357" s="2">
        <f t="array" ref="I2357">SUMPRODUCT(B2341:B2360, (ROW(B2341:B2360)-ROW(B2341)+1)) / (20*21/2)</f>
        <v>8.5078571428571426</v>
      </c>
      <c r="J2357" s="2">
        <f t="shared" si="290"/>
        <v>8.5294171064452176</v>
      </c>
      <c r="K2357" s="2">
        <f t="shared" si="292"/>
        <v>8.5560294706110245</v>
      </c>
    </row>
    <row r="2358" spans="1:11" ht="13.5" x14ac:dyDescent="0.25">
      <c r="A2358" s="3">
        <f>TITRES_STAT!B2361</f>
        <v>45439</v>
      </c>
      <c r="B2358" s="6">
        <f>TITRES_STAT!D2361</f>
        <v>8.5</v>
      </c>
      <c r="C2358" s="2">
        <f t="shared" si="285"/>
        <v>0</v>
      </c>
      <c r="D2358" s="2">
        <f t="shared" si="286"/>
        <v>8.4820000000000011</v>
      </c>
      <c r="E2358" s="2">
        <f t="shared" si="288"/>
        <v>8.5100000000000016</v>
      </c>
      <c r="F2358" s="2">
        <f t="shared" si="289"/>
        <v>8.520500000000002</v>
      </c>
      <c r="G2358" s="2">
        <f t="shared" si="291"/>
        <v>8.5718000000000014</v>
      </c>
      <c r="H2358" s="2">
        <f t="shared" si="287"/>
        <v>8.480599999999999</v>
      </c>
      <c r="I2358" s="2">
        <f t="array" ref="I2358">SUMPRODUCT(B2342:B2361, (ROW(B2342:B2361)-ROW(B2342)+1)) / (20*21/2)</f>
        <v>8.5062857142857151</v>
      </c>
      <c r="J2358" s="2">
        <f t="shared" si="290"/>
        <v>8.5266154772599592</v>
      </c>
      <c r="K2358" s="2">
        <f t="shared" si="292"/>
        <v>8.5538322364694164</v>
      </c>
    </row>
    <row r="2359" spans="1:11" ht="13.5" x14ac:dyDescent="0.25">
      <c r="A2359" s="3">
        <f>TITRES_STAT!B2362</f>
        <v>45440</v>
      </c>
      <c r="B2359" s="6">
        <f>TITRES_STAT!D2362</f>
        <v>8.5</v>
      </c>
      <c r="C2359" s="2">
        <f t="shared" si="285"/>
        <v>0</v>
      </c>
      <c r="D2359" s="2">
        <f t="shared" si="286"/>
        <v>8.4779999999999998</v>
      </c>
      <c r="E2359" s="2">
        <f t="shared" si="288"/>
        <v>8.504999999999999</v>
      </c>
      <c r="F2359" s="2">
        <f t="shared" si="289"/>
        <v>8.520500000000002</v>
      </c>
      <c r="G2359" s="2">
        <f t="shared" si="291"/>
        <v>8.5716000000000001</v>
      </c>
      <c r="H2359" s="2">
        <f t="shared" si="287"/>
        <v>8.4844999999999988</v>
      </c>
      <c r="I2359" s="2">
        <f t="array" ref="I2359">SUMPRODUCT(B2343:B2362, (ROW(B2343:B2362)-ROW(B2343)+1)) / (20*21/2)</f>
        <v>8.5049523809523802</v>
      </c>
      <c r="J2359" s="2">
        <f t="shared" si="290"/>
        <v>8.5240806699018687</v>
      </c>
      <c r="K2359" s="2">
        <f t="shared" si="292"/>
        <v>8.5517211683725769</v>
      </c>
    </row>
    <row r="2360" spans="1:11" ht="13.5" x14ac:dyDescent="0.25">
      <c r="A2360" s="3">
        <f>TITRES_STAT!B2363</f>
        <v>45441</v>
      </c>
      <c r="B2360" s="6">
        <f>TITRES_STAT!D2363</f>
        <v>8.5</v>
      </c>
      <c r="C2360" s="2">
        <f t="shared" si="285"/>
        <v>0</v>
      </c>
      <c r="D2360" s="2">
        <f t="shared" si="286"/>
        <v>8.4980000000000011</v>
      </c>
      <c r="E2360" s="2">
        <f t="shared" si="288"/>
        <v>8.5</v>
      </c>
      <c r="F2360" s="2">
        <f t="shared" si="289"/>
        <v>8.5164999999999988</v>
      </c>
      <c r="G2360" s="2">
        <f t="shared" si="291"/>
        <v>8.5716000000000001</v>
      </c>
      <c r="H2360" s="2">
        <f t="shared" si="287"/>
        <v>8.4884999999999984</v>
      </c>
      <c r="I2360" s="2">
        <f t="array" ref="I2360">SUMPRODUCT(B2344:B2363, (ROW(B2344:B2363)-ROW(B2344)+1)) / (20*21/2)</f>
        <v>8.5038095238095242</v>
      </c>
      <c r="J2360" s="2">
        <f t="shared" si="290"/>
        <v>8.521787272768357</v>
      </c>
      <c r="K2360" s="2">
        <f t="shared" si="292"/>
        <v>8.549692887259928</v>
      </c>
    </row>
    <row r="2361" spans="1:11" ht="13.5" x14ac:dyDescent="0.25">
      <c r="A2361" s="3">
        <f>TITRES_STAT!B2364</f>
        <v>45442</v>
      </c>
      <c r="B2361" s="6">
        <f>TITRES_STAT!D2364</f>
        <v>8.5</v>
      </c>
      <c r="C2361" s="2">
        <f t="shared" si="285"/>
        <v>0</v>
      </c>
      <c r="D2361" s="2">
        <f t="shared" si="286"/>
        <v>8.5</v>
      </c>
      <c r="E2361" s="2">
        <f t="shared" si="288"/>
        <v>8.4969999999999999</v>
      </c>
      <c r="F2361" s="2">
        <f t="shared" si="289"/>
        <v>8.5139999999999993</v>
      </c>
      <c r="G2361" s="2">
        <f t="shared" si="291"/>
        <v>8.5716000000000001</v>
      </c>
      <c r="H2361" s="2">
        <f t="shared" si="287"/>
        <v>8.4924999999999997</v>
      </c>
      <c r="I2361" s="2">
        <f t="array" ref="I2361">SUMPRODUCT(B2345:B2364, (ROW(B2345:B2364)-ROW(B2345)+1)) / (20*21/2)</f>
        <v>8.5028571428571418</v>
      </c>
      <c r="J2361" s="2">
        <f t="shared" si="290"/>
        <v>8.5197122944094659</v>
      </c>
      <c r="K2361" s="2">
        <f t="shared" si="292"/>
        <v>8.547744146583069</v>
      </c>
    </row>
    <row r="2362" spans="1:11" ht="13.5" x14ac:dyDescent="0.25">
      <c r="A2362" s="3">
        <f>TITRES_STAT!B2365</f>
        <v>45443</v>
      </c>
      <c r="B2362" s="6">
        <f>TITRES_STAT!D2365</f>
        <v>8.5</v>
      </c>
      <c r="C2362" s="2">
        <f t="shared" si="285"/>
        <v>0</v>
      </c>
      <c r="D2362" s="2">
        <f t="shared" si="286"/>
        <v>8.5</v>
      </c>
      <c r="E2362" s="2">
        <f t="shared" si="288"/>
        <v>8.4939999999999998</v>
      </c>
      <c r="F2362" s="2">
        <f t="shared" si="289"/>
        <v>8.5120000000000005</v>
      </c>
      <c r="G2362" s="2">
        <f t="shared" si="291"/>
        <v>8.5716000000000001</v>
      </c>
      <c r="H2362" s="2">
        <f t="shared" si="287"/>
        <v>8.4964999999999993</v>
      </c>
      <c r="I2362" s="2">
        <f t="array" ref="I2362">SUMPRODUCT(B2346:B2365, (ROW(B2346:B2365)-ROW(B2346)+1)) / (20*21/2)</f>
        <v>8.501904761904763</v>
      </c>
      <c r="J2362" s="2">
        <f t="shared" si="290"/>
        <v>8.5178349330371361</v>
      </c>
      <c r="K2362" s="2">
        <f t="shared" si="292"/>
        <v>8.5458718271092238</v>
      </c>
    </row>
    <row r="2363" spans="1:11" ht="13.5" x14ac:dyDescent="0.25">
      <c r="A2363" s="3">
        <f>TITRES_STAT!B2366</f>
        <v>45446</v>
      </c>
      <c r="B2363" s="6">
        <f>TITRES_STAT!D2366</f>
        <v>8.5</v>
      </c>
      <c r="C2363" s="2">
        <f t="shared" si="285"/>
        <v>0</v>
      </c>
      <c r="D2363" s="2">
        <f t="shared" si="286"/>
        <v>8.5</v>
      </c>
      <c r="E2363" s="2">
        <f t="shared" si="288"/>
        <v>8.4909999999999997</v>
      </c>
      <c r="F2363" s="2">
        <f t="shared" si="289"/>
        <v>8.51</v>
      </c>
      <c r="G2363" s="2">
        <f t="shared" si="291"/>
        <v>8.5716000000000001</v>
      </c>
      <c r="H2363" s="2">
        <f t="shared" si="287"/>
        <v>8.4994999999999994</v>
      </c>
      <c r="I2363" s="2">
        <f t="array" ref="I2363">SUMPRODUCT(B2347:B2366, (ROW(B2347:B2366)-ROW(B2347)+1)) / (20*21/2)</f>
        <v>8.52</v>
      </c>
      <c r="J2363" s="2">
        <f t="shared" si="290"/>
        <v>8.5161363679859807</v>
      </c>
      <c r="K2363" s="2">
        <f t="shared" si="292"/>
        <v>8.5440729319284703</v>
      </c>
    </row>
    <row r="2364" spans="1:11" ht="13.5" x14ac:dyDescent="0.25">
      <c r="A2364" s="3">
        <f>TITRES_STAT!B2367</f>
        <v>45447</v>
      </c>
      <c r="B2364" s="6">
        <f>TITRES_STAT!D2367</f>
        <v>8.5</v>
      </c>
      <c r="C2364" s="2">
        <f t="shared" si="285"/>
        <v>0</v>
      </c>
      <c r="D2364" s="2">
        <f t="shared" si="286"/>
        <v>8.5</v>
      </c>
      <c r="E2364" s="2">
        <f t="shared" si="288"/>
        <v>8.4890000000000008</v>
      </c>
      <c r="F2364" s="2">
        <f t="shared" si="289"/>
        <v>8.51</v>
      </c>
      <c r="G2364" s="2">
        <f t="shared" si="291"/>
        <v>8.5716000000000001</v>
      </c>
      <c r="H2364" s="2">
        <f t="shared" si="287"/>
        <v>8.5024999999999995</v>
      </c>
      <c r="I2364" s="2">
        <f t="array" ref="I2364">SUMPRODUCT(B2348:B2367, (ROW(B2348:B2367)-ROW(B2348)+1)) / (20*21/2)</f>
        <v>8.5180952380952384</v>
      </c>
      <c r="J2364" s="2">
        <f t="shared" si="290"/>
        <v>8.5145995710349354</v>
      </c>
      <c r="K2364" s="2">
        <f t="shared" si="292"/>
        <v>8.5423445816567671</v>
      </c>
    </row>
    <row r="2365" spans="1:11" ht="13.5" x14ac:dyDescent="0.25">
      <c r="A2365" s="3">
        <f>TITRES_STAT!B2368</f>
        <v>45448</v>
      </c>
      <c r="B2365" s="6">
        <f>TITRES_STAT!D2368</f>
        <v>8.5</v>
      </c>
      <c r="C2365" s="2">
        <f t="shared" si="285"/>
        <v>0</v>
      </c>
      <c r="D2365" s="2">
        <f t="shared" si="286"/>
        <v>8.5</v>
      </c>
      <c r="E2365" s="2">
        <f t="shared" si="288"/>
        <v>8.4990000000000006</v>
      </c>
      <c r="F2365" s="2">
        <f t="shared" si="289"/>
        <v>8.51</v>
      </c>
      <c r="G2365" s="2">
        <f t="shared" si="291"/>
        <v>8.5715999999999983</v>
      </c>
      <c r="H2365" s="2">
        <f t="shared" si="287"/>
        <v>8.5054999999999996</v>
      </c>
      <c r="I2365" s="2">
        <f t="array" ref="I2365">SUMPRODUCT(B2349:B2368, (ROW(B2349:B2368)-ROW(B2349)+1)) / (20*21/2)</f>
        <v>8.5354761904761904</v>
      </c>
      <c r="J2365" s="2">
        <f t="shared" si="290"/>
        <v>8.5132091356982755</v>
      </c>
      <c r="K2365" s="2">
        <f t="shared" si="292"/>
        <v>8.5406840098270909</v>
      </c>
    </row>
    <row r="2366" spans="1:11" ht="13.5" x14ac:dyDescent="0.25">
      <c r="A2366" s="3">
        <f>TITRES_STAT!B2369</f>
        <v>45449</v>
      </c>
      <c r="B2366" s="6">
        <f>TITRES_STAT!D2369</f>
        <v>8.6999999999999993</v>
      </c>
      <c r="C2366" s="2">
        <f t="shared" si="285"/>
        <v>0.19999999999999929</v>
      </c>
      <c r="D2366" s="2">
        <f t="shared" si="286"/>
        <v>8.5400000000000009</v>
      </c>
      <c r="E2366" s="2">
        <f t="shared" si="288"/>
        <v>8.52</v>
      </c>
      <c r="F2366" s="2">
        <f t="shared" si="289"/>
        <v>8.52</v>
      </c>
      <c r="G2366" s="2">
        <f t="shared" si="291"/>
        <v>8.5755999999999979</v>
      </c>
      <c r="H2366" s="2">
        <f t="shared" si="287"/>
        <v>8.5094499999999993</v>
      </c>
      <c r="I2366" s="2">
        <f t="array" ref="I2366">SUMPRODUCT(B2350:B2369, (ROW(B2350:B2369)-ROW(B2350)+1)) / (20*21/2)</f>
        <v>8.5521428571428579</v>
      </c>
      <c r="J2366" s="2">
        <f t="shared" si="290"/>
        <v>8.5309987418222502</v>
      </c>
      <c r="K2366" s="2">
        <f t="shared" si="292"/>
        <v>8.5469316957162249</v>
      </c>
    </row>
    <row r="2367" spans="1:11" ht="13.5" x14ac:dyDescent="0.25">
      <c r="A2367" s="3">
        <f>TITRES_STAT!B2370</f>
        <v>45450</v>
      </c>
      <c r="B2367" s="6">
        <f>TITRES_STAT!D2370</f>
        <v>8.5</v>
      </c>
      <c r="C2367" s="2">
        <f t="shared" si="285"/>
        <v>-0.19999999999999929</v>
      </c>
      <c r="D2367" s="2">
        <f t="shared" si="286"/>
        <v>8.5400000000000009</v>
      </c>
      <c r="E2367" s="2">
        <f t="shared" si="288"/>
        <v>8.52</v>
      </c>
      <c r="F2367" s="2">
        <f t="shared" si="289"/>
        <v>8.5175000000000001</v>
      </c>
      <c r="G2367" s="2">
        <f t="shared" si="291"/>
        <v>8.5755999999999979</v>
      </c>
      <c r="H2367" s="2">
        <f t="shared" si="287"/>
        <v>8.5122</v>
      </c>
      <c r="I2367" s="2">
        <f t="array" ref="I2367">SUMPRODUCT(B2351:B2370, (ROW(B2351:B2370)-ROW(B2351)+1)) / (20*21/2)</f>
        <v>8.5680952380952373</v>
      </c>
      <c r="J2367" s="2">
        <f t="shared" si="290"/>
        <v>8.5280464806963217</v>
      </c>
      <c r="K2367" s="2">
        <f t="shared" si="292"/>
        <v>8.5450912370606869</v>
      </c>
    </row>
    <row r="2368" spans="1:11" ht="13.5" x14ac:dyDescent="0.25">
      <c r="A2368" s="3">
        <f>TITRES_STAT!B2371</f>
        <v>45453</v>
      </c>
      <c r="B2368" s="6">
        <f>TITRES_STAT!D2371</f>
        <v>8.6999999999999993</v>
      </c>
      <c r="C2368" s="2">
        <f t="shared" si="285"/>
        <v>0.19999999999999929</v>
      </c>
      <c r="D2368" s="2">
        <f t="shared" si="286"/>
        <v>8.5800000000000018</v>
      </c>
      <c r="E2368" s="2">
        <f t="shared" si="288"/>
        <v>8.5400000000000009</v>
      </c>
      <c r="F2368" s="2">
        <f t="shared" si="289"/>
        <v>8.5250000000000004</v>
      </c>
      <c r="G2368" s="2">
        <f t="shared" si="291"/>
        <v>8.5793999999999979</v>
      </c>
      <c r="H2368" s="2">
        <f t="shared" si="287"/>
        <v>8.5158999999999985</v>
      </c>
      <c r="I2368" s="2">
        <f t="array" ref="I2368">SUMPRODUCT(B2352:B2371, (ROW(B2352:B2371)-ROW(B2352)+1)) / (20*21/2)</f>
        <v>8.5833333333333321</v>
      </c>
      <c r="J2368" s="2">
        <f t="shared" si="290"/>
        <v>8.5444230063442905</v>
      </c>
      <c r="K2368" s="2">
        <f t="shared" si="292"/>
        <v>8.5511660905092874</v>
      </c>
    </row>
    <row r="2369" spans="1:11" ht="13.5" x14ac:dyDescent="0.25">
      <c r="A2369" s="3">
        <f>TITRES_STAT!B2372</f>
        <v>45454</v>
      </c>
      <c r="B2369" s="6">
        <f>TITRES_STAT!D2372</f>
        <v>8.6999999999999993</v>
      </c>
      <c r="C2369" s="2">
        <f t="shared" si="285"/>
        <v>0</v>
      </c>
      <c r="D2369" s="2">
        <f t="shared" si="286"/>
        <v>8.6199999999999992</v>
      </c>
      <c r="E2369" s="2">
        <f t="shared" si="288"/>
        <v>8.56</v>
      </c>
      <c r="F2369" s="2">
        <f t="shared" si="289"/>
        <v>8.5324999999999989</v>
      </c>
      <c r="G2369" s="2">
        <f t="shared" si="291"/>
        <v>8.5831999999999979</v>
      </c>
      <c r="H2369" s="2">
        <f t="shared" si="287"/>
        <v>8.5195499999999988</v>
      </c>
      <c r="I2369" s="2">
        <f t="array" ref="I2369">SUMPRODUCT(B2353:B2372, (ROW(B2353:B2372)-ROW(B2353)+1)) / (20*21/2)</f>
        <v>8.5977619047619047</v>
      </c>
      <c r="J2369" s="2">
        <f t="shared" si="290"/>
        <v>8.5592398628829294</v>
      </c>
      <c r="K2369" s="2">
        <f t="shared" si="292"/>
        <v>8.5570027144108849</v>
      </c>
    </row>
    <row r="2370" spans="1:11" ht="13.5" x14ac:dyDescent="0.25">
      <c r="A2370" s="3">
        <f>TITRES_STAT!B2373</f>
        <v>45455</v>
      </c>
      <c r="B2370" s="6">
        <f>TITRES_STAT!D2373</f>
        <v>8.6999999999999993</v>
      </c>
      <c r="C2370" s="2">
        <f t="shared" si="285"/>
        <v>0</v>
      </c>
      <c r="D2370" s="2">
        <f t="shared" si="286"/>
        <v>8.66</v>
      </c>
      <c r="E2370" s="2">
        <f t="shared" si="288"/>
        <v>8.5800000000000018</v>
      </c>
      <c r="F2370" s="2">
        <f t="shared" si="289"/>
        <v>8.5399999999999974</v>
      </c>
      <c r="G2370" s="2">
        <f t="shared" si="291"/>
        <v>8.5867999999999967</v>
      </c>
      <c r="H2370" s="2">
        <f t="shared" si="287"/>
        <v>8.523200000000001</v>
      </c>
      <c r="I2370" s="2">
        <f t="array" ref="I2370">SUMPRODUCT(B2354:B2373, (ROW(B2354:B2373)-ROW(B2354)+1)) / (20*21/2)</f>
        <v>8.6113809523809515</v>
      </c>
      <c r="J2370" s="2">
        <f t="shared" si="290"/>
        <v>8.5726455902274132</v>
      </c>
      <c r="K2370" s="2">
        <f t="shared" si="292"/>
        <v>8.5626104511006549</v>
      </c>
    </row>
    <row r="2371" spans="1:11" ht="13.5" x14ac:dyDescent="0.25">
      <c r="A2371" s="3">
        <f>TITRES_STAT!B2374</f>
        <v>45456</v>
      </c>
      <c r="B2371" s="6">
        <f>TITRES_STAT!D2374</f>
        <v>8.6999999999999993</v>
      </c>
      <c r="C2371" s="2">
        <f t="shared" si="285"/>
        <v>0</v>
      </c>
      <c r="D2371" s="2">
        <f t="shared" si="286"/>
        <v>8.66</v>
      </c>
      <c r="E2371" s="2">
        <f t="shared" si="288"/>
        <v>8.6000000000000014</v>
      </c>
      <c r="F2371" s="2">
        <f t="shared" si="289"/>
        <v>8.5484999999999989</v>
      </c>
      <c r="G2371" s="2">
        <f t="shared" si="291"/>
        <v>8.590799999999998</v>
      </c>
      <c r="H2371" s="2">
        <f t="shared" si="287"/>
        <v>8.5268500000000014</v>
      </c>
      <c r="I2371" s="2">
        <f t="array" ref="I2371">SUMPRODUCT(B2355:B2374, (ROW(B2355:B2374)-ROW(B2355)+1)) / (20*21/2)</f>
        <v>8.6051428571428552</v>
      </c>
      <c r="J2371" s="2">
        <f t="shared" si="290"/>
        <v>8.5847745816343259</v>
      </c>
      <c r="K2371" s="2">
        <f t="shared" si="292"/>
        <v>8.567998276547689</v>
      </c>
    </row>
    <row r="2372" spans="1:11" ht="13.5" x14ac:dyDescent="0.25">
      <c r="A2372" s="3">
        <f>TITRES_STAT!B2375</f>
        <v>45457</v>
      </c>
      <c r="B2372" s="6">
        <f>TITRES_STAT!D2375</f>
        <v>8.6999999999999993</v>
      </c>
      <c r="C2372" s="2">
        <f t="shared" ref="C2372:C2435" si="293">B2372-B2371</f>
        <v>0</v>
      </c>
      <c r="D2372" s="2">
        <f t="shared" si="286"/>
        <v>8.6999999999999993</v>
      </c>
      <c r="E2372" s="2">
        <f t="shared" si="288"/>
        <v>8.620000000000001</v>
      </c>
      <c r="F2372" s="2">
        <f t="shared" si="289"/>
        <v>8.5569999999999986</v>
      </c>
      <c r="G2372" s="2">
        <f t="shared" si="291"/>
        <v>8.5947999999999976</v>
      </c>
      <c r="H2372" s="2">
        <f t="shared" si="287"/>
        <v>8.5305999999999997</v>
      </c>
      <c r="I2372" s="2">
        <f t="array" ref="I2372">SUMPRODUCT(B2356:B2375, (ROW(B2356:B2375)-ROW(B2356)+1)) / (20*21/2)</f>
        <v>8.5990000000000002</v>
      </c>
      <c r="J2372" s="2">
        <f t="shared" si="290"/>
        <v>8.5957484310024856</v>
      </c>
      <c r="K2372" s="2">
        <f t="shared" si="292"/>
        <v>8.5731748147222895</v>
      </c>
    </row>
    <row r="2373" spans="1:11" ht="13.5" x14ac:dyDescent="0.25">
      <c r="A2373" s="3">
        <f>TITRES_STAT!B2376</f>
        <v>45461</v>
      </c>
      <c r="B2373" s="6">
        <f>TITRES_STAT!D2376</f>
        <v>8.6999999999999993</v>
      </c>
      <c r="C2373" s="2">
        <f t="shared" si="293"/>
        <v>0</v>
      </c>
      <c r="D2373" s="2">
        <f t="shared" si="286"/>
        <v>8.6999999999999993</v>
      </c>
      <c r="E2373" s="2">
        <f t="shared" si="288"/>
        <v>8.6400000000000023</v>
      </c>
      <c r="F2373" s="2">
        <f t="shared" si="289"/>
        <v>8.5654999999999966</v>
      </c>
      <c r="G2373" s="2">
        <f t="shared" si="291"/>
        <v>8.5987999999999989</v>
      </c>
      <c r="H2373" s="2">
        <f t="shared" si="287"/>
        <v>8.5342000000000002</v>
      </c>
      <c r="I2373" s="2">
        <f t="array" ref="I2373">SUMPRODUCT(B2357:B2376, (ROW(B2357:B2376)-ROW(B2357)+1)) / (20*21/2)</f>
        <v>8.6285714285714281</v>
      </c>
      <c r="J2373" s="2">
        <f t="shared" si="290"/>
        <v>8.6056771518593926</v>
      </c>
      <c r="K2373" s="2">
        <f t="shared" si="292"/>
        <v>8.5781483513998484</v>
      </c>
    </row>
    <row r="2374" spans="1:11" ht="13.5" x14ac:dyDescent="0.25">
      <c r="A2374" s="3">
        <f>TITRES_STAT!B2377</f>
        <v>45462</v>
      </c>
      <c r="B2374" s="6">
        <f>TITRES_STAT!D2377</f>
        <v>8.5</v>
      </c>
      <c r="C2374" s="2">
        <f t="shared" si="293"/>
        <v>-0.19999999999999929</v>
      </c>
      <c r="D2374" s="2">
        <f t="shared" ref="D2374:D2437" si="294">AVERAGE(B2370:B2374)</f>
        <v>8.66</v>
      </c>
      <c r="E2374" s="2">
        <f t="shared" si="288"/>
        <v>8.64</v>
      </c>
      <c r="F2374" s="2">
        <f t="shared" si="289"/>
        <v>8.5644999999999989</v>
      </c>
      <c r="G2374" s="2">
        <f t="shared" si="291"/>
        <v>8.5987999999999989</v>
      </c>
      <c r="H2374" s="2">
        <f t="shared" si="287"/>
        <v>8.5367000000000015</v>
      </c>
      <c r="I2374" s="2">
        <f t="array" ref="I2374">SUMPRODUCT(B2358:B2377, (ROW(B2358:B2377)-ROW(B2358)+1)) / (20*21/2)</f>
        <v>8.6315238095238094</v>
      </c>
      <c r="J2374" s="2">
        <f t="shared" si="290"/>
        <v>8.5956126612061166</v>
      </c>
      <c r="K2374" s="2">
        <f t="shared" si="292"/>
        <v>8.5750837101684834</v>
      </c>
    </row>
    <row r="2375" spans="1:11" ht="13.5" x14ac:dyDescent="0.25">
      <c r="A2375" s="3">
        <f>TITRES_STAT!B2378</f>
        <v>45463</v>
      </c>
      <c r="B2375" s="6">
        <f>TITRES_STAT!D2378</f>
        <v>8.5</v>
      </c>
      <c r="C2375" s="2">
        <f t="shared" si="293"/>
        <v>0</v>
      </c>
      <c r="D2375" s="2">
        <f t="shared" si="294"/>
        <v>8.6199999999999992</v>
      </c>
      <c r="E2375" s="2">
        <f t="shared" si="288"/>
        <v>8.64</v>
      </c>
      <c r="F2375" s="2">
        <f t="shared" si="289"/>
        <v>8.5694999999999997</v>
      </c>
      <c r="G2375" s="2">
        <f t="shared" si="291"/>
        <v>8.5928000000000004</v>
      </c>
      <c r="H2375" s="2">
        <f t="shared" si="287"/>
        <v>8.5389500000000016</v>
      </c>
      <c r="I2375" s="2">
        <f t="array" ref="I2375">SUMPRODUCT(B2359:B2378, (ROW(B2359:B2378)-ROW(B2359)+1)) / (20*21/2)</f>
        <v>8.6339047619047609</v>
      </c>
      <c r="J2375" s="2">
        <f t="shared" si="290"/>
        <v>8.5865066934722005</v>
      </c>
      <c r="K2375" s="2">
        <f t="shared" si="292"/>
        <v>8.57213925094619</v>
      </c>
    </row>
    <row r="2376" spans="1:11" ht="13.5" x14ac:dyDescent="0.25">
      <c r="A2376" s="3">
        <f>TITRES_STAT!B2379</f>
        <v>45464</v>
      </c>
      <c r="B2376" s="6">
        <f>TITRES_STAT!D2379</f>
        <v>8.8800000000000008</v>
      </c>
      <c r="C2376" s="2">
        <f t="shared" si="293"/>
        <v>0.38000000000000078</v>
      </c>
      <c r="D2376" s="2">
        <f t="shared" si="294"/>
        <v>8.6560000000000006</v>
      </c>
      <c r="E2376" s="2">
        <f t="shared" si="288"/>
        <v>8.6579999999999995</v>
      </c>
      <c r="F2376" s="2">
        <f t="shared" si="289"/>
        <v>8.5889999999999986</v>
      </c>
      <c r="G2376" s="2">
        <f t="shared" si="291"/>
        <v>8.5944000000000003</v>
      </c>
      <c r="H2376" s="2">
        <f t="shared" si="287"/>
        <v>8.5431000000000026</v>
      </c>
      <c r="I2376" s="2">
        <f t="array" ref="I2376">SUMPRODUCT(B2360:B2379, (ROW(B2360:B2379)-ROW(B2360)+1)) / (20*21/2)</f>
        <v>8.6576190476190469</v>
      </c>
      <c r="J2376" s="2">
        <f t="shared" si="290"/>
        <v>8.614458436951038</v>
      </c>
      <c r="K2376" s="2">
        <f t="shared" si="292"/>
        <v>8.5842122214973191</v>
      </c>
    </row>
    <row r="2377" spans="1:11" ht="13.5" x14ac:dyDescent="0.25">
      <c r="A2377" s="3">
        <f>TITRES_STAT!B2380</f>
        <v>45467</v>
      </c>
      <c r="B2377" s="6">
        <f>TITRES_STAT!D2380</f>
        <v>8.6199999999999992</v>
      </c>
      <c r="C2377" s="2">
        <f t="shared" si="293"/>
        <v>-0.26000000000000156</v>
      </c>
      <c r="D2377" s="2">
        <f t="shared" si="294"/>
        <v>8.6399999999999988</v>
      </c>
      <c r="E2377" s="2">
        <f t="shared" si="288"/>
        <v>8.67</v>
      </c>
      <c r="F2377" s="2">
        <f t="shared" si="289"/>
        <v>8.5950000000000006</v>
      </c>
      <c r="G2377" s="2">
        <f t="shared" si="291"/>
        <v>8.5868000000000002</v>
      </c>
      <c r="H2377" s="2">
        <f t="shared" si="287"/>
        <v>8.5457000000000019</v>
      </c>
      <c r="I2377" s="2">
        <f t="array" ref="I2377">SUMPRODUCT(B2361:B2380, (ROW(B2361:B2380)-ROW(B2361)+1)) / (20*21/2)</f>
        <v>8.679666666666666</v>
      </c>
      <c r="J2377" s="2">
        <f t="shared" si="290"/>
        <v>8.6149862048604628</v>
      </c>
      <c r="K2377" s="2">
        <f t="shared" si="292"/>
        <v>8.5856156637915415</v>
      </c>
    </row>
    <row r="2378" spans="1:11" ht="13.5" x14ac:dyDescent="0.25">
      <c r="A2378" s="3">
        <f>TITRES_STAT!B2381</f>
        <v>45468</v>
      </c>
      <c r="B2378" s="6">
        <f>TITRES_STAT!D2381</f>
        <v>8.6199999999999992</v>
      </c>
      <c r="C2378" s="2">
        <f t="shared" si="293"/>
        <v>0</v>
      </c>
      <c r="D2378" s="2">
        <f t="shared" si="294"/>
        <v>8.6239999999999988</v>
      </c>
      <c r="E2378" s="2">
        <f t="shared" si="288"/>
        <v>8.6620000000000008</v>
      </c>
      <c r="F2378" s="2">
        <f t="shared" si="289"/>
        <v>8.6010000000000009</v>
      </c>
      <c r="G2378" s="2">
        <f t="shared" si="291"/>
        <v>8.5792000000000002</v>
      </c>
      <c r="H2378" s="2">
        <f t="shared" ref="H2378:H2441" si="295">AVERAGE(B2179:B2378)</f>
        <v>8.5473999999999997</v>
      </c>
      <c r="I2378" s="2">
        <f t="array" ref="I2378">SUMPRODUCT(B2362:B2381, (ROW(B2362:B2381)-ROW(B2362)+1)) / (20*21/2)</f>
        <v>8.7095714285714294</v>
      </c>
      <c r="J2378" s="2">
        <f t="shared" si="290"/>
        <v>8.6154637091594672</v>
      </c>
      <c r="K2378" s="2">
        <f t="shared" si="292"/>
        <v>8.5869640691330495</v>
      </c>
    </row>
    <row r="2379" spans="1:11" ht="13.5" x14ac:dyDescent="0.25">
      <c r="A2379" s="3">
        <f>TITRES_STAT!B2382</f>
        <v>45469</v>
      </c>
      <c r="B2379" s="6">
        <f>TITRES_STAT!D2382</f>
        <v>8.85</v>
      </c>
      <c r="C2379" s="2">
        <f t="shared" si="293"/>
        <v>0.23000000000000043</v>
      </c>
      <c r="D2379" s="2">
        <f t="shared" si="294"/>
        <v>8.6939999999999991</v>
      </c>
      <c r="E2379" s="2">
        <f t="shared" si="288"/>
        <v>8.6769999999999996</v>
      </c>
      <c r="F2379" s="2">
        <f t="shared" si="289"/>
        <v>8.6185000000000009</v>
      </c>
      <c r="G2379" s="2">
        <f t="shared" si="291"/>
        <v>8.5790000000000006</v>
      </c>
      <c r="H2379" s="2">
        <f t="shared" si="295"/>
        <v>8.5502000000000002</v>
      </c>
      <c r="I2379" s="2">
        <f t="array" ref="I2379">SUMPRODUCT(B2363:B2382, (ROW(B2363:B2382)-ROW(B2363)+1)) / (20*21/2)</f>
        <v>8.7373333333333338</v>
      </c>
      <c r="J2379" s="2">
        <f t="shared" si="290"/>
        <v>8.6378004987633279</v>
      </c>
      <c r="K2379" s="2">
        <f t="shared" si="292"/>
        <v>8.5972792036768517</v>
      </c>
    </row>
    <row r="2380" spans="1:11" ht="13.5" x14ac:dyDescent="0.25">
      <c r="A2380" s="3">
        <f>TITRES_STAT!B2383</f>
        <v>45470</v>
      </c>
      <c r="B2380" s="6">
        <f>TITRES_STAT!D2383</f>
        <v>8.85</v>
      </c>
      <c r="C2380" s="2">
        <f t="shared" si="293"/>
        <v>0</v>
      </c>
      <c r="D2380" s="2">
        <f t="shared" si="294"/>
        <v>8.7639999999999993</v>
      </c>
      <c r="E2380" s="2">
        <f t="shared" ref="E2380:E2443" si="296">AVERAGE(B2371:B2380)</f>
        <v>8.6919999999999984</v>
      </c>
      <c r="F2380" s="2">
        <f t="shared" si="289"/>
        <v>8.636000000000001</v>
      </c>
      <c r="G2380" s="2">
        <f t="shared" si="291"/>
        <v>8.5800000000000018</v>
      </c>
      <c r="H2380" s="2">
        <f t="shared" si="295"/>
        <v>8.552999999999999</v>
      </c>
      <c r="I2380" s="2">
        <f t="array" ref="I2380">SUMPRODUCT(B2364:B2383, (ROW(B2364:B2383)-ROW(B2364)+1)) / (20*21/2)</f>
        <v>8.7248571428571413</v>
      </c>
      <c r="J2380" s="2">
        <f t="shared" si="290"/>
        <v>8.6580099750715824</v>
      </c>
      <c r="K2380" s="2">
        <f t="shared" si="292"/>
        <v>8.6071898231405051</v>
      </c>
    </row>
    <row r="2381" spans="1:11" ht="13.5" x14ac:dyDescent="0.25">
      <c r="A2381" s="3">
        <f>TITRES_STAT!B2384</f>
        <v>45471</v>
      </c>
      <c r="B2381" s="6">
        <f>TITRES_STAT!D2384</f>
        <v>8.9499999999999993</v>
      </c>
      <c r="C2381" s="2">
        <f t="shared" si="293"/>
        <v>9.9999999999999645E-2</v>
      </c>
      <c r="D2381" s="2">
        <f t="shared" si="294"/>
        <v>8.7780000000000005</v>
      </c>
      <c r="E2381" s="2">
        <f t="shared" si="296"/>
        <v>8.7169999999999987</v>
      </c>
      <c r="F2381" s="2">
        <f t="shared" si="289"/>
        <v>8.6585000000000001</v>
      </c>
      <c r="G2381" s="2">
        <f t="shared" si="291"/>
        <v>8.5830000000000002</v>
      </c>
      <c r="H2381" s="2">
        <f t="shared" si="295"/>
        <v>8.5562500000000004</v>
      </c>
      <c r="I2381" s="2">
        <f t="array" ref="I2381">SUMPRODUCT(B2365:B2384, (ROW(B2365:B2384)-ROW(B2365)+1)) / (20*21/2)</f>
        <v>8.7483333333333331</v>
      </c>
      <c r="J2381" s="2">
        <f t="shared" si="290"/>
        <v>8.6858185488742894</v>
      </c>
      <c r="K2381" s="2">
        <f t="shared" si="292"/>
        <v>8.6206333594879379</v>
      </c>
    </row>
    <row r="2382" spans="1:11" ht="13.5" x14ac:dyDescent="0.25">
      <c r="A2382" s="3">
        <f>TITRES_STAT!B2385</f>
        <v>45474</v>
      </c>
      <c r="B2382" s="6">
        <f>TITRES_STAT!D2385</f>
        <v>8.9499999999999993</v>
      </c>
      <c r="C2382" s="2">
        <f t="shared" si="293"/>
        <v>0</v>
      </c>
      <c r="D2382" s="2">
        <f t="shared" si="294"/>
        <v>8.8439999999999994</v>
      </c>
      <c r="E2382" s="2">
        <f t="shared" si="296"/>
        <v>8.7420000000000009</v>
      </c>
      <c r="F2382" s="2">
        <f t="shared" si="289"/>
        <v>8.6809999999999992</v>
      </c>
      <c r="G2382" s="2">
        <f t="shared" si="291"/>
        <v>8.59</v>
      </c>
      <c r="H2382" s="2">
        <f t="shared" si="295"/>
        <v>8.5587499999999999</v>
      </c>
      <c r="I2382" s="2">
        <f t="array" ref="I2382">SUMPRODUCT(B2366:B2385, (ROW(B2366:B2385)-ROW(B2366)+1)) / (20*21/2)</f>
        <v>8.7697619047619053</v>
      </c>
      <c r="J2382" s="2">
        <f t="shared" si="290"/>
        <v>8.7109786870767376</v>
      </c>
      <c r="K2382" s="2">
        <f t="shared" si="292"/>
        <v>8.6335496983315494</v>
      </c>
    </row>
    <row r="2383" spans="1:11" ht="13.5" x14ac:dyDescent="0.25">
      <c r="A2383" s="3">
        <f>TITRES_STAT!B2386</f>
        <v>45475</v>
      </c>
      <c r="B2383" s="6">
        <f>TITRES_STAT!D2386</f>
        <v>8.5500000000000007</v>
      </c>
      <c r="C2383" s="2">
        <f t="shared" si="293"/>
        <v>-0.39999999999999858</v>
      </c>
      <c r="D2383" s="2">
        <f t="shared" si="294"/>
        <v>8.8299999999999983</v>
      </c>
      <c r="E2383" s="2">
        <f t="shared" si="296"/>
        <v>8.7270000000000003</v>
      </c>
      <c r="F2383" s="2">
        <f t="shared" si="289"/>
        <v>8.6834999999999987</v>
      </c>
      <c r="G2383" s="2">
        <f t="shared" si="291"/>
        <v>8.5872000000000011</v>
      </c>
      <c r="H2383" s="2">
        <f t="shared" si="295"/>
        <v>8.5592499999999987</v>
      </c>
      <c r="I2383" s="2">
        <f t="array" ref="I2383">SUMPRODUCT(B2367:B2386, (ROW(B2367:B2386)-ROW(B2367)+1)) / (20*21/2)</f>
        <v>8.7900952380952386</v>
      </c>
      <c r="J2383" s="2">
        <f t="shared" si="290"/>
        <v>8.6956473835456194</v>
      </c>
      <c r="K2383" s="2">
        <f t="shared" si="292"/>
        <v>8.6302732395734498</v>
      </c>
    </row>
    <row r="2384" spans="1:11" ht="13.5" x14ac:dyDescent="0.25">
      <c r="A2384" s="3">
        <f>TITRES_STAT!B2387</f>
        <v>45476</v>
      </c>
      <c r="B2384" s="6">
        <f>TITRES_STAT!D2387</f>
        <v>8.93</v>
      </c>
      <c r="C2384" s="2">
        <f t="shared" si="293"/>
        <v>0.37999999999999901</v>
      </c>
      <c r="D2384" s="2">
        <f t="shared" si="294"/>
        <v>8.8460000000000001</v>
      </c>
      <c r="E2384" s="2">
        <f t="shared" si="296"/>
        <v>8.77</v>
      </c>
      <c r="F2384" s="2">
        <f t="shared" si="289"/>
        <v>8.7050000000000001</v>
      </c>
      <c r="G2384" s="2">
        <f t="shared" si="291"/>
        <v>8.593</v>
      </c>
      <c r="H2384" s="2">
        <f t="shared" si="295"/>
        <v>8.5615999999999985</v>
      </c>
      <c r="I2384" s="2">
        <f t="array" ref="I2384">SUMPRODUCT(B2368:B2387, (ROW(B2368:B2387)-ROW(B2368)+1)) / (20*21/2)</f>
        <v>8.8092857142857124</v>
      </c>
      <c r="J2384" s="2">
        <f t="shared" si="290"/>
        <v>8.7179666803507985</v>
      </c>
      <c r="K2384" s="2">
        <f t="shared" si="292"/>
        <v>8.642027230178412</v>
      </c>
    </row>
    <row r="2385" spans="1:11" ht="13.5" x14ac:dyDescent="0.25">
      <c r="A2385" s="3">
        <f>TITRES_STAT!B2388</f>
        <v>45477</v>
      </c>
      <c r="B2385" s="6">
        <f>TITRES_STAT!D2388</f>
        <v>8.93</v>
      </c>
      <c r="C2385" s="2">
        <f t="shared" si="293"/>
        <v>0</v>
      </c>
      <c r="D2385" s="2">
        <f t="shared" si="294"/>
        <v>8.8619999999999983</v>
      </c>
      <c r="E2385" s="2">
        <f t="shared" si="296"/>
        <v>8.8129999999999988</v>
      </c>
      <c r="F2385" s="2">
        <f t="shared" si="289"/>
        <v>8.7264999999999997</v>
      </c>
      <c r="G2385" s="2">
        <f t="shared" si="291"/>
        <v>8.5998000000000001</v>
      </c>
      <c r="H2385" s="2">
        <f t="shared" si="295"/>
        <v>8.5639499999999984</v>
      </c>
      <c r="I2385" s="2">
        <f t="array" ref="I2385">SUMPRODUCT(B2369:B2388, (ROW(B2369:B2388)-ROW(B2369)+1)) / (20*21/2)</f>
        <v>8.8263809523809513</v>
      </c>
      <c r="J2385" s="2">
        <f t="shared" si="290"/>
        <v>8.7381603298411985</v>
      </c>
      <c r="K2385" s="2">
        <f t="shared" si="292"/>
        <v>8.6533202799753361</v>
      </c>
    </row>
    <row r="2386" spans="1:11" ht="13.5" x14ac:dyDescent="0.25">
      <c r="A2386" s="3">
        <f>TITRES_STAT!B2389</f>
        <v>45478</v>
      </c>
      <c r="B2386" s="6">
        <f>TITRES_STAT!D2389</f>
        <v>8.94</v>
      </c>
      <c r="C2386" s="2">
        <f t="shared" si="293"/>
        <v>9.9999999999997868E-3</v>
      </c>
      <c r="D2386" s="2">
        <f t="shared" si="294"/>
        <v>8.86</v>
      </c>
      <c r="E2386" s="2">
        <f t="shared" si="296"/>
        <v>8.8189999999999991</v>
      </c>
      <c r="F2386" s="2">
        <f t="shared" si="289"/>
        <v>8.7385000000000002</v>
      </c>
      <c r="G2386" s="2">
        <f t="shared" si="291"/>
        <v>8.6075999999999997</v>
      </c>
      <c r="H2386" s="2">
        <f t="shared" si="295"/>
        <v>8.5663499999999999</v>
      </c>
      <c r="I2386" s="2">
        <f t="array" ref="I2386">SUMPRODUCT(B2370:B2389, (ROW(B2370:B2389)-ROW(B2370)+1)) / (20*21/2)</f>
        <v>8.8423333333333325</v>
      </c>
      <c r="J2386" s="2">
        <f t="shared" si="290"/>
        <v>8.7573831555706079</v>
      </c>
      <c r="K2386" s="2">
        <f t="shared" si="292"/>
        <v>8.6645626219370868</v>
      </c>
    </row>
    <row r="2387" spans="1:11" ht="13.5" x14ac:dyDescent="0.25">
      <c r="A2387" s="3">
        <f>TITRES_STAT!B2390</f>
        <v>45481</v>
      </c>
      <c r="B2387" s="6">
        <f>TITRES_STAT!D2390</f>
        <v>8.94</v>
      </c>
      <c r="C2387" s="2">
        <f t="shared" si="293"/>
        <v>0</v>
      </c>
      <c r="D2387" s="2">
        <f t="shared" si="294"/>
        <v>8.8580000000000005</v>
      </c>
      <c r="E2387" s="2">
        <f t="shared" si="296"/>
        <v>8.8509999999999991</v>
      </c>
      <c r="F2387" s="2">
        <f t="shared" si="289"/>
        <v>8.7605000000000004</v>
      </c>
      <c r="G2387" s="2">
        <f t="shared" si="291"/>
        <v>8.6164000000000005</v>
      </c>
      <c r="H2387" s="2">
        <f t="shared" si="295"/>
        <v>8.5678999999999998</v>
      </c>
      <c r="I2387" s="2">
        <f t="array" ref="I2387">SUMPRODUCT(B2371:B2390, (ROW(B2371:B2390)-ROW(B2371)+1)) / (20*21/2)</f>
        <v>8.8571428571428559</v>
      </c>
      <c r="J2387" s="2">
        <f t="shared" si="290"/>
        <v>8.774775235992454</v>
      </c>
      <c r="K2387" s="2">
        <f t="shared" si="292"/>
        <v>8.6753640877434748</v>
      </c>
    </row>
    <row r="2388" spans="1:11" ht="13.5" x14ac:dyDescent="0.25">
      <c r="A2388" s="3">
        <f>TITRES_STAT!B2391</f>
        <v>45482</v>
      </c>
      <c r="B2388" s="6">
        <f>TITRES_STAT!D2391</f>
        <v>8.94</v>
      </c>
      <c r="C2388" s="2">
        <f t="shared" si="293"/>
        <v>0</v>
      </c>
      <c r="D2388" s="2">
        <f t="shared" si="294"/>
        <v>8.9359999999999982</v>
      </c>
      <c r="E2388" s="2">
        <f t="shared" si="296"/>
        <v>8.8829999999999991</v>
      </c>
      <c r="F2388" s="2">
        <f t="shared" ref="F2388:F2451" si="297">AVERAGE(B2369:B2388)</f>
        <v>8.7725000000000009</v>
      </c>
      <c r="G2388" s="2">
        <f t="shared" si="291"/>
        <v>8.6251999999999995</v>
      </c>
      <c r="H2388" s="2">
        <f t="shared" si="295"/>
        <v>8.5694999999999997</v>
      </c>
      <c r="I2388" s="2">
        <f t="array" ref="I2388">SUMPRODUCT(B2372:B2391, (ROW(B2372:B2391)-ROW(B2372)+1)) / (20*21/2)</f>
        <v>8.8698571428571427</v>
      </c>
      <c r="J2388" s="2">
        <f t="shared" si="290"/>
        <v>8.7905109278026963</v>
      </c>
      <c r="K2388" s="2">
        <f t="shared" si="292"/>
        <v>8.6857419666554954</v>
      </c>
    </row>
    <row r="2389" spans="1:11" ht="13.5" x14ac:dyDescent="0.25">
      <c r="A2389" s="3">
        <f>TITRES_STAT!B2392</f>
        <v>45483</v>
      </c>
      <c r="B2389" s="6">
        <f>TITRES_STAT!D2392</f>
        <v>8.94</v>
      </c>
      <c r="C2389" s="2">
        <f t="shared" si="293"/>
        <v>0</v>
      </c>
      <c r="D2389" s="2">
        <f t="shared" si="294"/>
        <v>8.9379999999999988</v>
      </c>
      <c r="E2389" s="2">
        <f t="shared" si="296"/>
        <v>8.8919999999999995</v>
      </c>
      <c r="F2389" s="2">
        <f t="shared" si="297"/>
        <v>8.7844999999999995</v>
      </c>
      <c r="G2389" s="2">
        <f t="shared" si="291"/>
        <v>8.6340000000000003</v>
      </c>
      <c r="H2389" s="2">
        <f t="shared" si="295"/>
        <v>8.5716999999999999</v>
      </c>
      <c r="I2389" s="2">
        <f t="array" ref="I2389">SUMPRODUCT(B2373:B2392, (ROW(B2373:B2392)-ROW(B2373)+1)) / (20*21/2)</f>
        <v>8.8814761904761905</v>
      </c>
      <c r="J2389" s="2">
        <f t="shared" ref="J2389:J2452" si="298">$J$4*B2389+J2388*(1-$J$4)</f>
        <v>8.8047479822976769</v>
      </c>
      <c r="K2389" s="2">
        <f t="shared" si="292"/>
        <v>8.6957128699239092</v>
      </c>
    </row>
    <row r="2390" spans="1:11" ht="13.5" x14ac:dyDescent="0.25">
      <c r="A2390" s="3">
        <f>TITRES_STAT!B2393</f>
        <v>45484</v>
      </c>
      <c r="B2390" s="6">
        <f>TITRES_STAT!D2393</f>
        <v>8.94</v>
      </c>
      <c r="C2390" s="2">
        <f t="shared" si="293"/>
        <v>0</v>
      </c>
      <c r="D2390" s="2">
        <f t="shared" si="294"/>
        <v>8.94</v>
      </c>
      <c r="E2390" s="2">
        <f t="shared" si="296"/>
        <v>8.9009999999999998</v>
      </c>
      <c r="F2390" s="2">
        <f t="shared" si="297"/>
        <v>8.7964999999999982</v>
      </c>
      <c r="G2390" s="2">
        <f t="shared" si="291"/>
        <v>8.6411999999999995</v>
      </c>
      <c r="H2390" s="2">
        <f t="shared" si="295"/>
        <v>8.5733999999999995</v>
      </c>
      <c r="I2390" s="2">
        <f t="array" ref="I2390">SUMPRODUCT(B2374:B2393, (ROW(B2374:B2393)-ROW(B2374)+1)) / (20*21/2)</f>
        <v>8.8919999999999995</v>
      </c>
      <c r="J2390" s="2">
        <f t="shared" si="298"/>
        <v>8.8176291268407549</v>
      </c>
      <c r="K2390" s="2">
        <f t="shared" si="292"/>
        <v>8.7052927573778724</v>
      </c>
    </row>
    <row r="2391" spans="1:11" ht="13.5" x14ac:dyDescent="0.25">
      <c r="A2391" s="3">
        <f>TITRES_STAT!B2394</f>
        <v>45485</v>
      </c>
      <c r="B2391" s="6">
        <f>TITRES_STAT!D2394</f>
        <v>8.93</v>
      </c>
      <c r="C2391" s="2">
        <f t="shared" si="293"/>
        <v>-9.9999999999997868E-3</v>
      </c>
      <c r="D2391" s="2">
        <f t="shared" si="294"/>
        <v>8.9379999999999988</v>
      </c>
      <c r="E2391" s="2">
        <f t="shared" si="296"/>
        <v>8.8989999999999974</v>
      </c>
      <c r="F2391" s="2">
        <f t="shared" si="297"/>
        <v>8.8079999999999998</v>
      </c>
      <c r="G2391" s="2">
        <f t="shared" si="291"/>
        <v>8.6487999999999996</v>
      </c>
      <c r="H2391" s="2">
        <f t="shared" si="295"/>
        <v>8.5750499999999992</v>
      </c>
      <c r="I2391" s="2">
        <f t="array" ref="I2391">SUMPRODUCT(B2375:B2394, (ROW(B2375:B2394)-ROW(B2375)+1)) / (20*21/2)</f>
        <v>8.9014285714285695</v>
      </c>
      <c r="J2391" s="2">
        <f t="shared" si="298"/>
        <v>8.8283311147606831</v>
      </c>
      <c r="K2391" s="2">
        <f t="shared" si="292"/>
        <v>8.7141048061081516</v>
      </c>
    </row>
    <row r="2392" spans="1:11" ht="13.5" x14ac:dyDescent="0.25">
      <c r="A2392" s="3">
        <f>TITRES_STAT!B2395</f>
        <v>45488</v>
      </c>
      <c r="B2392" s="6">
        <f>TITRES_STAT!D2395</f>
        <v>8.93</v>
      </c>
      <c r="C2392" s="2">
        <f t="shared" si="293"/>
        <v>0</v>
      </c>
      <c r="D2392" s="2">
        <f t="shared" si="294"/>
        <v>8.9359999999999999</v>
      </c>
      <c r="E2392" s="2">
        <f t="shared" si="296"/>
        <v>8.8970000000000002</v>
      </c>
      <c r="F2392" s="2">
        <f t="shared" si="297"/>
        <v>8.8195000000000014</v>
      </c>
      <c r="G2392" s="2">
        <f t="shared" si="291"/>
        <v>8.6565999999999992</v>
      </c>
      <c r="H2392" s="2">
        <f t="shared" si="295"/>
        <v>8.5766999999999989</v>
      </c>
      <c r="I2392" s="2">
        <f t="array" ref="I2392">SUMPRODUCT(B2376:B2395, (ROW(B2376:B2395)-ROW(B2376)+1)) / (20*21/2)</f>
        <v>8.9088095238095217</v>
      </c>
      <c r="J2392" s="2">
        <f t="shared" si="298"/>
        <v>8.8380138657358565</v>
      </c>
      <c r="K2392" s="2">
        <f t="shared" si="292"/>
        <v>8.7225712842999883</v>
      </c>
    </row>
    <row r="2393" spans="1:11" ht="13.5" x14ac:dyDescent="0.25">
      <c r="A2393" s="3">
        <f>TITRES_STAT!B2396</f>
        <v>45489</v>
      </c>
      <c r="B2393" s="6">
        <f>TITRES_STAT!D2396</f>
        <v>8.93</v>
      </c>
      <c r="C2393" s="2">
        <f t="shared" si="293"/>
        <v>0</v>
      </c>
      <c r="D2393" s="2">
        <f t="shared" si="294"/>
        <v>8.9339999999999993</v>
      </c>
      <c r="E2393" s="2">
        <f t="shared" si="296"/>
        <v>8.9349999999999987</v>
      </c>
      <c r="F2393" s="2">
        <f t="shared" si="297"/>
        <v>8.8309999999999995</v>
      </c>
      <c r="G2393" s="2">
        <f t="shared" si="291"/>
        <v>8.6643999999999988</v>
      </c>
      <c r="H2393" s="2">
        <f t="shared" si="295"/>
        <v>8.578400000000002</v>
      </c>
      <c r="I2393" s="2">
        <f t="array" ref="I2393">SUMPRODUCT(B2377:B2396, (ROW(B2377:B2396)-ROW(B2377)+1)) / (20*21/2)</f>
        <v>8.914142857142858</v>
      </c>
      <c r="J2393" s="2">
        <f t="shared" si="298"/>
        <v>8.8467744499514893</v>
      </c>
      <c r="K2393" s="2">
        <f t="shared" si="292"/>
        <v>8.7307057437392039</v>
      </c>
    </row>
    <row r="2394" spans="1:11" ht="13.5" x14ac:dyDescent="0.25">
      <c r="A2394" s="3">
        <f>TITRES_STAT!B2397</f>
        <v>45490</v>
      </c>
      <c r="B2394" s="6">
        <f>TITRES_STAT!D2397</f>
        <v>8.93</v>
      </c>
      <c r="C2394" s="2">
        <f t="shared" si="293"/>
        <v>0</v>
      </c>
      <c r="D2394" s="2">
        <f t="shared" si="294"/>
        <v>8.9319999999999986</v>
      </c>
      <c r="E2394" s="2">
        <f t="shared" si="296"/>
        <v>8.9349999999999987</v>
      </c>
      <c r="F2394" s="2">
        <f t="shared" si="297"/>
        <v>8.8525000000000009</v>
      </c>
      <c r="G2394" s="2">
        <f t="shared" si="291"/>
        <v>8.673</v>
      </c>
      <c r="H2394" s="2">
        <f t="shared" si="295"/>
        <v>8.5801000000000016</v>
      </c>
      <c r="I2394" s="2">
        <f t="array" ref="I2394">SUMPRODUCT(B2378:B2397, (ROW(B2378:B2397)-ROW(B2378)+1)) / (20*21/2)</f>
        <v>8.9192380952380947</v>
      </c>
      <c r="J2394" s="2">
        <f t="shared" si="298"/>
        <v>8.8547006928132515</v>
      </c>
      <c r="K2394" s="2">
        <f t="shared" si="292"/>
        <v>8.7385212047690395</v>
      </c>
    </row>
    <row r="2395" spans="1:11" ht="13.5" x14ac:dyDescent="0.25">
      <c r="A2395" s="3">
        <f>TITRES_STAT!B2398</f>
        <v>45491</v>
      </c>
      <c r="B2395" s="6">
        <f>TITRES_STAT!D2398</f>
        <v>8.93</v>
      </c>
      <c r="C2395" s="2">
        <f t="shared" si="293"/>
        <v>0</v>
      </c>
      <c r="D2395" s="2">
        <f t="shared" si="294"/>
        <v>8.93</v>
      </c>
      <c r="E2395" s="2">
        <f t="shared" si="296"/>
        <v>8.9349999999999987</v>
      </c>
      <c r="F2395" s="2">
        <f t="shared" si="297"/>
        <v>8.8740000000000006</v>
      </c>
      <c r="G2395" s="2">
        <f t="shared" si="291"/>
        <v>8.6815999999999995</v>
      </c>
      <c r="H2395" s="2">
        <f t="shared" si="295"/>
        <v>8.5818500000000011</v>
      </c>
      <c r="I2395" s="2">
        <f t="array" ref="I2395">SUMPRODUCT(B2379:B2398, (ROW(B2379:B2398)-ROW(B2379)+1)) / (20*21/2)</f>
        <v>8.9228571428571435</v>
      </c>
      <c r="J2395" s="2">
        <f t="shared" si="298"/>
        <v>8.8618720554024648</v>
      </c>
      <c r="K2395" s="2">
        <f t="shared" si="292"/>
        <v>8.746030177131038</v>
      </c>
    </row>
    <row r="2396" spans="1:11" ht="13.5" x14ac:dyDescent="0.25">
      <c r="A2396" s="3">
        <f>TITRES_STAT!B2399</f>
        <v>45492</v>
      </c>
      <c r="B2396" s="6">
        <f>TITRES_STAT!D2399</f>
        <v>8.93</v>
      </c>
      <c r="C2396" s="2">
        <f t="shared" si="293"/>
        <v>0</v>
      </c>
      <c r="D2396" s="2">
        <f t="shared" si="294"/>
        <v>8.93</v>
      </c>
      <c r="E2396" s="2">
        <f t="shared" si="296"/>
        <v>8.9340000000000011</v>
      </c>
      <c r="F2396" s="2">
        <f t="shared" si="297"/>
        <v>8.8765000000000018</v>
      </c>
      <c r="G2396" s="2">
        <f t="shared" si="291"/>
        <v>8.690199999999999</v>
      </c>
      <c r="H2396" s="2">
        <f t="shared" si="295"/>
        <v>8.5836000000000006</v>
      </c>
      <c r="I2396" s="2">
        <f t="array" ref="I2396">SUMPRODUCT(B2380:B2399, (ROW(B2380:B2399)-ROW(B2380)+1)) / (20*21/2)</f>
        <v>8.9249999999999989</v>
      </c>
      <c r="J2396" s="2">
        <f t="shared" si="298"/>
        <v>8.8683604310784201</v>
      </c>
      <c r="K2396" s="2">
        <f t="shared" si="292"/>
        <v>8.7532446799886436</v>
      </c>
    </row>
    <row r="2397" spans="1:11" ht="13.5" x14ac:dyDescent="0.25">
      <c r="A2397" s="3">
        <f>TITRES_STAT!B2400</f>
        <v>45495</v>
      </c>
      <c r="B2397" s="6">
        <f>TITRES_STAT!D2400</f>
        <v>8.93</v>
      </c>
      <c r="C2397" s="2">
        <f t="shared" si="293"/>
        <v>0</v>
      </c>
      <c r="D2397" s="2">
        <f t="shared" si="294"/>
        <v>8.93</v>
      </c>
      <c r="E2397" s="2">
        <f t="shared" si="296"/>
        <v>8.9330000000000016</v>
      </c>
      <c r="F2397" s="2">
        <f t="shared" si="297"/>
        <v>8.8920000000000012</v>
      </c>
      <c r="G2397" s="2">
        <f t="shared" si="291"/>
        <v>8.6977999999999991</v>
      </c>
      <c r="H2397" s="2">
        <f t="shared" si="295"/>
        <v>8.5853000000000019</v>
      </c>
      <c r="I2397" s="2">
        <f t="array" ref="I2397">SUMPRODUCT(B2381:B2400, (ROW(B2381:B2400)-ROW(B2381)+1)) / (20*21/2)</f>
        <v>8.9267619047619036</v>
      </c>
      <c r="J2397" s="2">
        <f t="shared" si="298"/>
        <v>8.874230866213809</v>
      </c>
      <c r="K2397" s="2">
        <f t="shared" si="292"/>
        <v>8.7601762611655598</v>
      </c>
    </row>
    <row r="2398" spans="1:11" ht="13.5" x14ac:dyDescent="0.25">
      <c r="A2398" s="3">
        <f>TITRES_STAT!B2401</f>
        <v>45496</v>
      </c>
      <c r="B2398" s="6">
        <f>TITRES_STAT!D2401</f>
        <v>8.93</v>
      </c>
      <c r="C2398" s="2">
        <f t="shared" si="293"/>
        <v>0</v>
      </c>
      <c r="D2398" s="2">
        <f t="shared" si="294"/>
        <v>8.93</v>
      </c>
      <c r="E2398" s="2">
        <f t="shared" si="296"/>
        <v>8.9319999999999986</v>
      </c>
      <c r="F2398" s="2">
        <f t="shared" si="297"/>
        <v>8.9075000000000024</v>
      </c>
      <c r="G2398" s="2">
        <f t="shared" si="291"/>
        <v>8.7054000000000009</v>
      </c>
      <c r="H2398" s="2">
        <f t="shared" si="295"/>
        <v>8.5870000000000015</v>
      </c>
      <c r="I2398" s="2">
        <f t="array" ref="I2398">SUMPRODUCT(B2382:B2401, (ROW(B2382:B2401)-ROW(B2382)+1)) / (20*21/2)</f>
        <v>8.8909999999999982</v>
      </c>
      <c r="J2398" s="2">
        <f t="shared" si="298"/>
        <v>8.8795422122886833</v>
      </c>
      <c r="K2398" s="2">
        <f t="shared" si="292"/>
        <v>8.7668360156296554</v>
      </c>
    </row>
    <row r="2399" spans="1:11" ht="13.5" x14ac:dyDescent="0.25">
      <c r="A2399" s="3">
        <f>TITRES_STAT!B2402</f>
        <v>45497</v>
      </c>
      <c r="B2399" s="6">
        <f>TITRES_STAT!D2402</f>
        <v>8.93</v>
      </c>
      <c r="C2399" s="2">
        <f t="shared" si="293"/>
        <v>0</v>
      </c>
      <c r="D2399" s="2">
        <f t="shared" si="294"/>
        <v>8.93</v>
      </c>
      <c r="E2399" s="2">
        <f t="shared" si="296"/>
        <v>8.9310000000000009</v>
      </c>
      <c r="F2399" s="2">
        <f t="shared" si="297"/>
        <v>8.911500000000002</v>
      </c>
      <c r="G2399" s="2">
        <f t="shared" si="291"/>
        <v>8.713000000000001</v>
      </c>
      <c r="H2399" s="2">
        <f t="shared" si="295"/>
        <v>8.5887500000000028</v>
      </c>
      <c r="I2399" s="2">
        <f t="array" ref="I2399">SUMPRODUCT(B2383:B2402, (ROW(B2383:B2402)-ROW(B2383)+1)) / (20*21/2)</f>
        <v>8.8914761904761903</v>
      </c>
      <c r="J2399" s="2">
        <f t="shared" si="298"/>
        <v>8.8843477158802369</v>
      </c>
      <c r="K2399" s="2">
        <f t="shared" si="292"/>
        <v>8.7732346032520212</v>
      </c>
    </row>
    <row r="2400" spans="1:11" ht="13.5" x14ac:dyDescent="0.25">
      <c r="A2400" s="3">
        <f>TITRES_STAT!B2403</f>
        <v>45499</v>
      </c>
      <c r="B2400" s="6">
        <f>TITRES_STAT!D2403</f>
        <v>8.93</v>
      </c>
      <c r="C2400" s="2">
        <f t="shared" si="293"/>
        <v>0</v>
      </c>
      <c r="D2400" s="2">
        <f t="shared" si="294"/>
        <v>8.93</v>
      </c>
      <c r="E2400" s="2">
        <f t="shared" si="296"/>
        <v>8.9300000000000015</v>
      </c>
      <c r="F2400" s="2">
        <f t="shared" si="297"/>
        <v>8.9155000000000033</v>
      </c>
      <c r="G2400" s="2">
        <f t="shared" si="291"/>
        <v>8.7205999999999992</v>
      </c>
      <c r="H2400" s="2">
        <f t="shared" si="295"/>
        <v>8.5905000000000005</v>
      </c>
      <c r="I2400" s="2">
        <f t="array" ref="I2400">SUMPRODUCT(B2384:B2403, (ROW(B2384:B2403)-ROW(B2384)+1)) / (20*21/2)</f>
        <v>8.8921904761904749</v>
      </c>
      <c r="J2400" s="2">
        <f t="shared" si="298"/>
        <v>8.8886955524630711</v>
      </c>
      <c r="K2400" s="2">
        <f t="shared" si="292"/>
        <v>8.7793822658695895</v>
      </c>
    </row>
    <row r="2401" spans="1:11" ht="13.5" x14ac:dyDescent="0.25">
      <c r="A2401" s="3">
        <f>TITRES_STAT!B2404</f>
        <v>45502</v>
      </c>
      <c r="B2401" s="6">
        <f>TITRES_STAT!D2404</f>
        <v>8.5399999999999991</v>
      </c>
      <c r="C2401" s="2">
        <f t="shared" si="293"/>
        <v>-0.39000000000000057</v>
      </c>
      <c r="D2401" s="2">
        <f t="shared" si="294"/>
        <v>8.8520000000000003</v>
      </c>
      <c r="E2401" s="2">
        <f t="shared" si="296"/>
        <v>8.891</v>
      </c>
      <c r="F2401" s="2">
        <f t="shared" si="297"/>
        <v>8.8950000000000014</v>
      </c>
      <c r="G2401" s="2">
        <f t="shared" si="291"/>
        <v>8.7208000000000006</v>
      </c>
      <c r="H2401" s="2">
        <f t="shared" si="295"/>
        <v>8.5903000000000009</v>
      </c>
      <c r="I2401" s="2">
        <f t="array" ref="I2401">SUMPRODUCT(B2385:B2404, (ROW(B2385:B2404)-ROW(B2385)+1)) / (20*21/2)</f>
        <v>8.8912380952380943</v>
      </c>
      <c r="J2401" s="2">
        <f t="shared" si="298"/>
        <v>8.855486452228492</v>
      </c>
      <c r="K2401" s="2">
        <f t="shared" si="292"/>
        <v>8.769994726031566</v>
      </c>
    </row>
    <row r="2402" spans="1:11" ht="13.5" x14ac:dyDescent="0.25">
      <c r="A2402" s="3">
        <f>TITRES_STAT!B2405</f>
        <v>45503</v>
      </c>
      <c r="B2402" s="6">
        <f>TITRES_STAT!D2405</f>
        <v>8.9</v>
      </c>
      <c r="C2402" s="2">
        <f t="shared" si="293"/>
        <v>0.36000000000000121</v>
      </c>
      <c r="D2402" s="2">
        <f t="shared" si="294"/>
        <v>8.8460000000000001</v>
      </c>
      <c r="E2402" s="2">
        <f t="shared" si="296"/>
        <v>8.8879999999999999</v>
      </c>
      <c r="F2402" s="2">
        <f t="shared" si="297"/>
        <v>8.8925000000000018</v>
      </c>
      <c r="G2402" s="2">
        <f t="shared" si="291"/>
        <v>8.7282000000000011</v>
      </c>
      <c r="H2402" s="2">
        <f t="shared" si="295"/>
        <v>8.5923000000000016</v>
      </c>
      <c r="I2402" s="2">
        <f t="array" ref="I2402">SUMPRODUCT(B2386:B2405, (ROW(B2386:B2405)-ROW(B2386)+1)) / (20*21/2)</f>
        <v>8.8542380952380952</v>
      </c>
      <c r="J2402" s="2">
        <f t="shared" si="298"/>
        <v>8.8597258377305401</v>
      </c>
      <c r="K2402" s="2">
        <f t="shared" si="292"/>
        <v>8.7750929720695439</v>
      </c>
    </row>
    <row r="2403" spans="1:11" ht="13.5" x14ac:dyDescent="0.25">
      <c r="A2403" s="3">
        <f>TITRES_STAT!B2406</f>
        <v>45504</v>
      </c>
      <c r="B2403" s="6">
        <f>TITRES_STAT!D2406</f>
        <v>8.9</v>
      </c>
      <c r="C2403" s="2">
        <f t="shared" si="293"/>
        <v>0</v>
      </c>
      <c r="D2403" s="2">
        <f t="shared" si="294"/>
        <v>8.84</v>
      </c>
      <c r="E2403" s="2">
        <f t="shared" si="296"/>
        <v>8.8850000000000016</v>
      </c>
      <c r="F2403" s="2">
        <f t="shared" si="297"/>
        <v>8.9100000000000019</v>
      </c>
      <c r="G2403" s="2">
        <f t="shared" si="291"/>
        <v>8.7355999999999998</v>
      </c>
      <c r="H2403" s="2">
        <f t="shared" si="295"/>
        <v>8.5943000000000023</v>
      </c>
      <c r="I2403" s="2">
        <f t="array" ref="I2403">SUMPRODUCT(B2387:B2406, (ROW(B2387:B2406)-ROW(B2387)+1)) / (20*21/2)</f>
        <v>8.8268095238095245</v>
      </c>
      <c r="J2403" s="2">
        <f t="shared" si="298"/>
        <v>8.8635614722323943</v>
      </c>
      <c r="K2403" s="2">
        <f t="shared" si="292"/>
        <v>8.7799912868903469</v>
      </c>
    </row>
    <row r="2404" spans="1:11" ht="13.5" x14ac:dyDescent="0.25">
      <c r="A2404" s="3">
        <f>TITRES_STAT!B2407</f>
        <v>45505</v>
      </c>
      <c r="B2404" s="6">
        <f>TITRES_STAT!D2407</f>
        <v>8.9</v>
      </c>
      <c r="C2404" s="2">
        <f t="shared" si="293"/>
        <v>0</v>
      </c>
      <c r="D2404" s="2">
        <f t="shared" si="294"/>
        <v>8.8339999999999996</v>
      </c>
      <c r="E2404" s="2">
        <f t="shared" si="296"/>
        <v>8.8820000000000014</v>
      </c>
      <c r="F2404" s="2">
        <f t="shared" si="297"/>
        <v>8.9085000000000019</v>
      </c>
      <c r="G2404" s="2">
        <f t="shared" si="291"/>
        <v>8.7431999999999999</v>
      </c>
      <c r="H2404" s="2">
        <f t="shared" si="295"/>
        <v>8.5963000000000029</v>
      </c>
      <c r="I2404" s="2">
        <f t="array" ref="I2404">SUMPRODUCT(B2388:B2407, (ROW(B2388:B2407)-ROW(B2388)+1)) / (20*21/2)</f>
        <v>8.8010000000000002</v>
      </c>
      <c r="J2404" s="2">
        <f t="shared" si="298"/>
        <v>8.8670318082102622</v>
      </c>
      <c r="K2404" s="2">
        <f t="shared" si="292"/>
        <v>8.7846975109338636</v>
      </c>
    </row>
    <row r="2405" spans="1:11" ht="13.5" x14ac:dyDescent="0.25">
      <c r="A2405" s="3">
        <f>TITRES_STAT!B2408</f>
        <v>45506</v>
      </c>
      <c r="B2405" s="6">
        <f>TITRES_STAT!D2408</f>
        <v>8.52</v>
      </c>
      <c r="C2405" s="2">
        <f t="shared" si="293"/>
        <v>-0.38000000000000078</v>
      </c>
      <c r="D2405" s="2">
        <f t="shared" si="294"/>
        <v>8.7519999999999989</v>
      </c>
      <c r="E2405" s="2">
        <f t="shared" si="296"/>
        <v>8.8409999999999993</v>
      </c>
      <c r="F2405" s="2">
        <f t="shared" si="297"/>
        <v>8.8880000000000017</v>
      </c>
      <c r="G2405" s="2">
        <f t="shared" si="291"/>
        <v>8.7455999999999996</v>
      </c>
      <c r="H2405" s="2">
        <f t="shared" si="295"/>
        <v>8.5964000000000027</v>
      </c>
      <c r="I2405" s="2">
        <f t="array" ref="I2405">SUMPRODUCT(B2389:B2408, (ROW(B2389:B2408)-ROW(B2389)+1)) / (20*21/2)</f>
        <v>8.8130000000000006</v>
      </c>
      <c r="J2405" s="2">
        <f t="shared" si="298"/>
        <v>8.8339811598092854</v>
      </c>
      <c r="K2405" s="2">
        <f t="shared" si="292"/>
        <v>8.7743172163874377</v>
      </c>
    </row>
    <row r="2406" spans="1:11" ht="13.5" x14ac:dyDescent="0.25">
      <c r="A2406" s="3">
        <f>TITRES_STAT!B2409</f>
        <v>45509</v>
      </c>
      <c r="B2406" s="6">
        <f>TITRES_STAT!D2409</f>
        <v>8.6</v>
      </c>
      <c r="C2406" s="2">
        <f t="shared" si="293"/>
        <v>8.0000000000000071E-2</v>
      </c>
      <c r="D2406" s="2">
        <f t="shared" si="294"/>
        <v>8.7639999999999993</v>
      </c>
      <c r="E2406" s="2">
        <f t="shared" si="296"/>
        <v>8.8079999999999981</v>
      </c>
      <c r="F2406" s="2">
        <f t="shared" si="297"/>
        <v>8.8710000000000022</v>
      </c>
      <c r="G2406" s="2">
        <f t="shared" si="291"/>
        <v>8.7477999999999998</v>
      </c>
      <c r="H2406" s="2">
        <f t="shared" si="295"/>
        <v>8.5969000000000033</v>
      </c>
      <c r="I2406" s="2">
        <f t="array" ref="I2406">SUMPRODUCT(B2390:B2409, (ROW(B2390:B2409)-ROW(B2390)+1)) / (20*21/2)</f>
        <v>8.8248095238095239</v>
      </c>
      <c r="J2406" s="2">
        <f t="shared" si="298"/>
        <v>8.8116972398274491</v>
      </c>
      <c r="K2406" s="2">
        <f t="shared" si="292"/>
        <v>8.7674812471173436</v>
      </c>
    </row>
    <row r="2407" spans="1:11" ht="13.5" x14ac:dyDescent="0.25">
      <c r="A2407" s="3">
        <f>TITRES_STAT!B2410</f>
        <v>45510</v>
      </c>
      <c r="B2407" s="6">
        <f>TITRES_STAT!D2410</f>
        <v>8.6</v>
      </c>
      <c r="C2407" s="2">
        <f t="shared" si="293"/>
        <v>0</v>
      </c>
      <c r="D2407" s="2">
        <f t="shared" si="294"/>
        <v>8.7040000000000006</v>
      </c>
      <c r="E2407" s="2">
        <f t="shared" si="296"/>
        <v>8.7749999999999986</v>
      </c>
      <c r="F2407" s="2">
        <f t="shared" si="297"/>
        <v>8.8540000000000028</v>
      </c>
      <c r="G2407" s="2">
        <f t="shared" si="291"/>
        <v>8.7498000000000005</v>
      </c>
      <c r="H2407" s="2">
        <f t="shared" si="295"/>
        <v>8.5974000000000004</v>
      </c>
      <c r="I2407" s="2">
        <f t="array" ref="I2407">SUMPRODUCT(B2391:B2410, (ROW(B2391:B2410)-ROW(B2391)+1)) / (20*21/2)</f>
        <v>8.8364285714285717</v>
      </c>
      <c r="J2407" s="2">
        <f t="shared" si="298"/>
        <v>8.7915355979391201</v>
      </c>
      <c r="K2407" s="2">
        <f t="shared" si="292"/>
        <v>8.7609133550735265</v>
      </c>
    </row>
    <row r="2408" spans="1:11" ht="13.5" x14ac:dyDescent="0.25">
      <c r="A2408" s="3">
        <f>TITRES_STAT!B2411</f>
        <v>45511</v>
      </c>
      <c r="B2408" s="6">
        <f>TITRES_STAT!D2411</f>
        <v>8.98</v>
      </c>
      <c r="C2408" s="2">
        <f t="shared" si="293"/>
        <v>0.38000000000000078</v>
      </c>
      <c r="D2408" s="2">
        <f t="shared" si="294"/>
        <v>8.7200000000000024</v>
      </c>
      <c r="E2408" s="2">
        <f t="shared" si="296"/>
        <v>8.7799999999999976</v>
      </c>
      <c r="F2408" s="2">
        <f t="shared" si="297"/>
        <v>8.8559999999999999</v>
      </c>
      <c r="G2408" s="2">
        <f t="shared" si="291"/>
        <v>8.7594000000000012</v>
      </c>
      <c r="H2408" s="2">
        <f t="shared" si="295"/>
        <v>8.5998000000000019</v>
      </c>
      <c r="I2408" s="2">
        <f t="array" ref="I2408">SUMPRODUCT(B2392:B2411, (ROW(B2392:B2411)-ROW(B2392)+1)) / (20*21/2)</f>
        <v>8.8478571428571442</v>
      </c>
      <c r="J2408" s="2">
        <f t="shared" si="298"/>
        <v>8.8094845886115856</v>
      </c>
      <c r="K2408" s="2">
        <f t="shared" si="292"/>
        <v>8.7695049882078973</v>
      </c>
    </row>
    <row r="2409" spans="1:11" ht="13.5" x14ac:dyDescent="0.25">
      <c r="A2409" s="3">
        <f>TITRES_STAT!B2412</f>
        <v>45512</v>
      </c>
      <c r="B2409" s="6">
        <f>TITRES_STAT!D2412</f>
        <v>8.98</v>
      </c>
      <c r="C2409" s="2">
        <f t="shared" si="293"/>
        <v>0</v>
      </c>
      <c r="D2409" s="2">
        <f t="shared" si="294"/>
        <v>8.7360000000000007</v>
      </c>
      <c r="E2409" s="2">
        <f t="shared" si="296"/>
        <v>8.7850000000000001</v>
      </c>
      <c r="F2409" s="2">
        <f t="shared" si="297"/>
        <v>8.8580000000000005</v>
      </c>
      <c r="G2409" s="2">
        <f t="shared" si="291"/>
        <v>8.7690000000000019</v>
      </c>
      <c r="H2409" s="2">
        <f t="shared" si="295"/>
        <v>8.6022000000000016</v>
      </c>
      <c r="I2409" s="2">
        <f t="array" ref="I2409">SUMPRODUCT(B2393:B2412, (ROW(B2393:B2412)-ROW(B2393)+1)) / (20*21/2)</f>
        <v>8.8590476190476188</v>
      </c>
      <c r="J2409" s="2">
        <f t="shared" si="298"/>
        <v>8.8257241516009586</v>
      </c>
      <c r="K2409" s="2">
        <f t="shared" si="292"/>
        <v>8.7777596945526852</v>
      </c>
    </row>
    <row r="2410" spans="1:11" ht="13.5" x14ac:dyDescent="0.25">
      <c r="A2410" s="3">
        <f>TITRES_STAT!B2413</f>
        <v>45513</v>
      </c>
      <c r="B2410" s="6">
        <f>TITRES_STAT!D2413</f>
        <v>8.98</v>
      </c>
      <c r="C2410" s="2">
        <f t="shared" si="293"/>
        <v>0</v>
      </c>
      <c r="D2410" s="2">
        <f t="shared" si="294"/>
        <v>8.8279999999999994</v>
      </c>
      <c r="E2410" s="2">
        <f t="shared" si="296"/>
        <v>8.7900000000000009</v>
      </c>
      <c r="F2410" s="2">
        <f t="shared" si="297"/>
        <v>8.86</v>
      </c>
      <c r="G2410" s="2">
        <f t="shared" si="291"/>
        <v>8.7786000000000026</v>
      </c>
      <c r="H2410" s="2">
        <f t="shared" si="295"/>
        <v>8.6046000000000031</v>
      </c>
      <c r="I2410" s="2">
        <f t="array" ref="I2410">SUMPRODUCT(B2394:B2413, (ROW(B2394:B2413)-ROW(B2394)+1)) / (20*21/2)</f>
        <v>8.870000000000001</v>
      </c>
      <c r="J2410" s="2">
        <f t="shared" si="298"/>
        <v>8.840417089543724</v>
      </c>
      <c r="K2410" s="2">
        <f t="shared" si="292"/>
        <v>8.7856906869231679</v>
      </c>
    </row>
    <row r="2411" spans="1:11" ht="13.5" x14ac:dyDescent="0.25">
      <c r="A2411" s="3">
        <f>TITRES_STAT!B2414</f>
        <v>45516</v>
      </c>
      <c r="B2411" s="6">
        <f>TITRES_STAT!D2414</f>
        <v>8.98</v>
      </c>
      <c r="C2411" s="2">
        <f t="shared" si="293"/>
        <v>0</v>
      </c>
      <c r="D2411" s="2">
        <f t="shared" si="294"/>
        <v>8.9039999999999999</v>
      </c>
      <c r="E2411" s="2">
        <f t="shared" si="296"/>
        <v>8.8340000000000014</v>
      </c>
      <c r="F2411" s="2">
        <f t="shared" si="297"/>
        <v>8.8624999999999989</v>
      </c>
      <c r="G2411" s="2">
        <f t="shared" si="291"/>
        <v>8.7882000000000033</v>
      </c>
      <c r="H2411" s="2">
        <f t="shared" si="295"/>
        <v>8.6070000000000029</v>
      </c>
      <c r="I2411" s="2">
        <f t="array" ref="I2411">SUMPRODUCT(B2395:B2414, (ROW(B2395:B2414)-ROW(B2395)+1)) / (20*21/2)</f>
        <v>8.8807142857142871</v>
      </c>
      <c r="J2411" s="2">
        <f t="shared" si="298"/>
        <v>8.8537107000633686</v>
      </c>
      <c r="K2411" s="2">
        <f t="shared" si="292"/>
        <v>8.7933106599850035</v>
      </c>
    </row>
    <row r="2412" spans="1:11" ht="13.5" x14ac:dyDescent="0.25">
      <c r="A2412" s="3">
        <f>TITRES_STAT!B2415</f>
        <v>45518</v>
      </c>
      <c r="B2412" s="6">
        <f>TITRES_STAT!D2415</f>
        <v>8.98</v>
      </c>
      <c r="C2412" s="2">
        <f t="shared" si="293"/>
        <v>0</v>
      </c>
      <c r="D2412" s="2">
        <f t="shared" si="294"/>
        <v>8.98</v>
      </c>
      <c r="E2412" s="2">
        <f t="shared" si="296"/>
        <v>8.8420000000000023</v>
      </c>
      <c r="F2412" s="2">
        <f t="shared" si="297"/>
        <v>8.8649999999999984</v>
      </c>
      <c r="G2412" s="2">
        <f t="shared" si="291"/>
        <v>8.7978000000000023</v>
      </c>
      <c r="H2412" s="2">
        <f t="shared" si="295"/>
        <v>8.6095000000000024</v>
      </c>
      <c r="I2412" s="2">
        <f t="array" ref="I2412">SUMPRODUCT(B2396:B2415, (ROW(B2396:B2415)-ROW(B2396)+1)) / (20*21/2)</f>
        <v>8.8835714285714289</v>
      </c>
      <c r="J2412" s="2">
        <f t="shared" si="298"/>
        <v>8.8657382524382857</v>
      </c>
      <c r="K2412" s="2">
        <f t="shared" si="292"/>
        <v>8.8006318105738259</v>
      </c>
    </row>
    <row r="2413" spans="1:11" ht="13.5" x14ac:dyDescent="0.25">
      <c r="A2413" s="3">
        <f>TITRES_STAT!B2416</f>
        <v>45519</v>
      </c>
      <c r="B2413" s="6">
        <f>TITRES_STAT!D2416</f>
        <v>8.98</v>
      </c>
      <c r="C2413" s="2">
        <f t="shared" si="293"/>
        <v>0</v>
      </c>
      <c r="D2413" s="2">
        <f t="shared" si="294"/>
        <v>8.98</v>
      </c>
      <c r="E2413" s="2">
        <f t="shared" si="296"/>
        <v>8.8500000000000032</v>
      </c>
      <c r="F2413" s="2">
        <f t="shared" si="297"/>
        <v>8.8674999999999962</v>
      </c>
      <c r="G2413" s="2">
        <f t="shared" si="291"/>
        <v>8.807400000000003</v>
      </c>
      <c r="H2413" s="2">
        <f t="shared" si="295"/>
        <v>8.6120000000000019</v>
      </c>
      <c r="I2413" s="2">
        <f t="array" ref="I2413">SUMPRODUCT(B2397:B2416, (ROW(B2397:B2416)-ROW(B2397)+1)) / (20*21/2)</f>
        <v>8.8865714285714308</v>
      </c>
      <c r="J2413" s="2">
        <f t="shared" si="298"/>
        <v>8.8766203236346382</v>
      </c>
      <c r="K2413" s="2">
        <f t="shared" si="292"/>
        <v>8.8076658572179891</v>
      </c>
    </row>
    <row r="2414" spans="1:11" ht="13.5" x14ac:dyDescent="0.25">
      <c r="A2414" s="3">
        <f>TITRES_STAT!B2417</f>
        <v>45520</v>
      </c>
      <c r="B2414" s="6">
        <f>TITRES_STAT!D2417</f>
        <v>8.98</v>
      </c>
      <c r="C2414" s="2">
        <f t="shared" si="293"/>
        <v>0</v>
      </c>
      <c r="D2414" s="2">
        <f t="shared" si="294"/>
        <v>8.98</v>
      </c>
      <c r="E2414" s="2">
        <f t="shared" si="296"/>
        <v>8.8580000000000023</v>
      </c>
      <c r="F2414" s="2">
        <f t="shared" si="297"/>
        <v>8.8699999999999974</v>
      </c>
      <c r="G2414" s="2">
        <f t="shared" si="291"/>
        <v>8.8170000000000019</v>
      </c>
      <c r="H2414" s="2">
        <f t="shared" si="295"/>
        <v>8.6145000000000032</v>
      </c>
      <c r="I2414" s="2">
        <f t="array" ref="I2414">SUMPRODUCT(B2398:B2417, (ROW(B2398:B2417)-ROW(B2398)+1)) / (20*21/2)</f>
        <v>8.8897142857142857</v>
      </c>
      <c r="J2414" s="2">
        <f t="shared" si="298"/>
        <v>8.8864660070980062</v>
      </c>
      <c r="K2414" s="2">
        <f t="shared" si="292"/>
        <v>8.8144240588957139</v>
      </c>
    </row>
    <row r="2415" spans="1:11" ht="13.5" x14ac:dyDescent="0.25">
      <c r="A2415" s="3">
        <f>TITRES_STAT!B2418</f>
        <v>45523</v>
      </c>
      <c r="B2415" s="6">
        <f>TITRES_STAT!D2418</f>
        <v>8.9</v>
      </c>
      <c r="C2415" s="2">
        <f t="shared" si="293"/>
        <v>-8.0000000000000071E-2</v>
      </c>
      <c r="D2415" s="2">
        <f t="shared" si="294"/>
        <v>8.9640000000000004</v>
      </c>
      <c r="E2415" s="2">
        <f t="shared" si="296"/>
        <v>8.8960000000000026</v>
      </c>
      <c r="F2415" s="2">
        <f t="shared" si="297"/>
        <v>8.8684999999999974</v>
      </c>
      <c r="G2415" s="2">
        <f t="shared" si="291"/>
        <v>8.8250000000000028</v>
      </c>
      <c r="H2415" s="2">
        <f t="shared" si="295"/>
        <v>8.6166500000000035</v>
      </c>
      <c r="I2415" s="2">
        <f t="array" ref="I2415">SUMPRODUCT(B2399:B2418, (ROW(B2399:B2418)-ROW(B2399)+1)) / (20*21/2)</f>
        <v>8.8930000000000007</v>
      </c>
      <c r="J2415" s="2">
        <f t="shared" si="298"/>
        <v>8.8877549588029581</v>
      </c>
      <c r="K2415" s="2">
        <f t="shared" si="292"/>
        <v>8.8177799781547055</v>
      </c>
    </row>
    <row r="2416" spans="1:11" ht="13.5" x14ac:dyDescent="0.25">
      <c r="A2416" s="3">
        <f>TITRES_STAT!B2419</f>
        <v>45524</v>
      </c>
      <c r="B2416" s="6">
        <f>TITRES_STAT!D2419</f>
        <v>8.9</v>
      </c>
      <c r="C2416" s="2">
        <f t="shared" si="293"/>
        <v>0</v>
      </c>
      <c r="D2416" s="2">
        <f t="shared" si="294"/>
        <v>8.9480000000000004</v>
      </c>
      <c r="E2416" s="2">
        <f t="shared" si="296"/>
        <v>8.9260000000000019</v>
      </c>
      <c r="F2416" s="2">
        <f t="shared" si="297"/>
        <v>8.8669999999999991</v>
      </c>
      <c r="G2416" s="2">
        <f t="shared" si="291"/>
        <v>8.8290000000000024</v>
      </c>
      <c r="H2416" s="2">
        <f t="shared" si="295"/>
        <v>8.6188000000000038</v>
      </c>
      <c r="I2416" s="2">
        <f t="array" ref="I2416">SUMPRODUCT(B2400:B2419, (ROW(B2400:B2419)-ROW(B2400)+1)) / (20*21/2)</f>
        <v>8.8964285714285722</v>
      </c>
      <c r="J2416" s="2">
        <f t="shared" si="298"/>
        <v>8.8889211532026771</v>
      </c>
      <c r="K2416" s="2">
        <f t="shared" si="292"/>
        <v>8.821004292736875</v>
      </c>
    </row>
    <row r="2417" spans="1:11" ht="13.5" x14ac:dyDescent="0.25">
      <c r="A2417" s="3">
        <f>TITRES_STAT!B2420</f>
        <v>45525</v>
      </c>
      <c r="B2417" s="6">
        <f>TITRES_STAT!D2420</f>
        <v>8.9</v>
      </c>
      <c r="C2417" s="2">
        <f t="shared" si="293"/>
        <v>0</v>
      </c>
      <c r="D2417" s="2">
        <f t="shared" si="294"/>
        <v>8.9319999999999986</v>
      </c>
      <c r="E2417" s="2">
        <f t="shared" si="296"/>
        <v>8.9560000000000031</v>
      </c>
      <c r="F2417" s="2">
        <f t="shared" si="297"/>
        <v>8.8655000000000008</v>
      </c>
      <c r="G2417" s="2">
        <f t="shared" si="291"/>
        <v>8.8370000000000015</v>
      </c>
      <c r="H2417" s="2">
        <f t="shared" si="295"/>
        <v>8.6209500000000041</v>
      </c>
      <c r="I2417" s="2">
        <f t="array" ref="I2417">SUMPRODUCT(B2401:B2420, (ROW(B2401:B2420)-ROW(B2401)+1)) / (20*21/2)</f>
        <v>8.9</v>
      </c>
      <c r="J2417" s="2">
        <f t="shared" si="298"/>
        <v>8.8899762814690888</v>
      </c>
      <c r="K2417" s="2">
        <f t="shared" si="292"/>
        <v>8.8241021636099397</v>
      </c>
    </row>
    <row r="2418" spans="1:11" ht="13.5" x14ac:dyDescent="0.25">
      <c r="A2418" s="3">
        <f>TITRES_STAT!B2421</f>
        <v>45526</v>
      </c>
      <c r="B2418" s="6">
        <f>TITRES_STAT!D2421</f>
        <v>8.9</v>
      </c>
      <c r="C2418" s="2">
        <f t="shared" si="293"/>
        <v>0</v>
      </c>
      <c r="D2418" s="2">
        <f t="shared" si="294"/>
        <v>8.9160000000000004</v>
      </c>
      <c r="E2418" s="2">
        <f t="shared" si="296"/>
        <v>8.9480000000000022</v>
      </c>
      <c r="F2418" s="2">
        <f t="shared" si="297"/>
        <v>8.8640000000000008</v>
      </c>
      <c r="G2418" s="2">
        <f t="shared" ref="G2418:G2481" si="299">AVERAGE(B2369:B2418)</f>
        <v>8.8410000000000011</v>
      </c>
      <c r="H2418" s="2">
        <f t="shared" si="295"/>
        <v>8.6231000000000044</v>
      </c>
      <c r="I2418" s="2">
        <f t="array" ref="I2418">SUMPRODUCT(B2402:B2421, (ROW(B2402:B2421)-ROW(B2402)+1)) / (20*21/2)</f>
        <v>8.903714285714285</v>
      </c>
      <c r="J2418" s="2">
        <f t="shared" si="298"/>
        <v>8.8909309213291756</v>
      </c>
      <c r="K2418" s="2">
        <f t="shared" si="292"/>
        <v>8.8270785493507269</v>
      </c>
    </row>
    <row r="2419" spans="1:11" ht="13.5" x14ac:dyDescent="0.25">
      <c r="A2419" s="3">
        <f>TITRES_STAT!B2422</f>
        <v>45527</v>
      </c>
      <c r="B2419" s="6">
        <f>TITRES_STAT!D2422</f>
        <v>8.9</v>
      </c>
      <c r="C2419" s="2">
        <f t="shared" si="293"/>
        <v>0</v>
      </c>
      <c r="D2419" s="2">
        <f t="shared" si="294"/>
        <v>8.9</v>
      </c>
      <c r="E2419" s="2">
        <f t="shared" si="296"/>
        <v>8.9400000000000013</v>
      </c>
      <c r="F2419" s="2">
        <f t="shared" si="297"/>
        <v>8.8625000000000025</v>
      </c>
      <c r="G2419" s="2">
        <f t="shared" si="299"/>
        <v>8.8450000000000006</v>
      </c>
      <c r="H2419" s="2">
        <f t="shared" si="295"/>
        <v>8.6252500000000047</v>
      </c>
      <c r="I2419" s="2">
        <f t="array" ref="I2419">SUMPRODUCT(B2403:B2422, (ROW(B2403:B2422)-ROW(B2403)+1)) / (20*21/2)</f>
        <v>8.9047619047619051</v>
      </c>
      <c r="J2419" s="2">
        <f t="shared" si="298"/>
        <v>8.8917946431073496</v>
      </c>
      <c r="K2419" s="2">
        <f t="shared" ref="K2419:K2482" si="300">$K$4*B2419+(1-$K$4)*K2418</f>
        <v>8.8299382140820715</v>
      </c>
    </row>
    <row r="2420" spans="1:11" ht="13.5" x14ac:dyDescent="0.25">
      <c r="A2420" s="3">
        <f>TITRES_STAT!B2423</f>
        <v>45530</v>
      </c>
      <c r="B2420" s="6">
        <f>TITRES_STAT!D2423</f>
        <v>8.9</v>
      </c>
      <c r="C2420" s="2">
        <f t="shared" si="293"/>
        <v>0</v>
      </c>
      <c r="D2420" s="2">
        <f t="shared" si="294"/>
        <v>8.9</v>
      </c>
      <c r="E2420" s="2">
        <f t="shared" si="296"/>
        <v>8.9320000000000004</v>
      </c>
      <c r="F2420" s="2">
        <f t="shared" si="297"/>
        <v>8.8610000000000024</v>
      </c>
      <c r="G2420" s="2">
        <f t="shared" si="299"/>
        <v>8.8490000000000002</v>
      </c>
      <c r="H2420" s="2">
        <f t="shared" si="295"/>
        <v>8.6274000000000051</v>
      </c>
      <c r="I2420" s="2">
        <f t="array" ref="I2420">SUMPRODUCT(B2404:B2423, (ROW(B2404:B2423)-ROW(B2404)+1)) / (20*21/2)</f>
        <v>8.9068095238095246</v>
      </c>
      <c r="J2420" s="2">
        <f t="shared" si="298"/>
        <v>8.8925761056685548</v>
      </c>
      <c r="K2420" s="2">
        <f t="shared" si="300"/>
        <v>8.8326857350984618</v>
      </c>
    </row>
    <row r="2421" spans="1:11" ht="13.5" x14ac:dyDescent="0.25">
      <c r="A2421" s="3">
        <f>TITRES_STAT!B2424</f>
        <v>45531</v>
      </c>
      <c r="B2421" s="6">
        <f>TITRES_STAT!D2424</f>
        <v>8.9</v>
      </c>
      <c r="C2421" s="2">
        <f t="shared" si="293"/>
        <v>0</v>
      </c>
      <c r="D2421" s="2">
        <f t="shared" si="294"/>
        <v>8.9</v>
      </c>
      <c r="E2421" s="2">
        <f t="shared" si="296"/>
        <v>8.9240000000000013</v>
      </c>
      <c r="F2421" s="2">
        <f t="shared" si="297"/>
        <v>8.8790000000000031</v>
      </c>
      <c r="G2421" s="2">
        <f t="shared" si="299"/>
        <v>8.8529999999999998</v>
      </c>
      <c r="H2421" s="2">
        <f t="shared" si="295"/>
        <v>8.6295500000000072</v>
      </c>
      <c r="I2421" s="2">
        <f t="array" ref="I2421">SUMPRODUCT(B2405:B2424, (ROW(B2405:B2424)-ROW(B2405)+1)) / (20*21/2)</f>
        <v>8.9212380952380936</v>
      </c>
      <c r="J2421" s="2">
        <f t="shared" si="298"/>
        <v>8.8932831432239308</v>
      </c>
      <c r="K2421" s="2">
        <f t="shared" si="300"/>
        <v>8.8353255101926411</v>
      </c>
    </row>
    <row r="2422" spans="1:11" ht="13.5" x14ac:dyDescent="0.25">
      <c r="A2422" s="3">
        <f>TITRES_STAT!B2425</f>
        <v>45532</v>
      </c>
      <c r="B2422" s="6">
        <f>TITRES_STAT!D2425</f>
        <v>8.89</v>
      </c>
      <c r="C2422" s="2">
        <f t="shared" si="293"/>
        <v>-9.9999999999997868E-3</v>
      </c>
      <c r="D2422" s="2">
        <f t="shared" si="294"/>
        <v>8.8979999999999997</v>
      </c>
      <c r="E2422" s="2">
        <f t="shared" si="296"/>
        <v>8.9150000000000009</v>
      </c>
      <c r="F2422" s="2">
        <f t="shared" si="297"/>
        <v>8.8785000000000025</v>
      </c>
      <c r="G2422" s="2">
        <f t="shared" si="299"/>
        <v>8.8567999999999998</v>
      </c>
      <c r="H2422" s="2">
        <f t="shared" si="295"/>
        <v>8.6316500000000076</v>
      </c>
      <c r="I2422" s="2">
        <f t="array" ref="I2422">SUMPRODUCT(B2406:B2425, (ROW(B2406:B2425)-ROW(B2406)+1)) / (20*21/2)</f>
        <v>8.9350476190476193</v>
      </c>
      <c r="J2422" s="2">
        <f t="shared" si="298"/>
        <v>8.8929704629168889</v>
      </c>
      <c r="K2422" s="2">
        <f t="shared" si="300"/>
        <v>8.8374696078321442</v>
      </c>
    </row>
    <row r="2423" spans="1:11" ht="13.5" x14ac:dyDescent="0.25">
      <c r="A2423" s="3">
        <f>TITRES_STAT!B2426</f>
        <v>45533</v>
      </c>
      <c r="B2423" s="6">
        <f>TITRES_STAT!D2426</f>
        <v>8.9</v>
      </c>
      <c r="C2423" s="2">
        <f t="shared" si="293"/>
        <v>9.9999999999997868E-3</v>
      </c>
      <c r="D2423" s="2">
        <f t="shared" si="294"/>
        <v>8.8979999999999997</v>
      </c>
      <c r="E2423" s="2">
        <f t="shared" si="296"/>
        <v>8.907</v>
      </c>
      <c r="F2423" s="2">
        <f t="shared" si="297"/>
        <v>8.8785000000000043</v>
      </c>
      <c r="G2423" s="2">
        <f t="shared" si="299"/>
        <v>8.8607999999999993</v>
      </c>
      <c r="H2423" s="2">
        <f t="shared" si="295"/>
        <v>8.6338000000000079</v>
      </c>
      <c r="I2423" s="2">
        <f t="array" ref="I2423">SUMPRODUCT(B2407:B2426, (ROW(B2407:B2426)-ROW(B2407)+1)) / (20*21/2)</f>
        <v>8.9464285714285712</v>
      </c>
      <c r="J2423" s="2">
        <f t="shared" si="298"/>
        <v>8.8936399426390906</v>
      </c>
      <c r="K2423" s="2">
        <f t="shared" si="300"/>
        <v>8.8399217800740217</v>
      </c>
    </row>
    <row r="2424" spans="1:11" ht="13.5" x14ac:dyDescent="0.25">
      <c r="A2424" s="3">
        <f>TITRES_STAT!B2427</f>
        <v>45534</v>
      </c>
      <c r="B2424" s="6">
        <f>TITRES_STAT!D2427</f>
        <v>9.0299999999999994</v>
      </c>
      <c r="C2424" s="2">
        <f t="shared" si="293"/>
        <v>0.12999999999999901</v>
      </c>
      <c r="D2424" s="2">
        <f t="shared" si="294"/>
        <v>8.9240000000000013</v>
      </c>
      <c r="E2424" s="2">
        <f t="shared" si="296"/>
        <v>8.9120000000000008</v>
      </c>
      <c r="F2424" s="2">
        <f t="shared" si="297"/>
        <v>8.8850000000000016</v>
      </c>
      <c r="G2424" s="2">
        <f t="shared" si="299"/>
        <v>8.8713999999999995</v>
      </c>
      <c r="H2424" s="2">
        <f t="shared" si="295"/>
        <v>8.6366000000000085</v>
      </c>
      <c r="I2424" s="2">
        <f t="array" ref="I2424">SUMPRODUCT(B2408:B2427, (ROW(B2408:B2427)-ROW(B2408)+1)) / (20*21/2)</f>
        <v>8.9424285714285716</v>
      </c>
      <c r="J2424" s="2">
        <f t="shared" si="298"/>
        <v>8.906626614768701</v>
      </c>
      <c r="K2424" s="2">
        <f t="shared" si="300"/>
        <v>8.8473758279142558</v>
      </c>
    </row>
    <row r="2425" spans="1:11" ht="13.5" x14ac:dyDescent="0.25">
      <c r="A2425" s="3">
        <f>TITRES_STAT!B2428</f>
        <v>45537</v>
      </c>
      <c r="B2425" s="6">
        <f>TITRES_STAT!D2428</f>
        <v>9.0299999999999994</v>
      </c>
      <c r="C2425" s="2">
        <f t="shared" si="293"/>
        <v>0</v>
      </c>
      <c r="D2425" s="2">
        <f t="shared" si="294"/>
        <v>8.9499999999999993</v>
      </c>
      <c r="E2425" s="2">
        <f t="shared" si="296"/>
        <v>8.9250000000000007</v>
      </c>
      <c r="F2425" s="2">
        <f t="shared" si="297"/>
        <v>8.9105000000000025</v>
      </c>
      <c r="G2425" s="2">
        <f t="shared" si="299"/>
        <v>8.8819999999999997</v>
      </c>
      <c r="H2425" s="2">
        <f t="shared" si="295"/>
        <v>8.6394000000000055</v>
      </c>
      <c r="I2425" s="2">
        <f t="array" ref="I2425">SUMPRODUCT(B2409:B2428, (ROW(B2409:B2428)-ROW(B2409)+1)) / (20*21/2)</f>
        <v>8.9665714285714291</v>
      </c>
      <c r="J2425" s="2">
        <f t="shared" si="298"/>
        <v>8.9183764609812055</v>
      </c>
      <c r="K2425" s="2">
        <f t="shared" si="300"/>
        <v>8.8545375601529113</v>
      </c>
    </row>
    <row r="2426" spans="1:11" ht="13.5" x14ac:dyDescent="0.25">
      <c r="A2426" s="3">
        <f>TITRES_STAT!B2429</f>
        <v>45538</v>
      </c>
      <c r="B2426" s="6">
        <f>TITRES_STAT!D2429</f>
        <v>9.0299999999999994</v>
      </c>
      <c r="C2426" s="2">
        <f t="shared" si="293"/>
        <v>0</v>
      </c>
      <c r="D2426" s="2">
        <f t="shared" si="294"/>
        <v>8.9760000000000009</v>
      </c>
      <c r="E2426" s="2">
        <f t="shared" si="296"/>
        <v>8.9379999999999988</v>
      </c>
      <c r="F2426" s="2">
        <f t="shared" si="297"/>
        <v>8.9320000000000022</v>
      </c>
      <c r="G2426" s="2">
        <f t="shared" si="299"/>
        <v>8.884999999999998</v>
      </c>
      <c r="H2426" s="2">
        <f t="shared" si="295"/>
        <v>8.6422000000000079</v>
      </c>
      <c r="I2426" s="2">
        <f t="array" ref="I2426">SUMPRODUCT(B2410:B2429, (ROW(B2410:B2429)-ROW(B2410)+1)) / (20*21/2)</f>
        <v>8.9896666666666682</v>
      </c>
      <c r="J2426" s="2">
        <f t="shared" si="298"/>
        <v>8.9290072742210906</v>
      </c>
      <c r="K2426" s="2">
        <f t="shared" si="300"/>
        <v>8.8614184401469149</v>
      </c>
    </row>
    <row r="2427" spans="1:11" ht="13.5" x14ac:dyDescent="0.25">
      <c r="A2427" s="3">
        <f>TITRES_STAT!B2430</f>
        <v>45539</v>
      </c>
      <c r="B2427" s="6">
        <f>TITRES_STAT!D2430</f>
        <v>8.89</v>
      </c>
      <c r="C2427" s="2">
        <f t="shared" si="293"/>
        <v>-0.13999999999999879</v>
      </c>
      <c r="D2427" s="2">
        <f t="shared" si="294"/>
        <v>8.9760000000000009</v>
      </c>
      <c r="E2427" s="2">
        <f t="shared" si="296"/>
        <v>8.9370000000000012</v>
      </c>
      <c r="F2427" s="2">
        <f t="shared" si="297"/>
        <v>8.9465000000000039</v>
      </c>
      <c r="G2427" s="2">
        <f t="shared" si="299"/>
        <v>8.8903999999999979</v>
      </c>
      <c r="H2427" s="2">
        <f t="shared" si="295"/>
        <v>8.6443000000000083</v>
      </c>
      <c r="I2427" s="2">
        <f t="array" ref="I2427">SUMPRODUCT(B2411:B2430, (ROW(B2411:B2430)-ROW(B2411)+1)) / (20*21/2)</f>
        <v>8.9955238095238084</v>
      </c>
      <c r="J2427" s="2">
        <f t="shared" si="298"/>
        <v>8.9252922957238425</v>
      </c>
      <c r="K2427" s="2">
        <f t="shared" si="300"/>
        <v>8.8625392856313496</v>
      </c>
    </row>
    <row r="2428" spans="1:11" ht="13.5" x14ac:dyDescent="0.25">
      <c r="A2428" s="3">
        <f>TITRES_STAT!B2431</f>
        <v>45540</v>
      </c>
      <c r="B2428" s="6">
        <f>TITRES_STAT!D2431</f>
        <v>9.1999999999999993</v>
      </c>
      <c r="C2428" s="2">
        <f t="shared" si="293"/>
        <v>0.30999999999999872</v>
      </c>
      <c r="D2428" s="2">
        <f t="shared" si="294"/>
        <v>9.0359999999999978</v>
      </c>
      <c r="E2428" s="2">
        <f t="shared" si="296"/>
        <v>8.9670000000000005</v>
      </c>
      <c r="F2428" s="2">
        <f t="shared" si="297"/>
        <v>8.9575000000000014</v>
      </c>
      <c r="G2428" s="2">
        <f t="shared" si="299"/>
        <v>8.9019999999999975</v>
      </c>
      <c r="H2428" s="2">
        <f t="shared" si="295"/>
        <v>8.6478000000000073</v>
      </c>
      <c r="I2428" s="2">
        <f t="array" ref="I2428">SUMPRODUCT(B2412:B2431, (ROW(B2412:B2431)-ROW(B2412)+1)) / (20*21/2)</f>
        <v>8.984</v>
      </c>
      <c r="J2428" s="2">
        <f t="shared" si="298"/>
        <v>8.9514549342263336</v>
      </c>
      <c r="K2428" s="2">
        <f t="shared" si="300"/>
        <v>8.8757730391360035</v>
      </c>
    </row>
    <row r="2429" spans="1:11" ht="13.5" x14ac:dyDescent="0.25">
      <c r="A2429" s="3">
        <f>TITRES_STAT!B2432</f>
        <v>45541</v>
      </c>
      <c r="B2429" s="6">
        <f>TITRES_STAT!D2432</f>
        <v>9.1999999999999993</v>
      </c>
      <c r="C2429" s="2">
        <f t="shared" si="293"/>
        <v>0</v>
      </c>
      <c r="D2429" s="2">
        <f t="shared" si="294"/>
        <v>9.0699999999999985</v>
      </c>
      <c r="E2429" s="2">
        <f t="shared" si="296"/>
        <v>8.9970000000000017</v>
      </c>
      <c r="F2429" s="2">
        <f t="shared" si="297"/>
        <v>8.9685000000000006</v>
      </c>
      <c r="G2429" s="2">
        <f t="shared" si="299"/>
        <v>8.9089999999999971</v>
      </c>
      <c r="H2429" s="2">
        <f t="shared" si="295"/>
        <v>8.651300000000008</v>
      </c>
      <c r="I2429" s="2">
        <f t="array" ref="I2429">SUMPRODUCT(B2413:B2432, (ROW(B2413:B2432)-ROW(B2413)+1)) / (20*21/2)</f>
        <v>8.9730952380952385</v>
      </c>
      <c r="J2429" s="2">
        <f t="shared" si="298"/>
        <v>8.9751258928714446</v>
      </c>
      <c r="K2429" s="2">
        <f t="shared" si="300"/>
        <v>8.8884878219149837</v>
      </c>
    </row>
    <row r="2430" spans="1:11" ht="13.5" x14ac:dyDescent="0.25">
      <c r="A2430" s="3">
        <f>TITRES_STAT!B2433</f>
        <v>45544</v>
      </c>
      <c r="B2430" s="6">
        <f>TITRES_STAT!D2433</f>
        <v>9.0299999999999994</v>
      </c>
      <c r="C2430" s="2">
        <f t="shared" si="293"/>
        <v>-0.16999999999999993</v>
      </c>
      <c r="D2430" s="2">
        <f t="shared" si="294"/>
        <v>9.07</v>
      </c>
      <c r="E2430" s="2">
        <f t="shared" si="296"/>
        <v>9.0100000000000016</v>
      </c>
      <c r="F2430" s="2">
        <f t="shared" si="297"/>
        <v>8.9710000000000001</v>
      </c>
      <c r="G2430" s="2">
        <f t="shared" si="299"/>
        <v>8.9125999999999959</v>
      </c>
      <c r="H2430" s="2">
        <f t="shared" si="295"/>
        <v>8.6539500000000071</v>
      </c>
      <c r="I2430" s="2">
        <f t="array" ref="I2430">SUMPRODUCT(B2414:B2433, (ROW(B2414:B2433)-ROW(B2414)+1)) / (20*21/2)</f>
        <v>8.9628095238095256</v>
      </c>
      <c r="J2430" s="2">
        <f t="shared" si="298"/>
        <v>8.9803519983122584</v>
      </c>
      <c r="K2430" s="2">
        <f t="shared" si="300"/>
        <v>8.8940373190947888</v>
      </c>
    </row>
    <row r="2431" spans="1:11" ht="13.5" x14ac:dyDescent="0.25">
      <c r="A2431" s="3">
        <f>TITRES_STAT!B2434</f>
        <v>45545</v>
      </c>
      <c r="B2431" s="6">
        <f>TITRES_STAT!D2434</f>
        <v>8.85</v>
      </c>
      <c r="C2431" s="2">
        <f t="shared" si="293"/>
        <v>-0.17999999999999972</v>
      </c>
      <c r="D2431" s="2">
        <f t="shared" si="294"/>
        <v>9.0340000000000007</v>
      </c>
      <c r="E2431" s="2">
        <f t="shared" si="296"/>
        <v>9.004999999999999</v>
      </c>
      <c r="F2431" s="2">
        <f t="shared" si="297"/>
        <v>8.9644999999999975</v>
      </c>
      <c r="G2431" s="2">
        <f t="shared" si="299"/>
        <v>8.9105999999999952</v>
      </c>
      <c r="H2431" s="2">
        <f t="shared" si="295"/>
        <v>8.6562000000000072</v>
      </c>
      <c r="I2431" s="2">
        <f t="array" ref="I2431">SUMPRODUCT(B2415:B2434, (ROW(B2415:B2434)-ROW(B2415)+1)) / (20*21/2)</f>
        <v>8.9674285714285737</v>
      </c>
      <c r="J2431" s="2">
        <f t="shared" si="298"/>
        <v>8.9679375222825204</v>
      </c>
      <c r="K2431" s="2">
        <f t="shared" si="300"/>
        <v>8.8923103654047981</v>
      </c>
    </row>
    <row r="2432" spans="1:11" ht="13.5" x14ac:dyDescent="0.25">
      <c r="A2432" s="3">
        <f>TITRES_STAT!B2435</f>
        <v>45546</v>
      </c>
      <c r="B2432" s="6">
        <f>TITRES_STAT!D2435</f>
        <v>8.85</v>
      </c>
      <c r="C2432" s="2">
        <f t="shared" si="293"/>
        <v>0</v>
      </c>
      <c r="D2432" s="2">
        <f t="shared" si="294"/>
        <v>9.0259999999999998</v>
      </c>
      <c r="E2432" s="2">
        <f t="shared" si="296"/>
        <v>9.0009999999999994</v>
      </c>
      <c r="F2432" s="2">
        <f t="shared" si="297"/>
        <v>8.9580000000000002</v>
      </c>
      <c r="G2432" s="2">
        <f t="shared" si="299"/>
        <v>8.9085999999999963</v>
      </c>
      <c r="H2432" s="2">
        <f t="shared" si="295"/>
        <v>8.6579500000000067</v>
      </c>
      <c r="I2432" s="2">
        <f t="array" ref="I2432">SUMPRODUCT(B2416:B2435, (ROW(B2416:B2435)-ROW(B2416)+1)) / (20*21/2)</f>
        <v>8.9719523809523807</v>
      </c>
      <c r="J2432" s="2">
        <f t="shared" si="298"/>
        <v>8.9567053773032335</v>
      </c>
      <c r="K2432" s="2">
        <f t="shared" si="300"/>
        <v>8.890651135388925</v>
      </c>
    </row>
    <row r="2433" spans="1:11" ht="13.5" x14ac:dyDescent="0.25">
      <c r="A2433" s="3">
        <f>TITRES_STAT!B2436</f>
        <v>45547</v>
      </c>
      <c r="B2433" s="6">
        <f>TITRES_STAT!D2436</f>
        <v>8.85</v>
      </c>
      <c r="C2433" s="2">
        <f t="shared" si="293"/>
        <v>0</v>
      </c>
      <c r="D2433" s="2">
        <f t="shared" si="294"/>
        <v>8.9559999999999995</v>
      </c>
      <c r="E2433" s="2">
        <f t="shared" si="296"/>
        <v>8.9959999999999987</v>
      </c>
      <c r="F2433" s="2">
        <f t="shared" si="297"/>
        <v>8.9514999999999993</v>
      </c>
      <c r="G2433" s="2">
        <f t="shared" si="299"/>
        <v>8.9145999999999965</v>
      </c>
      <c r="H2433" s="2">
        <f t="shared" si="295"/>
        <v>8.6597000000000062</v>
      </c>
      <c r="I2433" s="2">
        <f t="array" ref="I2433">SUMPRODUCT(B2417:B2436, (ROW(B2417:B2436)-ROW(B2417)+1)) / (20*21/2)</f>
        <v>8.9569523809523801</v>
      </c>
      <c r="J2433" s="2">
        <f t="shared" si="298"/>
        <v>8.9465429604172115</v>
      </c>
      <c r="K2433" s="2">
        <f t="shared" si="300"/>
        <v>8.8890569732168103</v>
      </c>
    </row>
    <row r="2434" spans="1:11" ht="13.5" x14ac:dyDescent="0.25">
      <c r="A2434" s="3">
        <f>TITRES_STAT!B2437</f>
        <v>45548</v>
      </c>
      <c r="B2434" s="6">
        <f>TITRES_STAT!D2437</f>
        <v>9</v>
      </c>
      <c r="C2434" s="2">
        <f t="shared" si="293"/>
        <v>0.15000000000000036</v>
      </c>
      <c r="D2434" s="2">
        <f t="shared" si="294"/>
        <v>8.9160000000000004</v>
      </c>
      <c r="E2434" s="2">
        <f t="shared" si="296"/>
        <v>8.9929999999999986</v>
      </c>
      <c r="F2434" s="2">
        <f t="shared" si="297"/>
        <v>8.9524999999999988</v>
      </c>
      <c r="G2434" s="2">
        <f t="shared" si="299"/>
        <v>8.915999999999995</v>
      </c>
      <c r="H2434" s="2">
        <f t="shared" si="295"/>
        <v>8.6622000000000057</v>
      </c>
      <c r="I2434" s="2">
        <f t="array" ref="I2434">SUMPRODUCT(B2418:B2437, (ROW(B2418:B2437)-ROW(B2418)+1)) / (20*21/2)</f>
        <v>8.9786190476190484</v>
      </c>
      <c r="J2434" s="2">
        <f t="shared" si="298"/>
        <v>8.9516341070441445</v>
      </c>
      <c r="K2434" s="2">
        <f t="shared" si="300"/>
        <v>8.893407680149485</v>
      </c>
    </row>
    <row r="2435" spans="1:11" ht="13.5" x14ac:dyDescent="0.25">
      <c r="A2435" s="3">
        <f>TITRES_STAT!B2438</f>
        <v>45551</v>
      </c>
      <c r="B2435" s="6">
        <f>TITRES_STAT!D2438</f>
        <v>9</v>
      </c>
      <c r="C2435" s="2">
        <f t="shared" si="293"/>
        <v>0</v>
      </c>
      <c r="D2435" s="2">
        <f t="shared" si="294"/>
        <v>8.91</v>
      </c>
      <c r="E2435" s="2">
        <f t="shared" si="296"/>
        <v>8.99</v>
      </c>
      <c r="F2435" s="2">
        <f t="shared" si="297"/>
        <v>8.9574999999999996</v>
      </c>
      <c r="G2435" s="2">
        <f t="shared" si="299"/>
        <v>8.9173999999999936</v>
      </c>
      <c r="H2435" s="2">
        <f t="shared" si="295"/>
        <v>8.6648000000000067</v>
      </c>
      <c r="I2435" s="2">
        <f t="array" ref="I2435">SUMPRODUCT(B2419:B2438, (ROW(B2419:B2438)-ROW(B2419)+1)) / (20*21/2)</f>
        <v>8.9989523809523817</v>
      </c>
      <c r="J2435" s="2">
        <f t="shared" si="298"/>
        <v>8.9562403825637507</v>
      </c>
      <c r="K2435" s="2">
        <f t="shared" si="300"/>
        <v>8.8975877711240159</v>
      </c>
    </row>
    <row r="2436" spans="1:11" ht="13.5" x14ac:dyDescent="0.25">
      <c r="A2436" s="3">
        <f>TITRES_STAT!B2439</f>
        <v>45552</v>
      </c>
      <c r="B2436" s="6">
        <f>TITRES_STAT!D2439</f>
        <v>8.8000000000000007</v>
      </c>
      <c r="C2436" s="2">
        <f t="shared" ref="C2436:C2499" si="301">B2436-B2435</f>
        <v>-0.19999999999999929</v>
      </c>
      <c r="D2436" s="2">
        <f t="shared" si="294"/>
        <v>8.9</v>
      </c>
      <c r="E2436" s="2">
        <f t="shared" si="296"/>
        <v>8.9670000000000005</v>
      </c>
      <c r="F2436" s="2">
        <f t="shared" si="297"/>
        <v>8.9525000000000006</v>
      </c>
      <c r="G2436" s="2">
        <f t="shared" si="299"/>
        <v>8.9145999999999948</v>
      </c>
      <c r="H2436" s="2">
        <f t="shared" si="295"/>
        <v>8.666300000000005</v>
      </c>
      <c r="I2436" s="2">
        <f t="array" ref="I2436">SUMPRODUCT(B2420:B2439, (ROW(B2420:B2439)-ROW(B2420)+1)) / (20*21/2)</f>
        <v>9.0008095238095223</v>
      </c>
      <c r="J2436" s="2">
        <f t="shared" si="298"/>
        <v>8.9413603461291089</v>
      </c>
      <c r="K2436" s="2">
        <f t="shared" si="300"/>
        <v>8.8937607997073886</v>
      </c>
    </row>
    <row r="2437" spans="1:11" ht="13.5" x14ac:dyDescent="0.25">
      <c r="A2437" s="3">
        <f>TITRES_STAT!B2440</f>
        <v>45553</v>
      </c>
      <c r="B2437" s="6">
        <f>TITRES_STAT!D2440</f>
        <v>9.18</v>
      </c>
      <c r="C2437" s="2">
        <f t="shared" si="301"/>
        <v>0.37999999999999901</v>
      </c>
      <c r="D2437" s="2">
        <f t="shared" si="294"/>
        <v>8.9660000000000011</v>
      </c>
      <c r="E2437" s="2">
        <f t="shared" si="296"/>
        <v>8.9960000000000004</v>
      </c>
      <c r="F2437" s="2">
        <f t="shared" si="297"/>
        <v>8.9664999999999999</v>
      </c>
      <c r="G2437" s="2">
        <f t="shared" si="299"/>
        <v>8.9193999999999942</v>
      </c>
      <c r="H2437" s="2">
        <f t="shared" si="295"/>
        <v>8.6697000000000042</v>
      </c>
      <c r="I2437" s="2">
        <f t="array" ref="I2437">SUMPRODUCT(B2421:B2440, (ROW(B2421:B2440)-ROW(B2421)+1)) / (20*21/2)</f>
        <v>9.0212380952380951</v>
      </c>
      <c r="J2437" s="2">
        <f t="shared" si="298"/>
        <v>8.9640879322120508</v>
      </c>
      <c r="K2437" s="2">
        <f t="shared" si="300"/>
        <v>8.9049858663855304</v>
      </c>
    </row>
    <row r="2438" spans="1:11" ht="13.5" x14ac:dyDescent="0.25">
      <c r="A2438" s="3">
        <f>TITRES_STAT!B2441</f>
        <v>45554</v>
      </c>
      <c r="B2438" s="6">
        <f>TITRES_STAT!D2441</f>
        <v>9.18</v>
      </c>
      <c r="C2438" s="2">
        <f t="shared" si="301"/>
        <v>0</v>
      </c>
      <c r="D2438" s="2">
        <f t="shared" ref="D2438:D2501" si="302">AVERAGE(B2434:B2438)</f>
        <v>9.032</v>
      </c>
      <c r="E2438" s="2">
        <f t="shared" si="296"/>
        <v>8.9939999999999998</v>
      </c>
      <c r="F2438" s="2">
        <f t="shared" si="297"/>
        <v>8.980500000000001</v>
      </c>
      <c r="G2438" s="2">
        <f t="shared" si="299"/>
        <v>8.9241999999999955</v>
      </c>
      <c r="H2438" s="2">
        <f t="shared" si="295"/>
        <v>8.6731000000000051</v>
      </c>
      <c r="I2438" s="2">
        <f t="array" ref="I2438">SUMPRODUCT(B2422:B2441, (ROW(B2422:B2441)-ROW(B2422)+1)) / (20*21/2)</f>
        <v>9.0354761904761904</v>
      </c>
      <c r="J2438" s="2">
        <f t="shared" si="298"/>
        <v>8.9846509862870931</v>
      </c>
      <c r="K2438" s="2">
        <f t="shared" si="300"/>
        <v>8.9157707343704118</v>
      </c>
    </row>
    <row r="2439" spans="1:11" ht="13.5" x14ac:dyDescent="0.25">
      <c r="A2439" s="3">
        <f>TITRES_STAT!B2442</f>
        <v>45555</v>
      </c>
      <c r="B2439" s="6">
        <f>TITRES_STAT!D2442</f>
        <v>9</v>
      </c>
      <c r="C2439" s="2">
        <f t="shared" si="301"/>
        <v>-0.17999999999999972</v>
      </c>
      <c r="D2439" s="2">
        <f t="shared" si="302"/>
        <v>9.032</v>
      </c>
      <c r="E2439" s="2">
        <f t="shared" si="296"/>
        <v>8.9740000000000002</v>
      </c>
      <c r="F2439" s="2">
        <f t="shared" si="297"/>
        <v>8.9855000000000018</v>
      </c>
      <c r="G2439" s="2">
        <f t="shared" si="299"/>
        <v>8.9253999999999962</v>
      </c>
      <c r="H2439" s="2">
        <f t="shared" si="295"/>
        <v>8.6756000000000046</v>
      </c>
      <c r="I2439" s="2">
        <f t="array" ref="I2439">SUMPRODUCT(B2423:B2442, (ROW(B2423:B2442)-ROW(B2423)+1)) / (20*21/2)</f>
        <v>9.0466190476190445</v>
      </c>
      <c r="J2439" s="2">
        <f t="shared" si="298"/>
        <v>8.9861127971168937</v>
      </c>
      <c r="K2439" s="2">
        <f t="shared" si="300"/>
        <v>8.9190738428264744</v>
      </c>
    </row>
    <row r="2440" spans="1:11" ht="13.5" x14ac:dyDescent="0.25">
      <c r="A2440" s="3">
        <f>TITRES_STAT!B2443</f>
        <v>45558</v>
      </c>
      <c r="B2440" s="6">
        <f>TITRES_STAT!D2443</f>
        <v>9.1999999999999993</v>
      </c>
      <c r="C2440" s="2">
        <f t="shared" si="301"/>
        <v>0.19999999999999929</v>
      </c>
      <c r="D2440" s="2">
        <f t="shared" si="302"/>
        <v>9.0719999999999992</v>
      </c>
      <c r="E2440" s="2">
        <f t="shared" si="296"/>
        <v>8.9909999999999997</v>
      </c>
      <c r="F2440" s="2">
        <f t="shared" si="297"/>
        <v>9.0004999999999988</v>
      </c>
      <c r="G2440" s="2">
        <f t="shared" si="299"/>
        <v>8.9305999999999965</v>
      </c>
      <c r="H2440" s="2">
        <f t="shared" si="295"/>
        <v>8.6791000000000054</v>
      </c>
      <c r="I2440" s="2">
        <f t="array" ref="I2440">SUMPRODUCT(B2424:B2443, (ROW(B2424:B2443)-ROW(B2424)+1)) / (20*21/2)</f>
        <v>9.0566190476190478</v>
      </c>
      <c r="J2440" s="2">
        <f t="shared" si="298"/>
        <v>9.0064830069152855</v>
      </c>
      <c r="K2440" s="2">
        <f t="shared" si="300"/>
        <v>8.9300905548724963</v>
      </c>
    </row>
    <row r="2441" spans="1:11" ht="13.5" x14ac:dyDescent="0.25">
      <c r="A2441" s="3">
        <f>TITRES_STAT!B2444</f>
        <v>45559</v>
      </c>
      <c r="B2441" s="6">
        <f>TITRES_STAT!D2444</f>
        <v>9.15</v>
      </c>
      <c r="C2441" s="2">
        <f t="shared" si="301"/>
        <v>-4.9999999999998934E-2</v>
      </c>
      <c r="D2441" s="2">
        <f t="shared" si="302"/>
        <v>9.1419999999999995</v>
      </c>
      <c r="E2441" s="2">
        <f t="shared" si="296"/>
        <v>9.0210000000000008</v>
      </c>
      <c r="F2441" s="2">
        <f t="shared" si="297"/>
        <v>9.0129999999999999</v>
      </c>
      <c r="G2441" s="2">
        <f t="shared" si="299"/>
        <v>8.9349999999999969</v>
      </c>
      <c r="H2441" s="2">
        <f t="shared" si="295"/>
        <v>8.6823500000000067</v>
      </c>
      <c r="I2441" s="2">
        <f t="array" ref="I2441">SUMPRODUCT(B2425:B2444, (ROW(B2425:B2444)-ROW(B2425)+1)) / (20*21/2)</f>
        <v>9.0655238095238087</v>
      </c>
      <c r="J2441" s="2">
        <f t="shared" si="298"/>
        <v>9.0201512919709739</v>
      </c>
      <c r="K2441" s="2">
        <f t="shared" si="300"/>
        <v>8.9387144546814188</v>
      </c>
    </row>
    <row r="2442" spans="1:11" ht="13.5" x14ac:dyDescent="0.25">
      <c r="A2442" s="3">
        <f>TITRES_STAT!B2445</f>
        <v>45560</v>
      </c>
      <c r="B2442" s="6">
        <f>TITRES_STAT!D2445</f>
        <v>9.1300000000000008</v>
      </c>
      <c r="C2442" s="2">
        <f t="shared" si="301"/>
        <v>-1.9999999999999574E-2</v>
      </c>
      <c r="D2442" s="2">
        <f t="shared" si="302"/>
        <v>9.1320000000000014</v>
      </c>
      <c r="E2442" s="2">
        <f t="shared" si="296"/>
        <v>9.0490000000000013</v>
      </c>
      <c r="F2442" s="2">
        <f t="shared" si="297"/>
        <v>9.0249999999999986</v>
      </c>
      <c r="G2442" s="2">
        <f t="shared" si="299"/>
        <v>8.9389999999999965</v>
      </c>
      <c r="H2442" s="2">
        <f t="shared" ref="H2442:H2505" si="303">AVERAGE(B2243:B2442)</f>
        <v>8.6857500000000076</v>
      </c>
      <c r="I2442" s="2">
        <f t="array" ref="I2442">SUMPRODUCT(B2426:B2445, (ROW(B2426:B2445)-ROW(B2426)+1)) / (20*21/2)</f>
        <v>9.075857142857144</v>
      </c>
      <c r="J2442" s="2">
        <f t="shared" si="298"/>
        <v>9.0306130736880235</v>
      </c>
      <c r="K2442" s="2">
        <f t="shared" si="300"/>
        <v>8.9462158486154806</v>
      </c>
    </row>
    <row r="2443" spans="1:11" ht="13.5" x14ac:dyDescent="0.25">
      <c r="A2443" s="3">
        <f>TITRES_STAT!B2446</f>
        <v>45561</v>
      </c>
      <c r="B2443" s="6">
        <f>TITRES_STAT!D2446</f>
        <v>9.1300000000000008</v>
      </c>
      <c r="C2443" s="2">
        <f t="shared" si="301"/>
        <v>0</v>
      </c>
      <c r="D2443" s="2">
        <f t="shared" si="302"/>
        <v>9.1220000000000017</v>
      </c>
      <c r="E2443" s="2">
        <f t="shared" si="296"/>
        <v>9.077</v>
      </c>
      <c r="F2443" s="2">
        <f t="shared" si="297"/>
        <v>9.0364999999999984</v>
      </c>
      <c r="G2443" s="2">
        <f t="shared" si="299"/>
        <v>8.9429999999999978</v>
      </c>
      <c r="H2443" s="2">
        <f t="shared" si="303"/>
        <v>8.6889000000000074</v>
      </c>
      <c r="I2443" s="2">
        <f t="array" ref="I2443">SUMPRODUCT(B2427:B2446, (ROW(B2427:B2446)-ROW(B2427)+1)) / (20*21/2)</f>
        <v>9.0808571428571412</v>
      </c>
      <c r="J2443" s="2">
        <f t="shared" si="298"/>
        <v>9.0400784952415449</v>
      </c>
      <c r="K2443" s="2">
        <f t="shared" si="300"/>
        <v>8.9534230702384026</v>
      </c>
    </row>
    <row r="2444" spans="1:11" ht="13.5" x14ac:dyDescent="0.25">
      <c r="A2444" s="3">
        <f>TITRES_STAT!B2447</f>
        <v>45562</v>
      </c>
      <c r="B2444" s="6">
        <f>TITRES_STAT!D2447</f>
        <v>9.1300000000000008</v>
      </c>
      <c r="C2444" s="2">
        <f t="shared" si="301"/>
        <v>0</v>
      </c>
      <c r="D2444" s="2">
        <f t="shared" si="302"/>
        <v>9.1480000000000015</v>
      </c>
      <c r="E2444" s="2">
        <f t="shared" ref="E2444:E2507" si="304">AVERAGE(B2435:B2444)</f>
        <v>9.09</v>
      </c>
      <c r="F2444" s="2">
        <f t="shared" si="297"/>
        <v>9.0414999999999992</v>
      </c>
      <c r="G2444" s="2">
        <f t="shared" si="299"/>
        <v>8.9469999999999974</v>
      </c>
      <c r="H2444" s="2">
        <f t="shared" si="303"/>
        <v>8.6920500000000089</v>
      </c>
      <c r="I2444" s="2">
        <f t="array" ref="I2444">SUMPRODUCT(B2428:B2447, (ROW(B2428:B2447)-ROW(B2428)+1)) / (20*21/2)</f>
        <v>9.08552380952381</v>
      </c>
      <c r="J2444" s="2">
        <f t="shared" si="298"/>
        <v>9.0486424480756824</v>
      </c>
      <c r="K2444" s="2">
        <f t="shared" si="300"/>
        <v>8.9603476557192501</v>
      </c>
    </row>
    <row r="2445" spans="1:11" ht="13.5" x14ac:dyDescent="0.25">
      <c r="A2445" s="3">
        <f>TITRES_STAT!B2448</f>
        <v>45565</v>
      </c>
      <c r="B2445" s="6">
        <f>TITRES_STAT!D2448</f>
        <v>9.15</v>
      </c>
      <c r="C2445" s="2">
        <f t="shared" si="301"/>
        <v>1.9999999999999574E-2</v>
      </c>
      <c r="D2445" s="2">
        <f t="shared" si="302"/>
        <v>9.1380000000000017</v>
      </c>
      <c r="E2445" s="2">
        <f t="shared" si="304"/>
        <v>9.1050000000000004</v>
      </c>
      <c r="F2445" s="2">
        <f t="shared" si="297"/>
        <v>9.0474999999999994</v>
      </c>
      <c r="G2445" s="2">
        <f t="shared" si="299"/>
        <v>8.9513999999999978</v>
      </c>
      <c r="H2445" s="2">
        <f t="shared" si="303"/>
        <v>8.6953000000000085</v>
      </c>
      <c r="I2445" s="2">
        <f t="array" ref="I2445">SUMPRODUCT(B2429:B2448, (ROW(B2429:B2448)-ROW(B2429)+1)) / (20*21/2)</f>
        <v>9.0891904761904758</v>
      </c>
      <c r="J2445" s="2">
        <f t="shared" si="298"/>
        <v>9.0582955482589504</v>
      </c>
      <c r="K2445" s="2">
        <f t="shared" si="300"/>
        <v>8.9677850025537893</v>
      </c>
    </row>
    <row r="2446" spans="1:11" ht="13.5" x14ac:dyDescent="0.25">
      <c r="A2446" s="3">
        <f>TITRES_STAT!B2449</f>
        <v>45566</v>
      </c>
      <c r="B2446" s="6">
        <f>TITRES_STAT!D2449</f>
        <v>9.1</v>
      </c>
      <c r="C2446" s="2">
        <f t="shared" si="301"/>
        <v>-5.0000000000000711E-2</v>
      </c>
      <c r="D2446" s="2">
        <f t="shared" si="302"/>
        <v>9.1280000000000001</v>
      </c>
      <c r="E2446" s="2">
        <f t="shared" si="304"/>
        <v>9.1350000000000016</v>
      </c>
      <c r="F2446" s="2">
        <f t="shared" si="297"/>
        <v>9.0509999999999984</v>
      </c>
      <c r="G2446" s="2">
        <f t="shared" si="299"/>
        <v>8.9547999999999988</v>
      </c>
      <c r="H2446" s="2">
        <f t="shared" si="303"/>
        <v>8.6983000000000086</v>
      </c>
      <c r="I2446" s="2">
        <f t="array" ref="I2446">SUMPRODUCT(B2430:B2449, (ROW(B2430:B2449)-ROW(B2430)+1)) / (20*21/2)</f>
        <v>9.0933333333333337</v>
      </c>
      <c r="J2446" s="2">
        <f t="shared" si="298"/>
        <v>9.0622674008057178</v>
      </c>
      <c r="K2446" s="2">
        <f t="shared" si="300"/>
        <v>8.9729699044144251</v>
      </c>
    </row>
    <row r="2447" spans="1:11" ht="13.5" x14ac:dyDescent="0.25">
      <c r="A2447" s="3">
        <f>TITRES_STAT!B2450</f>
        <v>45567</v>
      </c>
      <c r="B2447" s="6">
        <f>TITRES_STAT!D2450</f>
        <v>9.1</v>
      </c>
      <c r="C2447" s="2">
        <f t="shared" si="301"/>
        <v>0</v>
      </c>
      <c r="D2447" s="2">
        <f t="shared" si="302"/>
        <v>9.1220000000000017</v>
      </c>
      <c r="E2447" s="2">
        <f t="shared" si="304"/>
        <v>9.1269999999999989</v>
      </c>
      <c r="F2447" s="2">
        <f t="shared" si="297"/>
        <v>9.0615000000000006</v>
      </c>
      <c r="G2447" s="2">
        <f t="shared" si="299"/>
        <v>8.9581999999999997</v>
      </c>
      <c r="H2447" s="2">
        <f t="shared" si="303"/>
        <v>8.7008000000000081</v>
      </c>
      <c r="I2447" s="2">
        <f t="array" ref="I2447">SUMPRODUCT(B2431:B2450, (ROW(B2431:B2450)-ROW(B2431)+1)) / (20*21/2)</f>
        <v>9.0979523809523819</v>
      </c>
      <c r="J2447" s="2">
        <f t="shared" si="298"/>
        <v>9.0658609816813644</v>
      </c>
      <c r="K2447" s="2">
        <f t="shared" si="300"/>
        <v>8.9779514767903308</v>
      </c>
    </row>
    <row r="2448" spans="1:11" ht="13.5" x14ac:dyDescent="0.25">
      <c r="A2448" s="3">
        <f>TITRES_STAT!B2451</f>
        <v>45568</v>
      </c>
      <c r="B2448" s="6">
        <f>TITRES_STAT!D2451</f>
        <v>9.1</v>
      </c>
      <c r="C2448" s="2">
        <f t="shared" si="301"/>
        <v>0</v>
      </c>
      <c r="D2448" s="2">
        <f t="shared" si="302"/>
        <v>9.1160000000000014</v>
      </c>
      <c r="E2448" s="2">
        <f t="shared" si="304"/>
        <v>9.1189999999999998</v>
      </c>
      <c r="F2448" s="2">
        <f t="shared" si="297"/>
        <v>9.0564999999999998</v>
      </c>
      <c r="G2448" s="2">
        <f t="shared" si="299"/>
        <v>8.9616000000000007</v>
      </c>
      <c r="H2448" s="2">
        <f t="shared" si="303"/>
        <v>8.7033000000000076</v>
      </c>
      <c r="I2448" s="2">
        <f t="array" ref="I2448">SUMPRODUCT(B2432:B2451, (ROW(B2432:B2451)-ROW(B2432)+1)) / (20*21/2)</f>
        <v>9.1022380952380963</v>
      </c>
      <c r="J2448" s="2">
        <f t="shared" si="298"/>
        <v>9.0691123167593304</v>
      </c>
      <c r="K2448" s="2">
        <f t="shared" si="300"/>
        <v>8.98273769338679</v>
      </c>
    </row>
    <row r="2449" spans="1:11" ht="13.5" x14ac:dyDescent="0.25">
      <c r="A2449" s="3">
        <f>TITRES_STAT!B2452</f>
        <v>45569</v>
      </c>
      <c r="B2449" s="6">
        <f>TITRES_STAT!D2452</f>
        <v>9.1</v>
      </c>
      <c r="C2449" s="2">
        <f t="shared" si="301"/>
        <v>0</v>
      </c>
      <c r="D2449" s="2">
        <f t="shared" si="302"/>
        <v>9.1100000000000012</v>
      </c>
      <c r="E2449" s="2">
        <f t="shared" si="304"/>
        <v>9.1289999999999996</v>
      </c>
      <c r="F2449" s="2">
        <f t="shared" si="297"/>
        <v>9.0515000000000008</v>
      </c>
      <c r="G2449" s="2">
        <f t="shared" si="299"/>
        <v>8.9650000000000016</v>
      </c>
      <c r="H2449" s="2">
        <f t="shared" si="303"/>
        <v>8.7058000000000071</v>
      </c>
      <c r="I2449" s="2">
        <f t="array" ref="I2449">SUMPRODUCT(B2433:B2452, (ROW(B2433:B2452)-ROW(B2433)+1)) / (20*21/2)</f>
        <v>9.0672380952380944</v>
      </c>
      <c r="J2449" s="2">
        <f t="shared" si="298"/>
        <v>9.0720540008774897</v>
      </c>
      <c r="K2449" s="2">
        <f t="shared" si="300"/>
        <v>8.9873362152147589</v>
      </c>
    </row>
    <row r="2450" spans="1:11" ht="13.5" x14ac:dyDescent="0.25">
      <c r="A2450" s="3">
        <f>TITRES_STAT!B2453</f>
        <v>45572</v>
      </c>
      <c r="B2450" s="6">
        <f>TITRES_STAT!D2453</f>
        <v>9.1</v>
      </c>
      <c r="C2450" s="2">
        <f t="shared" si="301"/>
        <v>0</v>
      </c>
      <c r="D2450" s="2">
        <f t="shared" si="302"/>
        <v>9.1</v>
      </c>
      <c r="E2450" s="2">
        <f t="shared" si="304"/>
        <v>9.1189999999999998</v>
      </c>
      <c r="F2450" s="2">
        <f t="shared" si="297"/>
        <v>9.0549999999999979</v>
      </c>
      <c r="G2450" s="2">
        <f t="shared" si="299"/>
        <v>8.9684000000000026</v>
      </c>
      <c r="H2450" s="2">
        <f t="shared" si="303"/>
        <v>8.7083000000000066</v>
      </c>
      <c r="I2450" s="2">
        <f t="array" ref="I2450">SUMPRODUCT(B2434:B2453, (ROW(B2434:B2453)-ROW(B2434)+1)) / (20*21/2)</f>
        <v>9.0139047619047616</v>
      </c>
      <c r="J2450" s="2">
        <f t="shared" si="298"/>
        <v>9.0747155246034428</v>
      </c>
      <c r="K2450" s="2">
        <f t="shared" si="300"/>
        <v>8.9917544028533971</v>
      </c>
    </row>
    <row r="2451" spans="1:11" ht="13.5" x14ac:dyDescent="0.25">
      <c r="A2451" s="3">
        <f>TITRES_STAT!B2454</f>
        <v>45573</v>
      </c>
      <c r="B2451" s="6">
        <f>TITRES_STAT!D2454</f>
        <v>9.1</v>
      </c>
      <c r="C2451" s="2">
        <f t="shared" si="301"/>
        <v>0</v>
      </c>
      <c r="D2451" s="2">
        <f t="shared" si="302"/>
        <v>9.1</v>
      </c>
      <c r="E2451" s="2">
        <f t="shared" si="304"/>
        <v>9.113999999999999</v>
      </c>
      <c r="F2451" s="2">
        <f t="shared" si="297"/>
        <v>9.067499999999999</v>
      </c>
      <c r="G2451" s="2">
        <f t="shared" si="299"/>
        <v>8.9796000000000031</v>
      </c>
      <c r="H2451" s="2">
        <f t="shared" si="303"/>
        <v>8.7108000000000061</v>
      </c>
      <c r="I2451" s="2">
        <f t="array" ref="I2451">SUMPRODUCT(B2435:B2454, (ROW(B2435:B2454)-ROW(B2435)+1)) / (20*21/2)</f>
        <v>8.9622380952380958</v>
      </c>
      <c r="J2451" s="2">
        <f t="shared" si="298"/>
        <v>9.0771235698793067</v>
      </c>
      <c r="K2451" s="2">
        <f t="shared" si="300"/>
        <v>8.9959993282316955</v>
      </c>
    </row>
    <row r="2452" spans="1:11" ht="13.5" x14ac:dyDescent="0.25">
      <c r="A2452" s="3">
        <f>TITRES_STAT!B2455</f>
        <v>45574</v>
      </c>
      <c r="B2452" s="6">
        <f>TITRES_STAT!D2455</f>
        <v>8.6999999999999993</v>
      </c>
      <c r="C2452" s="2">
        <f t="shared" si="301"/>
        <v>-0.40000000000000036</v>
      </c>
      <c r="D2452" s="2">
        <f t="shared" si="302"/>
        <v>9.02</v>
      </c>
      <c r="E2452" s="2">
        <f t="shared" si="304"/>
        <v>9.0710000000000015</v>
      </c>
      <c r="F2452" s="2">
        <f t="shared" ref="F2452:F2515" si="305">AVERAGE(B2433:B2452)</f>
        <v>9.0599999999999987</v>
      </c>
      <c r="G2452" s="2">
        <f t="shared" si="299"/>
        <v>8.9756000000000036</v>
      </c>
      <c r="H2452" s="2">
        <f t="shared" si="303"/>
        <v>8.7118000000000055</v>
      </c>
      <c r="I2452" s="2">
        <f t="array" ref="I2452">SUMPRODUCT(B2436:B2455, (ROW(B2436:B2455)-ROW(B2436)+1)) / (20*21/2)</f>
        <v>8.9491428571428564</v>
      </c>
      <c r="J2452" s="2">
        <f t="shared" si="298"/>
        <v>9.041207039414612</v>
      </c>
      <c r="K2452" s="2">
        <f t="shared" si="300"/>
        <v>8.9843915114382966</v>
      </c>
    </row>
    <row r="2453" spans="1:11" ht="13.5" x14ac:dyDescent="0.25">
      <c r="A2453" s="3">
        <f>TITRES_STAT!B2456</f>
        <v>45575</v>
      </c>
      <c r="B2453" s="6">
        <f>TITRES_STAT!D2456</f>
        <v>8.5</v>
      </c>
      <c r="C2453" s="2">
        <f t="shared" si="301"/>
        <v>-0.19999999999999929</v>
      </c>
      <c r="D2453" s="2">
        <f t="shared" si="302"/>
        <v>8.9</v>
      </c>
      <c r="E2453" s="2">
        <f t="shared" si="304"/>
        <v>9.0080000000000009</v>
      </c>
      <c r="F2453" s="2">
        <f t="shared" si="305"/>
        <v>9.0424999999999986</v>
      </c>
      <c r="G2453" s="2">
        <f t="shared" si="299"/>
        <v>8.9676000000000027</v>
      </c>
      <c r="H2453" s="2">
        <f t="shared" si="303"/>
        <v>8.711600000000006</v>
      </c>
      <c r="I2453" s="2">
        <f t="array" ref="I2453">SUMPRODUCT(B2437:B2456, (ROW(B2437:B2456)-ROW(B2437)+1)) / (20*21/2)</f>
        <v>8.9366190476190486</v>
      </c>
      <c r="J2453" s="2">
        <f t="shared" ref="J2453:J2516" si="306">$J$4*B2453+J2452*(1-$J$4)</f>
        <v>8.9896635118513171</v>
      </c>
      <c r="K2453" s="2">
        <f t="shared" si="300"/>
        <v>8.9653957658916976</v>
      </c>
    </row>
    <row r="2454" spans="1:11" ht="13.5" x14ac:dyDescent="0.25">
      <c r="A2454" s="3">
        <f>TITRES_STAT!B2457</f>
        <v>45576</v>
      </c>
      <c r="B2454" s="6">
        <f>TITRES_STAT!D2457</f>
        <v>8.5</v>
      </c>
      <c r="C2454" s="2">
        <f t="shared" si="301"/>
        <v>0</v>
      </c>
      <c r="D2454" s="2">
        <f t="shared" si="302"/>
        <v>8.7799999999999994</v>
      </c>
      <c r="E2454" s="2">
        <f t="shared" si="304"/>
        <v>8.9450000000000003</v>
      </c>
      <c r="F2454" s="2">
        <f t="shared" si="305"/>
        <v>9.0174999999999983</v>
      </c>
      <c r="G2454" s="2">
        <f t="shared" si="299"/>
        <v>8.9596000000000018</v>
      </c>
      <c r="H2454" s="2">
        <f t="shared" si="303"/>
        <v>8.7114000000000065</v>
      </c>
      <c r="I2454" s="2">
        <f t="array" ref="I2454">SUMPRODUCT(B2438:B2457, (ROW(B2438:B2457)-ROW(B2438)+1)) / (20*21/2)</f>
        <v>8.9237142857142828</v>
      </c>
      <c r="J2454" s="2">
        <f t="shared" si="306"/>
        <v>8.9430288916750023</v>
      </c>
      <c r="K2454" s="2">
        <f t="shared" si="300"/>
        <v>8.9471449515430042</v>
      </c>
    </row>
    <row r="2455" spans="1:11" ht="13.5" x14ac:dyDescent="0.25">
      <c r="A2455" s="3">
        <f>TITRES_STAT!B2458</f>
        <v>45579</v>
      </c>
      <c r="B2455" s="6">
        <f>TITRES_STAT!D2458</f>
        <v>8.8800000000000008</v>
      </c>
      <c r="C2455" s="2">
        <f t="shared" si="301"/>
        <v>0.38000000000000078</v>
      </c>
      <c r="D2455" s="2">
        <f t="shared" si="302"/>
        <v>8.7360000000000007</v>
      </c>
      <c r="E2455" s="2">
        <f t="shared" si="304"/>
        <v>8.9179999999999993</v>
      </c>
      <c r="F2455" s="2">
        <f t="shared" si="305"/>
        <v>9.0114999999999981</v>
      </c>
      <c r="G2455" s="2">
        <f t="shared" si="299"/>
        <v>8.966800000000001</v>
      </c>
      <c r="H2455" s="2">
        <f t="shared" si="303"/>
        <v>8.7128000000000085</v>
      </c>
      <c r="I2455" s="2">
        <f t="array" ref="I2455">SUMPRODUCT(B2439:B2458, (ROW(B2439:B2458)-ROW(B2439)+1)) / (20*21/2)</f>
        <v>8.9236666666666657</v>
      </c>
      <c r="J2455" s="2">
        <f t="shared" si="306"/>
        <v>8.9370261400869069</v>
      </c>
      <c r="K2455" s="2">
        <f t="shared" si="300"/>
        <v>8.9445118161883759</v>
      </c>
    </row>
    <row r="2456" spans="1:11" ht="13.5" x14ac:dyDescent="0.25">
      <c r="A2456" s="3">
        <f>TITRES_STAT!B2459</f>
        <v>45581</v>
      </c>
      <c r="B2456" s="6">
        <f>TITRES_STAT!D2459</f>
        <v>8.8800000000000008</v>
      </c>
      <c r="C2456" s="2">
        <f t="shared" si="301"/>
        <v>0</v>
      </c>
      <c r="D2456" s="2">
        <f t="shared" si="302"/>
        <v>8.6920000000000002</v>
      </c>
      <c r="E2456" s="2">
        <f t="shared" si="304"/>
        <v>8.895999999999999</v>
      </c>
      <c r="F2456" s="2">
        <f t="shared" si="305"/>
        <v>9.0154999999999994</v>
      </c>
      <c r="G2456" s="2">
        <f t="shared" si="299"/>
        <v>8.9724000000000004</v>
      </c>
      <c r="H2456" s="2">
        <f t="shared" si="303"/>
        <v>8.7142000000000071</v>
      </c>
      <c r="I2456" s="2">
        <f t="array" ref="I2456">SUMPRODUCT(B2440:B2459, (ROW(B2440:B2459)-ROW(B2440)+1)) / (20*21/2)</f>
        <v>8.924476190476188</v>
      </c>
      <c r="J2456" s="2">
        <f t="shared" si="306"/>
        <v>8.9315950791262484</v>
      </c>
      <c r="K2456" s="2">
        <f t="shared" si="300"/>
        <v>8.9419819410437338</v>
      </c>
    </row>
    <row r="2457" spans="1:11" ht="13.5" x14ac:dyDescent="0.25">
      <c r="A2457" s="3">
        <f>TITRES_STAT!B2460</f>
        <v>45582</v>
      </c>
      <c r="B2457" s="6">
        <f>TITRES_STAT!D2460</f>
        <v>8.8800000000000008</v>
      </c>
      <c r="C2457" s="2">
        <f t="shared" si="301"/>
        <v>0</v>
      </c>
      <c r="D2457" s="2">
        <f t="shared" si="302"/>
        <v>8.7280000000000015</v>
      </c>
      <c r="E2457" s="2">
        <f t="shared" si="304"/>
        <v>8.8739999999999988</v>
      </c>
      <c r="F2457" s="2">
        <f t="shared" si="305"/>
        <v>9.0004999999999988</v>
      </c>
      <c r="G2457" s="2">
        <f t="shared" si="299"/>
        <v>8.9780000000000015</v>
      </c>
      <c r="H2457" s="2">
        <f t="shared" si="303"/>
        <v>8.7151000000000085</v>
      </c>
      <c r="I2457" s="2">
        <f t="array" ref="I2457">SUMPRODUCT(B2441:B2460, (ROW(B2441:B2460)-ROW(B2441)+1)) / (20*21/2)</f>
        <v>8.8890952380952388</v>
      </c>
      <c r="J2457" s="2">
        <f t="shared" si="306"/>
        <v>8.9266812620666052</v>
      </c>
      <c r="K2457" s="2">
        <f t="shared" si="300"/>
        <v>8.9395512766890768</v>
      </c>
    </row>
    <row r="2458" spans="1:11" ht="13.5" x14ac:dyDescent="0.25">
      <c r="A2458" s="3">
        <f>TITRES_STAT!B2461</f>
        <v>45583</v>
      </c>
      <c r="B2458" s="6">
        <f>TITRES_STAT!D2461</f>
        <v>9</v>
      </c>
      <c r="C2458" s="2">
        <f t="shared" si="301"/>
        <v>0.11999999999999922</v>
      </c>
      <c r="D2458" s="2">
        <f t="shared" si="302"/>
        <v>8.8280000000000012</v>
      </c>
      <c r="E2458" s="2">
        <f t="shared" si="304"/>
        <v>8.8640000000000008</v>
      </c>
      <c r="F2458" s="2">
        <f t="shared" si="305"/>
        <v>8.9914999999999985</v>
      </c>
      <c r="G2458" s="2">
        <f t="shared" si="299"/>
        <v>8.9784000000000006</v>
      </c>
      <c r="H2458" s="2">
        <f t="shared" si="303"/>
        <v>8.7166000000000086</v>
      </c>
      <c r="I2458" s="2">
        <f t="array" ref="I2458">SUMPRODUCT(B2442:B2461, (ROW(B2442:B2461)-ROW(B2442)+1)) / (20*21/2)</f>
        <v>8.859333333333332</v>
      </c>
      <c r="J2458" s="2">
        <f t="shared" si="306"/>
        <v>8.9336639990126425</v>
      </c>
      <c r="K2458" s="2">
        <f t="shared" si="300"/>
        <v>8.9419218148581336</v>
      </c>
    </row>
    <row r="2459" spans="1:11" ht="13.5" x14ac:dyDescent="0.25">
      <c r="A2459" s="3">
        <f>TITRES_STAT!B2462</f>
        <v>45586</v>
      </c>
      <c r="B2459" s="6">
        <f>TITRES_STAT!D2462</f>
        <v>9</v>
      </c>
      <c r="C2459" s="2">
        <f t="shared" si="301"/>
        <v>0</v>
      </c>
      <c r="D2459" s="2">
        <f t="shared" si="302"/>
        <v>8.9280000000000008</v>
      </c>
      <c r="E2459" s="2">
        <f t="shared" si="304"/>
        <v>8.854000000000001</v>
      </c>
      <c r="F2459" s="2">
        <f t="shared" si="305"/>
        <v>8.9914999999999985</v>
      </c>
      <c r="G2459" s="2">
        <f t="shared" si="299"/>
        <v>8.9788000000000014</v>
      </c>
      <c r="H2459" s="2">
        <f t="shared" si="303"/>
        <v>8.7181000000000104</v>
      </c>
      <c r="I2459" s="2">
        <f t="array" ref="I2459">SUMPRODUCT(B2443:B2462, (ROW(B2443:B2462)-ROW(B2443)+1)) / (20*21/2)</f>
        <v>8.8557619047619056</v>
      </c>
      <c r="J2459" s="2">
        <f t="shared" si="306"/>
        <v>8.9399817133923918</v>
      </c>
      <c r="K2459" s="2">
        <f t="shared" si="300"/>
        <v>8.94419939074605</v>
      </c>
    </row>
    <row r="2460" spans="1:11" ht="13.5" x14ac:dyDescent="0.25">
      <c r="A2460" s="3">
        <f>TITRES_STAT!B2463</f>
        <v>45587</v>
      </c>
      <c r="B2460" s="6">
        <f>TITRES_STAT!D2463</f>
        <v>8.6199999999999992</v>
      </c>
      <c r="C2460" s="2">
        <f t="shared" si="301"/>
        <v>-0.38000000000000078</v>
      </c>
      <c r="D2460" s="2">
        <f t="shared" si="302"/>
        <v>8.8760000000000012</v>
      </c>
      <c r="E2460" s="2">
        <f t="shared" si="304"/>
        <v>8.8060000000000009</v>
      </c>
      <c r="F2460" s="2">
        <f t="shared" si="305"/>
        <v>8.9625000000000004</v>
      </c>
      <c r="G2460" s="2">
        <f t="shared" si="299"/>
        <v>8.9716000000000005</v>
      </c>
      <c r="H2460" s="2">
        <f t="shared" si="303"/>
        <v>8.7177500000000094</v>
      </c>
      <c r="I2460" s="2">
        <f t="array" ref="I2460">SUMPRODUCT(B2444:B2463, (ROW(B2444:B2463)-ROW(B2444)+1)) / (20*21/2)</f>
        <v>8.8504285714285693</v>
      </c>
      <c r="J2460" s="2">
        <f t="shared" si="306"/>
        <v>8.9095072644978774</v>
      </c>
      <c r="K2460" s="2">
        <f t="shared" si="300"/>
        <v>8.9314856891481664</v>
      </c>
    </row>
    <row r="2461" spans="1:11" ht="13.5" x14ac:dyDescent="0.25">
      <c r="A2461" s="3">
        <f>TITRES_STAT!B2464</f>
        <v>45588</v>
      </c>
      <c r="B2461" s="6">
        <f>TITRES_STAT!D2464</f>
        <v>8.65</v>
      </c>
      <c r="C2461" s="2">
        <f t="shared" si="301"/>
        <v>3.0000000000001137E-2</v>
      </c>
      <c r="D2461" s="2">
        <f t="shared" si="302"/>
        <v>8.83</v>
      </c>
      <c r="E2461" s="2">
        <f t="shared" si="304"/>
        <v>8.761000000000001</v>
      </c>
      <c r="F2461" s="2">
        <f t="shared" si="305"/>
        <v>8.9375</v>
      </c>
      <c r="G2461" s="2">
        <f t="shared" si="299"/>
        <v>8.9649999999999999</v>
      </c>
      <c r="H2461" s="2">
        <f t="shared" si="303"/>
        <v>8.7175500000000099</v>
      </c>
      <c r="I2461" s="2">
        <f t="array" ref="I2461">SUMPRODUCT(B2445:B2464, (ROW(B2445:B2464)-ROW(B2445)+1)) / (20*21/2)</f>
        <v>8.8463333333333338</v>
      </c>
      <c r="J2461" s="2">
        <f t="shared" si="306"/>
        <v>8.8847922869266522</v>
      </c>
      <c r="K2461" s="2">
        <f t="shared" si="300"/>
        <v>8.9204470346717688</v>
      </c>
    </row>
    <row r="2462" spans="1:11" ht="13.5" x14ac:dyDescent="0.25">
      <c r="A2462" s="3">
        <f>TITRES_STAT!B2465</f>
        <v>45589</v>
      </c>
      <c r="B2462" s="6">
        <f>TITRES_STAT!D2465</f>
        <v>8.9</v>
      </c>
      <c r="C2462" s="2">
        <f t="shared" si="301"/>
        <v>0.25</v>
      </c>
      <c r="D2462" s="2">
        <f t="shared" si="302"/>
        <v>8.8339999999999996</v>
      </c>
      <c r="E2462" s="2">
        <f t="shared" si="304"/>
        <v>8.7810000000000024</v>
      </c>
      <c r="F2462" s="2">
        <f t="shared" si="305"/>
        <v>8.9260000000000002</v>
      </c>
      <c r="G2462" s="2">
        <f t="shared" si="299"/>
        <v>8.9634</v>
      </c>
      <c r="H2462" s="2">
        <f t="shared" si="303"/>
        <v>8.71905000000001</v>
      </c>
      <c r="I2462" s="2">
        <f t="array" ref="I2462">SUMPRODUCT(B2446:B2465, (ROW(B2446:B2465)-ROW(B2446)+1)) / (20*21/2)</f>
        <v>8.8434761904761903</v>
      </c>
      <c r="J2462" s="2">
        <f t="shared" si="306"/>
        <v>8.8862406405526855</v>
      </c>
      <c r="K2462" s="2">
        <f t="shared" si="300"/>
        <v>8.9196451901748368</v>
      </c>
    </row>
    <row r="2463" spans="1:11" ht="13.5" x14ac:dyDescent="0.25">
      <c r="A2463" s="3">
        <f>TITRES_STAT!B2466</f>
        <v>45590</v>
      </c>
      <c r="B2463" s="6">
        <f>TITRES_STAT!D2466</f>
        <v>8.8699999999999992</v>
      </c>
      <c r="C2463" s="2">
        <f t="shared" si="301"/>
        <v>-3.0000000000001137E-2</v>
      </c>
      <c r="D2463" s="2">
        <f t="shared" si="302"/>
        <v>8.8079999999999981</v>
      </c>
      <c r="E2463" s="2">
        <f t="shared" si="304"/>
        <v>8.8180000000000014</v>
      </c>
      <c r="F2463" s="2">
        <f t="shared" si="305"/>
        <v>8.9130000000000003</v>
      </c>
      <c r="G2463" s="2">
        <f t="shared" si="299"/>
        <v>8.9612000000000016</v>
      </c>
      <c r="H2463" s="2">
        <f t="shared" si="303"/>
        <v>8.720900000000011</v>
      </c>
      <c r="I2463" s="2">
        <f t="array" ref="I2463">SUMPRODUCT(B2447:B2466, (ROW(B2447:B2466)-ROW(B2447)+1)) / (20*21/2)</f>
        <v>8.8400476190476187</v>
      </c>
      <c r="J2463" s="2">
        <f t="shared" si="306"/>
        <v>8.8846939128810014</v>
      </c>
      <c r="K2463" s="2">
        <f t="shared" si="300"/>
        <v>8.9176983199719029</v>
      </c>
    </row>
    <row r="2464" spans="1:11" ht="13.5" x14ac:dyDescent="0.25">
      <c r="A2464" s="3">
        <f>TITRES_STAT!B2467</f>
        <v>45593</v>
      </c>
      <c r="B2464" s="6">
        <f>TITRES_STAT!D2467</f>
        <v>8.8699999999999992</v>
      </c>
      <c r="C2464" s="2">
        <f t="shared" si="301"/>
        <v>0</v>
      </c>
      <c r="D2464" s="2">
        <f t="shared" si="302"/>
        <v>8.782</v>
      </c>
      <c r="E2464" s="2">
        <f t="shared" si="304"/>
        <v>8.8550000000000004</v>
      </c>
      <c r="F2464" s="2">
        <f t="shared" si="305"/>
        <v>8.9</v>
      </c>
      <c r="G2464" s="2">
        <f t="shared" si="299"/>
        <v>8.9590000000000014</v>
      </c>
      <c r="H2464" s="2">
        <f t="shared" si="303"/>
        <v>8.7227500000000084</v>
      </c>
      <c r="I2464" s="2">
        <f t="array" ref="I2464">SUMPRODUCT(B2448:B2467, (ROW(B2448:B2467)-ROW(B2448)+1)) / (20*21/2)</f>
        <v>8.815904761904763</v>
      </c>
      <c r="J2464" s="2">
        <f t="shared" si="306"/>
        <v>8.8832944926066197</v>
      </c>
      <c r="K2464" s="2">
        <f t="shared" si="300"/>
        <v>8.9158277976200644</v>
      </c>
    </row>
    <row r="2465" spans="1:11" ht="13.5" x14ac:dyDescent="0.25">
      <c r="A2465" s="3">
        <f>TITRES_STAT!B2468</f>
        <v>45594</v>
      </c>
      <c r="B2465" s="6">
        <f>TITRES_STAT!D2468</f>
        <v>8.8699999999999992</v>
      </c>
      <c r="C2465" s="2">
        <f t="shared" si="301"/>
        <v>0</v>
      </c>
      <c r="D2465" s="2">
        <f t="shared" si="302"/>
        <v>8.831999999999999</v>
      </c>
      <c r="E2465" s="2">
        <f t="shared" si="304"/>
        <v>8.854000000000001</v>
      </c>
      <c r="F2465" s="2">
        <f t="shared" si="305"/>
        <v>8.8859999999999992</v>
      </c>
      <c r="G2465" s="2">
        <f t="shared" si="299"/>
        <v>8.958400000000001</v>
      </c>
      <c r="H2465" s="2">
        <f t="shared" si="303"/>
        <v>8.7246000000000077</v>
      </c>
      <c r="I2465" s="2">
        <f t="array" ref="I2465">SUMPRODUCT(B2449:B2468, (ROW(B2449:B2468)-ROW(B2449)+1)) / (20*21/2)</f>
        <v>8.7940476190476193</v>
      </c>
      <c r="J2465" s="2">
        <f t="shared" si="306"/>
        <v>8.8820283504536075</v>
      </c>
      <c r="K2465" s="2">
        <f t="shared" si="300"/>
        <v>8.9140306290859446</v>
      </c>
    </row>
    <row r="2466" spans="1:11" ht="13.5" x14ac:dyDescent="0.25">
      <c r="A2466" s="3">
        <f>TITRES_STAT!B2469</f>
        <v>45595</v>
      </c>
      <c r="B2466" s="6">
        <f>TITRES_STAT!D2469</f>
        <v>8.85</v>
      </c>
      <c r="C2466" s="2">
        <f t="shared" si="301"/>
        <v>-1.9999999999999574E-2</v>
      </c>
      <c r="D2466" s="2">
        <f t="shared" si="302"/>
        <v>8.8719999999999999</v>
      </c>
      <c r="E2466" s="2">
        <f t="shared" si="304"/>
        <v>8.8509999999999991</v>
      </c>
      <c r="F2466" s="2">
        <f t="shared" si="305"/>
        <v>8.8734999999999999</v>
      </c>
      <c r="G2466" s="2">
        <f t="shared" si="299"/>
        <v>8.9574000000000016</v>
      </c>
      <c r="H2466" s="2">
        <f t="shared" si="303"/>
        <v>8.7263500000000072</v>
      </c>
      <c r="I2466" s="2">
        <f t="array" ref="I2466">SUMPRODUCT(B2450:B2469, (ROW(B2450:B2469)-ROW(B2450)+1)) / (20*21/2)</f>
        <v>8.7744761904761912</v>
      </c>
      <c r="J2466" s="2">
        <f t="shared" si="306"/>
        <v>8.878978031362788</v>
      </c>
      <c r="K2466" s="2">
        <f t="shared" si="300"/>
        <v>8.911519624023752</v>
      </c>
    </row>
    <row r="2467" spans="1:11" ht="13.5" x14ac:dyDescent="0.25">
      <c r="A2467" s="3">
        <f>TITRES_STAT!B2470</f>
        <v>45596</v>
      </c>
      <c r="B2467" s="6">
        <f>TITRES_STAT!D2470</f>
        <v>8.6199999999999992</v>
      </c>
      <c r="C2467" s="2">
        <f t="shared" si="301"/>
        <v>-0.23000000000000043</v>
      </c>
      <c r="D2467" s="2">
        <f t="shared" si="302"/>
        <v>8.8159999999999989</v>
      </c>
      <c r="E2467" s="2">
        <f t="shared" si="304"/>
        <v>8.8249999999999993</v>
      </c>
      <c r="F2467" s="2">
        <f t="shared" si="305"/>
        <v>8.8495000000000008</v>
      </c>
      <c r="G2467" s="2">
        <f t="shared" si="299"/>
        <v>8.9518000000000022</v>
      </c>
      <c r="H2467" s="2">
        <f t="shared" si="303"/>
        <v>8.7269500000000075</v>
      </c>
      <c r="I2467" s="2">
        <f t="array" ref="I2467">SUMPRODUCT(B2451:B2470, (ROW(B2451:B2470)-ROW(B2451)+1)) / (20*21/2)</f>
        <v>8.7552857142857139</v>
      </c>
      <c r="J2467" s="2">
        <f t="shared" si="306"/>
        <v>8.8543134569472848</v>
      </c>
      <c r="K2467" s="2">
        <f t="shared" si="300"/>
        <v>8.9000874819051727</v>
      </c>
    </row>
    <row r="2468" spans="1:11" ht="13.5" x14ac:dyDescent="0.25">
      <c r="A2468" s="3">
        <f>TITRES_STAT!B2471</f>
        <v>45597</v>
      </c>
      <c r="B2468" s="6">
        <f>TITRES_STAT!D2471</f>
        <v>8.6199999999999992</v>
      </c>
      <c r="C2468" s="2">
        <f t="shared" si="301"/>
        <v>0</v>
      </c>
      <c r="D2468" s="2">
        <f t="shared" si="302"/>
        <v>8.7659999999999982</v>
      </c>
      <c r="E2468" s="2">
        <f t="shared" si="304"/>
        <v>8.786999999999999</v>
      </c>
      <c r="F2468" s="2">
        <f t="shared" si="305"/>
        <v>8.8255000000000017</v>
      </c>
      <c r="G2468" s="2">
        <f t="shared" si="299"/>
        <v>8.946200000000001</v>
      </c>
      <c r="H2468" s="2">
        <f t="shared" si="303"/>
        <v>8.7275500000000061</v>
      </c>
      <c r="I2468" s="2">
        <f t="array" ref="I2468">SUMPRODUCT(B2452:B2471, (ROW(B2452:B2471)-ROW(B2452)+1)) / (20*21/2)</f>
        <v>8.7289523809523821</v>
      </c>
      <c r="J2468" s="2">
        <f t="shared" si="306"/>
        <v>8.8319978896189717</v>
      </c>
      <c r="K2468" s="2">
        <f t="shared" si="300"/>
        <v>8.8891036590853627</v>
      </c>
    </row>
    <row r="2469" spans="1:11" ht="13.5" x14ac:dyDescent="0.25">
      <c r="A2469" s="3">
        <f>TITRES_STAT!B2472</f>
        <v>45600</v>
      </c>
      <c r="B2469" s="6">
        <f>TITRES_STAT!D2472</f>
        <v>8.6199999999999992</v>
      </c>
      <c r="C2469" s="2">
        <f t="shared" si="301"/>
        <v>0</v>
      </c>
      <c r="D2469" s="2">
        <f t="shared" si="302"/>
        <v>8.7159999999999975</v>
      </c>
      <c r="E2469" s="2">
        <f t="shared" si="304"/>
        <v>8.7490000000000006</v>
      </c>
      <c r="F2469" s="2">
        <f t="shared" si="305"/>
        <v>8.8015000000000008</v>
      </c>
      <c r="G2469" s="2">
        <f t="shared" si="299"/>
        <v>8.9406000000000017</v>
      </c>
      <c r="H2469" s="2">
        <f t="shared" si="303"/>
        <v>8.7281500000000065</v>
      </c>
      <c r="I2469" s="2">
        <f t="array" ref="I2469">SUMPRODUCT(B2453:B2472, (ROW(B2453:B2472)-ROW(B2453)+1)) / (20*21/2)</f>
        <v>8.7054761904761904</v>
      </c>
      <c r="J2469" s="2">
        <f t="shared" si="306"/>
        <v>8.811807614417166</v>
      </c>
      <c r="K2469" s="2">
        <f t="shared" si="300"/>
        <v>8.8785505744153479</v>
      </c>
    </row>
    <row r="2470" spans="1:11" ht="13.5" x14ac:dyDescent="0.25">
      <c r="A2470" s="3">
        <f>TITRES_STAT!B2473</f>
        <v>45601</v>
      </c>
      <c r="B2470" s="6">
        <f>TITRES_STAT!D2473</f>
        <v>8.6</v>
      </c>
      <c r="C2470" s="2">
        <f t="shared" si="301"/>
        <v>-1.9999999999999574E-2</v>
      </c>
      <c r="D2470" s="2">
        <f t="shared" si="302"/>
        <v>8.661999999999999</v>
      </c>
      <c r="E2470" s="2">
        <f t="shared" si="304"/>
        <v>8.7469999999999999</v>
      </c>
      <c r="F2470" s="2">
        <f t="shared" si="305"/>
        <v>8.7765000000000022</v>
      </c>
      <c r="G2470" s="2">
        <f t="shared" si="299"/>
        <v>8.9345999999999997</v>
      </c>
      <c r="H2470" s="2">
        <f t="shared" si="303"/>
        <v>8.7286500000000053</v>
      </c>
      <c r="I2470" s="2">
        <f t="array" ref="I2470">SUMPRODUCT(B2454:B2473, (ROW(B2454:B2473)-ROW(B2454)+1)) / (20*21/2)</f>
        <v>8.682952380952381</v>
      </c>
      <c r="J2470" s="2">
        <f t="shared" si="306"/>
        <v>8.7916354606631497</v>
      </c>
      <c r="K2470" s="2">
        <f t="shared" si="300"/>
        <v>8.8676270224774925</v>
      </c>
    </row>
    <row r="2471" spans="1:11" ht="13.5" x14ac:dyDescent="0.25">
      <c r="A2471" s="3">
        <f>TITRES_STAT!B2474</f>
        <v>45602</v>
      </c>
      <c r="B2471" s="6">
        <f>TITRES_STAT!D2474</f>
        <v>8.5</v>
      </c>
      <c r="C2471" s="2">
        <f t="shared" si="301"/>
        <v>-9.9999999999999645E-2</v>
      </c>
      <c r="D2471" s="2">
        <f t="shared" si="302"/>
        <v>8.5920000000000005</v>
      </c>
      <c r="E2471" s="2">
        <f t="shared" si="304"/>
        <v>8.7319999999999993</v>
      </c>
      <c r="F2471" s="2">
        <f t="shared" si="305"/>
        <v>8.7465000000000011</v>
      </c>
      <c r="G2471" s="2">
        <f t="shared" si="299"/>
        <v>8.9266000000000005</v>
      </c>
      <c r="H2471" s="2">
        <f t="shared" si="303"/>
        <v>8.7286500000000071</v>
      </c>
      <c r="I2471" s="2">
        <f t="array" ref="I2471">SUMPRODUCT(B2455:B2474, (ROW(B2455:B2474)-ROW(B2455)+1)) / (20*21/2)</f>
        <v>8.6604285714285698</v>
      </c>
      <c r="J2471" s="2">
        <f t="shared" si="306"/>
        <v>8.7638606548857076</v>
      </c>
      <c r="K2471" s="2">
        <f t="shared" si="300"/>
        <v>8.8532102764979843</v>
      </c>
    </row>
    <row r="2472" spans="1:11" ht="13.5" x14ac:dyDescent="0.25">
      <c r="A2472" s="3">
        <f>TITRES_STAT!B2475</f>
        <v>45603</v>
      </c>
      <c r="B2472" s="6">
        <f>TITRES_STAT!D2475</f>
        <v>8.5</v>
      </c>
      <c r="C2472" s="2">
        <f t="shared" si="301"/>
        <v>0</v>
      </c>
      <c r="D2472" s="2">
        <f t="shared" si="302"/>
        <v>8.5679999999999996</v>
      </c>
      <c r="E2472" s="2">
        <f t="shared" si="304"/>
        <v>8.6919999999999984</v>
      </c>
      <c r="F2472" s="2">
        <f t="shared" si="305"/>
        <v>8.7365000000000013</v>
      </c>
      <c r="G2472" s="2">
        <f t="shared" si="299"/>
        <v>8.9187999999999992</v>
      </c>
      <c r="H2472" s="2">
        <f t="shared" si="303"/>
        <v>8.7281500000000065</v>
      </c>
      <c r="I2472" s="2">
        <f t="array" ref="I2472">SUMPRODUCT(B2456:B2475, (ROW(B2456:B2475)-ROW(B2456)+1)) / (20*21/2)</f>
        <v>8.6474285714285717</v>
      </c>
      <c r="J2472" s="2">
        <f t="shared" si="306"/>
        <v>8.7387310687061159</v>
      </c>
      <c r="K2472" s="2">
        <f t="shared" si="300"/>
        <v>8.8393588931059082</v>
      </c>
    </row>
    <row r="2473" spans="1:11" ht="13.5" x14ac:dyDescent="0.25">
      <c r="A2473" s="3">
        <f>TITRES_STAT!B2476</f>
        <v>45604</v>
      </c>
      <c r="B2473" s="6">
        <f>TITRES_STAT!D2476</f>
        <v>8.5</v>
      </c>
      <c r="C2473" s="2">
        <f t="shared" si="301"/>
        <v>0</v>
      </c>
      <c r="D2473" s="2">
        <f t="shared" si="302"/>
        <v>8.5440000000000005</v>
      </c>
      <c r="E2473" s="2">
        <f t="shared" si="304"/>
        <v>8.6549999999999976</v>
      </c>
      <c r="F2473" s="2">
        <f t="shared" si="305"/>
        <v>8.7365000000000013</v>
      </c>
      <c r="G2473" s="2">
        <f t="shared" si="299"/>
        <v>8.9108000000000001</v>
      </c>
      <c r="H2473" s="2">
        <f t="shared" si="303"/>
        <v>8.7281500000000065</v>
      </c>
      <c r="I2473" s="2">
        <f t="array" ref="I2473">SUMPRODUCT(B2457:B2476, (ROW(B2457:B2476)-ROW(B2457)+1)) / (20*21/2)</f>
        <v>8.635761904761905</v>
      </c>
      <c r="J2473" s="2">
        <f t="shared" si="306"/>
        <v>8.7159947764483903</v>
      </c>
      <c r="K2473" s="2">
        <f t="shared" si="300"/>
        <v>8.8260507012194029</v>
      </c>
    </row>
    <row r="2474" spans="1:11" ht="13.5" x14ac:dyDescent="0.25">
      <c r="A2474" s="3">
        <f>TITRES_STAT!B2477</f>
        <v>45607</v>
      </c>
      <c r="B2474" s="6">
        <f>TITRES_STAT!D2477</f>
        <v>8.5</v>
      </c>
      <c r="C2474" s="2">
        <f t="shared" si="301"/>
        <v>0</v>
      </c>
      <c r="D2474" s="2">
        <f t="shared" si="302"/>
        <v>8.52</v>
      </c>
      <c r="E2474" s="2">
        <f t="shared" si="304"/>
        <v>8.6179999999999986</v>
      </c>
      <c r="F2474" s="2">
        <f t="shared" si="305"/>
        <v>8.7365000000000013</v>
      </c>
      <c r="G2474" s="2">
        <f t="shared" si="299"/>
        <v>8.9001999999999999</v>
      </c>
      <c r="H2474" s="2">
        <f t="shared" si="303"/>
        <v>8.7281500000000047</v>
      </c>
      <c r="I2474" s="2">
        <f t="array" ref="I2474">SUMPRODUCT(B2458:B2477, (ROW(B2458:B2477)-ROW(B2458)+1)) / (20*21/2)</f>
        <v>8.6254285714285714</v>
      </c>
      <c r="J2474" s="2">
        <f t="shared" si="306"/>
        <v>8.6954238453580679</v>
      </c>
      <c r="K2474" s="2">
        <f t="shared" si="300"/>
        <v>8.8132643992107997</v>
      </c>
    </row>
    <row r="2475" spans="1:11" ht="13.5" x14ac:dyDescent="0.25">
      <c r="A2475" s="3">
        <f>TITRES_STAT!B2478</f>
        <v>45608</v>
      </c>
      <c r="B2475" s="6">
        <f>TITRES_STAT!D2478</f>
        <v>8.6</v>
      </c>
      <c r="C2475" s="2">
        <f t="shared" si="301"/>
        <v>9.9999999999999645E-2</v>
      </c>
      <c r="D2475" s="2">
        <f t="shared" si="302"/>
        <v>8.52</v>
      </c>
      <c r="E2475" s="2">
        <f t="shared" si="304"/>
        <v>8.5909999999999993</v>
      </c>
      <c r="F2475" s="2">
        <f t="shared" si="305"/>
        <v>8.7225000000000001</v>
      </c>
      <c r="G2475" s="2">
        <f t="shared" si="299"/>
        <v>8.8916000000000004</v>
      </c>
      <c r="H2475" s="2">
        <f t="shared" si="303"/>
        <v>8.7286500000000053</v>
      </c>
      <c r="I2475" s="2">
        <f t="array" ref="I2475">SUMPRODUCT(B2459:B2478, (ROW(B2459:B2478)-ROW(B2459)+1)) / (20*21/2)</f>
        <v>8.6164285714285711</v>
      </c>
      <c r="J2475" s="2">
        <f t="shared" si="306"/>
        <v>8.6863358600858707</v>
      </c>
      <c r="K2475" s="2">
        <f t="shared" si="300"/>
        <v>8.8049010894378288</v>
      </c>
    </row>
    <row r="2476" spans="1:11" ht="13.5" x14ac:dyDescent="0.25">
      <c r="A2476" s="3">
        <f>TITRES_STAT!B2479</f>
        <v>45609</v>
      </c>
      <c r="B2476" s="6">
        <f>TITRES_STAT!D2479</f>
        <v>8.6</v>
      </c>
      <c r="C2476" s="2">
        <f t="shared" si="301"/>
        <v>0</v>
      </c>
      <c r="D2476" s="2">
        <f t="shared" si="302"/>
        <v>8.5400000000000009</v>
      </c>
      <c r="E2476" s="2">
        <f t="shared" si="304"/>
        <v>8.5659999999999989</v>
      </c>
      <c r="F2476" s="2">
        <f t="shared" si="305"/>
        <v>8.708499999999999</v>
      </c>
      <c r="G2476" s="2">
        <f t="shared" si="299"/>
        <v>8.8830000000000009</v>
      </c>
      <c r="H2476" s="2">
        <f t="shared" si="303"/>
        <v>8.7291500000000024</v>
      </c>
      <c r="I2476" s="2">
        <f t="array" ref="I2476">SUMPRODUCT(B2460:B2479, (ROW(B2460:B2479)-ROW(B2460)+1)) / (20*21/2)</f>
        <v>8.6093333333333337</v>
      </c>
      <c r="J2476" s="2">
        <f t="shared" si="306"/>
        <v>8.6781133972205495</v>
      </c>
      <c r="K2476" s="2">
        <f t="shared" si="300"/>
        <v>8.7968657525971299</v>
      </c>
    </row>
    <row r="2477" spans="1:11" ht="13.5" x14ac:dyDescent="0.25">
      <c r="A2477" s="3">
        <f>TITRES_STAT!B2480</f>
        <v>45610</v>
      </c>
      <c r="B2477" s="6">
        <f>TITRES_STAT!D2480</f>
        <v>8.6</v>
      </c>
      <c r="C2477" s="2">
        <f t="shared" si="301"/>
        <v>0</v>
      </c>
      <c r="D2477" s="2">
        <f t="shared" si="302"/>
        <v>8.56</v>
      </c>
      <c r="E2477" s="2">
        <f t="shared" si="304"/>
        <v>8.5639999999999983</v>
      </c>
      <c r="F2477" s="2">
        <f t="shared" si="305"/>
        <v>8.6944999999999979</v>
      </c>
      <c r="G2477" s="2">
        <f t="shared" si="299"/>
        <v>8.877200000000002</v>
      </c>
      <c r="H2477" s="2">
        <f t="shared" si="303"/>
        <v>8.729650000000003</v>
      </c>
      <c r="I2477" s="2">
        <f t="array" ref="I2477">SUMPRODUCT(B2461:B2480, (ROW(B2461:B2480)-ROW(B2461)+1)) / (20*21/2)</f>
        <v>8.6041428571428558</v>
      </c>
      <c r="J2477" s="2">
        <f t="shared" si="306"/>
        <v>8.6706740260566875</v>
      </c>
      <c r="K2477" s="2">
        <f t="shared" si="300"/>
        <v>8.7891455270050862</v>
      </c>
    </row>
    <row r="2478" spans="1:11" ht="13.5" x14ac:dyDescent="0.25">
      <c r="A2478" s="3">
        <f>TITRES_STAT!B2481</f>
        <v>45611</v>
      </c>
      <c r="B2478" s="6">
        <f>TITRES_STAT!D2481</f>
        <v>8.6</v>
      </c>
      <c r="C2478" s="2">
        <f t="shared" si="301"/>
        <v>0</v>
      </c>
      <c r="D2478" s="2">
        <f t="shared" si="302"/>
        <v>8.5800000000000018</v>
      </c>
      <c r="E2478" s="2">
        <f t="shared" si="304"/>
        <v>8.5619999999999994</v>
      </c>
      <c r="F2478" s="2">
        <f t="shared" si="305"/>
        <v>8.6744999999999983</v>
      </c>
      <c r="G2478" s="2">
        <f t="shared" si="299"/>
        <v>8.8652000000000015</v>
      </c>
      <c r="H2478" s="2">
        <f t="shared" si="303"/>
        <v>8.7301500000000019</v>
      </c>
      <c r="I2478" s="2">
        <f t="array" ref="I2478">SUMPRODUCT(B2462:B2481, (ROW(B2462:B2481)-ROW(B2462)+1)) / (20*21/2)</f>
        <v>8.5990476190476191</v>
      </c>
      <c r="J2478" s="2">
        <f t="shared" si="306"/>
        <v>8.6639431664322419</v>
      </c>
      <c r="K2478" s="2">
        <f t="shared" si="300"/>
        <v>8.7817280553578296</v>
      </c>
    </row>
    <row r="2479" spans="1:11" ht="13.5" x14ac:dyDescent="0.25">
      <c r="A2479" s="3">
        <f>TITRES_STAT!B2482</f>
        <v>45614</v>
      </c>
      <c r="B2479" s="6">
        <f>TITRES_STAT!D2482</f>
        <v>8.6</v>
      </c>
      <c r="C2479" s="2">
        <f t="shared" si="301"/>
        <v>0</v>
      </c>
      <c r="D2479" s="2">
        <f t="shared" si="302"/>
        <v>8.6</v>
      </c>
      <c r="E2479" s="2">
        <f t="shared" si="304"/>
        <v>8.5599999999999987</v>
      </c>
      <c r="F2479" s="2">
        <f t="shared" si="305"/>
        <v>8.6544999999999987</v>
      </c>
      <c r="G2479" s="2">
        <f t="shared" si="299"/>
        <v>8.8532000000000011</v>
      </c>
      <c r="H2479" s="2">
        <f t="shared" si="303"/>
        <v>8.7306500000000007</v>
      </c>
      <c r="I2479" s="2">
        <f t="array" ref="I2479">SUMPRODUCT(B2463:B2482, (ROW(B2463:B2482)-ROW(B2463)+1)) / (20*21/2)</f>
        <v>8.5941904761904748</v>
      </c>
      <c r="J2479" s="2">
        <f t="shared" si="306"/>
        <v>8.6578533410577432</v>
      </c>
      <c r="K2479" s="2">
        <f t="shared" si="300"/>
        <v>8.7746014649516404</v>
      </c>
    </row>
    <row r="2480" spans="1:11" ht="13.5" x14ac:dyDescent="0.25">
      <c r="A2480" s="3">
        <f>TITRES_STAT!B2483</f>
        <v>45615</v>
      </c>
      <c r="B2480" s="6">
        <f>TITRES_STAT!D2483</f>
        <v>8.6</v>
      </c>
      <c r="C2480" s="2">
        <f t="shared" si="301"/>
        <v>0</v>
      </c>
      <c r="D2480" s="2">
        <f t="shared" si="302"/>
        <v>8.6</v>
      </c>
      <c r="E2480" s="2">
        <f t="shared" si="304"/>
        <v>8.5599999999999987</v>
      </c>
      <c r="F2480" s="2">
        <f t="shared" si="305"/>
        <v>8.6534999999999975</v>
      </c>
      <c r="G2480" s="2">
        <f t="shared" si="299"/>
        <v>8.8446000000000033</v>
      </c>
      <c r="H2480" s="2">
        <f t="shared" si="303"/>
        <v>8.7311499999999995</v>
      </c>
      <c r="I2480" s="2">
        <f t="array" ref="I2480">SUMPRODUCT(B2464:B2483, (ROW(B2464:B2483)-ROW(B2464)+1)) / (20*21/2)</f>
        <v>8.5812380952380956</v>
      </c>
      <c r="J2480" s="2">
        <f t="shared" si="306"/>
        <v>8.6523434990522432</v>
      </c>
      <c r="K2480" s="2">
        <f t="shared" si="300"/>
        <v>8.767754348679027</v>
      </c>
    </row>
    <row r="2481" spans="1:11" ht="13.5" x14ac:dyDescent="0.25">
      <c r="A2481" s="3">
        <f>TITRES_STAT!B2484</f>
        <v>45616</v>
      </c>
      <c r="B2481" s="6">
        <f>TITRES_STAT!D2484</f>
        <v>8.6</v>
      </c>
      <c r="C2481" s="2">
        <f t="shared" si="301"/>
        <v>0</v>
      </c>
      <c r="D2481" s="2">
        <f t="shared" si="302"/>
        <v>8.6</v>
      </c>
      <c r="E2481" s="2">
        <f t="shared" si="304"/>
        <v>8.5699999999999985</v>
      </c>
      <c r="F2481" s="2">
        <f t="shared" si="305"/>
        <v>8.650999999999998</v>
      </c>
      <c r="G2481" s="2">
        <f t="shared" si="299"/>
        <v>8.8396000000000026</v>
      </c>
      <c r="H2481" s="2">
        <f t="shared" si="303"/>
        <v>8.7316499999999984</v>
      </c>
      <c r="I2481" s="2">
        <f t="array" ref="I2481">SUMPRODUCT(B2465:B2484, (ROW(B2465:B2484)-ROW(B2465)+1)) / (20*21/2)</f>
        <v>8.5719523809523821</v>
      </c>
      <c r="J2481" s="2">
        <f t="shared" si="306"/>
        <v>8.6473584039044109</v>
      </c>
      <c r="K2481" s="2">
        <f t="shared" si="300"/>
        <v>8.7611757467700464</v>
      </c>
    </row>
    <row r="2482" spans="1:11" ht="13.5" x14ac:dyDescent="0.25">
      <c r="A2482" s="3">
        <f>TITRES_STAT!B2485</f>
        <v>45617</v>
      </c>
      <c r="B2482" s="6">
        <f>TITRES_STAT!D2485</f>
        <v>8.6</v>
      </c>
      <c r="C2482" s="2">
        <f t="shared" si="301"/>
        <v>0</v>
      </c>
      <c r="D2482" s="2">
        <f t="shared" si="302"/>
        <v>8.6</v>
      </c>
      <c r="E2482" s="2">
        <f t="shared" si="304"/>
        <v>8.58</v>
      </c>
      <c r="F2482" s="2">
        <f t="shared" si="305"/>
        <v>8.6359999999999975</v>
      </c>
      <c r="G2482" s="2">
        <f t="shared" ref="G2482:G2545" si="307">AVERAGE(B2433:B2482)</f>
        <v>8.8346000000000036</v>
      </c>
      <c r="H2482" s="2">
        <f t="shared" si="303"/>
        <v>8.7321499999999972</v>
      </c>
      <c r="I2482" s="2">
        <f t="array" ref="I2482">SUMPRODUCT(B2466:B2485, (ROW(B2466:B2485)-ROW(B2466)+1)) / (20*21/2)</f>
        <v>8.5909999999999993</v>
      </c>
      <c r="J2482" s="2">
        <f t="shared" si="306"/>
        <v>8.6428480797230378</v>
      </c>
      <c r="K2482" s="2">
        <f t="shared" si="300"/>
        <v>8.7548551292496537</v>
      </c>
    </row>
    <row r="2483" spans="1:11" ht="13.5" x14ac:dyDescent="0.25">
      <c r="A2483" s="3">
        <f>TITRES_STAT!B2486</f>
        <v>45618</v>
      </c>
      <c r="B2483" s="6">
        <f>TITRES_STAT!D2486</f>
        <v>8.5</v>
      </c>
      <c r="C2483" s="2">
        <f t="shared" si="301"/>
        <v>-9.9999999999999645E-2</v>
      </c>
      <c r="D2483" s="2">
        <f t="shared" si="302"/>
        <v>8.58</v>
      </c>
      <c r="E2483" s="2">
        <f t="shared" si="304"/>
        <v>8.58</v>
      </c>
      <c r="F2483" s="2">
        <f t="shared" si="305"/>
        <v>8.6174999999999962</v>
      </c>
      <c r="G2483" s="2">
        <f t="shared" si="307"/>
        <v>8.8276000000000039</v>
      </c>
      <c r="H2483" s="2">
        <f t="shared" si="303"/>
        <v>8.7313999999999972</v>
      </c>
      <c r="I2483" s="2">
        <f t="array" ref="I2483">SUMPRODUCT(B2467:B2486, (ROW(B2467:B2486)-ROW(B2467)+1)) / (20*21/2)</f>
        <v>8.610380952380952</v>
      </c>
      <c r="J2483" s="2">
        <f t="shared" si="306"/>
        <v>8.6292435007017971</v>
      </c>
      <c r="K2483" s="2">
        <f t="shared" ref="K2483:K2546" si="308">$K$4*B2483+(1-$K$4)*K2482</f>
        <v>8.7448608104555507</v>
      </c>
    </row>
    <row r="2484" spans="1:11" ht="13.5" x14ac:dyDescent="0.25">
      <c r="A2484" s="3">
        <f>TITRES_STAT!B2487</f>
        <v>45621</v>
      </c>
      <c r="B2484" s="6">
        <f>TITRES_STAT!D2487</f>
        <v>8.52</v>
      </c>
      <c r="C2484" s="2">
        <f t="shared" si="301"/>
        <v>1.9999999999999574E-2</v>
      </c>
      <c r="D2484" s="2">
        <f t="shared" si="302"/>
        <v>8.5639999999999983</v>
      </c>
      <c r="E2484" s="2">
        <f t="shared" si="304"/>
        <v>8.581999999999999</v>
      </c>
      <c r="F2484" s="2">
        <f t="shared" si="305"/>
        <v>8.5999999999999979</v>
      </c>
      <c r="G2484" s="2">
        <f t="shared" si="307"/>
        <v>8.8180000000000049</v>
      </c>
      <c r="H2484" s="2">
        <f t="shared" si="303"/>
        <v>8.728849999999996</v>
      </c>
      <c r="I2484" s="2">
        <f t="array" ref="I2484">SUMPRODUCT(B2468:B2487, (ROW(B2468:B2487)-ROW(B2468)+1)) / (20*21/2)</f>
        <v>8.629999999999999</v>
      </c>
      <c r="J2484" s="2">
        <f t="shared" si="306"/>
        <v>8.6188393577778157</v>
      </c>
      <c r="K2484" s="2">
        <f t="shared" si="308"/>
        <v>8.7360427394572948</v>
      </c>
    </row>
    <row r="2485" spans="1:11" ht="13.5" x14ac:dyDescent="0.25">
      <c r="A2485" s="3">
        <f>TITRES_STAT!B2488</f>
        <v>45622</v>
      </c>
      <c r="B2485" s="6">
        <f>TITRES_STAT!D2488</f>
        <v>8.8000000000000007</v>
      </c>
      <c r="C2485" s="2">
        <f t="shared" si="301"/>
        <v>0.28000000000000114</v>
      </c>
      <c r="D2485" s="2">
        <f t="shared" si="302"/>
        <v>8.6039999999999992</v>
      </c>
      <c r="E2485" s="2">
        <f t="shared" si="304"/>
        <v>8.6020000000000003</v>
      </c>
      <c r="F2485" s="2">
        <f t="shared" si="305"/>
        <v>8.5964999999999989</v>
      </c>
      <c r="G2485" s="2">
        <f t="shared" si="307"/>
        <v>8.8140000000000036</v>
      </c>
      <c r="H2485" s="2">
        <f t="shared" si="303"/>
        <v>8.7276999999999969</v>
      </c>
      <c r="I2485" s="2">
        <f t="array" ref="I2485">SUMPRODUCT(B2469:B2488, (ROW(B2469:B2488)-ROW(B2469)+1)) / (20*21/2)</f>
        <v>8.6487619047619049</v>
      </c>
      <c r="J2485" s="2">
        <f t="shared" si="306"/>
        <v>8.6360927522751663</v>
      </c>
      <c r="K2485" s="2">
        <f t="shared" si="308"/>
        <v>8.7385508673217149</v>
      </c>
    </row>
    <row r="2486" spans="1:11" ht="13.5" x14ac:dyDescent="0.25">
      <c r="A2486" s="3">
        <f>TITRES_STAT!B2489</f>
        <v>45623</v>
      </c>
      <c r="B2486" s="6">
        <f>TITRES_STAT!D2489</f>
        <v>8.8000000000000007</v>
      </c>
      <c r="C2486" s="2">
        <f t="shared" si="301"/>
        <v>0</v>
      </c>
      <c r="D2486" s="2">
        <f t="shared" si="302"/>
        <v>8.6440000000000001</v>
      </c>
      <c r="E2486" s="2">
        <f t="shared" si="304"/>
        <v>8.6219999999999999</v>
      </c>
      <c r="F2486" s="2">
        <f t="shared" si="305"/>
        <v>8.5939999999999994</v>
      </c>
      <c r="G2486" s="2">
        <f t="shared" si="307"/>
        <v>8.8140000000000036</v>
      </c>
      <c r="H2486" s="2">
        <f t="shared" si="303"/>
        <v>8.726549999999996</v>
      </c>
      <c r="I2486" s="2">
        <f t="array" ref="I2486">SUMPRODUCT(B2470:B2489, (ROW(B2470:B2489)-ROW(B2470)+1)) / (20*21/2)</f>
        <v>8.6638095238095225</v>
      </c>
      <c r="J2486" s="2">
        <f t="shared" si="306"/>
        <v>8.6517029663441978</v>
      </c>
      <c r="K2486" s="2">
        <f t="shared" si="308"/>
        <v>8.7409606372306676</v>
      </c>
    </row>
    <row r="2487" spans="1:11" ht="13.5" x14ac:dyDescent="0.25">
      <c r="A2487" s="3">
        <f>TITRES_STAT!B2490</f>
        <v>45624</v>
      </c>
      <c r="B2487" s="6">
        <f>TITRES_STAT!D2490</f>
        <v>8.8000000000000007</v>
      </c>
      <c r="C2487" s="2">
        <f t="shared" si="301"/>
        <v>0</v>
      </c>
      <c r="D2487" s="2">
        <f t="shared" si="302"/>
        <v>8.6840000000000011</v>
      </c>
      <c r="E2487" s="2">
        <f t="shared" si="304"/>
        <v>8.6419999999999995</v>
      </c>
      <c r="F2487" s="2">
        <f t="shared" si="305"/>
        <v>8.6029999999999998</v>
      </c>
      <c r="G2487" s="2">
        <f t="shared" si="307"/>
        <v>8.8064000000000036</v>
      </c>
      <c r="H2487" s="2">
        <f t="shared" si="303"/>
        <v>8.7273999999999958</v>
      </c>
      <c r="I2487" s="2">
        <f t="array" ref="I2487">SUMPRODUCT(B2471:B2490, (ROW(B2471:B2490)-ROW(B2471)+1)) / (20*21/2)</f>
        <v>8.6771904761904768</v>
      </c>
      <c r="J2487" s="2">
        <f t="shared" si="306"/>
        <v>8.6658264933590363</v>
      </c>
      <c r="K2487" s="2">
        <f t="shared" si="308"/>
        <v>8.7432759063588783</v>
      </c>
    </row>
    <row r="2488" spans="1:11" ht="13.5" x14ac:dyDescent="0.25">
      <c r="A2488" s="3">
        <f>TITRES_STAT!B2491</f>
        <v>45625</v>
      </c>
      <c r="B2488" s="6">
        <f>TITRES_STAT!D2491</f>
        <v>8.8000000000000007</v>
      </c>
      <c r="C2488" s="2">
        <f t="shared" si="301"/>
        <v>0</v>
      </c>
      <c r="D2488" s="2">
        <f t="shared" si="302"/>
        <v>8.7439999999999998</v>
      </c>
      <c r="E2488" s="2">
        <f t="shared" si="304"/>
        <v>8.661999999999999</v>
      </c>
      <c r="F2488" s="2">
        <f t="shared" si="305"/>
        <v>8.6120000000000019</v>
      </c>
      <c r="G2488" s="2">
        <f t="shared" si="307"/>
        <v>8.7988000000000053</v>
      </c>
      <c r="H2488" s="2">
        <f t="shared" si="303"/>
        <v>8.7288999999999959</v>
      </c>
      <c r="I2488" s="2">
        <f t="array" ref="I2488">SUMPRODUCT(B2472:B2491, (ROW(B2472:B2491)-ROW(B2472)+1)) / (20*21/2)</f>
        <v>8.6888571428571435</v>
      </c>
      <c r="J2488" s="2">
        <f t="shared" si="306"/>
        <v>8.678604922562938</v>
      </c>
      <c r="K2488" s="2">
        <f t="shared" si="308"/>
        <v>8.7455003806193155</v>
      </c>
    </row>
    <row r="2489" spans="1:11" ht="13.5" x14ac:dyDescent="0.25">
      <c r="A2489" s="3">
        <f>TITRES_STAT!B2492</f>
        <v>45628</v>
      </c>
      <c r="B2489" s="6">
        <f>TITRES_STAT!D2492</f>
        <v>8.77</v>
      </c>
      <c r="C2489" s="2">
        <f t="shared" si="301"/>
        <v>-3.0000000000001137E-2</v>
      </c>
      <c r="D2489" s="2">
        <f t="shared" si="302"/>
        <v>8.7940000000000005</v>
      </c>
      <c r="E2489" s="2">
        <f t="shared" si="304"/>
        <v>8.6789999999999985</v>
      </c>
      <c r="F2489" s="2">
        <f t="shared" si="305"/>
        <v>8.6195000000000022</v>
      </c>
      <c r="G2489" s="2">
        <f t="shared" si="307"/>
        <v>8.7942000000000036</v>
      </c>
      <c r="H2489" s="2">
        <f t="shared" si="303"/>
        <v>8.7302499999999963</v>
      </c>
      <c r="I2489" s="2">
        <f t="array" ref="I2489">SUMPRODUCT(B2473:B2492, (ROW(B2473:B2492)-ROW(B2473)+1)) / (20*21/2)</f>
        <v>8.6993333333333336</v>
      </c>
      <c r="J2489" s="2">
        <f t="shared" si="306"/>
        <v>8.6873092156521814</v>
      </c>
      <c r="K2489" s="2">
        <f t="shared" si="308"/>
        <v>8.7464611500067928</v>
      </c>
    </row>
    <row r="2490" spans="1:11" ht="13.5" x14ac:dyDescent="0.25">
      <c r="A2490" s="3">
        <f>TITRES_STAT!B2493</f>
        <v>45629</v>
      </c>
      <c r="B2490" s="6">
        <f>TITRES_STAT!D2493</f>
        <v>8.76</v>
      </c>
      <c r="C2490" s="2">
        <f t="shared" si="301"/>
        <v>-9.9999999999997868E-3</v>
      </c>
      <c r="D2490" s="2">
        <f t="shared" si="302"/>
        <v>8.7859999999999996</v>
      </c>
      <c r="E2490" s="2">
        <f t="shared" si="304"/>
        <v>8.6949999999999985</v>
      </c>
      <c r="F2490" s="2">
        <f t="shared" si="305"/>
        <v>8.6275000000000013</v>
      </c>
      <c r="G2490" s="2">
        <f t="shared" si="307"/>
        <v>8.7854000000000045</v>
      </c>
      <c r="H2490" s="2">
        <f t="shared" si="303"/>
        <v>8.7315499999999968</v>
      </c>
      <c r="I2490" s="2">
        <f t="array" ref="I2490">SUMPRODUCT(B2474:B2493, (ROW(B2474:B2493)-ROW(B2474)+1)) / (20*21/2)</f>
        <v>8.7076666666666664</v>
      </c>
      <c r="J2490" s="2">
        <f t="shared" si="306"/>
        <v>8.6942321474948301</v>
      </c>
      <c r="K2490" s="2">
        <f t="shared" si="308"/>
        <v>8.7469920853006453</v>
      </c>
    </row>
    <row r="2491" spans="1:11" ht="13.5" x14ac:dyDescent="0.25">
      <c r="A2491" s="3">
        <f>TITRES_STAT!B2494</f>
        <v>45630</v>
      </c>
      <c r="B2491" s="6">
        <f>TITRES_STAT!D2494</f>
        <v>8.75</v>
      </c>
      <c r="C2491" s="2">
        <f t="shared" si="301"/>
        <v>-9.9999999999997868E-3</v>
      </c>
      <c r="D2491" s="2">
        <f t="shared" si="302"/>
        <v>8.7759999999999998</v>
      </c>
      <c r="E2491" s="2">
        <f t="shared" si="304"/>
        <v>8.7099999999999991</v>
      </c>
      <c r="F2491" s="2">
        <f t="shared" si="305"/>
        <v>8.64</v>
      </c>
      <c r="G2491" s="2">
        <f t="shared" si="307"/>
        <v>8.7774000000000054</v>
      </c>
      <c r="H2491" s="2">
        <f t="shared" si="303"/>
        <v>8.7327999999999975</v>
      </c>
      <c r="I2491" s="2">
        <f t="array" ref="I2491">SUMPRODUCT(B2475:B2494, (ROW(B2475:B2494)-ROW(B2475)+1)) / (20*21/2)</f>
        <v>8.7129523809523803</v>
      </c>
      <c r="J2491" s="2">
        <f t="shared" si="306"/>
        <v>8.6995433715429424</v>
      </c>
      <c r="K2491" s="2">
        <f t="shared" si="308"/>
        <v>8.7471100427398358</v>
      </c>
    </row>
    <row r="2492" spans="1:11" ht="13.5" x14ac:dyDescent="0.25">
      <c r="A2492" s="3">
        <f>TITRES_STAT!B2495</f>
        <v>45631</v>
      </c>
      <c r="B2492" s="6">
        <f>TITRES_STAT!D2495</f>
        <v>8.75</v>
      </c>
      <c r="C2492" s="2">
        <f t="shared" si="301"/>
        <v>0</v>
      </c>
      <c r="D2492" s="2">
        <f t="shared" si="302"/>
        <v>8.766</v>
      </c>
      <c r="E2492" s="2">
        <f t="shared" si="304"/>
        <v>8.7249999999999996</v>
      </c>
      <c r="F2492" s="2">
        <f t="shared" si="305"/>
        <v>8.6524999999999999</v>
      </c>
      <c r="G2492" s="2">
        <f t="shared" si="307"/>
        <v>8.7698000000000054</v>
      </c>
      <c r="H2492" s="2">
        <f t="shared" si="303"/>
        <v>8.7340499999999981</v>
      </c>
      <c r="I2492" s="2">
        <f t="array" ref="I2492">SUMPRODUCT(B2476:B2495, (ROW(B2476:B2495)-ROW(B2476)+1)) / (20*21/2)</f>
        <v>8.7171904761904759</v>
      </c>
      <c r="J2492" s="2">
        <f t="shared" si="306"/>
        <v>8.7043487647293283</v>
      </c>
      <c r="K2492" s="2">
        <f t="shared" si="308"/>
        <v>8.7472233743970982</v>
      </c>
    </row>
    <row r="2493" spans="1:11" ht="13.5" x14ac:dyDescent="0.25">
      <c r="A2493" s="3">
        <f>TITRES_STAT!B2496</f>
        <v>45632</v>
      </c>
      <c r="B2493" s="6">
        <f>TITRES_STAT!D2496</f>
        <v>8.74</v>
      </c>
      <c r="C2493" s="2">
        <f t="shared" si="301"/>
        <v>-9.9999999999997868E-3</v>
      </c>
      <c r="D2493" s="2">
        <f t="shared" si="302"/>
        <v>8.7540000000000013</v>
      </c>
      <c r="E2493" s="2">
        <f t="shared" si="304"/>
        <v>8.7489999999999988</v>
      </c>
      <c r="F2493" s="2">
        <f t="shared" si="305"/>
        <v>8.6645000000000003</v>
      </c>
      <c r="G2493" s="2">
        <f t="shared" si="307"/>
        <v>8.7620000000000058</v>
      </c>
      <c r="H2493" s="2">
        <f t="shared" si="303"/>
        <v>8.7352499999999971</v>
      </c>
      <c r="I2493" s="2">
        <f t="array" ref="I2493">SUMPRODUCT(B2477:B2496, (ROW(B2477:B2496)-ROW(B2477)+1)) / (20*21/2)</f>
        <v>8.7189523809523806</v>
      </c>
      <c r="J2493" s="2">
        <f t="shared" si="306"/>
        <v>8.7077441204693926</v>
      </c>
      <c r="K2493" s="2">
        <f t="shared" si="308"/>
        <v>8.7469401048129001</v>
      </c>
    </row>
    <row r="2494" spans="1:11" ht="13.5" x14ac:dyDescent="0.25">
      <c r="A2494" s="3">
        <f>TITRES_STAT!B2497</f>
        <v>45635</v>
      </c>
      <c r="B2494" s="6">
        <f>TITRES_STAT!D2497</f>
        <v>8.7200000000000006</v>
      </c>
      <c r="C2494" s="2">
        <f t="shared" si="301"/>
        <v>-1.9999999999999574E-2</v>
      </c>
      <c r="D2494" s="2">
        <f t="shared" si="302"/>
        <v>8.7439999999999998</v>
      </c>
      <c r="E2494" s="2">
        <f t="shared" si="304"/>
        <v>8.7689999999999984</v>
      </c>
      <c r="F2494" s="2">
        <f t="shared" si="305"/>
        <v>8.6754999999999995</v>
      </c>
      <c r="G2494" s="2">
        <f t="shared" si="307"/>
        <v>8.7538000000000054</v>
      </c>
      <c r="H2494" s="2">
        <f t="shared" si="303"/>
        <v>8.7363499999999981</v>
      </c>
      <c r="I2494" s="2">
        <f t="array" ref="I2494">SUMPRODUCT(B2478:B2497, (ROW(B2478:B2497)-ROW(B2478)+1)) / (20*21/2)</f>
        <v>8.7221428571428561</v>
      </c>
      <c r="J2494" s="2">
        <f t="shared" si="306"/>
        <v>8.7089113470913553</v>
      </c>
      <c r="K2494" s="2">
        <f t="shared" si="308"/>
        <v>8.7458836301143545</v>
      </c>
    </row>
    <row r="2495" spans="1:11" ht="13.5" x14ac:dyDescent="0.25">
      <c r="A2495" s="3">
        <f>TITRES_STAT!B2498</f>
        <v>45636</v>
      </c>
      <c r="B2495" s="6">
        <f>TITRES_STAT!D2498</f>
        <v>8.7200000000000006</v>
      </c>
      <c r="C2495" s="2">
        <f t="shared" si="301"/>
        <v>0</v>
      </c>
      <c r="D2495" s="2">
        <f t="shared" si="302"/>
        <v>8.7360000000000007</v>
      </c>
      <c r="E2495" s="2">
        <f t="shared" si="304"/>
        <v>8.7609999999999992</v>
      </c>
      <c r="F2495" s="2">
        <f t="shared" si="305"/>
        <v>8.6814999999999998</v>
      </c>
      <c r="G2495" s="2">
        <f t="shared" si="307"/>
        <v>8.7452000000000041</v>
      </c>
      <c r="H2495" s="2">
        <f t="shared" si="303"/>
        <v>8.7374499999999973</v>
      </c>
      <c r="I2495" s="2">
        <f t="array" ref="I2495">SUMPRODUCT(B2479:B2498, (ROW(B2479:B2498)-ROW(B2479)+1)) / (20*21/2)</f>
        <v>8.7247619047619054</v>
      </c>
      <c r="J2495" s="2">
        <f t="shared" si="306"/>
        <v>8.7099674092731316</v>
      </c>
      <c r="K2495" s="2">
        <f t="shared" si="308"/>
        <v>8.7448685857961443</v>
      </c>
    </row>
    <row r="2496" spans="1:11" ht="13.5" x14ac:dyDescent="0.25">
      <c r="A2496" s="3">
        <f>TITRES_STAT!B2499</f>
        <v>45637</v>
      </c>
      <c r="B2496" s="6">
        <f>TITRES_STAT!D2499</f>
        <v>8.6999999999999993</v>
      </c>
      <c r="C2496" s="2">
        <f t="shared" si="301"/>
        <v>-2.000000000000135E-2</v>
      </c>
      <c r="D2496" s="2">
        <f t="shared" si="302"/>
        <v>8.7259999999999991</v>
      </c>
      <c r="E2496" s="2">
        <f t="shared" si="304"/>
        <v>8.7510000000000012</v>
      </c>
      <c r="F2496" s="2">
        <f t="shared" si="305"/>
        <v>8.6864999999999988</v>
      </c>
      <c r="G2496" s="2">
        <f t="shared" si="307"/>
        <v>8.7372000000000032</v>
      </c>
      <c r="H2496" s="2">
        <f t="shared" si="303"/>
        <v>8.7384499999999985</v>
      </c>
      <c r="I2496" s="2">
        <f t="array" ref="I2496">SUMPRODUCT(B2480:B2499, (ROW(B2480:B2499)-ROW(B2480)+1)) / (20*21/2)</f>
        <v>8.7268095238095249</v>
      </c>
      <c r="J2496" s="2">
        <f t="shared" si="306"/>
        <v>8.7090181321994997</v>
      </c>
      <c r="K2496" s="2">
        <f t="shared" si="308"/>
        <v>8.743109033411983</v>
      </c>
    </row>
    <row r="2497" spans="1:11" ht="13.5" x14ac:dyDescent="0.25">
      <c r="A2497" s="3">
        <f>TITRES_STAT!B2500</f>
        <v>45638</v>
      </c>
      <c r="B2497" s="6">
        <f>TITRES_STAT!D2500</f>
        <v>8.7200000000000006</v>
      </c>
      <c r="C2497" s="2">
        <f t="shared" si="301"/>
        <v>2.000000000000135E-2</v>
      </c>
      <c r="D2497" s="2">
        <f t="shared" si="302"/>
        <v>8.7199999999999989</v>
      </c>
      <c r="E2497" s="2">
        <f t="shared" si="304"/>
        <v>8.7430000000000003</v>
      </c>
      <c r="F2497" s="2">
        <f t="shared" si="305"/>
        <v>8.692499999999999</v>
      </c>
      <c r="G2497" s="2">
        <f t="shared" si="307"/>
        <v>8.7296000000000031</v>
      </c>
      <c r="H2497" s="2">
        <f t="shared" si="303"/>
        <v>8.7394499999999979</v>
      </c>
      <c r="I2497" s="2">
        <f t="array" ref="I2497">SUMPRODUCT(B2481:B2500, (ROW(B2481:B2500)-ROW(B2481)+1)) / (20*21/2)</f>
        <v>8.7282857142857164</v>
      </c>
      <c r="J2497" s="2">
        <f t="shared" si="306"/>
        <v>8.7100640243709755</v>
      </c>
      <c r="K2497" s="2">
        <f t="shared" si="308"/>
        <v>8.7422027968075913</v>
      </c>
    </row>
    <row r="2498" spans="1:11" ht="13.5" x14ac:dyDescent="0.25">
      <c r="A2498" s="3">
        <f>TITRES_STAT!B2501</f>
        <v>45639</v>
      </c>
      <c r="B2498" s="6">
        <f>TITRES_STAT!D2501</f>
        <v>8.7200000000000006</v>
      </c>
      <c r="C2498" s="2">
        <f t="shared" si="301"/>
        <v>0</v>
      </c>
      <c r="D2498" s="2">
        <f t="shared" si="302"/>
        <v>8.7159999999999993</v>
      </c>
      <c r="E2498" s="2">
        <f t="shared" si="304"/>
        <v>8.7349999999999994</v>
      </c>
      <c r="F2498" s="2">
        <f t="shared" si="305"/>
        <v>8.6984999999999992</v>
      </c>
      <c r="G2498" s="2">
        <f t="shared" si="307"/>
        <v>8.7220000000000031</v>
      </c>
      <c r="H2498" s="2">
        <f t="shared" si="303"/>
        <v>8.7403999999999975</v>
      </c>
      <c r="I2498" s="2">
        <f t="array" ref="I2498">SUMPRODUCT(B2482:B2501, (ROW(B2482:B2501)-ROW(B2482)+1)) / (20*21/2)</f>
        <v>8.7272857142857152</v>
      </c>
      <c r="J2498" s="2">
        <f t="shared" si="306"/>
        <v>8.7110103077642158</v>
      </c>
      <c r="K2498" s="2">
        <f t="shared" si="308"/>
        <v>8.7413320988935688</v>
      </c>
    </row>
    <row r="2499" spans="1:11" ht="13.5" x14ac:dyDescent="0.25">
      <c r="A2499" s="3">
        <f>TITRES_STAT!B2502</f>
        <v>45642</v>
      </c>
      <c r="B2499" s="6">
        <f>TITRES_STAT!D2502</f>
        <v>8.7200000000000006</v>
      </c>
      <c r="C2499" s="2">
        <f t="shared" si="301"/>
        <v>0</v>
      </c>
      <c r="D2499" s="2">
        <f t="shared" si="302"/>
        <v>8.7159999999999993</v>
      </c>
      <c r="E2499" s="2">
        <f t="shared" si="304"/>
        <v>8.73</v>
      </c>
      <c r="F2499" s="2">
        <f t="shared" si="305"/>
        <v>8.7044999999999995</v>
      </c>
      <c r="G2499" s="2">
        <f t="shared" si="307"/>
        <v>8.7144000000000048</v>
      </c>
      <c r="H2499" s="2">
        <f t="shared" si="303"/>
        <v>8.741399999999997</v>
      </c>
      <c r="I2499" s="2">
        <f t="array" ref="I2499">SUMPRODUCT(B2483:B2502, (ROW(B2483:B2502)-ROW(B2483)+1)) / (20*21/2)</f>
        <v>8.7258095238095237</v>
      </c>
      <c r="J2499" s="2">
        <f t="shared" si="306"/>
        <v>8.7118664689295287</v>
      </c>
      <c r="K2499" s="2">
        <f t="shared" si="308"/>
        <v>8.7404955459957812</v>
      </c>
    </row>
    <row r="2500" spans="1:11" ht="13.5" x14ac:dyDescent="0.25">
      <c r="A2500" s="3">
        <f>TITRES_STAT!B2503</f>
        <v>45644</v>
      </c>
      <c r="B2500" s="6">
        <f>TITRES_STAT!D2503</f>
        <v>8.7200000000000006</v>
      </c>
      <c r="C2500" s="2">
        <f t="shared" ref="C2500:C2563" si="309">B2500-B2499</f>
        <v>0</v>
      </c>
      <c r="D2500" s="2">
        <f t="shared" si="302"/>
        <v>8.7159999999999993</v>
      </c>
      <c r="E2500" s="2">
        <f t="shared" si="304"/>
        <v>8.7259999999999991</v>
      </c>
      <c r="F2500" s="2">
        <f t="shared" si="305"/>
        <v>8.7104999999999997</v>
      </c>
      <c r="G2500" s="2">
        <f t="shared" si="307"/>
        <v>8.7068000000000048</v>
      </c>
      <c r="H2500" s="2">
        <f t="shared" si="303"/>
        <v>8.7423499999999965</v>
      </c>
      <c r="I2500" s="2">
        <f t="array" ref="I2500">SUMPRODUCT(B2484:B2503, (ROW(B2484:B2503)-ROW(B2484)+1)) / (20*21/2)</f>
        <v>8.7238571428571419</v>
      </c>
      <c r="J2500" s="2">
        <f t="shared" si="306"/>
        <v>8.7126410909362413</v>
      </c>
      <c r="K2500" s="2">
        <f t="shared" si="308"/>
        <v>8.7396917990939862</v>
      </c>
    </row>
    <row r="2501" spans="1:11" ht="13.5" x14ac:dyDescent="0.25">
      <c r="A2501" s="3">
        <f>TITRES_STAT!B2504</f>
        <v>45645</v>
      </c>
      <c r="B2501" s="6">
        <f>TITRES_STAT!D2504</f>
        <v>8.6999999999999993</v>
      </c>
      <c r="C2501" s="2">
        <f t="shared" si="309"/>
        <v>-2.000000000000135E-2</v>
      </c>
      <c r="D2501" s="2">
        <f t="shared" si="302"/>
        <v>8.7159999999999993</v>
      </c>
      <c r="E2501" s="2">
        <f t="shared" si="304"/>
        <v>8.7210000000000001</v>
      </c>
      <c r="F2501" s="2">
        <f t="shared" si="305"/>
        <v>8.7154999999999987</v>
      </c>
      <c r="G2501" s="2">
        <f t="shared" si="307"/>
        <v>8.6988000000000039</v>
      </c>
      <c r="H2501" s="2">
        <f t="shared" si="303"/>
        <v>8.7431499999999964</v>
      </c>
      <c r="I2501" s="2">
        <f t="array" ref="I2501">SUMPRODUCT(B2485:B2504, (ROW(B2485:B2504)-ROW(B2485)+1)) / (20*21/2)</f>
        <v>8.7209523809523795</v>
      </c>
      <c r="J2501" s="2">
        <f t="shared" si="306"/>
        <v>8.7114371775137425</v>
      </c>
      <c r="K2501" s="2">
        <f t="shared" si="308"/>
        <v>8.7381352579530471</v>
      </c>
    </row>
    <row r="2502" spans="1:11" ht="13.5" x14ac:dyDescent="0.25">
      <c r="A2502" s="3">
        <f>TITRES_STAT!B2505</f>
        <v>45646</v>
      </c>
      <c r="B2502" s="6">
        <f>TITRES_STAT!D2505</f>
        <v>8.6999999999999993</v>
      </c>
      <c r="C2502" s="2">
        <f t="shared" si="309"/>
        <v>0</v>
      </c>
      <c r="D2502" s="2">
        <f t="shared" ref="D2502:D2565" si="310">AVERAGE(B2498:B2502)</f>
        <v>8.7119999999999997</v>
      </c>
      <c r="E2502" s="2">
        <f t="shared" si="304"/>
        <v>8.7159999999999993</v>
      </c>
      <c r="F2502" s="2">
        <f t="shared" si="305"/>
        <v>8.7204999999999977</v>
      </c>
      <c r="G2502" s="2">
        <f t="shared" si="307"/>
        <v>8.6988000000000021</v>
      </c>
      <c r="H2502" s="2">
        <f t="shared" si="303"/>
        <v>8.7440499999999961</v>
      </c>
      <c r="I2502" s="2">
        <f t="array" ref="I2502">SUMPRODUCT(B2486:B2505, (ROW(B2486:B2505)-ROW(B2486)+1)) / (20*21/2)</f>
        <v>8.7457619047619044</v>
      </c>
      <c r="J2502" s="2">
        <f t="shared" si="306"/>
        <v>8.7103479225124332</v>
      </c>
      <c r="K2502" s="2">
        <f t="shared" si="308"/>
        <v>8.7366397576411643</v>
      </c>
    </row>
    <row r="2503" spans="1:11" ht="13.5" x14ac:dyDescent="0.25">
      <c r="A2503" s="3">
        <f>TITRES_STAT!B2506</f>
        <v>45649</v>
      </c>
      <c r="B2503" s="6">
        <f>TITRES_STAT!D2506</f>
        <v>8.6999999999999993</v>
      </c>
      <c r="C2503" s="2">
        <f t="shared" si="309"/>
        <v>0</v>
      </c>
      <c r="D2503" s="2">
        <f t="shared" si="310"/>
        <v>8.708000000000002</v>
      </c>
      <c r="E2503" s="2">
        <f t="shared" si="304"/>
        <v>8.7119999999999997</v>
      </c>
      <c r="F2503" s="2">
        <f t="shared" si="305"/>
        <v>8.7304999999999975</v>
      </c>
      <c r="G2503" s="2">
        <f t="shared" si="307"/>
        <v>8.7028000000000016</v>
      </c>
      <c r="H2503" s="2">
        <f t="shared" si="303"/>
        <v>8.7450499999999955</v>
      </c>
      <c r="I2503" s="2">
        <f t="array" ref="I2503">SUMPRODUCT(B2487:B2506, (ROW(B2487:B2506)-ROW(B2487)+1)) / (20*21/2)</f>
        <v>8.769619047619047</v>
      </c>
      <c r="J2503" s="2">
        <f t="shared" si="306"/>
        <v>8.7093624060826773</v>
      </c>
      <c r="K2503" s="2">
        <f t="shared" si="308"/>
        <v>8.7352029044003352</v>
      </c>
    </row>
    <row r="2504" spans="1:11" ht="13.5" x14ac:dyDescent="0.25">
      <c r="A2504" s="3">
        <f>TITRES_STAT!B2507</f>
        <v>45650</v>
      </c>
      <c r="B2504" s="6">
        <f>TITRES_STAT!D2507</f>
        <v>8.6999999999999993</v>
      </c>
      <c r="C2504" s="2">
        <f t="shared" si="309"/>
        <v>0</v>
      </c>
      <c r="D2504" s="2">
        <f t="shared" si="310"/>
        <v>8.7039999999999988</v>
      </c>
      <c r="E2504" s="2">
        <f t="shared" si="304"/>
        <v>8.7100000000000009</v>
      </c>
      <c r="F2504" s="2">
        <f t="shared" si="305"/>
        <v>8.739499999999996</v>
      </c>
      <c r="G2504" s="2">
        <f t="shared" si="307"/>
        <v>8.7068000000000012</v>
      </c>
      <c r="H2504" s="2">
        <f t="shared" si="303"/>
        <v>8.746049999999995</v>
      </c>
      <c r="I2504" s="2">
        <f t="array" ref="I2504">SUMPRODUCT(B2488:B2507, (ROW(B2488:B2507)-ROW(B2488)+1)) / (20*21/2)</f>
        <v>8.792523809523809</v>
      </c>
      <c r="J2504" s="2">
        <f t="shared" si="306"/>
        <v>8.7084707483605186</v>
      </c>
      <c r="K2504" s="2">
        <f t="shared" si="308"/>
        <v>8.7338223983454206</v>
      </c>
    </row>
    <row r="2505" spans="1:11" ht="13.5" x14ac:dyDescent="0.25">
      <c r="A2505" s="3">
        <f>TITRES_STAT!B2508</f>
        <v>45651</v>
      </c>
      <c r="B2505" s="6">
        <f>TITRES_STAT!D2508</f>
        <v>9</v>
      </c>
      <c r="C2505" s="2">
        <f t="shared" si="309"/>
        <v>0.30000000000000071</v>
      </c>
      <c r="D2505" s="2">
        <f t="shared" si="310"/>
        <v>8.76</v>
      </c>
      <c r="E2505" s="2">
        <f t="shared" si="304"/>
        <v>8.7380000000000013</v>
      </c>
      <c r="F2505" s="2">
        <f t="shared" si="305"/>
        <v>8.7494999999999976</v>
      </c>
      <c r="G2505" s="2">
        <f t="shared" si="307"/>
        <v>8.7092000000000027</v>
      </c>
      <c r="H2505" s="2">
        <f t="shared" si="303"/>
        <v>8.7485499999999945</v>
      </c>
      <c r="I2505" s="2">
        <f t="array" ref="I2505">SUMPRODUCT(B2489:B2508, (ROW(B2489:B2508)-ROW(B2489)+1)) / (20*21/2)</f>
        <v>8.8144761904761921</v>
      </c>
      <c r="J2505" s="2">
        <f t="shared" si="306"/>
        <v>8.7362354389928498</v>
      </c>
      <c r="K2505" s="2">
        <f t="shared" si="308"/>
        <v>8.7442607356652093</v>
      </c>
    </row>
    <row r="2506" spans="1:11" ht="13.5" x14ac:dyDescent="0.25">
      <c r="A2506" s="3">
        <f>TITRES_STAT!B2509</f>
        <v>45652</v>
      </c>
      <c r="B2506" s="6">
        <f>TITRES_STAT!D2509</f>
        <v>9</v>
      </c>
      <c r="C2506" s="2">
        <f t="shared" si="309"/>
        <v>0</v>
      </c>
      <c r="D2506" s="2">
        <f t="shared" si="310"/>
        <v>8.8199999999999985</v>
      </c>
      <c r="E2506" s="2">
        <f t="shared" si="304"/>
        <v>8.7680000000000007</v>
      </c>
      <c r="F2506" s="2">
        <f t="shared" si="305"/>
        <v>8.7594999999999992</v>
      </c>
      <c r="G2506" s="2">
        <f t="shared" si="307"/>
        <v>8.7116000000000025</v>
      </c>
      <c r="H2506" s="2">
        <f t="shared" ref="H2506:H2569" si="311">AVERAGE(B2307:B2506)</f>
        <v>8.7509999999999941</v>
      </c>
      <c r="I2506" s="2">
        <f t="array" ref="I2506">SUMPRODUCT(B2490:B2509, (ROW(B2490:B2509)-ROW(B2490)+1)) / (20*21/2)</f>
        <v>8.8354761904761894</v>
      </c>
      <c r="J2506" s="2">
        <f t="shared" si="306"/>
        <v>8.7613558733744838</v>
      </c>
      <c r="K2506" s="2">
        <f t="shared" si="308"/>
        <v>8.7542897264234369</v>
      </c>
    </row>
    <row r="2507" spans="1:11" ht="13.5" x14ac:dyDescent="0.25">
      <c r="A2507" s="3">
        <f>TITRES_STAT!B2510</f>
        <v>45653</v>
      </c>
      <c r="B2507" s="6">
        <f>TITRES_STAT!D2510</f>
        <v>9</v>
      </c>
      <c r="C2507" s="2">
        <f t="shared" si="309"/>
        <v>0</v>
      </c>
      <c r="D2507" s="2">
        <f t="shared" si="310"/>
        <v>8.879999999999999</v>
      </c>
      <c r="E2507" s="2">
        <f t="shared" si="304"/>
        <v>8.7960000000000012</v>
      </c>
      <c r="F2507" s="2">
        <f t="shared" si="305"/>
        <v>8.769499999999999</v>
      </c>
      <c r="G2507" s="2">
        <f t="shared" si="307"/>
        <v>8.7140000000000004</v>
      </c>
      <c r="H2507" s="2">
        <f t="shared" si="311"/>
        <v>8.7534499999999937</v>
      </c>
      <c r="I2507" s="2">
        <f t="array" ref="I2507">SUMPRODUCT(B2491:B2510, (ROW(B2491:B2510)-ROW(B2491)+1)) / (20*21/2)</f>
        <v>8.8553809523809512</v>
      </c>
      <c r="J2507" s="2">
        <f t="shared" si="306"/>
        <v>8.7840838854340575</v>
      </c>
      <c r="K2507" s="2">
        <f t="shared" si="308"/>
        <v>8.763925423426441</v>
      </c>
    </row>
    <row r="2508" spans="1:11" ht="13.5" x14ac:dyDescent="0.25">
      <c r="A2508" s="3">
        <f>TITRES_STAT!B2511</f>
        <v>45656</v>
      </c>
      <c r="B2508" s="6">
        <f>TITRES_STAT!D2511</f>
        <v>9</v>
      </c>
      <c r="C2508" s="2">
        <f t="shared" si="309"/>
        <v>0</v>
      </c>
      <c r="D2508" s="2">
        <f t="shared" si="310"/>
        <v>8.9400000000000013</v>
      </c>
      <c r="E2508" s="2">
        <f t="shared" ref="E2508:E2571" si="312">AVERAGE(B2499:B2508)</f>
        <v>8.8240000000000016</v>
      </c>
      <c r="F2508" s="2">
        <f t="shared" si="305"/>
        <v>8.7794999999999987</v>
      </c>
      <c r="G2508" s="2">
        <f t="shared" si="307"/>
        <v>8.7140000000000004</v>
      </c>
      <c r="H2508" s="2">
        <f t="shared" si="311"/>
        <v>8.7558999999999951</v>
      </c>
      <c r="I2508" s="2">
        <f t="array" ref="I2508">SUMPRODUCT(B2492:B2511, (ROW(B2492:B2511)-ROW(B2492)+1)) / (20*21/2)</f>
        <v>8.8741428571428571</v>
      </c>
      <c r="J2508" s="2">
        <f t="shared" si="306"/>
        <v>8.8046473249165285</v>
      </c>
      <c r="K2508" s="2">
        <f t="shared" si="308"/>
        <v>8.7731832499587377</v>
      </c>
    </row>
    <row r="2509" spans="1:11" ht="13.5" x14ac:dyDescent="0.25">
      <c r="A2509" s="3">
        <f>TITRES_STAT!B2512</f>
        <v>45657</v>
      </c>
      <c r="B2509" s="6">
        <f>TITRES_STAT!D2512</f>
        <v>9</v>
      </c>
      <c r="C2509" s="2">
        <f t="shared" si="309"/>
        <v>0</v>
      </c>
      <c r="D2509" s="2">
        <f t="shared" si="310"/>
        <v>9</v>
      </c>
      <c r="E2509" s="2">
        <f t="shared" si="312"/>
        <v>8.8520000000000003</v>
      </c>
      <c r="F2509" s="2">
        <f t="shared" si="305"/>
        <v>8.7910000000000004</v>
      </c>
      <c r="G2509" s="2">
        <f t="shared" si="307"/>
        <v>8.7140000000000022</v>
      </c>
      <c r="H2509" s="2">
        <f t="shared" si="311"/>
        <v>8.758349999999993</v>
      </c>
      <c r="I2509" s="2">
        <f t="array" ref="I2509">SUMPRODUCT(B2493:B2512, (ROW(B2493:B2512)-ROW(B2493)+1)) / (20*21/2)</f>
        <v>8.8726666666666674</v>
      </c>
      <c r="J2509" s="2">
        <f t="shared" si="306"/>
        <v>8.8232523415911448</v>
      </c>
      <c r="K2509" s="2">
        <f t="shared" si="308"/>
        <v>8.7820780244701613</v>
      </c>
    </row>
    <row r="2510" spans="1:11" ht="13.5" x14ac:dyDescent="0.25">
      <c r="A2510" s="3">
        <f>TITRES_STAT!B2513</f>
        <v>45659</v>
      </c>
      <c r="B2510" s="6">
        <f>TITRES_STAT!D2513</f>
        <v>9</v>
      </c>
      <c r="C2510" s="2">
        <f t="shared" si="309"/>
        <v>0</v>
      </c>
      <c r="D2510" s="2">
        <f t="shared" si="310"/>
        <v>9</v>
      </c>
      <c r="E2510" s="2">
        <f t="shared" si="312"/>
        <v>8.879999999999999</v>
      </c>
      <c r="F2510" s="2">
        <f t="shared" si="305"/>
        <v>8.8030000000000008</v>
      </c>
      <c r="G2510" s="2">
        <f t="shared" si="307"/>
        <v>8.7216000000000022</v>
      </c>
      <c r="H2510" s="2">
        <f t="shared" si="311"/>
        <v>8.7608499999999925</v>
      </c>
      <c r="I2510" s="2">
        <f t="array" ref="I2510">SUMPRODUCT(B2494:B2513, (ROW(B2494:B2513)-ROW(B2494)+1)) / (20*21/2)</f>
        <v>8.8709523809523816</v>
      </c>
      <c r="J2510" s="2">
        <f t="shared" si="306"/>
        <v>8.8400854519157974</v>
      </c>
      <c r="K2510" s="2">
        <f t="shared" si="308"/>
        <v>8.7906239842948608</v>
      </c>
    </row>
    <row r="2511" spans="1:11" ht="13.5" x14ac:dyDescent="0.25">
      <c r="A2511" s="3">
        <f>TITRES_STAT!B2514</f>
        <v>45660</v>
      </c>
      <c r="B2511" s="6">
        <f>TITRES_STAT!D2514</f>
        <v>9</v>
      </c>
      <c r="C2511" s="2">
        <f t="shared" si="309"/>
        <v>0</v>
      </c>
      <c r="D2511" s="2">
        <f t="shared" si="310"/>
        <v>9</v>
      </c>
      <c r="E2511" s="2">
        <f t="shared" si="312"/>
        <v>8.91</v>
      </c>
      <c r="F2511" s="2">
        <f t="shared" si="305"/>
        <v>8.8155000000000001</v>
      </c>
      <c r="G2511" s="2">
        <f t="shared" si="307"/>
        <v>8.7286000000000019</v>
      </c>
      <c r="H2511" s="2">
        <f t="shared" si="311"/>
        <v>8.763349999999992</v>
      </c>
      <c r="I2511" s="2">
        <f t="array" ref="I2511">SUMPRODUCT(B2495:B2514, (ROW(B2495:B2514)-ROW(B2495)+1)) / (20*21/2)</f>
        <v>8.8680000000000003</v>
      </c>
      <c r="J2511" s="2">
        <f t="shared" si="306"/>
        <v>8.8553154088761978</v>
      </c>
      <c r="K2511" s="2">
        <f t="shared" si="308"/>
        <v>8.7988348084401604</v>
      </c>
    </row>
    <row r="2512" spans="1:11" ht="13.5" x14ac:dyDescent="0.25">
      <c r="A2512" s="3">
        <f>TITRES_STAT!B2515</f>
        <v>45663</v>
      </c>
      <c r="B2512" s="6">
        <f>TITRES_STAT!D2515</f>
        <v>8.8000000000000007</v>
      </c>
      <c r="C2512" s="2">
        <f t="shared" si="309"/>
        <v>-0.19999999999999929</v>
      </c>
      <c r="D2512" s="2">
        <f t="shared" si="310"/>
        <v>8.9599999999999991</v>
      </c>
      <c r="E2512" s="2">
        <f t="shared" si="312"/>
        <v>8.92</v>
      </c>
      <c r="F2512" s="2">
        <f t="shared" si="305"/>
        <v>8.8180000000000014</v>
      </c>
      <c r="G2512" s="2">
        <f t="shared" si="307"/>
        <v>8.726600000000003</v>
      </c>
      <c r="H2512" s="2">
        <f t="shared" si="311"/>
        <v>8.764849999999992</v>
      </c>
      <c r="I2512" s="2">
        <f t="array" ref="I2512">SUMPRODUCT(B2496:B2515, (ROW(B2496:B2515)-ROW(B2496)+1)) / (20*21/2)</f>
        <v>8.8609047619047629</v>
      </c>
      <c r="J2512" s="2">
        <f t="shared" si="306"/>
        <v>8.8500472746975127</v>
      </c>
      <c r="K2512" s="2">
        <f t="shared" si="308"/>
        <v>8.7988805022268224</v>
      </c>
    </row>
    <row r="2513" spans="1:11" ht="13.5" x14ac:dyDescent="0.25">
      <c r="A2513" s="3">
        <f>TITRES_STAT!B2516</f>
        <v>45664</v>
      </c>
      <c r="B2513" s="6">
        <f>TITRES_STAT!D2516</f>
        <v>8.8000000000000007</v>
      </c>
      <c r="C2513" s="2">
        <f t="shared" si="309"/>
        <v>0</v>
      </c>
      <c r="D2513" s="2">
        <f t="shared" si="310"/>
        <v>8.9199999999999982</v>
      </c>
      <c r="E2513" s="2">
        <f t="shared" si="312"/>
        <v>8.93</v>
      </c>
      <c r="F2513" s="2">
        <f t="shared" si="305"/>
        <v>8.8210000000000015</v>
      </c>
      <c r="G2513" s="2">
        <f t="shared" si="307"/>
        <v>8.7252000000000027</v>
      </c>
      <c r="H2513" s="2">
        <f t="shared" si="311"/>
        <v>8.7663499999999921</v>
      </c>
      <c r="I2513" s="2">
        <f t="array" ref="I2513">SUMPRODUCT(B2497:B2516, (ROW(B2497:B2516)-ROW(B2497)+1)) / (20*21/2)</f>
        <v>8.8536666666666672</v>
      </c>
      <c r="J2513" s="2">
        <f t="shared" si="306"/>
        <v>8.8452808675834653</v>
      </c>
      <c r="K2513" s="2">
        <f t="shared" si="308"/>
        <v>8.7989244041002816</v>
      </c>
    </row>
    <row r="2514" spans="1:11" ht="13.5" x14ac:dyDescent="0.25">
      <c r="A2514" s="3">
        <f>TITRES_STAT!B2517</f>
        <v>45665</v>
      </c>
      <c r="B2514" s="6">
        <f>TITRES_STAT!D2517</f>
        <v>8.7899999999999991</v>
      </c>
      <c r="C2514" s="2">
        <f t="shared" si="309"/>
        <v>-1.0000000000001563E-2</v>
      </c>
      <c r="D2514" s="2">
        <f t="shared" si="310"/>
        <v>8.8780000000000001</v>
      </c>
      <c r="E2514" s="2">
        <f t="shared" si="312"/>
        <v>8.9389999999999983</v>
      </c>
      <c r="F2514" s="2">
        <f t="shared" si="305"/>
        <v>8.8245000000000022</v>
      </c>
      <c r="G2514" s="2">
        <f t="shared" si="307"/>
        <v>8.7236000000000029</v>
      </c>
      <c r="H2514" s="2">
        <f t="shared" si="311"/>
        <v>8.7677999999999923</v>
      </c>
      <c r="I2514" s="2">
        <f t="array" ref="I2514">SUMPRODUCT(B2498:B2517, (ROW(B2498:B2517)-ROW(B2498)+1)) / (20*21/2)</f>
        <v>8.8461904761904773</v>
      </c>
      <c r="J2514" s="2">
        <f t="shared" si="306"/>
        <v>8.8400160230517066</v>
      </c>
      <c r="K2514" s="2">
        <f t="shared" si="308"/>
        <v>8.798574427468898</v>
      </c>
    </row>
    <row r="2515" spans="1:11" ht="13.5" x14ac:dyDescent="0.25">
      <c r="A2515" s="3">
        <f>TITRES_STAT!B2518</f>
        <v>45666</v>
      </c>
      <c r="B2515" s="6">
        <f>TITRES_STAT!D2518</f>
        <v>8.75</v>
      </c>
      <c r="C2515" s="2">
        <f t="shared" si="309"/>
        <v>-3.9999999999999147E-2</v>
      </c>
      <c r="D2515" s="2">
        <f t="shared" si="310"/>
        <v>8.8279999999999994</v>
      </c>
      <c r="E2515" s="2">
        <f t="shared" si="312"/>
        <v>8.9139999999999979</v>
      </c>
      <c r="F2515" s="2">
        <f t="shared" si="305"/>
        <v>8.8260000000000005</v>
      </c>
      <c r="G2515" s="2">
        <f t="shared" si="307"/>
        <v>8.7212000000000032</v>
      </c>
      <c r="H2515" s="2">
        <f t="shared" si="311"/>
        <v>8.7690499999999911</v>
      </c>
      <c r="I2515" s="2">
        <f t="array" ref="I2515">SUMPRODUCT(B2499:B2518, (ROW(B2499:B2518)-ROW(B2499)+1)) / (20*21/2)</f>
        <v>8.838571428571429</v>
      </c>
      <c r="J2515" s="2">
        <f t="shared" si="306"/>
        <v>8.8314430684753535</v>
      </c>
      <c r="K2515" s="2">
        <f t="shared" si="308"/>
        <v>8.796669547960315</v>
      </c>
    </row>
    <row r="2516" spans="1:11" ht="13.5" x14ac:dyDescent="0.25">
      <c r="A2516" s="3">
        <f>TITRES_STAT!B2519</f>
        <v>45667</v>
      </c>
      <c r="B2516" s="6">
        <f>TITRES_STAT!D2519</f>
        <v>8.75</v>
      </c>
      <c r="C2516" s="2">
        <f t="shared" si="309"/>
        <v>0</v>
      </c>
      <c r="D2516" s="2">
        <f t="shared" si="310"/>
        <v>8.7780000000000005</v>
      </c>
      <c r="E2516" s="2">
        <f t="shared" si="312"/>
        <v>8.8889999999999993</v>
      </c>
      <c r="F2516" s="2">
        <f t="shared" ref="F2516:F2579" si="313">AVERAGE(B2497:B2516)</f>
        <v>8.8285000000000018</v>
      </c>
      <c r="G2516" s="2">
        <f t="shared" si="307"/>
        <v>8.7192000000000025</v>
      </c>
      <c r="H2516" s="2">
        <f t="shared" si="311"/>
        <v>8.7702999999999935</v>
      </c>
      <c r="I2516" s="2">
        <f t="array" ref="I2516">SUMPRODUCT(B2500:B2519, (ROW(B2500:B2519)-ROW(B2500)+1)) / (20*21/2)</f>
        <v>8.8250952380952388</v>
      </c>
      <c r="J2516" s="2">
        <f t="shared" si="306"/>
        <v>8.823686585763415</v>
      </c>
      <c r="K2516" s="2">
        <f t="shared" si="308"/>
        <v>8.7948393696089315</v>
      </c>
    </row>
    <row r="2517" spans="1:11" ht="13.5" x14ac:dyDescent="0.25">
      <c r="A2517" s="3">
        <f>TITRES_STAT!B2520</f>
        <v>45670</v>
      </c>
      <c r="B2517" s="6">
        <f>TITRES_STAT!D2520</f>
        <v>8.75</v>
      </c>
      <c r="C2517" s="2">
        <f t="shared" si="309"/>
        <v>0</v>
      </c>
      <c r="D2517" s="2">
        <f t="shared" si="310"/>
        <v>8.7680000000000007</v>
      </c>
      <c r="E2517" s="2">
        <f t="shared" si="312"/>
        <v>8.863999999999999</v>
      </c>
      <c r="F2517" s="2">
        <f t="shared" si="313"/>
        <v>8.8300000000000018</v>
      </c>
      <c r="G2517" s="2">
        <f t="shared" si="307"/>
        <v>8.7218000000000018</v>
      </c>
      <c r="H2517" s="2">
        <f t="shared" si="311"/>
        <v>8.7715499999999924</v>
      </c>
      <c r="I2517" s="2">
        <f t="array" ref="I2517">SUMPRODUCT(B2501:B2520, (ROW(B2501:B2520)-ROW(B2501)+1)) / (20*21/2)</f>
        <v>8.8117619047619034</v>
      </c>
      <c r="J2517" s="2">
        <f t="shared" ref="J2517:J2580" si="314">$J$4*B2517+J2516*(1-$J$4)</f>
        <v>8.8166688156907096</v>
      </c>
      <c r="K2517" s="2">
        <f t="shared" si="308"/>
        <v>8.7930809629576014</v>
      </c>
    </row>
    <row r="2518" spans="1:11" ht="13.5" x14ac:dyDescent="0.25">
      <c r="A2518" s="3">
        <f>TITRES_STAT!B2521</f>
        <v>45671</v>
      </c>
      <c r="B2518" s="6">
        <f>TITRES_STAT!D2521</f>
        <v>8.75</v>
      </c>
      <c r="C2518" s="2">
        <f t="shared" si="309"/>
        <v>0</v>
      </c>
      <c r="D2518" s="2">
        <f t="shared" si="310"/>
        <v>8.7579999999999991</v>
      </c>
      <c r="E2518" s="2">
        <f t="shared" si="312"/>
        <v>8.8389999999999986</v>
      </c>
      <c r="F2518" s="2">
        <f t="shared" si="313"/>
        <v>8.8315000000000001</v>
      </c>
      <c r="G2518" s="2">
        <f t="shared" si="307"/>
        <v>8.724400000000001</v>
      </c>
      <c r="H2518" s="2">
        <f t="shared" si="311"/>
        <v>8.7727499999999932</v>
      </c>
      <c r="I2518" s="2">
        <f t="array" ref="I2518">SUMPRODUCT(B2502:B2521, (ROW(B2502:B2521)-ROW(B2502)+1)) / (20*21/2)</f>
        <v>8.7995238095238086</v>
      </c>
      <c r="J2518" s="2">
        <f t="shared" si="314"/>
        <v>8.8103194046725477</v>
      </c>
      <c r="K2518" s="2">
        <f t="shared" si="308"/>
        <v>8.7913915134298524</v>
      </c>
    </row>
    <row r="2519" spans="1:11" ht="13.5" x14ac:dyDescent="0.25">
      <c r="A2519" s="3">
        <f>TITRES_STAT!B2522</f>
        <v>45672</v>
      </c>
      <c r="B2519" s="6">
        <f>TITRES_STAT!D2522</f>
        <v>8.69</v>
      </c>
      <c r="C2519" s="2">
        <f t="shared" si="309"/>
        <v>-6.0000000000000497E-2</v>
      </c>
      <c r="D2519" s="2">
        <f t="shared" si="310"/>
        <v>8.7379999999999995</v>
      </c>
      <c r="E2519" s="2">
        <f t="shared" si="312"/>
        <v>8.8079999999999998</v>
      </c>
      <c r="F2519" s="2">
        <f t="shared" si="313"/>
        <v>8.83</v>
      </c>
      <c r="G2519" s="2">
        <f t="shared" si="307"/>
        <v>8.7258000000000013</v>
      </c>
      <c r="H2519" s="2">
        <f t="shared" si="311"/>
        <v>8.7736499999999928</v>
      </c>
      <c r="I2519" s="2">
        <f t="array" ref="I2519">SUMPRODUCT(B2503:B2522, (ROW(B2503:B2522)-ROW(B2503)+1)) / (20*21/2)</f>
        <v>8.7863333333333333</v>
      </c>
      <c r="J2519" s="2">
        <f t="shared" si="314"/>
        <v>8.7988604137513526</v>
      </c>
      <c r="K2519" s="2">
        <f t="shared" si="308"/>
        <v>8.7874153756482887</v>
      </c>
    </row>
    <row r="2520" spans="1:11" ht="13.5" x14ac:dyDescent="0.25">
      <c r="A2520" s="3">
        <f>TITRES_STAT!B2523</f>
        <v>45673</v>
      </c>
      <c r="B2520" s="6">
        <f>TITRES_STAT!D2523</f>
        <v>8.69</v>
      </c>
      <c r="C2520" s="2">
        <f t="shared" si="309"/>
        <v>0</v>
      </c>
      <c r="D2520" s="2">
        <f t="shared" si="310"/>
        <v>8.7259999999999991</v>
      </c>
      <c r="E2520" s="2">
        <f t="shared" si="312"/>
        <v>8.7769999999999992</v>
      </c>
      <c r="F2520" s="2">
        <f t="shared" si="313"/>
        <v>8.8285</v>
      </c>
      <c r="G2520" s="2">
        <f t="shared" si="307"/>
        <v>8.7276000000000007</v>
      </c>
      <c r="H2520" s="2">
        <f t="shared" si="311"/>
        <v>8.7744999999999926</v>
      </c>
      <c r="I2520" s="2">
        <f t="array" ref="I2520">SUMPRODUCT(B2504:B2523, (ROW(B2504:B2523)-ROW(B2504)+1)) / (20*21/2)</f>
        <v>8.7712857142857139</v>
      </c>
      <c r="J2520" s="2">
        <f t="shared" si="314"/>
        <v>8.7884927552988419</v>
      </c>
      <c r="K2520" s="2">
        <f t="shared" si="308"/>
        <v>8.7835951648385517</v>
      </c>
    </row>
    <row r="2521" spans="1:11" ht="13.5" x14ac:dyDescent="0.25">
      <c r="A2521" s="3">
        <f>TITRES_STAT!B2524</f>
        <v>45674</v>
      </c>
      <c r="B2521" s="6">
        <f>TITRES_STAT!D2524</f>
        <v>8.6999999999999993</v>
      </c>
      <c r="C2521" s="2">
        <f t="shared" si="309"/>
        <v>9.9999999999997868E-3</v>
      </c>
      <c r="D2521" s="2">
        <f t="shared" si="310"/>
        <v>8.7159999999999993</v>
      </c>
      <c r="E2521" s="2">
        <f t="shared" si="312"/>
        <v>8.7469999999999999</v>
      </c>
      <c r="F2521" s="2">
        <f t="shared" si="313"/>
        <v>8.8284999999999982</v>
      </c>
      <c r="G2521" s="2">
        <f t="shared" si="307"/>
        <v>8.7316000000000003</v>
      </c>
      <c r="H2521" s="2">
        <f t="shared" si="311"/>
        <v>8.7754999999999921</v>
      </c>
      <c r="I2521" s="2">
        <f t="array" ref="I2521">SUMPRODUCT(B2505:B2524, (ROW(B2505:B2524)-ROW(B2505)+1)) / (20*21/2)</f>
        <v>8.7563809523809528</v>
      </c>
      <c r="J2521" s="2">
        <f t="shared" si="314"/>
        <v>8.780064873841809</v>
      </c>
      <c r="K2521" s="2">
        <f t="shared" si="308"/>
        <v>8.7803169230801785</v>
      </c>
    </row>
    <row r="2522" spans="1:11" ht="13.5" x14ac:dyDescent="0.25">
      <c r="A2522" s="3">
        <f>TITRES_STAT!B2525</f>
        <v>45677</v>
      </c>
      <c r="B2522" s="6">
        <f>TITRES_STAT!D2525</f>
        <v>8.69</v>
      </c>
      <c r="C2522" s="2">
        <f t="shared" si="309"/>
        <v>-9.9999999999997868E-3</v>
      </c>
      <c r="D2522" s="2">
        <f t="shared" si="310"/>
        <v>8.7039999999999988</v>
      </c>
      <c r="E2522" s="2">
        <f t="shared" si="312"/>
        <v>8.7360000000000007</v>
      </c>
      <c r="F2522" s="2">
        <f t="shared" si="313"/>
        <v>8.8279999999999994</v>
      </c>
      <c r="G2522" s="2">
        <f t="shared" si="307"/>
        <v>8.7354000000000003</v>
      </c>
      <c r="H2522" s="2">
        <f t="shared" si="311"/>
        <v>8.7764499999999934</v>
      </c>
      <c r="I2522" s="2">
        <f t="array" ref="I2522">SUMPRODUCT(B2506:B2525, (ROW(B2506:B2525)-ROW(B2506)+1)) / (20*21/2)</f>
        <v>8.7416190476190483</v>
      </c>
      <c r="J2522" s="2">
        <f t="shared" si="314"/>
        <v>8.7714872668092561</v>
      </c>
      <c r="K2522" s="2">
        <f t="shared" si="308"/>
        <v>8.7767750829593858</v>
      </c>
    </row>
    <row r="2523" spans="1:11" ht="13.5" x14ac:dyDescent="0.25">
      <c r="A2523" s="3">
        <f>TITRES_STAT!B2526</f>
        <v>45678</v>
      </c>
      <c r="B2523" s="6">
        <f>TITRES_STAT!D2526</f>
        <v>8.67</v>
      </c>
      <c r="C2523" s="2">
        <f t="shared" si="309"/>
        <v>-1.9999999999999574E-2</v>
      </c>
      <c r="D2523" s="2">
        <f t="shared" si="310"/>
        <v>8.6879999999999988</v>
      </c>
      <c r="E2523" s="2">
        <f t="shared" si="312"/>
        <v>8.722999999999999</v>
      </c>
      <c r="F2523" s="2">
        <f t="shared" si="313"/>
        <v>8.8264999999999993</v>
      </c>
      <c r="G2523" s="2">
        <f t="shared" si="307"/>
        <v>8.7387999999999995</v>
      </c>
      <c r="H2523" s="2">
        <f t="shared" si="311"/>
        <v>8.7772999999999914</v>
      </c>
      <c r="I2523" s="2">
        <f t="array" ref="I2523">SUMPRODUCT(B2507:B2526, (ROW(B2507:B2526)-ROW(B2507)+1)) / (20*21/2)</f>
        <v>8.7284285714285712</v>
      </c>
      <c r="J2523" s="2">
        <f t="shared" si="314"/>
        <v>8.7618218128274208</v>
      </c>
      <c r="K2523" s="2">
        <f t="shared" si="308"/>
        <v>8.7725878248041163</v>
      </c>
    </row>
    <row r="2524" spans="1:11" ht="13.5" x14ac:dyDescent="0.25">
      <c r="A2524" s="3">
        <f>TITRES_STAT!B2527</f>
        <v>45679</v>
      </c>
      <c r="B2524" s="6">
        <f>TITRES_STAT!D2527</f>
        <v>8.67</v>
      </c>
      <c r="C2524" s="2">
        <f t="shared" si="309"/>
        <v>0</v>
      </c>
      <c r="D2524" s="2">
        <f t="shared" si="310"/>
        <v>8.6840000000000011</v>
      </c>
      <c r="E2524" s="2">
        <f t="shared" si="312"/>
        <v>8.7110000000000003</v>
      </c>
      <c r="F2524" s="2">
        <f t="shared" si="313"/>
        <v>8.8249999999999975</v>
      </c>
      <c r="G2524" s="2">
        <f t="shared" si="307"/>
        <v>8.7422000000000004</v>
      </c>
      <c r="H2524" s="2">
        <f t="shared" si="311"/>
        <v>8.778149999999993</v>
      </c>
      <c r="I2524" s="2">
        <f t="array" ref="I2524">SUMPRODUCT(B2508:B2527, (ROW(B2508:B2527)-ROW(B2508)+1)) / (20*21/2)</f>
        <v>8.7149047619047622</v>
      </c>
      <c r="J2524" s="2">
        <f t="shared" si="314"/>
        <v>8.7530768782724273</v>
      </c>
      <c r="K2524" s="2">
        <f t="shared" si="308"/>
        <v>8.768564772851013</v>
      </c>
    </row>
    <row r="2525" spans="1:11" ht="13.5" x14ac:dyDescent="0.25">
      <c r="A2525" s="3">
        <f>TITRES_STAT!B2528</f>
        <v>45680</v>
      </c>
      <c r="B2525" s="6">
        <f>TITRES_STAT!D2528</f>
        <v>8.67</v>
      </c>
      <c r="C2525" s="2">
        <f t="shared" si="309"/>
        <v>0</v>
      </c>
      <c r="D2525" s="2">
        <f t="shared" si="310"/>
        <v>8.6800000000000015</v>
      </c>
      <c r="E2525" s="2">
        <f t="shared" si="312"/>
        <v>8.7029999999999994</v>
      </c>
      <c r="F2525" s="2">
        <f t="shared" si="313"/>
        <v>8.8084999999999969</v>
      </c>
      <c r="G2525" s="2">
        <f t="shared" si="307"/>
        <v>8.7436000000000007</v>
      </c>
      <c r="H2525" s="2">
        <f t="shared" si="311"/>
        <v>8.7774999999999928</v>
      </c>
      <c r="I2525" s="2">
        <f t="array" ref="I2525">SUMPRODUCT(B2509:B2528, (ROW(B2509:B2528)-ROW(B2509)+1)) / (20*21/2)</f>
        <v>8.7030476190476183</v>
      </c>
      <c r="J2525" s="2">
        <f t="shared" si="314"/>
        <v>8.7451647946274349</v>
      </c>
      <c r="K2525" s="2">
        <f t="shared" si="308"/>
        <v>8.7646994876411686</v>
      </c>
    </row>
    <row r="2526" spans="1:11" ht="13.5" x14ac:dyDescent="0.25">
      <c r="A2526" s="3">
        <f>TITRES_STAT!B2529</f>
        <v>45681</v>
      </c>
      <c r="B2526" s="6">
        <f>TITRES_STAT!D2529</f>
        <v>8.67</v>
      </c>
      <c r="C2526" s="2">
        <f t="shared" si="309"/>
        <v>0</v>
      </c>
      <c r="D2526" s="2">
        <f t="shared" si="310"/>
        <v>8.6740000000000013</v>
      </c>
      <c r="E2526" s="2">
        <f t="shared" si="312"/>
        <v>8.6950000000000003</v>
      </c>
      <c r="F2526" s="2">
        <f t="shared" si="313"/>
        <v>8.7919999999999963</v>
      </c>
      <c r="G2526" s="2">
        <f t="shared" si="307"/>
        <v>8.745000000000001</v>
      </c>
      <c r="H2526" s="2">
        <f t="shared" si="311"/>
        <v>8.7768499999999943</v>
      </c>
      <c r="I2526" s="2">
        <f t="array" ref="I2526">SUMPRODUCT(B2510:B2529, (ROW(B2510:B2529)-ROW(B2510)+1)) / (20*21/2)</f>
        <v>8.6928571428571413</v>
      </c>
      <c r="J2526" s="2">
        <f t="shared" si="314"/>
        <v>8.7380062427581553</v>
      </c>
      <c r="K2526" s="2">
        <f t="shared" si="308"/>
        <v>8.7609857822434751</v>
      </c>
    </row>
    <row r="2527" spans="1:11" ht="13.5" x14ac:dyDescent="0.25">
      <c r="A2527" s="3">
        <f>TITRES_STAT!B2530</f>
        <v>45684</v>
      </c>
      <c r="B2527" s="6">
        <f>TITRES_STAT!D2530</f>
        <v>8.65</v>
      </c>
      <c r="C2527" s="2">
        <f t="shared" si="309"/>
        <v>-1.9999999999999574E-2</v>
      </c>
      <c r="D2527" s="2">
        <f t="shared" si="310"/>
        <v>8.6660000000000004</v>
      </c>
      <c r="E2527" s="2">
        <f t="shared" si="312"/>
        <v>8.6850000000000005</v>
      </c>
      <c r="F2527" s="2">
        <f t="shared" si="313"/>
        <v>8.774499999999998</v>
      </c>
      <c r="G2527" s="2">
        <f t="shared" si="307"/>
        <v>8.7460000000000004</v>
      </c>
      <c r="H2527" s="2">
        <f t="shared" si="311"/>
        <v>8.775099999999993</v>
      </c>
      <c r="I2527" s="2">
        <f t="array" ref="I2527">SUMPRODUCT(B2511:B2530, (ROW(B2511:B2530)-ROW(B2511)+1)) / (20*21/2)</f>
        <v>8.6833809523809506</v>
      </c>
      <c r="J2527" s="2">
        <f t="shared" si="314"/>
        <v>8.7296246958288073</v>
      </c>
      <c r="K2527" s="2">
        <f t="shared" si="308"/>
        <v>8.756633398626084</v>
      </c>
    </row>
    <row r="2528" spans="1:11" ht="13.5" x14ac:dyDescent="0.25">
      <c r="A2528" s="3">
        <f>TITRES_STAT!B2531</f>
        <v>45685</v>
      </c>
      <c r="B2528" s="6">
        <f>TITRES_STAT!D2531</f>
        <v>8.65</v>
      </c>
      <c r="C2528" s="2">
        <f t="shared" si="309"/>
        <v>0</v>
      </c>
      <c r="D2528" s="2">
        <f t="shared" si="310"/>
        <v>8.661999999999999</v>
      </c>
      <c r="E2528" s="2">
        <f t="shared" si="312"/>
        <v>8.6750000000000007</v>
      </c>
      <c r="F2528" s="2">
        <f t="shared" si="313"/>
        <v>8.7569999999999979</v>
      </c>
      <c r="G2528" s="2">
        <f t="shared" si="307"/>
        <v>8.7469999999999999</v>
      </c>
      <c r="H2528" s="2">
        <f t="shared" si="311"/>
        <v>8.7733499999999918</v>
      </c>
      <c r="I2528" s="2">
        <f t="array" ref="I2528">SUMPRODUCT(B2512:B2531, (ROW(B2512:B2531)-ROW(B2512)+1)) / (20*21/2)</f>
        <v>8.6756190476190476</v>
      </c>
      <c r="J2528" s="2">
        <f t="shared" si="314"/>
        <v>8.7220413914641597</v>
      </c>
      <c r="K2528" s="2">
        <f t="shared" si="308"/>
        <v>8.752451696719179</v>
      </c>
    </row>
    <row r="2529" spans="1:11" ht="13.5" x14ac:dyDescent="0.25">
      <c r="A2529" s="3">
        <f>TITRES_STAT!B2532</f>
        <v>45686</v>
      </c>
      <c r="B2529" s="6">
        <f>TITRES_STAT!D2532</f>
        <v>8.65</v>
      </c>
      <c r="C2529" s="2">
        <f t="shared" si="309"/>
        <v>0</v>
      </c>
      <c r="D2529" s="2">
        <f t="shared" si="310"/>
        <v>8.6579999999999995</v>
      </c>
      <c r="E2529" s="2">
        <f t="shared" si="312"/>
        <v>8.6710000000000029</v>
      </c>
      <c r="F2529" s="2">
        <f t="shared" si="313"/>
        <v>8.7394999999999996</v>
      </c>
      <c r="G2529" s="2">
        <f t="shared" si="307"/>
        <v>8.7479999999999976</v>
      </c>
      <c r="H2529" s="2">
        <f t="shared" si="311"/>
        <v>8.7722999999999924</v>
      </c>
      <c r="I2529" s="2">
        <f t="array" ref="I2529">SUMPRODUCT(B2513:B2532, (ROW(B2513:B2532)-ROW(B2513)+1)) / (20*21/2)</f>
        <v>8.6695714285714285</v>
      </c>
      <c r="J2529" s="2">
        <f t="shared" si="314"/>
        <v>8.7151803065628108</v>
      </c>
      <c r="K2529" s="2">
        <f t="shared" si="308"/>
        <v>8.7484339831223501</v>
      </c>
    </row>
    <row r="2530" spans="1:11" ht="13.5" x14ac:dyDescent="0.25">
      <c r="A2530" s="3">
        <f>TITRES_STAT!B2533</f>
        <v>45687</v>
      </c>
      <c r="B2530" s="6">
        <f>TITRES_STAT!D2533</f>
        <v>8.64</v>
      </c>
      <c r="C2530" s="2">
        <f t="shared" si="309"/>
        <v>-9.9999999999997868E-3</v>
      </c>
      <c r="D2530" s="2">
        <f t="shared" si="310"/>
        <v>8.6519999999999992</v>
      </c>
      <c r="E2530" s="2">
        <f t="shared" si="312"/>
        <v>8.6660000000000004</v>
      </c>
      <c r="F2530" s="2">
        <f t="shared" si="313"/>
        <v>8.7215000000000007</v>
      </c>
      <c r="G2530" s="2">
        <f t="shared" si="307"/>
        <v>8.7487999999999992</v>
      </c>
      <c r="H2530" s="2">
        <f t="shared" si="311"/>
        <v>8.7714999999999943</v>
      </c>
      <c r="I2530" s="2">
        <f t="array" ref="I2530">SUMPRODUCT(B2514:B2533, (ROW(B2514:B2533)-ROW(B2514)+1)) / (20*21/2)</f>
        <v>8.6642857142857146</v>
      </c>
      <c r="J2530" s="2">
        <f t="shared" si="314"/>
        <v>8.7080202773663515</v>
      </c>
      <c r="K2530" s="2">
        <f t="shared" si="308"/>
        <v>8.7441816700587296</v>
      </c>
    </row>
    <row r="2531" spans="1:11" ht="13.5" x14ac:dyDescent="0.25">
      <c r="A2531" s="3">
        <f>TITRES_STAT!B2534</f>
        <v>45688</v>
      </c>
      <c r="B2531" s="6">
        <f>TITRES_STAT!D2534</f>
        <v>8.64</v>
      </c>
      <c r="C2531" s="2">
        <f t="shared" si="309"/>
        <v>0</v>
      </c>
      <c r="D2531" s="2">
        <f t="shared" si="310"/>
        <v>8.6460000000000008</v>
      </c>
      <c r="E2531" s="2">
        <f t="shared" si="312"/>
        <v>8.66</v>
      </c>
      <c r="F2531" s="2">
        <f t="shared" si="313"/>
        <v>8.7035</v>
      </c>
      <c r="G2531" s="2">
        <f t="shared" si="307"/>
        <v>8.7495999999999992</v>
      </c>
      <c r="H2531" s="2">
        <f t="shared" si="311"/>
        <v>8.7706999999999944</v>
      </c>
      <c r="I2531" s="2">
        <f t="array" ref="I2531">SUMPRODUCT(B2515:B2534, (ROW(B2515:B2534)-ROW(B2515)+1)) / (20*21/2)</f>
        <v>8.6597619047619041</v>
      </c>
      <c r="J2531" s="2">
        <f t="shared" si="314"/>
        <v>8.7015421557124135</v>
      </c>
      <c r="K2531" s="2">
        <f t="shared" si="308"/>
        <v>8.7400961143701537</v>
      </c>
    </row>
    <row r="2532" spans="1:11" ht="13.5" x14ac:dyDescent="0.25">
      <c r="A2532" s="3">
        <f>TITRES_STAT!B2535</f>
        <v>45691</v>
      </c>
      <c r="B2532" s="6">
        <f>TITRES_STAT!D2535</f>
        <v>8.64</v>
      </c>
      <c r="C2532" s="2">
        <f t="shared" si="309"/>
        <v>0</v>
      </c>
      <c r="D2532" s="2">
        <f t="shared" si="310"/>
        <v>8.6440000000000001</v>
      </c>
      <c r="E2532" s="2">
        <f t="shared" si="312"/>
        <v>8.6549999999999994</v>
      </c>
      <c r="F2532" s="2">
        <f t="shared" si="313"/>
        <v>8.6954999999999991</v>
      </c>
      <c r="G2532" s="2">
        <f t="shared" si="307"/>
        <v>8.7503999999999991</v>
      </c>
      <c r="H2532" s="2">
        <f t="shared" si="311"/>
        <v>8.7708999999999957</v>
      </c>
      <c r="I2532" s="2">
        <f t="array" ref="I2532">SUMPRODUCT(B2516:B2535, (ROW(B2516:B2535)-ROW(B2516)+1)) / (20*21/2)</f>
        <v>8.6664285714285718</v>
      </c>
      <c r="J2532" s="2">
        <f t="shared" si="314"/>
        <v>8.6956809980255159</v>
      </c>
      <c r="K2532" s="2">
        <f t="shared" si="308"/>
        <v>8.7361707765517167</v>
      </c>
    </row>
    <row r="2533" spans="1:11" ht="13.5" x14ac:dyDescent="0.25">
      <c r="A2533" s="3">
        <f>TITRES_STAT!B2536</f>
        <v>45692</v>
      </c>
      <c r="B2533" s="6">
        <f>TITRES_STAT!D2536</f>
        <v>8.64</v>
      </c>
      <c r="C2533" s="2">
        <f t="shared" si="309"/>
        <v>0</v>
      </c>
      <c r="D2533" s="2">
        <f t="shared" si="310"/>
        <v>8.6419999999999995</v>
      </c>
      <c r="E2533" s="2">
        <f t="shared" si="312"/>
        <v>8.6519999999999992</v>
      </c>
      <c r="F2533" s="2">
        <f t="shared" si="313"/>
        <v>8.6874999999999964</v>
      </c>
      <c r="G2533" s="2">
        <f t="shared" si="307"/>
        <v>8.7531999999999979</v>
      </c>
      <c r="H2533" s="2">
        <f t="shared" si="311"/>
        <v>8.7706499999999963</v>
      </c>
      <c r="I2533" s="2">
        <f t="array" ref="I2533">SUMPRODUCT(B2517:B2536, (ROW(B2517:B2536)-ROW(B2517)+1)) / (20*21/2)</f>
        <v>8.6730952380952377</v>
      </c>
      <c r="J2533" s="2">
        <f t="shared" si="314"/>
        <v>8.6903780458326096</v>
      </c>
      <c r="K2533" s="2">
        <f t="shared" si="308"/>
        <v>8.7323993735496899</v>
      </c>
    </row>
    <row r="2534" spans="1:11" ht="13.5" x14ac:dyDescent="0.25">
      <c r="A2534" s="3">
        <f>TITRES_STAT!B2537</f>
        <v>45693</v>
      </c>
      <c r="B2534" s="6">
        <f>TITRES_STAT!D2537</f>
        <v>8.64</v>
      </c>
      <c r="C2534" s="2">
        <f t="shared" si="309"/>
        <v>0</v>
      </c>
      <c r="D2534" s="2">
        <f t="shared" si="310"/>
        <v>8.64</v>
      </c>
      <c r="E2534" s="2">
        <f t="shared" si="312"/>
        <v>8.6490000000000009</v>
      </c>
      <c r="F2534" s="2">
        <f t="shared" si="313"/>
        <v>8.6799999999999979</v>
      </c>
      <c r="G2534" s="2">
        <f t="shared" si="307"/>
        <v>8.7555999999999976</v>
      </c>
      <c r="H2534" s="2">
        <f t="shared" si="311"/>
        <v>8.7706499999999981</v>
      </c>
      <c r="I2534" s="2">
        <f t="array" ref="I2534">SUMPRODUCT(B2518:B2537, (ROW(B2518:B2537)-ROW(B2518)+1)) / (20*21/2)</f>
        <v>8.6654761904761912</v>
      </c>
      <c r="J2534" s="2">
        <f t="shared" si="314"/>
        <v>8.6855801367056937</v>
      </c>
      <c r="K2534" s="2">
        <f t="shared" si="308"/>
        <v>8.7287758687046058</v>
      </c>
    </row>
    <row r="2535" spans="1:11" ht="13.5" x14ac:dyDescent="0.25">
      <c r="A2535" s="3">
        <f>TITRES_STAT!B2538</f>
        <v>45694</v>
      </c>
      <c r="B2535" s="6">
        <f>TITRES_STAT!D2538</f>
        <v>8.75</v>
      </c>
      <c r="C2535" s="2">
        <f t="shared" si="309"/>
        <v>0.10999999999999943</v>
      </c>
      <c r="D2535" s="2">
        <f t="shared" si="310"/>
        <v>8.6620000000000008</v>
      </c>
      <c r="E2535" s="2">
        <f t="shared" si="312"/>
        <v>8.657</v>
      </c>
      <c r="F2535" s="2">
        <f t="shared" si="313"/>
        <v>8.6799999999999979</v>
      </c>
      <c r="G2535" s="2">
        <f t="shared" si="307"/>
        <v>8.7545999999999982</v>
      </c>
      <c r="H2535" s="2">
        <f t="shared" si="311"/>
        <v>8.771449999999998</v>
      </c>
      <c r="I2535" s="2">
        <f t="array" ref="I2535">SUMPRODUCT(B2519:B2538, (ROW(B2519:B2538)-ROW(B2519)+1)) / (20*21/2)</f>
        <v>8.6709523809523805</v>
      </c>
      <c r="J2535" s="2">
        <f t="shared" si="314"/>
        <v>8.691715361781343</v>
      </c>
      <c r="K2535" s="2">
        <f t="shared" si="308"/>
        <v>8.7296081875789362</v>
      </c>
    </row>
    <row r="2536" spans="1:11" ht="13.5" x14ac:dyDescent="0.25">
      <c r="A2536" s="3">
        <f>TITRES_STAT!B2539</f>
        <v>45695</v>
      </c>
      <c r="B2536" s="6">
        <f>TITRES_STAT!D2539</f>
        <v>8.75</v>
      </c>
      <c r="C2536" s="2">
        <f t="shared" si="309"/>
        <v>0</v>
      </c>
      <c r="D2536" s="2">
        <f t="shared" si="310"/>
        <v>8.6840000000000011</v>
      </c>
      <c r="E2536" s="2">
        <f t="shared" si="312"/>
        <v>8.6650000000000009</v>
      </c>
      <c r="F2536" s="2">
        <f t="shared" si="313"/>
        <v>8.6799999999999979</v>
      </c>
      <c r="G2536" s="2">
        <f t="shared" si="307"/>
        <v>8.7535999999999987</v>
      </c>
      <c r="H2536" s="2">
        <f t="shared" si="311"/>
        <v>8.7724499999999992</v>
      </c>
      <c r="I2536" s="2">
        <f t="array" ref="I2536">SUMPRODUCT(B2520:B2539, (ROW(B2520:B2539)-ROW(B2520)+1)) / (20*21/2)</f>
        <v>8.6689047619047628</v>
      </c>
      <c r="J2536" s="2">
        <f t="shared" si="314"/>
        <v>8.6972662797069287</v>
      </c>
      <c r="K2536" s="2">
        <f t="shared" si="308"/>
        <v>8.7304078664974103</v>
      </c>
    </row>
    <row r="2537" spans="1:11" ht="13.5" x14ac:dyDescent="0.25">
      <c r="A2537" s="3">
        <f>TITRES_STAT!B2540</f>
        <v>45698</v>
      </c>
      <c r="B2537" s="6">
        <f>TITRES_STAT!D2540</f>
        <v>8.6</v>
      </c>
      <c r="C2537" s="2">
        <f t="shared" si="309"/>
        <v>-0.15000000000000036</v>
      </c>
      <c r="D2537" s="2">
        <f t="shared" si="310"/>
        <v>8.6760000000000002</v>
      </c>
      <c r="E2537" s="2">
        <f t="shared" si="312"/>
        <v>8.66</v>
      </c>
      <c r="F2537" s="2">
        <f t="shared" si="313"/>
        <v>8.6725000000000012</v>
      </c>
      <c r="G2537" s="2">
        <f t="shared" si="307"/>
        <v>8.7495999999999974</v>
      </c>
      <c r="H2537" s="2">
        <f t="shared" si="311"/>
        <v>8.7729499999999998</v>
      </c>
      <c r="I2537" s="2">
        <f t="array" ref="I2537">SUMPRODUCT(B2521:B2540, (ROW(B2521:B2540)-ROW(B2521)+1)) / (20*21/2)</f>
        <v>8.6746666666666652</v>
      </c>
      <c r="J2537" s="2">
        <f t="shared" si="314"/>
        <v>8.6880028244967455</v>
      </c>
      <c r="K2537" s="2">
        <f t="shared" si="308"/>
        <v>8.7252938325171208</v>
      </c>
    </row>
    <row r="2538" spans="1:11" ht="13.5" x14ac:dyDescent="0.25">
      <c r="A2538" s="3">
        <f>TITRES_STAT!B2541</f>
        <v>45699</v>
      </c>
      <c r="B2538" s="6">
        <f>TITRES_STAT!D2541</f>
        <v>8.73</v>
      </c>
      <c r="C2538" s="2">
        <f t="shared" si="309"/>
        <v>0.13000000000000078</v>
      </c>
      <c r="D2538" s="2">
        <f t="shared" si="310"/>
        <v>8.6939999999999991</v>
      </c>
      <c r="E2538" s="2">
        <f t="shared" si="312"/>
        <v>8.6679999999999993</v>
      </c>
      <c r="F2538" s="2">
        <f t="shared" si="313"/>
        <v>8.6715</v>
      </c>
      <c r="G2538" s="2">
        <f t="shared" si="307"/>
        <v>8.7481999999999989</v>
      </c>
      <c r="H2538" s="2">
        <f t="shared" si="311"/>
        <v>8.7740999999999989</v>
      </c>
      <c r="I2538" s="2">
        <f t="array" ref="I2538">SUMPRODUCT(B2522:B2541, (ROW(B2522:B2541)-ROW(B2522)+1)) / (20*21/2)</f>
        <v>8.680238095238094</v>
      </c>
      <c r="J2538" s="2">
        <f t="shared" si="314"/>
        <v>8.692002555497055</v>
      </c>
      <c r="K2538" s="2">
        <f t="shared" si="308"/>
        <v>8.7254783881046851</v>
      </c>
    </row>
    <row r="2539" spans="1:11" ht="13.5" x14ac:dyDescent="0.25">
      <c r="A2539" s="3">
        <f>TITRES_STAT!B2542</f>
        <v>45700</v>
      </c>
      <c r="B2539" s="6">
        <f>TITRES_STAT!D2542</f>
        <v>8.65</v>
      </c>
      <c r="C2539" s="2">
        <f t="shared" si="309"/>
        <v>-8.0000000000000071E-2</v>
      </c>
      <c r="D2539" s="2">
        <f t="shared" si="310"/>
        <v>8.6959999999999997</v>
      </c>
      <c r="E2539" s="2">
        <f t="shared" si="312"/>
        <v>8.668000000000001</v>
      </c>
      <c r="F2539" s="2">
        <f t="shared" si="313"/>
        <v>8.6695000000000011</v>
      </c>
      <c r="G2539" s="2">
        <f t="shared" si="307"/>
        <v>8.7457999999999991</v>
      </c>
      <c r="H2539" s="2">
        <f t="shared" si="311"/>
        <v>8.7748499999999989</v>
      </c>
      <c r="I2539" s="2">
        <f t="array" ref="I2539">SUMPRODUCT(B2523:B2542, (ROW(B2523:B2542)-ROW(B2523)+1)) / (20*21/2)</f>
        <v>8.6856666666666662</v>
      </c>
      <c r="J2539" s="2">
        <f t="shared" si="314"/>
        <v>8.6880023121163834</v>
      </c>
      <c r="K2539" s="2">
        <f t="shared" si="308"/>
        <v>8.722518451316267</v>
      </c>
    </row>
    <row r="2540" spans="1:11" ht="13.5" x14ac:dyDescent="0.25">
      <c r="A2540" s="3">
        <f>TITRES_STAT!B2543</f>
        <v>45701</v>
      </c>
      <c r="B2540" s="6">
        <f>TITRES_STAT!D2543</f>
        <v>8.73</v>
      </c>
      <c r="C2540" s="2">
        <f t="shared" si="309"/>
        <v>8.0000000000000071E-2</v>
      </c>
      <c r="D2540" s="2">
        <f t="shared" si="310"/>
        <v>8.6920000000000019</v>
      </c>
      <c r="E2540" s="2">
        <f t="shared" si="312"/>
        <v>8.6770000000000014</v>
      </c>
      <c r="F2540" s="2">
        <f t="shared" si="313"/>
        <v>8.6715</v>
      </c>
      <c r="G2540" s="2">
        <f t="shared" si="307"/>
        <v>8.7452000000000005</v>
      </c>
      <c r="H2540" s="2">
        <f t="shared" si="311"/>
        <v>8.775599999999999</v>
      </c>
      <c r="I2540" s="2">
        <f t="array" ref="I2540">SUMPRODUCT(B2524:B2543, (ROW(B2524:B2543)-ROW(B2524)+1)) / (20*21/2)</f>
        <v>8.67852380952381</v>
      </c>
      <c r="J2540" s="2">
        <f t="shared" si="314"/>
        <v>8.6920020919148229</v>
      </c>
      <c r="K2540" s="2">
        <f t="shared" si="308"/>
        <v>8.7228118453822958</v>
      </c>
    </row>
    <row r="2541" spans="1:11" ht="13.5" x14ac:dyDescent="0.25">
      <c r="A2541" s="3">
        <f>TITRES_STAT!B2544</f>
        <v>45702</v>
      </c>
      <c r="B2541" s="6">
        <f>TITRES_STAT!D2544</f>
        <v>8.73</v>
      </c>
      <c r="C2541" s="2">
        <f t="shared" si="309"/>
        <v>0</v>
      </c>
      <c r="D2541" s="2">
        <f t="shared" si="310"/>
        <v>8.6879999999999988</v>
      </c>
      <c r="E2541" s="2">
        <f t="shared" si="312"/>
        <v>8.6860000000000017</v>
      </c>
      <c r="F2541" s="2">
        <f t="shared" si="313"/>
        <v>8.6729999999999983</v>
      </c>
      <c r="G2541" s="2">
        <f t="shared" si="307"/>
        <v>8.7447999999999997</v>
      </c>
      <c r="H2541" s="2">
        <f t="shared" si="311"/>
        <v>8.7764999999999986</v>
      </c>
      <c r="I2541" s="2">
        <f t="array" ref="I2541">SUMPRODUCT(B2525:B2544, (ROW(B2525:B2544)-ROW(B2525)+1)) / (20*21/2)</f>
        <v>8.6717142857142857</v>
      </c>
      <c r="J2541" s="2">
        <f t="shared" si="314"/>
        <v>8.695620940303888</v>
      </c>
      <c r="K2541" s="2">
        <f t="shared" si="308"/>
        <v>8.7230937337986756</v>
      </c>
    </row>
    <row r="2542" spans="1:11" ht="13.5" x14ac:dyDescent="0.25">
      <c r="A2542" s="3">
        <f>TITRES_STAT!B2545</f>
        <v>45705</v>
      </c>
      <c r="B2542" s="6">
        <f>TITRES_STAT!D2545</f>
        <v>8.73</v>
      </c>
      <c r="C2542" s="2">
        <f t="shared" si="309"/>
        <v>0</v>
      </c>
      <c r="D2542" s="2">
        <f t="shared" si="310"/>
        <v>8.7140000000000022</v>
      </c>
      <c r="E2542" s="2">
        <f t="shared" si="312"/>
        <v>8.6950000000000003</v>
      </c>
      <c r="F2542" s="2">
        <f t="shared" si="313"/>
        <v>8.6749999999999989</v>
      </c>
      <c r="G2542" s="2">
        <f t="shared" si="307"/>
        <v>8.7444000000000006</v>
      </c>
      <c r="H2542" s="2">
        <f t="shared" si="311"/>
        <v>8.77745</v>
      </c>
      <c r="I2542" s="2">
        <f t="array" ref="I2542">SUMPRODUCT(B2526:B2545, (ROW(B2526:B2545)-ROW(B2526)+1)) / (20*21/2)</f>
        <v>8.665238095238097</v>
      </c>
      <c r="J2542" s="2">
        <f t="shared" si="314"/>
        <v>8.6988951364654223</v>
      </c>
      <c r="K2542" s="2">
        <f t="shared" si="308"/>
        <v>8.723364567767355</v>
      </c>
    </row>
    <row r="2543" spans="1:11" ht="13.5" x14ac:dyDescent="0.25">
      <c r="A2543" s="3">
        <f>TITRES_STAT!B2546</f>
        <v>45706</v>
      </c>
      <c r="B2543" s="6">
        <f>TITRES_STAT!D2546</f>
        <v>8.6</v>
      </c>
      <c r="C2543" s="2">
        <f t="shared" si="309"/>
        <v>-0.13000000000000078</v>
      </c>
      <c r="D2543" s="2">
        <f t="shared" si="310"/>
        <v>8.6880000000000006</v>
      </c>
      <c r="E2543" s="2">
        <f t="shared" si="312"/>
        <v>8.6909999999999989</v>
      </c>
      <c r="F2543" s="2">
        <f t="shared" si="313"/>
        <v>8.6714999999999982</v>
      </c>
      <c r="G2543" s="2">
        <f t="shared" si="307"/>
        <v>8.7416</v>
      </c>
      <c r="H2543" s="2">
        <f t="shared" si="311"/>
        <v>8.7777499999999993</v>
      </c>
      <c r="I2543" s="2">
        <f t="array" ref="I2543">SUMPRODUCT(B2527:B2546, (ROW(B2527:B2546)-ROW(B2527)+1)) / (20*21/2)</f>
        <v>8.6590952380952402</v>
      </c>
      <c r="J2543" s="2">
        <f t="shared" si="314"/>
        <v>8.6894765520401442</v>
      </c>
      <c r="K2543" s="2">
        <f t="shared" si="308"/>
        <v>8.7185267415804013</v>
      </c>
    </row>
    <row r="2544" spans="1:11" ht="13.5" x14ac:dyDescent="0.25">
      <c r="A2544" s="3">
        <f>TITRES_STAT!B2547</f>
        <v>45707</v>
      </c>
      <c r="B2544" s="6">
        <f>TITRES_STAT!D2547</f>
        <v>8.6</v>
      </c>
      <c r="C2544" s="2">
        <f t="shared" si="309"/>
        <v>0</v>
      </c>
      <c r="D2544" s="2">
        <f t="shared" si="310"/>
        <v>8.6780000000000008</v>
      </c>
      <c r="E2544" s="2">
        <f t="shared" si="312"/>
        <v>8.6869999999999994</v>
      </c>
      <c r="F2544" s="2">
        <f t="shared" si="313"/>
        <v>8.6679999999999975</v>
      </c>
      <c r="G2544" s="2">
        <f t="shared" si="307"/>
        <v>8.7392000000000003</v>
      </c>
      <c r="H2544" s="2">
        <f t="shared" si="311"/>
        <v>8.7782499999999999</v>
      </c>
      <c r="I2544" s="2">
        <f t="array" ref="I2544">SUMPRODUCT(B2528:B2547, (ROW(B2528:B2547)-ROW(B2528)+1)) / (20*21/2)</f>
        <v>8.6532857142857154</v>
      </c>
      <c r="J2544" s="2">
        <f t="shared" si="314"/>
        <v>8.6809549756553697</v>
      </c>
      <c r="K2544" s="2">
        <f t="shared" si="308"/>
        <v>8.713878634067445</v>
      </c>
    </row>
    <row r="2545" spans="1:11" ht="13.5" x14ac:dyDescent="0.25">
      <c r="A2545" s="3">
        <f>TITRES_STAT!B2548</f>
        <v>45708</v>
      </c>
      <c r="B2545" s="6">
        <f>TITRES_STAT!D2548</f>
        <v>8.6</v>
      </c>
      <c r="C2545" s="2">
        <f t="shared" si="309"/>
        <v>0</v>
      </c>
      <c r="D2545" s="2">
        <f t="shared" si="310"/>
        <v>8.652000000000001</v>
      </c>
      <c r="E2545" s="2">
        <f t="shared" si="312"/>
        <v>8.6720000000000006</v>
      </c>
      <c r="F2545" s="2">
        <f t="shared" si="313"/>
        <v>8.6644999999999985</v>
      </c>
      <c r="G2545" s="2">
        <f t="shared" si="307"/>
        <v>8.7367999999999988</v>
      </c>
      <c r="H2545" s="2">
        <f t="shared" si="311"/>
        <v>8.7787499999999969</v>
      </c>
      <c r="I2545" s="2">
        <f t="array" ref="I2545">SUMPRODUCT(B2529:B2548, (ROW(B2529:B2548)-ROW(B2529)+1)) / (20*21/2)</f>
        <v>8.6477142857142848</v>
      </c>
      <c r="J2545" s="2">
        <f t="shared" si="314"/>
        <v>8.6732449779739067</v>
      </c>
      <c r="K2545" s="2">
        <f t="shared" si="308"/>
        <v>8.709412805280488</v>
      </c>
    </row>
    <row r="2546" spans="1:11" ht="13.5" x14ac:dyDescent="0.25">
      <c r="A2546" s="3">
        <f>TITRES_STAT!B2549</f>
        <v>45709</v>
      </c>
      <c r="B2546" s="6">
        <f>TITRES_STAT!D2549</f>
        <v>8.6</v>
      </c>
      <c r="C2546" s="2">
        <f t="shared" si="309"/>
        <v>0</v>
      </c>
      <c r="D2546" s="2">
        <f t="shared" si="310"/>
        <v>8.6260000000000012</v>
      </c>
      <c r="E2546" s="2">
        <f t="shared" si="312"/>
        <v>8.657</v>
      </c>
      <c r="F2546" s="2">
        <f t="shared" si="313"/>
        <v>8.6609999999999978</v>
      </c>
      <c r="G2546" s="2">
        <f t="shared" ref="G2546:G2609" si="315">AVERAGE(B2497:B2546)</f>
        <v>8.7347999999999999</v>
      </c>
      <c r="H2546" s="2">
        <f t="shared" si="311"/>
        <v>8.7792499999999976</v>
      </c>
      <c r="I2546" s="2">
        <f t="array" ref="I2546">SUMPRODUCT(B2530:B2549, (ROW(B2530:B2549)-ROW(B2530)+1)) / (20*21/2)</f>
        <v>8.6423809523809521</v>
      </c>
      <c r="J2546" s="2">
        <f t="shared" si="314"/>
        <v>8.6662692657859157</v>
      </c>
      <c r="K2546" s="2">
        <f t="shared" si="308"/>
        <v>8.705122107034196</v>
      </c>
    </row>
    <row r="2547" spans="1:11" ht="13.5" x14ac:dyDescent="0.25">
      <c r="A2547" s="3">
        <f>TITRES_STAT!B2550</f>
        <v>45712</v>
      </c>
      <c r="B2547" s="6">
        <f>TITRES_STAT!D2550</f>
        <v>8.6</v>
      </c>
      <c r="C2547" s="2">
        <f t="shared" si="309"/>
        <v>0</v>
      </c>
      <c r="D2547" s="2">
        <f t="shared" si="310"/>
        <v>8.6</v>
      </c>
      <c r="E2547" s="2">
        <f t="shared" si="312"/>
        <v>8.657</v>
      </c>
      <c r="F2547" s="2">
        <f t="shared" si="313"/>
        <v>8.6585000000000001</v>
      </c>
      <c r="G2547" s="2">
        <f t="shared" si="315"/>
        <v>8.7324000000000002</v>
      </c>
      <c r="H2547" s="2">
        <f t="shared" si="311"/>
        <v>8.779499999999997</v>
      </c>
      <c r="I2547" s="2">
        <f t="array" ref="I2547">SUMPRODUCT(B2531:B2550, (ROW(B2531:B2550)-ROW(B2531)+1)) / (20*21/2)</f>
        <v>8.6410952380952377</v>
      </c>
      <c r="J2547" s="2">
        <f t="shared" si="314"/>
        <v>8.6599579071396384</v>
      </c>
      <c r="K2547" s="2">
        <f t="shared" ref="K2547:K2610" si="316">$K$4*B2547+(1-$K$4)*K2546</f>
        <v>8.7009996714642277</v>
      </c>
    </row>
    <row r="2548" spans="1:11" ht="13.5" x14ac:dyDescent="0.25">
      <c r="A2548" s="3">
        <f>TITRES_STAT!B2551</f>
        <v>45713</v>
      </c>
      <c r="B2548" s="6">
        <f>TITRES_STAT!D2551</f>
        <v>8.6</v>
      </c>
      <c r="C2548" s="2">
        <f t="shared" si="309"/>
        <v>0</v>
      </c>
      <c r="D2548" s="2">
        <f t="shared" si="310"/>
        <v>8.6</v>
      </c>
      <c r="E2548" s="2">
        <f t="shared" si="312"/>
        <v>8.6440000000000001</v>
      </c>
      <c r="F2548" s="2">
        <f t="shared" si="313"/>
        <v>8.6559999999999988</v>
      </c>
      <c r="G2548" s="2">
        <f t="shared" si="315"/>
        <v>8.73</v>
      </c>
      <c r="H2548" s="2">
        <f t="shared" si="311"/>
        <v>8.7797499999999964</v>
      </c>
      <c r="I2548" s="2">
        <f t="array" ref="I2548">SUMPRODUCT(B2532:B2551, (ROW(B2532:B2551)-ROW(B2532)+1)) / (20*21/2)</f>
        <v>8.6359999999999992</v>
      </c>
      <c r="J2548" s="2">
        <f t="shared" si="314"/>
        <v>8.6542476302691966</v>
      </c>
      <c r="K2548" s="2">
        <f t="shared" si="316"/>
        <v>8.6970389000342596</v>
      </c>
    </row>
    <row r="2549" spans="1:11" ht="13.5" x14ac:dyDescent="0.25">
      <c r="A2549" s="3">
        <f>TITRES_STAT!B2552</f>
        <v>45714</v>
      </c>
      <c r="B2549" s="6">
        <f>TITRES_STAT!D2552</f>
        <v>8.6</v>
      </c>
      <c r="C2549" s="2">
        <f t="shared" si="309"/>
        <v>0</v>
      </c>
      <c r="D2549" s="2">
        <f t="shared" si="310"/>
        <v>8.6</v>
      </c>
      <c r="E2549" s="2">
        <f t="shared" si="312"/>
        <v>8.6389999999999993</v>
      </c>
      <c r="F2549" s="2">
        <f t="shared" si="313"/>
        <v>8.6534999999999993</v>
      </c>
      <c r="G2549" s="2">
        <f t="shared" si="315"/>
        <v>8.7276000000000025</v>
      </c>
      <c r="H2549" s="2">
        <f t="shared" si="311"/>
        <v>8.7799999999999958</v>
      </c>
      <c r="I2549" s="2">
        <f t="array" ref="I2549">SUMPRODUCT(B2533:B2552, (ROW(B2533:B2552)-ROW(B2533)+1)) / (20*21/2)</f>
        <v>8.6310952380952379</v>
      </c>
      <c r="J2549" s="2">
        <f t="shared" si="314"/>
        <v>8.649081189291179</v>
      </c>
      <c r="K2549" s="2">
        <f t="shared" si="316"/>
        <v>8.6932334529740931</v>
      </c>
    </row>
    <row r="2550" spans="1:11" ht="13.5" x14ac:dyDescent="0.25">
      <c r="A2550" s="3">
        <f>TITRES_STAT!B2553</f>
        <v>45715</v>
      </c>
      <c r="B2550" s="6">
        <f>TITRES_STAT!D2553</f>
        <v>8.64</v>
      </c>
      <c r="C2550" s="2">
        <f t="shared" si="309"/>
        <v>4.0000000000000924E-2</v>
      </c>
      <c r="D2550" s="2">
        <f t="shared" si="310"/>
        <v>8.6080000000000005</v>
      </c>
      <c r="E2550" s="2">
        <f t="shared" si="312"/>
        <v>8.629999999999999</v>
      </c>
      <c r="F2550" s="2">
        <f t="shared" si="313"/>
        <v>8.6534999999999993</v>
      </c>
      <c r="G2550" s="2">
        <f t="shared" si="315"/>
        <v>8.7260000000000026</v>
      </c>
      <c r="H2550" s="2">
        <f t="shared" si="311"/>
        <v>8.7804499999999965</v>
      </c>
      <c r="I2550" s="2">
        <f t="array" ref="I2550">SUMPRODUCT(B2534:B2553, (ROW(B2534:B2553)-ROW(B2534)+1)) / (20*21/2)</f>
        <v>8.6263809523809503</v>
      </c>
      <c r="J2550" s="2">
        <f t="shared" si="314"/>
        <v>8.6482163141205906</v>
      </c>
      <c r="K2550" s="2">
        <f t="shared" si="316"/>
        <v>8.6911458665829535</v>
      </c>
    </row>
    <row r="2551" spans="1:11" ht="13.5" x14ac:dyDescent="0.25">
      <c r="A2551" s="3">
        <f>TITRES_STAT!B2554</f>
        <v>45716</v>
      </c>
      <c r="B2551" s="6">
        <f>TITRES_STAT!D2554</f>
        <v>8.6</v>
      </c>
      <c r="C2551" s="2">
        <f t="shared" si="309"/>
        <v>-4.0000000000000924E-2</v>
      </c>
      <c r="D2551" s="2">
        <f t="shared" si="310"/>
        <v>8.6080000000000005</v>
      </c>
      <c r="E2551" s="2">
        <f t="shared" si="312"/>
        <v>8.6170000000000009</v>
      </c>
      <c r="F2551" s="2">
        <f t="shared" si="313"/>
        <v>8.6515000000000004</v>
      </c>
      <c r="G2551" s="2">
        <f t="shared" si="315"/>
        <v>8.724000000000002</v>
      </c>
      <c r="H2551" s="2">
        <f t="shared" si="311"/>
        <v>8.7807999999999975</v>
      </c>
      <c r="I2551" s="2">
        <f t="array" ref="I2551">SUMPRODUCT(B2535:B2554, (ROW(B2535:B2554)-ROW(B2535)+1)) / (20*21/2)</f>
        <v>8.6218571428571433</v>
      </c>
      <c r="J2551" s="2">
        <f t="shared" si="314"/>
        <v>8.6436242842043445</v>
      </c>
      <c r="K2551" s="2">
        <f t="shared" si="316"/>
        <v>8.6875715188738187</v>
      </c>
    </row>
    <row r="2552" spans="1:11" ht="13.5" x14ac:dyDescent="0.25">
      <c r="A2552" s="3">
        <f>TITRES_STAT!B2555</f>
        <v>45719</v>
      </c>
      <c r="B2552" s="6">
        <f>TITRES_STAT!D2555</f>
        <v>8.6</v>
      </c>
      <c r="C2552" s="2">
        <f t="shared" si="309"/>
        <v>0</v>
      </c>
      <c r="D2552" s="2">
        <f t="shared" si="310"/>
        <v>8.6080000000000005</v>
      </c>
      <c r="E2552" s="2">
        <f t="shared" si="312"/>
        <v>8.6039999999999992</v>
      </c>
      <c r="F2552" s="2">
        <f t="shared" si="313"/>
        <v>8.649499999999998</v>
      </c>
      <c r="G2552" s="2">
        <f t="shared" si="315"/>
        <v>8.7220000000000031</v>
      </c>
      <c r="H2552" s="2">
        <f t="shared" si="311"/>
        <v>8.7811499999999985</v>
      </c>
      <c r="I2552" s="2">
        <f t="array" ref="I2552">SUMPRODUCT(B2536:B2555, (ROW(B2536:B2555)-ROW(B2536)+1)) / (20*21/2)</f>
        <v>8.6175238095238083</v>
      </c>
      <c r="J2552" s="2">
        <f t="shared" si="314"/>
        <v>8.6394695904705969</v>
      </c>
      <c r="K2552" s="2">
        <f t="shared" si="316"/>
        <v>8.6841373416630816</v>
      </c>
    </row>
    <row r="2553" spans="1:11" ht="13.5" x14ac:dyDescent="0.25">
      <c r="A2553" s="3">
        <f>TITRES_STAT!B2556</f>
        <v>45720</v>
      </c>
      <c r="B2553" s="6">
        <f>TITRES_STAT!D2556</f>
        <v>8.6</v>
      </c>
      <c r="C2553" s="2">
        <f t="shared" si="309"/>
        <v>0</v>
      </c>
      <c r="D2553" s="2">
        <f t="shared" si="310"/>
        <v>8.6080000000000005</v>
      </c>
      <c r="E2553" s="2">
        <f t="shared" si="312"/>
        <v>8.6039999999999992</v>
      </c>
      <c r="F2553" s="2">
        <f t="shared" si="313"/>
        <v>8.6474999999999973</v>
      </c>
      <c r="G2553" s="2">
        <f t="shared" si="315"/>
        <v>8.7200000000000042</v>
      </c>
      <c r="H2553" s="2">
        <f t="shared" si="311"/>
        <v>8.7814999999999994</v>
      </c>
      <c r="I2553" s="2">
        <f t="array" ref="I2553">SUMPRODUCT(B2537:B2556, (ROW(B2537:B2556)-ROW(B2537)+1)) / (20*21/2)</f>
        <v>8.6091428571428565</v>
      </c>
      <c r="J2553" s="2">
        <f t="shared" si="314"/>
        <v>8.6357105818543491</v>
      </c>
      <c r="K2553" s="2">
        <f t="shared" si="316"/>
        <v>8.6808378380684523</v>
      </c>
    </row>
    <row r="2554" spans="1:11" ht="13.5" x14ac:dyDescent="0.25">
      <c r="A2554" s="3">
        <f>TITRES_STAT!B2557</f>
        <v>45721</v>
      </c>
      <c r="B2554" s="6">
        <f>TITRES_STAT!D2557</f>
        <v>8.6</v>
      </c>
      <c r="C2554" s="2">
        <f t="shared" si="309"/>
        <v>0</v>
      </c>
      <c r="D2554" s="2">
        <f t="shared" si="310"/>
        <v>8.6080000000000005</v>
      </c>
      <c r="E2554" s="2">
        <f t="shared" si="312"/>
        <v>8.6039999999999992</v>
      </c>
      <c r="F2554" s="2">
        <f t="shared" si="313"/>
        <v>8.6454999999999984</v>
      </c>
      <c r="G2554" s="2">
        <f t="shared" si="315"/>
        <v>8.7180000000000035</v>
      </c>
      <c r="H2554" s="2">
        <f t="shared" si="311"/>
        <v>8.7818999999999985</v>
      </c>
      <c r="I2554" s="2">
        <f t="array" ref="I2554">SUMPRODUCT(B2538:B2557, (ROW(B2538:B2557)-ROW(B2538)+1)) / (20*21/2)</f>
        <v>8.6017142857142854</v>
      </c>
      <c r="J2554" s="2">
        <f t="shared" si="314"/>
        <v>8.6323095740586968</v>
      </c>
      <c r="K2554" s="2">
        <f t="shared" si="316"/>
        <v>8.6776677267716504</v>
      </c>
    </row>
    <row r="2555" spans="1:11" ht="13.5" x14ac:dyDescent="0.25">
      <c r="A2555" s="3">
        <f>TITRES_STAT!B2558</f>
        <v>45722</v>
      </c>
      <c r="B2555" s="6">
        <f>TITRES_STAT!D2558</f>
        <v>8.6</v>
      </c>
      <c r="C2555" s="2">
        <f t="shared" si="309"/>
        <v>0</v>
      </c>
      <c r="D2555" s="2">
        <f t="shared" si="310"/>
        <v>8.6</v>
      </c>
      <c r="E2555" s="2">
        <f t="shared" si="312"/>
        <v>8.6039999999999992</v>
      </c>
      <c r="F2555" s="2">
        <f t="shared" si="313"/>
        <v>8.6379999999999981</v>
      </c>
      <c r="G2555" s="2">
        <f t="shared" si="315"/>
        <v>8.7100000000000044</v>
      </c>
      <c r="H2555" s="2">
        <f t="shared" si="311"/>
        <v>8.7828999999999979</v>
      </c>
      <c r="I2555" s="2">
        <f t="array" ref="I2555">SUMPRODUCT(B2539:B2558, (ROW(B2539:B2558)-ROW(B2539)+1)) / (20*21/2)</f>
        <v>8.5945238095238086</v>
      </c>
      <c r="J2555" s="2">
        <f t="shared" si="314"/>
        <v>8.6292324717673932</v>
      </c>
      <c r="K2555" s="2">
        <f t="shared" si="316"/>
        <v>8.6746219335649197</v>
      </c>
    </row>
    <row r="2556" spans="1:11" ht="13.5" x14ac:dyDescent="0.25">
      <c r="A2556" s="3">
        <f>TITRES_STAT!B2559</f>
        <v>45723</v>
      </c>
      <c r="B2556" s="6">
        <f>TITRES_STAT!D2559</f>
        <v>8.5500000000000007</v>
      </c>
      <c r="C2556" s="2">
        <f t="shared" si="309"/>
        <v>-4.9999999999998934E-2</v>
      </c>
      <c r="D2556" s="2">
        <f t="shared" si="310"/>
        <v>8.59</v>
      </c>
      <c r="E2556" s="2">
        <f t="shared" si="312"/>
        <v>8.5990000000000002</v>
      </c>
      <c r="F2556" s="2">
        <f t="shared" si="313"/>
        <v>8.6279999999999983</v>
      </c>
      <c r="G2556" s="2">
        <f t="shared" si="315"/>
        <v>8.7010000000000041</v>
      </c>
      <c r="H2556" s="2">
        <f t="shared" si="311"/>
        <v>8.783199999999999</v>
      </c>
      <c r="I2556" s="2">
        <f t="array" ref="I2556">SUMPRODUCT(B2540:B2559, (ROW(B2540:B2559)-ROW(B2540)+1)) / (20*21/2)</f>
        <v>8.587238095238094</v>
      </c>
      <c r="J2556" s="2">
        <f t="shared" si="314"/>
        <v>8.6216865220752599</v>
      </c>
      <c r="K2556" s="2">
        <f t="shared" si="316"/>
        <v>8.6697347989153162</v>
      </c>
    </row>
    <row r="2557" spans="1:11" ht="13.5" x14ac:dyDescent="0.25">
      <c r="A2557" s="3">
        <f>TITRES_STAT!B2560</f>
        <v>45726</v>
      </c>
      <c r="B2557" s="6">
        <f>TITRES_STAT!D2560</f>
        <v>8.5500000000000007</v>
      </c>
      <c r="C2557" s="2">
        <f t="shared" si="309"/>
        <v>0</v>
      </c>
      <c r="D2557" s="2">
        <f t="shared" si="310"/>
        <v>8.5799999999999983</v>
      </c>
      <c r="E2557" s="2">
        <f t="shared" si="312"/>
        <v>8.5939999999999994</v>
      </c>
      <c r="F2557" s="2">
        <f t="shared" si="313"/>
        <v>8.6254999999999988</v>
      </c>
      <c r="G2557" s="2">
        <f t="shared" si="315"/>
        <v>8.6920000000000055</v>
      </c>
      <c r="H2557" s="2">
        <f t="shared" si="311"/>
        <v>8.7834499999999984</v>
      </c>
      <c r="I2557" s="2">
        <f t="array" ref="I2557">SUMPRODUCT(B2541:B2560, (ROW(B2541:B2560)-ROW(B2541)+1)) / (20*21/2)</f>
        <v>8.5795238095238098</v>
      </c>
      <c r="J2557" s="2">
        <f t="shared" si="314"/>
        <v>8.614859234258569</v>
      </c>
      <c r="K2557" s="2">
        <f t="shared" si="316"/>
        <v>8.6650393166049131</v>
      </c>
    </row>
    <row r="2558" spans="1:11" ht="13.5" x14ac:dyDescent="0.25">
      <c r="A2558" s="3">
        <f>TITRES_STAT!B2561</f>
        <v>45727</v>
      </c>
      <c r="B2558" s="6">
        <f>TITRES_STAT!D2561</f>
        <v>8.5500000000000007</v>
      </c>
      <c r="C2558" s="2">
        <f t="shared" si="309"/>
        <v>0</v>
      </c>
      <c r="D2558" s="2">
        <f t="shared" si="310"/>
        <v>8.5699999999999985</v>
      </c>
      <c r="E2558" s="2">
        <f t="shared" si="312"/>
        <v>8.5890000000000004</v>
      </c>
      <c r="F2558" s="2">
        <f t="shared" si="313"/>
        <v>8.6165000000000003</v>
      </c>
      <c r="G2558" s="2">
        <f t="shared" si="315"/>
        <v>8.6830000000000034</v>
      </c>
      <c r="H2558" s="2">
        <f t="shared" si="311"/>
        <v>8.7836999999999978</v>
      </c>
      <c r="I2558" s="2">
        <f t="array" ref="I2558">SUMPRODUCT(B2542:B2561, (ROW(B2542:B2561)-ROW(B2542)+1)) / (20*21/2)</f>
        <v>8.5727619047619044</v>
      </c>
      <c r="J2558" s="2">
        <f t="shared" si="314"/>
        <v>8.6086821643291813</v>
      </c>
      <c r="K2558" s="2">
        <f t="shared" si="316"/>
        <v>8.6605279708557017</v>
      </c>
    </row>
    <row r="2559" spans="1:11" ht="13.5" x14ac:dyDescent="0.25">
      <c r="A2559" s="3">
        <f>TITRES_STAT!B2562</f>
        <v>45728</v>
      </c>
      <c r="B2559" s="6">
        <f>TITRES_STAT!D2562</f>
        <v>8.5399999999999991</v>
      </c>
      <c r="C2559" s="2">
        <f t="shared" si="309"/>
        <v>-1.0000000000001563E-2</v>
      </c>
      <c r="D2559" s="2">
        <f t="shared" si="310"/>
        <v>8.5579999999999998</v>
      </c>
      <c r="E2559" s="2">
        <f t="shared" si="312"/>
        <v>8.583000000000002</v>
      </c>
      <c r="F2559" s="2">
        <f t="shared" si="313"/>
        <v>8.6110000000000007</v>
      </c>
      <c r="G2559" s="2">
        <f t="shared" si="315"/>
        <v>8.6738000000000053</v>
      </c>
      <c r="H2559" s="2">
        <f t="shared" si="311"/>
        <v>8.7838999999999992</v>
      </c>
      <c r="I2559" s="2">
        <f t="array" ref="I2559">SUMPRODUCT(B2543:B2562, (ROW(B2543:B2562)-ROW(B2543)+1)) / (20*21/2)</f>
        <v>8.5669523809523795</v>
      </c>
      <c r="J2559" s="2">
        <f t="shared" si="314"/>
        <v>8.6021410058216397</v>
      </c>
      <c r="K2559" s="2">
        <f t="shared" si="316"/>
        <v>8.6558013837633201</v>
      </c>
    </row>
    <row r="2560" spans="1:11" ht="13.5" x14ac:dyDescent="0.25">
      <c r="A2560" s="3">
        <f>TITRES_STAT!B2563</f>
        <v>45729</v>
      </c>
      <c r="B2560" s="6">
        <f>TITRES_STAT!D2563</f>
        <v>8.5299999999999994</v>
      </c>
      <c r="C2560" s="2">
        <f t="shared" si="309"/>
        <v>-9.9999999999997868E-3</v>
      </c>
      <c r="D2560" s="2">
        <f t="shared" si="310"/>
        <v>8.5440000000000005</v>
      </c>
      <c r="E2560" s="2">
        <f t="shared" si="312"/>
        <v>8.5719999999999992</v>
      </c>
      <c r="F2560" s="2">
        <f t="shared" si="313"/>
        <v>8.6010000000000009</v>
      </c>
      <c r="G2560" s="2">
        <f t="shared" si="315"/>
        <v>8.6644000000000059</v>
      </c>
      <c r="H2560" s="2">
        <f t="shared" si="311"/>
        <v>8.7840499999999988</v>
      </c>
      <c r="I2560" s="2">
        <f t="array" ref="I2560">SUMPRODUCT(B2544:B2563, (ROW(B2544:B2563)-ROW(B2544)+1)) / (20*21/2)</f>
        <v>8.5592380952380935</v>
      </c>
      <c r="J2560" s="2">
        <f t="shared" si="314"/>
        <v>8.5952704338386265</v>
      </c>
      <c r="K2560" s="2">
        <f t="shared" si="316"/>
        <v>8.6508679961647577</v>
      </c>
    </row>
    <row r="2561" spans="1:11" ht="13.5" x14ac:dyDescent="0.25">
      <c r="A2561" s="3">
        <f>TITRES_STAT!B2564</f>
        <v>45730</v>
      </c>
      <c r="B2561" s="6">
        <f>TITRES_STAT!D2564</f>
        <v>8.5299999999999994</v>
      </c>
      <c r="C2561" s="2">
        <f t="shared" si="309"/>
        <v>0</v>
      </c>
      <c r="D2561" s="2">
        <f t="shared" si="310"/>
        <v>8.5400000000000009</v>
      </c>
      <c r="E2561" s="2">
        <f t="shared" si="312"/>
        <v>8.5650000000000013</v>
      </c>
      <c r="F2561" s="2">
        <f t="shared" si="313"/>
        <v>8.5909999999999993</v>
      </c>
      <c r="G2561" s="2">
        <f t="shared" si="315"/>
        <v>8.6550000000000047</v>
      </c>
      <c r="H2561" s="2">
        <f t="shared" si="311"/>
        <v>8.7842000000000002</v>
      </c>
      <c r="I2561" s="2">
        <f t="array" ref="I2561">SUMPRODUCT(B2545:B2564, (ROW(B2545:B2564)-ROW(B2545)+1)) / (20*21/2)</f>
        <v>8.5519999999999996</v>
      </c>
      <c r="J2561" s="2">
        <f t="shared" si="314"/>
        <v>8.5890542020444709</v>
      </c>
      <c r="K2561" s="2">
        <f t="shared" si="316"/>
        <v>8.6461280747465317</v>
      </c>
    </row>
    <row r="2562" spans="1:11" ht="13.5" x14ac:dyDescent="0.25">
      <c r="A2562" s="3">
        <f>TITRES_STAT!B2565</f>
        <v>45733</v>
      </c>
      <c r="B2562" s="6">
        <f>TITRES_STAT!D2565</f>
        <v>8.5299999999999994</v>
      </c>
      <c r="C2562" s="2">
        <f t="shared" si="309"/>
        <v>0</v>
      </c>
      <c r="D2562" s="2">
        <f t="shared" si="310"/>
        <v>8.5359999999999996</v>
      </c>
      <c r="E2562" s="2">
        <f t="shared" si="312"/>
        <v>8.5579999999999981</v>
      </c>
      <c r="F2562" s="2">
        <f t="shared" si="313"/>
        <v>8.5809999999999995</v>
      </c>
      <c r="G2562" s="2">
        <f t="shared" si="315"/>
        <v>8.6496000000000031</v>
      </c>
      <c r="H2562" s="2">
        <f t="shared" si="311"/>
        <v>8.7843499999999999</v>
      </c>
      <c r="I2562" s="2">
        <f t="array" ref="I2562">SUMPRODUCT(B2546:B2565, (ROW(B2546:B2565)-ROW(B2546)+1)) / (20*21/2)</f>
        <v>8.545238095238096</v>
      </c>
      <c r="J2562" s="2">
        <f t="shared" si="314"/>
        <v>8.5834299923259501</v>
      </c>
      <c r="K2562" s="2">
        <f t="shared" si="316"/>
        <v>8.6415740325996087</v>
      </c>
    </row>
    <row r="2563" spans="1:11" ht="13.5" x14ac:dyDescent="0.25">
      <c r="A2563" s="3">
        <f>TITRES_STAT!B2566</f>
        <v>45734</v>
      </c>
      <c r="B2563" s="6">
        <f>TITRES_STAT!D2566</f>
        <v>8.5</v>
      </c>
      <c r="C2563" s="2">
        <f t="shared" si="309"/>
        <v>-2.9999999999999361E-2</v>
      </c>
      <c r="D2563" s="2">
        <f t="shared" si="310"/>
        <v>8.5259999999999998</v>
      </c>
      <c r="E2563" s="2">
        <f t="shared" si="312"/>
        <v>8.5479999999999983</v>
      </c>
      <c r="F2563" s="2">
        <f t="shared" si="313"/>
        <v>8.5759999999999987</v>
      </c>
      <c r="G2563" s="2">
        <f t="shared" si="315"/>
        <v>8.6436000000000028</v>
      </c>
      <c r="H2563" s="2">
        <f t="shared" si="311"/>
        <v>8.7843499999999999</v>
      </c>
      <c r="I2563" s="2">
        <f t="array" ref="I2563">SUMPRODUCT(B2547:B2566, (ROW(B2547:B2566)-ROW(B2547)+1)) / (20*21/2)</f>
        <v>8.5389523809523808</v>
      </c>
      <c r="J2563" s="2">
        <f t="shared" si="314"/>
        <v>8.5754842787710981</v>
      </c>
      <c r="K2563" s="2">
        <f t="shared" si="316"/>
        <v>8.6360221097525667</v>
      </c>
    </row>
    <row r="2564" spans="1:11" ht="13.5" x14ac:dyDescent="0.25">
      <c r="A2564" s="3">
        <f>TITRES_STAT!B2567</f>
        <v>45735</v>
      </c>
      <c r="B2564" s="6">
        <f>TITRES_STAT!D2567</f>
        <v>8.5</v>
      </c>
      <c r="C2564" s="2">
        <f t="shared" ref="C2564:C2627" si="317">B2564-B2563</f>
        <v>0</v>
      </c>
      <c r="D2564" s="2">
        <f t="shared" si="310"/>
        <v>8.5179999999999989</v>
      </c>
      <c r="E2564" s="2">
        <f t="shared" si="312"/>
        <v>8.5380000000000003</v>
      </c>
      <c r="F2564" s="2">
        <f t="shared" si="313"/>
        <v>8.5709999999999997</v>
      </c>
      <c r="G2564" s="2">
        <f t="shared" si="315"/>
        <v>8.6378000000000021</v>
      </c>
      <c r="H2564" s="2">
        <f t="shared" si="311"/>
        <v>8.7843499999999999</v>
      </c>
      <c r="I2564" s="2">
        <f t="array" ref="I2564">SUMPRODUCT(B2548:B2567, (ROW(B2548:B2567)-ROW(B2548)+1)) / (20*21/2)</f>
        <v>8.5331428571428578</v>
      </c>
      <c r="J2564" s="2">
        <f t="shared" si="314"/>
        <v>8.5682952998405177</v>
      </c>
      <c r="K2564" s="2">
        <f t="shared" si="316"/>
        <v>8.6306879093701134</v>
      </c>
    </row>
    <row r="2565" spans="1:11" ht="13.5" x14ac:dyDescent="0.25">
      <c r="A2565" s="3">
        <f>TITRES_STAT!B2568</f>
        <v>45737</v>
      </c>
      <c r="B2565" s="6">
        <f>TITRES_STAT!D2568</f>
        <v>8.5</v>
      </c>
      <c r="C2565" s="2">
        <f t="shared" si="317"/>
        <v>0</v>
      </c>
      <c r="D2565" s="2">
        <f t="shared" si="310"/>
        <v>8.5120000000000005</v>
      </c>
      <c r="E2565" s="2">
        <f t="shared" si="312"/>
        <v>8.5280000000000005</v>
      </c>
      <c r="F2565" s="2">
        <f t="shared" si="313"/>
        <v>8.5659999999999989</v>
      </c>
      <c r="G2565" s="2">
        <f t="shared" si="315"/>
        <v>8.6328000000000014</v>
      </c>
      <c r="H2565" s="2">
        <f t="shared" si="311"/>
        <v>8.7843499999999999</v>
      </c>
      <c r="I2565" s="2">
        <f t="array" ref="I2565">SUMPRODUCT(B2549:B2568, (ROW(B2549:B2568)-ROW(B2549)+1)) / (20*21/2)</f>
        <v>8.5278095238095233</v>
      </c>
      <c r="J2565" s="2">
        <f t="shared" si="314"/>
        <v>8.5617909855699921</v>
      </c>
      <c r="K2565" s="2">
        <f t="shared" si="316"/>
        <v>8.6255628933163848</v>
      </c>
    </row>
    <row r="2566" spans="1:11" ht="13.5" x14ac:dyDescent="0.25">
      <c r="A2566" s="3">
        <f>TITRES_STAT!B2569</f>
        <v>45740</v>
      </c>
      <c r="B2566" s="6">
        <f>TITRES_STAT!D2569</f>
        <v>8.5</v>
      </c>
      <c r="C2566" s="2">
        <f t="shared" si="317"/>
        <v>0</v>
      </c>
      <c r="D2566" s="2">
        <f t="shared" ref="D2566:D2629" si="318">AVERAGE(B2562:B2566)</f>
        <v>8.5060000000000002</v>
      </c>
      <c r="E2566" s="2">
        <f t="shared" si="312"/>
        <v>8.5229999999999997</v>
      </c>
      <c r="F2566" s="2">
        <f t="shared" si="313"/>
        <v>8.5609999999999999</v>
      </c>
      <c r="G2566" s="2">
        <f t="shared" si="315"/>
        <v>8.6278000000000006</v>
      </c>
      <c r="H2566" s="2">
        <f t="shared" si="311"/>
        <v>8.7833500000000022</v>
      </c>
      <c r="I2566" s="2">
        <f t="array" ref="I2566">SUMPRODUCT(B2550:B2569, (ROW(B2550:B2569)-ROW(B2550)+1)) / (20*21/2)</f>
        <v>8.5229523809523808</v>
      </c>
      <c r="J2566" s="2">
        <f t="shared" si="314"/>
        <v>8.5559061298014214</v>
      </c>
      <c r="K2566" s="2">
        <f t="shared" si="316"/>
        <v>8.6206388582843712</v>
      </c>
    </row>
    <row r="2567" spans="1:11" ht="13.5" x14ac:dyDescent="0.25">
      <c r="A2567" s="3">
        <f>TITRES_STAT!B2570</f>
        <v>45741</v>
      </c>
      <c r="B2567" s="6">
        <f>TITRES_STAT!D2570</f>
        <v>8.5</v>
      </c>
      <c r="C2567" s="2">
        <f t="shared" si="317"/>
        <v>0</v>
      </c>
      <c r="D2567" s="2">
        <f t="shared" si="318"/>
        <v>8.5</v>
      </c>
      <c r="E2567" s="2">
        <f t="shared" si="312"/>
        <v>8.5180000000000007</v>
      </c>
      <c r="F2567" s="2">
        <f t="shared" si="313"/>
        <v>8.5560000000000009</v>
      </c>
      <c r="G2567" s="2">
        <f t="shared" si="315"/>
        <v>8.6228000000000016</v>
      </c>
      <c r="H2567" s="2">
        <f t="shared" si="311"/>
        <v>8.7833500000000022</v>
      </c>
      <c r="I2567" s="2">
        <f t="array" ref="I2567">SUMPRODUCT(B2551:B2570, (ROW(B2551:B2570)-ROW(B2551)+1)) / (20*21/2)</f>
        <v>8.5185714285714287</v>
      </c>
      <c r="J2567" s="2">
        <f t="shared" si="314"/>
        <v>8.5505817364870005</v>
      </c>
      <c r="K2567" s="2">
        <f t="shared" si="316"/>
        <v>8.615907922665377</v>
      </c>
    </row>
    <row r="2568" spans="1:11" ht="13.5" x14ac:dyDescent="0.25">
      <c r="A2568" s="3">
        <f>TITRES_STAT!B2571</f>
        <v>45742</v>
      </c>
      <c r="B2568" s="6">
        <f>TITRES_STAT!D2571</f>
        <v>8.5</v>
      </c>
      <c r="C2568" s="2">
        <f t="shared" si="317"/>
        <v>0</v>
      </c>
      <c r="D2568" s="2">
        <f t="shared" si="318"/>
        <v>8.5</v>
      </c>
      <c r="E2568" s="2">
        <f t="shared" si="312"/>
        <v>8.5129999999999999</v>
      </c>
      <c r="F2568" s="2">
        <f t="shared" si="313"/>
        <v>8.5510000000000002</v>
      </c>
      <c r="G2568" s="2">
        <f t="shared" si="315"/>
        <v>8.6178000000000008</v>
      </c>
      <c r="H2568" s="2">
        <f t="shared" si="311"/>
        <v>8.7823500000000028</v>
      </c>
      <c r="I2568" s="2">
        <f t="array" ref="I2568">SUMPRODUCT(B2552:B2571, (ROW(B2552:B2571)-ROW(B2552)+1)) / (20*21/2)</f>
        <v>8.5148571428571422</v>
      </c>
      <c r="J2568" s="2">
        <f t="shared" si="314"/>
        <v>8.545764428250143</v>
      </c>
      <c r="K2568" s="2">
        <f t="shared" si="316"/>
        <v>8.6113625139334022</v>
      </c>
    </row>
    <row r="2569" spans="1:11" ht="13.5" x14ac:dyDescent="0.25">
      <c r="A2569" s="3">
        <f>TITRES_STAT!B2572</f>
        <v>45743</v>
      </c>
      <c r="B2569" s="6">
        <f>TITRES_STAT!D2572</f>
        <v>8.5</v>
      </c>
      <c r="C2569" s="2">
        <f t="shared" si="317"/>
        <v>0</v>
      </c>
      <c r="D2569" s="2">
        <f t="shared" si="318"/>
        <v>8.5</v>
      </c>
      <c r="E2569" s="2">
        <f t="shared" si="312"/>
        <v>8.5090000000000003</v>
      </c>
      <c r="F2569" s="2">
        <f t="shared" si="313"/>
        <v>8.5460000000000012</v>
      </c>
      <c r="G2569" s="2">
        <f t="shared" si="315"/>
        <v>8.6140000000000008</v>
      </c>
      <c r="H2569" s="2">
        <f t="shared" si="311"/>
        <v>8.7813500000000015</v>
      </c>
      <c r="I2569" s="2">
        <f t="array" ref="I2569">SUMPRODUCT(B2553:B2572, (ROW(B2553:B2572)-ROW(B2553)+1)) / (20*21/2)</f>
        <v>8.5211428571428574</v>
      </c>
      <c r="J2569" s="2">
        <f t="shared" si="314"/>
        <v>8.5414059112739391</v>
      </c>
      <c r="K2569" s="2">
        <f t="shared" si="316"/>
        <v>8.6069953565242496</v>
      </c>
    </row>
    <row r="2570" spans="1:11" ht="13.5" x14ac:dyDescent="0.25">
      <c r="A2570" s="3">
        <f>TITRES_STAT!B2573</f>
        <v>45744</v>
      </c>
      <c r="B2570" s="6">
        <f>TITRES_STAT!D2573</f>
        <v>8.5</v>
      </c>
      <c r="C2570" s="2">
        <f t="shared" si="317"/>
        <v>0</v>
      </c>
      <c r="D2570" s="2">
        <f t="shared" si="318"/>
        <v>8.5</v>
      </c>
      <c r="E2570" s="2">
        <f t="shared" si="312"/>
        <v>8.5060000000000002</v>
      </c>
      <c r="F2570" s="2">
        <f t="shared" si="313"/>
        <v>8.5389999999999997</v>
      </c>
      <c r="G2570" s="2">
        <f t="shared" si="315"/>
        <v>8.6102000000000007</v>
      </c>
      <c r="H2570" s="2">
        <f t="shared" ref="H2570:H2633" si="319">AVERAGE(B2371:B2570)</f>
        <v>8.7803500000000021</v>
      </c>
      <c r="I2570" s="2">
        <f t="array" ref="I2570">SUMPRODUCT(B2554:B2573, (ROW(B2554:B2573)-ROW(B2554)+1)) / (20*21/2)</f>
        <v>8.5274285714285707</v>
      </c>
      <c r="J2570" s="2">
        <f t="shared" si="314"/>
        <v>8.5374624911526116</v>
      </c>
      <c r="K2570" s="2">
        <f t="shared" si="316"/>
        <v>8.6027994601899653</v>
      </c>
    </row>
    <row r="2571" spans="1:11" ht="13.5" x14ac:dyDescent="0.25">
      <c r="A2571" s="3">
        <f>TITRES_STAT!B2574</f>
        <v>45749</v>
      </c>
      <c r="B2571" s="6">
        <f>TITRES_STAT!D2574</f>
        <v>8.5</v>
      </c>
      <c r="C2571" s="2">
        <f t="shared" si="317"/>
        <v>0</v>
      </c>
      <c r="D2571" s="2">
        <f t="shared" si="318"/>
        <v>8.5</v>
      </c>
      <c r="E2571" s="2">
        <f t="shared" si="312"/>
        <v>8.5030000000000001</v>
      </c>
      <c r="F2571" s="2">
        <f t="shared" si="313"/>
        <v>8.5340000000000007</v>
      </c>
      <c r="G2571" s="2">
        <f t="shared" si="315"/>
        <v>8.6061999999999994</v>
      </c>
      <c r="H2571" s="2">
        <f t="shared" si="319"/>
        <v>8.7793500000000009</v>
      </c>
      <c r="I2571" s="2">
        <f t="array" ref="I2571">SUMPRODUCT(B2555:B2574, (ROW(B2555:B2574)-ROW(B2555)+1)) / (20*21/2)</f>
        <v>8.5327619047619052</v>
      </c>
      <c r="J2571" s="2">
        <f t="shared" si="314"/>
        <v>8.5338946348523628</v>
      </c>
      <c r="K2571" s="2">
        <f t="shared" si="316"/>
        <v>8.598768108809967</v>
      </c>
    </row>
    <row r="2572" spans="1:11" ht="13.5" x14ac:dyDescent="0.25">
      <c r="A2572" s="3">
        <f>TITRES_STAT!B2575</f>
        <v>45750</v>
      </c>
      <c r="B2572" s="6">
        <f>TITRES_STAT!D2575</f>
        <v>8.6</v>
      </c>
      <c r="C2572" s="2">
        <f t="shared" si="317"/>
        <v>9.9999999999999645E-2</v>
      </c>
      <c r="D2572" s="2">
        <f t="shared" si="318"/>
        <v>8.52</v>
      </c>
      <c r="E2572" s="2">
        <f t="shared" ref="E2572:E2635" si="320">AVERAGE(B2563:B2572)</f>
        <v>8.51</v>
      </c>
      <c r="F2572" s="2">
        <f t="shared" si="313"/>
        <v>8.5339999999999989</v>
      </c>
      <c r="G2572" s="2">
        <f t="shared" si="315"/>
        <v>8.6044</v>
      </c>
      <c r="H2572" s="2">
        <f t="shared" si="319"/>
        <v>8.7788500000000003</v>
      </c>
      <c r="I2572" s="2">
        <f t="array" ref="I2572">SUMPRODUCT(B2556:B2575, (ROW(B2556:B2575)-ROW(B2556)+1)) / (20*21/2)</f>
        <v>8.5362380952380956</v>
      </c>
      <c r="J2572" s="2">
        <f t="shared" si="314"/>
        <v>8.5401903839140427</v>
      </c>
      <c r="K2572" s="2">
        <f t="shared" si="316"/>
        <v>8.5988164182684006</v>
      </c>
    </row>
    <row r="2573" spans="1:11" ht="13.5" x14ac:dyDescent="0.25">
      <c r="A2573" s="3">
        <f>TITRES_STAT!B2576</f>
        <v>45751</v>
      </c>
      <c r="B2573" s="6">
        <f>TITRES_STAT!D2576</f>
        <v>8.6</v>
      </c>
      <c r="C2573" s="2">
        <f t="shared" si="317"/>
        <v>0</v>
      </c>
      <c r="D2573" s="2">
        <f t="shared" si="318"/>
        <v>8.5400000000000009</v>
      </c>
      <c r="E2573" s="2">
        <f t="shared" si="320"/>
        <v>8.52</v>
      </c>
      <c r="F2573" s="2">
        <f t="shared" si="313"/>
        <v>8.5339999999999989</v>
      </c>
      <c r="G2573" s="2">
        <f t="shared" si="315"/>
        <v>8.6029999999999998</v>
      </c>
      <c r="H2573" s="2">
        <f t="shared" si="319"/>
        <v>8.7783499999999997</v>
      </c>
      <c r="I2573" s="2">
        <f t="array" ref="I2573">SUMPRODUCT(B2557:B2576, (ROW(B2557:B2576)-ROW(B2557)+1)) / (20*21/2)</f>
        <v>8.5398571428571426</v>
      </c>
      <c r="J2573" s="2">
        <f t="shared" si="314"/>
        <v>8.5458865378269913</v>
      </c>
      <c r="K2573" s="2">
        <f t="shared" si="316"/>
        <v>8.5988628332382682</v>
      </c>
    </row>
    <row r="2574" spans="1:11" ht="13.5" x14ac:dyDescent="0.25">
      <c r="A2574" s="3">
        <f>TITRES_STAT!B2577</f>
        <v>45754</v>
      </c>
      <c r="B2574" s="6">
        <f>TITRES_STAT!D2577</f>
        <v>8.59</v>
      </c>
      <c r="C2574" s="2">
        <f t="shared" si="317"/>
        <v>-9.9999999999997868E-3</v>
      </c>
      <c r="D2574" s="2">
        <f t="shared" si="318"/>
        <v>8.5580000000000016</v>
      </c>
      <c r="E2574" s="2">
        <f t="shared" si="320"/>
        <v>8.5289999999999999</v>
      </c>
      <c r="F2574" s="2">
        <f t="shared" si="313"/>
        <v>8.5335000000000001</v>
      </c>
      <c r="G2574" s="2">
        <f t="shared" si="315"/>
        <v>8.6013999999999982</v>
      </c>
      <c r="H2574" s="2">
        <f t="shared" si="319"/>
        <v>8.7788000000000004</v>
      </c>
      <c r="I2574" s="2">
        <f t="array" ref="I2574">SUMPRODUCT(B2558:B2577, (ROW(B2558:B2577)-ROW(B2558)+1)) / (20*21/2)</f>
        <v>8.5433809523809519</v>
      </c>
      <c r="J2574" s="2">
        <f t="shared" si="314"/>
        <v>8.5500878199387067</v>
      </c>
      <c r="K2574" s="2">
        <f t="shared" si="316"/>
        <v>8.5985152711504931</v>
      </c>
    </row>
    <row r="2575" spans="1:11" ht="13.5" x14ac:dyDescent="0.25">
      <c r="A2575" s="3">
        <f>TITRES_STAT!B2578</f>
        <v>45755</v>
      </c>
      <c r="B2575" s="6">
        <f>TITRES_STAT!D2578</f>
        <v>8.57</v>
      </c>
      <c r="C2575" s="2">
        <f t="shared" si="317"/>
        <v>-1.9999999999999574E-2</v>
      </c>
      <c r="D2575" s="2">
        <f t="shared" si="318"/>
        <v>8.572000000000001</v>
      </c>
      <c r="E2575" s="2">
        <f t="shared" si="320"/>
        <v>8.5360000000000014</v>
      </c>
      <c r="F2575" s="2">
        <f t="shared" si="313"/>
        <v>8.532</v>
      </c>
      <c r="G2575" s="2">
        <f t="shared" si="315"/>
        <v>8.5993999999999975</v>
      </c>
      <c r="H2575" s="2">
        <f t="shared" si="319"/>
        <v>8.7791499999999996</v>
      </c>
      <c r="I2575" s="2">
        <f t="array" ref="I2575">SUMPRODUCT(B2559:B2578, (ROW(B2559:B2578)-ROW(B2559)+1)) / (20*21/2)</f>
        <v>8.5468095238095234</v>
      </c>
      <c r="J2575" s="2">
        <f t="shared" si="314"/>
        <v>8.5519842180397809</v>
      </c>
      <c r="K2575" s="2">
        <f t="shared" si="316"/>
        <v>8.5973970252230227</v>
      </c>
    </row>
    <row r="2576" spans="1:11" ht="13.5" x14ac:dyDescent="0.25">
      <c r="A2576" s="3">
        <f>TITRES_STAT!B2579</f>
        <v>45757</v>
      </c>
      <c r="B2576" s="6">
        <f>TITRES_STAT!D2579</f>
        <v>8.57</v>
      </c>
      <c r="C2576" s="2">
        <f t="shared" si="317"/>
        <v>0</v>
      </c>
      <c r="D2576" s="2">
        <f t="shared" si="318"/>
        <v>8.5860000000000003</v>
      </c>
      <c r="E2576" s="2">
        <f t="shared" si="320"/>
        <v>8.543000000000001</v>
      </c>
      <c r="F2576" s="2">
        <f t="shared" si="313"/>
        <v>8.5329999999999995</v>
      </c>
      <c r="G2576" s="2">
        <f t="shared" si="315"/>
        <v>8.5973999999999986</v>
      </c>
      <c r="H2576" s="2">
        <f t="shared" si="319"/>
        <v>8.7775999999999996</v>
      </c>
      <c r="I2576" s="2">
        <f t="array" ref="I2576">SUMPRODUCT(B2560:B2579, (ROW(B2560:B2579)-ROW(B2560)+1)) / (20*21/2)</f>
        <v>8.5501428571428573</v>
      </c>
      <c r="J2576" s="2">
        <f t="shared" si="314"/>
        <v>8.5537000067978965</v>
      </c>
      <c r="K2576" s="2">
        <f t="shared" si="316"/>
        <v>8.5963226320770225</v>
      </c>
    </row>
    <row r="2577" spans="1:11" ht="13.5" x14ac:dyDescent="0.25">
      <c r="A2577" s="3">
        <f>TITRES_STAT!B2580</f>
        <v>45758</v>
      </c>
      <c r="B2577" s="6">
        <f>TITRES_STAT!D2580</f>
        <v>8.57</v>
      </c>
      <c r="C2577" s="2">
        <f t="shared" si="317"/>
        <v>0</v>
      </c>
      <c r="D2577" s="2">
        <f t="shared" si="318"/>
        <v>8.58</v>
      </c>
      <c r="E2577" s="2">
        <f t="shared" si="320"/>
        <v>8.5500000000000007</v>
      </c>
      <c r="F2577" s="2">
        <f t="shared" si="313"/>
        <v>8.5339999999999989</v>
      </c>
      <c r="G2577" s="2">
        <f t="shared" si="315"/>
        <v>8.5957999999999988</v>
      </c>
      <c r="H2577" s="2">
        <f t="shared" si="319"/>
        <v>8.7773499999999984</v>
      </c>
      <c r="I2577" s="2">
        <f t="array" ref="I2577">SUMPRODUCT(B2561:B2580, (ROW(B2561:B2580)-ROW(B2561)+1)) / (20*21/2)</f>
        <v>8.5533333333333328</v>
      </c>
      <c r="J2577" s="2">
        <f t="shared" si="314"/>
        <v>8.5552523871028576</v>
      </c>
      <c r="K2577" s="2">
        <f t="shared" si="316"/>
        <v>8.5952903719955707</v>
      </c>
    </row>
    <row r="2578" spans="1:11" ht="13.5" x14ac:dyDescent="0.25">
      <c r="A2578" s="3">
        <f>TITRES_STAT!B2581</f>
        <v>45761</v>
      </c>
      <c r="B2578" s="6">
        <f>TITRES_STAT!D2581</f>
        <v>8.57</v>
      </c>
      <c r="C2578" s="2">
        <f t="shared" si="317"/>
        <v>0</v>
      </c>
      <c r="D2578" s="2">
        <f t="shared" si="318"/>
        <v>8.5739999999999998</v>
      </c>
      <c r="E2578" s="2">
        <f t="shared" si="320"/>
        <v>8.5569999999999986</v>
      </c>
      <c r="F2578" s="2">
        <f t="shared" si="313"/>
        <v>8.5349999999999984</v>
      </c>
      <c r="G2578" s="2">
        <f t="shared" si="315"/>
        <v>8.5941999999999972</v>
      </c>
      <c r="H2578" s="2">
        <f t="shared" si="319"/>
        <v>8.777099999999999</v>
      </c>
      <c r="I2578" s="2">
        <f t="array" ref="I2578">SUMPRODUCT(B2562:B2581, (ROW(B2562:B2581)-ROW(B2562)+1)) / (20*21/2)</f>
        <v>8.5563333333333347</v>
      </c>
      <c r="J2578" s="2">
        <f t="shared" si="314"/>
        <v>8.5566569216644908</v>
      </c>
      <c r="K2578" s="2">
        <f t="shared" si="316"/>
        <v>8.5942985927016267</v>
      </c>
    </row>
    <row r="2579" spans="1:11" ht="13.5" x14ac:dyDescent="0.25">
      <c r="A2579" s="3">
        <f>TITRES_STAT!B2582</f>
        <v>45762</v>
      </c>
      <c r="B2579" s="6">
        <f>TITRES_STAT!D2582</f>
        <v>8.57</v>
      </c>
      <c r="C2579" s="2">
        <f t="shared" si="317"/>
        <v>0</v>
      </c>
      <c r="D2579" s="2">
        <f t="shared" si="318"/>
        <v>8.57</v>
      </c>
      <c r="E2579" s="2">
        <f t="shared" si="320"/>
        <v>8.5639999999999983</v>
      </c>
      <c r="F2579" s="2">
        <f t="shared" si="313"/>
        <v>8.5364999999999984</v>
      </c>
      <c r="G2579" s="2">
        <f t="shared" si="315"/>
        <v>8.5925999999999974</v>
      </c>
      <c r="H2579" s="2">
        <f t="shared" si="319"/>
        <v>8.7756999999999987</v>
      </c>
      <c r="I2579" s="2">
        <f t="array" ref="I2579">SUMPRODUCT(B2563:B2582, (ROW(B2563:B2582)-ROW(B2563)+1)) / (20*21/2)</f>
        <v>8.5553333333333335</v>
      </c>
      <c r="J2579" s="2">
        <f t="shared" si="314"/>
        <v>8.5579276910297786</v>
      </c>
      <c r="K2579" s="2">
        <f t="shared" si="316"/>
        <v>8.5933457067133272</v>
      </c>
    </row>
    <row r="2580" spans="1:11" ht="13.5" x14ac:dyDescent="0.25">
      <c r="A2580" s="3">
        <f>TITRES_STAT!B2583</f>
        <v>45763</v>
      </c>
      <c r="B2580" s="6">
        <f>TITRES_STAT!D2583</f>
        <v>8.57</v>
      </c>
      <c r="C2580" s="2">
        <f t="shared" si="317"/>
        <v>0</v>
      </c>
      <c r="D2580" s="2">
        <f t="shared" si="318"/>
        <v>8.57</v>
      </c>
      <c r="E2580" s="2">
        <f t="shared" si="320"/>
        <v>8.5710000000000015</v>
      </c>
      <c r="F2580" s="2">
        <f t="shared" ref="F2580:F2643" si="321">AVERAGE(B2561:B2580)</f>
        <v>8.5384999999999973</v>
      </c>
      <c r="G2580" s="2">
        <f t="shared" si="315"/>
        <v>8.5911999999999971</v>
      </c>
      <c r="H2580" s="2">
        <f t="shared" si="319"/>
        <v>8.7742999999999984</v>
      </c>
      <c r="I2580" s="2">
        <f t="array" ref="I2580">SUMPRODUCT(B2564:B2583, (ROW(B2564:B2583)-ROW(B2564)+1)) / (20*21/2)</f>
        <v>8.5600476190476193</v>
      </c>
      <c r="J2580" s="2">
        <f t="shared" si="314"/>
        <v>8.5590774347412282</v>
      </c>
      <c r="K2580" s="2">
        <f t="shared" si="316"/>
        <v>8.5924301888030001</v>
      </c>
    </row>
    <row r="2581" spans="1:11" ht="13.5" x14ac:dyDescent="0.25">
      <c r="A2581" s="3">
        <f>TITRES_STAT!B2584</f>
        <v>45764</v>
      </c>
      <c r="B2581" s="6">
        <f>TITRES_STAT!D2584</f>
        <v>8.57</v>
      </c>
      <c r="C2581" s="2">
        <f t="shared" si="317"/>
        <v>0</v>
      </c>
      <c r="D2581" s="2">
        <f t="shared" si="318"/>
        <v>8.57</v>
      </c>
      <c r="E2581" s="2">
        <f t="shared" si="320"/>
        <v>8.5779999999999994</v>
      </c>
      <c r="F2581" s="2">
        <f t="shared" si="321"/>
        <v>8.540499999999998</v>
      </c>
      <c r="G2581" s="2">
        <f t="shared" si="315"/>
        <v>8.5897999999999985</v>
      </c>
      <c r="H2581" s="2">
        <f t="shared" si="319"/>
        <v>8.7723999999999975</v>
      </c>
      <c r="I2581" s="2">
        <f t="array" ref="I2581">SUMPRODUCT(B2565:B2584, (ROW(B2565:B2584)-ROW(B2565)+1)) / (20*21/2)</f>
        <v>8.5643333333333338</v>
      </c>
      <c r="J2581" s="2">
        <f t="shared" ref="J2581:J2644" si="322">$J$4*B2581+J2580*(1-$J$4)</f>
        <v>8.5601176790515865</v>
      </c>
      <c r="K2581" s="2">
        <f t="shared" si="316"/>
        <v>8.5915505735558231</v>
      </c>
    </row>
    <row r="2582" spans="1:11" ht="13.5" x14ac:dyDescent="0.25">
      <c r="A2582" s="3">
        <f>TITRES_STAT!B2585</f>
        <v>45765</v>
      </c>
      <c r="B2582" s="6">
        <f>TITRES_STAT!D2585</f>
        <v>8.5299999999999994</v>
      </c>
      <c r="C2582" s="2">
        <f t="shared" si="317"/>
        <v>-4.0000000000000924E-2</v>
      </c>
      <c r="D2582" s="2">
        <f t="shared" si="318"/>
        <v>8.5620000000000012</v>
      </c>
      <c r="E2582" s="2">
        <f t="shared" si="320"/>
        <v>8.5710000000000015</v>
      </c>
      <c r="F2582" s="2">
        <f t="shared" si="321"/>
        <v>8.540499999999998</v>
      </c>
      <c r="G2582" s="2">
        <f t="shared" si="315"/>
        <v>8.5875999999999983</v>
      </c>
      <c r="H2582" s="2">
        <f t="shared" si="319"/>
        <v>8.7702999999999971</v>
      </c>
      <c r="I2582" s="2">
        <f t="array" ref="I2582">SUMPRODUCT(B2566:B2585, (ROW(B2566:B2585)-ROW(B2566)+1)) / (20*21/2)</f>
        <v>8.568190476190475</v>
      </c>
      <c r="J2582" s="2">
        <f t="shared" si="322"/>
        <v>8.557249328665721</v>
      </c>
      <c r="K2582" s="2">
        <f t="shared" si="316"/>
        <v>8.5891368255732417</v>
      </c>
    </row>
    <row r="2583" spans="1:11" ht="13.5" x14ac:dyDescent="0.25">
      <c r="A2583" s="3">
        <f>TITRES_STAT!B2586</f>
        <v>45768</v>
      </c>
      <c r="B2583" s="6">
        <f>TITRES_STAT!D2586</f>
        <v>8.59</v>
      </c>
      <c r="C2583" s="2">
        <f t="shared" si="317"/>
        <v>6.0000000000000497E-2</v>
      </c>
      <c r="D2583" s="2">
        <f t="shared" si="318"/>
        <v>8.5659999999999989</v>
      </c>
      <c r="E2583" s="2">
        <f t="shared" si="320"/>
        <v>8.57</v>
      </c>
      <c r="F2583" s="2">
        <f t="shared" si="321"/>
        <v>8.5449999999999982</v>
      </c>
      <c r="G2583" s="2">
        <f t="shared" si="315"/>
        <v>8.5865999999999971</v>
      </c>
      <c r="H2583" s="2">
        <f t="shared" si="319"/>
        <v>8.7704999999999966</v>
      </c>
      <c r="I2583" s="2">
        <f t="array" ref="I2583">SUMPRODUCT(B2567:B2586, (ROW(B2567:B2586)-ROW(B2567)+1)) / (20*21/2)</f>
        <v>8.5716190476190484</v>
      </c>
      <c r="J2583" s="2">
        <f t="shared" si="322"/>
        <v>8.5603684402213656</v>
      </c>
      <c r="K2583" s="2">
        <f t="shared" si="316"/>
        <v>8.5891706755507613</v>
      </c>
    </row>
    <row r="2584" spans="1:11" ht="13.5" x14ac:dyDescent="0.25">
      <c r="A2584" s="3">
        <f>TITRES_STAT!B2587</f>
        <v>45769</v>
      </c>
      <c r="B2584" s="6">
        <f>TITRES_STAT!D2587</f>
        <v>8.59</v>
      </c>
      <c r="C2584" s="2">
        <f t="shared" si="317"/>
        <v>0</v>
      </c>
      <c r="D2584" s="2">
        <f t="shared" si="318"/>
        <v>8.5700000000000021</v>
      </c>
      <c r="E2584" s="2">
        <f t="shared" si="320"/>
        <v>8.57</v>
      </c>
      <c r="F2584" s="2">
        <f t="shared" si="321"/>
        <v>8.5494999999999983</v>
      </c>
      <c r="G2584" s="2">
        <f t="shared" si="315"/>
        <v>8.5855999999999977</v>
      </c>
      <c r="H2584" s="2">
        <f t="shared" si="319"/>
        <v>8.768799999999997</v>
      </c>
      <c r="I2584" s="2">
        <f t="array" ref="I2584">SUMPRODUCT(B2568:B2587, (ROW(B2568:B2587)-ROW(B2568)+1)) / (20*21/2)</f>
        <v>8.5746190476190467</v>
      </c>
      <c r="J2584" s="2">
        <f t="shared" si="322"/>
        <v>8.5631904935336163</v>
      </c>
      <c r="K2584" s="2">
        <f t="shared" si="316"/>
        <v>8.5892031980781827</v>
      </c>
    </row>
    <row r="2585" spans="1:11" ht="13.5" x14ac:dyDescent="0.25">
      <c r="A2585" s="3">
        <f>TITRES_STAT!B2588</f>
        <v>45770</v>
      </c>
      <c r="B2585" s="6">
        <f>TITRES_STAT!D2588</f>
        <v>8.59</v>
      </c>
      <c r="C2585" s="2">
        <f t="shared" si="317"/>
        <v>0</v>
      </c>
      <c r="D2585" s="2">
        <f t="shared" si="318"/>
        <v>8.5740000000000016</v>
      </c>
      <c r="E2585" s="2">
        <f t="shared" si="320"/>
        <v>8.572000000000001</v>
      </c>
      <c r="F2585" s="2">
        <f t="shared" si="321"/>
        <v>8.5539999999999985</v>
      </c>
      <c r="G2585" s="2">
        <f t="shared" si="315"/>
        <v>8.5823999999999963</v>
      </c>
      <c r="H2585" s="2">
        <f t="shared" si="319"/>
        <v>8.7670999999999957</v>
      </c>
      <c r="I2585" s="2">
        <f t="array" ref="I2585">SUMPRODUCT(B2569:B2588, (ROW(B2569:B2588)-ROW(B2569)+1)) / (20*21/2)</f>
        <v>8.5771904761904754</v>
      </c>
      <c r="J2585" s="2">
        <f t="shared" si="322"/>
        <v>8.5657437798637481</v>
      </c>
      <c r="K2585" s="2">
        <f t="shared" si="316"/>
        <v>8.5892344452123712</v>
      </c>
    </row>
    <row r="2586" spans="1:11" ht="13.5" x14ac:dyDescent="0.25">
      <c r="A2586" s="3">
        <f>TITRES_STAT!B2589</f>
        <v>45771</v>
      </c>
      <c r="B2586" s="6">
        <f>TITRES_STAT!D2589</f>
        <v>8.59</v>
      </c>
      <c r="C2586" s="2">
        <f t="shared" si="317"/>
        <v>0</v>
      </c>
      <c r="D2586" s="2">
        <f t="shared" si="318"/>
        <v>8.5779999999999994</v>
      </c>
      <c r="E2586" s="2">
        <f t="shared" si="320"/>
        <v>8.5740000000000016</v>
      </c>
      <c r="F2586" s="2">
        <f t="shared" si="321"/>
        <v>8.5584999999999987</v>
      </c>
      <c r="G2586" s="2">
        <f t="shared" si="315"/>
        <v>8.5791999999999966</v>
      </c>
      <c r="H2586" s="2">
        <f t="shared" si="319"/>
        <v>8.7653499999999944</v>
      </c>
      <c r="I2586" s="2">
        <f t="array" ref="I2586">SUMPRODUCT(B2570:B2589, (ROW(B2570:B2589)-ROW(B2570)+1)) / (20*21/2)</f>
        <v>8.5793333333333344</v>
      </c>
      <c r="J2586" s="2">
        <f t="shared" si="322"/>
        <v>8.5680538960671999</v>
      </c>
      <c r="K2586" s="2">
        <f t="shared" si="316"/>
        <v>8.5892644669687481</v>
      </c>
    </row>
    <row r="2587" spans="1:11" ht="13.5" x14ac:dyDescent="0.25">
      <c r="A2587" s="3">
        <f>TITRES_STAT!B2590</f>
        <v>45772</v>
      </c>
      <c r="B2587" s="6">
        <f>TITRES_STAT!D2590</f>
        <v>8.59</v>
      </c>
      <c r="C2587" s="2">
        <f t="shared" si="317"/>
        <v>0</v>
      </c>
      <c r="D2587" s="2">
        <f t="shared" si="318"/>
        <v>8.59</v>
      </c>
      <c r="E2587" s="2">
        <f t="shared" si="320"/>
        <v>8.5760000000000023</v>
      </c>
      <c r="F2587" s="2">
        <f t="shared" si="321"/>
        <v>8.5629999999999988</v>
      </c>
      <c r="G2587" s="2">
        <f t="shared" si="315"/>
        <v>8.5789999999999971</v>
      </c>
      <c r="H2587" s="2">
        <f t="shared" si="319"/>
        <v>8.7635999999999949</v>
      </c>
      <c r="I2587" s="2">
        <f t="array" ref="I2587">SUMPRODUCT(B2571:B2590, (ROW(B2571:B2590)-ROW(B2571)+1)) / (20*21/2)</f>
        <v>8.581999999999999</v>
      </c>
      <c r="J2587" s="2">
        <f t="shared" si="322"/>
        <v>8.5701440012036567</v>
      </c>
      <c r="K2587" s="2">
        <f t="shared" si="316"/>
        <v>8.5892933114013452</v>
      </c>
    </row>
    <row r="2588" spans="1:11" ht="13.5" x14ac:dyDescent="0.25">
      <c r="A2588" s="3">
        <f>TITRES_STAT!B2591</f>
        <v>45775</v>
      </c>
      <c r="B2588" s="6">
        <f>TITRES_STAT!D2591</f>
        <v>8.59</v>
      </c>
      <c r="C2588" s="2">
        <f t="shared" si="317"/>
        <v>0</v>
      </c>
      <c r="D2588" s="2">
        <f t="shared" si="318"/>
        <v>8.59</v>
      </c>
      <c r="E2588" s="2">
        <f t="shared" si="320"/>
        <v>8.5780000000000012</v>
      </c>
      <c r="F2588" s="2">
        <f t="shared" si="321"/>
        <v>8.567499999999999</v>
      </c>
      <c r="G2588" s="2">
        <f t="shared" si="315"/>
        <v>8.5761999999999965</v>
      </c>
      <c r="H2588" s="2">
        <f t="shared" si="319"/>
        <v>8.7618499999999955</v>
      </c>
      <c r="I2588" s="2">
        <f t="array" ref="I2588">SUMPRODUCT(B2572:B2591, (ROW(B2572:B2591)-ROW(B2572)+1)) / (20*21/2)</f>
        <v>8.5841904761904768</v>
      </c>
      <c r="J2588" s="2">
        <f t="shared" si="322"/>
        <v>8.5720350487080701</v>
      </c>
      <c r="K2588" s="2">
        <f t="shared" si="316"/>
        <v>8.5893210246797231</v>
      </c>
    </row>
    <row r="2589" spans="1:11" ht="13.5" x14ac:dyDescent="0.25">
      <c r="A2589" s="3">
        <f>TITRES_STAT!B2592</f>
        <v>45776</v>
      </c>
      <c r="B2589" s="6">
        <f>TITRES_STAT!D2592</f>
        <v>8.59</v>
      </c>
      <c r="C2589" s="2">
        <f t="shared" si="317"/>
        <v>0</v>
      </c>
      <c r="D2589" s="2">
        <f t="shared" si="318"/>
        <v>8.59</v>
      </c>
      <c r="E2589" s="2">
        <f t="shared" si="320"/>
        <v>8.5800000000000018</v>
      </c>
      <c r="F2589" s="2">
        <f t="shared" si="321"/>
        <v>8.5719999999999992</v>
      </c>
      <c r="G2589" s="2">
        <f t="shared" si="315"/>
        <v>8.5749999999999957</v>
      </c>
      <c r="H2589" s="2">
        <f t="shared" si="319"/>
        <v>8.7600999999999942</v>
      </c>
      <c r="I2589" s="2">
        <f t="array" ref="I2589">SUMPRODUCT(B2573:B2592, (ROW(B2573:B2592)-ROW(B2573)+1)) / (20*21/2)</f>
        <v>8.5544761904761906</v>
      </c>
      <c r="J2589" s="2">
        <f t="shared" si="322"/>
        <v>8.5737459964501586</v>
      </c>
      <c r="K2589" s="2">
        <f t="shared" si="316"/>
        <v>8.5893476511628712</v>
      </c>
    </row>
    <row r="2590" spans="1:11" ht="13.5" x14ac:dyDescent="0.25">
      <c r="A2590" s="3">
        <f>TITRES_STAT!B2593</f>
        <v>45777</v>
      </c>
      <c r="B2590" s="6">
        <f>TITRES_STAT!D2593</f>
        <v>8.6</v>
      </c>
      <c r="C2590" s="2">
        <f t="shared" si="317"/>
        <v>9.9999999999997868E-3</v>
      </c>
      <c r="D2590" s="2">
        <f t="shared" si="318"/>
        <v>8.5920000000000005</v>
      </c>
      <c r="E2590" s="2">
        <f t="shared" si="320"/>
        <v>8.583000000000002</v>
      </c>
      <c r="F2590" s="2">
        <f t="shared" si="321"/>
        <v>8.5770000000000017</v>
      </c>
      <c r="G2590" s="2">
        <f t="shared" si="315"/>
        <v>8.5723999999999965</v>
      </c>
      <c r="H2590" s="2">
        <f t="shared" si="319"/>
        <v>8.7583999999999929</v>
      </c>
      <c r="I2590" s="2">
        <f t="array" ref="I2590">SUMPRODUCT(B2574:B2593, (ROW(B2574:B2593)-ROW(B2574)+1)) / (20*21/2)</f>
        <v>8.556809523809525</v>
      </c>
      <c r="J2590" s="2">
        <f t="shared" si="322"/>
        <v>8.5762463777406204</v>
      </c>
      <c r="K2590" s="2">
        <f t="shared" si="316"/>
        <v>8.5897653903329552</v>
      </c>
    </row>
    <row r="2591" spans="1:11" ht="13.5" x14ac:dyDescent="0.25">
      <c r="A2591" s="3">
        <f>TITRES_STAT!B2594</f>
        <v>45779</v>
      </c>
      <c r="B2591" s="6">
        <f>TITRES_STAT!D2594</f>
        <v>8.6</v>
      </c>
      <c r="C2591" s="2">
        <f t="shared" si="317"/>
        <v>0</v>
      </c>
      <c r="D2591" s="2">
        <f t="shared" si="318"/>
        <v>8.5939999999999994</v>
      </c>
      <c r="E2591" s="2">
        <f t="shared" si="320"/>
        <v>8.5860000000000003</v>
      </c>
      <c r="F2591" s="2">
        <f t="shared" si="321"/>
        <v>8.5820000000000007</v>
      </c>
      <c r="G2591" s="2">
        <f t="shared" si="315"/>
        <v>8.5697999999999972</v>
      </c>
      <c r="H2591" s="2">
        <f t="shared" si="319"/>
        <v>8.7567499999999932</v>
      </c>
      <c r="I2591" s="2">
        <f t="array" ref="I2591">SUMPRODUCT(B2575:B2594, (ROW(B2575:B2594)-ROW(B2575)+1)) / (20*21/2)</f>
        <v>8.5591904761904747</v>
      </c>
      <c r="J2591" s="2">
        <f t="shared" si="322"/>
        <v>8.578508627479609</v>
      </c>
      <c r="K2591" s="2">
        <f t="shared" si="316"/>
        <v>8.5901667475748003</v>
      </c>
    </row>
    <row r="2592" spans="1:11" ht="13.5" x14ac:dyDescent="0.25">
      <c r="A2592" s="3">
        <f>TITRES_STAT!B2595</f>
        <v>45782</v>
      </c>
      <c r="B2592" s="6">
        <f>TITRES_STAT!D2595</f>
        <v>8.27</v>
      </c>
      <c r="C2592" s="2">
        <f t="shared" si="317"/>
        <v>-0.33000000000000007</v>
      </c>
      <c r="D2592" s="2">
        <f t="shared" si="318"/>
        <v>8.5300000000000011</v>
      </c>
      <c r="E2592" s="2">
        <f t="shared" si="320"/>
        <v>8.5599999999999987</v>
      </c>
      <c r="F2592" s="2">
        <f t="shared" si="321"/>
        <v>8.5655000000000019</v>
      </c>
      <c r="G2592" s="2">
        <f t="shared" si="315"/>
        <v>8.5605999999999955</v>
      </c>
      <c r="H2592" s="2">
        <f t="shared" si="319"/>
        <v>8.7534499999999937</v>
      </c>
      <c r="I2592" s="2">
        <f t="array" ref="I2592">SUMPRODUCT(B2576:B2595, (ROW(B2576:B2595)-ROW(B2576)+1)) / (20*21/2)</f>
        <v>8.5615714285714297</v>
      </c>
      <c r="J2592" s="2">
        <f t="shared" si="322"/>
        <v>8.5491268534339309</v>
      </c>
      <c r="K2592" s="2">
        <f t="shared" si="316"/>
        <v>8.5776111888463777</v>
      </c>
    </row>
    <row r="2593" spans="1:11" ht="13.5" x14ac:dyDescent="0.25">
      <c r="A2593" s="3">
        <f>TITRES_STAT!B2596</f>
        <v>45783</v>
      </c>
      <c r="B2593" s="6">
        <f>TITRES_STAT!D2596</f>
        <v>8.59</v>
      </c>
      <c r="C2593" s="2">
        <f t="shared" si="317"/>
        <v>0.32000000000000028</v>
      </c>
      <c r="D2593" s="2">
        <f t="shared" si="318"/>
        <v>8.5300000000000011</v>
      </c>
      <c r="E2593" s="2">
        <f t="shared" si="320"/>
        <v>8.56</v>
      </c>
      <c r="F2593" s="2">
        <f t="shared" si="321"/>
        <v>8.5650000000000013</v>
      </c>
      <c r="G2593" s="2">
        <f t="shared" si="315"/>
        <v>8.5603999999999942</v>
      </c>
      <c r="H2593" s="2">
        <f t="shared" si="319"/>
        <v>8.7517499999999941</v>
      </c>
      <c r="I2593" s="2">
        <f t="array" ref="I2593">SUMPRODUCT(B2577:B2596, (ROW(B2577:B2596)-ROW(B2577)+1)) / (20*21/2)</f>
        <v>8.5638571428571435</v>
      </c>
      <c r="J2593" s="2">
        <f t="shared" si="322"/>
        <v>8.5530195340592705</v>
      </c>
      <c r="K2593" s="2">
        <f t="shared" si="316"/>
        <v>8.5780970245778914</v>
      </c>
    </row>
    <row r="2594" spans="1:11" ht="13.5" x14ac:dyDescent="0.25">
      <c r="A2594" s="3">
        <f>TITRES_STAT!B2597</f>
        <v>45784</v>
      </c>
      <c r="B2594" s="6">
        <f>TITRES_STAT!D2597</f>
        <v>8.59</v>
      </c>
      <c r="C2594" s="2">
        <f t="shared" si="317"/>
        <v>0</v>
      </c>
      <c r="D2594" s="2">
        <f t="shared" si="318"/>
        <v>8.5300000000000011</v>
      </c>
      <c r="E2594" s="2">
        <f t="shared" si="320"/>
        <v>8.56</v>
      </c>
      <c r="F2594" s="2">
        <f t="shared" si="321"/>
        <v>8.5650000000000013</v>
      </c>
      <c r="G2594" s="2">
        <f t="shared" si="315"/>
        <v>8.5601999999999947</v>
      </c>
      <c r="H2594" s="2">
        <f t="shared" si="319"/>
        <v>8.7500499999999928</v>
      </c>
      <c r="I2594" s="2">
        <f t="array" ref="I2594">SUMPRODUCT(B2578:B2597, (ROW(B2578:B2597)-ROW(B2578)+1)) / (20*21/2)</f>
        <v>8.5660476190476196</v>
      </c>
      <c r="J2594" s="2">
        <f t="shared" si="322"/>
        <v>8.556541483196483</v>
      </c>
      <c r="K2594" s="2">
        <f t="shared" si="316"/>
        <v>8.5785638079277771</v>
      </c>
    </row>
    <row r="2595" spans="1:11" ht="13.5" x14ac:dyDescent="0.25">
      <c r="A2595" s="3">
        <f>TITRES_STAT!B2598</f>
        <v>45785</v>
      </c>
      <c r="B2595" s="6">
        <f>TITRES_STAT!D2598</f>
        <v>8.59</v>
      </c>
      <c r="C2595" s="2">
        <f t="shared" si="317"/>
        <v>0</v>
      </c>
      <c r="D2595" s="2">
        <f t="shared" si="318"/>
        <v>8.5280000000000005</v>
      </c>
      <c r="E2595" s="2">
        <f t="shared" si="320"/>
        <v>8.56</v>
      </c>
      <c r="F2595" s="2">
        <f t="shared" si="321"/>
        <v>8.5660000000000025</v>
      </c>
      <c r="G2595" s="2">
        <f t="shared" si="315"/>
        <v>8.5599999999999952</v>
      </c>
      <c r="H2595" s="2">
        <f t="shared" si="319"/>
        <v>8.7483499999999932</v>
      </c>
      <c r="I2595" s="2">
        <f t="array" ref="I2595">SUMPRODUCT(B2579:B2598, (ROW(B2579:B2598)-ROW(B2579)+1)) / (20*21/2)</f>
        <v>8.5671904761904738</v>
      </c>
      <c r="J2595" s="2">
        <f t="shared" si="322"/>
        <v>8.5597280086063421</v>
      </c>
      <c r="K2595" s="2">
        <f t="shared" si="316"/>
        <v>8.5790122860482558</v>
      </c>
    </row>
    <row r="2596" spans="1:11" ht="13.5" x14ac:dyDescent="0.25">
      <c r="A2596" s="3">
        <f>TITRES_STAT!B2599</f>
        <v>45786</v>
      </c>
      <c r="B2596" s="6">
        <f>TITRES_STAT!D2599</f>
        <v>8.59</v>
      </c>
      <c r="C2596" s="2">
        <f t="shared" si="317"/>
        <v>0</v>
      </c>
      <c r="D2596" s="2">
        <f t="shared" si="318"/>
        <v>8.5259999999999998</v>
      </c>
      <c r="E2596" s="2">
        <f t="shared" si="320"/>
        <v>8.56</v>
      </c>
      <c r="F2596" s="2">
        <f t="shared" si="321"/>
        <v>8.5670000000000019</v>
      </c>
      <c r="G2596" s="2">
        <f t="shared" si="315"/>
        <v>8.5597999999999939</v>
      </c>
      <c r="H2596" s="2">
        <f t="shared" si="319"/>
        <v>8.7466499999999936</v>
      </c>
      <c r="I2596" s="2">
        <f t="array" ref="I2596">SUMPRODUCT(B2580:B2599, (ROW(B2580:B2599)-ROW(B2580)+1)) / (20*21/2)</f>
        <v>8.5682857142857127</v>
      </c>
      <c r="J2596" s="2">
        <f t="shared" si="322"/>
        <v>8.5626110554057373</v>
      </c>
      <c r="K2596" s="2">
        <f t="shared" si="316"/>
        <v>8.579443176791461</v>
      </c>
    </row>
    <row r="2597" spans="1:11" ht="13.5" x14ac:dyDescent="0.25">
      <c r="A2597" s="3">
        <f>TITRES_STAT!B2600</f>
        <v>45789</v>
      </c>
      <c r="B2597" s="6">
        <f>TITRES_STAT!D2600</f>
        <v>8.59</v>
      </c>
      <c r="C2597" s="2">
        <f t="shared" si="317"/>
        <v>0</v>
      </c>
      <c r="D2597" s="2">
        <f t="shared" si="318"/>
        <v>8.59</v>
      </c>
      <c r="E2597" s="2">
        <f t="shared" si="320"/>
        <v>8.5600000000000023</v>
      </c>
      <c r="F2597" s="2">
        <f t="shared" si="321"/>
        <v>8.5680000000000014</v>
      </c>
      <c r="G2597" s="2">
        <f t="shared" si="315"/>
        <v>8.5595999999999943</v>
      </c>
      <c r="H2597" s="2">
        <f t="shared" si="319"/>
        <v>8.744949999999994</v>
      </c>
      <c r="I2597" s="2">
        <f t="array" ref="I2597">SUMPRODUCT(B2581:B2600, (ROW(B2581:B2600)-ROW(B2581)+1)) / (20*21/2)</f>
        <v>8.5693333333333328</v>
      </c>
      <c r="J2597" s="2">
        <f t="shared" si="322"/>
        <v>8.5652195263194759</v>
      </c>
      <c r="K2597" s="2">
        <f t="shared" si="316"/>
        <v>8.579857169858462</v>
      </c>
    </row>
    <row r="2598" spans="1:11" ht="13.5" x14ac:dyDescent="0.25">
      <c r="A2598" s="3">
        <f>TITRES_STAT!B2601</f>
        <v>45790</v>
      </c>
      <c r="B2598" s="6">
        <f>TITRES_STAT!D2601</f>
        <v>8.58</v>
      </c>
      <c r="C2598" s="2">
        <f t="shared" si="317"/>
        <v>-9.9999999999997868E-3</v>
      </c>
      <c r="D2598" s="2">
        <f t="shared" si="318"/>
        <v>8.5879999999999992</v>
      </c>
      <c r="E2598" s="2">
        <f t="shared" si="320"/>
        <v>8.5590000000000011</v>
      </c>
      <c r="F2598" s="2">
        <f t="shared" si="321"/>
        <v>8.568500000000002</v>
      </c>
      <c r="G2598" s="2">
        <f t="shared" si="315"/>
        <v>8.5591999999999935</v>
      </c>
      <c r="H2598" s="2">
        <f t="shared" si="319"/>
        <v>8.7431999999999928</v>
      </c>
      <c r="I2598" s="2">
        <f t="array" ref="I2598">SUMPRODUCT(B2582:B2601, (ROW(B2582:B2601)-ROW(B2582)+1)) / (20*21/2)</f>
        <v>8.570333333333334</v>
      </c>
      <c r="J2598" s="2">
        <f t="shared" si="322"/>
        <v>8.5666271904795259</v>
      </c>
      <c r="K2598" s="2">
        <f t="shared" si="316"/>
        <v>8.5798627710404833</v>
      </c>
    </row>
    <row r="2599" spans="1:11" ht="13.5" x14ac:dyDescent="0.25">
      <c r="A2599" s="3">
        <f>TITRES_STAT!B2602</f>
        <v>45791</v>
      </c>
      <c r="B2599" s="6">
        <f>TITRES_STAT!D2602</f>
        <v>8.58</v>
      </c>
      <c r="C2599" s="2">
        <f t="shared" si="317"/>
        <v>0</v>
      </c>
      <c r="D2599" s="2">
        <f t="shared" si="318"/>
        <v>8.5860000000000003</v>
      </c>
      <c r="E2599" s="2">
        <f t="shared" si="320"/>
        <v>8.5580000000000016</v>
      </c>
      <c r="F2599" s="2">
        <f t="shared" si="321"/>
        <v>8.5690000000000026</v>
      </c>
      <c r="G2599" s="2">
        <f t="shared" si="315"/>
        <v>8.5587999999999926</v>
      </c>
      <c r="H2599" s="2">
        <f t="shared" si="319"/>
        <v>8.7414499999999933</v>
      </c>
      <c r="I2599" s="2">
        <f t="array" ref="I2599">SUMPRODUCT(B2583:B2602, (ROW(B2583:B2602)-ROW(B2583)+1)) / (20*21/2)</f>
        <v>8.5712857142857128</v>
      </c>
      <c r="J2599" s="2">
        <f t="shared" si="322"/>
        <v>8.5679007913862382</v>
      </c>
      <c r="K2599" s="2">
        <f t="shared" si="316"/>
        <v>8.5798681525683076</v>
      </c>
    </row>
    <row r="2600" spans="1:11" ht="13.5" x14ac:dyDescent="0.25">
      <c r="A2600" s="3">
        <f>TITRES_STAT!B2603</f>
        <v>45792</v>
      </c>
      <c r="B2600" s="6">
        <f>TITRES_STAT!D2603</f>
        <v>8.58</v>
      </c>
      <c r="C2600" s="2">
        <f t="shared" si="317"/>
        <v>0</v>
      </c>
      <c r="D2600" s="2">
        <f t="shared" si="318"/>
        <v>8.5839999999999996</v>
      </c>
      <c r="E2600" s="2">
        <f t="shared" si="320"/>
        <v>8.5560000000000009</v>
      </c>
      <c r="F2600" s="2">
        <f t="shared" si="321"/>
        <v>8.5695000000000014</v>
      </c>
      <c r="G2600" s="2">
        <f t="shared" si="315"/>
        <v>8.5575999999999919</v>
      </c>
      <c r="H2600" s="2">
        <f t="shared" si="319"/>
        <v>8.739699999999992</v>
      </c>
      <c r="I2600" s="2">
        <f t="array" ref="I2600">SUMPRODUCT(B2584:B2603, (ROW(B2584:B2603)-ROW(B2584)+1)) / (20*21/2)</f>
        <v>8.5719999999999992</v>
      </c>
      <c r="J2600" s="2">
        <f t="shared" si="322"/>
        <v>8.569053096968501</v>
      </c>
      <c r="K2600" s="2">
        <f t="shared" si="316"/>
        <v>8.5798733230558248</v>
      </c>
    </row>
    <row r="2601" spans="1:11" ht="13.5" x14ac:dyDescent="0.25">
      <c r="A2601" s="3">
        <f>TITRES_STAT!B2604</f>
        <v>45793</v>
      </c>
      <c r="B2601" s="6">
        <f>TITRES_STAT!D2604</f>
        <v>8.58</v>
      </c>
      <c r="C2601" s="2">
        <f t="shared" si="317"/>
        <v>0</v>
      </c>
      <c r="D2601" s="2">
        <f t="shared" si="318"/>
        <v>8.581999999999999</v>
      </c>
      <c r="E2601" s="2">
        <f t="shared" si="320"/>
        <v>8.5539999999999985</v>
      </c>
      <c r="F2601" s="2">
        <f t="shared" si="321"/>
        <v>8.5700000000000038</v>
      </c>
      <c r="G2601" s="2">
        <f t="shared" si="315"/>
        <v>8.5571999999999928</v>
      </c>
      <c r="H2601" s="2">
        <f t="shared" si="319"/>
        <v>8.7398999999999916</v>
      </c>
      <c r="I2601" s="2">
        <f t="array" ref="I2601">SUMPRODUCT(B2585:B2604, (ROW(B2585:B2604)-ROW(B2585)+1)) / (20*21/2)</f>
        <v>8.5699047619047608</v>
      </c>
      <c r="J2601" s="2">
        <f t="shared" si="322"/>
        <v>8.5700956591619768</v>
      </c>
      <c r="K2601" s="2">
        <f t="shared" si="316"/>
        <v>8.579878290779126</v>
      </c>
    </row>
    <row r="2602" spans="1:11" ht="13.5" x14ac:dyDescent="0.25">
      <c r="A2602" s="3">
        <f>TITRES_STAT!B2605</f>
        <v>45796</v>
      </c>
      <c r="B2602" s="6">
        <f>TITRES_STAT!D2605</f>
        <v>8.58</v>
      </c>
      <c r="C2602" s="2">
        <f t="shared" si="317"/>
        <v>0</v>
      </c>
      <c r="D2602" s="2">
        <f t="shared" si="318"/>
        <v>8.58</v>
      </c>
      <c r="E2602" s="2">
        <f t="shared" si="320"/>
        <v>8.5849999999999991</v>
      </c>
      <c r="F2602" s="2">
        <f t="shared" si="321"/>
        <v>8.5725000000000033</v>
      </c>
      <c r="G2602" s="2">
        <f t="shared" si="315"/>
        <v>8.556799999999992</v>
      </c>
      <c r="H2602" s="2">
        <f t="shared" si="319"/>
        <v>8.73829999999999</v>
      </c>
      <c r="I2602" s="2">
        <f t="array" ref="I2602">SUMPRODUCT(B2586:B2605, (ROW(B2586:B2605)-ROW(B2586)+1)) / (20*21/2)</f>
        <v>8.5679999999999996</v>
      </c>
      <c r="J2602" s="2">
        <f t="shared" si="322"/>
        <v>8.5710389297179788</v>
      </c>
      <c r="K2602" s="2">
        <f t="shared" si="316"/>
        <v>8.5798830636897474</v>
      </c>
    </row>
    <row r="2603" spans="1:11" ht="13.5" x14ac:dyDescent="0.25">
      <c r="A2603" s="3">
        <f>TITRES_STAT!B2606</f>
        <v>45797</v>
      </c>
      <c r="B2603" s="6">
        <f>TITRES_STAT!D2606</f>
        <v>8.58</v>
      </c>
      <c r="C2603" s="2">
        <f t="shared" si="317"/>
        <v>0</v>
      </c>
      <c r="D2603" s="2">
        <f t="shared" si="318"/>
        <v>8.58</v>
      </c>
      <c r="E2603" s="2">
        <f t="shared" si="320"/>
        <v>8.5839999999999996</v>
      </c>
      <c r="F2603" s="2">
        <f t="shared" si="321"/>
        <v>8.5720000000000045</v>
      </c>
      <c r="G2603" s="2">
        <f t="shared" si="315"/>
        <v>8.5563999999999911</v>
      </c>
      <c r="H2603" s="2">
        <f t="shared" si="319"/>
        <v>8.7366999999999901</v>
      </c>
      <c r="I2603" s="2">
        <f t="array" ref="I2603">SUMPRODUCT(B2587:B2606, (ROW(B2587:B2606)-ROW(B2587)+1)) / (20*21/2)</f>
        <v>8.5662857142857156</v>
      </c>
      <c r="J2603" s="2">
        <f t="shared" si="322"/>
        <v>8.5718923649829328</v>
      </c>
      <c r="K2603" s="2">
        <f t="shared" si="316"/>
        <v>8.5798876494274037</v>
      </c>
    </row>
    <row r="2604" spans="1:11" ht="13.5" x14ac:dyDescent="0.25">
      <c r="A2604" s="3">
        <f>TITRES_STAT!B2607</f>
        <v>45798</v>
      </c>
      <c r="B2604" s="6">
        <f>TITRES_STAT!D2607</f>
        <v>8.5500000000000007</v>
      </c>
      <c r="C2604" s="2">
        <f t="shared" si="317"/>
        <v>-2.9999999999999361E-2</v>
      </c>
      <c r="D2604" s="2">
        <f t="shared" si="318"/>
        <v>8.5740000000000016</v>
      </c>
      <c r="E2604" s="2">
        <f t="shared" si="320"/>
        <v>8.58</v>
      </c>
      <c r="F2604" s="2">
        <f t="shared" si="321"/>
        <v>8.5700000000000038</v>
      </c>
      <c r="G2604" s="2">
        <f t="shared" si="315"/>
        <v>8.5553999999999935</v>
      </c>
      <c r="H2604" s="2">
        <f t="shared" si="319"/>
        <v>8.7349499999999907</v>
      </c>
      <c r="I2604" s="2">
        <f t="array" ref="I2604">SUMPRODUCT(B2588:B2607, (ROW(B2588:B2607)-ROW(B2588)+1)) / (20*21/2)</f>
        <v>8.5647619047619052</v>
      </c>
      <c r="J2604" s="2">
        <f t="shared" si="322"/>
        <v>8.5698073778417019</v>
      </c>
      <c r="K2604" s="2">
        <f t="shared" si="316"/>
        <v>8.5787155847439767</v>
      </c>
    </row>
    <row r="2605" spans="1:11" ht="13.5" x14ac:dyDescent="0.25">
      <c r="A2605" s="3">
        <f>TITRES_STAT!B2608</f>
        <v>45799</v>
      </c>
      <c r="B2605" s="6">
        <f>TITRES_STAT!D2608</f>
        <v>8.5500000000000007</v>
      </c>
      <c r="C2605" s="2">
        <f t="shared" si="317"/>
        <v>0</v>
      </c>
      <c r="D2605" s="2">
        <f t="shared" si="318"/>
        <v>8.5680000000000014</v>
      </c>
      <c r="E2605" s="2">
        <f t="shared" si="320"/>
        <v>8.5759999999999987</v>
      </c>
      <c r="F2605" s="2">
        <f t="shared" si="321"/>
        <v>8.5680000000000032</v>
      </c>
      <c r="G2605" s="2">
        <f t="shared" si="315"/>
        <v>8.554399999999994</v>
      </c>
      <c r="H2605" s="2">
        <f t="shared" si="319"/>
        <v>8.7350999999999903</v>
      </c>
      <c r="I2605" s="2">
        <f t="array" ref="I2605">SUMPRODUCT(B2589:B2608, (ROW(B2589:B2608)-ROW(B2589)+1)) / (20*21/2)</f>
        <v>8.5634285714285703</v>
      </c>
      <c r="J2605" s="2">
        <f t="shared" si="322"/>
        <v>8.5679209609043969</v>
      </c>
      <c r="K2605" s="2">
        <f t="shared" si="316"/>
        <v>8.5775894833814679</v>
      </c>
    </row>
    <row r="2606" spans="1:11" ht="13.5" x14ac:dyDescent="0.25">
      <c r="A2606" s="3">
        <f>TITRES_STAT!B2609</f>
        <v>45800</v>
      </c>
      <c r="B2606" s="6">
        <f>TITRES_STAT!D2609</f>
        <v>8.5500000000000007</v>
      </c>
      <c r="C2606" s="2">
        <f t="shared" si="317"/>
        <v>0</v>
      </c>
      <c r="D2606" s="2">
        <f t="shared" si="318"/>
        <v>8.5620000000000012</v>
      </c>
      <c r="E2606" s="2">
        <f t="shared" si="320"/>
        <v>8.5719999999999992</v>
      </c>
      <c r="F2606" s="2">
        <f t="shared" si="321"/>
        <v>8.5660000000000043</v>
      </c>
      <c r="G2606" s="2">
        <f t="shared" si="315"/>
        <v>8.554399999999994</v>
      </c>
      <c r="H2606" s="2">
        <f t="shared" si="319"/>
        <v>8.7348499999999891</v>
      </c>
      <c r="I2606" s="2">
        <f t="array" ref="I2606">SUMPRODUCT(B2590:B2609, (ROW(B2590:B2609)-ROW(B2590)+1)) / (20*21/2)</f>
        <v>8.5622857142857143</v>
      </c>
      <c r="J2606" s="2">
        <f t="shared" si="322"/>
        <v>8.5662142027230264</v>
      </c>
      <c r="K2606" s="2">
        <f t="shared" si="316"/>
        <v>8.5765075428567048</v>
      </c>
    </row>
    <row r="2607" spans="1:11" ht="13.5" x14ac:dyDescent="0.25">
      <c r="A2607" s="3">
        <f>TITRES_STAT!B2610</f>
        <v>45803</v>
      </c>
      <c r="B2607" s="6">
        <f>TITRES_STAT!D2610</f>
        <v>8.5500000000000007</v>
      </c>
      <c r="C2607" s="2">
        <f t="shared" si="317"/>
        <v>0</v>
      </c>
      <c r="D2607" s="2">
        <f t="shared" si="318"/>
        <v>8.5560000000000009</v>
      </c>
      <c r="E2607" s="2">
        <f t="shared" si="320"/>
        <v>8.5679999999999996</v>
      </c>
      <c r="F2607" s="2">
        <f t="shared" si="321"/>
        <v>8.5640000000000036</v>
      </c>
      <c r="G2607" s="2">
        <f t="shared" si="315"/>
        <v>8.554399999999994</v>
      </c>
      <c r="H2607" s="2">
        <f t="shared" si="319"/>
        <v>8.7345999999999897</v>
      </c>
      <c r="I2607" s="2">
        <f t="array" ref="I2607">SUMPRODUCT(B2591:B2610, (ROW(B2591:B2610)-ROW(B2591)+1)) / (20*21/2)</f>
        <v>8.5613333333333355</v>
      </c>
      <c r="J2607" s="2">
        <f t="shared" si="322"/>
        <v>8.5646699929398817</v>
      </c>
      <c r="K2607" s="2">
        <f t="shared" si="316"/>
        <v>8.5754680313721288</v>
      </c>
    </row>
    <row r="2608" spans="1:11" ht="13.5" x14ac:dyDescent="0.25">
      <c r="A2608" s="3">
        <f>TITRES_STAT!B2611</f>
        <v>45804</v>
      </c>
      <c r="B2608" s="6">
        <f>TITRES_STAT!D2611</f>
        <v>8.5500000000000007</v>
      </c>
      <c r="C2608" s="2">
        <f t="shared" si="317"/>
        <v>0</v>
      </c>
      <c r="D2608" s="2">
        <f t="shared" si="318"/>
        <v>8.5500000000000007</v>
      </c>
      <c r="E2608" s="2">
        <f t="shared" si="320"/>
        <v>8.5649999999999995</v>
      </c>
      <c r="F2608" s="2">
        <f t="shared" si="321"/>
        <v>8.5620000000000029</v>
      </c>
      <c r="G2608" s="2">
        <f t="shared" si="315"/>
        <v>8.5543999999999958</v>
      </c>
      <c r="H2608" s="2">
        <f t="shared" si="319"/>
        <v>8.7324499999999894</v>
      </c>
      <c r="I2608" s="2">
        <f t="array" ref="I2608">SUMPRODUCT(B2592:B2611, (ROW(B2592:B2611)-ROW(B2592)+1)) / (20*21/2)</f>
        <v>8.5606190476190491</v>
      </c>
      <c r="J2608" s="2">
        <f t="shared" si="322"/>
        <v>8.5632728507551317</v>
      </c>
      <c r="K2608" s="2">
        <f t="shared" si="316"/>
        <v>8.5744692850438113</v>
      </c>
    </row>
    <row r="2609" spans="1:11" ht="13.5" x14ac:dyDescent="0.25">
      <c r="A2609" s="3">
        <f>TITRES_STAT!B2612</f>
        <v>45805</v>
      </c>
      <c r="B2609" s="6">
        <f>TITRES_STAT!D2612</f>
        <v>8.5500000000000007</v>
      </c>
      <c r="C2609" s="2">
        <f t="shared" si="317"/>
        <v>0</v>
      </c>
      <c r="D2609" s="2">
        <f t="shared" si="318"/>
        <v>8.5500000000000007</v>
      </c>
      <c r="E2609" s="2">
        <f t="shared" si="320"/>
        <v>8.5619999999999994</v>
      </c>
      <c r="F2609" s="2">
        <f t="shared" si="321"/>
        <v>8.5600000000000041</v>
      </c>
      <c r="G2609" s="2">
        <f t="shared" si="315"/>
        <v>8.5545999999999971</v>
      </c>
      <c r="H2609" s="2">
        <f t="shared" si="319"/>
        <v>8.7302999999999873</v>
      </c>
      <c r="I2609" s="2">
        <f t="array" ref="I2609">SUMPRODUCT(B2593:B2612, (ROW(B2593:B2612)-ROW(B2593)+1)) / (20*21/2)</f>
        <v>8.5601428571428588</v>
      </c>
      <c r="J2609" s="2">
        <f t="shared" si="322"/>
        <v>8.5620087697308342</v>
      </c>
      <c r="K2609" s="2">
        <f t="shared" si="316"/>
        <v>8.5735097052381732</v>
      </c>
    </row>
    <row r="2610" spans="1:11" ht="13.5" x14ac:dyDescent="0.25">
      <c r="A2610" s="3">
        <f>TITRES_STAT!B2613</f>
        <v>45806</v>
      </c>
      <c r="B2610" s="6">
        <f>TITRES_STAT!D2613</f>
        <v>8.5500000000000007</v>
      </c>
      <c r="C2610" s="2">
        <f t="shared" si="317"/>
        <v>0</v>
      </c>
      <c r="D2610" s="2">
        <f t="shared" si="318"/>
        <v>8.5500000000000007</v>
      </c>
      <c r="E2610" s="2">
        <f t="shared" si="320"/>
        <v>8.5589999999999993</v>
      </c>
      <c r="F2610" s="2">
        <f t="shared" si="321"/>
        <v>8.5575000000000028</v>
      </c>
      <c r="G2610" s="2">
        <f t="shared" ref="G2610:G2673" si="323">AVERAGE(B2561:B2610)</f>
        <v>8.5549999999999962</v>
      </c>
      <c r="H2610" s="2">
        <f t="shared" si="319"/>
        <v>8.728149999999987</v>
      </c>
      <c r="I2610" s="2">
        <f t="array" ref="I2610">SUMPRODUCT(B2594:B2613, (ROW(B2594:B2613)-ROW(B2594)+1)) / (20*21/2)</f>
        <v>8.5583333333333336</v>
      </c>
      <c r="J2610" s="2">
        <f t="shared" si="322"/>
        <v>8.5608650773755173</v>
      </c>
      <c r="K2610" s="2">
        <f t="shared" si="316"/>
        <v>8.5725877560131476</v>
      </c>
    </row>
    <row r="2611" spans="1:11" ht="13.5" x14ac:dyDescent="0.25">
      <c r="A2611" s="3">
        <f>TITRES_STAT!B2614</f>
        <v>45807</v>
      </c>
      <c r="B2611" s="6">
        <f>TITRES_STAT!D2614</f>
        <v>8.5500000000000007</v>
      </c>
      <c r="C2611" s="2">
        <f t="shared" si="317"/>
        <v>0</v>
      </c>
      <c r="D2611" s="2">
        <f t="shared" si="318"/>
        <v>8.5500000000000007</v>
      </c>
      <c r="E2611" s="2">
        <f t="shared" si="320"/>
        <v>8.5559999999999992</v>
      </c>
      <c r="F2611" s="2">
        <f t="shared" si="321"/>
        <v>8.5550000000000033</v>
      </c>
      <c r="G2611" s="2">
        <f t="shared" si="323"/>
        <v>8.555399999999997</v>
      </c>
      <c r="H2611" s="2">
        <f t="shared" si="319"/>
        <v>8.7259999999999849</v>
      </c>
      <c r="I2611" s="2">
        <f t="array" ref="I2611">SUMPRODUCT(B2595:B2614, (ROW(B2595:B2614)-ROW(B2595)+1)) / (20*21/2)</f>
        <v>8.5567142857142855</v>
      </c>
      <c r="J2611" s="2">
        <f t="shared" si="322"/>
        <v>8.5598303081016596</v>
      </c>
      <c r="K2611" s="2">
        <f t="shared" ref="K2611:K2674" si="324">$K$4*B2611+(1-$K$4)*K2610</f>
        <v>8.5717019616596914</v>
      </c>
    </row>
    <row r="2612" spans="1:11" ht="13.5" x14ac:dyDescent="0.25">
      <c r="A2612" s="3">
        <f>TITRES_STAT!B2615</f>
        <v>45810</v>
      </c>
      <c r="B2612" s="6">
        <f>TITRES_STAT!D2615</f>
        <v>8.5500000000000007</v>
      </c>
      <c r="C2612" s="2">
        <f t="shared" si="317"/>
        <v>0</v>
      </c>
      <c r="D2612" s="2">
        <f t="shared" si="318"/>
        <v>8.5500000000000007</v>
      </c>
      <c r="E2612" s="2">
        <f t="shared" si="320"/>
        <v>8.552999999999999</v>
      </c>
      <c r="F2612" s="2">
        <f t="shared" si="321"/>
        <v>8.5690000000000026</v>
      </c>
      <c r="G2612" s="2">
        <f t="shared" si="323"/>
        <v>8.5557999999999979</v>
      </c>
      <c r="H2612" s="2">
        <f t="shared" si="319"/>
        <v>8.7238499999999846</v>
      </c>
      <c r="I2612" s="2">
        <f t="array" ref="I2612">SUMPRODUCT(B2596:B2615, (ROW(B2596:B2615)-ROW(B2596)+1)) / (20*21/2)</f>
        <v>8.5552857142857164</v>
      </c>
      <c r="J2612" s="2">
        <f t="shared" si="322"/>
        <v>8.5588940882824538</v>
      </c>
      <c r="K2612" s="2">
        <f t="shared" si="324"/>
        <v>8.5708509043397036</v>
      </c>
    </row>
    <row r="2613" spans="1:11" ht="13.5" x14ac:dyDescent="0.25">
      <c r="A2613" s="3">
        <f>TITRES_STAT!B2616</f>
        <v>45811</v>
      </c>
      <c r="B2613" s="6">
        <f>TITRES_STAT!D2616</f>
        <v>8.5500000000000007</v>
      </c>
      <c r="C2613" s="2">
        <f t="shared" si="317"/>
        <v>0</v>
      </c>
      <c r="D2613" s="2">
        <f t="shared" si="318"/>
        <v>8.5500000000000007</v>
      </c>
      <c r="E2613" s="2">
        <f t="shared" si="320"/>
        <v>8.5499999999999989</v>
      </c>
      <c r="F2613" s="2">
        <f t="shared" si="321"/>
        <v>8.5670000000000019</v>
      </c>
      <c r="G2613" s="2">
        <f t="shared" si="323"/>
        <v>8.5567999999999973</v>
      </c>
      <c r="H2613" s="2">
        <f t="shared" si="319"/>
        <v>8.7216999999999842</v>
      </c>
      <c r="I2613" s="2">
        <f t="array" ref="I2613">SUMPRODUCT(B2597:B2616, (ROW(B2597:B2616)-ROW(B2597)+1)) / (20*21/2)</f>
        <v>8.5540476190476191</v>
      </c>
      <c r="J2613" s="2">
        <f t="shared" si="322"/>
        <v>8.5580470322555531</v>
      </c>
      <c r="K2613" s="2">
        <f t="shared" si="324"/>
        <v>8.570033221816578</v>
      </c>
    </row>
    <row r="2614" spans="1:11" ht="13.5" x14ac:dyDescent="0.25">
      <c r="A2614" s="3">
        <f>TITRES_STAT!B2617</f>
        <v>45812</v>
      </c>
      <c r="B2614" s="6">
        <f>TITRES_STAT!D2617</f>
        <v>8.5500000000000007</v>
      </c>
      <c r="C2614" s="2">
        <f t="shared" si="317"/>
        <v>0</v>
      </c>
      <c r="D2614" s="2">
        <f t="shared" si="318"/>
        <v>8.5500000000000007</v>
      </c>
      <c r="E2614" s="2">
        <f t="shared" si="320"/>
        <v>8.5499999999999989</v>
      </c>
      <c r="F2614" s="2">
        <f t="shared" si="321"/>
        <v>8.5650000000000013</v>
      </c>
      <c r="G2614" s="2">
        <f t="shared" si="323"/>
        <v>8.5577999999999985</v>
      </c>
      <c r="H2614" s="2">
        <f t="shared" si="319"/>
        <v>8.7195499999999839</v>
      </c>
      <c r="I2614" s="2">
        <f t="array" ref="I2614">SUMPRODUCT(B2598:B2617, (ROW(B2598:B2617)-ROW(B2598)+1)) / (20*21/2)</f>
        <v>8.5530000000000008</v>
      </c>
      <c r="J2614" s="2">
        <f t="shared" si="322"/>
        <v>8.5572806482312149</v>
      </c>
      <c r="K2614" s="2">
        <f t="shared" si="324"/>
        <v>8.5692476052747519</v>
      </c>
    </row>
    <row r="2615" spans="1:11" ht="13.5" x14ac:dyDescent="0.25">
      <c r="A2615" s="3">
        <f>TITRES_STAT!B2618</f>
        <v>45813</v>
      </c>
      <c r="B2615" s="6">
        <f>TITRES_STAT!D2618</f>
        <v>8.5500000000000007</v>
      </c>
      <c r="C2615" s="2">
        <f t="shared" si="317"/>
        <v>0</v>
      </c>
      <c r="D2615" s="2">
        <f t="shared" si="318"/>
        <v>8.5500000000000007</v>
      </c>
      <c r="E2615" s="2">
        <f t="shared" si="320"/>
        <v>8.5499999999999989</v>
      </c>
      <c r="F2615" s="2">
        <f t="shared" si="321"/>
        <v>8.5630000000000024</v>
      </c>
      <c r="G2615" s="2">
        <f t="shared" si="323"/>
        <v>8.5587999999999997</v>
      </c>
      <c r="H2615" s="2">
        <f t="shared" si="319"/>
        <v>8.7177999999999827</v>
      </c>
      <c r="I2615" s="2">
        <f t="array" ref="I2615">SUMPRODUCT(B2599:B2618, (ROW(B2599:B2618)-ROW(B2599)+1)) / (20*21/2)</f>
        <v>8.5521428571428579</v>
      </c>
      <c r="J2615" s="2">
        <f t="shared" si="322"/>
        <v>8.5565872531615756</v>
      </c>
      <c r="K2615" s="2">
        <f t="shared" si="324"/>
        <v>8.5684927972247618</v>
      </c>
    </row>
    <row r="2616" spans="1:11" ht="13.5" x14ac:dyDescent="0.25">
      <c r="A2616" s="3">
        <f>TITRES_STAT!B2619</f>
        <v>45817</v>
      </c>
      <c r="B2616" s="6">
        <f>TITRES_STAT!D2619</f>
        <v>8.5500000000000007</v>
      </c>
      <c r="C2616" s="2">
        <f t="shared" si="317"/>
        <v>0</v>
      </c>
      <c r="D2616" s="2">
        <f t="shared" si="318"/>
        <v>8.5500000000000007</v>
      </c>
      <c r="E2616" s="2">
        <f t="shared" si="320"/>
        <v>8.5499999999999989</v>
      </c>
      <c r="F2616" s="2">
        <f t="shared" si="321"/>
        <v>8.5610000000000017</v>
      </c>
      <c r="G2616" s="2">
        <f t="shared" si="323"/>
        <v>8.559800000000001</v>
      </c>
      <c r="H2616" s="2">
        <f t="shared" si="319"/>
        <v>8.7160499999999814</v>
      </c>
      <c r="I2616" s="2">
        <f t="array" ref="I2616">SUMPRODUCT(B2600:B2619, (ROW(B2600:B2619)-ROW(B2600)+1)) / (20*21/2)</f>
        <v>8.5514285714285734</v>
      </c>
      <c r="J2616" s="2">
        <f t="shared" si="322"/>
        <v>8.5559598957176171</v>
      </c>
      <c r="K2616" s="2">
        <f t="shared" si="324"/>
        <v>8.5677675894904581</v>
      </c>
    </row>
    <row r="2617" spans="1:11" ht="13.5" x14ac:dyDescent="0.25">
      <c r="A2617" s="3">
        <f>TITRES_STAT!B2620</f>
        <v>45818</v>
      </c>
      <c r="B2617" s="6">
        <f>TITRES_STAT!D2620</f>
        <v>8.5500000000000007</v>
      </c>
      <c r="C2617" s="2">
        <f t="shared" si="317"/>
        <v>0</v>
      </c>
      <c r="D2617" s="2">
        <f t="shared" si="318"/>
        <v>8.5500000000000007</v>
      </c>
      <c r="E2617" s="2">
        <f t="shared" si="320"/>
        <v>8.5499999999999989</v>
      </c>
      <c r="F2617" s="2">
        <f t="shared" si="321"/>
        <v>8.5590000000000011</v>
      </c>
      <c r="G2617" s="2">
        <f t="shared" si="323"/>
        <v>8.5608000000000022</v>
      </c>
      <c r="H2617" s="2">
        <f t="shared" si="319"/>
        <v>8.7142999999999802</v>
      </c>
      <c r="I2617" s="2">
        <f t="array" ref="I2617">SUMPRODUCT(B2601:B2620, (ROW(B2601:B2620)-ROW(B2601)+1)) / (20*21/2)</f>
        <v>8.5508571428571436</v>
      </c>
      <c r="J2617" s="2">
        <f t="shared" si="322"/>
        <v>8.5553922866016539</v>
      </c>
      <c r="K2617" s="2">
        <f t="shared" si="324"/>
        <v>8.5670708212751467</v>
      </c>
    </row>
    <row r="2618" spans="1:11" ht="13.5" x14ac:dyDescent="0.25">
      <c r="A2618" s="3">
        <f>TITRES_STAT!B2621</f>
        <v>45819</v>
      </c>
      <c r="B2618" s="6">
        <f>TITRES_STAT!D2621</f>
        <v>8.5500000000000007</v>
      </c>
      <c r="C2618" s="2">
        <f t="shared" si="317"/>
        <v>0</v>
      </c>
      <c r="D2618" s="2">
        <f t="shared" si="318"/>
        <v>8.5500000000000007</v>
      </c>
      <c r="E2618" s="2">
        <f t="shared" si="320"/>
        <v>8.5499999999999989</v>
      </c>
      <c r="F2618" s="2">
        <f t="shared" si="321"/>
        <v>8.557500000000001</v>
      </c>
      <c r="G2618" s="2">
        <f t="shared" si="323"/>
        <v>8.5618000000000016</v>
      </c>
      <c r="H2618" s="2">
        <f t="shared" si="319"/>
        <v>8.7125499999999789</v>
      </c>
      <c r="I2618" s="2">
        <f t="array" ref="I2618">SUMPRODUCT(B2602:B2621, (ROW(B2602:B2621)-ROW(B2602)+1)) / (20*21/2)</f>
        <v>8.5504285714285739</v>
      </c>
      <c r="J2618" s="2">
        <f t="shared" si="322"/>
        <v>8.5548787354967342</v>
      </c>
      <c r="K2618" s="2">
        <f t="shared" si="324"/>
        <v>8.5664013773035723</v>
      </c>
    </row>
    <row r="2619" spans="1:11" ht="13.5" x14ac:dyDescent="0.25">
      <c r="A2619" s="3">
        <f>TITRES_STAT!B2622</f>
        <v>45820</v>
      </c>
      <c r="B2619" s="6">
        <f>TITRES_STAT!D2622</f>
        <v>8.5500000000000007</v>
      </c>
      <c r="C2619" s="2">
        <f t="shared" si="317"/>
        <v>0</v>
      </c>
      <c r="D2619" s="2">
        <f t="shared" si="318"/>
        <v>8.5500000000000007</v>
      </c>
      <c r="E2619" s="2">
        <f t="shared" si="320"/>
        <v>8.5499999999999989</v>
      </c>
      <c r="F2619" s="2">
        <f t="shared" si="321"/>
        <v>8.5560000000000009</v>
      </c>
      <c r="G2619" s="2">
        <f t="shared" si="323"/>
        <v>8.5628000000000029</v>
      </c>
      <c r="H2619" s="2">
        <f t="shared" si="319"/>
        <v>8.7107999999999794</v>
      </c>
      <c r="I2619" s="2">
        <f t="array" ref="I2619">SUMPRODUCT(B2603:B2622, (ROW(B2603:B2622)-ROW(B2603)+1)) / (20*21/2)</f>
        <v>8.550142857142859</v>
      </c>
      <c r="J2619" s="2">
        <f t="shared" si="322"/>
        <v>8.5544140940208546</v>
      </c>
      <c r="K2619" s="2">
        <f t="shared" si="324"/>
        <v>8.5657581860367671</v>
      </c>
    </row>
    <row r="2620" spans="1:11" ht="13.5" x14ac:dyDescent="0.25">
      <c r="A2620" s="3">
        <f>TITRES_STAT!B2623</f>
        <v>45821</v>
      </c>
      <c r="B2620" s="6">
        <f>TITRES_STAT!D2623</f>
        <v>8.5500000000000007</v>
      </c>
      <c r="C2620" s="2">
        <f t="shared" si="317"/>
        <v>0</v>
      </c>
      <c r="D2620" s="2">
        <f t="shared" si="318"/>
        <v>8.5500000000000007</v>
      </c>
      <c r="E2620" s="2">
        <f t="shared" si="320"/>
        <v>8.5499999999999989</v>
      </c>
      <c r="F2620" s="2">
        <f t="shared" si="321"/>
        <v>8.5545000000000009</v>
      </c>
      <c r="G2620" s="2">
        <f t="shared" si="323"/>
        <v>8.5638000000000041</v>
      </c>
      <c r="H2620" s="2">
        <f t="shared" si="319"/>
        <v>8.70904999999998</v>
      </c>
      <c r="I2620" s="2">
        <f t="array" ref="I2620">SUMPRODUCT(B2604:B2623, (ROW(B2604:B2623)-ROW(B2604)+1)) / (20*21/2)</f>
        <v>8.5500000000000007</v>
      </c>
      <c r="J2620" s="2">
        <f t="shared" si="322"/>
        <v>8.5539937041141076</v>
      </c>
      <c r="K2620" s="2">
        <f t="shared" si="324"/>
        <v>8.5651402179568947</v>
      </c>
    </row>
    <row r="2621" spans="1:11" ht="13.5" x14ac:dyDescent="0.25">
      <c r="A2621" s="3">
        <f>TITRES_STAT!B2624</f>
        <v>45824</v>
      </c>
      <c r="B2621" s="6">
        <f>TITRES_STAT!D2624</f>
        <v>8.5500000000000007</v>
      </c>
      <c r="C2621" s="2">
        <f t="shared" si="317"/>
        <v>0</v>
      </c>
      <c r="D2621" s="2">
        <f t="shared" si="318"/>
        <v>8.5500000000000007</v>
      </c>
      <c r="E2621" s="2">
        <f t="shared" si="320"/>
        <v>8.5499999999999989</v>
      </c>
      <c r="F2621" s="2">
        <f t="shared" si="321"/>
        <v>8.5530000000000008</v>
      </c>
      <c r="G2621" s="2">
        <f t="shared" si="323"/>
        <v>8.5648000000000053</v>
      </c>
      <c r="H2621" s="2">
        <f t="shared" si="319"/>
        <v>8.7072999999999787</v>
      </c>
      <c r="I2621" s="2">
        <f t="array" ref="I2621">SUMPRODUCT(B2605:B2624, (ROW(B2605:B2624)-ROW(B2605)+1)) / (20*21/2)</f>
        <v>8.5500000000000007</v>
      </c>
      <c r="J2621" s="2">
        <f t="shared" si="322"/>
        <v>8.553613351341335</v>
      </c>
      <c r="K2621" s="2">
        <f t="shared" si="324"/>
        <v>8.5645464839193703</v>
      </c>
    </row>
    <row r="2622" spans="1:11" ht="13.5" x14ac:dyDescent="0.25">
      <c r="A2622" s="3">
        <f>TITRES_STAT!B2625</f>
        <v>45825</v>
      </c>
      <c r="B2622" s="6">
        <f>TITRES_STAT!D2625</f>
        <v>8.5500000000000007</v>
      </c>
      <c r="C2622" s="2">
        <f t="shared" si="317"/>
        <v>0</v>
      </c>
      <c r="D2622" s="2">
        <f t="shared" si="318"/>
        <v>8.5500000000000007</v>
      </c>
      <c r="E2622" s="2">
        <f t="shared" si="320"/>
        <v>8.5499999999999989</v>
      </c>
      <c r="F2622" s="2">
        <f t="shared" si="321"/>
        <v>8.5515000000000008</v>
      </c>
      <c r="G2622" s="2">
        <f t="shared" si="323"/>
        <v>8.5638000000000059</v>
      </c>
      <c r="H2622" s="2">
        <f t="shared" si="319"/>
        <v>8.7055999999999791</v>
      </c>
      <c r="I2622" s="2">
        <f t="array" ref="I2622">SUMPRODUCT(B2606:B2625, (ROW(B2606:B2625)-ROW(B2606)+1)) / (20*21/2)</f>
        <v>8.5480952380952395</v>
      </c>
      <c r="J2622" s="2">
        <f t="shared" si="322"/>
        <v>8.5532692226421609</v>
      </c>
      <c r="K2622" s="2">
        <f t="shared" si="324"/>
        <v>8.5639760335695918</v>
      </c>
    </row>
    <row r="2623" spans="1:11" ht="13.5" x14ac:dyDescent="0.25">
      <c r="A2623" s="3">
        <f>TITRES_STAT!B2626</f>
        <v>45826</v>
      </c>
      <c r="B2623" s="6">
        <f>TITRES_STAT!D2626</f>
        <v>8.5500000000000007</v>
      </c>
      <c r="C2623" s="2">
        <f t="shared" si="317"/>
        <v>0</v>
      </c>
      <c r="D2623" s="2">
        <f t="shared" si="318"/>
        <v>8.5500000000000007</v>
      </c>
      <c r="E2623" s="2">
        <f t="shared" si="320"/>
        <v>8.5499999999999989</v>
      </c>
      <c r="F2623" s="2">
        <f t="shared" si="321"/>
        <v>8.5500000000000007</v>
      </c>
      <c r="G2623" s="2">
        <f t="shared" si="323"/>
        <v>8.5628000000000064</v>
      </c>
      <c r="H2623" s="2">
        <f t="shared" si="319"/>
        <v>8.7038499999999779</v>
      </c>
      <c r="I2623" s="2">
        <f t="array" ref="I2623">SUMPRODUCT(B2607:B2626, (ROW(B2607:B2626)-ROW(B2607)+1)) / (20*21/2)</f>
        <v>8.5243809523809535</v>
      </c>
      <c r="J2623" s="2">
        <f t="shared" si="322"/>
        <v>8.5529578681048122</v>
      </c>
      <c r="K2623" s="2">
        <f t="shared" si="324"/>
        <v>8.5634279538217655</v>
      </c>
    </row>
    <row r="2624" spans="1:11" ht="13.5" x14ac:dyDescent="0.25">
      <c r="A2624" s="3">
        <f>TITRES_STAT!B2627</f>
        <v>45827</v>
      </c>
      <c r="B2624" s="6">
        <f>TITRES_STAT!D2627</f>
        <v>8.5500000000000007</v>
      </c>
      <c r="C2624" s="2">
        <f t="shared" si="317"/>
        <v>0</v>
      </c>
      <c r="D2624" s="2">
        <f t="shared" si="318"/>
        <v>8.5500000000000007</v>
      </c>
      <c r="E2624" s="2">
        <f t="shared" si="320"/>
        <v>8.5499999999999989</v>
      </c>
      <c r="F2624" s="2">
        <f t="shared" si="321"/>
        <v>8.5500000000000007</v>
      </c>
      <c r="G2624" s="2">
        <f t="shared" si="323"/>
        <v>8.5620000000000065</v>
      </c>
      <c r="H2624" s="2">
        <f t="shared" si="319"/>
        <v>8.7014499999999781</v>
      </c>
      <c r="I2624" s="2">
        <f t="array" ref="I2624">SUMPRODUCT(B2608:B2627, (ROW(B2608:B2627)-ROW(B2608)+1)) / (20*21/2)</f>
        <v>8.4951904761904782</v>
      </c>
      <c r="J2624" s="2">
        <f t="shared" si="322"/>
        <v>8.5526761663805448</v>
      </c>
      <c r="K2624" s="2">
        <f t="shared" si="324"/>
        <v>8.5629013673973837</v>
      </c>
    </row>
    <row r="2625" spans="1:11" ht="13.5" x14ac:dyDescent="0.25">
      <c r="A2625" s="3">
        <f>TITRES_STAT!B2628</f>
        <v>45828</v>
      </c>
      <c r="B2625" s="6">
        <f>TITRES_STAT!D2628</f>
        <v>8.5299999999999994</v>
      </c>
      <c r="C2625" s="2">
        <f t="shared" si="317"/>
        <v>-2.000000000000135E-2</v>
      </c>
      <c r="D2625" s="2">
        <f t="shared" si="318"/>
        <v>8.5460000000000012</v>
      </c>
      <c r="E2625" s="2">
        <f t="shared" si="320"/>
        <v>8.5479999999999983</v>
      </c>
      <c r="F2625" s="2">
        <f t="shared" si="321"/>
        <v>8.5490000000000013</v>
      </c>
      <c r="G2625" s="2">
        <f t="shared" si="323"/>
        <v>8.5612000000000066</v>
      </c>
      <c r="H2625" s="2">
        <f t="shared" si="319"/>
        <v>8.6989499999999786</v>
      </c>
      <c r="I2625" s="2">
        <f t="array" ref="I2625">SUMPRODUCT(B2609:B2628, (ROW(B2609:B2628)-ROW(B2609)+1)) / (20*21/2)</f>
        <v>8.4675238095238079</v>
      </c>
      <c r="J2625" s="2">
        <f t="shared" si="322"/>
        <v>8.5505165314871601</v>
      </c>
      <c r="K2625" s="2">
        <f t="shared" si="324"/>
        <v>8.5616111176955254</v>
      </c>
    </row>
    <row r="2626" spans="1:11" ht="13.5" x14ac:dyDescent="0.25">
      <c r="A2626" s="3">
        <f>TITRES_STAT!B2629</f>
        <v>45831</v>
      </c>
      <c r="B2626" s="6">
        <f>TITRES_STAT!D2629</f>
        <v>8.3000000000000007</v>
      </c>
      <c r="C2626" s="2">
        <f t="shared" si="317"/>
        <v>-0.22999999999999865</v>
      </c>
      <c r="D2626" s="2">
        <f t="shared" si="318"/>
        <v>8.4960000000000004</v>
      </c>
      <c r="E2626" s="2">
        <f t="shared" si="320"/>
        <v>8.5229999999999997</v>
      </c>
      <c r="F2626" s="2">
        <f t="shared" si="321"/>
        <v>8.5365000000000002</v>
      </c>
      <c r="G2626" s="2">
        <f t="shared" si="323"/>
        <v>8.5558000000000067</v>
      </c>
      <c r="H2626" s="2">
        <f t="shared" si="319"/>
        <v>8.6952999999999783</v>
      </c>
      <c r="I2626" s="2">
        <f t="array" ref="I2626">SUMPRODUCT(B2610:B2629, (ROW(B2610:B2629)-ROW(B2610)+1)) / (20*21/2)</f>
        <v>8.4394761904761921</v>
      </c>
      <c r="J2626" s="2">
        <f t="shared" si="322"/>
        <v>8.5266578142026681</v>
      </c>
      <c r="K2626" s="2">
        <f t="shared" si="324"/>
        <v>8.5513518581780552</v>
      </c>
    </row>
    <row r="2627" spans="1:11" ht="13.5" x14ac:dyDescent="0.25">
      <c r="A2627" s="3">
        <f>TITRES_STAT!B2630</f>
        <v>45832</v>
      </c>
      <c r="B2627" s="6">
        <f>TITRES_STAT!D2630</f>
        <v>8.23</v>
      </c>
      <c r="C2627" s="2">
        <f t="shared" si="317"/>
        <v>-7.0000000000000284E-2</v>
      </c>
      <c r="D2627" s="2">
        <f t="shared" si="318"/>
        <v>8.4320000000000022</v>
      </c>
      <c r="E2627" s="2">
        <f t="shared" si="320"/>
        <v>8.4909999999999997</v>
      </c>
      <c r="F2627" s="2">
        <f t="shared" si="321"/>
        <v>8.5205000000000002</v>
      </c>
      <c r="G2627" s="2">
        <f t="shared" si="323"/>
        <v>8.5490000000000066</v>
      </c>
      <c r="H2627" s="2">
        <f t="shared" si="319"/>
        <v>8.6919999999999789</v>
      </c>
      <c r="I2627" s="2">
        <f t="array" ref="I2627">SUMPRODUCT(B2611:B2630, (ROW(B2611:B2630)-ROW(B2611)+1)) / (20*21/2)</f>
        <v>8.4120952380952385</v>
      </c>
      <c r="J2627" s="2">
        <f t="shared" si="322"/>
        <v>8.4984046890405089</v>
      </c>
      <c r="K2627" s="2">
        <f t="shared" si="324"/>
        <v>8.5387498245240128</v>
      </c>
    </row>
    <row r="2628" spans="1:11" ht="13.5" x14ac:dyDescent="0.25">
      <c r="A2628" s="3">
        <f>TITRES_STAT!B2631</f>
        <v>45833</v>
      </c>
      <c r="B2628" s="6">
        <f>TITRES_STAT!D2631</f>
        <v>8.23</v>
      </c>
      <c r="C2628" s="2">
        <f t="shared" ref="C2628:C2691" si="325">B2628-B2627</f>
        <v>0</v>
      </c>
      <c r="D2628" s="2">
        <f t="shared" si="318"/>
        <v>8.3680000000000003</v>
      </c>
      <c r="E2628" s="2">
        <f t="shared" si="320"/>
        <v>8.4589999999999996</v>
      </c>
      <c r="F2628" s="2">
        <f t="shared" si="321"/>
        <v>8.5044999999999984</v>
      </c>
      <c r="G2628" s="2">
        <f t="shared" si="323"/>
        <v>8.5422000000000065</v>
      </c>
      <c r="H2628" s="2">
        <f t="shared" si="319"/>
        <v>8.6871499999999795</v>
      </c>
      <c r="I2628" s="2">
        <f t="array" ref="I2628">SUMPRODUCT(B2612:B2631, (ROW(B2612:B2631)-ROW(B2612)+1)) / (20*21/2)</f>
        <v>8.3759047619047617</v>
      </c>
      <c r="J2628" s="2">
        <f t="shared" si="322"/>
        <v>8.4728423377033177</v>
      </c>
      <c r="K2628" s="2">
        <f t="shared" si="324"/>
        <v>8.5266419882681692</v>
      </c>
    </row>
    <row r="2629" spans="1:11" ht="13.5" x14ac:dyDescent="0.25">
      <c r="A2629" s="3">
        <f>TITRES_STAT!B2632</f>
        <v>45835</v>
      </c>
      <c r="B2629" s="6">
        <f>TITRES_STAT!D2632</f>
        <v>8.2100000000000009</v>
      </c>
      <c r="C2629" s="2">
        <f t="shared" si="325"/>
        <v>-1.9999999999999574E-2</v>
      </c>
      <c r="D2629" s="2">
        <f t="shared" si="318"/>
        <v>8.3000000000000007</v>
      </c>
      <c r="E2629" s="2">
        <f t="shared" si="320"/>
        <v>8.4250000000000007</v>
      </c>
      <c r="F2629" s="2">
        <f t="shared" si="321"/>
        <v>8.4874999999999989</v>
      </c>
      <c r="G2629" s="2">
        <f t="shared" si="323"/>
        <v>8.5350000000000072</v>
      </c>
      <c r="H2629" s="2">
        <f t="shared" si="319"/>
        <v>8.6821999999999804</v>
      </c>
      <c r="I2629" s="2">
        <f t="array" ref="I2629">SUMPRODUCT(B2613:B2632, (ROW(B2613:B2632)-ROW(B2613)+1)) / (20*21/2)</f>
        <v>8.3285714285714292</v>
      </c>
      <c r="J2629" s="2">
        <f t="shared" si="322"/>
        <v>8.4478097341125249</v>
      </c>
      <c r="K2629" s="2">
        <f t="shared" si="324"/>
        <v>8.5142246553949086</v>
      </c>
    </row>
    <row r="2630" spans="1:11" ht="13.5" x14ac:dyDescent="0.25">
      <c r="A2630" s="3">
        <f>TITRES_STAT!B2633</f>
        <v>45838</v>
      </c>
      <c r="B2630" s="6">
        <f>TITRES_STAT!D2633</f>
        <v>8.1999999999999993</v>
      </c>
      <c r="C2630" s="2">
        <f t="shared" si="325"/>
        <v>-1.0000000000001563E-2</v>
      </c>
      <c r="D2630" s="2">
        <f t="shared" ref="D2630:D2693" si="326">AVERAGE(B2626:B2630)</f>
        <v>8.234</v>
      </c>
      <c r="E2630" s="2">
        <f t="shared" si="320"/>
        <v>8.3900000000000023</v>
      </c>
      <c r="F2630" s="2">
        <f t="shared" si="321"/>
        <v>8.4699999999999971</v>
      </c>
      <c r="G2630" s="2">
        <f t="shared" si="323"/>
        <v>8.527600000000005</v>
      </c>
      <c r="H2630" s="2">
        <f t="shared" si="319"/>
        <v>8.6780499999999829</v>
      </c>
      <c r="I2630" s="2">
        <f t="array" ref="I2630">SUMPRODUCT(B2614:B2633, (ROW(B2614:B2633)-ROW(B2614)+1)) / (20*21/2)</f>
        <v>8.297428571428572</v>
      </c>
      <c r="J2630" s="2">
        <f t="shared" si="322"/>
        <v>8.424208807054189</v>
      </c>
      <c r="K2630" s="2">
        <f t="shared" si="324"/>
        <v>8.5019021198892268</v>
      </c>
    </row>
    <row r="2631" spans="1:11" ht="13.5" x14ac:dyDescent="0.25">
      <c r="A2631" s="3">
        <f>TITRES_STAT!B2634</f>
        <v>45839</v>
      </c>
      <c r="B2631" s="6">
        <f>TITRES_STAT!D2634</f>
        <v>8.09</v>
      </c>
      <c r="C2631" s="2">
        <f t="shared" si="325"/>
        <v>-0.10999999999999943</v>
      </c>
      <c r="D2631" s="2">
        <f t="shared" si="326"/>
        <v>8.1920000000000019</v>
      </c>
      <c r="E2631" s="2">
        <f t="shared" si="320"/>
        <v>8.3440000000000012</v>
      </c>
      <c r="F2631" s="2">
        <f t="shared" si="321"/>
        <v>8.4469999999999992</v>
      </c>
      <c r="G2631" s="2">
        <f t="shared" si="323"/>
        <v>8.518000000000006</v>
      </c>
      <c r="H2631" s="2">
        <f t="shared" si="319"/>
        <v>8.6742499999999829</v>
      </c>
      <c r="I2631" s="2">
        <f t="array" ref="I2631">SUMPRODUCT(B2615:B2634, (ROW(B2615:B2634)-ROW(B2615)+1)) / (20*21/2)</f>
        <v>8.2408571428571431</v>
      </c>
      <c r="J2631" s="2">
        <f t="shared" si="322"/>
        <v>8.3923793968585514</v>
      </c>
      <c r="K2631" s="2">
        <f t="shared" si="324"/>
        <v>8.4857490955798447</v>
      </c>
    </row>
    <row r="2632" spans="1:11" ht="13.5" x14ac:dyDescent="0.25">
      <c r="A2632" s="3">
        <f>TITRES_STAT!B2635</f>
        <v>45840</v>
      </c>
      <c r="B2632" s="6">
        <f>TITRES_STAT!D2635</f>
        <v>7.95</v>
      </c>
      <c r="C2632" s="2">
        <f t="shared" si="325"/>
        <v>-0.13999999999999968</v>
      </c>
      <c r="D2632" s="2">
        <f t="shared" si="326"/>
        <v>8.136000000000001</v>
      </c>
      <c r="E2632" s="2">
        <f t="shared" si="320"/>
        <v>8.2840000000000025</v>
      </c>
      <c r="F2632" s="2">
        <f t="shared" si="321"/>
        <v>8.416999999999998</v>
      </c>
      <c r="G2632" s="2">
        <f t="shared" si="323"/>
        <v>8.5064000000000064</v>
      </c>
      <c r="H2632" s="2">
        <f t="shared" si="319"/>
        <v>8.6697499999999827</v>
      </c>
      <c r="I2632" s="2">
        <f t="array" ref="I2632">SUMPRODUCT(B2616:B2635, (ROW(B2616:B2635)-ROW(B2616)+1)) / (20*21/2)</f>
        <v>8.1973809523809553</v>
      </c>
      <c r="J2632" s="2">
        <f t="shared" si="322"/>
        <v>8.3502480257291651</v>
      </c>
      <c r="K2632" s="2">
        <f t="shared" si="324"/>
        <v>8.4647393271257343</v>
      </c>
    </row>
    <row r="2633" spans="1:11" ht="13.5" x14ac:dyDescent="0.25">
      <c r="A2633" s="3">
        <f>TITRES_STAT!B2636</f>
        <v>45841</v>
      </c>
      <c r="B2633" s="6">
        <f>TITRES_STAT!D2636</f>
        <v>8.09</v>
      </c>
      <c r="C2633" s="2">
        <f t="shared" si="325"/>
        <v>0.13999999999999968</v>
      </c>
      <c r="D2633" s="2">
        <f t="shared" si="326"/>
        <v>8.1080000000000005</v>
      </c>
      <c r="E2633" s="2">
        <f t="shared" si="320"/>
        <v>8.2380000000000013</v>
      </c>
      <c r="F2633" s="2">
        <f t="shared" si="321"/>
        <v>8.3939999999999984</v>
      </c>
      <c r="G2633" s="2">
        <f t="shared" si="323"/>
        <v>8.4964000000000048</v>
      </c>
      <c r="H2633" s="2">
        <f t="shared" si="319"/>
        <v>8.6659499999999827</v>
      </c>
      <c r="I2633" s="2">
        <f t="array" ref="I2633">SUMPRODUCT(B2617:B2636, (ROW(B2617:B2636)-ROW(B2617)+1)) / (20*21/2)</f>
        <v>8.1474761904761905</v>
      </c>
      <c r="J2633" s="2">
        <f t="shared" si="322"/>
        <v>8.3254624994692445</v>
      </c>
      <c r="K2633" s="2">
        <f t="shared" si="324"/>
        <v>8.4500436672384502</v>
      </c>
    </row>
    <row r="2634" spans="1:11" ht="13.5" x14ac:dyDescent="0.25">
      <c r="A2634" s="3">
        <f>TITRES_STAT!B2637</f>
        <v>45842</v>
      </c>
      <c r="B2634" s="6">
        <f>TITRES_STAT!D2637</f>
        <v>7.8</v>
      </c>
      <c r="C2634" s="2">
        <f t="shared" si="325"/>
        <v>-0.29000000000000004</v>
      </c>
      <c r="D2634" s="2">
        <f t="shared" si="326"/>
        <v>8.0259999999999998</v>
      </c>
      <c r="E2634" s="2">
        <f t="shared" si="320"/>
        <v>8.1630000000000003</v>
      </c>
      <c r="F2634" s="2">
        <f t="shared" si="321"/>
        <v>8.3565000000000005</v>
      </c>
      <c r="G2634" s="2">
        <f t="shared" si="323"/>
        <v>8.4806000000000044</v>
      </c>
      <c r="H2634" s="2">
        <f t="shared" ref="H2634:H2693" si="327">AVERAGE(B2435:B2634)</f>
        <v>8.6599499999999825</v>
      </c>
      <c r="I2634" s="2">
        <f t="array" ref="I2634">SUMPRODUCT(B2618:B2637, (ROW(B2618:B2637)-ROW(B2618)+1)) / (20*21/2)</f>
        <v>8.0916190476190479</v>
      </c>
      <c r="J2634" s="2">
        <f t="shared" si="322"/>
        <v>8.2754184519007445</v>
      </c>
      <c r="K2634" s="2">
        <f t="shared" si="324"/>
        <v>8.4245517587192964</v>
      </c>
    </row>
    <row r="2635" spans="1:11" ht="13.5" x14ac:dyDescent="0.25">
      <c r="A2635" s="3">
        <f>TITRES_STAT!B2638</f>
        <v>45845</v>
      </c>
      <c r="B2635" s="6">
        <f>TITRES_STAT!D2638</f>
        <v>7.9</v>
      </c>
      <c r="C2635" s="2">
        <f t="shared" si="325"/>
        <v>0.10000000000000053</v>
      </c>
      <c r="D2635" s="2">
        <f t="shared" si="326"/>
        <v>7.9659999999999993</v>
      </c>
      <c r="E2635" s="2">
        <f t="shared" si="320"/>
        <v>8.1000000000000014</v>
      </c>
      <c r="F2635" s="2">
        <f t="shared" si="321"/>
        <v>8.3239999999999998</v>
      </c>
      <c r="G2635" s="2">
        <f t="shared" si="323"/>
        <v>8.4668000000000045</v>
      </c>
      <c r="H2635" s="2">
        <f t="shared" si="327"/>
        <v>8.6544499999999829</v>
      </c>
      <c r="I2635" s="2">
        <f t="array" ref="I2635">SUMPRODUCT(B2619:B2638, (ROW(B2619:B2638)-ROW(B2619)+1)) / (20*21/2)</f>
        <v>8.0388571428571414</v>
      </c>
      <c r="J2635" s="2">
        <f t="shared" si="322"/>
        <v>8.239664313624484</v>
      </c>
      <c r="K2635" s="2">
        <f t="shared" si="324"/>
        <v>8.4039811015146189</v>
      </c>
    </row>
    <row r="2636" spans="1:11" ht="13.5" x14ac:dyDescent="0.25">
      <c r="A2636" s="3">
        <f>TITRES_STAT!B2639</f>
        <v>45846</v>
      </c>
      <c r="B2636" s="6">
        <f>TITRES_STAT!D2639</f>
        <v>7.8</v>
      </c>
      <c r="C2636" s="2">
        <f t="shared" si="325"/>
        <v>-0.10000000000000053</v>
      </c>
      <c r="D2636" s="2">
        <f t="shared" si="326"/>
        <v>7.9079999999999995</v>
      </c>
      <c r="E2636" s="2">
        <f t="shared" ref="E2636:E2693" si="328">AVERAGE(B2627:B2636)</f>
        <v>8.0500000000000007</v>
      </c>
      <c r="F2636" s="2">
        <f t="shared" si="321"/>
        <v>8.286500000000002</v>
      </c>
      <c r="G2636" s="2">
        <f t="shared" si="323"/>
        <v>8.4510000000000041</v>
      </c>
      <c r="H2636" s="2">
        <f t="shared" si="327"/>
        <v>8.6494499999999839</v>
      </c>
      <c r="I2636" s="2">
        <f t="array" ref="I2636">SUMPRODUCT(B2620:B2639, (ROW(B2620:B2639)-ROW(B2620)+1)) / (20*21/2)</f>
        <v>7.9901904761904756</v>
      </c>
      <c r="J2636" s="2">
        <f t="shared" si="322"/>
        <v>8.1977915218507231</v>
      </c>
      <c r="K2636" s="2">
        <f t="shared" si="324"/>
        <v>8.3802955681218894</v>
      </c>
    </row>
    <row r="2637" spans="1:11" ht="13.5" x14ac:dyDescent="0.25">
      <c r="A2637" s="3">
        <f>TITRES_STAT!B2640</f>
        <v>45847</v>
      </c>
      <c r="B2637" s="6">
        <f>TITRES_STAT!D2640</f>
        <v>7.7</v>
      </c>
      <c r="C2637" s="2">
        <f t="shared" si="325"/>
        <v>-9.9999999999999645E-2</v>
      </c>
      <c r="D2637" s="2">
        <f t="shared" si="326"/>
        <v>7.8579999999999997</v>
      </c>
      <c r="E2637" s="2">
        <f t="shared" si="328"/>
        <v>7.9970000000000017</v>
      </c>
      <c r="F2637" s="2">
        <f t="shared" si="321"/>
        <v>8.2440000000000015</v>
      </c>
      <c r="G2637" s="2">
        <f t="shared" si="323"/>
        <v>8.4332000000000047</v>
      </c>
      <c r="H2637" s="2">
        <f t="shared" si="327"/>
        <v>8.6420499999999851</v>
      </c>
      <c r="I2637" s="2">
        <f t="array" ref="I2637">SUMPRODUCT(B2621:B2640, (ROW(B2621:B2640)-ROW(B2621)+1)) / (20*21/2)</f>
        <v>7.945619047619048</v>
      </c>
      <c r="J2637" s="2">
        <f t="shared" si="322"/>
        <v>8.1503828054839875</v>
      </c>
      <c r="K2637" s="2">
        <f t="shared" si="324"/>
        <v>8.3536173105484828</v>
      </c>
    </row>
    <row r="2638" spans="1:11" ht="13.5" x14ac:dyDescent="0.25">
      <c r="A2638" s="3">
        <f>TITRES_STAT!B2641</f>
        <v>45848</v>
      </c>
      <c r="B2638" s="6">
        <f>TITRES_STAT!D2641</f>
        <v>7.69</v>
      </c>
      <c r="C2638" s="2">
        <f t="shared" si="325"/>
        <v>-9.9999999999997868E-3</v>
      </c>
      <c r="D2638" s="2">
        <f t="shared" si="326"/>
        <v>7.7780000000000005</v>
      </c>
      <c r="E2638" s="2">
        <f t="shared" si="328"/>
        <v>7.9430000000000005</v>
      </c>
      <c r="F2638" s="2">
        <f t="shared" si="321"/>
        <v>8.2010000000000023</v>
      </c>
      <c r="G2638" s="2">
        <f t="shared" si="323"/>
        <v>8.415200000000004</v>
      </c>
      <c r="H2638" s="2">
        <f t="shared" si="327"/>
        <v>8.6345999999999847</v>
      </c>
      <c r="I2638" s="2">
        <f t="array" ref="I2638">SUMPRODUCT(B2622:B2641, (ROW(B2622:B2641)-ROW(B2622)+1)) / (20*21/2)</f>
        <v>7.9384761904761909</v>
      </c>
      <c r="J2638" s="2">
        <f t="shared" si="322"/>
        <v>8.1065368240093214</v>
      </c>
      <c r="K2638" s="2">
        <f t="shared" si="324"/>
        <v>8.3275931022916794</v>
      </c>
    </row>
    <row r="2639" spans="1:11" ht="13.5" x14ac:dyDescent="0.25">
      <c r="A2639" s="3">
        <f>TITRES_STAT!B2642</f>
        <v>45849</v>
      </c>
      <c r="B2639" s="6">
        <f>TITRES_STAT!D2642</f>
        <v>7.69</v>
      </c>
      <c r="C2639" s="2">
        <f t="shared" si="325"/>
        <v>0</v>
      </c>
      <c r="D2639" s="2">
        <f t="shared" si="326"/>
        <v>7.7560000000000002</v>
      </c>
      <c r="E2639" s="2">
        <f t="shared" si="328"/>
        <v>7.891</v>
      </c>
      <c r="F2639" s="2">
        <f t="shared" si="321"/>
        <v>8.1579999999999995</v>
      </c>
      <c r="G2639" s="2">
        <f t="shared" si="323"/>
        <v>8.3972000000000033</v>
      </c>
      <c r="H2639" s="2">
        <f t="shared" si="327"/>
        <v>8.6280499999999858</v>
      </c>
      <c r="I2639" s="2">
        <f t="array" ref="I2639">SUMPRODUCT(B2623:B2642, (ROW(B2623:B2642)-ROW(B2623)+1)) / (20*21/2)</f>
        <v>7.933761904761905</v>
      </c>
      <c r="J2639" s="2">
        <f t="shared" si="322"/>
        <v>8.0668666502941484</v>
      </c>
      <c r="K2639" s="2">
        <f t="shared" si="324"/>
        <v>8.3025894512214169</v>
      </c>
    </row>
    <row r="2640" spans="1:11" ht="13.5" x14ac:dyDescent="0.25">
      <c r="A2640" s="3">
        <f>TITRES_STAT!B2643</f>
        <v>45852</v>
      </c>
      <c r="B2640" s="6">
        <f>TITRES_STAT!D2643</f>
        <v>7.69</v>
      </c>
      <c r="C2640" s="2">
        <f t="shared" si="325"/>
        <v>0</v>
      </c>
      <c r="D2640" s="2">
        <f t="shared" si="326"/>
        <v>7.7140000000000004</v>
      </c>
      <c r="E2640" s="2">
        <f t="shared" si="328"/>
        <v>7.839999999999999</v>
      </c>
      <c r="F2640" s="2">
        <f t="shared" si="321"/>
        <v>8.1150000000000002</v>
      </c>
      <c r="G2640" s="2">
        <f t="shared" si="323"/>
        <v>8.3790000000000013</v>
      </c>
      <c r="H2640" s="2">
        <f t="shared" si="327"/>
        <v>8.6204999999999856</v>
      </c>
      <c r="I2640" s="2">
        <f t="array" ref="I2640">SUMPRODUCT(B2624:B2643, (ROW(B2624:B2643)-ROW(B2624)+1)) / (20*21/2)</f>
        <v>7.9314761904761903</v>
      </c>
      <c r="J2640" s="2">
        <f t="shared" si="322"/>
        <v>8.0309745883613726</v>
      </c>
      <c r="K2640" s="2">
        <f t="shared" si="324"/>
        <v>8.278566335487243</v>
      </c>
    </row>
    <row r="2641" spans="1:11" ht="13.5" x14ac:dyDescent="0.25">
      <c r="A2641" s="3">
        <f>TITRES_STAT!B2644</f>
        <v>45853</v>
      </c>
      <c r="B2641" s="6">
        <f>TITRES_STAT!D2644</f>
        <v>8.0399999999999991</v>
      </c>
      <c r="C2641" s="2">
        <f t="shared" si="325"/>
        <v>0.34999999999999876</v>
      </c>
      <c r="D2641" s="2">
        <f t="shared" si="326"/>
        <v>7.7620000000000005</v>
      </c>
      <c r="E2641" s="2">
        <f t="shared" si="328"/>
        <v>7.8349999999999991</v>
      </c>
      <c r="F2641" s="2">
        <f t="shared" si="321"/>
        <v>8.0894999999999992</v>
      </c>
      <c r="G2641" s="2">
        <f t="shared" si="323"/>
        <v>8.3678000000000026</v>
      </c>
      <c r="H2641" s="2">
        <f t="shared" si="327"/>
        <v>8.6149499999999861</v>
      </c>
      <c r="I2641" s="2">
        <f t="array" ref="I2641">SUMPRODUCT(B2625:B2644, (ROW(B2625:B2644)-ROW(B2625)+1)) / (20*21/2)</f>
        <v>7.9316190476190478</v>
      </c>
      <c r="J2641" s="2">
        <f t="shared" si="322"/>
        <v>8.031834151374575</v>
      </c>
      <c r="K2641" s="2">
        <f t="shared" si="324"/>
        <v>8.2692107929191163</v>
      </c>
    </row>
    <row r="2642" spans="1:11" ht="13.5" x14ac:dyDescent="0.25">
      <c r="A2642" s="3">
        <f>TITRES_STAT!B2645</f>
        <v>45854</v>
      </c>
      <c r="B2642" s="6">
        <f>TITRES_STAT!D2645</f>
        <v>8.0399999999999991</v>
      </c>
      <c r="C2642" s="2">
        <f t="shared" si="325"/>
        <v>0</v>
      </c>
      <c r="D2642" s="2">
        <f t="shared" si="326"/>
        <v>7.83</v>
      </c>
      <c r="E2642" s="2">
        <f t="shared" si="328"/>
        <v>7.8439999999999994</v>
      </c>
      <c r="F2642" s="2">
        <f t="shared" si="321"/>
        <v>8.0640000000000001</v>
      </c>
      <c r="G2642" s="2">
        <f t="shared" si="323"/>
        <v>8.3632000000000026</v>
      </c>
      <c r="H2642" s="2">
        <f t="shared" si="327"/>
        <v>8.6094999999999864</v>
      </c>
      <c r="I2642" s="2">
        <f t="array" ref="I2642">SUMPRODUCT(B2626:B2645, (ROW(B2626:B2645)-ROW(B2626)+1)) / (20*21/2)</f>
        <v>7.8884761904761911</v>
      </c>
      <c r="J2642" s="2">
        <f t="shared" si="322"/>
        <v>8.0326118512436633</v>
      </c>
      <c r="K2642" s="2">
        <f t="shared" si="324"/>
        <v>8.2602221343732687</v>
      </c>
    </row>
    <row r="2643" spans="1:11" ht="13.5" x14ac:dyDescent="0.25">
      <c r="A2643" s="3">
        <f>TITRES_STAT!B2646</f>
        <v>45855</v>
      </c>
      <c r="B2643" s="6">
        <f>TITRES_STAT!D2646</f>
        <v>8.0399999999999991</v>
      </c>
      <c r="C2643" s="2">
        <f t="shared" si="325"/>
        <v>0</v>
      </c>
      <c r="D2643" s="2">
        <f t="shared" si="326"/>
        <v>7.9</v>
      </c>
      <c r="E2643" s="2">
        <f t="shared" si="328"/>
        <v>7.8389999999999986</v>
      </c>
      <c r="F2643" s="2">
        <f t="shared" si="321"/>
        <v>8.0384999999999991</v>
      </c>
      <c r="G2643" s="2">
        <f t="shared" si="323"/>
        <v>8.3522000000000034</v>
      </c>
      <c r="H2643" s="2">
        <f t="shared" si="327"/>
        <v>8.6040499999999867</v>
      </c>
      <c r="I2643" s="2">
        <f t="array" ref="I2643">SUMPRODUCT(B2627:B2646, (ROW(B2627:B2646)-ROW(B2627)+1)) / (20*21/2)</f>
        <v>7.8442380952380955</v>
      </c>
      <c r="J2643" s="2">
        <f t="shared" si="322"/>
        <v>8.0333154844585533</v>
      </c>
      <c r="K2643" s="2">
        <f t="shared" si="324"/>
        <v>8.2515859722409832</v>
      </c>
    </row>
    <row r="2644" spans="1:11" ht="13.5" x14ac:dyDescent="0.25">
      <c r="A2644" s="3">
        <f>TITRES_STAT!B2647</f>
        <v>45856</v>
      </c>
      <c r="B2644" s="6">
        <f>TITRES_STAT!D2647</f>
        <v>8.0399999999999991</v>
      </c>
      <c r="C2644" s="2">
        <f t="shared" si="325"/>
        <v>0</v>
      </c>
      <c r="D2644" s="2">
        <f t="shared" si="326"/>
        <v>7.9699999999999989</v>
      </c>
      <c r="E2644" s="2">
        <f t="shared" si="328"/>
        <v>7.8629999999999995</v>
      </c>
      <c r="F2644" s="2">
        <f t="shared" ref="F2644:F2692" si="329">AVERAGE(B2625:B2644)</f>
        <v>8.0129999999999999</v>
      </c>
      <c r="G2644" s="2">
        <f t="shared" si="323"/>
        <v>8.3412000000000024</v>
      </c>
      <c r="H2644" s="2">
        <f t="shared" si="327"/>
        <v>8.5985999999999851</v>
      </c>
      <c r="I2644" s="2">
        <f t="array" ref="I2644">SUMPRODUCT(B2628:B2647, (ROW(B2628:B2647)-ROW(B2628)+1)) / (20*21/2)</f>
        <v>7.8466666666666667</v>
      </c>
      <c r="J2644" s="2">
        <f t="shared" si="322"/>
        <v>8.0339521049863105</v>
      </c>
      <c r="K2644" s="2">
        <f t="shared" si="324"/>
        <v>8.2432884831334938</v>
      </c>
    </row>
    <row r="2645" spans="1:11" ht="13.5" x14ac:dyDescent="0.25">
      <c r="A2645" s="3">
        <f>TITRES_STAT!B2648</f>
        <v>45859</v>
      </c>
      <c r="B2645" s="6">
        <f>TITRES_STAT!D2648</f>
        <v>7.56</v>
      </c>
      <c r="C2645" s="2">
        <f t="shared" si="325"/>
        <v>-0.47999999999999954</v>
      </c>
      <c r="D2645" s="2">
        <f t="shared" si="326"/>
        <v>7.944</v>
      </c>
      <c r="E2645" s="2">
        <f t="shared" si="328"/>
        <v>7.8289999999999988</v>
      </c>
      <c r="F2645" s="2">
        <f t="shared" si="329"/>
        <v>7.9644999999999992</v>
      </c>
      <c r="G2645" s="2">
        <f t="shared" si="323"/>
        <v>8.3206000000000024</v>
      </c>
      <c r="H2645" s="2">
        <f t="shared" si="327"/>
        <v>8.5906499999999841</v>
      </c>
      <c r="I2645" s="2">
        <f t="array" ref="I2645">SUMPRODUCT(B2629:B2648, (ROW(B2629:B2648)-ROW(B2629)+1)) / (20*21/2)</f>
        <v>7.8628095238095232</v>
      </c>
      <c r="J2645" s="2">
        <f t="shared" ref="J2645:J2693" si="330">$J$4*B2645+J2644*(1-$J$4)</f>
        <v>7.9888138092733287</v>
      </c>
      <c r="K2645" s="2">
        <f t="shared" si="324"/>
        <v>8.2164928563439457</v>
      </c>
    </row>
    <row r="2646" spans="1:11" ht="13.5" x14ac:dyDescent="0.25">
      <c r="A2646" s="3">
        <f>TITRES_STAT!B2649</f>
        <v>45860</v>
      </c>
      <c r="B2646" s="6">
        <f>TITRES_STAT!D2649</f>
        <v>7.5</v>
      </c>
      <c r="C2646" s="2">
        <f t="shared" si="325"/>
        <v>-5.9999999999999609E-2</v>
      </c>
      <c r="D2646" s="2">
        <f t="shared" si="326"/>
        <v>7.8359999999999985</v>
      </c>
      <c r="E2646" s="2">
        <f t="shared" si="328"/>
        <v>7.7989999999999995</v>
      </c>
      <c r="F2646" s="2">
        <f t="shared" si="329"/>
        <v>7.9244999999999992</v>
      </c>
      <c r="G2646" s="2">
        <f t="shared" si="323"/>
        <v>8.2988000000000017</v>
      </c>
      <c r="H2646" s="2">
        <f t="shared" si="327"/>
        <v>8.5826499999999832</v>
      </c>
      <c r="I2646" s="2">
        <f t="array" ref="I2646">SUMPRODUCT(B2630:B2649, (ROW(B2630:B2649)-ROW(B2630)+1)) / (20*21/2)</f>
        <v>7.8625238095238092</v>
      </c>
      <c r="J2646" s="2">
        <f t="shared" si="330"/>
        <v>7.9422601131520594</v>
      </c>
      <c r="K2646" s="2">
        <f t="shared" si="324"/>
        <v>8.1883950972716342</v>
      </c>
    </row>
    <row r="2647" spans="1:11" ht="13.5" x14ac:dyDescent="0.25">
      <c r="A2647" s="3">
        <f>TITRES_STAT!B2650</f>
        <v>45861</v>
      </c>
      <c r="B2647" s="6">
        <f>TITRES_STAT!D2650</f>
        <v>7.95</v>
      </c>
      <c r="C2647" s="2">
        <f t="shared" si="325"/>
        <v>0.45000000000000018</v>
      </c>
      <c r="D2647" s="2">
        <f t="shared" si="326"/>
        <v>7.8179999999999996</v>
      </c>
      <c r="E2647" s="2">
        <f t="shared" si="328"/>
        <v>7.8239999999999998</v>
      </c>
      <c r="F2647" s="2">
        <f t="shared" si="329"/>
        <v>7.910499999999999</v>
      </c>
      <c r="G2647" s="2">
        <f t="shared" si="323"/>
        <v>8.2860000000000031</v>
      </c>
      <c r="H2647" s="2">
        <f t="shared" si="327"/>
        <v>8.5768999999999842</v>
      </c>
      <c r="I2647" s="2">
        <f t="array" ref="I2647">SUMPRODUCT(B2631:B2650, (ROW(B2631:B2650)-ROW(B2631)+1)) / (20*21/2)</f>
        <v>7.8637142857142859</v>
      </c>
      <c r="J2647" s="2">
        <f t="shared" si="330"/>
        <v>7.9429972452328155</v>
      </c>
      <c r="K2647" s="2">
        <f t="shared" si="324"/>
        <v>8.1790462699276496</v>
      </c>
    </row>
    <row r="2648" spans="1:11" ht="13.5" x14ac:dyDescent="0.25">
      <c r="A2648" s="3">
        <f>TITRES_STAT!B2651</f>
        <v>45862</v>
      </c>
      <c r="B2648" s="6">
        <f>TITRES_STAT!D2651</f>
        <v>8.08</v>
      </c>
      <c r="C2648" s="2">
        <f t="shared" si="325"/>
        <v>0.12999999999999989</v>
      </c>
      <c r="D2648" s="2">
        <f t="shared" si="326"/>
        <v>7.8259999999999987</v>
      </c>
      <c r="E2648" s="2">
        <f t="shared" si="328"/>
        <v>7.8629999999999995</v>
      </c>
      <c r="F2648" s="2">
        <f t="shared" si="329"/>
        <v>7.9029999999999987</v>
      </c>
      <c r="G2648" s="2">
        <f t="shared" si="323"/>
        <v>8.2760000000000016</v>
      </c>
      <c r="H2648" s="2">
        <f t="shared" si="327"/>
        <v>8.5717999999999819</v>
      </c>
      <c r="I2648" s="2">
        <f t="array" ref="I2648">SUMPRODUCT(B2632:B2651, (ROW(B2632:B2651)-ROW(B2632)+1)) / (20*21/2)</f>
        <v>7.8663333333333334</v>
      </c>
      <c r="J2648" s="2">
        <f t="shared" si="330"/>
        <v>7.9560451266392134</v>
      </c>
      <c r="K2648" s="2">
        <f t="shared" si="324"/>
        <v>8.175162102479506</v>
      </c>
    </row>
    <row r="2649" spans="1:11" ht="13.5" x14ac:dyDescent="0.25">
      <c r="A2649" s="3">
        <f>TITRES_STAT!B2652</f>
        <v>45866</v>
      </c>
      <c r="B2649" s="6">
        <f>TITRES_STAT!D2652</f>
        <v>7.9</v>
      </c>
      <c r="C2649" s="2">
        <f t="shared" si="325"/>
        <v>-0.17999999999999972</v>
      </c>
      <c r="D2649" s="2">
        <f t="shared" si="326"/>
        <v>7.7979999999999992</v>
      </c>
      <c r="E2649" s="2">
        <f t="shared" si="328"/>
        <v>7.8840000000000003</v>
      </c>
      <c r="F2649" s="2">
        <f t="shared" si="329"/>
        <v>7.8874999999999984</v>
      </c>
      <c r="G2649" s="2">
        <f t="shared" si="323"/>
        <v>8.2624000000000013</v>
      </c>
      <c r="H2649" s="2">
        <f t="shared" si="327"/>
        <v>8.5657999999999834</v>
      </c>
      <c r="I2649" s="2">
        <f t="array" ref="I2649">SUMPRODUCT(B2633:B2652, (ROW(B2633:B2652)-ROW(B2633)+1)) / (20*21/2)</f>
        <v>7.8698571428571418</v>
      </c>
      <c r="J2649" s="2">
        <f t="shared" si="330"/>
        <v>7.9507074955307173</v>
      </c>
      <c r="K2649" s="2">
        <f t="shared" si="324"/>
        <v>8.1643714317940361</v>
      </c>
    </row>
    <row r="2650" spans="1:11" ht="13.5" x14ac:dyDescent="0.25">
      <c r="A2650" s="3">
        <f>TITRES_STAT!B2653</f>
        <v>45867</v>
      </c>
      <c r="B2650" s="6">
        <f>TITRES_STAT!D2653</f>
        <v>7.9</v>
      </c>
      <c r="C2650" s="2">
        <f t="shared" si="325"/>
        <v>0</v>
      </c>
      <c r="D2650" s="2">
        <f t="shared" si="326"/>
        <v>7.8659999999999997</v>
      </c>
      <c r="E2650" s="2">
        <f t="shared" si="328"/>
        <v>7.9050000000000011</v>
      </c>
      <c r="F2650" s="2">
        <f t="shared" si="329"/>
        <v>7.8724999999999996</v>
      </c>
      <c r="G2650" s="2">
        <f t="shared" si="323"/>
        <v>8.2487999999999992</v>
      </c>
      <c r="H2650" s="2">
        <f t="shared" si="327"/>
        <v>8.559799999999985</v>
      </c>
      <c r="I2650" s="2">
        <f t="array" ref="I2650">SUMPRODUCT(B2634:B2653, (ROW(B2634:B2653)-ROW(B2634)+1)) / (20*21/2)</f>
        <v>7.873619047619048</v>
      </c>
      <c r="J2650" s="2">
        <f t="shared" si="330"/>
        <v>7.9458782102420775</v>
      </c>
      <c r="K2650" s="2">
        <f t="shared" si="324"/>
        <v>8.1540039246648579</v>
      </c>
    </row>
    <row r="2651" spans="1:11" ht="13.5" x14ac:dyDescent="0.25">
      <c r="A2651" s="3">
        <f>TITRES_STAT!B2654</f>
        <v>45868</v>
      </c>
      <c r="B2651" s="6">
        <f>TITRES_STAT!D2654</f>
        <v>7.9</v>
      </c>
      <c r="C2651" s="2">
        <f t="shared" si="325"/>
        <v>0</v>
      </c>
      <c r="D2651" s="2">
        <f t="shared" si="326"/>
        <v>7.9459999999999997</v>
      </c>
      <c r="E2651" s="2">
        <f t="shared" si="328"/>
        <v>7.891</v>
      </c>
      <c r="F2651" s="2">
        <f t="shared" si="329"/>
        <v>7.8629999999999995</v>
      </c>
      <c r="G2651" s="2">
        <f t="shared" si="323"/>
        <v>8.235199999999999</v>
      </c>
      <c r="H2651" s="2">
        <f t="shared" si="327"/>
        <v>8.5537999999999847</v>
      </c>
      <c r="I2651" s="2">
        <f t="array" ref="I2651">SUMPRODUCT(B2635:B2654, (ROW(B2635:B2654)-ROW(B2635)+1)) / (20*21/2)</f>
        <v>7.8782857142857132</v>
      </c>
      <c r="J2651" s="2">
        <f t="shared" si="330"/>
        <v>7.9415088568856893</v>
      </c>
      <c r="K2651" s="2">
        <f t="shared" si="324"/>
        <v>8.1440429864427077</v>
      </c>
    </row>
    <row r="2652" spans="1:11" ht="13.5" x14ac:dyDescent="0.25">
      <c r="A2652" s="3">
        <f>TITRES_STAT!B2655</f>
        <v>45869</v>
      </c>
      <c r="B2652" s="6">
        <f>TITRES_STAT!D2655</f>
        <v>7.9</v>
      </c>
      <c r="C2652" s="2">
        <f t="shared" si="325"/>
        <v>0</v>
      </c>
      <c r="D2652" s="2">
        <f t="shared" si="326"/>
        <v>7.9359999999999999</v>
      </c>
      <c r="E2652" s="2">
        <f t="shared" si="328"/>
        <v>7.8769999999999998</v>
      </c>
      <c r="F2652" s="2">
        <f t="shared" si="329"/>
        <v>7.8605</v>
      </c>
      <c r="G2652" s="2">
        <f t="shared" si="323"/>
        <v>8.2216000000000005</v>
      </c>
      <c r="H2652" s="2">
        <f t="shared" si="327"/>
        <v>8.5497999999999834</v>
      </c>
      <c r="I2652" s="2">
        <f t="array" ref="I2652">SUMPRODUCT(B2636:B2655, (ROW(B2636:B2655)-ROW(B2636)+1)) / (20*21/2)</f>
        <v>7.88247619047619</v>
      </c>
      <c r="J2652" s="2">
        <f t="shared" si="330"/>
        <v>7.937555632420386</v>
      </c>
      <c r="K2652" s="2">
        <f t="shared" si="324"/>
        <v>8.1344726732488759</v>
      </c>
    </row>
    <row r="2653" spans="1:11" ht="13.5" x14ac:dyDescent="0.25">
      <c r="A2653" s="3">
        <f>TITRES_STAT!B2656</f>
        <v>45870</v>
      </c>
      <c r="B2653" s="6">
        <f>TITRES_STAT!D2656</f>
        <v>7.9</v>
      </c>
      <c r="C2653" s="2">
        <f t="shared" si="325"/>
        <v>0</v>
      </c>
      <c r="D2653" s="2">
        <f t="shared" si="326"/>
        <v>7.9</v>
      </c>
      <c r="E2653" s="2">
        <f t="shared" si="328"/>
        <v>7.8629999999999995</v>
      </c>
      <c r="F2653" s="2">
        <f t="shared" si="329"/>
        <v>7.8510000000000009</v>
      </c>
      <c r="G2653" s="2">
        <f t="shared" si="323"/>
        <v>8.2079999999999984</v>
      </c>
      <c r="H2653" s="2">
        <f t="shared" si="327"/>
        <v>8.5467999999999851</v>
      </c>
      <c r="I2653" s="2">
        <f t="array" ref="I2653">SUMPRODUCT(B2637:B2656, (ROW(B2637:B2656)-ROW(B2637)+1)) / (20*21/2)</f>
        <v>7.8857142857142861</v>
      </c>
      <c r="J2653" s="2">
        <f t="shared" si="330"/>
        <v>7.9339789055232064</v>
      </c>
      <c r="K2653" s="2">
        <f t="shared" si="324"/>
        <v>8.125277666454803</v>
      </c>
    </row>
    <row r="2654" spans="1:11" ht="13.5" x14ac:dyDescent="0.25">
      <c r="A2654" s="3">
        <f>TITRES_STAT!B2657</f>
        <v>45873</v>
      </c>
      <c r="B2654" s="6">
        <f>TITRES_STAT!D2657</f>
        <v>7.9</v>
      </c>
      <c r="C2654" s="2">
        <f t="shared" si="325"/>
        <v>0</v>
      </c>
      <c r="D2654" s="2">
        <f t="shared" si="326"/>
        <v>7.9</v>
      </c>
      <c r="E2654" s="2">
        <f t="shared" si="328"/>
        <v>7.8489999999999993</v>
      </c>
      <c r="F2654" s="2">
        <f t="shared" si="329"/>
        <v>7.8560000000000016</v>
      </c>
      <c r="G2654" s="2">
        <f t="shared" si="323"/>
        <v>8.1949999999999985</v>
      </c>
      <c r="H2654" s="2">
        <f t="shared" si="327"/>
        <v>8.5437999999999867</v>
      </c>
      <c r="I2654" s="2">
        <f t="array" ref="I2654">SUMPRODUCT(B2638:B2657, (ROW(B2638:B2657)-ROW(B2638)+1)) / (20*21/2)</f>
        <v>7.9085238095238104</v>
      </c>
      <c r="J2654" s="2">
        <f t="shared" si="330"/>
        <v>7.9307428192829015</v>
      </c>
      <c r="K2654" s="2">
        <f t="shared" si="324"/>
        <v>8.116443248162458</v>
      </c>
    </row>
    <row r="2655" spans="1:11" ht="13.5" x14ac:dyDescent="0.25">
      <c r="A2655" s="3">
        <f>TITRES_STAT!B2658</f>
        <v>45874</v>
      </c>
      <c r="B2655" s="6">
        <f>TITRES_STAT!D2658</f>
        <v>7.9</v>
      </c>
      <c r="C2655" s="2">
        <f t="shared" si="325"/>
        <v>0</v>
      </c>
      <c r="D2655" s="2">
        <f t="shared" si="326"/>
        <v>7.9</v>
      </c>
      <c r="E2655" s="2">
        <f t="shared" si="328"/>
        <v>7.883</v>
      </c>
      <c r="F2655" s="2">
        <f t="shared" si="329"/>
        <v>7.8560000000000016</v>
      </c>
      <c r="G2655" s="2">
        <f t="shared" si="323"/>
        <v>8.1819999999999986</v>
      </c>
      <c r="H2655" s="2">
        <f t="shared" si="327"/>
        <v>8.5388999999999875</v>
      </c>
      <c r="I2655" s="2">
        <f t="array" ref="I2655">SUMPRODUCT(B2639:B2658, (ROW(B2639:B2658)-ROW(B2639)+1)) / (20*21/2)</f>
        <v>7.9294285714285717</v>
      </c>
      <c r="J2655" s="2">
        <f t="shared" si="330"/>
        <v>7.9278149317321489</v>
      </c>
      <c r="K2655" s="2">
        <f t="shared" si="324"/>
        <v>8.1079552776462833</v>
      </c>
    </row>
    <row r="2656" spans="1:11" ht="13.5" x14ac:dyDescent="0.25">
      <c r="A2656" s="3">
        <f>TITRES_STAT!B2659</f>
        <v>45875</v>
      </c>
      <c r="B2656" s="6">
        <f>TITRES_STAT!D2659</f>
        <v>7.89</v>
      </c>
      <c r="C2656" s="2">
        <f t="shared" si="325"/>
        <v>-1.0000000000000675E-2</v>
      </c>
      <c r="D2656" s="2">
        <f t="shared" si="326"/>
        <v>7.8980000000000006</v>
      </c>
      <c r="E2656" s="2">
        <f t="shared" si="328"/>
        <v>7.9219999999999997</v>
      </c>
      <c r="F2656" s="2">
        <f t="shared" si="329"/>
        <v>7.8605</v>
      </c>
      <c r="G2656" s="2">
        <f t="shared" si="323"/>
        <v>8.1687999999999974</v>
      </c>
      <c r="H2656" s="2">
        <f t="shared" si="327"/>
        <v>8.5339499999999884</v>
      </c>
      <c r="I2656" s="2">
        <f t="array" ref="I2656">SUMPRODUCT(B2640:B2659, (ROW(B2640:B2659)-ROW(B2640)+1)) / (20*21/2)</f>
        <v>7.948380952380953</v>
      </c>
      <c r="J2656" s="2">
        <f t="shared" si="330"/>
        <v>7.9242135096624207</v>
      </c>
      <c r="K2656" s="2">
        <f t="shared" si="324"/>
        <v>8.0994080118562337</v>
      </c>
    </row>
    <row r="2657" spans="1:11" ht="13.5" x14ac:dyDescent="0.25">
      <c r="A2657" s="3">
        <f>TITRES_STAT!B2660</f>
        <v>45876</v>
      </c>
      <c r="B2657" s="6">
        <f>TITRES_STAT!D2660</f>
        <v>8.1</v>
      </c>
      <c r="C2657" s="2">
        <f t="shared" si="325"/>
        <v>0.20999999999999996</v>
      </c>
      <c r="D2657" s="2">
        <f t="shared" si="326"/>
        <v>7.9380000000000006</v>
      </c>
      <c r="E2657" s="2">
        <f t="shared" si="328"/>
        <v>7.9369999999999994</v>
      </c>
      <c r="F2657" s="2">
        <f t="shared" si="329"/>
        <v>7.8805000000000005</v>
      </c>
      <c r="G2657" s="2">
        <f t="shared" si="323"/>
        <v>8.1597999999999971</v>
      </c>
      <c r="H2657" s="2">
        <f t="shared" si="327"/>
        <v>8.5300499999999904</v>
      </c>
      <c r="I2657" s="2">
        <f t="array" ref="I2657">SUMPRODUCT(B2641:B2660, (ROW(B2641:B2660)-ROW(B2641)+1)) / (20*21/2)</f>
        <v>7.9606190476190477</v>
      </c>
      <c r="J2657" s="2">
        <f t="shared" si="330"/>
        <v>7.9409550801707613</v>
      </c>
      <c r="K2657" s="2">
        <f t="shared" si="324"/>
        <v>8.0994312270775577</v>
      </c>
    </row>
    <row r="2658" spans="1:11" ht="13.5" x14ac:dyDescent="0.25">
      <c r="A2658" s="3">
        <f>TITRES_STAT!B2661</f>
        <v>45877</v>
      </c>
      <c r="B2658" s="6">
        <f>TITRES_STAT!D2661</f>
        <v>8.1</v>
      </c>
      <c r="C2658" s="2">
        <f t="shared" si="325"/>
        <v>0</v>
      </c>
      <c r="D2658" s="2">
        <f t="shared" si="326"/>
        <v>7.9779999999999998</v>
      </c>
      <c r="E2658" s="2">
        <f t="shared" si="328"/>
        <v>7.9389999999999983</v>
      </c>
      <c r="F2658" s="2">
        <f t="shared" si="329"/>
        <v>7.9010000000000007</v>
      </c>
      <c r="G2658" s="2">
        <f t="shared" si="323"/>
        <v>8.1507999999999985</v>
      </c>
      <c r="H2658" s="2">
        <f t="shared" si="327"/>
        <v>8.5255499999999884</v>
      </c>
      <c r="I2658" s="2">
        <f t="array" ref="I2658">SUMPRODUCT(B2642:B2661, (ROW(B2642:B2661)-ROW(B2642)+1)) / (20*21/2)</f>
        <v>7.970190476190476</v>
      </c>
      <c r="J2658" s="2">
        <f t="shared" si="330"/>
        <v>7.956102215392594</v>
      </c>
      <c r="K2658" s="2">
        <f t="shared" si="324"/>
        <v>8.0994535318980461</v>
      </c>
    </row>
    <row r="2659" spans="1:11" ht="13.5" x14ac:dyDescent="0.25">
      <c r="A2659" s="3">
        <f>TITRES_STAT!B2662</f>
        <v>45880</v>
      </c>
      <c r="B2659" s="6">
        <f>TITRES_STAT!D2662</f>
        <v>8.1</v>
      </c>
      <c r="C2659" s="2">
        <f t="shared" si="325"/>
        <v>0</v>
      </c>
      <c r="D2659" s="2">
        <f t="shared" si="326"/>
        <v>8.0180000000000007</v>
      </c>
      <c r="E2659" s="2">
        <f t="shared" si="328"/>
        <v>7.9589999999999987</v>
      </c>
      <c r="F2659" s="2">
        <f t="shared" si="329"/>
        <v>7.9215</v>
      </c>
      <c r="G2659" s="2">
        <f t="shared" si="323"/>
        <v>8.1417999999999981</v>
      </c>
      <c r="H2659" s="2">
        <f t="shared" si="327"/>
        <v>8.52104999999999</v>
      </c>
      <c r="I2659" s="2">
        <f t="array" ref="I2659">SUMPRODUCT(B2643:B2662, (ROW(B2643:B2662)-ROW(B2643)+1)) / (20*21/2)</f>
        <v>7.9797619047619062</v>
      </c>
      <c r="J2659" s="2">
        <f t="shared" si="330"/>
        <v>7.9698067663075847</v>
      </c>
      <c r="K2659" s="2">
        <f t="shared" si="324"/>
        <v>8.0994749620196913</v>
      </c>
    </row>
    <row r="2660" spans="1:11" ht="13.5" x14ac:dyDescent="0.25">
      <c r="A2660" s="3">
        <f>TITRES_STAT!B2663</f>
        <v>45881</v>
      </c>
      <c r="B2660" s="6">
        <f>TITRES_STAT!D2663</f>
        <v>8.0500000000000007</v>
      </c>
      <c r="C2660" s="2">
        <f t="shared" si="325"/>
        <v>-4.9999999999998934E-2</v>
      </c>
      <c r="D2660" s="2">
        <f t="shared" si="326"/>
        <v>8.0479999999999983</v>
      </c>
      <c r="E2660" s="2">
        <f t="shared" si="328"/>
        <v>7.9739999999999993</v>
      </c>
      <c r="F2660" s="2">
        <f t="shared" si="329"/>
        <v>7.9395000000000024</v>
      </c>
      <c r="G2660" s="2">
        <f t="shared" si="323"/>
        <v>8.1317999999999966</v>
      </c>
      <c r="H2660" s="2">
        <f t="shared" si="327"/>
        <v>8.5181999999999896</v>
      </c>
      <c r="I2660" s="2">
        <f t="array" ref="I2660">SUMPRODUCT(B2644:B2663, (ROW(B2644:B2663)-ROW(B2644)+1)) / (20*21/2)</f>
        <v>7.9893333333333336</v>
      </c>
      <c r="J2660" s="2">
        <f t="shared" si="330"/>
        <v>7.9774442171354334</v>
      </c>
      <c r="K2660" s="2">
        <f t="shared" si="324"/>
        <v>8.0975347674306839</v>
      </c>
    </row>
    <row r="2661" spans="1:11" ht="13.5" x14ac:dyDescent="0.25">
      <c r="A2661" s="3">
        <f>TITRES_STAT!B2664</f>
        <v>45883</v>
      </c>
      <c r="B2661" s="6">
        <f>TITRES_STAT!D2664</f>
        <v>8.0399999999999991</v>
      </c>
      <c r="C2661" s="2">
        <f t="shared" si="325"/>
        <v>-1.0000000000001563E-2</v>
      </c>
      <c r="D2661" s="2">
        <f t="shared" si="326"/>
        <v>8.0779999999999994</v>
      </c>
      <c r="E2661" s="2">
        <f t="shared" si="328"/>
        <v>7.9879999999999995</v>
      </c>
      <c r="F2661" s="2">
        <f t="shared" si="329"/>
        <v>7.9395000000000007</v>
      </c>
      <c r="G2661" s="2">
        <f t="shared" si="323"/>
        <v>8.1215999999999973</v>
      </c>
      <c r="H2661" s="2">
        <f t="shared" si="327"/>
        <v>8.5151499999999896</v>
      </c>
      <c r="I2661" s="2">
        <f t="array" ref="I2661">SUMPRODUCT(B2645:B2664, (ROW(B2645:B2664)-ROW(B2645)+1)) / (20*21/2)</f>
        <v>7.998904761904762</v>
      </c>
      <c r="J2661" s="2">
        <f t="shared" si="330"/>
        <v>7.9834019107415823</v>
      </c>
      <c r="K2661" s="2">
        <f t="shared" si="324"/>
        <v>8.0952785020412446</v>
      </c>
    </row>
    <row r="2662" spans="1:11" ht="13.5" x14ac:dyDescent="0.25">
      <c r="A2662" s="3">
        <f>TITRES_STAT!B2665</f>
        <v>45884</v>
      </c>
      <c r="B2662" s="6">
        <f>TITRES_STAT!D2665</f>
        <v>8.0399999999999991</v>
      </c>
      <c r="C2662" s="2">
        <f t="shared" si="325"/>
        <v>0</v>
      </c>
      <c r="D2662" s="2">
        <f t="shared" si="326"/>
        <v>8.0659999999999989</v>
      </c>
      <c r="E2662" s="2">
        <f t="shared" si="328"/>
        <v>8.0020000000000007</v>
      </c>
      <c r="F2662" s="2">
        <f t="shared" si="329"/>
        <v>7.9394999999999998</v>
      </c>
      <c r="G2662" s="2">
        <f t="shared" si="323"/>
        <v>8.1113999999999979</v>
      </c>
      <c r="H2662" s="2">
        <f t="shared" si="327"/>
        <v>8.5108499999999907</v>
      </c>
      <c r="I2662" s="2">
        <f t="array" ref="I2662">SUMPRODUCT(B2646:B2665, (ROW(B2646:B2665)-ROW(B2646)+1)) / (20*21/2)</f>
        <v>8.0084761904761912</v>
      </c>
      <c r="J2662" s="2">
        <f t="shared" si="330"/>
        <v>7.9887922049566704</v>
      </c>
      <c r="K2662" s="2">
        <f t="shared" si="324"/>
        <v>8.0931107176474697</v>
      </c>
    </row>
    <row r="2663" spans="1:11" ht="13.5" x14ac:dyDescent="0.25">
      <c r="A2663" s="3">
        <f>TITRES_STAT!B2666</f>
        <v>45887</v>
      </c>
      <c r="B2663" s="6">
        <f>TITRES_STAT!D2666</f>
        <v>8.0399999999999991</v>
      </c>
      <c r="C2663" s="2">
        <f t="shared" si="325"/>
        <v>0</v>
      </c>
      <c r="D2663" s="2">
        <f t="shared" si="326"/>
        <v>8.0539999999999985</v>
      </c>
      <c r="E2663" s="2">
        <f t="shared" si="328"/>
        <v>8.016</v>
      </c>
      <c r="F2663" s="2">
        <f t="shared" si="329"/>
        <v>7.939499999999998</v>
      </c>
      <c r="G2663" s="2">
        <f t="shared" si="323"/>
        <v>8.1011999999999986</v>
      </c>
      <c r="H2663" s="2">
        <f t="shared" si="327"/>
        <v>8.5066999999999897</v>
      </c>
      <c r="I2663" s="2">
        <f t="array" ref="I2663">SUMPRODUCT(B2647:B2666, (ROW(B2647:B2666)-ROW(B2647)+1)) / (20*21/2)</f>
        <v>8.015761904761904</v>
      </c>
      <c r="J2663" s="2">
        <f t="shared" si="330"/>
        <v>7.993669137817939</v>
      </c>
      <c r="K2663" s="2">
        <f t="shared" si="324"/>
        <v>8.0910279444063917</v>
      </c>
    </row>
    <row r="2664" spans="1:11" ht="13.5" x14ac:dyDescent="0.25">
      <c r="A2664" s="3">
        <f>TITRES_STAT!B2667</f>
        <v>45888</v>
      </c>
      <c r="B2664" s="6">
        <f>TITRES_STAT!D2667</f>
        <v>8.0399999999999991</v>
      </c>
      <c r="C2664" s="2">
        <f t="shared" si="325"/>
        <v>0</v>
      </c>
      <c r="D2664" s="2">
        <f t="shared" si="326"/>
        <v>8.0419999999999998</v>
      </c>
      <c r="E2664" s="2">
        <f t="shared" si="328"/>
        <v>8.0299999999999976</v>
      </c>
      <c r="F2664" s="2">
        <f t="shared" si="329"/>
        <v>7.939499999999998</v>
      </c>
      <c r="G2664" s="2">
        <f t="shared" si="323"/>
        <v>8.0909999999999975</v>
      </c>
      <c r="H2664" s="2">
        <f t="shared" si="327"/>
        <v>8.5025499999999905</v>
      </c>
      <c r="I2664" s="2">
        <f t="array" ref="I2664">SUMPRODUCT(B2648:B2667, (ROW(B2648:B2667)-ROW(B2648)+1)) / (20*21/2)</f>
        <v>8.0204761904761916</v>
      </c>
      <c r="J2664" s="2">
        <f t="shared" si="330"/>
        <v>7.9980816008828963</v>
      </c>
      <c r="K2664" s="2">
        <f t="shared" si="324"/>
        <v>8.0890268485473182</v>
      </c>
    </row>
    <row r="2665" spans="1:11" ht="13.5" x14ac:dyDescent="0.25">
      <c r="A2665" s="3">
        <f>TITRES_STAT!B2668</f>
        <v>45889</v>
      </c>
      <c r="B2665" s="6">
        <f>TITRES_STAT!D2668</f>
        <v>8.0399999999999991</v>
      </c>
      <c r="C2665" s="2">
        <f t="shared" si="325"/>
        <v>0</v>
      </c>
      <c r="D2665" s="2">
        <f t="shared" si="326"/>
        <v>8.0399999999999991</v>
      </c>
      <c r="E2665" s="2">
        <f t="shared" si="328"/>
        <v>8.0439999999999969</v>
      </c>
      <c r="F2665" s="2">
        <f t="shared" si="329"/>
        <v>7.963499999999998</v>
      </c>
      <c r="G2665" s="2">
        <f t="shared" si="323"/>
        <v>8.0808</v>
      </c>
      <c r="H2665" s="2">
        <f t="shared" si="327"/>
        <v>8.4983999999999895</v>
      </c>
      <c r="I2665" s="2">
        <f t="array" ref="I2665">SUMPRODUCT(B2649:B2668, (ROW(B2649:B2668)-ROW(B2649)+1)) / (20*21/2)</f>
        <v>8.0219047619047608</v>
      </c>
      <c r="J2665" s="2">
        <f t="shared" si="330"/>
        <v>8.0020738293702394</v>
      </c>
      <c r="K2665" s="2">
        <f t="shared" si="324"/>
        <v>8.0871042270356579</v>
      </c>
    </row>
    <row r="2666" spans="1:11" ht="13.5" x14ac:dyDescent="0.25">
      <c r="A2666" s="3">
        <f>TITRES_STAT!B2669</f>
        <v>45890</v>
      </c>
      <c r="B2666" s="6">
        <f>TITRES_STAT!D2669</f>
        <v>8.0399999999999991</v>
      </c>
      <c r="C2666" s="2">
        <f t="shared" si="325"/>
        <v>0</v>
      </c>
      <c r="D2666" s="2">
        <f t="shared" si="326"/>
        <v>8.0399999999999991</v>
      </c>
      <c r="E2666" s="2">
        <f t="shared" si="328"/>
        <v>8.0589999999999975</v>
      </c>
      <c r="F2666" s="2">
        <f t="shared" si="329"/>
        <v>7.9904999999999973</v>
      </c>
      <c r="G2666" s="2">
        <f t="shared" si="323"/>
        <v>8.0706000000000007</v>
      </c>
      <c r="H2666" s="2">
        <f t="shared" si="327"/>
        <v>8.4943499999999919</v>
      </c>
      <c r="I2666" s="2">
        <f t="array" ref="I2666">SUMPRODUCT(B2650:B2669, (ROW(B2650:B2669)-ROW(B2650)+1)) / (20*21/2)</f>
        <v>8.0236666666666672</v>
      </c>
      <c r="J2666" s="2">
        <f t="shared" si="330"/>
        <v>8.0056858456206932</v>
      </c>
      <c r="K2666" s="2">
        <f t="shared" si="324"/>
        <v>8.0852570024460242</v>
      </c>
    </row>
    <row r="2667" spans="1:11" ht="13.5" x14ac:dyDescent="0.25">
      <c r="A2667" s="3">
        <f>TITRES_STAT!B2670</f>
        <v>45891</v>
      </c>
      <c r="B2667" s="6">
        <f>TITRES_STAT!D2670</f>
        <v>8.0399999999999991</v>
      </c>
      <c r="C2667" s="2">
        <f t="shared" si="325"/>
        <v>0</v>
      </c>
      <c r="D2667" s="2">
        <f t="shared" si="326"/>
        <v>8.0399999999999991</v>
      </c>
      <c r="E2667" s="2">
        <f t="shared" si="328"/>
        <v>8.0529999999999973</v>
      </c>
      <c r="F2667" s="2">
        <f t="shared" si="329"/>
        <v>7.9949999999999957</v>
      </c>
      <c r="G2667" s="2">
        <f t="shared" si="323"/>
        <v>8.0604000000000013</v>
      </c>
      <c r="H2667" s="2">
        <f t="shared" si="327"/>
        <v>8.4914499999999915</v>
      </c>
      <c r="I2667" s="2">
        <f t="array" ref="I2667">SUMPRODUCT(B2651:B2670, (ROW(B2651:B2670)-ROW(B2651)+1)) / (20*21/2)</f>
        <v>8.0249047619047627</v>
      </c>
      <c r="J2667" s="2">
        <f t="shared" si="330"/>
        <v>8.0089538603234836</v>
      </c>
      <c r="K2667" s="2">
        <f t="shared" si="324"/>
        <v>8.0834822180363766</v>
      </c>
    </row>
    <row r="2668" spans="1:11" ht="13.5" x14ac:dyDescent="0.25">
      <c r="A2668" s="3">
        <f>TITRES_STAT!B2671</f>
        <v>45894</v>
      </c>
      <c r="B2668" s="6">
        <f>TITRES_STAT!D2671</f>
        <v>8.01</v>
      </c>
      <c r="C2668" s="2">
        <f t="shared" si="325"/>
        <v>-2.9999999999999361E-2</v>
      </c>
      <c r="D2668" s="2">
        <f t="shared" si="326"/>
        <v>8.0339999999999989</v>
      </c>
      <c r="E2668" s="2">
        <f t="shared" si="328"/>
        <v>8.0439999999999987</v>
      </c>
      <c r="F2668" s="2">
        <f t="shared" si="329"/>
        <v>7.9914999999999967</v>
      </c>
      <c r="G2668" s="2">
        <f t="shared" si="323"/>
        <v>8.0496000000000016</v>
      </c>
      <c r="H2668" s="2">
        <f t="shared" si="327"/>
        <v>8.4883999999999915</v>
      </c>
      <c r="I2668" s="2">
        <f t="array" ref="I2668">SUMPRODUCT(B2652:B2671, (ROW(B2652:B2671)-ROW(B2652)+1)) / (20*21/2)</f>
        <v>8.025619047619049</v>
      </c>
      <c r="J2668" s="2">
        <f t="shared" si="330"/>
        <v>8.0090534926736279</v>
      </c>
      <c r="K2668" s="2">
        <f t="shared" si="324"/>
        <v>8.0806005624271062</v>
      </c>
    </row>
    <row r="2669" spans="1:11" ht="13.5" x14ac:dyDescent="0.25">
      <c r="A2669" s="3">
        <f>TITRES_STAT!B2672</f>
        <v>45895</v>
      </c>
      <c r="B2669" s="6">
        <f>TITRES_STAT!D2672</f>
        <v>8.01</v>
      </c>
      <c r="C2669" s="2">
        <f t="shared" si="325"/>
        <v>0</v>
      </c>
      <c r="D2669" s="2">
        <f t="shared" si="326"/>
        <v>8.0279999999999987</v>
      </c>
      <c r="E2669" s="2">
        <f t="shared" si="328"/>
        <v>8.0350000000000001</v>
      </c>
      <c r="F2669" s="2">
        <f t="shared" si="329"/>
        <v>7.9969999999999954</v>
      </c>
      <c r="G2669" s="2">
        <f t="shared" si="323"/>
        <v>8.0388000000000019</v>
      </c>
      <c r="H2669" s="2">
        <f t="shared" si="327"/>
        <v>8.4853499999999933</v>
      </c>
      <c r="I2669" s="2">
        <f t="array" ref="I2669">SUMPRODUCT(B2653:B2672, (ROW(B2653:B2672)-ROW(B2653)+1)) / (20*21/2)</f>
        <v>8.0258095238095244</v>
      </c>
      <c r="J2669" s="2">
        <f t="shared" si="330"/>
        <v>8.0091436362285204</v>
      </c>
      <c r="K2669" s="2">
        <f t="shared" si="324"/>
        <v>8.0778319129201606</v>
      </c>
    </row>
    <row r="2670" spans="1:11" ht="13.5" x14ac:dyDescent="0.25">
      <c r="A2670" s="3">
        <f>TITRES_STAT!B2673</f>
        <v>45896</v>
      </c>
      <c r="B2670" s="6">
        <f>TITRES_STAT!D2673</f>
        <v>8.01</v>
      </c>
      <c r="C2670" s="2">
        <f t="shared" si="325"/>
        <v>0</v>
      </c>
      <c r="D2670" s="2">
        <f t="shared" si="326"/>
        <v>8.0219999999999985</v>
      </c>
      <c r="E2670" s="2">
        <f t="shared" si="328"/>
        <v>8.0310000000000006</v>
      </c>
      <c r="F2670" s="2">
        <f t="shared" si="329"/>
        <v>8.0024999999999959</v>
      </c>
      <c r="G2670" s="2">
        <f t="shared" si="323"/>
        <v>8.0280000000000022</v>
      </c>
      <c r="H2670" s="2">
        <f t="shared" si="327"/>
        <v>8.4823999999999931</v>
      </c>
      <c r="I2670" s="2">
        <f t="array" ref="I2670">SUMPRODUCT(B2654:B2673, (ROW(B2654:B2673)-ROW(B2654)+1)) / (20*21/2)</f>
        <v>8.0245238095238101</v>
      </c>
      <c r="J2670" s="2">
        <f t="shared" si="330"/>
        <v>8.0092251946829478</v>
      </c>
      <c r="K2670" s="2">
        <f t="shared" si="324"/>
        <v>8.0751718379036834</v>
      </c>
    </row>
    <row r="2671" spans="1:11" ht="13.5" x14ac:dyDescent="0.25">
      <c r="A2671" s="3">
        <f>TITRES_STAT!B2674</f>
        <v>45897</v>
      </c>
      <c r="B2671" s="6">
        <f>TITRES_STAT!D2674</f>
        <v>8.01</v>
      </c>
      <c r="C2671" s="2">
        <f t="shared" si="325"/>
        <v>0</v>
      </c>
      <c r="D2671" s="2">
        <f t="shared" si="326"/>
        <v>8.0159999999999982</v>
      </c>
      <c r="E2671" s="2">
        <f t="shared" si="328"/>
        <v>8.0280000000000005</v>
      </c>
      <c r="F2671" s="2">
        <f t="shared" si="329"/>
        <v>8.0079999999999956</v>
      </c>
      <c r="G2671" s="2">
        <f t="shared" si="323"/>
        <v>8.0172000000000025</v>
      </c>
      <c r="H2671" s="2">
        <f t="shared" si="327"/>
        <v>8.4799499999999934</v>
      </c>
      <c r="I2671" s="2">
        <f t="array" ref="I2671">SUMPRODUCT(B2655:B2674, (ROW(B2655:B2674)-ROW(B2655)+1)) / (20*21/2)</f>
        <v>8.0275238095238102</v>
      </c>
      <c r="J2671" s="2">
        <f t="shared" si="330"/>
        <v>8.0092989856655237</v>
      </c>
      <c r="K2671" s="2">
        <f t="shared" si="324"/>
        <v>8.0726160795545194</v>
      </c>
    </row>
    <row r="2672" spans="1:11" ht="13.5" x14ac:dyDescent="0.25">
      <c r="A2672" s="3">
        <f>TITRES_STAT!B2675</f>
        <v>45898</v>
      </c>
      <c r="B2672" s="6">
        <f>TITRES_STAT!D2675</f>
        <v>8.01</v>
      </c>
      <c r="C2672" s="2">
        <f t="shared" si="325"/>
        <v>0</v>
      </c>
      <c r="D2672" s="2">
        <f t="shared" si="326"/>
        <v>8.01</v>
      </c>
      <c r="E2672" s="2">
        <f t="shared" si="328"/>
        <v>8.0250000000000004</v>
      </c>
      <c r="F2672" s="2">
        <f t="shared" si="329"/>
        <v>8.013499999999997</v>
      </c>
      <c r="G2672" s="2">
        <f t="shared" si="323"/>
        <v>8.0064000000000028</v>
      </c>
      <c r="H2672" s="2">
        <f t="shared" si="327"/>
        <v>8.4774999999999938</v>
      </c>
      <c r="I2672" s="2">
        <f t="array" ref="I2672">SUMPRODUCT(B2656:B2675, (ROW(B2656:B2675)-ROW(B2656)+1)) / (20*21/2)</f>
        <v>8.029809523809524</v>
      </c>
      <c r="J2672" s="2">
        <f t="shared" si="330"/>
        <v>8.0093657489354744</v>
      </c>
      <c r="K2672" s="2">
        <f t="shared" si="324"/>
        <v>8.0701605470229705</v>
      </c>
    </row>
    <row r="2673" spans="1:11" ht="13.5" x14ac:dyDescent="0.25">
      <c r="A2673" s="3">
        <f>TITRES_STAT!B2676</f>
        <v>45901</v>
      </c>
      <c r="B2673" s="6">
        <f>TITRES_STAT!D2676</f>
        <v>8</v>
      </c>
      <c r="C2673" s="2">
        <f t="shared" si="325"/>
        <v>-9.9999999999997868E-3</v>
      </c>
      <c r="D2673" s="2">
        <f t="shared" si="326"/>
        <v>8.0079999999999991</v>
      </c>
      <c r="E2673" s="2">
        <f t="shared" si="328"/>
        <v>8.020999999999999</v>
      </c>
      <c r="F2673" s="2">
        <f t="shared" si="329"/>
        <v>8.0184999999999977</v>
      </c>
      <c r="G2673" s="2">
        <f t="shared" si="323"/>
        <v>7.9954000000000045</v>
      </c>
      <c r="H2673" s="2">
        <f t="shared" si="327"/>
        <v>8.4749999999999943</v>
      </c>
      <c r="I2673" s="2">
        <f t="array" ref="I2673">SUMPRODUCT(B2657:B2676, (ROW(B2657:B2676)-ROW(B2657)+1)) / (20*21/2)</f>
        <v>8.0266190476190484</v>
      </c>
      <c r="J2673" s="2">
        <f t="shared" si="330"/>
        <v>8.0084737728463828</v>
      </c>
      <c r="K2673" s="2">
        <f t="shared" si="324"/>
        <v>8.0674091530220693</v>
      </c>
    </row>
    <row r="2674" spans="1:11" ht="13.5" x14ac:dyDescent="0.25">
      <c r="A2674" s="3">
        <f>TITRES_STAT!B2677</f>
        <v>45902</v>
      </c>
      <c r="B2674" s="6">
        <f>TITRES_STAT!D2677</f>
        <v>8.0500000000000007</v>
      </c>
      <c r="C2674" s="2">
        <f t="shared" si="325"/>
        <v>5.0000000000000711E-2</v>
      </c>
      <c r="D2674" s="2">
        <f t="shared" si="326"/>
        <v>8.016</v>
      </c>
      <c r="E2674" s="2">
        <f t="shared" si="328"/>
        <v>8.0219999999999985</v>
      </c>
      <c r="F2674" s="2">
        <f t="shared" si="329"/>
        <v>8.025999999999998</v>
      </c>
      <c r="G2674" s="2">
        <f t="shared" ref="G2674:G2692" si="331">AVERAGE(B2625:B2674)</f>
        <v>7.9854000000000038</v>
      </c>
      <c r="H2674" s="2">
        <f t="shared" si="327"/>
        <v>8.4727499999999942</v>
      </c>
      <c r="I2674" s="2">
        <f t="array" ref="I2674">SUMPRODUCT(B2658:B2677, (ROW(B2658:B2677)-ROW(B2658)+1)) / (20*21/2)</f>
        <v>8.022904761904762</v>
      </c>
      <c r="J2674" s="2">
        <f t="shared" si="330"/>
        <v>8.0124286516229191</v>
      </c>
      <c r="K2674" s="2">
        <f t="shared" si="324"/>
        <v>8.0667264411388508</v>
      </c>
    </row>
    <row r="2675" spans="1:11" ht="13.5" x14ac:dyDescent="0.25">
      <c r="A2675" s="3">
        <f>TITRES_STAT!B2678</f>
        <v>45903</v>
      </c>
      <c r="B2675" s="6">
        <f>TITRES_STAT!D2678</f>
        <v>8.0500000000000007</v>
      </c>
      <c r="C2675" s="2">
        <f t="shared" si="325"/>
        <v>0</v>
      </c>
      <c r="D2675" s="2">
        <f t="shared" si="326"/>
        <v>8.0240000000000009</v>
      </c>
      <c r="E2675" s="2">
        <f t="shared" si="328"/>
        <v>8.0229999999999997</v>
      </c>
      <c r="F2675" s="2">
        <f t="shared" si="329"/>
        <v>8.0335000000000001</v>
      </c>
      <c r="G2675" s="2">
        <f t="shared" si="331"/>
        <v>7.975800000000004</v>
      </c>
      <c r="H2675" s="2">
        <f t="shared" si="327"/>
        <v>8.4699999999999935</v>
      </c>
      <c r="I2675" s="2">
        <f t="array" ref="I2675">SUMPRODUCT(B2659:B2678, (ROW(B2659:B2678)-ROW(B2659)+1)) / (20*21/2)</f>
        <v>8.0196666666666676</v>
      </c>
      <c r="J2675" s="2">
        <f t="shared" si="330"/>
        <v>8.0160068752778795</v>
      </c>
      <c r="K2675" s="2">
        <f t="shared" ref="K2675:K2693" si="332">$K$4*B2675+(1-$K$4)*K2674</f>
        <v>8.0660705022706605</v>
      </c>
    </row>
    <row r="2676" spans="1:11" ht="13.5" x14ac:dyDescent="0.25">
      <c r="A2676" s="3">
        <f>TITRES_STAT!B2679</f>
        <v>45905</v>
      </c>
      <c r="B2676" s="6">
        <f>TITRES_STAT!D2679</f>
        <v>8</v>
      </c>
      <c r="C2676" s="2">
        <f t="shared" si="325"/>
        <v>-5.0000000000000711E-2</v>
      </c>
      <c r="D2676" s="2">
        <f t="shared" si="326"/>
        <v>8.0220000000000002</v>
      </c>
      <c r="E2676" s="2">
        <f t="shared" si="328"/>
        <v>8.0189999999999984</v>
      </c>
      <c r="F2676" s="2">
        <f t="shared" si="329"/>
        <v>8.0389999999999997</v>
      </c>
      <c r="G2676" s="2">
        <f t="shared" si="331"/>
        <v>7.9698000000000029</v>
      </c>
      <c r="H2676" s="2">
        <f t="shared" si="327"/>
        <v>8.4669999999999952</v>
      </c>
      <c r="I2676" s="2">
        <f t="array" ref="I2676">SUMPRODUCT(B2660:B2679, (ROW(B2660:B2679)-ROW(B2660)+1)) / (20*21/2)</f>
        <v>7.9978571428571428</v>
      </c>
      <c r="J2676" s="2">
        <f t="shared" si="330"/>
        <v>8.0144824109657016</v>
      </c>
      <c r="K2676" s="2">
        <f t="shared" si="332"/>
        <v>8.0634795021816146</v>
      </c>
    </row>
    <row r="2677" spans="1:11" ht="13.5" x14ac:dyDescent="0.25">
      <c r="A2677" s="3">
        <f>TITRES_STAT!B2680</f>
        <v>45908</v>
      </c>
      <c r="B2677" s="6">
        <f>TITRES_STAT!D2680</f>
        <v>8</v>
      </c>
      <c r="C2677" s="2">
        <f t="shared" si="325"/>
        <v>0</v>
      </c>
      <c r="D2677" s="2">
        <f t="shared" si="326"/>
        <v>8.02</v>
      </c>
      <c r="E2677" s="2">
        <f t="shared" si="328"/>
        <v>8.0149999999999988</v>
      </c>
      <c r="F2677" s="2">
        <f t="shared" si="329"/>
        <v>8.0340000000000007</v>
      </c>
      <c r="G2677" s="2">
        <f t="shared" si="331"/>
        <v>7.9652000000000021</v>
      </c>
      <c r="H2677" s="2">
        <f t="shared" si="327"/>
        <v>8.4639999999999969</v>
      </c>
      <c r="I2677" s="2">
        <f t="array" ref="I2677">SUMPRODUCT(B2661:B2680, (ROW(B2661:B2680)-ROW(B2661)+1)) / (20*21/2)</f>
        <v>7.995571428571429</v>
      </c>
      <c r="J2677" s="2">
        <f t="shared" si="330"/>
        <v>8.0131031337308727</v>
      </c>
      <c r="K2677" s="2">
        <f t="shared" si="332"/>
        <v>8.0609901099391994</v>
      </c>
    </row>
    <row r="2678" spans="1:11" ht="13.5" x14ac:dyDescent="0.25">
      <c r="A2678" s="3">
        <f>TITRES_STAT!B2681</f>
        <v>45909</v>
      </c>
      <c r="B2678" s="6">
        <f>TITRES_STAT!D2681</f>
        <v>8</v>
      </c>
      <c r="C2678" s="2">
        <f t="shared" si="325"/>
        <v>0</v>
      </c>
      <c r="D2678" s="2">
        <f t="shared" si="326"/>
        <v>8.02</v>
      </c>
      <c r="E2678" s="2">
        <f t="shared" si="328"/>
        <v>8.0139999999999993</v>
      </c>
      <c r="F2678" s="2">
        <f t="shared" si="329"/>
        <v>8.0289999999999999</v>
      </c>
      <c r="G2678" s="2">
        <f t="shared" si="331"/>
        <v>7.9606000000000021</v>
      </c>
      <c r="H2678" s="2">
        <f t="shared" si="327"/>
        <v>8.460999999999995</v>
      </c>
      <c r="I2678" s="2">
        <f t="array" ref="I2678">SUMPRODUCT(B2662:B2681, (ROW(B2662:B2681)-ROW(B2662)+1)) / (20*21/2)</f>
        <v>7.9935714285714283</v>
      </c>
      <c r="J2678" s="2">
        <f t="shared" si="330"/>
        <v>8.0118552162326946</v>
      </c>
      <c r="K2678" s="2">
        <f t="shared" si="332"/>
        <v>8.0585983409219768</v>
      </c>
    </row>
    <row r="2679" spans="1:11" ht="13.5" x14ac:dyDescent="0.25">
      <c r="A2679" s="3">
        <f>TITRES_STAT!B2682</f>
        <v>45910</v>
      </c>
      <c r="B2679" s="6">
        <f>TITRES_STAT!D2682</f>
        <v>7.8</v>
      </c>
      <c r="C2679" s="2">
        <f t="shared" si="325"/>
        <v>-0.20000000000000018</v>
      </c>
      <c r="D2679" s="2">
        <f t="shared" si="326"/>
        <v>7.9699999999999989</v>
      </c>
      <c r="E2679" s="2">
        <f t="shared" si="328"/>
        <v>7.9929999999999994</v>
      </c>
      <c r="F2679" s="2">
        <f t="shared" si="329"/>
        <v>8.0140000000000011</v>
      </c>
      <c r="G2679" s="2">
        <f t="shared" si="331"/>
        <v>7.9524000000000008</v>
      </c>
      <c r="H2679" s="2">
        <f t="shared" si="327"/>
        <v>8.4569999999999954</v>
      </c>
      <c r="I2679" s="2">
        <f t="array" ref="I2679">SUMPRODUCT(B2663:B2682, (ROW(B2663:B2682)-ROW(B2663)+1)) / (20*21/2)</f>
        <v>7.9918095238095228</v>
      </c>
      <c r="J2679" s="2">
        <f t="shared" si="330"/>
        <v>7.9916785289724377</v>
      </c>
      <c r="K2679" s="2">
        <f t="shared" si="332"/>
        <v>8.0484572295132715</v>
      </c>
    </row>
    <row r="2680" spans="1:11" ht="13.5" x14ac:dyDescent="0.25">
      <c r="A2680" s="3">
        <f>TITRES_STAT!B2683</f>
        <v>45911</v>
      </c>
      <c r="B2680" s="6">
        <f>TITRES_STAT!D2683</f>
        <v>7.99</v>
      </c>
      <c r="C2680" s="2">
        <f t="shared" si="325"/>
        <v>0.19000000000000039</v>
      </c>
      <c r="D2680" s="2">
        <f t="shared" si="326"/>
        <v>7.9580000000000002</v>
      </c>
      <c r="E2680" s="2">
        <f t="shared" si="328"/>
        <v>7.9909999999999997</v>
      </c>
      <c r="F2680" s="2">
        <f t="shared" si="329"/>
        <v>8.011000000000001</v>
      </c>
      <c r="G2680" s="2">
        <f t="shared" si="331"/>
        <v>7.9482000000000017</v>
      </c>
      <c r="H2680" s="2">
        <f t="shared" si="327"/>
        <v>8.4539499999999972</v>
      </c>
      <c r="I2680" s="2">
        <f t="array" ref="I2680">SUMPRODUCT(B2664:B2683, (ROW(B2664:B2683)-ROW(B2664)+1)) / (20*21/2)</f>
        <v>7.9902857142857133</v>
      </c>
      <c r="J2680" s="2">
        <f t="shared" si="330"/>
        <v>7.9915186690703015</v>
      </c>
      <c r="K2680" s="2">
        <f t="shared" si="332"/>
        <v>8.0461647891402013</v>
      </c>
    </row>
    <row r="2681" spans="1:11" ht="13.5" x14ac:dyDescent="0.25">
      <c r="A2681" s="3">
        <f>TITRES_STAT!B2684</f>
        <v>45912</v>
      </c>
      <c r="B2681" s="6">
        <f>TITRES_STAT!D2684</f>
        <v>7.99</v>
      </c>
      <c r="C2681" s="2">
        <f t="shared" si="325"/>
        <v>0</v>
      </c>
      <c r="D2681" s="2">
        <f t="shared" si="326"/>
        <v>7.9560000000000004</v>
      </c>
      <c r="E2681" s="2">
        <f t="shared" si="328"/>
        <v>7.988999999999999</v>
      </c>
      <c r="F2681" s="2">
        <f t="shared" si="329"/>
        <v>8.0085000000000015</v>
      </c>
      <c r="G2681" s="2">
        <f t="shared" si="331"/>
        <v>7.946200000000001</v>
      </c>
      <c r="H2681" s="2">
        <f t="shared" si="327"/>
        <v>8.4508999999999972</v>
      </c>
      <c r="I2681" s="2">
        <f t="array" ref="I2681">SUMPRODUCT(B2665:B2684, (ROW(B2665:B2684)-ROW(B2665)+1)) / (20*21/2)</f>
        <v>7.9870952380952369</v>
      </c>
      <c r="J2681" s="2">
        <f t="shared" si="330"/>
        <v>7.9913740339207493</v>
      </c>
      <c r="K2681" s="2">
        <f t="shared" si="332"/>
        <v>8.0439622483896045</v>
      </c>
    </row>
    <row r="2682" spans="1:11" ht="13.5" x14ac:dyDescent="0.25">
      <c r="A2682" s="3">
        <f>TITRES_STAT!B2685</f>
        <v>45915</v>
      </c>
      <c r="B2682" s="6">
        <f>TITRES_STAT!D2685</f>
        <v>7.99</v>
      </c>
      <c r="C2682" s="2">
        <f t="shared" si="325"/>
        <v>0</v>
      </c>
      <c r="D2682" s="2">
        <f t="shared" si="326"/>
        <v>7.9540000000000006</v>
      </c>
      <c r="E2682" s="2">
        <f t="shared" si="328"/>
        <v>7.9869999999999992</v>
      </c>
      <c r="F2682" s="2">
        <f t="shared" si="329"/>
        <v>8.006000000000002</v>
      </c>
      <c r="G2682" s="2">
        <f t="shared" si="331"/>
        <v>7.9470000000000001</v>
      </c>
      <c r="H2682" s="2">
        <f t="shared" si="327"/>
        <v>8.447849999999999</v>
      </c>
      <c r="I2682" s="2">
        <f t="array" ref="I2682">SUMPRODUCT(B2666:B2685, (ROW(B2666:B2685)-ROW(B2666)+1)) / (20*21/2)</f>
        <v>7.9680476190476188</v>
      </c>
      <c r="J2682" s="2">
        <f t="shared" si="330"/>
        <v>7.9912431735473453</v>
      </c>
      <c r="K2682" s="2">
        <f t="shared" si="332"/>
        <v>8.0418460817860904</v>
      </c>
    </row>
    <row r="2683" spans="1:11" ht="13.5" x14ac:dyDescent="0.25">
      <c r="A2683" s="3">
        <f>TITRES_STAT!B2686</f>
        <v>45916</v>
      </c>
      <c r="B2683" s="6">
        <f>TITRES_STAT!D2686</f>
        <v>7.99</v>
      </c>
      <c r="C2683" s="2">
        <f t="shared" si="325"/>
        <v>0</v>
      </c>
      <c r="D2683" s="2">
        <f t="shared" si="326"/>
        <v>7.9520000000000008</v>
      </c>
      <c r="E2683" s="2">
        <f t="shared" si="328"/>
        <v>7.9859999999999998</v>
      </c>
      <c r="F2683" s="2">
        <f t="shared" si="329"/>
        <v>8.0035000000000007</v>
      </c>
      <c r="G2683" s="2">
        <f t="shared" si="331"/>
        <v>7.9450000000000003</v>
      </c>
      <c r="H2683" s="2">
        <f t="shared" si="327"/>
        <v>8.4452999999999978</v>
      </c>
      <c r="I2683" s="2">
        <f t="array" ref="I2683">SUMPRODUCT(B2667:B2686, (ROW(B2667:B2686)-ROW(B2667)+1)) / (20*21/2)</f>
        <v>7.9596666666666662</v>
      </c>
      <c r="J2683" s="2">
        <f t="shared" si="330"/>
        <v>7.9911247760666457</v>
      </c>
      <c r="K2683" s="2">
        <f t="shared" si="332"/>
        <v>8.0398129021082045</v>
      </c>
    </row>
    <row r="2684" spans="1:11" ht="13.5" x14ac:dyDescent="0.25">
      <c r="A2684" s="3">
        <f>TITRES_STAT!B2687</f>
        <v>45917</v>
      </c>
      <c r="B2684" s="6">
        <f>TITRES_STAT!D2687</f>
        <v>7.97</v>
      </c>
      <c r="C2684" s="2">
        <f t="shared" si="325"/>
        <v>-2.0000000000000462E-2</v>
      </c>
      <c r="D2684" s="2">
        <f t="shared" si="326"/>
        <v>7.9859999999999998</v>
      </c>
      <c r="E2684" s="2">
        <f t="shared" si="328"/>
        <v>7.9779999999999998</v>
      </c>
      <c r="F2684" s="2">
        <f t="shared" si="329"/>
        <v>8</v>
      </c>
      <c r="G2684" s="2">
        <f t="shared" si="331"/>
        <v>7.9484000000000004</v>
      </c>
      <c r="H2684" s="2">
        <f t="shared" si="327"/>
        <v>8.4425500000000007</v>
      </c>
      <c r="I2684" s="2">
        <f t="array" ref="I2684">SUMPRODUCT(B2668:B2687, (ROW(B2668:B2687)-ROW(B2668)+1)) / (20*21/2)</f>
        <v>7.96052380952381</v>
      </c>
      <c r="J2684" s="2">
        <f t="shared" si="330"/>
        <v>7.9891128926317272</v>
      </c>
      <c r="K2684" s="2">
        <f t="shared" si="332"/>
        <v>8.0370751412412176</v>
      </c>
    </row>
    <row r="2685" spans="1:11" ht="13.5" x14ac:dyDescent="0.25">
      <c r="A2685" s="3">
        <f>TITRES_STAT!B2688</f>
        <v>45918</v>
      </c>
      <c r="B2685" s="6">
        <f>TITRES_STAT!D2688</f>
        <v>7.8</v>
      </c>
      <c r="C2685" s="2">
        <f t="shared" si="325"/>
        <v>-0.16999999999999993</v>
      </c>
      <c r="D2685" s="2">
        <f t="shared" si="326"/>
        <v>7.9479999999999986</v>
      </c>
      <c r="E2685" s="2">
        <f t="shared" si="328"/>
        <v>7.9530000000000003</v>
      </c>
      <c r="F2685" s="2">
        <f t="shared" si="329"/>
        <v>7.9880000000000013</v>
      </c>
      <c r="G2685" s="2">
        <f t="shared" si="331"/>
        <v>7.9464000000000006</v>
      </c>
      <c r="H2685" s="2">
        <f t="shared" si="327"/>
        <v>8.4375499999999999</v>
      </c>
      <c r="I2685" s="2">
        <f t="array" ref="I2685">SUMPRODUCT(B2669:B2688, (ROW(B2669:B2688)-ROW(B2669)+1)) / (20*21/2)</f>
        <v>7.9616190476190472</v>
      </c>
      <c r="J2685" s="2">
        <f t="shared" si="330"/>
        <v>7.9711021409525156</v>
      </c>
      <c r="K2685" s="2">
        <f t="shared" si="332"/>
        <v>8.0277780768788176</v>
      </c>
    </row>
    <row r="2686" spans="1:11" ht="13.5" x14ac:dyDescent="0.25">
      <c r="A2686" s="3">
        <f>TITRES_STAT!B2689</f>
        <v>45919</v>
      </c>
      <c r="B2686" s="6">
        <f>TITRES_STAT!D2689</f>
        <v>7.9</v>
      </c>
      <c r="C2686" s="2">
        <f t="shared" si="325"/>
        <v>0.10000000000000053</v>
      </c>
      <c r="D2686" s="2">
        <f t="shared" si="326"/>
        <v>7.93</v>
      </c>
      <c r="E2686" s="2">
        <f t="shared" si="328"/>
        <v>7.9430000000000005</v>
      </c>
      <c r="F2686" s="2">
        <f t="shared" si="329"/>
        <v>7.980999999999999</v>
      </c>
      <c r="G2686" s="2">
        <f t="shared" si="331"/>
        <v>7.9484000000000004</v>
      </c>
      <c r="H2686" s="2">
        <f t="shared" si="327"/>
        <v>8.4330500000000015</v>
      </c>
      <c r="I2686" s="2">
        <f t="array" ref="I2686">SUMPRODUCT(B2670:B2689, (ROW(B2670:B2689)-ROW(B2670)+1)) / (20*21/2)</f>
        <v>7.9628095238095229</v>
      </c>
      <c r="J2686" s="2">
        <f t="shared" si="330"/>
        <v>7.9643305084808471</v>
      </c>
      <c r="K2686" s="2">
        <f t="shared" si="332"/>
        <v>8.0227671719031779</v>
      </c>
    </row>
    <row r="2687" spans="1:11" ht="13.5" x14ac:dyDescent="0.25">
      <c r="A2687" s="3">
        <f>TITRES_STAT!B2690</f>
        <v>45922</v>
      </c>
      <c r="B2687" s="6">
        <f>TITRES_STAT!D2690</f>
        <v>7.99</v>
      </c>
      <c r="C2687" s="2">
        <f t="shared" si="325"/>
        <v>8.9999999999999858E-2</v>
      </c>
      <c r="D2687" s="2">
        <f t="shared" si="326"/>
        <v>7.9300000000000015</v>
      </c>
      <c r="E2687" s="2">
        <f t="shared" si="328"/>
        <v>7.9420000000000002</v>
      </c>
      <c r="F2687" s="2">
        <f t="shared" si="329"/>
        <v>7.9784999999999995</v>
      </c>
      <c r="G2687" s="2">
        <f t="shared" si="331"/>
        <v>7.954200000000001</v>
      </c>
      <c r="H2687" s="2">
        <f t="shared" si="327"/>
        <v>8.4290000000000003</v>
      </c>
      <c r="I2687" s="2">
        <f t="array" ref="I2687">SUMPRODUCT(B2671:B2690, (ROW(B2671:B2690)-ROW(B2671)+1)) / (20*21/2)</f>
        <v>7.9640952380952372</v>
      </c>
      <c r="J2687" s="2">
        <f t="shared" si="330"/>
        <v>7.9667752219588621</v>
      </c>
      <c r="K2687" s="2">
        <f t="shared" si="332"/>
        <v>8.0214821847697202</v>
      </c>
    </row>
    <row r="2688" spans="1:11" ht="13.5" x14ac:dyDescent="0.25">
      <c r="A2688" s="3">
        <f>TITRES_STAT!B2691</f>
        <v>45923</v>
      </c>
      <c r="B2688" s="6">
        <f>TITRES_STAT!D2691</f>
        <v>7.99</v>
      </c>
      <c r="C2688" s="2">
        <f t="shared" si="325"/>
        <v>0</v>
      </c>
      <c r="D2688" s="2">
        <f t="shared" si="326"/>
        <v>7.9300000000000015</v>
      </c>
      <c r="E2688" s="2">
        <f t="shared" si="328"/>
        <v>7.9409999999999998</v>
      </c>
      <c r="F2688" s="2">
        <f t="shared" si="329"/>
        <v>7.9775000000000009</v>
      </c>
      <c r="G2688" s="2">
        <f t="shared" si="331"/>
        <v>7.9602000000000013</v>
      </c>
      <c r="H2688" s="2">
        <f t="shared" si="327"/>
        <v>8.4249500000000008</v>
      </c>
      <c r="I2688" s="2">
        <f t="array" ref="I2688">SUMPRODUCT(B2672:B2691, (ROW(B2672:B2691)-ROW(B2672)+1)) / (20*21/2)</f>
        <v>7.9654761904761893</v>
      </c>
      <c r="J2688" s="2">
        <f t="shared" si="330"/>
        <v>7.968987105581828</v>
      </c>
      <c r="K2688" s="2">
        <f t="shared" si="332"/>
        <v>8.0202475892885552</v>
      </c>
    </row>
    <row r="2689" spans="1:11" ht="13.5" x14ac:dyDescent="0.25">
      <c r="A2689" s="3">
        <f>TITRES_STAT!B2692</f>
        <v>45924</v>
      </c>
      <c r="B2689" s="6">
        <f>TITRES_STAT!D2692</f>
        <v>7.99</v>
      </c>
      <c r="C2689" s="2">
        <f t="shared" si="325"/>
        <v>0</v>
      </c>
      <c r="D2689" s="2">
        <f t="shared" si="326"/>
        <v>7.9340000000000002</v>
      </c>
      <c r="E2689" s="2">
        <f t="shared" si="328"/>
        <v>7.9599999999999991</v>
      </c>
      <c r="F2689" s="2">
        <f t="shared" si="329"/>
        <v>7.9764999999999997</v>
      </c>
      <c r="G2689" s="2">
        <f t="shared" si="331"/>
        <v>7.9662000000000015</v>
      </c>
      <c r="H2689" s="2">
        <f t="shared" si="327"/>
        <v>8.421050000000001</v>
      </c>
      <c r="I2689" s="2">
        <f t="array" ref="I2689">SUMPRODUCT(B2673:B2692, (ROW(B2673:B2692)-ROW(B2673)+1)) / (20*21/2)</f>
        <v>7.9650476190476187</v>
      </c>
      <c r="J2689" s="2">
        <f t="shared" si="330"/>
        <v>7.970988333621654</v>
      </c>
      <c r="K2689" s="2">
        <f t="shared" si="332"/>
        <v>8.0190614093164552</v>
      </c>
    </row>
    <row r="2690" spans="1:11" ht="13.5" x14ac:dyDescent="0.25">
      <c r="A2690" s="3">
        <f>TITRES_STAT!B2693</f>
        <v>45925</v>
      </c>
      <c r="B2690" s="6">
        <f>TITRES_STAT!D2693</f>
        <v>7.99</v>
      </c>
      <c r="C2690" s="2">
        <f t="shared" si="325"/>
        <v>0</v>
      </c>
      <c r="D2690" s="2">
        <f t="shared" si="326"/>
        <v>7.9720000000000013</v>
      </c>
      <c r="E2690" s="2">
        <f t="shared" si="328"/>
        <v>7.9599999999999991</v>
      </c>
      <c r="F2690" s="2">
        <f t="shared" si="329"/>
        <v>7.9755000000000011</v>
      </c>
      <c r="G2690" s="2">
        <f t="shared" si="331"/>
        <v>7.9722000000000017</v>
      </c>
      <c r="H2690" s="2">
        <f t="shared" si="327"/>
        <v>8.4172000000000011</v>
      </c>
      <c r="I2690" s="2">
        <f t="array" ref="I2690">SUMPRODUCT(B2674:B2693, (ROW(B2674:B2693)-ROW(B2674)+1)) / (20*21/2)</f>
        <v>7.9648095238095244</v>
      </c>
      <c r="J2690" s="2">
        <f t="shared" si="330"/>
        <v>7.9727989685148302</v>
      </c>
      <c r="K2690" s="2">
        <f t="shared" si="332"/>
        <v>8.0179217462060066</v>
      </c>
    </row>
    <row r="2691" spans="1:11" ht="13.5" x14ac:dyDescent="0.25">
      <c r="A2691" s="3">
        <f>TITRES_STAT!B2694</f>
        <v>45926</v>
      </c>
      <c r="B2691" s="6">
        <f>TITRES_STAT!D2694</f>
        <v>7.99</v>
      </c>
      <c r="C2691" s="2">
        <f t="shared" si="325"/>
        <v>0</v>
      </c>
      <c r="D2691" s="2">
        <f t="shared" si="326"/>
        <v>7.99</v>
      </c>
      <c r="E2691" s="2">
        <f t="shared" si="328"/>
        <v>7.9599999999999991</v>
      </c>
      <c r="F2691" s="2">
        <f t="shared" si="329"/>
        <v>7.9745000000000008</v>
      </c>
      <c r="G2691" s="2">
        <f t="shared" si="331"/>
        <v>7.9712000000000014</v>
      </c>
      <c r="H2691" s="2">
        <f t="shared" si="327"/>
        <v>8.4134000000000011</v>
      </c>
      <c r="I2691" s="2">
        <f t="array" ref="I2691">SUMPRODUCT(B2675:B2694, (ROW(B2675:B2694)-ROW(B2675)+1)) / (20*21/2)</f>
        <v>7.9647142857142867</v>
      </c>
      <c r="J2691" s="2">
        <f t="shared" si="330"/>
        <v>7.9744371619896084</v>
      </c>
      <c r="K2691" s="2">
        <f t="shared" si="332"/>
        <v>8.016826775766555</v>
      </c>
    </row>
    <row r="2692" spans="1:11" ht="13.5" x14ac:dyDescent="0.25">
      <c r="A2692" s="3">
        <f>TITRES_STAT!B2695</f>
        <v>45929</v>
      </c>
      <c r="B2692" s="6">
        <f>TITRES_STAT!D2695</f>
        <v>7.97</v>
      </c>
      <c r="C2692" s="2">
        <f>B2692-B2691</f>
        <v>-2.0000000000000462E-2</v>
      </c>
      <c r="D2692" s="2">
        <f t="shared" si="326"/>
        <v>7.9859999999999998</v>
      </c>
      <c r="E2692" s="2">
        <f t="shared" si="328"/>
        <v>7.9580000000000011</v>
      </c>
      <c r="F2692" s="2">
        <f t="shared" si="329"/>
        <v>7.9724999999999993</v>
      </c>
      <c r="G2692" s="2">
        <f t="shared" si="331"/>
        <v>7.9698000000000011</v>
      </c>
      <c r="H2692" s="2">
        <f t="shared" si="327"/>
        <v>8.4095000000000013</v>
      </c>
      <c r="I2692" s="2">
        <f t="array" ref="I2692">SUMPRODUCT(B2676:B2695, (ROW(B2676:B2695)-ROW(B2676)+1)) / (20*21/2)</f>
        <v>7.9650000000000016</v>
      </c>
      <c r="J2692" s="2">
        <f t="shared" si="330"/>
        <v>7.974014575133455</v>
      </c>
      <c r="K2692" s="2">
        <f t="shared" si="332"/>
        <v>8.0149904316188483</v>
      </c>
    </row>
    <row r="2693" spans="1:11" ht="13.5" x14ac:dyDescent="0.25">
      <c r="A2693" s="3">
        <f>TITRES_STAT!B2696</f>
        <v>45930</v>
      </c>
      <c r="B2693" s="6">
        <f>TITRES_STAT!D2696</f>
        <v>7.97</v>
      </c>
      <c r="C2693" s="2">
        <f>B2693-B2692</f>
        <v>0</v>
      </c>
      <c r="D2693" s="2">
        <f t="shared" si="326"/>
        <v>7.9819999999999993</v>
      </c>
      <c r="E2693" s="2">
        <f t="shared" si="328"/>
        <v>7.9560000000000013</v>
      </c>
      <c r="F2693" s="2">
        <f>AVERAGE(B2674:B2693)</f>
        <v>7.9709999999999992</v>
      </c>
      <c r="G2693" s="2">
        <f>AVERAGE(B2644:B2693)</f>
        <v>7.9684000000000017</v>
      </c>
      <c r="H2693" s="2">
        <f t="shared" si="327"/>
        <v>8.4056500000000014</v>
      </c>
      <c r="I2693" s="2">
        <f t="array" ref="I2693">SUMPRODUCT(B2677:B2696, (ROW(B2677:B2696)-ROW(B2677)+1)) / (20*21/2)</f>
        <v>7.9656666666666673</v>
      </c>
      <c r="J2693" s="2">
        <f t="shared" si="330"/>
        <v>7.9736322346445547</v>
      </c>
      <c r="K2693" s="2">
        <f t="shared" si="332"/>
        <v>8.0132261009671293</v>
      </c>
    </row>
    <row r="2694" spans="1:11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333">B2694-B2693</f>
        <v>0</v>
      </c>
      <c r="D2694" s="2">
        <f t="shared" ref="D2694:D2706" si="334">AVERAGE(B2690:B2694)</f>
        <v>7.9779999999999998</v>
      </c>
      <c r="E2694" s="2">
        <f t="shared" ref="E2694:E2706" si="335">AVERAGE(B2685:B2694)</f>
        <v>7.9560000000000004</v>
      </c>
      <c r="F2694" s="2">
        <f t="shared" ref="F2694:F2706" si="336">AVERAGE(B2675:B2694)</f>
        <v>7.9669999999999987</v>
      </c>
      <c r="G2694" s="2">
        <f t="shared" ref="G2694:G2706" si="337">AVERAGE(B2645:B2694)</f>
        <v>7.9670000000000023</v>
      </c>
      <c r="H2694" s="2">
        <f t="shared" ref="H2694:H2706" si="338">AVERAGE(B2495:B2694)</f>
        <v>8.4019000000000013</v>
      </c>
      <c r="I2694" s="2">
        <f t="array" ref="I2694">SUMPRODUCT(B2678:B2697, (ROW(B2678:B2697)-ROW(B2678)+1)) / (20*21/2)</f>
        <v>7.9664761904761914</v>
      </c>
      <c r="J2694" s="2">
        <f t="shared" ref="J2694:J2706" si="339">$J$4*B2694+J2693*(1-$J$4)</f>
        <v>7.9732863075355498</v>
      </c>
      <c r="K2694" s="2">
        <f t="shared" ref="K2694:K2706" si="340">$K$4*B2694+(1-$K$4)*K2693</f>
        <v>8.0115309597527329</v>
      </c>
    </row>
    <row r="2695" spans="1:11" ht="13.5" x14ac:dyDescent="0.25">
      <c r="A2695" s="3">
        <f>TITRES_STAT!B2698</f>
        <v>45932</v>
      </c>
      <c r="B2695" s="6">
        <f>TITRES_STAT!D2698</f>
        <v>7.97</v>
      </c>
      <c r="C2695" s="2">
        <f t="shared" si="333"/>
        <v>0</v>
      </c>
      <c r="D2695" s="2">
        <f t="shared" si="334"/>
        <v>7.9739999999999993</v>
      </c>
      <c r="E2695" s="2">
        <f t="shared" si="335"/>
        <v>7.9730000000000008</v>
      </c>
      <c r="F2695" s="2">
        <f t="shared" si="336"/>
        <v>7.9629999999999992</v>
      </c>
      <c r="G2695" s="2">
        <f t="shared" si="337"/>
        <v>7.9752000000000018</v>
      </c>
      <c r="H2695" s="2">
        <f t="shared" si="338"/>
        <v>8.3981500000000011</v>
      </c>
      <c r="I2695" s="2">
        <f t="array" ref="I2695">SUMPRODUCT(B2679:B2698, (ROW(B2679:B2698)-ROW(B2679)+1)) / (20*21/2)</f>
        <v>7.9674285714285729</v>
      </c>
      <c r="J2695" s="2">
        <f t="shared" si="339"/>
        <v>7.9729733258654978</v>
      </c>
      <c r="K2695" s="2">
        <f t="shared" si="340"/>
        <v>8.009902294664391</v>
      </c>
    </row>
    <row r="2696" spans="1:11" ht="13.5" x14ac:dyDescent="0.25">
      <c r="A2696" s="3">
        <f>TITRES_STAT!B2699</f>
        <v>45933</v>
      </c>
      <c r="B2696" s="6">
        <f>TITRES_STAT!D2699</f>
        <v>7.97</v>
      </c>
      <c r="C2696" s="2">
        <f t="shared" si="333"/>
        <v>0</v>
      </c>
      <c r="D2696" s="2">
        <f t="shared" si="334"/>
        <v>7.9700000000000006</v>
      </c>
      <c r="E2696" s="2">
        <f t="shared" si="335"/>
        <v>7.9799999999999995</v>
      </c>
      <c r="F2696" s="2">
        <f t="shared" si="336"/>
        <v>7.9614999999999991</v>
      </c>
      <c r="G2696" s="2">
        <f t="shared" si="337"/>
        <v>7.984600000000003</v>
      </c>
      <c r="H2696" s="2">
        <f t="shared" si="338"/>
        <v>8.3945000000000007</v>
      </c>
      <c r="I2696" s="2">
        <f t="array" ref="I2696">SUMPRODUCT(B2680:B2699, (ROW(B2680:B2699)-ROW(B2680)+1)) / (20*21/2)</f>
        <v>7.9685238095238109</v>
      </c>
      <c r="J2696" s="2">
        <f t="shared" si="339"/>
        <v>7.9726901519735458</v>
      </c>
      <c r="K2696" s="2">
        <f t="shared" si="340"/>
        <v>8.0083374987951998</v>
      </c>
    </row>
    <row r="2697" spans="1:11" ht="13.5" x14ac:dyDescent="0.25">
      <c r="A2697" s="3">
        <f>TITRES_STAT!B2700</f>
        <v>45936</v>
      </c>
      <c r="B2697" s="6">
        <f>TITRES_STAT!D2700</f>
        <v>7.97</v>
      </c>
      <c r="C2697" s="2">
        <f t="shared" si="333"/>
        <v>0</v>
      </c>
      <c r="D2697" s="2">
        <f t="shared" si="334"/>
        <v>7.9700000000000006</v>
      </c>
      <c r="E2697" s="2">
        <f t="shared" si="335"/>
        <v>7.9779999999999998</v>
      </c>
      <c r="F2697" s="2">
        <f t="shared" si="336"/>
        <v>7.9599999999999991</v>
      </c>
      <c r="G2697" s="2">
        <f t="shared" si="337"/>
        <v>7.985000000000003</v>
      </c>
      <c r="H2697" s="2">
        <f t="shared" si="338"/>
        <v>8.3907500000000024</v>
      </c>
      <c r="I2697" s="2">
        <f t="array" ref="I2697">SUMPRODUCT(B2681:B2700, (ROW(B2681:B2700)-ROW(B2681)+1)) / (20*21/2)</f>
        <v>7.9650000000000007</v>
      </c>
      <c r="J2697" s="2">
        <f t="shared" si="339"/>
        <v>7.9724339470236849</v>
      </c>
      <c r="K2697" s="2">
        <f t="shared" si="340"/>
        <v>8.0068340674698977</v>
      </c>
    </row>
    <row r="2698" spans="1:11" ht="13.5" x14ac:dyDescent="0.25">
      <c r="A2698" s="3">
        <f>TITRES_STAT!B2701</f>
        <v>45937</v>
      </c>
      <c r="B2698" s="6">
        <f>TITRES_STAT!D2701</f>
        <v>7.97</v>
      </c>
      <c r="C2698" s="2">
        <f t="shared" si="333"/>
        <v>0</v>
      </c>
      <c r="D2698" s="2">
        <f t="shared" si="334"/>
        <v>7.9700000000000006</v>
      </c>
      <c r="E2698" s="2">
        <f t="shared" si="335"/>
        <v>7.9759999999999991</v>
      </c>
      <c r="F2698" s="2">
        <f t="shared" si="336"/>
        <v>7.958499999999999</v>
      </c>
      <c r="G2698" s="2">
        <f t="shared" si="337"/>
        <v>7.9828000000000046</v>
      </c>
      <c r="H2698" s="2">
        <f t="shared" si="338"/>
        <v>8.3870000000000022</v>
      </c>
      <c r="I2698" s="2">
        <f t="array" ref="I2698">SUMPRODUCT(B2682:B2701, (ROW(B2682:B2701)-ROW(B2682)+1)) / (20*21/2)</f>
        <v>7.9617619047619046</v>
      </c>
      <c r="J2698" s="2">
        <f t="shared" si="339"/>
        <v>7.972202142545239</v>
      </c>
      <c r="K2698" s="2">
        <f t="shared" si="340"/>
        <v>8.0053895942357851</v>
      </c>
    </row>
    <row r="2699" spans="1:11" ht="13.5" x14ac:dyDescent="0.25">
      <c r="A2699" s="3">
        <f>TITRES_STAT!B2702</f>
        <v>45938</v>
      </c>
      <c r="B2699" s="6">
        <f>TITRES_STAT!D2702</f>
        <v>7.97</v>
      </c>
      <c r="C2699" s="2">
        <f t="shared" si="333"/>
        <v>0</v>
      </c>
      <c r="D2699" s="2">
        <f t="shared" si="334"/>
        <v>7.9700000000000006</v>
      </c>
      <c r="E2699" s="2">
        <f t="shared" si="335"/>
        <v>7.9739999999999993</v>
      </c>
      <c r="F2699" s="2">
        <f t="shared" si="336"/>
        <v>7.9669999999999987</v>
      </c>
      <c r="G2699" s="2">
        <f t="shared" si="337"/>
        <v>7.984200000000004</v>
      </c>
      <c r="H2699" s="2">
        <f t="shared" si="338"/>
        <v>8.3832500000000021</v>
      </c>
      <c r="I2699" s="2">
        <f t="array" ref="I2699">SUMPRODUCT(B2683:B2702, (ROW(B2683:B2702)-ROW(B2683)+1)) / (20*21/2)</f>
        <v>7.9588095238095242</v>
      </c>
      <c r="J2699" s="2">
        <f t="shared" si="339"/>
        <v>7.9719924146837879</v>
      </c>
      <c r="K2699" s="2">
        <f t="shared" si="340"/>
        <v>8.0040017670108536</v>
      </c>
    </row>
    <row r="2700" spans="1:11" ht="13.5" x14ac:dyDescent="0.25">
      <c r="A2700" s="3">
        <f>TITRES_STAT!B2703</f>
        <v>45939</v>
      </c>
      <c r="B2700" s="6">
        <f>TITRES_STAT!D2703</f>
        <v>7.93</v>
      </c>
      <c r="C2700" s="2">
        <f t="shared" si="333"/>
        <v>-4.0000000000000036E-2</v>
      </c>
      <c r="D2700" s="2">
        <f t="shared" si="334"/>
        <v>7.9620000000000006</v>
      </c>
      <c r="E2700" s="2">
        <f t="shared" si="335"/>
        <v>7.9680000000000009</v>
      </c>
      <c r="F2700" s="2">
        <f t="shared" si="336"/>
        <v>7.9640000000000004</v>
      </c>
      <c r="G2700" s="2">
        <f t="shared" si="337"/>
        <v>7.9848000000000043</v>
      </c>
      <c r="H2700" s="2">
        <f t="shared" si="338"/>
        <v>8.3793000000000024</v>
      </c>
      <c r="I2700" s="2">
        <f t="array" ref="I2700">SUMPRODUCT(B2684:B2703, (ROW(B2684:B2703)-ROW(B2684)+1)) / (20*21/2)</f>
        <v>7.956142857142857</v>
      </c>
      <c r="J2700" s="2">
        <f t="shared" si="339"/>
        <v>7.9679931370948553</v>
      </c>
      <c r="K2700" s="2">
        <f t="shared" si="340"/>
        <v>8.0010997369319963</v>
      </c>
    </row>
    <row r="2701" spans="1:11" ht="13.5" x14ac:dyDescent="0.25">
      <c r="A2701" s="3">
        <f>TITRES_STAT!B2704</f>
        <v>45940</v>
      </c>
      <c r="B2701" s="6">
        <f>TITRES_STAT!D2704</f>
        <v>7.93</v>
      </c>
      <c r="C2701" s="2">
        <f t="shared" si="333"/>
        <v>0</v>
      </c>
      <c r="D2701" s="2">
        <f t="shared" si="334"/>
        <v>7.9539999999999988</v>
      </c>
      <c r="E2701" s="2">
        <f t="shared" si="335"/>
        <v>7.9620000000000006</v>
      </c>
      <c r="F2701" s="2">
        <f t="shared" si="336"/>
        <v>7.9610000000000003</v>
      </c>
      <c r="G2701" s="2">
        <f t="shared" si="337"/>
        <v>7.9854000000000056</v>
      </c>
      <c r="H2701" s="2">
        <f t="shared" si="338"/>
        <v>8.3754500000000043</v>
      </c>
      <c r="I2701" s="2">
        <f t="array" ref="I2701">SUMPRODUCT(B2685:B2704, (ROW(B2685:B2704)-ROW(B2685)+1)) / (20*21/2)</f>
        <v>7.9537619047619046</v>
      </c>
      <c r="J2701" s="2">
        <f t="shared" si="339"/>
        <v>7.9643747430858216</v>
      </c>
      <c r="K2701" s="2">
        <f t="shared" si="340"/>
        <v>7.9983115119542711</v>
      </c>
    </row>
    <row r="2702" spans="1:11" ht="13.5" x14ac:dyDescent="0.25">
      <c r="A2702" s="3">
        <f>TITRES_STAT!B2705</f>
        <v>45943</v>
      </c>
      <c r="B2702" s="6">
        <f>TITRES_STAT!D2705</f>
        <v>7.93</v>
      </c>
      <c r="C2702" s="2">
        <f t="shared" si="333"/>
        <v>0</v>
      </c>
      <c r="D2702" s="2">
        <f t="shared" si="334"/>
        <v>7.9459999999999997</v>
      </c>
      <c r="E2702" s="2">
        <f t="shared" si="335"/>
        <v>7.9580000000000011</v>
      </c>
      <c r="F2702" s="2">
        <f t="shared" si="336"/>
        <v>7.9580000000000011</v>
      </c>
      <c r="G2702" s="2">
        <f t="shared" si="337"/>
        <v>7.986000000000006</v>
      </c>
      <c r="H2702" s="2">
        <f t="shared" si="338"/>
        <v>8.3716000000000044</v>
      </c>
      <c r="I2702" s="2">
        <f t="array" ref="I2702">SUMPRODUCT(B2686:B2705, (ROW(B2686:B2705)-ROW(B2686)+1)) / (20*21/2)</f>
        <v>7.9515714285714294</v>
      </c>
      <c r="J2702" s="2">
        <f t="shared" si="339"/>
        <v>7.9611009580300287</v>
      </c>
      <c r="K2702" s="2">
        <f t="shared" si="340"/>
        <v>7.995632629132535</v>
      </c>
    </row>
    <row r="2703" spans="1:11" ht="13.5" x14ac:dyDescent="0.25">
      <c r="A2703" s="3">
        <f>TITRES_STAT!B2706</f>
        <v>45944</v>
      </c>
      <c r="B2703" s="6">
        <f>TITRES_STAT!D2706</f>
        <v>7.93</v>
      </c>
      <c r="C2703" s="2">
        <f t="shared" si="333"/>
        <v>0</v>
      </c>
      <c r="D2703" s="2">
        <f t="shared" si="334"/>
        <v>7.9379999999999997</v>
      </c>
      <c r="E2703" s="2">
        <f t="shared" si="335"/>
        <v>7.9539999999999988</v>
      </c>
      <c r="F2703" s="2">
        <f t="shared" si="336"/>
        <v>7.955000000000001</v>
      </c>
      <c r="G2703" s="2">
        <f t="shared" si="337"/>
        <v>7.9866000000000055</v>
      </c>
      <c r="H2703" s="2">
        <f t="shared" si="338"/>
        <v>8.3677500000000045</v>
      </c>
      <c r="I2703" s="2">
        <f t="array" ref="I2703">SUMPRODUCT(B2687:B2706, (ROW(B2687:B2706)-ROW(B2687)+1)) / (20*21/2)</f>
        <v>7.945904761904762</v>
      </c>
      <c r="J2703" s="2">
        <f t="shared" si="339"/>
        <v>7.958138962027169</v>
      </c>
      <c r="K2703" s="2">
        <f t="shared" si="340"/>
        <v>7.9930588005391021</v>
      </c>
    </row>
    <row r="2704" spans="1:11" ht="13.5" x14ac:dyDescent="0.25">
      <c r="A2704" s="3">
        <f>TITRES_STAT!B2707</f>
        <v>45946</v>
      </c>
      <c r="B2704" s="6">
        <f>TITRES_STAT!D2707</f>
        <v>7.93</v>
      </c>
      <c r="C2704" s="2">
        <f t="shared" si="333"/>
        <v>0</v>
      </c>
      <c r="D2704" s="2">
        <f t="shared" si="334"/>
        <v>7.93</v>
      </c>
      <c r="E2704" s="2">
        <f t="shared" si="335"/>
        <v>7.95</v>
      </c>
      <c r="F2704" s="2">
        <f t="shared" si="336"/>
        <v>7.9530000000000012</v>
      </c>
      <c r="G2704" s="2">
        <f t="shared" si="337"/>
        <v>7.9872000000000059</v>
      </c>
      <c r="H2704" s="2">
        <f t="shared" si="338"/>
        <v>8.3639000000000046</v>
      </c>
      <c r="I2704" s="2">
        <f t="array" ref="I2704">SUMPRODUCT(B2688:B2707, (ROW(B2688:B2707)-ROW(B2688)+1)) / (20*21/2)</f>
        <v>7.1878571428571432</v>
      </c>
      <c r="J2704" s="2">
        <f t="shared" si="339"/>
        <v>7.9554590608817239</v>
      </c>
      <c r="K2704" s="2">
        <f t="shared" si="340"/>
        <v>7.9905859064003133</v>
      </c>
    </row>
    <row r="2705" spans="1:11" ht="13.5" x14ac:dyDescent="0.25">
      <c r="A2705" s="3">
        <f>TITRES_STAT!B2708</f>
        <v>45947</v>
      </c>
      <c r="B2705" s="6">
        <f>TITRES_STAT!D2708</f>
        <v>7.93</v>
      </c>
      <c r="C2705" s="2">
        <f t="shared" si="333"/>
        <v>0</v>
      </c>
      <c r="D2705" s="2">
        <f t="shared" si="334"/>
        <v>7.93</v>
      </c>
      <c r="E2705" s="2">
        <f t="shared" si="335"/>
        <v>7.9460000000000006</v>
      </c>
      <c r="F2705" s="2">
        <f t="shared" si="336"/>
        <v>7.9595000000000011</v>
      </c>
      <c r="G2705" s="2">
        <f t="shared" si="337"/>
        <v>7.9878000000000062</v>
      </c>
      <c r="H2705" s="2">
        <f t="shared" si="338"/>
        <v>8.3585500000000046</v>
      </c>
      <c r="I2705" s="2">
        <f t="array" ref="I2705">SUMPRODUCT(B2689:B2708, (ROW(B2689:B2708)-ROW(B2689)+1)) / (20*21/2)</f>
        <v>6.4678571428571416</v>
      </c>
      <c r="J2705" s="2">
        <f t="shared" si="339"/>
        <v>7.953034388416798</v>
      </c>
      <c r="K2705" s="2">
        <f t="shared" si="340"/>
        <v>7.9882099885022617</v>
      </c>
    </row>
    <row r="2706" spans="1:11" ht="13.5" x14ac:dyDescent="0.25">
      <c r="A2706" s="3">
        <f>TITRES_STAT!B2709</f>
        <v>45950</v>
      </c>
      <c r="B2706" s="6">
        <f>TITRES_STAT!D2709</f>
        <v>7.9</v>
      </c>
      <c r="C2706" s="2">
        <f t="shared" si="333"/>
        <v>-2.9999999999999361E-2</v>
      </c>
      <c r="D2706" s="2">
        <f t="shared" si="334"/>
        <v>7.9239999999999995</v>
      </c>
      <c r="E2706" s="2">
        <f t="shared" si="335"/>
        <v>7.9390000000000001</v>
      </c>
      <c r="F2706" s="2">
        <f t="shared" si="336"/>
        <v>7.9595000000000011</v>
      </c>
      <c r="G2706" s="2">
        <f t="shared" si="337"/>
        <v>7.9880000000000067</v>
      </c>
      <c r="H2706" s="2">
        <f t="shared" si="338"/>
        <v>8.353050000000005</v>
      </c>
      <c r="I2706" s="2">
        <f t="array" ref="I2706">SUMPRODUCT(B2690:B2709, (ROW(B2690:B2709)-ROW(B2690)+1)) / (20*21/2)</f>
        <v>5.785904761904761</v>
      </c>
      <c r="J2706" s="2">
        <f t="shared" si="339"/>
        <v>7.947983494281865</v>
      </c>
      <c r="K2706" s="2">
        <f t="shared" si="340"/>
        <v>7.984750773266879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7.4985999999999997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7.4985999999999997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7.4985999999999997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7.4985999999999997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7.3739999999999997</v>
      </c>
      <c r="C6" s="2">
        <f t="shared" si="0"/>
        <v>-0.12460000000000004</v>
      </c>
      <c r="D6" s="2">
        <f t="shared" si="1"/>
        <v>0</v>
      </c>
      <c r="E6" s="2">
        <f t="shared" si="2"/>
        <v>0.12460000000000004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7.3739999999999997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7.3739999999999997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7.2908999999999997</v>
      </c>
      <c r="C9" s="2">
        <f t="shared" si="0"/>
        <v>-8.3099999999999952E-2</v>
      </c>
      <c r="D9" s="2">
        <f t="shared" si="1"/>
        <v>0</v>
      </c>
      <c r="E9" s="2">
        <f t="shared" si="2"/>
        <v>8.3099999999999952E-2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7.2908999999999997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7.2908999999999997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7.2908999999999997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7.2908999999999997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7.2908999999999997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7.2447999999999997</v>
      </c>
      <c r="C15" s="2">
        <f t="shared" si="0"/>
        <v>-4.610000000000003E-2</v>
      </c>
      <c r="D15" s="2">
        <f t="shared" si="1"/>
        <v>0</v>
      </c>
      <c r="E15" s="2">
        <f t="shared" si="2"/>
        <v>4.610000000000003E-2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7.3371000000000004</v>
      </c>
      <c r="C16" s="2">
        <f t="shared" si="0"/>
        <v>9.2300000000000715E-2</v>
      </c>
      <c r="D16" s="2">
        <f t="shared" si="1"/>
        <v>9.2300000000000715E-2</v>
      </c>
      <c r="E16" s="2">
        <f t="shared" si="2"/>
        <v>0</v>
      </c>
      <c r="F16" s="2">
        <f>(SUM(D3:D16)/14)</f>
        <v>6.5928571428571937E-3</v>
      </c>
      <c r="G16" s="2">
        <f>SUM(E3:E16)/14</f>
        <v>1.8128571428571431E-2</v>
      </c>
      <c r="H16" s="2">
        <f>F16/G16</f>
        <v>0.36367218282112174</v>
      </c>
      <c r="I16" s="2">
        <f>IF(G16=0,100,100-(100/(1+H16)))</f>
        <v>26.668592892227835</v>
      </c>
    </row>
    <row r="17" spans="1:9" ht="13.5" x14ac:dyDescent="0.25">
      <c r="A17" s="3">
        <f>TITRES_STAT!B20</f>
        <v>42030</v>
      </c>
      <c r="B17" s="6">
        <f>TITRES_STAT!D20</f>
        <v>7.3555000000000001</v>
      </c>
      <c r="C17" s="2">
        <f t="shared" si="0"/>
        <v>1.839999999999975E-2</v>
      </c>
      <c r="D17" s="2">
        <f t="shared" si="1"/>
        <v>1.839999999999975E-2</v>
      </c>
      <c r="E17" s="2">
        <f t="shared" si="2"/>
        <v>0</v>
      </c>
      <c r="F17" s="2">
        <f>((F16*13)+D17)/14</f>
        <v>7.4362244897959477E-3</v>
      </c>
      <c r="G17" s="2">
        <f>((G16*13)+E17)/14</f>
        <v>1.6833673469387758E-2</v>
      </c>
      <c r="H17" s="2">
        <f t="shared" ref="H17:H80" si="3">F17/G17</f>
        <v>0.44174698430017745</v>
      </c>
      <c r="I17" s="2">
        <f t="shared" ref="I17:I80" si="4">IF(G17=0,100,100-(100/(1+H17)))</f>
        <v>30.639702327145912</v>
      </c>
    </row>
    <row r="18" spans="1:9" ht="13.5" x14ac:dyDescent="0.25">
      <c r="A18" s="3">
        <f>TITRES_STAT!B21</f>
        <v>42031</v>
      </c>
      <c r="B18" s="6">
        <f>TITRES_STAT!D21</f>
        <v>7.3555000000000001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6.9050655976676655E-3</v>
      </c>
      <c r="G18" s="2">
        <f t="shared" si="5"/>
        <v>1.5631268221574346E-2</v>
      </c>
      <c r="H18" s="2">
        <f t="shared" si="3"/>
        <v>0.44174698430017745</v>
      </c>
      <c r="I18" s="2">
        <f t="shared" si="4"/>
        <v>30.639702327145912</v>
      </c>
    </row>
    <row r="19" spans="1:9" ht="13.5" x14ac:dyDescent="0.25">
      <c r="A19" s="3">
        <f>TITRES_STAT!B22</f>
        <v>42032</v>
      </c>
      <c r="B19" s="6">
        <f>TITRES_STAT!D22</f>
        <v>7.3371000000000004</v>
      </c>
      <c r="C19" s="2">
        <f t="shared" si="0"/>
        <v>-1.839999999999975E-2</v>
      </c>
      <c r="D19" s="2">
        <f t="shared" si="1"/>
        <v>0</v>
      </c>
      <c r="E19" s="2">
        <f t="shared" si="2"/>
        <v>1.839999999999975E-2</v>
      </c>
      <c r="F19" s="2">
        <f t="shared" si="5"/>
        <v>6.4118466264056892E-3</v>
      </c>
      <c r="G19" s="2">
        <f t="shared" si="5"/>
        <v>1.5829034777176159E-2</v>
      </c>
      <c r="H19" s="2">
        <f t="shared" si="3"/>
        <v>0.40506870549371166</v>
      </c>
      <c r="I19" s="2">
        <f t="shared" si="4"/>
        <v>28.829103082996852</v>
      </c>
    </row>
    <row r="20" spans="1:9" ht="13.5" x14ac:dyDescent="0.25">
      <c r="A20" s="3">
        <f>TITRES_STAT!B23</f>
        <v>42033</v>
      </c>
      <c r="B20" s="6">
        <f>TITRES_STAT!D23</f>
        <v>7.3371000000000004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5.9538575816624256E-3</v>
      </c>
      <c r="G20" s="2">
        <f t="shared" si="5"/>
        <v>1.4698389435949291E-2</v>
      </c>
      <c r="H20" s="2">
        <f t="shared" si="3"/>
        <v>0.4050687054937116</v>
      </c>
      <c r="I20" s="2">
        <f t="shared" si="4"/>
        <v>28.829103082996852</v>
      </c>
    </row>
    <row r="21" spans="1:9" ht="13.5" x14ac:dyDescent="0.25">
      <c r="A21" s="3">
        <f>TITRES_STAT!B24</f>
        <v>42034</v>
      </c>
      <c r="B21" s="6">
        <f>TITRES_STAT!D24</f>
        <v>7.3832000000000004</v>
      </c>
      <c r="C21" s="2">
        <f t="shared" si="0"/>
        <v>4.610000000000003E-2</v>
      </c>
      <c r="D21" s="2">
        <f t="shared" si="1"/>
        <v>4.610000000000003E-2</v>
      </c>
      <c r="E21" s="2">
        <f t="shared" si="2"/>
        <v>0</v>
      </c>
      <c r="F21" s="2">
        <f t="shared" si="5"/>
        <v>8.821439182972254E-3</v>
      </c>
      <c r="G21" s="2">
        <f t="shared" si="5"/>
        <v>1.3648504476238627E-2</v>
      </c>
      <c r="H21" s="2">
        <f t="shared" si="3"/>
        <v>0.64633009413814857</v>
      </c>
      <c r="I21" s="2">
        <f t="shared" si="4"/>
        <v>39.25883979400264</v>
      </c>
    </row>
    <row r="22" spans="1:9" ht="13.5" x14ac:dyDescent="0.25">
      <c r="A22" s="3">
        <f>TITRES_STAT!B25</f>
        <v>42037</v>
      </c>
      <c r="B22" s="6">
        <f>TITRES_STAT!D25</f>
        <v>7.3832000000000004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8.1913363841885217E-3</v>
      </c>
      <c r="G22" s="2">
        <f t="shared" si="5"/>
        <v>1.2673611299364439E-2</v>
      </c>
      <c r="H22" s="2">
        <f t="shared" si="3"/>
        <v>0.64633009413814857</v>
      </c>
      <c r="I22" s="2">
        <f t="shared" si="4"/>
        <v>39.25883979400264</v>
      </c>
    </row>
    <row r="23" spans="1:9" ht="13.5" x14ac:dyDescent="0.25">
      <c r="A23" s="3">
        <f>TITRES_STAT!B26</f>
        <v>42038</v>
      </c>
      <c r="B23" s="6">
        <f>TITRES_STAT!D26</f>
        <v>7.3832000000000004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7.6062409281750561E-3</v>
      </c>
      <c r="G23" s="2">
        <f t="shared" si="5"/>
        <v>1.1768353349409835E-2</v>
      </c>
      <c r="H23" s="2">
        <f t="shared" si="3"/>
        <v>0.64633009413814868</v>
      </c>
      <c r="I23" s="2">
        <f t="shared" si="4"/>
        <v>39.25883979400264</v>
      </c>
    </row>
    <row r="24" spans="1:9" ht="13.5" x14ac:dyDescent="0.25">
      <c r="A24" s="3">
        <f>TITRES_STAT!B27</f>
        <v>42039</v>
      </c>
      <c r="B24" s="6">
        <f>TITRES_STAT!D27</f>
        <v>7.3832000000000004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7.0629380047339809E-3</v>
      </c>
      <c r="G24" s="2">
        <f t="shared" si="5"/>
        <v>1.0927756681594847E-2</v>
      </c>
      <c r="H24" s="2">
        <f t="shared" si="3"/>
        <v>0.64633009413814868</v>
      </c>
      <c r="I24" s="2">
        <f t="shared" si="4"/>
        <v>39.25883979400264</v>
      </c>
    </row>
    <row r="25" spans="1:9" ht="13.5" x14ac:dyDescent="0.25">
      <c r="A25" s="3">
        <f>TITRES_STAT!B28</f>
        <v>42040</v>
      </c>
      <c r="B25" s="6">
        <f>TITRES_STAT!D28</f>
        <v>7.3832000000000004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6.5584424329672682E-3</v>
      </c>
      <c r="G25" s="2">
        <f t="shared" si="5"/>
        <v>1.01472026329095E-2</v>
      </c>
      <c r="H25" s="2">
        <f t="shared" si="3"/>
        <v>0.64633009413814879</v>
      </c>
      <c r="I25" s="2">
        <f t="shared" si="4"/>
        <v>39.25883979400264</v>
      </c>
    </row>
    <row r="26" spans="1:9" ht="13.5" x14ac:dyDescent="0.25">
      <c r="A26" s="3">
        <f>TITRES_STAT!B29</f>
        <v>42041</v>
      </c>
      <c r="B26" s="6">
        <f>TITRES_STAT!D29</f>
        <v>7.2447999999999997</v>
      </c>
      <c r="C26" s="2">
        <f t="shared" si="0"/>
        <v>-0.13840000000000074</v>
      </c>
      <c r="D26" s="2">
        <f t="shared" si="1"/>
        <v>0</v>
      </c>
      <c r="E26" s="2">
        <f t="shared" si="2"/>
        <v>0.13840000000000074</v>
      </c>
      <c r="F26" s="2">
        <f t="shared" si="5"/>
        <v>6.0899822591838921E-3</v>
      </c>
      <c r="G26" s="2">
        <f t="shared" si="5"/>
        <v>1.9308116730558877E-2</v>
      </c>
      <c r="H26" s="2">
        <f t="shared" si="3"/>
        <v>0.31541047447394505</v>
      </c>
      <c r="I26" s="2">
        <f t="shared" si="4"/>
        <v>23.978102698329437</v>
      </c>
    </row>
    <row r="27" spans="1:9" ht="13.5" x14ac:dyDescent="0.25">
      <c r="A27" s="3">
        <f>TITRES_STAT!B30</f>
        <v>42044</v>
      </c>
      <c r="B27" s="6">
        <f>TITRES_STAT!D30</f>
        <v>7.1524999999999999</v>
      </c>
      <c r="C27" s="2">
        <f t="shared" si="0"/>
        <v>-9.2299999999999827E-2</v>
      </c>
      <c r="D27" s="2">
        <f t="shared" si="1"/>
        <v>0</v>
      </c>
      <c r="E27" s="2">
        <f t="shared" si="2"/>
        <v>9.2299999999999827E-2</v>
      </c>
      <c r="F27" s="2">
        <f t="shared" si="5"/>
        <v>5.6549835263850429E-3</v>
      </c>
      <c r="G27" s="2">
        <f t="shared" si="5"/>
        <v>2.4521822678376087E-2</v>
      </c>
      <c r="H27" s="2">
        <f t="shared" si="3"/>
        <v>0.23061024461985605</v>
      </c>
      <c r="I27" s="2">
        <f t="shared" si="4"/>
        <v>18.739503074029201</v>
      </c>
    </row>
    <row r="28" spans="1:9" ht="13.5" x14ac:dyDescent="0.25">
      <c r="A28" s="3">
        <f>TITRES_STAT!B31</f>
        <v>42045</v>
      </c>
      <c r="B28" s="6">
        <f>TITRES_STAT!D31</f>
        <v>7.2908999999999997</v>
      </c>
      <c r="C28" s="2">
        <f t="shared" si="0"/>
        <v>0.13839999999999986</v>
      </c>
      <c r="D28" s="2">
        <f t="shared" si="1"/>
        <v>0.13839999999999986</v>
      </c>
      <c r="E28" s="2">
        <f t="shared" si="2"/>
        <v>0</v>
      </c>
      <c r="F28" s="2">
        <f>((F27*13)+D28)/14</f>
        <v>1.513677041735753E-2</v>
      </c>
      <c r="G28" s="2">
        <f>((G27*13)+E28)/14</f>
        <v>2.2770263915634938E-2</v>
      </c>
      <c r="H28" s="2">
        <f t="shared" si="3"/>
        <v>0.66476042936700619</v>
      </c>
      <c r="I28" s="2">
        <f t="shared" si="4"/>
        <v>39.931296878540586</v>
      </c>
    </row>
    <row r="29" spans="1:9" ht="13.5" x14ac:dyDescent="0.25">
      <c r="A29" s="3">
        <f>TITRES_STAT!B32</f>
        <v>42046</v>
      </c>
      <c r="B29" s="6">
        <f>TITRES_STAT!D32</f>
        <v>7.1109999999999998</v>
      </c>
      <c r="C29" s="2">
        <f t="shared" si="0"/>
        <v>-0.17989999999999995</v>
      </c>
      <c r="D29" s="2">
        <f t="shared" si="1"/>
        <v>0</v>
      </c>
      <c r="E29" s="2">
        <f t="shared" si="2"/>
        <v>0.17989999999999995</v>
      </c>
      <c r="F29" s="2">
        <f t="shared" ref="F29:G44" si="6">((F28*13)+D29)/14</f>
        <v>1.405557253040342E-2</v>
      </c>
      <c r="G29" s="2">
        <f t="shared" si="6"/>
        <v>3.3993816493089586E-2</v>
      </c>
      <c r="H29" s="2">
        <f t="shared" si="3"/>
        <v>0.41347438976911283</v>
      </c>
      <c r="I29" s="2">
        <f t="shared" si="4"/>
        <v>29.252343923730578</v>
      </c>
    </row>
    <row r="30" spans="1:9" ht="13.5" x14ac:dyDescent="0.25">
      <c r="A30" s="3">
        <f>TITRES_STAT!B33</f>
        <v>42047</v>
      </c>
      <c r="B30" s="6">
        <f>TITRES_STAT!D33</f>
        <v>6.9032999999999998</v>
      </c>
      <c r="C30" s="2">
        <f t="shared" si="0"/>
        <v>-0.2077</v>
      </c>
      <c r="D30" s="2">
        <f t="shared" si="1"/>
        <v>0</v>
      </c>
      <c r="E30" s="2">
        <f t="shared" si="2"/>
        <v>0.2077</v>
      </c>
      <c r="F30" s="2">
        <f t="shared" si="6"/>
        <v>1.3051603063946033E-2</v>
      </c>
      <c r="G30" s="2">
        <f t="shared" si="6"/>
        <v>4.6401401029297476E-2</v>
      </c>
      <c r="H30" s="2">
        <f t="shared" si="3"/>
        <v>0.28127605577481063</v>
      </c>
      <c r="I30" s="2">
        <f t="shared" si="4"/>
        <v>21.9528066966582</v>
      </c>
    </row>
    <row r="31" spans="1:9" ht="13.5" x14ac:dyDescent="0.25">
      <c r="A31" s="3">
        <f>TITRES_STAT!B34</f>
        <v>42048</v>
      </c>
      <c r="B31" s="6">
        <f>TITRES_STAT!D34</f>
        <v>6.9679000000000002</v>
      </c>
      <c r="C31" s="2">
        <f t="shared" si="0"/>
        <v>6.4600000000000435E-2</v>
      </c>
      <c r="D31" s="2">
        <f t="shared" si="1"/>
        <v>6.4600000000000435E-2</v>
      </c>
      <c r="E31" s="2">
        <f t="shared" si="2"/>
        <v>0</v>
      </c>
      <c r="F31" s="2">
        <f t="shared" si="6"/>
        <v>1.6733631416521347E-2</v>
      </c>
      <c r="G31" s="2">
        <f t="shared" si="6"/>
        <v>4.3087015241490514E-2</v>
      </c>
      <c r="H31" s="2">
        <f t="shared" si="3"/>
        <v>0.38836831288345419</v>
      </c>
      <c r="I31" s="2">
        <f t="shared" si="4"/>
        <v>27.973003221088021</v>
      </c>
    </row>
    <row r="32" spans="1:9" ht="13.5" x14ac:dyDescent="0.25">
      <c r="A32" s="3">
        <f>TITRES_STAT!B35</f>
        <v>42051</v>
      </c>
      <c r="B32" s="6">
        <f>TITRES_STAT!D35</f>
        <v>7.0602</v>
      </c>
      <c r="C32" s="2">
        <f t="shared" si="0"/>
        <v>9.2299999999999827E-2</v>
      </c>
      <c r="D32" s="2">
        <f t="shared" si="1"/>
        <v>9.2299999999999827E-2</v>
      </c>
      <c r="E32" s="2">
        <f t="shared" si="2"/>
        <v>0</v>
      </c>
      <c r="F32" s="2">
        <f t="shared" si="6"/>
        <v>2.2131229172484095E-2</v>
      </c>
      <c r="G32" s="2">
        <f t="shared" si="6"/>
        <v>4.0009371295669768E-2</v>
      </c>
      <c r="H32" s="2">
        <f t="shared" si="3"/>
        <v>0.55315113574102492</v>
      </c>
      <c r="I32" s="2">
        <f t="shared" si="4"/>
        <v>35.614765557062839</v>
      </c>
    </row>
    <row r="33" spans="1:9" ht="13.5" x14ac:dyDescent="0.25">
      <c r="A33" s="3">
        <f>TITRES_STAT!B36</f>
        <v>42052</v>
      </c>
      <c r="B33" s="6">
        <f>TITRES_STAT!D36</f>
        <v>7.0602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2.0550427088735231E-2</v>
      </c>
      <c r="G33" s="2">
        <f t="shared" si="6"/>
        <v>3.7151559060264787E-2</v>
      </c>
      <c r="H33" s="2">
        <f t="shared" si="3"/>
        <v>0.55315113574102492</v>
      </c>
      <c r="I33" s="2">
        <f t="shared" si="4"/>
        <v>35.614765557062839</v>
      </c>
    </row>
    <row r="34" spans="1:9" ht="13.5" x14ac:dyDescent="0.25">
      <c r="A34" s="3">
        <f>TITRES_STAT!B37</f>
        <v>42053</v>
      </c>
      <c r="B34" s="6">
        <f>TITRES_STAT!D37</f>
        <v>7.1985999999999999</v>
      </c>
      <c r="C34" s="2">
        <f t="shared" si="0"/>
        <v>0.13839999999999986</v>
      </c>
      <c r="D34" s="2">
        <f t="shared" si="1"/>
        <v>0.13839999999999986</v>
      </c>
      <c r="E34" s="2">
        <f t="shared" si="2"/>
        <v>0</v>
      </c>
      <c r="F34" s="2">
        <f t="shared" si="6"/>
        <v>2.8968253725254134E-2</v>
      </c>
      <c r="G34" s="2">
        <f t="shared" si="6"/>
        <v>3.4497876270245871E-2</v>
      </c>
      <c r="H34" s="2">
        <f t="shared" si="3"/>
        <v>0.83971121869432319</v>
      </c>
      <c r="I34" s="2">
        <f t="shared" si="4"/>
        <v>45.643642880553919</v>
      </c>
    </row>
    <row r="35" spans="1:9" ht="13.5" x14ac:dyDescent="0.25">
      <c r="A35" s="3">
        <f>TITRES_STAT!B38</f>
        <v>42054</v>
      </c>
      <c r="B35" s="6">
        <f>TITRES_STAT!D38</f>
        <v>7.1985999999999999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2.6899092744878839E-2</v>
      </c>
      <c r="G35" s="2">
        <f t="shared" si="6"/>
        <v>3.2033742250942597E-2</v>
      </c>
      <c r="H35" s="2">
        <f t="shared" si="3"/>
        <v>0.83971121869432319</v>
      </c>
      <c r="I35" s="2">
        <f t="shared" si="4"/>
        <v>45.643642880553919</v>
      </c>
    </row>
    <row r="36" spans="1:9" ht="13.5" x14ac:dyDescent="0.25">
      <c r="A36" s="3">
        <f>TITRES_STAT!B39</f>
        <v>42055</v>
      </c>
      <c r="B36" s="6">
        <f>TITRES_STAT!D39</f>
        <v>7.1524999999999999</v>
      </c>
      <c r="C36" s="2">
        <f t="shared" si="0"/>
        <v>-4.610000000000003E-2</v>
      </c>
      <c r="D36" s="2">
        <f t="shared" si="1"/>
        <v>0</v>
      </c>
      <c r="E36" s="2">
        <f t="shared" si="2"/>
        <v>4.610000000000003E-2</v>
      </c>
      <c r="F36" s="2">
        <f t="shared" si="6"/>
        <v>2.4977728977387492E-2</v>
      </c>
      <c r="G36" s="2">
        <f t="shared" si="6"/>
        <v>3.3038474947303845E-2</v>
      </c>
      <c r="H36" s="2">
        <f t="shared" si="3"/>
        <v>0.75601942938428024</v>
      </c>
      <c r="I36" s="2">
        <f t="shared" si="4"/>
        <v>43.053021893349225</v>
      </c>
    </row>
    <row r="37" spans="1:9" ht="13.5" x14ac:dyDescent="0.25">
      <c r="A37" s="3">
        <f>TITRES_STAT!B40</f>
        <v>42058</v>
      </c>
      <c r="B37" s="6">
        <f>TITRES_STAT!D40</f>
        <v>7.2679</v>
      </c>
      <c r="C37" s="2">
        <f t="shared" si="0"/>
        <v>0.11540000000000017</v>
      </c>
      <c r="D37" s="2">
        <f t="shared" si="1"/>
        <v>0.11540000000000017</v>
      </c>
      <c r="E37" s="2">
        <f t="shared" si="2"/>
        <v>0</v>
      </c>
      <c r="F37" s="2">
        <f t="shared" si="6"/>
        <v>3.1436462621859826E-2</v>
      </c>
      <c r="G37" s="2">
        <f t="shared" si="6"/>
        <v>3.0678583879639284E-2</v>
      </c>
      <c r="H37" s="2">
        <f t="shared" si="3"/>
        <v>1.0247038372173212</v>
      </c>
      <c r="I37" s="2">
        <f t="shared" si="4"/>
        <v>50.610060512634604</v>
      </c>
    </row>
    <row r="38" spans="1:9" ht="13.5" x14ac:dyDescent="0.25">
      <c r="A38" s="3">
        <f>TITRES_STAT!B41</f>
        <v>42059</v>
      </c>
      <c r="B38" s="6">
        <f>TITRES_STAT!D41</f>
        <v>7.3371000000000004</v>
      </c>
      <c r="C38" s="2">
        <f t="shared" si="0"/>
        <v>6.9200000000000372E-2</v>
      </c>
      <c r="D38" s="2">
        <f t="shared" si="1"/>
        <v>6.9200000000000372E-2</v>
      </c>
      <c r="E38" s="2">
        <f t="shared" si="2"/>
        <v>0</v>
      </c>
      <c r="F38" s="2">
        <f t="shared" si="6"/>
        <v>3.4133858148869864E-2</v>
      </c>
      <c r="G38" s="2">
        <f t="shared" si="6"/>
        <v>2.8487256459665048E-2</v>
      </c>
      <c r="H38" s="2">
        <f t="shared" si="3"/>
        <v>1.1982150052673486</v>
      </c>
      <c r="I38" s="2">
        <f t="shared" si="4"/>
        <v>54.50854454164827</v>
      </c>
    </row>
    <row r="39" spans="1:9" ht="13.5" x14ac:dyDescent="0.25">
      <c r="A39" s="3">
        <f>TITRES_STAT!B42</f>
        <v>42060</v>
      </c>
      <c r="B39" s="6">
        <f>TITRES_STAT!D42</f>
        <v>7.3832000000000004</v>
      </c>
      <c r="C39" s="2">
        <f t="shared" si="0"/>
        <v>4.610000000000003E-2</v>
      </c>
      <c r="D39" s="2">
        <f t="shared" si="1"/>
        <v>4.610000000000003E-2</v>
      </c>
      <c r="E39" s="2">
        <f t="shared" si="2"/>
        <v>0</v>
      </c>
      <c r="F39" s="2">
        <f t="shared" si="6"/>
        <v>3.4988582566807737E-2</v>
      </c>
      <c r="G39" s="2">
        <f t="shared" si="6"/>
        <v>2.6452452426831832E-2</v>
      </c>
      <c r="H39" s="2">
        <f t="shared" si="3"/>
        <v>1.3226971171609536</v>
      </c>
      <c r="I39" s="2">
        <f t="shared" si="4"/>
        <v>56.946603471816168</v>
      </c>
    </row>
    <row r="40" spans="1:9" ht="13.5" x14ac:dyDescent="0.25">
      <c r="A40" s="3">
        <f>TITRES_STAT!B43</f>
        <v>42061</v>
      </c>
      <c r="B40" s="6">
        <f>TITRES_STAT!D43</f>
        <v>7.3832000000000004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3.248939809775004E-2</v>
      </c>
      <c r="G40" s="2">
        <f t="shared" si="6"/>
        <v>2.4562991539200989E-2</v>
      </c>
      <c r="H40" s="2">
        <f t="shared" si="3"/>
        <v>1.3226971171609536</v>
      </c>
      <c r="I40" s="2">
        <f t="shared" si="4"/>
        <v>56.946603471816168</v>
      </c>
    </row>
    <row r="41" spans="1:9" ht="13.5" x14ac:dyDescent="0.25">
      <c r="A41" s="3">
        <f>TITRES_STAT!B44</f>
        <v>42062</v>
      </c>
      <c r="B41" s="6">
        <f>TITRES_STAT!D44</f>
        <v>7.5678000000000001</v>
      </c>
      <c r="C41" s="2">
        <f t="shared" si="0"/>
        <v>0.18459999999999965</v>
      </c>
      <c r="D41" s="2">
        <f t="shared" si="1"/>
        <v>0.18459999999999965</v>
      </c>
      <c r="E41" s="2">
        <f t="shared" si="2"/>
        <v>0</v>
      </c>
      <c r="F41" s="2">
        <f t="shared" si="6"/>
        <v>4.3354441090767866E-2</v>
      </c>
      <c r="G41" s="2">
        <f t="shared" si="6"/>
        <v>2.2808492143543774E-2</v>
      </c>
      <c r="H41" s="2">
        <f t="shared" si="3"/>
        <v>1.900802596590756</v>
      </c>
      <c r="I41" s="2">
        <f t="shared" si="4"/>
        <v>65.526782099020593</v>
      </c>
    </row>
    <row r="42" spans="1:9" ht="13.5" x14ac:dyDescent="0.25">
      <c r="A42" s="3">
        <f>TITRES_STAT!B45</f>
        <v>42065</v>
      </c>
      <c r="B42" s="6">
        <f>TITRES_STAT!D45</f>
        <v>7.5678000000000001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4.0257695298570158E-2</v>
      </c>
      <c r="G42" s="2">
        <f t="shared" si="6"/>
        <v>2.1179314133290644E-2</v>
      </c>
      <c r="H42" s="2">
        <f t="shared" si="3"/>
        <v>1.9008025965907562</v>
      </c>
      <c r="I42" s="2">
        <f t="shared" si="4"/>
        <v>65.526782099020593</v>
      </c>
    </row>
    <row r="43" spans="1:9" ht="13.5" x14ac:dyDescent="0.25">
      <c r="A43" s="3">
        <f>TITRES_STAT!B46</f>
        <v>42066</v>
      </c>
      <c r="B43" s="6">
        <f>TITRES_STAT!D46</f>
        <v>7.6093000000000002</v>
      </c>
      <c r="C43" s="2">
        <f t="shared" si="0"/>
        <v>4.1500000000000092E-2</v>
      </c>
      <c r="D43" s="2">
        <f t="shared" si="1"/>
        <v>4.1500000000000092E-2</v>
      </c>
      <c r="E43" s="2">
        <f t="shared" si="2"/>
        <v>0</v>
      </c>
      <c r="F43" s="2">
        <f t="shared" si="6"/>
        <v>4.0346431348672294E-2</v>
      </c>
      <c r="G43" s="2">
        <f t="shared" si="6"/>
        <v>1.9666505980912741E-2</v>
      </c>
      <c r="H43" s="2">
        <f t="shared" si="3"/>
        <v>2.0515302203569044</v>
      </c>
      <c r="I43" s="2">
        <f t="shared" si="4"/>
        <v>67.229556065709204</v>
      </c>
    </row>
    <row r="44" spans="1:9" ht="13.5" x14ac:dyDescent="0.25">
      <c r="A44" s="3">
        <f>TITRES_STAT!B47</f>
        <v>42067</v>
      </c>
      <c r="B44" s="6">
        <f>TITRES_STAT!D47</f>
        <v>7.6093000000000002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3.7464543395195705E-2</v>
      </c>
      <c r="G44" s="2">
        <f t="shared" si="6"/>
        <v>1.8261755553704687E-2</v>
      </c>
      <c r="H44" s="2">
        <f t="shared" si="3"/>
        <v>2.0515302203569048</v>
      </c>
      <c r="I44" s="2">
        <f t="shared" si="4"/>
        <v>67.229556065709204</v>
      </c>
    </row>
    <row r="45" spans="1:9" ht="13.5" x14ac:dyDescent="0.25">
      <c r="A45" s="3">
        <f>TITRES_STAT!B48</f>
        <v>42068</v>
      </c>
      <c r="B45" s="6">
        <f>TITRES_STAT!D48</f>
        <v>7.5632000000000001</v>
      </c>
      <c r="C45" s="2">
        <f t="shared" si="0"/>
        <v>-4.610000000000003E-2</v>
      </c>
      <c r="D45" s="2">
        <f t="shared" si="1"/>
        <v>0</v>
      </c>
      <c r="E45" s="2">
        <f t="shared" si="2"/>
        <v>4.610000000000003E-2</v>
      </c>
      <c r="F45" s="2">
        <f t="shared" ref="F45:G60" si="7">((F44*13)+D45)/14</f>
        <v>3.4788504581253155E-2</v>
      </c>
      <c r="G45" s="2">
        <f t="shared" si="7"/>
        <v>2.0250201585582928E-2</v>
      </c>
      <c r="H45" s="2">
        <f t="shared" si="3"/>
        <v>1.7179337417569576</v>
      </c>
      <c r="I45" s="2">
        <f t="shared" si="4"/>
        <v>63.207344438294932</v>
      </c>
    </row>
    <row r="46" spans="1:9" ht="13.5" x14ac:dyDescent="0.25">
      <c r="A46" s="3">
        <f>TITRES_STAT!B49</f>
        <v>42069</v>
      </c>
      <c r="B46" s="6">
        <f>TITRES_STAT!D49</f>
        <v>7.7847</v>
      </c>
      <c r="C46" s="2">
        <f t="shared" si="0"/>
        <v>0.22149999999999981</v>
      </c>
      <c r="D46" s="2">
        <f t="shared" si="1"/>
        <v>0.22149999999999981</v>
      </c>
      <c r="E46" s="2">
        <f t="shared" si="2"/>
        <v>0</v>
      </c>
      <c r="F46" s="2">
        <f t="shared" si="7"/>
        <v>4.8125039968306485E-2</v>
      </c>
      <c r="G46" s="2">
        <f t="shared" si="7"/>
        <v>1.880375861518415E-2</v>
      </c>
      <c r="H46" s="2">
        <f t="shared" si="3"/>
        <v>2.5593308738522742</v>
      </c>
      <c r="I46" s="2">
        <f t="shared" si="4"/>
        <v>71.904831682093743</v>
      </c>
    </row>
    <row r="47" spans="1:9" ht="13.5" x14ac:dyDescent="0.25">
      <c r="A47" s="3">
        <f>TITRES_STAT!B50</f>
        <v>42072</v>
      </c>
      <c r="B47" s="6">
        <f>TITRES_STAT!D50</f>
        <v>8.0891999999999999</v>
      </c>
      <c r="C47" s="2">
        <f t="shared" si="0"/>
        <v>0.30449999999999999</v>
      </c>
      <c r="D47" s="2">
        <f t="shared" si="1"/>
        <v>0.30449999999999999</v>
      </c>
      <c r="E47" s="2">
        <f t="shared" si="2"/>
        <v>0</v>
      </c>
      <c r="F47" s="2">
        <f t="shared" si="7"/>
        <v>6.6437537113427453E-2</v>
      </c>
      <c r="G47" s="2">
        <f t="shared" si="7"/>
        <v>1.7460632999813853E-2</v>
      </c>
      <c r="H47" s="2">
        <f t="shared" si="3"/>
        <v>3.8049901807188626</v>
      </c>
      <c r="I47" s="2">
        <f t="shared" si="4"/>
        <v>79.188302943620329</v>
      </c>
    </row>
    <row r="48" spans="1:9" ht="13.5" x14ac:dyDescent="0.25">
      <c r="A48" s="3">
        <f>TITRES_STAT!B51</f>
        <v>42073</v>
      </c>
      <c r="B48" s="6">
        <f>TITRES_STAT!D51</f>
        <v>8.3061000000000007</v>
      </c>
      <c r="C48" s="2">
        <f t="shared" si="0"/>
        <v>0.21690000000000076</v>
      </c>
      <c r="D48" s="2">
        <f t="shared" si="1"/>
        <v>0.21690000000000076</v>
      </c>
      <c r="E48" s="2">
        <f t="shared" si="2"/>
        <v>0</v>
      </c>
      <c r="F48" s="2">
        <f t="shared" si="7"/>
        <v>7.7184855891039836E-2</v>
      </c>
      <c r="G48" s="2">
        <f t="shared" si="7"/>
        <v>1.6213444928398577E-2</v>
      </c>
      <c r="H48" s="2">
        <f t="shared" si="3"/>
        <v>4.7605463386653319</v>
      </c>
      <c r="I48" s="2">
        <f t="shared" si="4"/>
        <v>82.640535442134961</v>
      </c>
    </row>
    <row r="49" spans="1:9" ht="13.5" x14ac:dyDescent="0.25">
      <c r="A49" s="3">
        <f>TITRES_STAT!B52</f>
        <v>42074</v>
      </c>
      <c r="B49" s="6">
        <f>TITRES_STAT!D52</f>
        <v>8.1214999999999993</v>
      </c>
      <c r="C49" s="2">
        <f t="shared" si="0"/>
        <v>-0.18460000000000143</v>
      </c>
      <c r="D49" s="2">
        <f t="shared" si="1"/>
        <v>0</v>
      </c>
      <c r="E49" s="2">
        <f t="shared" si="2"/>
        <v>0.18460000000000143</v>
      </c>
      <c r="F49" s="2">
        <f t="shared" si="7"/>
        <v>7.1671651898822714E-2</v>
      </c>
      <c r="G49" s="2">
        <f t="shared" si="7"/>
        <v>2.8241056004941638E-2</v>
      </c>
      <c r="H49" s="2">
        <f t="shared" si="3"/>
        <v>2.5378531130805295</v>
      </c>
      <c r="I49" s="2">
        <f t="shared" si="4"/>
        <v>71.734270247040698</v>
      </c>
    </row>
    <row r="50" spans="1:9" ht="13.5" x14ac:dyDescent="0.25">
      <c r="A50" s="3">
        <f>TITRES_STAT!B53</f>
        <v>42075</v>
      </c>
      <c r="B50" s="6">
        <f>TITRES_STAT!D53</f>
        <v>8.3061000000000007</v>
      </c>
      <c r="C50" s="2">
        <f t="shared" si="0"/>
        <v>0.18460000000000143</v>
      </c>
      <c r="D50" s="2">
        <f t="shared" si="1"/>
        <v>0.18460000000000143</v>
      </c>
      <c r="E50" s="2">
        <f t="shared" si="2"/>
        <v>0</v>
      </c>
      <c r="F50" s="2">
        <f t="shared" si="7"/>
        <v>7.973796247747833E-2</v>
      </c>
      <c r="G50" s="2">
        <f t="shared" si="7"/>
        <v>2.6223837718874377E-2</v>
      </c>
      <c r="H50" s="2">
        <f t="shared" si="3"/>
        <v>3.0406671720702279</v>
      </c>
      <c r="I50" s="2">
        <f t="shared" si="4"/>
        <v>75.251611740947908</v>
      </c>
    </row>
    <row r="51" spans="1:9" ht="13.5" x14ac:dyDescent="0.25">
      <c r="A51" s="3">
        <f>TITRES_STAT!B54</f>
        <v>42076</v>
      </c>
      <c r="B51" s="6">
        <f>TITRES_STAT!D54</f>
        <v>8.3015000000000008</v>
      </c>
      <c r="C51" s="2">
        <f t="shared" si="0"/>
        <v>-4.5999999999999375E-3</v>
      </c>
      <c r="D51" s="2">
        <f t="shared" si="1"/>
        <v>0</v>
      </c>
      <c r="E51" s="2">
        <f t="shared" si="2"/>
        <v>4.5999999999999375E-3</v>
      </c>
      <c r="F51" s="2">
        <f t="shared" si="7"/>
        <v>7.4042393729087025E-2</v>
      </c>
      <c r="G51" s="2">
        <f t="shared" si="7"/>
        <v>2.4679277881811918E-2</v>
      </c>
      <c r="H51" s="2">
        <f t="shared" si="3"/>
        <v>3.0001847737876735</v>
      </c>
      <c r="I51" s="2">
        <f t="shared" si="4"/>
        <v>75.001154782829559</v>
      </c>
    </row>
    <row r="52" spans="1:9" ht="13.5" x14ac:dyDescent="0.25">
      <c r="A52" s="3">
        <f>TITRES_STAT!B55</f>
        <v>42079</v>
      </c>
      <c r="B52" s="6">
        <f>TITRES_STAT!D55</f>
        <v>8.5229999999999997</v>
      </c>
      <c r="C52" s="2">
        <f t="shared" si="0"/>
        <v>0.22149999999999892</v>
      </c>
      <c r="D52" s="2">
        <f t="shared" si="1"/>
        <v>0.22149999999999892</v>
      </c>
      <c r="E52" s="2">
        <f t="shared" si="2"/>
        <v>0</v>
      </c>
      <c r="F52" s="2">
        <f t="shared" si="7"/>
        <v>8.4575079891295007E-2</v>
      </c>
      <c r="G52" s="2">
        <f t="shared" si="7"/>
        <v>2.2916472318825352E-2</v>
      </c>
      <c r="H52" s="2">
        <f t="shared" si="3"/>
        <v>3.690580239167899</v>
      </c>
      <c r="I52" s="2">
        <f t="shared" si="4"/>
        <v>78.680675971606476</v>
      </c>
    </row>
    <row r="53" spans="1:9" ht="13.5" x14ac:dyDescent="0.25">
      <c r="A53" s="3">
        <f>TITRES_STAT!B56</f>
        <v>42080</v>
      </c>
      <c r="B53" s="6">
        <f>TITRES_STAT!D56</f>
        <v>8.4445999999999994</v>
      </c>
      <c r="C53" s="2">
        <f t="shared" si="0"/>
        <v>-7.8400000000000247E-2</v>
      </c>
      <c r="D53" s="2">
        <f t="shared" si="1"/>
        <v>0</v>
      </c>
      <c r="E53" s="2">
        <f t="shared" si="2"/>
        <v>7.8400000000000247E-2</v>
      </c>
      <c r="F53" s="2">
        <f t="shared" si="7"/>
        <v>7.8534002756202509E-2</v>
      </c>
      <c r="G53" s="2">
        <f t="shared" si="7"/>
        <v>2.6879581438909273E-2</v>
      </c>
      <c r="H53" s="2">
        <f t="shared" si="3"/>
        <v>2.9216973833722495</v>
      </c>
      <c r="I53" s="2">
        <f t="shared" si="4"/>
        <v>74.500837207890214</v>
      </c>
    </row>
    <row r="54" spans="1:9" ht="13.5" x14ac:dyDescent="0.25">
      <c r="A54" s="3">
        <f>TITRES_STAT!B57</f>
        <v>42081</v>
      </c>
      <c r="B54" s="6">
        <f>TITRES_STAT!D57</f>
        <v>8.1953999999999994</v>
      </c>
      <c r="C54" s="2">
        <f t="shared" si="0"/>
        <v>-0.24920000000000009</v>
      </c>
      <c r="D54" s="2">
        <f t="shared" si="1"/>
        <v>0</v>
      </c>
      <c r="E54" s="2">
        <f t="shared" si="2"/>
        <v>0.24920000000000009</v>
      </c>
      <c r="F54" s="2">
        <f t="shared" si="7"/>
        <v>7.2924431130759484E-2</v>
      </c>
      <c r="G54" s="2">
        <f t="shared" si="7"/>
        <v>4.2759611336130043E-2</v>
      </c>
      <c r="H54" s="2">
        <f t="shared" si="3"/>
        <v>1.7054512155759811</v>
      </c>
      <c r="I54" s="2">
        <f t="shared" si="4"/>
        <v>63.037588915196778</v>
      </c>
    </row>
    <row r="55" spans="1:9" ht="13.5" x14ac:dyDescent="0.25">
      <c r="A55" s="3">
        <f>TITRES_STAT!B58</f>
        <v>42082</v>
      </c>
      <c r="B55" s="6">
        <f>TITRES_STAT!D58</f>
        <v>8.4215</v>
      </c>
      <c r="C55" s="2">
        <f t="shared" si="0"/>
        <v>0.22610000000000063</v>
      </c>
      <c r="D55" s="2">
        <f t="shared" si="1"/>
        <v>0.22610000000000063</v>
      </c>
      <c r="E55" s="2">
        <f t="shared" si="2"/>
        <v>0</v>
      </c>
      <c r="F55" s="2">
        <f t="shared" si="7"/>
        <v>8.3865543192848141E-2</v>
      </c>
      <c r="G55" s="2">
        <f t="shared" si="7"/>
        <v>3.9705353383549323E-2</v>
      </c>
      <c r="H55" s="2">
        <f t="shared" si="3"/>
        <v>2.1121973750671921</v>
      </c>
      <c r="I55" s="2">
        <f t="shared" si="4"/>
        <v>67.868361820130062</v>
      </c>
    </row>
    <row r="56" spans="1:9" ht="13.5" x14ac:dyDescent="0.25">
      <c r="A56" s="3">
        <f>TITRES_STAT!B59</f>
        <v>42086</v>
      </c>
      <c r="B56" s="6">
        <f>TITRES_STAT!D59</f>
        <v>8.3061000000000007</v>
      </c>
      <c r="C56" s="2">
        <f t="shared" si="0"/>
        <v>-0.11539999999999928</v>
      </c>
      <c r="D56" s="2">
        <f t="shared" si="1"/>
        <v>0</v>
      </c>
      <c r="E56" s="2">
        <f t="shared" si="2"/>
        <v>0.11539999999999928</v>
      </c>
      <c r="F56" s="2">
        <f t="shared" si="7"/>
        <v>7.7875147250501847E-2</v>
      </c>
      <c r="G56" s="2">
        <f t="shared" si="7"/>
        <v>4.5112113856152887E-2</v>
      </c>
      <c r="H56" s="2">
        <f t="shared" si="3"/>
        <v>1.7262579957751276</v>
      </c>
      <c r="I56" s="2">
        <f t="shared" si="4"/>
        <v>63.319685754257428</v>
      </c>
    </row>
    <row r="57" spans="1:9" ht="13.5" x14ac:dyDescent="0.25">
      <c r="A57" s="3">
        <f>TITRES_STAT!B60</f>
        <v>42087</v>
      </c>
      <c r="B57" s="6">
        <f>TITRES_STAT!D60</f>
        <v>8.4907000000000004</v>
      </c>
      <c r="C57" s="2">
        <f t="shared" si="0"/>
        <v>0.18459999999999965</v>
      </c>
      <c r="D57" s="2">
        <f t="shared" si="1"/>
        <v>0.18459999999999965</v>
      </c>
      <c r="E57" s="2">
        <f t="shared" si="2"/>
        <v>0</v>
      </c>
      <c r="F57" s="2">
        <f t="shared" si="7"/>
        <v>8.5498351018323121E-2</v>
      </c>
      <c r="G57" s="2">
        <f t="shared" si="7"/>
        <v>4.1889820009284824E-2</v>
      </c>
      <c r="H57" s="2">
        <f t="shared" si="3"/>
        <v>2.0410293240546875</v>
      </c>
      <c r="I57" s="2">
        <f t="shared" si="4"/>
        <v>67.116397330010855</v>
      </c>
    </row>
    <row r="58" spans="1:9" ht="13.5" x14ac:dyDescent="0.25">
      <c r="A58" s="3">
        <f>TITRES_STAT!B61</f>
        <v>42088</v>
      </c>
      <c r="B58" s="6">
        <f>TITRES_STAT!D61</f>
        <v>8.3984000000000005</v>
      </c>
      <c r="C58" s="2">
        <f t="shared" si="0"/>
        <v>-9.2299999999999827E-2</v>
      </c>
      <c r="D58" s="2">
        <f t="shared" si="1"/>
        <v>0</v>
      </c>
      <c r="E58" s="2">
        <f t="shared" si="2"/>
        <v>9.2299999999999827E-2</v>
      </c>
      <c r="F58" s="2">
        <f t="shared" si="7"/>
        <v>7.9391325945585747E-2</v>
      </c>
      <c r="G58" s="2">
        <f t="shared" si="7"/>
        <v>4.5490547151478752E-2</v>
      </c>
      <c r="H58" s="2">
        <f t="shared" si="3"/>
        <v>1.7452268859554703</v>
      </c>
      <c r="I58" s="2">
        <f t="shared" si="4"/>
        <v>63.573138340004562</v>
      </c>
    </row>
    <row r="59" spans="1:9" ht="13.5" x14ac:dyDescent="0.25">
      <c r="A59" s="3">
        <f>TITRES_STAT!B62</f>
        <v>42089</v>
      </c>
      <c r="B59" s="6">
        <f>TITRES_STAT!D62</f>
        <v>8.3522999999999996</v>
      </c>
      <c r="C59" s="2">
        <f t="shared" si="0"/>
        <v>-4.6100000000000918E-2</v>
      </c>
      <c r="D59" s="2">
        <f t="shared" si="1"/>
        <v>0</v>
      </c>
      <c r="E59" s="2">
        <f t="shared" si="2"/>
        <v>4.6100000000000918E-2</v>
      </c>
      <c r="F59" s="2">
        <f t="shared" si="7"/>
        <v>7.3720516949472473E-2</v>
      </c>
      <c r="G59" s="2">
        <f t="shared" si="7"/>
        <v>4.5534079497801763E-2</v>
      </c>
      <c r="H59" s="2">
        <f t="shared" si="3"/>
        <v>1.6190184969706363</v>
      </c>
      <c r="I59" s="2">
        <f t="shared" si="4"/>
        <v>61.81775725690067</v>
      </c>
    </row>
    <row r="60" spans="1:9" ht="13.5" x14ac:dyDescent="0.25">
      <c r="A60" s="3">
        <f>TITRES_STAT!B63</f>
        <v>42090</v>
      </c>
      <c r="B60" s="6">
        <f>TITRES_STAT!D63</f>
        <v>8.4907000000000004</v>
      </c>
      <c r="C60" s="2">
        <f t="shared" si="0"/>
        <v>0.13840000000000074</v>
      </c>
      <c r="D60" s="2">
        <f t="shared" si="1"/>
        <v>0.13840000000000074</v>
      </c>
      <c r="E60" s="2">
        <f t="shared" si="2"/>
        <v>0</v>
      </c>
      <c r="F60" s="2">
        <f t="shared" si="7"/>
        <v>7.8340480024510217E-2</v>
      </c>
      <c r="G60" s="2">
        <f t="shared" si="7"/>
        <v>4.2281645247958785E-2</v>
      </c>
      <c r="H60" s="2">
        <f t="shared" si="3"/>
        <v>1.8528247792886496</v>
      </c>
      <c r="I60" s="2">
        <f t="shared" si="4"/>
        <v>64.947023481429881</v>
      </c>
    </row>
    <row r="61" spans="1:9" ht="13.5" x14ac:dyDescent="0.25">
      <c r="A61" s="3">
        <f>TITRES_STAT!B64</f>
        <v>42093</v>
      </c>
      <c r="B61" s="6">
        <f>TITRES_STAT!D64</f>
        <v>8.3984000000000005</v>
      </c>
      <c r="C61" s="2">
        <f t="shared" si="0"/>
        <v>-9.2299999999999827E-2</v>
      </c>
      <c r="D61" s="2">
        <f t="shared" si="1"/>
        <v>0</v>
      </c>
      <c r="E61" s="2">
        <f t="shared" si="2"/>
        <v>9.2299999999999827E-2</v>
      </c>
      <c r="F61" s="2">
        <f t="shared" ref="F61:G76" si="8">((F60*13)+D61)/14</f>
        <v>7.274473145133091E-2</v>
      </c>
      <c r="G61" s="2">
        <f t="shared" si="8"/>
        <v>4.5854384873104573E-2</v>
      </c>
      <c r="H61" s="2">
        <f t="shared" si="3"/>
        <v>1.5864291201951899</v>
      </c>
      <c r="I61" s="2">
        <f t="shared" si="4"/>
        <v>61.336655538252941</v>
      </c>
    </row>
    <row r="62" spans="1:9" ht="13.5" x14ac:dyDescent="0.25">
      <c r="A62" s="3">
        <f>TITRES_STAT!B65</f>
        <v>42094</v>
      </c>
      <c r="B62" s="6">
        <f>TITRES_STAT!D65</f>
        <v>8.4398999999999997</v>
      </c>
      <c r="C62" s="2">
        <f t="shared" si="0"/>
        <v>4.1499999999999204E-2</v>
      </c>
      <c r="D62" s="2">
        <f t="shared" si="1"/>
        <v>4.1499999999999204E-2</v>
      </c>
      <c r="E62" s="2">
        <f t="shared" si="2"/>
        <v>0</v>
      </c>
      <c r="F62" s="2">
        <f t="shared" si="8"/>
        <v>7.0512964919092938E-2</v>
      </c>
      <c r="G62" s="2">
        <f t="shared" si="8"/>
        <v>4.2579071667882822E-2</v>
      </c>
      <c r="H62" s="2">
        <f t="shared" si="3"/>
        <v>1.6560474936864467</v>
      </c>
      <c r="I62" s="2">
        <f t="shared" si="4"/>
        <v>62.350070833558192</v>
      </c>
    </row>
    <row r="63" spans="1:9" ht="13.5" x14ac:dyDescent="0.25">
      <c r="A63" s="3">
        <f>TITRES_STAT!B66</f>
        <v>42095</v>
      </c>
      <c r="B63" s="6">
        <f>TITRES_STAT!D66</f>
        <v>8.4445999999999994</v>
      </c>
      <c r="C63" s="2">
        <f t="shared" si="0"/>
        <v>4.6999999999997044E-3</v>
      </c>
      <c r="D63" s="2">
        <f t="shared" si="1"/>
        <v>4.6999999999997044E-3</v>
      </c>
      <c r="E63" s="2">
        <f t="shared" si="2"/>
        <v>0</v>
      </c>
      <c r="F63" s="2">
        <f t="shared" si="8"/>
        <v>6.5812038853443416E-2</v>
      </c>
      <c r="G63" s="2">
        <f t="shared" si="8"/>
        <v>3.9537709405891193E-2</v>
      </c>
      <c r="H63" s="2">
        <f t="shared" si="3"/>
        <v>1.6645384834468255</v>
      </c>
      <c r="I63" s="2">
        <f t="shared" si="4"/>
        <v>62.47004852013216</v>
      </c>
    </row>
    <row r="64" spans="1:9" ht="13.5" x14ac:dyDescent="0.25">
      <c r="A64" s="3">
        <f>TITRES_STAT!B67</f>
        <v>42096</v>
      </c>
      <c r="B64" s="6">
        <f>TITRES_STAT!D67</f>
        <v>8.2277000000000005</v>
      </c>
      <c r="C64" s="2">
        <f t="shared" si="0"/>
        <v>-0.21689999999999898</v>
      </c>
      <c r="D64" s="2">
        <f t="shared" si="1"/>
        <v>0</v>
      </c>
      <c r="E64" s="2">
        <f t="shared" si="2"/>
        <v>0.21689999999999898</v>
      </c>
      <c r="F64" s="2">
        <f t="shared" si="8"/>
        <v>6.1111178935340314E-2</v>
      </c>
      <c r="G64" s="2">
        <f t="shared" si="8"/>
        <v>5.2206444448327463E-2</v>
      </c>
      <c r="H64" s="2">
        <f t="shared" si="3"/>
        <v>1.1705677255195288</v>
      </c>
      <c r="I64" s="2">
        <f t="shared" si="4"/>
        <v>53.92910397390856</v>
      </c>
    </row>
    <row r="65" spans="1:9" ht="13.5" x14ac:dyDescent="0.25">
      <c r="A65" s="3">
        <f>TITRES_STAT!B68</f>
        <v>42097</v>
      </c>
      <c r="B65" s="6">
        <f>TITRES_STAT!D68</f>
        <v>8.4861000000000004</v>
      </c>
      <c r="C65" s="2">
        <f t="shared" si="0"/>
        <v>0.25839999999999996</v>
      </c>
      <c r="D65" s="2">
        <f t="shared" si="1"/>
        <v>0.25839999999999996</v>
      </c>
      <c r="E65" s="2">
        <f t="shared" si="2"/>
        <v>0</v>
      </c>
      <c r="F65" s="2">
        <f t="shared" si="8"/>
        <v>7.5203237582815996E-2</v>
      </c>
      <c r="G65" s="2">
        <f t="shared" si="8"/>
        <v>4.8477412702018365E-2</v>
      </c>
      <c r="H65" s="2">
        <f t="shared" si="3"/>
        <v>1.5513046879188108</v>
      </c>
      <c r="I65" s="2">
        <f t="shared" si="4"/>
        <v>60.804367869690417</v>
      </c>
    </row>
    <row r="66" spans="1:9" ht="13.5" x14ac:dyDescent="0.25">
      <c r="A66" s="3">
        <f>TITRES_STAT!B69</f>
        <v>42100</v>
      </c>
      <c r="B66" s="6">
        <f>TITRES_STAT!D69</f>
        <v>8.4583999999999993</v>
      </c>
      <c r="C66" s="2">
        <f t="shared" si="0"/>
        <v>-2.7700000000001168E-2</v>
      </c>
      <c r="D66" s="2">
        <f t="shared" si="1"/>
        <v>0</v>
      </c>
      <c r="E66" s="2">
        <f t="shared" si="2"/>
        <v>2.7700000000001168E-2</v>
      </c>
      <c r="F66" s="2">
        <f t="shared" si="8"/>
        <v>6.9831577755471996E-2</v>
      </c>
      <c r="G66" s="2">
        <f t="shared" si="8"/>
        <v>4.6993311794731422E-2</v>
      </c>
      <c r="H66" s="2">
        <f t="shared" si="3"/>
        <v>1.4859897097803829</v>
      </c>
      <c r="I66" s="2">
        <f t="shared" si="4"/>
        <v>59.774572031983915</v>
      </c>
    </row>
    <row r="67" spans="1:9" ht="13.5" x14ac:dyDescent="0.25">
      <c r="A67" s="3">
        <f>TITRES_STAT!B70</f>
        <v>42101</v>
      </c>
      <c r="B67" s="6">
        <f>TITRES_STAT!D70</f>
        <v>8.4583999999999993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6.4843607915795423E-2</v>
      </c>
      <c r="G67" s="2">
        <f t="shared" si="8"/>
        <v>4.363664666653632E-2</v>
      </c>
      <c r="H67" s="2">
        <f t="shared" si="3"/>
        <v>1.4859897097803829</v>
      </c>
      <c r="I67" s="2">
        <f t="shared" si="4"/>
        <v>59.774572031983915</v>
      </c>
    </row>
    <row r="68" spans="1:9" ht="13.5" x14ac:dyDescent="0.25">
      <c r="A68" s="3">
        <f>TITRES_STAT!B71</f>
        <v>42102</v>
      </c>
      <c r="B68" s="6">
        <f>TITRES_STAT!D71</f>
        <v>8.4629999999999992</v>
      </c>
      <c r="C68" s="2">
        <f t="shared" si="9"/>
        <v>4.5999999999999375E-3</v>
      </c>
      <c r="D68" s="2">
        <f t="shared" si="10"/>
        <v>4.5999999999999375E-3</v>
      </c>
      <c r="E68" s="2">
        <f t="shared" si="11"/>
        <v>0</v>
      </c>
      <c r="F68" s="2">
        <f t="shared" si="8"/>
        <v>6.0540493064667175E-2</v>
      </c>
      <c r="G68" s="2">
        <f t="shared" si="8"/>
        <v>4.0519743333212295E-2</v>
      </c>
      <c r="H68" s="2">
        <f t="shared" si="3"/>
        <v>1.4940986315440141</v>
      </c>
      <c r="I68" s="2">
        <f t="shared" si="4"/>
        <v>59.905354689965371</v>
      </c>
    </row>
    <row r="69" spans="1:9" ht="13.5" x14ac:dyDescent="0.25">
      <c r="A69" s="3">
        <f>TITRES_STAT!B72</f>
        <v>42104</v>
      </c>
      <c r="B69" s="6">
        <f>TITRES_STAT!D72</f>
        <v>8.4352999999999998</v>
      </c>
      <c r="C69" s="2">
        <f t="shared" si="9"/>
        <v>-2.7699999999999392E-2</v>
      </c>
      <c r="D69" s="2">
        <f t="shared" si="10"/>
        <v>0</v>
      </c>
      <c r="E69" s="2">
        <f t="shared" si="11"/>
        <v>2.7699999999999392E-2</v>
      </c>
      <c r="F69" s="2">
        <f t="shared" si="8"/>
        <v>5.6216172131476665E-2</v>
      </c>
      <c r="G69" s="2">
        <f t="shared" si="8"/>
        <v>3.9604047380839946E-2</v>
      </c>
      <c r="H69" s="2">
        <f t="shared" si="3"/>
        <v>1.4194552286762869</v>
      </c>
      <c r="I69" s="2">
        <f t="shared" si="4"/>
        <v>58.668381702309404</v>
      </c>
    </row>
    <row r="70" spans="1:9" ht="13.5" x14ac:dyDescent="0.25">
      <c r="A70" s="3">
        <f>TITRES_STAT!B73</f>
        <v>42107</v>
      </c>
      <c r="B70" s="6">
        <f>TITRES_STAT!D73</f>
        <v>8.4352999999999998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5.2200731264942617E-2</v>
      </c>
      <c r="G70" s="2">
        <f t="shared" si="8"/>
        <v>3.6775186853637086E-2</v>
      </c>
      <c r="H70" s="2">
        <f t="shared" si="3"/>
        <v>1.4194552286762872</v>
      </c>
      <c r="I70" s="2">
        <f t="shared" si="4"/>
        <v>58.668381702309404</v>
      </c>
    </row>
    <row r="71" spans="1:9" ht="13.5" x14ac:dyDescent="0.25">
      <c r="A71" s="3">
        <f>TITRES_STAT!B74</f>
        <v>42108</v>
      </c>
      <c r="B71" s="6">
        <f>TITRES_STAT!D74</f>
        <v>8.4629999999999992</v>
      </c>
      <c r="C71" s="2">
        <f t="shared" si="9"/>
        <v>2.7699999999999392E-2</v>
      </c>
      <c r="D71" s="2">
        <f t="shared" si="10"/>
        <v>2.7699999999999392E-2</v>
      </c>
      <c r="E71" s="2">
        <f t="shared" si="11"/>
        <v>0</v>
      </c>
      <c r="F71" s="2">
        <f t="shared" si="8"/>
        <v>5.0450679031732386E-2</v>
      </c>
      <c r="G71" s="2">
        <f t="shared" si="8"/>
        <v>3.4148387792663007E-2</v>
      </c>
      <c r="H71" s="2">
        <f t="shared" si="3"/>
        <v>1.4773956339623162</v>
      </c>
      <c r="I71" s="2">
        <f t="shared" si="4"/>
        <v>59.635030178824834</v>
      </c>
    </row>
    <row r="72" spans="1:9" ht="13.5" x14ac:dyDescent="0.25">
      <c r="A72" s="3">
        <f>TITRES_STAT!B75</f>
        <v>42109</v>
      </c>
      <c r="B72" s="6">
        <f>TITRES_STAT!D75</f>
        <v>8.4445999999999994</v>
      </c>
      <c r="C72" s="2">
        <f t="shared" si="9"/>
        <v>-1.839999999999975E-2</v>
      </c>
      <c r="D72" s="2">
        <f t="shared" si="10"/>
        <v>0</v>
      </c>
      <c r="E72" s="2">
        <f t="shared" si="11"/>
        <v>1.839999999999975E-2</v>
      </c>
      <c r="F72" s="2">
        <f t="shared" si="8"/>
        <v>4.6847059100894359E-2</v>
      </c>
      <c r="G72" s="2">
        <f t="shared" si="8"/>
        <v>3.3023502950329915E-2</v>
      </c>
      <c r="H72" s="2">
        <f t="shared" si="3"/>
        <v>1.4185975113347671</v>
      </c>
      <c r="I72" s="2">
        <f t="shared" si="4"/>
        <v>58.653724097808919</v>
      </c>
    </row>
    <row r="73" spans="1:9" ht="13.5" x14ac:dyDescent="0.25">
      <c r="A73" s="3">
        <f>TITRES_STAT!B76</f>
        <v>42110</v>
      </c>
      <c r="B73" s="6">
        <f>TITRES_STAT!D76</f>
        <v>8.4445999999999994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4.3500840593687619E-2</v>
      </c>
      <c r="G73" s="2">
        <f t="shared" si="8"/>
        <v>3.0664681311020636E-2</v>
      </c>
      <c r="H73" s="2">
        <f t="shared" si="3"/>
        <v>1.4185975113347671</v>
      </c>
      <c r="I73" s="2">
        <f t="shared" si="4"/>
        <v>58.653724097808919</v>
      </c>
    </row>
    <row r="74" spans="1:9" ht="13.5" x14ac:dyDescent="0.25">
      <c r="A74" s="3">
        <f>TITRES_STAT!B77</f>
        <v>42111</v>
      </c>
      <c r="B74" s="6">
        <f>TITRES_STAT!D77</f>
        <v>8.4907000000000004</v>
      </c>
      <c r="C74" s="2">
        <f t="shared" si="9"/>
        <v>4.6100000000000918E-2</v>
      </c>
      <c r="D74" s="2">
        <f t="shared" si="10"/>
        <v>4.6100000000000918E-2</v>
      </c>
      <c r="E74" s="2">
        <f t="shared" si="11"/>
        <v>0</v>
      </c>
      <c r="F74" s="2">
        <f t="shared" si="8"/>
        <v>4.3686494836995715E-2</v>
      </c>
      <c r="G74" s="2">
        <f t="shared" si="8"/>
        <v>2.8474346931662016E-2</v>
      </c>
      <c r="H74" s="2">
        <f t="shared" si="3"/>
        <v>1.5342404495471877</v>
      </c>
      <c r="I74" s="2">
        <f t="shared" si="4"/>
        <v>60.540445158679489</v>
      </c>
    </row>
    <row r="75" spans="1:9" ht="13.5" x14ac:dyDescent="0.25">
      <c r="A75" s="3">
        <f>TITRES_STAT!B78</f>
        <v>42114</v>
      </c>
      <c r="B75" s="6">
        <f>TITRES_STAT!D78</f>
        <v>8.4861000000000004</v>
      </c>
      <c r="C75" s="2">
        <f t="shared" si="9"/>
        <v>-4.5999999999999375E-3</v>
      </c>
      <c r="D75" s="2">
        <f t="shared" si="10"/>
        <v>0</v>
      </c>
      <c r="E75" s="2">
        <f t="shared" si="11"/>
        <v>4.5999999999999375E-3</v>
      </c>
      <c r="F75" s="2">
        <f t="shared" si="8"/>
        <v>4.0566030920067449E-2</v>
      </c>
      <c r="G75" s="2">
        <f t="shared" si="8"/>
        <v>2.6769036436543298E-2</v>
      </c>
      <c r="H75" s="2">
        <f t="shared" si="3"/>
        <v>1.5154087079761085</v>
      </c>
      <c r="I75" s="2">
        <f t="shared" si="4"/>
        <v>60.245029094910095</v>
      </c>
    </row>
    <row r="76" spans="1:9" ht="13.5" x14ac:dyDescent="0.25">
      <c r="A76" s="3">
        <f>TITRES_STAT!B79</f>
        <v>42115</v>
      </c>
      <c r="B76" s="6">
        <f>TITRES_STAT!D79</f>
        <v>8.4861000000000004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3.7668457282919773E-2</v>
      </c>
      <c r="G76" s="2">
        <f t="shared" si="8"/>
        <v>2.4856962405361633E-2</v>
      </c>
      <c r="H76" s="2">
        <f t="shared" si="3"/>
        <v>1.5154087079761085</v>
      </c>
      <c r="I76" s="2">
        <f t="shared" si="4"/>
        <v>60.245029094910095</v>
      </c>
    </row>
    <row r="77" spans="1:9" ht="13.5" x14ac:dyDescent="0.25">
      <c r="A77" s="3">
        <f>TITRES_STAT!B80</f>
        <v>42116</v>
      </c>
      <c r="B77" s="6">
        <f>TITRES_STAT!D80</f>
        <v>8.4861000000000004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3.4977853191282646E-2</v>
      </c>
      <c r="G77" s="2">
        <f t="shared" si="12"/>
        <v>2.3081465090692945E-2</v>
      </c>
      <c r="H77" s="2">
        <f t="shared" si="3"/>
        <v>1.5154087079761085</v>
      </c>
      <c r="I77" s="2">
        <f t="shared" si="4"/>
        <v>60.245029094910095</v>
      </c>
    </row>
    <row r="78" spans="1:9" ht="13.5" x14ac:dyDescent="0.25">
      <c r="A78" s="3">
        <f>TITRES_STAT!B81</f>
        <v>42117</v>
      </c>
      <c r="B78" s="6">
        <f>TITRES_STAT!D81</f>
        <v>8.4769000000000005</v>
      </c>
      <c r="C78" s="2">
        <f t="shared" si="9"/>
        <v>-9.1999999999998749E-3</v>
      </c>
      <c r="D78" s="2">
        <f t="shared" si="10"/>
        <v>0</v>
      </c>
      <c r="E78" s="2">
        <f t="shared" si="11"/>
        <v>9.1999999999998749E-3</v>
      </c>
      <c r="F78" s="2">
        <f t="shared" si="12"/>
        <v>3.2479435106191029E-2</v>
      </c>
      <c r="G78" s="2">
        <f t="shared" si="12"/>
        <v>2.2089931869929157E-2</v>
      </c>
      <c r="H78" s="2">
        <f t="shared" si="3"/>
        <v>1.4703275364287121</v>
      </c>
      <c r="I78" s="2">
        <f t="shared" si="4"/>
        <v>59.519537986218872</v>
      </c>
    </row>
    <row r="79" spans="1:9" ht="13.5" x14ac:dyDescent="0.25">
      <c r="A79" s="3">
        <f>TITRES_STAT!B82</f>
        <v>42118</v>
      </c>
      <c r="B79" s="6">
        <f>TITRES_STAT!D82</f>
        <v>8.4215</v>
      </c>
      <c r="C79" s="2">
        <f t="shared" si="9"/>
        <v>-5.540000000000056E-2</v>
      </c>
      <c r="D79" s="2">
        <f t="shared" si="10"/>
        <v>0</v>
      </c>
      <c r="E79" s="2">
        <f t="shared" si="11"/>
        <v>5.540000000000056E-2</v>
      </c>
      <c r="F79" s="2">
        <f t="shared" si="12"/>
        <v>3.0159475455748812E-2</v>
      </c>
      <c r="G79" s="2">
        <f t="shared" si="12"/>
        <v>2.4469222450648542E-2</v>
      </c>
      <c r="H79" s="2">
        <f t="shared" si="3"/>
        <v>1.2325473568511145</v>
      </c>
      <c r="I79" s="2">
        <f t="shared" si="4"/>
        <v>55.208117000015392</v>
      </c>
    </row>
    <row r="80" spans="1:9" ht="13.5" x14ac:dyDescent="0.25">
      <c r="A80" s="3">
        <f>TITRES_STAT!B83</f>
        <v>42121</v>
      </c>
      <c r="B80" s="6">
        <f>TITRES_STAT!D83</f>
        <v>8.4445999999999994</v>
      </c>
      <c r="C80" s="2">
        <f t="shared" si="9"/>
        <v>2.3099999999999454E-2</v>
      </c>
      <c r="D80" s="2">
        <f t="shared" si="10"/>
        <v>2.3099999999999454E-2</v>
      </c>
      <c r="E80" s="2">
        <f t="shared" si="11"/>
        <v>0</v>
      </c>
      <c r="F80" s="2">
        <f t="shared" si="12"/>
        <v>2.9655227208909569E-2</v>
      </c>
      <c r="G80" s="2">
        <f t="shared" si="12"/>
        <v>2.2721420847030788E-2</v>
      </c>
      <c r="H80" s="2">
        <f t="shared" si="3"/>
        <v>1.3051660549117854</v>
      </c>
      <c r="I80" s="2">
        <f t="shared" si="4"/>
        <v>56.619177266243916</v>
      </c>
    </row>
    <row r="81" spans="1:9" ht="13.5" x14ac:dyDescent="0.25">
      <c r="A81" s="3">
        <f>TITRES_STAT!B84</f>
        <v>42122</v>
      </c>
      <c r="B81" s="6">
        <f>TITRES_STAT!D84</f>
        <v>8.4215</v>
      </c>
      <c r="C81" s="2">
        <f t="shared" si="9"/>
        <v>-2.3099999999999454E-2</v>
      </c>
      <c r="D81" s="2">
        <f t="shared" si="10"/>
        <v>0</v>
      </c>
      <c r="E81" s="2">
        <f t="shared" si="11"/>
        <v>2.3099999999999454E-2</v>
      </c>
      <c r="F81" s="2">
        <f t="shared" si="12"/>
        <v>2.7536996693987459E-2</v>
      </c>
      <c r="G81" s="2">
        <f t="shared" si="12"/>
        <v>2.274846221509998E-2</v>
      </c>
      <c r="H81" s="2">
        <f t="shared" ref="H81:H144" si="13">F81/G81</f>
        <v>1.2104992607240477</v>
      </c>
      <c r="I81" s="2">
        <f t="shared" ref="I81:I144" si="14">IF(G81=0,100,100-(100/(1+H81)))</f>
        <v>54.761351077201873</v>
      </c>
    </row>
    <row r="82" spans="1:9" ht="13.5" x14ac:dyDescent="0.25">
      <c r="A82" s="3">
        <f>TITRES_STAT!B85</f>
        <v>42123</v>
      </c>
      <c r="B82" s="6">
        <f>TITRES_STAT!D85</f>
        <v>8.4169</v>
      </c>
      <c r="C82" s="2">
        <f t="shared" si="9"/>
        <v>-4.5999999999999375E-3</v>
      </c>
      <c r="D82" s="2">
        <f t="shared" si="10"/>
        <v>0</v>
      </c>
      <c r="E82" s="2">
        <f t="shared" si="11"/>
        <v>4.5999999999999375E-3</v>
      </c>
      <c r="F82" s="2">
        <f t="shared" si="12"/>
        <v>2.5570068358702642E-2</v>
      </c>
      <c r="G82" s="2">
        <f t="shared" si="12"/>
        <v>2.1452143485449975E-2</v>
      </c>
      <c r="H82" s="2">
        <f t="shared" si="13"/>
        <v>1.1919586672560563</v>
      </c>
      <c r="I82" s="2">
        <f t="shared" si="14"/>
        <v>54.378701800439387</v>
      </c>
    </row>
    <row r="83" spans="1:9" ht="13.5" x14ac:dyDescent="0.25">
      <c r="A83" s="3">
        <f>TITRES_STAT!B86</f>
        <v>42124</v>
      </c>
      <c r="B83" s="6">
        <f>TITRES_STAT!D86</f>
        <v>8.4169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2.3743634904509595E-2</v>
      </c>
      <c r="G83" s="2">
        <f t="shared" si="12"/>
        <v>1.9919847522203549E-2</v>
      </c>
      <c r="H83" s="2">
        <f t="shared" si="13"/>
        <v>1.1919586672560563</v>
      </c>
      <c r="I83" s="2">
        <f t="shared" si="14"/>
        <v>54.378701800439387</v>
      </c>
    </row>
    <row r="84" spans="1:9" ht="13.5" x14ac:dyDescent="0.25">
      <c r="A84" s="3">
        <f>TITRES_STAT!B87</f>
        <v>42128</v>
      </c>
      <c r="B84" s="6">
        <f>TITRES_STAT!D87</f>
        <v>8.4169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2.2047660982758909E-2</v>
      </c>
      <c r="G84" s="2">
        <f t="shared" si="12"/>
        <v>1.8497001270617579E-2</v>
      </c>
      <c r="H84" s="2">
        <f t="shared" si="13"/>
        <v>1.1919586672560563</v>
      </c>
      <c r="I84" s="2">
        <f t="shared" si="14"/>
        <v>54.378701800439387</v>
      </c>
    </row>
    <row r="85" spans="1:9" ht="13.5" x14ac:dyDescent="0.25">
      <c r="A85" s="3">
        <f>TITRES_STAT!B88</f>
        <v>42129</v>
      </c>
      <c r="B85" s="6">
        <f>TITRES_STAT!D88</f>
        <v>8.4169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2.0472828055418984E-2</v>
      </c>
      <c r="G85" s="2">
        <f t="shared" si="12"/>
        <v>1.7175786894144895E-2</v>
      </c>
      <c r="H85" s="2">
        <f t="shared" si="13"/>
        <v>1.191958667256056</v>
      </c>
      <c r="I85" s="2">
        <f t="shared" si="14"/>
        <v>54.378701800439387</v>
      </c>
    </row>
    <row r="86" spans="1:9" ht="13.5" x14ac:dyDescent="0.25">
      <c r="A86" s="3">
        <f>TITRES_STAT!B89</f>
        <v>42130</v>
      </c>
      <c r="B86" s="6">
        <f>TITRES_STAT!D89</f>
        <v>8.4169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1.901048319431763E-2</v>
      </c>
      <c r="G86" s="2">
        <f t="shared" si="12"/>
        <v>1.5948944973134545E-2</v>
      </c>
      <c r="H86" s="2">
        <f t="shared" si="13"/>
        <v>1.1919586672560563</v>
      </c>
      <c r="I86" s="2">
        <f t="shared" si="14"/>
        <v>54.378701800439387</v>
      </c>
    </row>
    <row r="87" spans="1:9" ht="13.5" x14ac:dyDescent="0.25">
      <c r="A87" s="3">
        <f>TITRES_STAT!B90</f>
        <v>42131</v>
      </c>
      <c r="B87" s="6">
        <f>TITRES_STAT!D90</f>
        <v>8.4445999999999994</v>
      </c>
      <c r="C87" s="2">
        <f t="shared" si="9"/>
        <v>2.7699999999999392E-2</v>
      </c>
      <c r="D87" s="2">
        <f t="shared" si="10"/>
        <v>2.7699999999999392E-2</v>
      </c>
      <c r="E87" s="2">
        <f t="shared" si="11"/>
        <v>0</v>
      </c>
      <c r="F87" s="2">
        <f t="shared" si="12"/>
        <v>1.9631162966152044E-2</v>
      </c>
      <c r="G87" s="2">
        <f t="shared" si="12"/>
        <v>1.4809734617910648E-2</v>
      </c>
      <c r="H87" s="2">
        <f t="shared" si="13"/>
        <v>1.3255580516892207</v>
      </c>
      <c r="I87" s="2">
        <f t="shared" si="14"/>
        <v>56.999568371401104</v>
      </c>
    </row>
    <row r="88" spans="1:9" ht="13.5" x14ac:dyDescent="0.25">
      <c r="A88" s="3">
        <f>TITRES_STAT!B91</f>
        <v>42132</v>
      </c>
      <c r="B88" s="6">
        <f>TITRES_STAT!D91</f>
        <v>8.4398999999999997</v>
      </c>
      <c r="C88" s="2">
        <f t="shared" si="9"/>
        <v>-4.6999999999997044E-3</v>
      </c>
      <c r="D88" s="2">
        <f t="shared" si="10"/>
        <v>0</v>
      </c>
      <c r="E88" s="2">
        <f t="shared" si="11"/>
        <v>4.6999999999997044E-3</v>
      </c>
      <c r="F88" s="2">
        <f t="shared" si="12"/>
        <v>1.8228937039998328E-2</v>
      </c>
      <c r="G88" s="2">
        <f t="shared" si="12"/>
        <v>1.4087610716631295E-2</v>
      </c>
      <c r="H88" s="2">
        <f t="shared" si="13"/>
        <v>1.2939693896054312</v>
      </c>
      <c r="I88" s="2">
        <f t="shared" si="14"/>
        <v>56.407439239108477</v>
      </c>
    </row>
    <row r="89" spans="1:9" ht="13.5" x14ac:dyDescent="0.25">
      <c r="A89" s="3">
        <f>TITRES_STAT!B92</f>
        <v>42135</v>
      </c>
      <c r="B89" s="6">
        <f>TITRES_STAT!D92</f>
        <v>8.4398999999999997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1.6926870108569875E-2</v>
      </c>
      <c r="G89" s="2">
        <f t="shared" si="12"/>
        <v>1.3081352808300488E-2</v>
      </c>
      <c r="H89" s="2">
        <f t="shared" si="13"/>
        <v>1.2939693896054312</v>
      </c>
      <c r="I89" s="2">
        <f t="shared" si="14"/>
        <v>56.407439239108477</v>
      </c>
    </row>
    <row r="90" spans="1:9" ht="13.5" x14ac:dyDescent="0.25">
      <c r="A90" s="3">
        <f>TITRES_STAT!B93</f>
        <v>42136</v>
      </c>
      <c r="B90" s="6">
        <f>TITRES_STAT!D93</f>
        <v>8.4907000000000004</v>
      </c>
      <c r="C90" s="2">
        <f t="shared" si="9"/>
        <v>5.0800000000000622E-2</v>
      </c>
      <c r="D90" s="2">
        <f t="shared" si="10"/>
        <v>5.0800000000000622E-2</v>
      </c>
      <c r="E90" s="2">
        <f t="shared" si="11"/>
        <v>0</v>
      </c>
      <c r="F90" s="2">
        <f t="shared" si="12"/>
        <v>1.9346379386529215E-2</v>
      </c>
      <c r="G90" s="2">
        <f t="shared" si="12"/>
        <v>1.2146970464850453E-2</v>
      </c>
      <c r="H90" s="2">
        <f t="shared" si="13"/>
        <v>1.5926917285681732</v>
      </c>
      <c r="I90" s="2">
        <f t="shared" si="14"/>
        <v>61.430046272710761</v>
      </c>
    </row>
    <row r="91" spans="1:9" ht="13.5" x14ac:dyDescent="0.25">
      <c r="A91" s="3">
        <f>TITRES_STAT!B94</f>
        <v>42137</v>
      </c>
      <c r="B91" s="6">
        <f>TITRES_STAT!D94</f>
        <v>8.4907000000000004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1.796449514463427E-2</v>
      </c>
      <c r="G91" s="2">
        <f t="shared" si="12"/>
        <v>1.1279329717361135E-2</v>
      </c>
      <c r="H91" s="2">
        <f t="shared" si="13"/>
        <v>1.5926917285681732</v>
      </c>
      <c r="I91" s="2">
        <f t="shared" si="14"/>
        <v>61.430046272710761</v>
      </c>
    </row>
    <row r="92" spans="1:9" ht="13.5" x14ac:dyDescent="0.25">
      <c r="A92" s="3">
        <f>TITRES_STAT!B95</f>
        <v>42138</v>
      </c>
      <c r="B92" s="6">
        <f>TITRES_STAT!D95</f>
        <v>8.4907000000000004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1.6681316920017536E-2</v>
      </c>
      <c r="G92" s="2">
        <f t="shared" si="12"/>
        <v>1.0473663308978197E-2</v>
      </c>
      <c r="H92" s="2">
        <f t="shared" si="13"/>
        <v>1.5926917285681732</v>
      </c>
      <c r="I92" s="2">
        <f t="shared" si="14"/>
        <v>61.430046272710761</v>
      </c>
    </row>
    <row r="93" spans="1:9" ht="13.5" x14ac:dyDescent="0.25">
      <c r="A93" s="3">
        <f>TITRES_STAT!B96</f>
        <v>42139</v>
      </c>
      <c r="B93" s="6">
        <f>TITRES_STAT!D96</f>
        <v>8.5321999999999996</v>
      </c>
      <c r="C93" s="2">
        <f t="shared" si="9"/>
        <v>4.1499999999999204E-2</v>
      </c>
      <c r="D93" s="2">
        <f t="shared" si="10"/>
        <v>4.1499999999999204E-2</v>
      </c>
      <c r="E93" s="2">
        <f t="shared" si="11"/>
        <v>0</v>
      </c>
      <c r="F93" s="2">
        <f t="shared" ref="F93:G108" si="15">((F92*13)+D93)/14</f>
        <v>1.8454079997159083E-2</v>
      </c>
      <c r="G93" s="2">
        <f t="shared" si="15"/>
        <v>9.7255445011940386E-3</v>
      </c>
      <c r="H93" s="2">
        <f t="shared" si="13"/>
        <v>1.8974855335753604</v>
      </c>
      <c r="I93" s="2">
        <f t="shared" si="14"/>
        <v>65.487316902457593</v>
      </c>
    </row>
    <row r="94" spans="1:9" ht="13.5" x14ac:dyDescent="0.25">
      <c r="A94" s="3">
        <f>TITRES_STAT!B97</f>
        <v>42142</v>
      </c>
      <c r="B94" s="6">
        <f>TITRES_STAT!D97</f>
        <v>8.5321999999999996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1.7135931425933434E-2</v>
      </c>
      <c r="G94" s="2">
        <f t="shared" si="15"/>
        <v>9.0308627511087487E-3</v>
      </c>
      <c r="H94" s="2">
        <f t="shared" si="13"/>
        <v>1.8974855335753607</v>
      </c>
      <c r="I94" s="2">
        <f t="shared" si="14"/>
        <v>65.487316902457593</v>
      </c>
    </row>
    <row r="95" spans="1:9" ht="13.5" x14ac:dyDescent="0.25">
      <c r="A95" s="3">
        <f>TITRES_STAT!B98</f>
        <v>42143</v>
      </c>
      <c r="B95" s="6">
        <f>TITRES_STAT!D98</f>
        <v>8.5321999999999996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1.5911936324081048E-2</v>
      </c>
      <c r="G95" s="2">
        <f t="shared" si="15"/>
        <v>8.3858011260295514E-3</v>
      </c>
      <c r="H95" s="2">
        <f t="shared" si="13"/>
        <v>1.8974855335753613</v>
      </c>
      <c r="I95" s="2">
        <f t="shared" si="14"/>
        <v>65.487316902457593</v>
      </c>
    </row>
    <row r="96" spans="1:9" ht="13.5" x14ac:dyDescent="0.25">
      <c r="A96" s="3">
        <f>TITRES_STAT!B99</f>
        <v>42144</v>
      </c>
      <c r="B96" s="6">
        <f>TITRES_STAT!D99</f>
        <v>8.5321999999999996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1.4775369443789545E-2</v>
      </c>
      <c r="G96" s="2">
        <f t="shared" si="15"/>
        <v>7.7868153313131547E-3</v>
      </c>
      <c r="H96" s="2">
        <f t="shared" si="13"/>
        <v>1.8974855335753613</v>
      </c>
      <c r="I96" s="2">
        <f t="shared" si="14"/>
        <v>65.487316902457593</v>
      </c>
    </row>
    <row r="97" spans="1:9" ht="13.5" x14ac:dyDescent="0.25">
      <c r="A97" s="3">
        <f>TITRES_STAT!B100</f>
        <v>42145</v>
      </c>
      <c r="B97" s="6">
        <f>TITRES_STAT!D100</f>
        <v>8.5321999999999996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1.3719985912090293E-2</v>
      </c>
      <c r="G97" s="2">
        <f t="shared" si="15"/>
        <v>7.2306142362193581E-3</v>
      </c>
      <c r="H97" s="2">
        <f t="shared" si="13"/>
        <v>1.8974855335753613</v>
      </c>
      <c r="I97" s="2">
        <f t="shared" si="14"/>
        <v>65.487316902457593</v>
      </c>
    </row>
    <row r="98" spans="1:9" ht="13.5" x14ac:dyDescent="0.25">
      <c r="A98" s="3">
        <f>TITRES_STAT!B101</f>
        <v>42146</v>
      </c>
      <c r="B98" s="6">
        <f>TITRES_STAT!D101</f>
        <v>8.5321999999999996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1.2739986918369558E-2</v>
      </c>
      <c r="G98" s="2">
        <f t="shared" si="15"/>
        <v>6.714141790775118E-3</v>
      </c>
      <c r="H98" s="2">
        <f t="shared" si="13"/>
        <v>1.8974855335753615</v>
      </c>
      <c r="I98" s="2">
        <f t="shared" si="14"/>
        <v>65.487316902457593</v>
      </c>
    </row>
    <row r="99" spans="1:9" ht="13.5" x14ac:dyDescent="0.25">
      <c r="A99" s="3">
        <f>TITRES_STAT!B102</f>
        <v>42149</v>
      </c>
      <c r="B99" s="6">
        <f>TITRES_STAT!D102</f>
        <v>8.5321999999999996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1.1829987852771732E-2</v>
      </c>
      <c r="G99" s="2">
        <f t="shared" si="15"/>
        <v>6.2345602342911812E-3</v>
      </c>
      <c r="H99" s="2">
        <f t="shared" si="13"/>
        <v>1.8974855335753613</v>
      </c>
      <c r="I99" s="2">
        <f t="shared" si="14"/>
        <v>65.487316902457593</v>
      </c>
    </row>
    <row r="100" spans="1:9" ht="13.5" x14ac:dyDescent="0.25">
      <c r="A100" s="3">
        <f>TITRES_STAT!B103</f>
        <v>42150</v>
      </c>
      <c r="B100" s="6">
        <f>TITRES_STAT!D103</f>
        <v>8.5321999999999996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1.0984988720430895E-2</v>
      </c>
      <c r="G100" s="2">
        <f t="shared" si="15"/>
        <v>5.7892345032703827E-3</v>
      </c>
      <c r="H100" s="2">
        <f t="shared" si="13"/>
        <v>1.8974855335753615</v>
      </c>
      <c r="I100" s="2">
        <f t="shared" si="14"/>
        <v>65.487316902457593</v>
      </c>
    </row>
    <row r="101" spans="1:9" ht="13.5" x14ac:dyDescent="0.25">
      <c r="A101" s="3">
        <f>TITRES_STAT!B104</f>
        <v>42151</v>
      </c>
      <c r="B101" s="6">
        <f>TITRES_STAT!D104</f>
        <v>8.5321999999999996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1.0200346668971546E-2</v>
      </c>
      <c r="G101" s="2">
        <f t="shared" si="15"/>
        <v>5.3757177530367834E-3</v>
      </c>
      <c r="H101" s="2">
        <f t="shared" si="13"/>
        <v>1.8974855335753618</v>
      </c>
      <c r="I101" s="2">
        <f t="shared" si="14"/>
        <v>65.487316902457593</v>
      </c>
    </row>
    <row r="102" spans="1:9" ht="13.5" x14ac:dyDescent="0.25">
      <c r="A102" s="3">
        <f>TITRES_STAT!B105</f>
        <v>42152</v>
      </c>
      <c r="B102" s="6">
        <f>TITRES_STAT!D105</f>
        <v>8.4675999999999991</v>
      </c>
      <c r="C102" s="2">
        <f t="shared" si="9"/>
        <v>-6.4600000000000435E-2</v>
      </c>
      <c r="D102" s="2">
        <f t="shared" si="10"/>
        <v>0</v>
      </c>
      <c r="E102" s="2">
        <f t="shared" si="11"/>
        <v>6.4600000000000435E-2</v>
      </c>
      <c r="F102" s="2">
        <f t="shared" si="15"/>
        <v>9.4717504783307215E-3</v>
      </c>
      <c r="G102" s="2">
        <f t="shared" si="15"/>
        <v>9.606023627819902E-3</v>
      </c>
      <c r="H102" s="2">
        <f t="shared" si="13"/>
        <v>0.98602198425784493</v>
      </c>
      <c r="I102" s="2">
        <f t="shared" si="14"/>
        <v>49.648090105423016</v>
      </c>
    </row>
    <row r="103" spans="1:9" ht="13.5" x14ac:dyDescent="0.25">
      <c r="A103" s="3">
        <f>TITRES_STAT!B106</f>
        <v>42153</v>
      </c>
      <c r="B103" s="6">
        <f>TITRES_STAT!D106</f>
        <v>8.4675999999999991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8.7951968727356701E-3</v>
      </c>
      <c r="G103" s="2">
        <f t="shared" si="15"/>
        <v>8.9198790829756232E-3</v>
      </c>
      <c r="H103" s="2">
        <f t="shared" si="13"/>
        <v>0.98602198425784493</v>
      </c>
      <c r="I103" s="2">
        <f t="shared" si="14"/>
        <v>49.648090105423016</v>
      </c>
    </row>
    <row r="104" spans="1:9" ht="13.5" x14ac:dyDescent="0.25">
      <c r="A104" s="3">
        <f>TITRES_STAT!B107</f>
        <v>42156</v>
      </c>
      <c r="B104" s="6">
        <f>TITRES_STAT!D107</f>
        <v>8.4675999999999991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8.1669685246831217E-3</v>
      </c>
      <c r="G104" s="2">
        <f t="shared" si="15"/>
        <v>8.2827448627630796E-3</v>
      </c>
      <c r="H104" s="2">
        <f t="shared" si="13"/>
        <v>0.98602198425784471</v>
      </c>
      <c r="I104" s="2">
        <f t="shared" si="14"/>
        <v>49.648090105423009</v>
      </c>
    </row>
    <row r="105" spans="1:9" ht="13.5" x14ac:dyDescent="0.25">
      <c r="A105" s="3">
        <f>TITRES_STAT!B108</f>
        <v>42157</v>
      </c>
      <c r="B105" s="6">
        <f>TITRES_STAT!D108</f>
        <v>8.4675999999999991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7.5836136300628989E-3</v>
      </c>
      <c r="G105" s="2">
        <f t="shared" si="15"/>
        <v>7.6911202297085743E-3</v>
      </c>
      <c r="H105" s="2">
        <f t="shared" si="13"/>
        <v>0.98602198425784471</v>
      </c>
      <c r="I105" s="2">
        <f t="shared" si="14"/>
        <v>49.648090105423009</v>
      </c>
    </row>
    <row r="106" spans="1:9" ht="13.5" x14ac:dyDescent="0.25">
      <c r="A106" s="3">
        <f>TITRES_STAT!B109</f>
        <v>42158</v>
      </c>
      <c r="B106" s="6">
        <f>TITRES_STAT!D109</f>
        <v>8.5830000000000002</v>
      </c>
      <c r="C106" s="2">
        <f t="shared" si="9"/>
        <v>0.11540000000000106</v>
      </c>
      <c r="D106" s="2">
        <f t="shared" si="10"/>
        <v>0.11540000000000106</v>
      </c>
      <c r="E106" s="2">
        <f t="shared" si="11"/>
        <v>0</v>
      </c>
      <c r="F106" s="2">
        <f t="shared" si="15"/>
        <v>1.5284784085058482E-2</v>
      </c>
      <c r="G106" s="2">
        <f t="shared" si="15"/>
        <v>7.1417544990151054E-3</v>
      </c>
      <c r="H106" s="2">
        <f t="shared" si="13"/>
        <v>2.1402001549012017</v>
      </c>
      <c r="I106" s="2">
        <f t="shared" si="14"/>
        <v>68.15489616357074</v>
      </c>
    </row>
    <row r="107" spans="1:9" ht="13.5" x14ac:dyDescent="0.25">
      <c r="A107" s="3">
        <f>TITRES_STAT!B110</f>
        <v>42159</v>
      </c>
      <c r="B107" s="6">
        <f>TITRES_STAT!D110</f>
        <v>8.8368000000000002</v>
      </c>
      <c r="C107" s="2">
        <f t="shared" si="9"/>
        <v>0.25380000000000003</v>
      </c>
      <c r="D107" s="2">
        <f t="shared" si="10"/>
        <v>0.25380000000000003</v>
      </c>
      <c r="E107" s="2">
        <f t="shared" si="11"/>
        <v>0</v>
      </c>
      <c r="F107" s="2">
        <f t="shared" si="15"/>
        <v>3.2321585221840018E-2</v>
      </c>
      <c r="G107" s="2">
        <f t="shared" si="15"/>
        <v>6.6316291776568831E-3</v>
      </c>
      <c r="H107" s="2">
        <f t="shared" si="13"/>
        <v>4.8738529184860164</v>
      </c>
      <c r="I107" s="2">
        <f t="shared" si="14"/>
        <v>82.975399386443101</v>
      </c>
    </row>
    <row r="108" spans="1:9" ht="13.5" x14ac:dyDescent="0.25">
      <c r="A108" s="3">
        <f>TITRES_STAT!B111</f>
        <v>42160</v>
      </c>
      <c r="B108" s="6">
        <f>TITRES_STAT!D111</f>
        <v>8.6753</v>
      </c>
      <c r="C108" s="2">
        <f t="shared" si="9"/>
        <v>-0.1615000000000002</v>
      </c>
      <c r="D108" s="2">
        <f t="shared" si="10"/>
        <v>0</v>
      </c>
      <c r="E108" s="2">
        <f t="shared" si="11"/>
        <v>0.1615000000000002</v>
      </c>
      <c r="F108" s="2">
        <f t="shared" si="15"/>
        <v>3.0012900563137161E-2</v>
      </c>
      <c r="G108" s="2">
        <f t="shared" si="15"/>
        <v>1.7693655664967119E-2</v>
      </c>
      <c r="H108" s="2">
        <f t="shared" si="13"/>
        <v>1.6962520991386625</v>
      </c>
      <c r="I108" s="2">
        <f t="shared" si="14"/>
        <v>62.91147996437509</v>
      </c>
    </row>
    <row r="109" spans="1:9" ht="13.5" x14ac:dyDescent="0.25">
      <c r="A109" s="3">
        <f>TITRES_STAT!B112</f>
        <v>42163</v>
      </c>
      <c r="B109" s="6">
        <f>TITRES_STAT!D112</f>
        <v>8.7260000000000009</v>
      </c>
      <c r="C109" s="2">
        <f t="shared" si="9"/>
        <v>5.0700000000000855E-2</v>
      </c>
      <c r="D109" s="2">
        <f t="shared" si="10"/>
        <v>5.0700000000000855E-2</v>
      </c>
      <c r="E109" s="2">
        <f t="shared" si="11"/>
        <v>0</v>
      </c>
      <c r="F109" s="2">
        <f t="shared" ref="F109:G124" si="16">((F108*13)+D109)/14</f>
        <v>3.1490550522913142E-2</v>
      </c>
      <c r="G109" s="2">
        <f t="shared" si="16"/>
        <v>1.6429823117469468E-2</v>
      </c>
      <c r="H109" s="2">
        <f t="shared" si="13"/>
        <v>1.9166700881538972</v>
      </c>
      <c r="I109" s="2">
        <f t="shared" si="14"/>
        <v>65.714325934170063</v>
      </c>
    </row>
    <row r="110" spans="1:9" ht="13.5" x14ac:dyDescent="0.25">
      <c r="A110" s="3">
        <f>TITRES_STAT!B113</f>
        <v>42164</v>
      </c>
      <c r="B110" s="6">
        <f>TITRES_STAT!D113</f>
        <v>8.8368000000000002</v>
      </c>
      <c r="C110" s="2">
        <f t="shared" si="9"/>
        <v>0.11079999999999934</v>
      </c>
      <c r="D110" s="2">
        <f t="shared" si="10"/>
        <v>0.11079999999999934</v>
      </c>
      <c r="E110" s="2">
        <f t="shared" si="11"/>
        <v>0</v>
      </c>
      <c r="F110" s="2">
        <f t="shared" si="16"/>
        <v>3.715551119984787E-2</v>
      </c>
      <c r="G110" s="2">
        <f t="shared" si="16"/>
        <v>1.5256264323364506E-2</v>
      </c>
      <c r="H110" s="2">
        <f t="shared" si="13"/>
        <v>2.4354265508460897</v>
      </c>
      <c r="I110" s="2">
        <f t="shared" si="14"/>
        <v>70.891533112424824</v>
      </c>
    </row>
    <row r="111" spans="1:9" ht="13.5" x14ac:dyDescent="0.25">
      <c r="A111" s="3">
        <f>TITRES_STAT!B114</f>
        <v>42165</v>
      </c>
      <c r="B111" s="6">
        <f>TITRES_STAT!D114</f>
        <v>8.8368000000000002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3.4501546114144452E-2</v>
      </c>
      <c r="G111" s="2">
        <f t="shared" si="16"/>
        <v>1.4166531157409899E-2</v>
      </c>
      <c r="H111" s="2">
        <f t="shared" si="13"/>
        <v>2.4354265508460897</v>
      </c>
      <c r="I111" s="2">
        <f t="shared" si="14"/>
        <v>70.891533112424824</v>
      </c>
    </row>
    <row r="112" spans="1:9" ht="13.5" x14ac:dyDescent="0.25">
      <c r="A112" s="3">
        <f>TITRES_STAT!B115</f>
        <v>42166</v>
      </c>
      <c r="B112" s="6">
        <f>TITRES_STAT!D115</f>
        <v>8.8368000000000002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3.2037149963134136E-2</v>
      </c>
      <c r="G112" s="2">
        <f t="shared" si="16"/>
        <v>1.3154636074737764E-2</v>
      </c>
      <c r="H112" s="2">
        <f t="shared" si="13"/>
        <v>2.4354265508460897</v>
      </c>
      <c r="I112" s="2">
        <f t="shared" si="14"/>
        <v>70.891533112424824</v>
      </c>
    </row>
    <row r="113" spans="1:9" ht="13.5" x14ac:dyDescent="0.25">
      <c r="A113" s="3">
        <f>TITRES_STAT!B116</f>
        <v>42167</v>
      </c>
      <c r="B113" s="6">
        <f>TITRES_STAT!D116</f>
        <v>8.8368000000000002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2.9748782108624555E-2</v>
      </c>
      <c r="G113" s="2">
        <f t="shared" si="16"/>
        <v>1.2215019212256496E-2</v>
      </c>
      <c r="H113" s="2">
        <f t="shared" si="13"/>
        <v>2.4354265508460897</v>
      </c>
      <c r="I113" s="2">
        <f t="shared" si="14"/>
        <v>70.891533112424824</v>
      </c>
    </row>
    <row r="114" spans="1:9" ht="13.5" x14ac:dyDescent="0.25">
      <c r="A114" s="3">
        <f>TITRES_STAT!B117</f>
        <v>42170</v>
      </c>
      <c r="B114" s="6">
        <f>TITRES_STAT!D117</f>
        <v>8.8368000000000002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2.7623869100865655E-2</v>
      </c>
      <c r="G114" s="2">
        <f t="shared" si="16"/>
        <v>1.1342517839952462E-2</v>
      </c>
      <c r="H114" s="2">
        <f t="shared" si="13"/>
        <v>2.4354265508460888</v>
      </c>
      <c r="I114" s="2">
        <f t="shared" si="14"/>
        <v>70.89153311242481</v>
      </c>
    </row>
    <row r="115" spans="1:9" ht="13.5" x14ac:dyDescent="0.25">
      <c r="A115" s="3">
        <f>TITRES_STAT!B118</f>
        <v>42171</v>
      </c>
      <c r="B115" s="6">
        <f>TITRES_STAT!D118</f>
        <v>8.7260000000000009</v>
      </c>
      <c r="C115" s="2">
        <f t="shared" si="9"/>
        <v>-0.11079999999999934</v>
      </c>
      <c r="D115" s="2">
        <f t="shared" si="10"/>
        <v>0</v>
      </c>
      <c r="E115" s="2">
        <f t="shared" si="11"/>
        <v>0.11079999999999934</v>
      </c>
      <c r="F115" s="2">
        <f t="shared" si="16"/>
        <v>2.5650735593660965E-2</v>
      </c>
      <c r="G115" s="2">
        <f t="shared" si="16"/>
        <v>1.8446623708527239E-2</v>
      </c>
      <c r="H115" s="2">
        <f t="shared" si="13"/>
        <v>1.3905382361002743</v>
      </c>
      <c r="I115" s="2">
        <f t="shared" si="14"/>
        <v>58.168416430296595</v>
      </c>
    </row>
    <row r="116" spans="1:9" ht="13.5" x14ac:dyDescent="0.25">
      <c r="A116" s="3">
        <f>TITRES_STAT!B119</f>
        <v>42172</v>
      </c>
      <c r="B116" s="6">
        <f>TITRES_STAT!D119</f>
        <v>8.7675999999999998</v>
      </c>
      <c r="C116" s="2">
        <f t="shared" si="9"/>
        <v>4.1599999999998971E-2</v>
      </c>
      <c r="D116" s="2">
        <f t="shared" si="10"/>
        <v>4.1599999999998971E-2</v>
      </c>
      <c r="E116" s="2">
        <f t="shared" si="11"/>
        <v>0</v>
      </c>
      <c r="F116" s="2">
        <f t="shared" si="16"/>
        <v>2.6789968765542248E-2</v>
      </c>
      <c r="G116" s="2">
        <f t="shared" si="16"/>
        <v>1.712900772934672E-2</v>
      </c>
      <c r="H116" s="2">
        <f t="shared" si="13"/>
        <v>1.5640117156140712</v>
      </c>
      <c r="I116" s="2">
        <f t="shared" si="14"/>
        <v>60.998618145529655</v>
      </c>
    </row>
    <row r="117" spans="1:9" ht="13.5" x14ac:dyDescent="0.25">
      <c r="A117" s="3">
        <f>TITRES_STAT!B120</f>
        <v>42173</v>
      </c>
      <c r="B117" s="6">
        <f>TITRES_STAT!D120</f>
        <v>8.8368000000000002</v>
      </c>
      <c r="C117" s="2">
        <f t="shared" si="9"/>
        <v>6.9200000000000372E-2</v>
      </c>
      <c r="D117" s="2">
        <f t="shared" si="10"/>
        <v>6.9200000000000372E-2</v>
      </c>
      <c r="E117" s="2">
        <f t="shared" si="11"/>
        <v>0</v>
      </c>
      <c r="F117" s="2">
        <f t="shared" si="16"/>
        <v>2.9819256710860685E-2</v>
      </c>
      <c r="G117" s="2">
        <f t="shared" si="16"/>
        <v>1.5905507177250526E-2</v>
      </c>
      <c r="H117" s="2">
        <f t="shared" si="13"/>
        <v>1.8747755968140924</v>
      </c>
      <c r="I117" s="2">
        <f t="shared" si="14"/>
        <v>65.21467619565756</v>
      </c>
    </row>
    <row r="118" spans="1:9" ht="13.5" x14ac:dyDescent="0.25">
      <c r="A118" s="3">
        <f>TITRES_STAT!B121</f>
        <v>42174</v>
      </c>
      <c r="B118" s="6">
        <f>TITRES_STAT!D121</f>
        <v>8.8368000000000002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2.7689309802942066E-2</v>
      </c>
      <c r="G118" s="2">
        <f t="shared" si="16"/>
        <v>1.4769399521732632E-2</v>
      </c>
      <c r="H118" s="2">
        <f t="shared" si="13"/>
        <v>1.8747755968140924</v>
      </c>
      <c r="I118" s="2">
        <f t="shared" si="14"/>
        <v>65.21467619565756</v>
      </c>
    </row>
    <row r="119" spans="1:9" ht="13.5" x14ac:dyDescent="0.25">
      <c r="A119" s="3">
        <f>TITRES_STAT!B122</f>
        <v>42177</v>
      </c>
      <c r="B119" s="6">
        <f>TITRES_STAT!D122</f>
        <v>8.8368000000000002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2.5711501959874778E-2</v>
      </c>
      <c r="G119" s="2">
        <f t="shared" si="16"/>
        <v>1.3714442413037443E-2</v>
      </c>
      <c r="H119" s="2">
        <f t="shared" si="13"/>
        <v>1.8747755968140927</v>
      </c>
      <c r="I119" s="2">
        <f t="shared" si="14"/>
        <v>65.21467619565756</v>
      </c>
    </row>
    <row r="120" spans="1:9" ht="13.5" x14ac:dyDescent="0.25">
      <c r="A120" s="3">
        <f>TITRES_STAT!B123</f>
        <v>42178</v>
      </c>
      <c r="B120" s="6">
        <f>TITRES_STAT!D123</f>
        <v>8.8368000000000002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2.3874966105598007E-2</v>
      </c>
      <c r="G120" s="2">
        <f t="shared" si="16"/>
        <v>1.2734839383534769E-2</v>
      </c>
      <c r="H120" s="2">
        <f t="shared" si="13"/>
        <v>1.8747755968140924</v>
      </c>
      <c r="I120" s="2">
        <f t="shared" si="14"/>
        <v>65.21467619565756</v>
      </c>
    </row>
    <row r="121" spans="1:9" ht="13.5" x14ac:dyDescent="0.25">
      <c r="A121" s="3">
        <f>TITRES_STAT!B124</f>
        <v>42179</v>
      </c>
      <c r="B121" s="6">
        <f>TITRES_STAT!D124</f>
        <v>8.8598999999999997</v>
      </c>
      <c r="C121" s="2">
        <f t="shared" si="9"/>
        <v>2.3099999999999454E-2</v>
      </c>
      <c r="D121" s="2">
        <f t="shared" si="10"/>
        <v>2.3099999999999454E-2</v>
      </c>
      <c r="E121" s="2">
        <f t="shared" si="11"/>
        <v>0</v>
      </c>
      <c r="F121" s="2">
        <f t="shared" si="16"/>
        <v>2.3819611383769538E-2</v>
      </c>
      <c r="G121" s="2">
        <f t="shared" si="16"/>
        <v>1.1825207998996572E-2</v>
      </c>
      <c r="H121" s="2">
        <f t="shared" si="13"/>
        <v>2.0143080261920763</v>
      </c>
      <c r="I121" s="2">
        <f t="shared" si="14"/>
        <v>66.824890113725942</v>
      </c>
    </row>
    <row r="122" spans="1:9" ht="13.5" x14ac:dyDescent="0.25">
      <c r="A122" s="3">
        <f>TITRES_STAT!B125</f>
        <v>42180</v>
      </c>
      <c r="B122" s="6">
        <f>TITRES_STAT!D125</f>
        <v>8.8598999999999997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2.2118210570643143E-2</v>
      </c>
      <c r="G122" s="2">
        <f t="shared" si="16"/>
        <v>1.0980550284782531E-2</v>
      </c>
      <c r="H122" s="2">
        <f t="shared" si="13"/>
        <v>2.0143080261920763</v>
      </c>
      <c r="I122" s="2">
        <f t="shared" si="14"/>
        <v>66.824890113725942</v>
      </c>
    </row>
    <row r="123" spans="1:9" ht="13.5" x14ac:dyDescent="0.25">
      <c r="A123" s="3">
        <f>TITRES_STAT!B126</f>
        <v>42181</v>
      </c>
      <c r="B123" s="6">
        <f>TITRES_STAT!D126</f>
        <v>8.8598999999999997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2.0538338387025772E-2</v>
      </c>
      <c r="G123" s="2">
        <f t="shared" si="16"/>
        <v>1.0196225264440922E-2</v>
      </c>
      <c r="H123" s="2">
        <f t="shared" si="13"/>
        <v>2.0143080261920758</v>
      </c>
      <c r="I123" s="2">
        <f t="shared" si="14"/>
        <v>66.824890113725928</v>
      </c>
    </row>
    <row r="124" spans="1:9" ht="13.5" x14ac:dyDescent="0.25">
      <c r="A124" s="3">
        <f>TITRES_STAT!B127</f>
        <v>42184</v>
      </c>
      <c r="B124" s="6">
        <f>TITRES_STAT!D127</f>
        <v>8.9521999999999995</v>
      </c>
      <c r="C124" s="2">
        <f t="shared" si="9"/>
        <v>9.2299999999999827E-2</v>
      </c>
      <c r="D124" s="2">
        <f t="shared" si="10"/>
        <v>9.2299999999999827E-2</v>
      </c>
      <c r="E124" s="2">
        <f t="shared" si="11"/>
        <v>0</v>
      </c>
      <c r="F124" s="2">
        <f t="shared" si="16"/>
        <v>2.5664171359381063E-2</v>
      </c>
      <c r="G124" s="2">
        <f t="shared" si="16"/>
        <v>9.4679234598379989E-3</v>
      </c>
      <c r="H124" s="2">
        <f t="shared" si="13"/>
        <v>2.7106441521465565</v>
      </c>
      <c r="I124" s="2">
        <f t="shared" si="14"/>
        <v>73.050501233821791</v>
      </c>
    </row>
    <row r="125" spans="1:9" ht="13.5" x14ac:dyDescent="0.25">
      <c r="A125" s="3">
        <f>TITRES_STAT!B128</f>
        <v>42185</v>
      </c>
      <c r="B125" s="6">
        <f>TITRES_STAT!D128</f>
        <v>8.9521999999999995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2.3831016262282418E-2</v>
      </c>
      <c r="G125" s="2">
        <f t="shared" si="17"/>
        <v>8.7916432127067134E-3</v>
      </c>
      <c r="H125" s="2">
        <f t="shared" si="13"/>
        <v>2.7106441521465565</v>
      </c>
      <c r="I125" s="2">
        <f t="shared" si="14"/>
        <v>73.050501233821791</v>
      </c>
    </row>
    <row r="126" spans="1:9" ht="13.5" x14ac:dyDescent="0.25">
      <c r="A126" s="3">
        <f>TITRES_STAT!B129</f>
        <v>42186</v>
      </c>
      <c r="B126" s="6">
        <f>TITRES_STAT!D129</f>
        <v>8.9521999999999995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2.2128800814976531E-2</v>
      </c>
      <c r="G126" s="2">
        <f t="shared" si="17"/>
        <v>8.1636686975133758E-3</v>
      </c>
      <c r="H126" s="2">
        <f t="shared" si="13"/>
        <v>2.710644152146557</v>
      </c>
      <c r="I126" s="2">
        <f t="shared" si="14"/>
        <v>73.050501233821791</v>
      </c>
    </row>
    <row r="127" spans="1:9" ht="13.5" x14ac:dyDescent="0.25">
      <c r="A127" s="3">
        <f>TITRES_STAT!B130</f>
        <v>42187</v>
      </c>
      <c r="B127" s="6">
        <f>TITRES_STAT!D130</f>
        <v>8.9521999999999995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2.0548172185335351E-2</v>
      </c>
      <c r="G127" s="2">
        <f t="shared" si="17"/>
        <v>7.580549504833849E-3</v>
      </c>
      <c r="H127" s="2">
        <f t="shared" si="13"/>
        <v>2.710644152146557</v>
      </c>
      <c r="I127" s="2">
        <f t="shared" si="14"/>
        <v>73.050501233821791</v>
      </c>
    </row>
    <row r="128" spans="1:9" ht="13.5" x14ac:dyDescent="0.25">
      <c r="A128" s="3">
        <f>TITRES_STAT!B131</f>
        <v>42188</v>
      </c>
      <c r="B128" s="6">
        <f>TITRES_STAT!D131</f>
        <v>8.8598999999999997</v>
      </c>
      <c r="C128" s="2">
        <f t="shared" si="9"/>
        <v>-9.2299999999999827E-2</v>
      </c>
      <c r="D128" s="2">
        <f t="shared" si="10"/>
        <v>0</v>
      </c>
      <c r="E128" s="2">
        <f t="shared" si="11"/>
        <v>9.2299999999999827E-2</v>
      </c>
      <c r="F128" s="2">
        <f t="shared" si="17"/>
        <v>1.9080445600668541E-2</v>
      </c>
      <c r="G128" s="2">
        <f t="shared" si="17"/>
        <v>1.3631938825917135E-2</v>
      </c>
      <c r="H128" s="2">
        <f t="shared" si="13"/>
        <v>1.3996868563107596</v>
      </c>
      <c r="I128" s="2">
        <f t="shared" si="14"/>
        <v>58.327896101519507</v>
      </c>
    </row>
    <row r="129" spans="1:9" ht="13.5" x14ac:dyDescent="0.25">
      <c r="A129" s="3">
        <f>TITRES_STAT!B132</f>
        <v>42191</v>
      </c>
      <c r="B129" s="6">
        <f>TITRES_STAT!D132</f>
        <v>8.8598999999999997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1.7717556629192215E-2</v>
      </c>
      <c r="G129" s="2">
        <f t="shared" si="17"/>
        <v>1.2658228909780198E-2</v>
      </c>
      <c r="H129" s="2">
        <f t="shared" si="13"/>
        <v>1.3996868563107592</v>
      </c>
      <c r="I129" s="2">
        <f t="shared" si="14"/>
        <v>58.327896101519499</v>
      </c>
    </row>
    <row r="130" spans="1:9" ht="13.5" x14ac:dyDescent="0.25">
      <c r="A130" s="3">
        <f>TITRES_STAT!B133</f>
        <v>42192</v>
      </c>
      <c r="B130" s="6">
        <f>TITRES_STAT!D133</f>
        <v>8.8598999999999997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1.6452016869964201E-2</v>
      </c>
      <c r="G130" s="2">
        <f t="shared" si="17"/>
        <v>1.1754069701938754E-2</v>
      </c>
      <c r="H130" s="2">
        <f t="shared" si="13"/>
        <v>1.3996868563107596</v>
      </c>
      <c r="I130" s="2">
        <f t="shared" si="14"/>
        <v>58.327896101519507</v>
      </c>
    </row>
    <row r="131" spans="1:9" ht="13.5" x14ac:dyDescent="0.25">
      <c r="A131" s="3">
        <f>TITRES_STAT!B134</f>
        <v>42193</v>
      </c>
      <c r="B131" s="6">
        <f>TITRES_STAT!D134</f>
        <v>8.8598999999999997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1.5276872807823902E-2</v>
      </c>
      <c r="G131" s="2">
        <f t="shared" si="17"/>
        <v>1.0914493294657416E-2</v>
      </c>
      <c r="H131" s="2">
        <f t="shared" si="13"/>
        <v>1.3996868563107594</v>
      </c>
      <c r="I131" s="2">
        <f t="shared" si="14"/>
        <v>58.327896101519499</v>
      </c>
    </row>
    <row r="132" spans="1:9" ht="13.5" x14ac:dyDescent="0.25">
      <c r="A132" s="3">
        <f>TITRES_STAT!B135</f>
        <v>42194</v>
      </c>
      <c r="B132" s="6">
        <f>TITRES_STAT!D135</f>
        <v>8.8598999999999997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1.4185667607265053E-2</v>
      </c>
      <c r="G132" s="2">
        <f t="shared" si="17"/>
        <v>1.0134886630753315E-2</v>
      </c>
      <c r="H132" s="2">
        <f t="shared" si="13"/>
        <v>1.3996868563107596</v>
      </c>
      <c r="I132" s="2">
        <f t="shared" si="14"/>
        <v>58.327896101519507</v>
      </c>
    </row>
    <row r="133" spans="1:9" ht="13.5" x14ac:dyDescent="0.25">
      <c r="A133" s="3">
        <f>TITRES_STAT!B136</f>
        <v>42195</v>
      </c>
      <c r="B133" s="6">
        <f>TITRES_STAT!D136</f>
        <v>8.8598999999999997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1.3172405635317548E-2</v>
      </c>
      <c r="G133" s="2">
        <f t="shared" si="17"/>
        <v>9.4109661571280794E-3</v>
      </c>
      <c r="H133" s="2">
        <f t="shared" si="13"/>
        <v>1.3996868563107592</v>
      </c>
      <c r="I133" s="2">
        <f t="shared" si="14"/>
        <v>58.327896101519499</v>
      </c>
    </row>
    <row r="134" spans="1:9" ht="13.5" x14ac:dyDescent="0.25">
      <c r="A134" s="3">
        <f>TITRES_STAT!B137</f>
        <v>42198</v>
      </c>
      <c r="B134" s="6">
        <f>TITRES_STAT!D137</f>
        <v>8.5968</v>
      </c>
      <c r="C134" s="2">
        <f t="shared" si="18"/>
        <v>-0.26309999999999967</v>
      </c>
      <c r="D134" s="2">
        <f t="shared" si="19"/>
        <v>0</v>
      </c>
      <c r="E134" s="2">
        <f t="shared" si="20"/>
        <v>0.26309999999999967</v>
      </c>
      <c r="F134" s="2">
        <f t="shared" si="17"/>
        <v>1.2231519518509152E-2</v>
      </c>
      <c r="G134" s="2">
        <f t="shared" si="17"/>
        <v>2.7531611431618908E-2</v>
      </c>
      <c r="H134" s="2">
        <f t="shared" si="13"/>
        <v>0.44427183453787095</v>
      </c>
      <c r="I134" s="2">
        <f t="shared" si="14"/>
        <v>30.760956761302921</v>
      </c>
    </row>
    <row r="135" spans="1:9" ht="13.5" x14ac:dyDescent="0.25">
      <c r="A135" s="3">
        <f>TITRES_STAT!B138</f>
        <v>42199</v>
      </c>
      <c r="B135" s="6">
        <f>TITRES_STAT!D138</f>
        <v>8.343</v>
      </c>
      <c r="C135" s="2">
        <f t="shared" si="18"/>
        <v>-0.25380000000000003</v>
      </c>
      <c r="D135" s="2">
        <f t="shared" si="19"/>
        <v>0</v>
      </c>
      <c r="E135" s="2">
        <f t="shared" si="20"/>
        <v>0.25380000000000003</v>
      </c>
      <c r="F135" s="2">
        <f t="shared" si="17"/>
        <v>1.1357839552901356E-2</v>
      </c>
      <c r="G135" s="2">
        <f t="shared" si="17"/>
        <v>4.3693639186503277E-2</v>
      </c>
      <c r="H135" s="2">
        <f t="shared" si="13"/>
        <v>0.25994263156751957</v>
      </c>
      <c r="I135" s="2">
        <f t="shared" si="14"/>
        <v>20.631306938484954</v>
      </c>
    </row>
    <row r="136" spans="1:9" ht="13.5" x14ac:dyDescent="0.25">
      <c r="A136" s="3">
        <f>TITRES_STAT!B139</f>
        <v>42200</v>
      </c>
      <c r="B136" s="6">
        <f>TITRES_STAT!D139</f>
        <v>8.5922000000000001</v>
      </c>
      <c r="C136" s="2">
        <f t="shared" si="18"/>
        <v>0.24920000000000009</v>
      </c>
      <c r="D136" s="2">
        <f t="shared" si="19"/>
        <v>0.24920000000000009</v>
      </c>
      <c r="E136" s="2">
        <f t="shared" si="20"/>
        <v>0</v>
      </c>
      <c r="F136" s="2">
        <f t="shared" si="17"/>
        <v>2.8346565299122693E-2</v>
      </c>
      <c r="G136" s="2">
        <f t="shared" si="17"/>
        <v>4.0572664958895902E-2</v>
      </c>
      <c r="H136" s="2">
        <f t="shared" si="13"/>
        <v>0.69866165626143983</v>
      </c>
      <c r="I136" s="2">
        <f t="shared" si="14"/>
        <v>41.13012462994628</v>
      </c>
    </row>
    <row r="137" spans="1:9" ht="13.5" x14ac:dyDescent="0.25">
      <c r="A137" s="3">
        <f>TITRES_STAT!B140</f>
        <v>42201</v>
      </c>
      <c r="B137" s="6">
        <f>TITRES_STAT!D140</f>
        <v>8.5922000000000001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2.6321810634899641E-2</v>
      </c>
      <c r="G137" s="2">
        <f t="shared" si="17"/>
        <v>3.7674617461831914E-2</v>
      </c>
      <c r="H137" s="2">
        <f t="shared" si="13"/>
        <v>0.69866165626143961</v>
      </c>
      <c r="I137" s="2">
        <f t="shared" si="14"/>
        <v>41.130124629946266</v>
      </c>
    </row>
    <row r="138" spans="1:9" ht="13.5" x14ac:dyDescent="0.25">
      <c r="A138" s="3">
        <f>TITRES_STAT!B141</f>
        <v>42205</v>
      </c>
      <c r="B138" s="6">
        <f>TITRES_STAT!D141</f>
        <v>8.5922000000000001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2.4441681303835384E-2</v>
      </c>
      <c r="G138" s="2">
        <f t="shared" si="17"/>
        <v>3.4983573357415351E-2</v>
      </c>
      <c r="H138" s="2">
        <f t="shared" si="13"/>
        <v>0.69866165626143972</v>
      </c>
      <c r="I138" s="2">
        <f t="shared" si="14"/>
        <v>41.13012462994628</v>
      </c>
    </row>
    <row r="139" spans="1:9" ht="13.5" x14ac:dyDescent="0.25">
      <c r="A139" s="3">
        <f>TITRES_STAT!B142</f>
        <v>42206</v>
      </c>
      <c r="B139" s="6">
        <f>TITRES_STAT!D142</f>
        <v>8.5922000000000001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2.269584692499E-2</v>
      </c>
      <c r="G139" s="2">
        <f t="shared" si="17"/>
        <v>3.2484746689028544E-2</v>
      </c>
      <c r="H139" s="2">
        <f t="shared" si="13"/>
        <v>0.69866165626143961</v>
      </c>
      <c r="I139" s="2">
        <f t="shared" si="14"/>
        <v>41.130124629946266</v>
      </c>
    </row>
    <row r="140" spans="1:9" ht="13.5" x14ac:dyDescent="0.25">
      <c r="A140" s="3">
        <f>TITRES_STAT!B143</f>
        <v>42207</v>
      </c>
      <c r="B140" s="6">
        <f>TITRES_STAT!D143</f>
        <v>8.5922000000000001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2.1074715001776431E-2</v>
      </c>
      <c r="G140" s="2">
        <f t="shared" si="17"/>
        <v>3.0164407639812218E-2</v>
      </c>
      <c r="H140" s="2">
        <f t="shared" si="13"/>
        <v>0.69866165626143972</v>
      </c>
      <c r="I140" s="2">
        <f t="shared" si="14"/>
        <v>41.13012462994628</v>
      </c>
    </row>
    <row r="141" spans="1:9" ht="13.5" x14ac:dyDescent="0.25">
      <c r="A141" s="3">
        <f>TITRES_STAT!B144</f>
        <v>42208</v>
      </c>
      <c r="B141" s="6">
        <f>TITRES_STAT!D144</f>
        <v>8.5922000000000001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1.9569378215935258E-2</v>
      </c>
      <c r="G141" s="2">
        <f t="shared" si="21"/>
        <v>2.8009807094111345E-2</v>
      </c>
      <c r="H141" s="2">
        <f t="shared" si="13"/>
        <v>0.69866165626143972</v>
      </c>
      <c r="I141" s="2">
        <f t="shared" si="14"/>
        <v>41.13012462994628</v>
      </c>
    </row>
    <row r="142" spans="1:9" ht="13.5" x14ac:dyDescent="0.25">
      <c r="A142" s="3">
        <f>TITRES_STAT!B145</f>
        <v>42209</v>
      </c>
      <c r="B142" s="6">
        <f>TITRES_STAT!D145</f>
        <v>8.5922000000000001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1.8171565486225595E-2</v>
      </c>
      <c r="G142" s="2">
        <f t="shared" si="21"/>
        <v>2.6009106587389107E-2</v>
      </c>
      <c r="H142" s="2">
        <f t="shared" si="13"/>
        <v>0.69866165626143972</v>
      </c>
      <c r="I142" s="2">
        <f t="shared" si="14"/>
        <v>41.13012462994628</v>
      </c>
    </row>
    <row r="143" spans="1:9" ht="13.5" x14ac:dyDescent="0.25">
      <c r="A143" s="3">
        <f>TITRES_STAT!B146</f>
        <v>42212</v>
      </c>
      <c r="B143" s="6">
        <f>TITRES_STAT!D146</f>
        <v>8.5922000000000001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1.6873596522923768E-2</v>
      </c>
      <c r="G143" s="2">
        <f t="shared" si="21"/>
        <v>2.4151313259718456E-2</v>
      </c>
      <c r="H143" s="2">
        <f t="shared" si="13"/>
        <v>0.69866165626143972</v>
      </c>
      <c r="I143" s="2">
        <f t="shared" si="14"/>
        <v>41.13012462994628</v>
      </c>
    </row>
    <row r="144" spans="1:9" ht="13.5" x14ac:dyDescent="0.25">
      <c r="A144" s="3">
        <f>TITRES_STAT!B147</f>
        <v>42213</v>
      </c>
      <c r="B144" s="6">
        <f>TITRES_STAT!D147</f>
        <v>8.8137000000000008</v>
      </c>
      <c r="C144" s="2">
        <f t="shared" si="18"/>
        <v>0.2215000000000007</v>
      </c>
      <c r="D144" s="2">
        <f t="shared" si="19"/>
        <v>0.2215000000000007</v>
      </c>
      <c r="E144" s="2">
        <f t="shared" si="20"/>
        <v>0</v>
      </c>
      <c r="F144" s="2">
        <f t="shared" si="21"/>
        <v>3.1489768199857833E-2</v>
      </c>
      <c r="G144" s="2">
        <f t="shared" si="21"/>
        <v>2.242621945545285E-2</v>
      </c>
      <c r="H144" s="2">
        <f t="shared" si="13"/>
        <v>1.4041496500294532</v>
      </c>
      <c r="I144" s="2">
        <f t="shared" si="14"/>
        <v>58.405251520522071</v>
      </c>
    </row>
    <row r="145" spans="1:9" ht="13.5" x14ac:dyDescent="0.25">
      <c r="A145" s="3">
        <f>TITRES_STAT!B148</f>
        <v>42214</v>
      </c>
      <c r="B145" s="6">
        <f>TITRES_STAT!D148</f>
        <v>8.8598999999999997</v>
      </c>
      <c r="C145" s="2">
        <f t="shared" si="18"/>
        <v>4.6199999999998909E-2</v>
      </c>
      <c r="D145" s="2">
        <f t="shared" si="19"/>
        <v>4.6199999999998909E-2</v>
      </c>
      <c r="E145" s="2">
        <f t="shared" si="20"/>
        <v>0</v>
      </c>
      <c r="F145" s="2">
        <f t="shared" si="21"/>
        <v>3.2540499042725053E-2</v>
      </c>
      <c r="G145" s="2">
        <f t="shared" si="21"/>
        <v>2.0824346637206219E-2</v>
      </c>
      <c r="H145" s="2">
        <f t="shared" ref="H145:H208" si="22">F145/G145</f>
        <v>1.5626180071640734</v>
      </c>
      <c r="I145" s="2">
        <f t="shared" ref="I145:I208" si="23">IF(G145=0,100,100-(100/(1+H145)))</f>
        <v>60.977406808022387</v>
      </c>
    </row>
    <row r="146" spans="1:9" ht="13.5" x14ac:dyDescent="0.25">
      <c r="A146" s="3">
        <f>TITRES_STAT!B149</f>
        <v>42215</v>
      </c>
      <c r="B146" s="6">
        <f>TITRES_STAT!D149</f>
        <v>8.8598999999999997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3.0216177682530408E-2</v>
      </c>
      <c r="G146" s="2">
        <f t="shared" si="21"/>
        <v>1.9336893305977203E-2</v>
      </c>
      <c r="H146" s="2">
        <f t="shared" si="22"/>
        <v>1.5626180071640734</v>
      </c>
      <c r="I146" s="2">
        <f t="shared" si="23"/>
        <v>60.977406808022387</v>
      </c>
    </row>
    <row r="147" spans="1:9" ht="13.5" x14ac:dyDescent="0.25">
      <c r="A147" s="3">
        <f>TITRES_STAT!B150</f>
        <v>42216</v>
      </c>
      <c r="B147" s="6">
        <f>TITRES_STAT!D150</f>
        <v>9.1229999999999993</v>
      </c>
      <c r="C147" s="2">
        <f t="shared" si="18"/>
        <v>0.26309999999999967</v>
      </c>
      <c r="D147" s="2">
        <f t="shared" si="19"/>
        <v>0.26309999999999967</v>
      </c>
      <c r="E147" s="2">
        <f t="shared" si="20"/>
        <v>0</v>
      </c>
      <c r="F147" s="2">
        <f t="shared" si="21"/>
        <v>4.6850736419492493E-2</v>
      </c>
      <c r="G147" s="2">
        <f t="shared" si="21"/>
        <v>1.7955686641264543E-2</v>
      </c>
      <c r="H147" s="2">
        <f t="shared" si="22"/>
        <v>2.6092422615475646</v>
      </c>
      <c r="I147" s="2">
        <f t="shared" si="23"/>
        <v>72.293353354140834</v>
      </c>
    </row>
    <row r="148" spans="1:9" ht="13.5" x14ac:dyDescent="0.25">
      <c r="A148" s="3">
        <f>TITRES_STAT!B151</f>
        <v>42219</v>
      </c>
      <c r="B148" s="6">
        <f>TITRES_STAT!D151</f>
        <v>9.1229999999999993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4.3504255246671605E-2</v>
      </c>
      <c r="G148" s="2">
        <f t="shared" si="21"/>
        <v>1.6673137595459932E-2</v>
      </c>
      <c r="H148" s="2">
        <f t="shared" si="22"/>
        <v>2.609242261547565</v>
      </c>
      <c r="I148" s="2">
        <f t="shared" si="23"/>
        <v>72.293353354140834</v>
      </c>
    </row>
    <row r="149" spans="1:9" ht="13.5" x14ac:dyDescent="0.25">
      <c r="A149" s="3">
        <f>TITRES_STAT!B152</f>
        <v>42220</v>
      </c>
      <c r="B149" s="6">
        <f>TITRES_STAT!D152</f>
        <v>9.1229999999999993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4.0396808443337921E-2</v>
      </c>
      <c r="G149" s="2">
        <f t="shared" si="21"/>
        <v>1.5482199195784222E-2</v>
      </c>
      <c r="H149" s="2">
        <f t="shared" si="22"/>
        <v>2.6092422615475654</v>
      </c>
      <c r="I149" s="2">
        <f t="shared" si="23"/>
        <v>72.293353354140834</v>
      </c>
    </row>
    <row r="150" spans="1:9" ht="13.5" x14ac:dyDescent="0.25">
      <c r="A150" s="3">
        <f>TITRES_STAT!B153</f>
        <v>42221</v>
      </c>
      <c r="B150" s="6">
        <f>TITRES_STAT!D153</f>
        <v>9.1229999999999993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3.7511322125956641E-2</v>
      </c>
      <c r="G150" s="2">
        <f t="shared" si="21"/>
        <v>1.4376327824656778E-2</v>
      </c>
      <c r="H150" s="2">
        <f t="shared" si="22"/>
        <v>2.6092422615475654</v>
      </c>
      <c r="I150" s="2">
        <f t="shared" si="23"/>
        <v>72.293353354140834</v>
      </c>
    </row>
    <row r="151" spans="1:9" ht="13.5" x14ac:dyDescent="0.25">
      <c r="A151" s="3">
        <f>TITRES_STAT!B154</f>
        <v>42222</v>
      </c>
      <c r="B151" s="6">
        <f>TITRES_STAT!D154</f>
        <v>9.1229999999999993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3.4831941974102595E-2</v>
      </c>
      <c r="G151" s="2">
        <f t="shared" si="21"/>
        <v>1.3349447265752722E-2</v>
      </c>
      <c r="H151" s="2">
        <f t="shared" si="22"/>
        <v>2.6092422615475654</v>
      </c>
      <c r="I151" s="2">
        <f t="shared" si="23"/>
        <v>72.293353354140834</v>
      </c>
    </row>
    <row r="152" spans="1:9" ht="13.5" x14ac:dyDescent="0.25">
      <c r="A152" s="3">
        <f>TITRES_STAT!B155</f>
        <v>42223</v>
      </c>
      <c r="B152" s="6">
        <f>TITRES_STAT!D155</f>
        <v>9.1229999999999993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3.2343946118809551E-2</v>
      </c>
      <c r="G152" s="2">
        <f t="shared" si="21"/>
        <v>1.2395915318198957E-2</v>
      </c>
      <c r="H152" s="2">
        <f t="shared" si="22"/>
        <v>2.609242261547565</v>
      </c>
      <c r="I152" s="2">
        <f t="shared" si="23"/>
        <v>72.293353354140834</v>
      </c>
    </row>
    <row r="153" spans="1:9" ht="13.5" x14ac:dyDescent="0.25">
      <c r="A153" s="3">
        <f>TITRES_STAT!B156</f>
        <v>42226</v>
      </c>
      <c r="B153" s="6">
        <f>TITRES_STAT!D156</f>
        <v>9.1229999999999993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3.0033664253180298E-2</v>
      </c>
      <c r="G153" s="2">
        <f t="shared" si="21"/>
        <v>1.1510492795470461E-2</v>
      </c>
      <c r="H153" s="2">
        <f t="shared" si="22"/>
        <v>2.609242261547565</v>
      </c>
      <c r="I153" s="2">
        <f t="shared" si="23"/>
        <v>72.293353354140834</v>
      </c>
    </row>
    <row r="154" spans="1:9" ht="13.5" x14ac:dyDescent="0.25">
      <c r="A154" s="3">
        <f>TITRES_STAT!B157</f>
        <v>42227</v>
      </c>
      <c r="B154" s="6">
        <f>TITRES_STAT!D157</f>
        <v>9.1229999999999993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2.788840252081028E-2</v>
      </c>
      <c r="G154" s="2">
        <f t="shared" si="21"/>
        <v>1.0688314738651143E-2</v>
      </c>
      <c r="H154" s="2">
        <f t="shared" si="22"/>
        <v>2.609242261547565</v>
      </c>
      <c r="I154" s="2">
        <f t="shared" si="23"/>
        <v>72.293353354140834</v>
      </c>
    </row>
    <row r="155" spans="1:9" ht="13.5" x14ac:dyDescent="0.25">
      <c r="A155" s="3">
        <f>TITRES_STAT!B158</f>
        <v>42228</v>
      </c>
      <c r="B155" s="6">
        <f>TITRES_STAT!D158</f>
        <v>9.1229999999999993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2.5896373769323831E-2</v>
      </c>
      <c r="G155" s="2">
        <f t="shared" si="21"/>
        <v>9.924863685890347E-3</v>
      </c>
      <c r="H155" s="2">
        <f t="shared" si="22"/>
        <v>2.609242261547565</v>
      </c>
      <c r="I155" s="2">
        <f t="shared" si="23"/>
        <v>72.293353354140834</v>
      </c>
    </row>
    <row r="156" spans="1:9" ht="13.5" x14ac:dyDescent="0.25">
      <c r="A156" s="3">
        <f>TITRES_STAT!B159</f>
        <v>42230</v>
      </c>
      <c r="B156" s="6">
        <f>TITRES_STAT!D159</f>
        <v>9.1229999999999993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2.4046632785800697E-2</v>
      </c>
      <c r="G156" s="2">
        <f t="shared" si="21"/>
        <v>9.2159448511838927E-3</v>
      </c>
      <c r="H156" s="2">
        <f t="shared" si="22"/>
        <v>2.609242261547565</v>
      </c>
      <c r="I156" s="2">
        <f t="shared" si="23"/>
        <v>72.293353354140834</v>
      </c>
    </row>
    <row r="157" spans="1:9" ht="13.5" x14ac:dyDescent="0.25">
      <c r="A157" s="3">
        <f>TITRES_STAT!B160</f>
        <v>42233</v>
      </c>
      <c r="B157" s="6">
        <f>TITRES_STAT!D160</f>
        <v>9.1229999999999993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2.2329016158243505E-2</v>
      </c>
      <c r="G157" s="2">
        <f t="shared" si="24"/>
        <v>8.55766307609933E-3</v>
      </c>
      <c r="H157" s="2">
        <f t="shared" si="22"/>
        <v>2.6092422615475646</v>
      </c>
      <c r="I157" s="2">
        <f t="shared" si="23"/>
        <v>72.293353354140834</v>
      </c>
    </row>
    <row r="158" spans="1:9" ht="13.5" x14ac:dyDescent="0.25">
      <c r="A158" s="3">
        <f>TITRES_STAT!B161</f>
        <v>42234</v>
      </c>
      <c r="B158" s="6">
        <f>TITRES_STAT!D161</f>
        <v>9.1229999999999993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2.0734086432654682E-2</v>
      </c>
      <c r="G158" s="2">
        <f t="shared" si="24"/>
        <v>7.9464014278065216E-3</v>
      </c>
      <c r="H158" s="2">
        <f t="shared" si="22"/>
        <v>2.6092422615475641</v>
      </c>
      <c r="I158" s="2">
        <f t="shared" si="23"/>
        <v>72.293353354140834</v>
      </c>
    </row>
    <row r="159" spans="1:9" ht="13.5" x14ac:dyDescent="0.25">
      <c r="A159" s="3">
        <f>TITRES_STAT!B162</f>
        <v>42235</v>
      </c>
      <c r="B159" s="6">
        <f>TITRES_STAT!D162</f>
        <v>8.8506999999999998</v>
      </c>
      <c r="C159" s="2">
        <f t="shared" si="18"/>
        <v>-0.27229999999999954</v>
      </c>
      <c r="D159" s="2">
        <f t="shared" si="19"/>
        <v>0</v>
      </c>
      <c r="E159" s="2">
        <f t="shared" si="20"/>
        <v>0.27229999999999954</v>
      </c>
      <c r="F159" s="2">
        <f t="shared" si="24"/>
        <v>1.9253080258893635E-2</v>
      </c>
      <c r="G159" s="2">
        <f t="shared" si="24"/>
        <v>2.6828801325820308E-2</v>
      </c>
      <c r="H159" s="2">
        <f t="shared" si="22"/>
        <v>0.71762730004505559</v>
      </c>
      <c r="I159" s="2">
        <f t="shared" si="23"/>
        <v>41.780152191702548</v>
      </c>
    </row>
    <row r="160" spans="1:9" ht="13.5" x14ac:dyDescent="0.25">
      <c r="A160" s="3">
        <f>TITRES_STAT!B163</f>
        <v>42236</v>
      </c>
      <c r="B160" s="6">
        <f>TITRES_STAT!D163</f>
        <v>8.5879999999999992</v>
      </c>
      <c r="C160" s="2">
        <f t="shared" si="18"/>
        <v>-0.2627000000000006</v>
      </c>
      <c r="D160" s="2">
        <f t="shared" si="19"/>
        <v>0</v>
      </c>
      <c r="E160" s="2">
        <f t="shared" si="20"/>
        <v>0.2627000000000006</v>
      </c>
      <c r="F160" s="2">
        <f t="shared" si="24"/>
        <v>1.7877860240401229E-2</v>
      </c>
      <c r="G160" s="2">
        <f t="shared" si="24"/>
        <v>4.3676744088261756E-2</v>
      </c>
      <c r="H160" s="2">
        <f t="shared" si="22"/>
        <v>0.40932218308841278</v>
      </c>
      <c r="I160" s="2">
        <f t="shared" si="23"/>
        <v>29.043904083835329</v>
      </c>
    </row>
    <row r="161" spans="1:9" ht="13.5" x14ac:dyDescent="0.25">
      <c r="A161" s="3">
        <f>TITRES_STAT!B164</f>
        <v>42237</v>
      </c>
      <c r="B161" s="6">
        <f>TITRES_STAT!D164</f>
        <v>8.8412000000000006</v>
      </c>
      <c r="C161" s="2">
        <f t="shared" si="18"/>
        <v>0.25320000000000142</v>
      </c>
      <c r="D161" s="2">
        <f t="shared" si="19"/>
        <v>0.25320000000000142</v>
      </c>
      <c r="E161" s="2">
        <f t="shared" si="20"/>
        <v>0</v>
      </c>
      <c r="F161" s="2">
        <f t="shared" si="24"/>
        <v>3.4686584508944095E-2</v>
      </c>
      <c r="G161" s="2">
        <f t="shared" si="24"/>
        <v>4.0556976653385916E-2</v>
      </c>
      <c r="H161" s="2">
        <f t="shared" si="22"/>
        <v>0.85525567660991497</v>
      </c>
      <c r="I161" s="2">
        <f t="shared" si="23"/>
        <v>46.099073426510827</v>
      </c>
    </row>
    <row r="162" spans="1:9" ht="13.5" x14ac:dyDescent="0.25">
      <c r="A162" s="3">
        <f>TITRES_STAT!B165</f>
        <v>42240</v>
      </c>
      <c r="B162" s="6">
        <f>TITRES_STAT!D165</f>
        <v>8.8412000000000006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3.2208971329733806E-2</v>
      </c>
      <c r="G162" s="2">
        <f t="shared" si="24"/>
        <v>3.7660049749572641E-2</v>
      </c>
      <c r="H162" s="2">
        <f t="shared" si="22"/>
        <v>0.85525567660991486</v>
      </c>
      <c r="I162" s="2">
        <f t="shared" si="23"/>
        <v>46.099073426510827</v>
      </c>
    </row>
    <row r="163" spans="1:9" ht="13.5" x14ac:dyDescent="0.25">
      <c r="A163" s="3">
        <f>TITRES_STAT!B166</f>
        <v>42241</v>
      </c>
      <c r="B163" s="6">
        <f>TITRES_STAT!D166</f>
        <v>8.8412000000000006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2.9908330520467104E-2</v>
      </c>
      <c r="G163" s="2">
        <f t="shared" si="24"/>
        <v>3.4970046196031737E-2</v>
      </c>
      <c r="H163" s="2">
        <f t="shared" si="22"/>
        <v>0.85525567660991486</v>
      </c>
      <c r="I163" s="2">
        <f t="shared" si="23"/>
        <v>46.099073426510827</v>
      </c>
    </row>
    <row r="164" spans="1:9" ht="13.5" x14ac:dyDescent="0.25">
      <c r="A164" s="3">
        <f>TITRES_STAT!B167</f>
        <v>42242</v>
      </c>
      <c r="B164" s="6">
        <f>TITRES_STAT!D167</f>
        <v>9.1038999999999994</v>
      </c>
      <c r="C164" s="2">
        <f t="shared" si="18"/>
        <v>0.26269999999999882</v>
      </c>
      <c r="D164" s="2">
        <f t="shared" si="19"/>
        <v>0.26269999999999882</v>
      </c>
      <c r="E164" s="2">
        <f t="shared" si="20"/>
        <v>0</v>
      </c>
      <c r="F164" s="2">
        <f t="shared" si="24"/>
        <v>4.6536306911862231E-2</v>
      </c>
      <c r="G164" s="2">
        <f t="shared" si="24"/>
        <v>3.247218575345804E-2</v>
      </c>
      <c r="H164" s="2">
        <f t="shared" si="22"/>
        <v>1.4331128574215695</v>
      </c>
      <c r="I164" s="2">
        <f t="shared" si="23"/>
        <v>58.900385695231378</v>
      </c>
    </row>
    <row r="165" spans="1:9" ht="13.5" x14ac:dyDescent="0.25">
      <c r="A165" s="3">
        <f>TITRES_STAT!B168</f>
        <v>42243</v>
      </c>
      <c r="B165" s="6">
        <f>TITRES_STAT!D168</f>
        <v>9.1038999999999994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4.3212284989586354E-2</v>
      </c>
      <c r="G165" s="2">
        <f t="shared" si="24"/>
        <v>3.0152743913925324E-2</v>
      </c>
      <c r="H165" s="2">
        <f t="shared" si="22"/>
        <v>1.4331128574215692</v>
      </c>
      <c r="I165" s="2">
        <f t="shared" si="23"/>
        <v>58.900385695231371</v>
      </c>
    </row>
    <row r="166" spans="1:9" ht="13.5" x14ac:dyDescent="0.25">
      <c r="A166" s="3">
        <f>TITRES_STAT!B169</f>
        <v>42244</v>
      </c>
      <c r="B166" s="6">
        <f>TITRES_STAT!D169</f>
        <v>9.3760999999999992</v>
      </c>
      <c r="C166" s="2">
        <f t="shared" si="18"/>
        <v>0.27219999999999978</v>
      </c>
      <c r="D166" s="2">
        <f t="shared" si="19"/>
        <v>0.27219999999999978</v>
      </c>
      <c r="E166" s="2">
        <f t="shared" si="20"/>
        <v>0</v>
      </c>
      <c r="F166" s="2">
        <f t="shared" si="24"/>
        <v>5.9568550347473027E-2</v>
      </c>
      <c r="G166" s="2">
        <f t="shared" si="24"/>
        <v>2.7998976491502087E-2</v>
      </c>
      <c r="H166" s="2">
        <f t="shared" si="22"/>
        <v>2.1275259960146244</v>
      </c>
      <c r="I166" s="2">
        <f t="shared" si="23"/>
        <v>68.025845307943399</v>
      </c>
    </row>
    <row r="167" spans="1:9" ht="13.5" x14ac:dyDescent="0.25">
      <c r="A167" s="3">
        <f>TITRES_STAT!B170</f>
        <v>42247</v>
      </c>
      <c r="B167" s="6">
        <f>TITRES_STAT!D170</f>
        <v>9.3760999999999992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5.5313653894082097E-2</v>
      </c>
      <c r="G167" s="2">
        <f t="shared" si="24"/>
        <v>2.599904959925194E-2</v>
      </c>
      <c r="H167" s="2">
        <f t="shared" si="22"/>
        <v>2.127525996014624</v>
      </c>
      <c r="I167" s="2">
        <f t="shared" si="23"/>
        <v>68.025845307943399</v>
      </c>
    </row>
    <row r="168" spans="1:9" ht="13.5" x14ac:dyDescent="0.25">
      <c r="A168" s="3">
        <f>TITRES_STAT!B171</f>
        <v>42248</v>
      </c>
      <c r="B168" s="6">
        <f>TITRES_STAT!D171</f>
        <v>9.3760999999999992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5.1362678615933376E-2</v>
      </c>
      <c r="G168" s="2">
        <f t="shared" si="24"/>
        <v>2.4141974627876799E-2</v>
      </c>
      <c r="H168" s="2">
        <f t="shared" si="22"/>
        <v>2.1275259960146244</v>
      </c>
      <c r="I168" s="2">
        <f t="shared" si="23"/>
        <v>68.025845307943399</v>
      </c>
    </row>
    <row r="169" spans="1:9" ht="13.5" x14ac:dyDescent="0.25">
      <c r="A169" s="3">
        <f>TITRES_STAT!B172</f>
        <v>42249</v>
      </c>
      <c r="B169" s="6">
        <f>TITRES_STAT!D172</f>
        <v>9.0991</v>
      </c>
      <c r="C169" s="2">
        <f t="shared" si="18"/>
        <v>-0.27699999999999925</v>
      </c>
      <c r="D169" s="2">
        <f t="shared" si="19"/>
        <v>0</v>
      </c>
      <c r="E169" s="2">
        <f t="shared" si="20"/>
        <v>0.27699999999999925</v>
      </c>
      <c r="F169" s="2">
        <f t="shared" si="24"/>
        <v>4.7693915857652418E-2</v>
      </c>
      <c r="G169" s="2">
        <f t="shared" si="24"/>
        <v>4.2203262154456973E-2</v>
      </c>
      <c r="H169" s="2">
        <f t="shared" si="22"/>
        <v>1.1301002202886725</v>
      </c>
      <c r="I169" s="2">
        <f t="shared" si="23"/>
        <v>53.053852092251347</v>
      </c>
    </row>
    <row r="170" spans="1:9" ht="13.5" x14ac:dyDescent="0.25">
      <c r="A170" s="3">
        <f>TITRES_STAT!B173</f>
        <v>42250</v>
      </c>
      <c r="B170" s="6">
        <f>TITRES_STAT!D173</f>
        <v>8.6071000000000009</v>
      </c>
      <c r="C170" s="2">
        <f t="shared" si="18"/>
        <v>-0.4919999999999991</v>
      </c>
      <c r="D170" s="2">
        <f t="shared" si="19"/>
        <v>0</v>
      </c>
      <c r="E170" s="2">
        <f t="shared" si="20"/>
        <v>0.4919999999999991</v>
      </c>
      <c r="F170" s="2">
        <f t="shared" si="24"/>
        <v>4.4287207582105817E-2</v>
      </c>
      <c r="G170" s="2">
        <f t="shared" si="24"/>
        <v>7.4331600571995698E-2</v>
      </c>
      <c r="H170" s="2">
        <f t="shared" si="22"/>
        <v>0.59580591890000212</v>
      </c>
      <c r="I170" s="2">
        <f t="shared" si="23"/>
        <v>37.335738127271426</v>
      </c>
    </row>
    <row r="171" spans="1:9" ht="13.5" x14ac:dyDescent="0.25">
      <c r="A171" s="3">
        <f>TITRES_STAT!B174</f>
        <v>42251</v>
      </c>
      <c r="B171" s="6">
        <f>TITRES_STAT!D174</f>
        <v>8.6071000000000009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4.1123835611955407E-2</v>
      </c>
      <c r="G171" s="2">
        <f t="shared" si="24"/>
        <v>6.9022200531138861E-2</v>
      </c>
      <c r="H171" s="2">
        <f t="shared" si="22"/>
        <v>0.59580591890000223</v>
      </c>
      <c r="I171" s="2">
        <f t="shared" si="23"/>
        <v>37.335738127271426</v>
      </c>
    </row>
    <row r="172" spans="1:9" ht="13.5" x14ac:dyDescent="0.25">
      <c r="A172" s="3">
        <f>TITRES_STAT!B175</f>
        <v>42254</v>
      </c>
      <c r="B172" s="6">
        <f>TITRES_STAT!D175</f>
        <v>8.6071000000000009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3.8186418782530027E-2</v>
      </c>
      <c r="G172" s="2">
        <f t="shared" si="24"/>
        <v>6.4092043350343228E-2</v>
      </c>
      <c r="H172" s="2">
        <f t="shared" si="22"/>
        <v>0.59580591890000223</v>
      </c>
      <c r="I172" s="2">
        <f t="shared" si="23"/>
        <v>37.335738127271426</v>
      </c>
    </row>
    <row r="173" spans="1:9" ht="13.5" x14ac:dyDescent="0.25">
      <c r="A173" s="3">
        <f>TITRES_STAT!B176</f>
        <v>42255</v>
      </c>
      <c r="B173" s="6">
        <f>TITRES_STAT!D176</f>
        <v>8.8651</v>
      </c>
      <c r="C173" s="2">
        <f t="shared" si="18"/>
        <v>0.25799999999999912</v>
      </c>
      <c r="D173" s="2">
        <f t="shared" si="19"/>
        <v>0.25799999999999912</v>
      </c>
      <c r="E173" s="2">
        <f t="shared" si="20"/>
        <v>0</v>
      </c>
      <c r="F173" s="2">
        <f t="shared" ref="F173:G188" si="25">((F172*13)+D173)/14</f>
        <v>5.3887388869492105E-2</v>
      </c>
      <c r="G173" s="2">
        <f t="shared" si="25"/>
        <v>5.9514040253890135E-2</v>
      </c>
      <c r="H173" s="2">
        <f t="shared" si="22"/>
        <v>0.90545673994918796</v>
      </c>
      <c r="I173" s="2">
        <f t="shared" si="23"/>
        <v>47.519144411188961</v>
      </c>
    </row>
    <row r="174" spans="1:9" ht="13.5" x14ac:dyDescent="0.25">
      <c r="A174" s="3">
        <f>TITRES_STAT!B177</f>
        <v>42256</v>
      </c>
      <c r="B174" s="6">
        <f>TITRES_STAT!D177</f>
        <v>9.1229999999999993</v>
      </c>
      <c r="C174" s="2">
        <f t="shared" si="18"/>
        <v>0.25789999999999935</v>
      </c>
      <c r="D174" s="2">
        <f t="shared" si="19"/>
        <v>0.25789999999999935</v>
      </c>
      <c r="E174" s="2">
        <f t="shared" si="20"/>
        <v>0</v>
      </c>
      <c r="F174" s="2">
        <f t="shared" si="25"/>
        <v>6.845971823595691E-2</v>
      </c>
      <c r="G174" s="2">
        <f t="shared" si="25"/>
        <v>5.5263037378612268E-2</v>
      </c>
      <c r="H174" s="2">
        <f t="shared" si="22"/>
        <v>1.2387976029426855</v>
      </c>
      <c r="I174" s="2">
        <f t="shared" si="23"/>
        <v>55.333166397641506</v>
      </c>
    </row>
    <row r="175" spans="1:9" ht="13.5" x14ac:dyDescent="0.25">
      <c r="A175" s="3">
        <f>TITRES_STAT!B178</f>
        <v>42257</v>
      </c>
      <c r="B175" s="6">
        <f>TITRES_STAT!D178</f>
        <v>9.1229999999999993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6.356973836195999E-2</v>
      </c>
      <c r="G175" s="2">
        <f t="shared" si="25"/>
        <v>5.1315677565854249E-2</v>
      </c>
      <c r="H175" s="2">
        <f t="shared" si="22"/>
        <v>1.2387976029426855</v>
      </c>
      <c r="I175" s="2">
        <f t="shared" si="23"/>
        <v>55.333166397641506</v>
      </c>
    </row>
    <row r="176" spans="1:9" ht="13.5" x14ac:dyDescent="0.25">
      <c r="A176" s="3">
        <f>TITRES_STAT!B179</f>
        <v>42258</v>
      </c>
      <c r="B176" s="6">
        <f>TITRES_STAT!D179</f>
        <v>9.2042000000000002</v>
      </c>
      <c r="C176" s="2">
        <f t="shared" si="18"/>
        <v>8.1200000000000827E-2</v>
      </c>
      <c r="D176" s="2">
        <f t="shared" si="19"/>
        <v>8.1200000000000827E-2</v>
      </c>
      <c r="E176" s="2">
        <f t="shared" si="20"/>
        <v>0</v>
      </c>
      <c r="F176" s="2">
        <f t="shared" si="25"/>
        <v>6.4829042764677186E-2</v>
      </c>
      <c r="G176" s="2">
        <f t="shared" si="25"/>
        <v>4.7650272025436091E-2</v>
      </c>
      <c r="H176" s="2">
        <f t="shared" si="22"/>
        <v>1.360517789490707</v>
      </c>
      <c r="I176" s="2">
        <f t="shared" si="23"/>
        <v>57.636413313548694</v>
      </c>
    </row>
    <row r="177" spans="1:9" ht="13.5" x14ac:dyDescent="0.25">
      <c r="A177" s="3">
        <f>TITRES_STAT!B180</f>
        <v>42261</v>
      </c>
      <c r="B177" s="6">
        <f>TITRES_STAT!D180</f>
        <v>9.2042000000000002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6.0198396852914525E-2</v>
      </c>
      <c r="G177" s="2">
        <f t="shared" si="25"/>
        <v>4.4246681166476377E-2</v>
      </c>
      <c r="H177" s="2">
        <f t="shared" si="22"/>
        <v>1.3605177894907068</v>
      </c>
      <c r="I177" s="2">
        <f t="shared" si="23"/>
        <v>57.63641331354868</v>
      </c>
    </row>
    <row r="178" spans="1:9" ht="13.5" x14ac:dyDescent="0.25">
      <c r="A178" s="3">
        <f>TITRES_STAT!B181</f>
        <v>42262</v>
      </c>
      <c r="B178" s="6">
        <f>TITRES_STAT!D181</f>
        <v>9.2042000000000002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5.5898511363420625E-2</v>
      </c>
      <c r="G178" s="2">
        <f t="shared" si="25"/>
        <v>4.1086203940299493E-2</v>
      </c>
      <c r="H178" s="2">
        <f t="shared" si="22"/>
        <v>1.3605177894907066</v>
      </c>
      <c r="I178" s="2">
        <f t="shared" si="23"/>
        <v>57.636413313548672</v>
      </c>
    </row>
    <row r="179" spans="1:9" ht="13.5" x14ac:dyDescent="0.25">
      <c r="A179" s="3">
        <f>TITRES_STAT!B182</f>
        <v>42263</v>
      </c>
      <c r="B179" s="6">
        <f>TITRES_STAT!D182</f>
        <v>8.8125</v>
      </c>
      <c r="C179" s="2">
        <f t="shared" si="18"/>
        <v>-0.39170000000000016</v>
      </c>
      <c r="D179" s="2">
        <f t="shared" si="19"/>
        <v>0</v>
      </c>
      <c r="E179" s="2">
        <f t="shared" si="20"/>
        <v>0.39170000000000016</v>
      </c>
      <c r="F179" s="2">
        <f t="shared" si="25"/>
        <v>5.1905760551747726E-2</v>
      </c>
      <c r="G179" s="2">
        <f t="shared" si="25"/>
        <v>6.6130046515992399E-2</v>
      </c>
      <c r="H179" s="2">
        <f t="shared" si="22"/>
        <v>0.78490434055864788</v>
      </c>
      <c r="I179" s="2">
        <f t="shared" si="23"/>
        <v>43.974588594085937</v>
      </c>
    </row>
    <row r="180" spans="1:9" ht="13.5" x14ac:dyDescent="0.25">
      <c r="A180" s="3">
        <f>TITRES_STAT!B183</f>
        <v>42264</v>
      </c>
      <c r="B180" s="6">
        <f>TITRES_STAT!D183</f>
        <v>8.5975999999999999</v>
      </c>
      <c r="C180" s="2">
        <f t="shared" si="18"/>
        <v>-0.21490000000000009</v>
      </c>
      <c r="D180" s="2">
        <f t="shared" si="19"/>
        <v>0</v>
      </c>
      <c r="E180" s="2">
        <f t="shared" si="20"/>
        <v>0.21490000000000009</v>
      </c>
      <c r="F180" s="2">
        <f t="shared" si="25"/>
        <v>4.8198206226622888E-2</v>
      </c>
      <c r="G180" s="2">
        <f t="shared" si="25"/>
        <v>7.6756471764850093E-2</v>
      </c>
      <c r="H180" s="2">
        <f t="shared" si="22"/>
        <v>0.6279367083766193</v>
      </c>
      <c r="I180" s="2">
        <f t="shared" si="23"/>
        <v>38.572550464986968</v>
      </c>
    </row>
    <row r="181" spans="1:9" ht="13.5" x14ac:dyDescent="0.25">
      <c r="A181" s="3">
        <f>TITRES_STAT!B184</f>
        <v>42265</v>
      </c>
      <c r="B181" s="6">
        <f>TITRES_STAT!D184</f>
        <v>8.5975999999999999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4.4755477210435539E-2</v>
      </c>
      <c r="G181" s="2">
        <f t="shared" si="25"/>
        <v>7.1273866638789374E-2</v>
      </c>
      <c r="H181" s="2">
        <f t="shared" si="22"/>
        <v>0.6279367083766193</v>
      </c>
      <c r="I181" s="2">
        <f t="shared" si="23"/>
        <v>38.572550464986968</v>
      </c>
    </row>
    <row r="182" spans="1:9" ht="13.5" x14ac:dyDescent="0.25">
      <c r="A182" s="3">
        <f>TITRES_STAT!B185</f>
        <v>42268</v>
      </c>
      <c r="B182" s="6">
        <f>TITRES_STAT!D185</f>
        <v>8.5975999999999999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4.1558657409690149E-2</v>
      </c>
      <c r="G182" s="2">
        <f t="shared" si="25"/>
        <v>6.6182876164590135E-2</v>
      </c>
      <c r="H182" s="2">
        <f t="shared" si="22"/>
        <v>0.62793670837661941</v>
      </c>
      <c r="I182" s="2">
        <f t="shared" si="23"/>
        <v>38.572550464986975</v>
      </c>
    </row>
    <row r="183" spans="1:9" ht="13.5" x14ac:dyDescent="0.25">
      <c r="A183" s="3">
        <f>TITRES_STAT!B186</f>
        <v>42269</v>
      </c>
      <c r="B183" s="6">
        <f>TITRES_STAT!D186</f>
        <v>8.5737000000000005</v>
      </c>
      <c r="C183" s="2">
        <f t="shared" si="18"/>
        <v>-2.3899999999999366E-2</v>
      </c>
      <c r="D183" s="2">
        <f t="shared" si="19"/>
        <v>0</v>
      </c>
      <c r="E183" s="2">
        <f t="shared" si="20"/>
        <v>2.3899999999999366E-2</v>
      </c>
      <c r="F183" s="2">
        <f t="shared" si="25"/>
        <v>3.8590181880426566E-2</v>
      </c>
      <c r="G183" s="2">
        <f t="shared" si="25"/>
        <v>6.3162670724262224E-2</v>
      </c>
      <c r="H183" s="2">
        <f t="shared" si="22"/>
        <v>0.61096501205423537</v>
      </c>
      <c r="I183" s="2">
        <f t="shared" si="23"/>
        <v>37.925405423619864</v>
      </c>
    </row>
    <row r="184" spans="1:9" ht="13.5" x14ac:dyDescent="0.25">
      <c r="A184" s="3">
        <f>TITRES_STAT!B187</f>
        <v>42270</v>
      </c>
      <c r="B184" s="6">
        <f>TITRES_STAT!D187</f>
        <v>8.5737000000000005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3.5833740317538956E-2</v>
      </c>
      <c r="G184" s="2">
        <f t="shared" si="25"/>
        <v>5.8651051386814923E-2</v>
      </c>
      <c r="H184" s="2">
        <f t="shared" si="22"/>
        <v>0.61096501205423537</v>
      </c>
      <c r="I184" s="2">
        <f t="shared" si="23"/>
        <v>37.925405423619864</v>
      </c>
    </row>
    <row r="185" spans="1:9" ht="13.5" x14ac:dyDescent="0.25">
      <c r="A185" s="3">
        <f>TITRES_STAT!B188</f>
        <v>42275</v>
      </c>
      <c r="B185" s="6">
        <f>TITRES_STAT!D188</f>
        <v>8.5737000000000005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3.3274187437714743E-2</v>
      </c>
      <c r="G185" s="2">
        <f t="shared" si="25"/>
        <v>5.4461690573471E-2</v>
      </c>
      <c r="H185" s="2">
        <f t="shared" si="22"/>
        <v>0.61096501205423526</v>
      </c>
      <c r="I185" s="2">
        <f t="shared" si="23"/>
        <v>37.925405423619857</v>
      </c>
    </row>
    <row r="186" spans="1:9" ht="13.5" x14ac:dyDescent="0.25">
      <c r="A186" s="3">
        <f>TITRES_STAT!B189</f>
        <v>42276</v>
      </c>
      <c r="B186" s="6">
        <f>TITRES_STAT!D189</f>
        <v>8.3204999999999991</v>
      </c>
      <c r="C186" s="2">
        <f t="shared" si="18"/>
        <v>-0.25320000000000142</v>
      </c>
      <c r="D186" s="2">
        <f t="shared" si="19"/>
        <v>0</v>
      </c>
      <c r="E186" s="2">
        <f t="shared" si="20"/>
        <v>0.25320000000000142</v>
      </c>
      <c r="F186" s="2">
        <f t="shared" si="25"/>
        <v>3.0897459763592261E-2</v>
      </c>
      <c r="G186" s="2">
        <f t="shared" si="25"/>
        <v>6.8657284103937455E-2</v>
      </c>
      <c r="H186" s="2">
        <f t="shared" si="22"/>
        <v>0.45002449728156824</v>
      </c>
      <c r="I186" s="2">
        <f t="shared" si="23"/>
        <v>31.035647889070233</v>
      </c>
    </row>
    <row r="187" spans="1:9" ht="13.5" x14ac:dyDescent="0.25">
      <c r="A187" s="3">
        <f>TITRES_STAT!B190</f>
        <v>42277</v>
      </c>
      <c r="B187" s="6">
        <f>TITRES_STAT!D190</f>
        <v>8.3588000000000005</v>
      </c>
      <c r="C187" s="2">
        <f t="shared" si="18"/>
        <v>3.8300000000001333E-2</v>
      </c>
      <c r="D187" s="2">
        <f t="shared" si="19"/>
        <v>3.8300000000001333E-2</v>
      </c>
      <c r="E187" s="2">
        <f t="shared" si="20"/>
        <v>0</v>
      </c>
      <c r="F187" s="2">
        <f t="shared" si="25"/>
        <v>3.1426212637621478E-2</v>
      </c>
      <c r="G187" s="2">
        <f t="shared" si="25"/>
        <v>6.3753192382227639E-2</v>
      </c>
      <c r="H187" s="2">
        <f t="shared" si="22"/>
        <v>0.49293551371055899</v>
      </c>
      <c r="I187" s="2">
        <f t="shared" si="23"/>
        <v>33.017870442736779</v>
      </c>
    </row>
    <row r="188" spans="1:9" ht="13.5" x14ac:dyDescent="0.25">
      <c r="A188" s="3">
        <f>TITRES_STAT!B191</f>
        <v>42278</v>
      </c>
      <c r="B188" s="6">
        <f>TITRES_STAT!D191</f>
        <v>8.3588000000000005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2.9181483163505658E-2</v>
      </c>
      <c r="G188" s="2">
        <f t="shared" si="25"/>
        <v>5.9199392926354233E-2</v>
      </c>
      <c r="H188" s="2">
        <f t="shared" si="22"/>
        <v>0.49293551371055905</v>
      </c>
      <c r="I188" s="2">
        <f t="shared" si="23"/>
        <v>33.017870442736779</v>
      </c>
    </row>
    <row r="189" spans="1:9" ht="13.5" x14ac:dyDescent="0.25">
      <c r="A189" s="3">
        <f>TITRES_STAT!B192</f>
        <v>42279</v>
      </c>
      <c r="B189" s="6">
        <f>TITRES_STAT!D192</f>
        <v>8.1151999999999997</v>
      </c>
      <c r="C189" s="2">
        <f t="shared" si="18"/>
        <v>-0.2436000000000007</v>
      </c>
      <c r="D189" s="2">
        <f t="shared" si="19"/>
        <v>0</v>
      </c>
      <c r="E189" s="2">
        <f t="shared" si="20"/>
        <v>0.2436000000000007</v>
      </c>
      <c r="F189" s="2">
        <f t="shared" ref="F189:G204" si="26">((F188*13)+D189)/14</f>
        <v>2.709709150896954E-2</v>
      </c>
      <c r="G189" s="2">
        <f t="shared" si="26"/>
        <v>7.237086486018611E-2</v>
      </c>
      <c r="H189" s="2">
        <f t="shared" si="22"/>
        <v>0.37441989343803811</v>
      </c>
      <c r="I189" s="2">
        <f t="shared" si="23"/>
        <v>27.242030999816706</v>
      </c>
    </row>
    <row r="190" spans="1:9" ht="13.5" x14ac:dyDescent="0.25">
      <c r="A190" s="3">
        <f>TITRES_STAT!B193</f>
        <v>42282</v>
      </c>
      <c r="B190" s="6">
        <f>TITRES_STAT!D193</f>
        <v>8.1151999999999997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2.5161584972614576E-2</v>
      </c>
      <c r="G190" s="2">
        <f t="shared" si="26"/>
        <v>6.7201517370172811E-2</v>
      </c>
      <c r="H190" s="2">
        <f t="shared" si="22"/>
        <v>0.37441989343803816</v>
      </c>
      <c r="I190" s="2">
        <f t="shared" si="23"/>
        <v>27.24203099981672</v>
      </c>
    </row>
    <row r="191" spans="1:9" ht="13.5" x14ac:dyDescent="0.25">
      <c r="A191" s="3">
        <f>TITRES_STAT!B194</f>
        <v>42283</v>
      </c>
      <c r="B191" s="6">
        <f>TITRES_STAT!D194</f>
        <v>8.3539999999999992</v>
      </c>
      <c r="C191" s="2">
        <f t="shared" si="18"/>
        <v>0.23879999999999946</v>
      </c>
      <c r="D191" s="2">
        <f t="shared" si="19"/>
        <v>0.23879999999999946</v>
      </c>
      <c r="E191" s="2">
        <f t="shared" si="20"/>
        <v>0</v>
      </c>
      <c r="F191" s="2">
        <f t="shared" si="26"/>
        <v>4.0421471760284926E-2</v>
      </c>
      <c r="G191" s="2">
        <f t="shared" si="26"/>
        <v>6.2401408986589038E-2</v>
      </c>
      <c r="H191" s="2">
        <f t="shared" si="22"/>
        <v>0.64776536967253551</v>
      </c>
      <c r="I191" s="2">
        <f t="shared" si="23"/>
        <v>39.311747994877905</v>
      </c>
    </row>
    <row r="192" spans="1:9" ht="13.5" x14ac:dyDescent="0.25">
      <c r="A192" s="3">
        <f>TITRES_STAT!B195</f>
        <v>42284</v>
      </c>
      <c r="B192" s="6">
        <f>TITRES_STAT!D195</f>
        <v>8.3588000000000005</v>
      </c>
      <c r="C192" s="2">
        <f t="shared" si="18"/>
        <v>4.8000000000012477E-3</v>
      </c>
      <c r="D192" s="2">
        <f t="shared" si="19"/>
        <v>4.8000000000012477E-3</v>
      </c>
      <c r="E192" s="2">
        <f t="shared" si="20"/>
        <v>0</v>
      </c>
      <c r="F192" s="2">
        <f t="shared" si="26"/>
        <v>3.7877080920264664E-2</v>
      </c>
      <c r="G192" s="2">
        <f t="shared" si="26"/>
        <v>5.794416548754696E-2</v>
      </c>
      <c r="H192" s="2">
        <f t="shared" si="22"/>
        <v>0.65368239582991317</v>
      </c>
      <c r="I192" s="2">
        <f t="shared" si="23"/>
        <v>39.528896085385107</v>
      </c>
    </row>
    <row r="193" spans="1:9" ht="13.5" x14ac:dyDescent="0.25">
      <c r="A193" s="3">
        <f>TITRES_STAT!B196</f>
        <v>42285</v>
      </c>
      <c r="B193" s="6">
        <f>TITRES_STAT!D196</f>
        <v>8.3588000000000005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3.5171575140245756E-2</v>
      </c>
      <c r="G193" s="2">
        <f t="shared" si="26"/>
        <v>5.3805296524150746E-2</v>
      </c>
      <c r="H193" s="2">
        <f t="shared" si="22"/>
        <v>0.65368239582991317</v>
      </c>
      <c r="I193" s="2">
        <f t="shared" si="23"/>
        <v>39.528896085385107</v>
      </c>
    </row>
    <row r="194" spans="1:9" ht="13.5" x14ac:dyDescent="0.25">
      <c r="A194" s="3">
        <f>TITRES_STAT!B197</f>
        <v>42286</v>
      </c>
      <c r="B194" s="6">
        <f>TITRES_STAT!D197</f>
        <v>8.5497999999999994</v>
      </c>
      <c r="C194" s="2">
        <f t="shared" si="18"/>
        <v>0.19099999999999895</v>
      </c>
      <c r="D194" s="2">
        <f t="shared" si="19"/>
        <v>0.19099999999999895</v>
      </c>
      <c r="E194" s="2">
        <f t="shared" si="20"/>
        <v>0</v>
      </c>
      <c r="F194" s="2">
        <f t="shared" si="26"/>
        <v>4.6302176915942413E-2</v>
      </c>
      <c r="G194" s="2">
        <f t="shared" si="26"/>
        <v>4.9962061058139981E-2</v>
      </c>
      <c r="H194" s="2">
        <f t="shared" si="22"/>
        <v>0.92674673412814923</v>
      </c>
      <c r="I194" s="2">
        <f t="shared" si="23"/>
        <v>48.099042687491625</v>
      </c>
    </row>
    <row r="195" spans="1:9" ht="13.5" x14ac:dyDescent="0.25">
      <c r="A195" s="3">
        <f>TITRES_STAT!B198</f>
        <v>42289</v>
      </c>
      <c r="B195" s="6">
        <f>TITRES_STAT!D198</f>
        <v>7.31</v>
      </c>
      <c r="C195" s="2">
        <f t="shared" ref="C195:C258" si="27">B195-B194</f>
        <v>-1.2397999999999998</v>
      </c>
      <c r="D195" s="2">
        <f t="shared" ref="D195:D258" si="28">IF(C195&gt;0,C195,0)</f>
        <v>0</v>
      </c>
      <c r="E195" s="2">
        <f t="shared" ref="E195:E258" si="29">IF(C195&lt;0,-C195,0)</f>
        <v>1.2397999999999998</v>
      </c>
      <c r="F195" s="2">
        <f t="shared" si="26"/>
        <v>4.2994878564803669E-2</v>
      </c>
      <c r="G195" s="2">
        <f t="shared" si="26"/>
        <v>0.13495048526827283</v>
      </c>
      <c r="H195" s="2">
        <f t="shared" si="22"/>
        <v>0.31859743578789385</v>
      </c>
      <c r="I195" s="2">
        <f t="shared" si="23"/>
        <v>24.161842510904336</v>
      </c>
    </row>
    <row r="196" spans="1:9" ht="13.5" x14ac:dyDescent="0.25">
      <c r="A196" s="3">
        <f>TITRES_STAT!B199</f>
        <v>42290</v>
      </c>
      <c r="B196" s="6">
        <f>TITRES_STAT!D199</f>
        <v>7.31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3.9923815810174838E-2</v>
      </c>
      <c r="G196" s="2">
        <f t="shared" si="26"/>
        <v>0.12531116489196764</v>
      </c>
      <c r="H196" s="2">
        <f t="shared" si="22"/>
        <v>0.31859743578789385</v>
      </c>
      <c r="I196" s="2">
        <f t="shared" si="23"/>
        <v>24.161842510904336</v>
      </c>
    </row>
    <row r="197" spans="1:9" ht="13.5" x14ac:dyDescent="0.25">
      <c r="A197" s="3">
        <f>TITRES_STAT!B200</f>
        <v>42293</v>
      </c>
      <c r="B197" s="6">
        <f>TITRES_STAT!D200</f>
        <v>7.52</v>
      </c>
      <c r="C197" s="2">
        <f t="shared" si="27"/>
        <v>0.20999999999999996</v>
      </c>
      <c r="D197" s="2">
        <f t="shared" si="28"/>
        <v>0.20999999999999996</v>
      </c>
      <c r="E197" s="2">
        <f t="shared" si="29"/>
        <v>0</v>
      </c>
      <c r="F197" s="2">
        <f t="shared" si="26"/>
        <v>5.2072114680876636E-2</v>
      </c>
      <c r="G197" s="2">
        <f t="shared" si="26"/>
        <v>0.11636036739968424</v>
      </c>
      <c r="H197" s="2">
        <f t="shared" si="22"/>
        <v>0.44750730720894871</v>
      </c>
      <c r="I197" s="2">
        <f t="shared" si="23"/>
        <v>30.915720078251098</v>
      </c>
    </row>
    <row r="198" spans="1:9" ht="13.5" x14ac:dyDescent="0.25">
      <c r="A198" s="3">
        <f>TITRES_STAT!B201</f>
        <v>42296</v>
      </c>
      <c r="B198" s="6">
        <f>TITRES_STAT!D201</f>
        <v>7.52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4.8352677917956881E-2</v>
      </c>
      <c r="G198" s="2">
        <f t="shared" si="26"/>
        <v>0.10804891258542107</v>
      </c>
      <c r="H198" s="2">
        <f t="shared" si="22"/>
        <v>0.44750730720894882</v>
      </c>
      <c r="I198" s="2">
        <f t="shared" si="23"/>
        <v>30.915720078251098</v>
      </c>
    </row>
    <row r="199" spans="1:9" ht="13.5" x14ac:dyDescent="0.25">
      <c r="A199" s="3">
        <f>TITRES_STAT!B202</f>
        <v>42297</v>
      </c>
      <c r="B199" s="6">
        <f>TITRES_STAT!D202</f>
        <v>7.52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4.489891520953139E-2</v>
      </c>
      <c r="G199" s="2">
        <f t="shared" si="26"/>
        <v>0.10033113311503385</v>
      </c>
      <c r="H199" s="2">
        <f t="shared" si="22"/>
        <v>0.44750730720894882</v>
      </c>
      <c r="I199" s="2">
        <f t="shared" si="23"/>
        <v>30.915720078251098</v>
      </c>
    </row>
    <row r="200" spans="1:9" ht="13.5" x14ac:dyDescent="0.25">
      <c r="A200" s="3">
        <f>TITRES_STAT!B203</f>
        <v>42298</v>
      </c>
      <c r="B200" s="6">
        <f>TITRES_STAT!D203</f>
        <v>7.52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4.169184983742201E-2</v>
      </c>
      <c r="G200" s="2">
        <f t="shared" si="26"/>
        <v>9.316462360681714E-2</v>
      </c>
      <c r="H200" s="2">
        <f t="shared" si="22"/>
        <v>0.44750730720894888</v>
      </c>
      <c r="I200" s="2">
        <f t="shared" si="23"/>
        <v>30.915720078251098</v>
      </c>
    </row>
    <row r="201" spans="1:9" ht="13.5" x14ac:dyDescent="0.25">
      <c r="A201" s="3">
        <f>TITRES_STAT!B204</f>
        <v>42299</v>
      </c>
      <c r="B201" s="6">
        <f>TITRES_STAT!D204</f>
        <v>7.52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3.8713860563320435E-2</v>
      </c>
      <c r="G201" s="2">
        <f t="shared" si="26"/>
        <v>8.6510007634901617E-2</v>
      </c>
      <c r="H201" s="2">
        <f t="shared" si="22"/>
        <v>0.44750730720894893</v>
      </c>
      <c r="I201" s="2">
        <f t="shared" si="23"/>
        <v>30.915720078251098</v>
      </c>
    </row>
    <row r="202" spans="1:9" ht="13.5" x14ac:dyDescent="0.25">
      <c r="A202" s="3">
        <f>TITRES_STAT!B205</f>
        <v>42300</v>
      </c>
      <c r="B202" s="6">
        <f>TITRES_STAT!D205</f>
        <v>7.52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3.5948584808797542E-2</v>
      </c>
      <c r="G202" s="2">
        <f t="shared" si="26"/>
        <v>8.0330721375265784E-2</v>
      </c>
      <c r="H202" s="2">
        <f t="shared" si="22"/>
        <v>0.44750730720894888</v>
      </c>
      <c r="I202" s="2">
        <f t="shared" si="23"/>
        <v>30.915720078251098</v>
      </c>
    </row>
    <row r="203" spans="1:9" ht="13.5" x14ac:dyDescent="0.25">
      <c r="A203" s="3">
        <f>TITRES_STAT!B206</f>
        <v>42303</v>
      </c>
      <c r="B203" s="6">
        <f>TITRES_STAT!D206</f>
        <v>7.52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3.3380828751026291E-2</v>
      </c>
      <c r="G203" s="2">
        <f t="shared" si="26"/>
        <v>7.4592812705603945E-2</v>
      </c>
      <c r="H203" s="2">
        <f t="shared" si="22"/>
        <v>0.44750730720894888</v>
      </c>
      <c r="I203" s="2">
        <f t="shared" si="23"/>
        <v>30.915720078251098</v>
      </c>
    </row>
    <row r="204" spans="1:9" ht="13.5" x14ac:dyDescent="0.25">
      <c r="A204" s="3">
        <f>TITRES_STAT!B207</f>
        <v>42304</v>
      </c>
      <c r="B204" s="6">
        <f>TITRES_STAT!D207</f>
        <v>7.52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3.09964838402387E-2</v>
      </c>
      <c r="G204" s="2">
        <f t="shared" si="26"/>
        <v>6.9264754655203667E-2</v>
      </c>
      <c r="H204" s="2">
        <f t="shared" si="22"/>
        <v>0.44750730720894888</v>
      </c>
      <c r="I204" s="2">
        <f t="shared" si="23"/>
        <v>30.915720078251098</v>
      </c>
    </row>
    <row r="205" spans="1:9" ht="13.5" x14ac:dyDescent="0.25">
      <c r="A205" s="3">
        <f>TITRES_STAT!B208</f>
        <v>42305</v>
      </c>
      <c r="B205" s="6">
        <f>TITRES_STAT!D208</f>
        <v>7.52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2.878244928022165E-2</v>
      </c>
      <c r="G205" s="2">
        <f t="shared" si="30"/>
        <v>6.4317272179831977E-2</v>
      </c>
      <c r="H205" s="2">
        <f t="shared" si="22"/>
        <v>0.44750730720894888</v>
      </c>
      <c r="I205" s="2">
        <f t="shared" si="23"/>
        <v>30.915720078251098</v>
      </c>
    </row>
    <row r="206" spans="1:9" ht="13.5" x14ac:dyDescent="0.25">
      <c r="A206" s="3">
        <f>TITRES_STAT!B209</f>
        <v>42306</v>
      </c>
      <c r="B206" s="6">
        <f>TITRES_STAT!D209</f>
        <v>7.3</v>
      </c>
      <c r="C206" s="2">
        <f t="shared" si="27"/>
        <v>-0.21999999999999975</v>
      </c>
      <c r="D206" s="2">
        <f t="shared" si="28"/>
        <v>0</v>
      </c>
      <c r="E206" s="2">
        <f t="shared" si="29"/>
        <v>0.21999999999999975</v>
      </c>
      <c r="F206" s="2">
        <f t="shared" si="30"/>
        <v>2.6726560045920104E-2</v>
      </c>
      <c r="G206" s="2">
        <f t="shared" si="30"/>
        <v>7.5437467024129679E-2</v>
      </c>
      <c r="H206" s="2">
        <f t="shared" si="22"/>
        <v>0.35428761198160669</v>
      </c>
      <c r="I206" s="2">
        <f t="shared" si="23"/>
        <v>26.160441020590127</v>
      </c>
    </row>
    <row r="207" spans="1:9" ht="13.5" x14ac:dyDescent="0.25">
      <c r="A207" s="3">
        <f>TITRES_STAT!B210</f>
        <v>42307</v>
      </c>
      <c r="B207" s="6">
        <f>TITRES_STAT!D210</f>
        <v>7.49</v>
      </c>
      <c r="C207" s="2">
        <f t="shared" si="27"/>
        <v>0.19000000000000039</v>
      </c>
      <c r="D207" s="2">
        <f t="shared" si="28"/>
        <v>0.19000000000000039</v>
      </c>
      <c r="E207" s="2">
        <f t="shared" si="29"/>
        <v>0</v>
      </c>
      <c r="F207" s="2">
        <f t="shared" si="30"/>
        <v>3.8388948614068698E-2</v>
      </c>
      <c r="G207" s="2">
        <f t="shared" si="30"/>
        <v>7.0049076522406134E-2</v>
      </c>
      <c r="H207" s="2">
        <f t="shared" si="22"/>
        <v>0.54802933200396264</v>
      </c>
      <c r="I207" s="2">
        <f t="shared" si="23"/>
        <v>35.401740824544007</v>
      </c>
    </row>
    <row r="208" spans="1:9" ht="13.5" x14ac:dyDescent="0.25">
      <c r="A208" s="3">
        <f>TITRES_STAT!B211</f>
        <v>42310</v>
      </c>
      <c r="B208" s="6">
        <f>TITRES_STAT!D211</f>
        <v>7.49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3.564688085592093E-2</v>
      </c>
      <c r="G208" s="2">
        <f t="shared" si="30"/>
        <v>6.504557105651998E-2</v>
      </c>
      <c r="H208" s="2">
        <f t="shared" si="22"/>
        <v>0.54802933200396264</v>
      </c>
      <c r="I208" s="2">
        <f t="shared" si="23"/>
        <v>35.401740824544007</v>
      </c>
    </row>
    <row r="209" spans="1:9" ht="13.5" x14ac:dyDescent="0.25">
      <c r="A209" s="3">
        <f>TITRES_STAT!B212</f>
        <v>42311</v>
      </c>
      <c r="B209" s="6">
        <f>TITRES_STAT!D212</f>
        <v>7.4</v>
      </c>
      <c r="C209" s="2">
        <f t="shared" si="27"/>
        <v>-8.9999999999999858E-2</v>
      </c>
      <c r="D209" s="2">
        <f t="shared" si="28"/>
        <v>0</v>
      </c>
      <c r="E209" s="2">
        <f t="shared" si="29"/>
        <v>8.9999999999999858E-2</v>
      </c>
      <c r="F209" s="2">
        <f t="shared" si="30"/>
        <v>3.3100675080498007E-2</v>
      </c>
      <c r="G209" s="2">
        <f t="shared" si="30"/>
        <v>6.6828030266768548E-2</v>
      </c>
      <c r="H209" s="2">
        <f t="shared" ref="H209:H272" si="31">F209/G209</f>
        <v>0.49531124811496829</v>
      </c>
      <c r="I209" s="2">
        <f t="shared" ref="I209:I272" si="32">IF(G209=0,100,100-(100/(1+H209)))</f>
        <v>33.124290928686023</v>
      </c>
    </row>
    <row r="210" spans="1:9" ht="13.5" x14ac:dyDescent="0.25">
      <c r="A210" s="3">
        <f>TITRES_STAT!B213</f>
        <v>42312</v>
      </c>
      <c r="B210" s="6">
        <f>TITRES_STAT!D213</f>
        <v>7.4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3.073634114617672E-2</v>
      </c>
      <c r="G210" s="2">
        <f t="shared" si="30"/>
        <v>6.2054599533427943E-2</v>
      </c>
      <c r="H210" s="2">
        <f t="shared" si="31"/>
        <v>0.49531124811496824</v>
      </c>
      <c r="I210" s="2">
        <f t="shared" si="32"/>
        <v>33.124290928686023</v>
      </c>
    </row>
    <row r="211" spans="1:9" ht="13.5" x14ac:dyDescent="0.25">
      <c r="A211" s="3">
        <f>TITRES_STAT!B214</f>
        <v>42313</v>
      </c>
      <c r="B211" s="6">
        <f>TITRES_STAT!D214</f>
        <v>7.18</v>
      </c>
      <c r="C211" s="2">
        <f t="shared" si="27"/>
        <v>-0.22000000000000064</v>
      </c>
      <c r="D211" s="2">
        <f t="shared" si="28"/>
        <v>0</v>
      </c>
      <c r="E211" s="2">
        <f t="shared" si="29"/>
        <v>0.22000000000000064</v>
      </c>
      <c r="F211" s="2">
        <f t="shared" si="30"/>
        <v>2.8540888207164099E-2</v>
      </c>
      <c r="G211" s="2">
        <f t="shared" si="30"/>
        <v>7.3336413852468835E-2</v>
      </c>
      <c r="H211" s="2">
        <f t="shared" si="31"/>
        <v>0.38917758188421814</v>
      </c>
      <c r="I211" s="2">
        <f t="shared" si="32"/>
        <v>28.014962734739441</v>
      </c>
    </row>
    <row r="212" spans="1:9" ht="13.5" x14ac:dyDescent="0.25">
      <c r="A212" s="3">
        <f>TITRES_STAT!B215</f>
        <v>42314</v>
      </c>
      <c r="B212" s="6">
        <f>TITRES_STAT!D215</f>
        <v>7.28</v>
      </c>
      <c r="C212" s="2">
        <f t="shared" si="27"/>
        <v>0.10000000000000053</v>
      </c>
      <c r="D212" s="2">
        <f t="shared" si="28"/>
        <v>0.10000000000000053</v>
      </c>
      <c r="E212" s="2">
        <f t="shared" si="29"/>
        <v>0</v>
      </c>
      <c r="F212" s="2">
        <f t="shared" si="30"/>
        <v>3.3645110478080983E-2</v>
      </c>
      <c r="G212" s="2">
        <f t="shared" si="30"/>
        <v>6.8098098577292487E-2</v>
      </c>
      <c r="H212" s="2">
        <f t="shared" si="31"/>
        <v>0.49406828062744246</v>
      </c>
      <c r="I212" s="2">
        <f t="shared" si="32"/>
        <v>33.068654694948464</v>
      </c>
    </row>
    <row r="213" spans="1:9" ht="13.5" x14ac:dyDescent="0.25">
      <c r="A213" s="3">
        <f>TITRES_STAT!B216</f>
        <v>42317</v>
      </c>
      <c r="B213" s="6">
        <f>TITRES_STAT!D216</f>
        <v>7.28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3.1241888301075198E-2</v>
      </c>
      <c r="G213" s="2">
        <f t="shared" si="30"/>
        <v>6.3233948678914451E-2</v>
      </c>
      <c r="H213" s="2">
        <f t="shared" si="31"/>
        <v>0.49406828062744246</v>
      </c>
      <c r="I213" s="2">
        <f t="shared" si="32"/>
        <v>33.068654694948464</v>
      </c>
    </row>
    <row r="214" spans="1:9" ht="13.5" x14ac:dyDescent="0.25">
      <c r="A214" s="3">
        <f>TITRES_STAT!B217</f>
        <v>42318</v>
      </c>
      <c r="B214" s="6">
        <f>TITRES_STAT!D217</f>
        <v>7.28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2.9010324850998397E-2</v>
      </c>
      <c r="G214" s="2">
        <f t="shared" si="30"/>
        <v>5.871723805899199E-2</v>
      </c>
      <c r="H214" s="2">
        <f t="shared" si="31"/>
        <v>0.4940682806274424</v>
      </c>
      <c r="I214" s="2">
        <f t="shared" si="32"/>
        <v>33.068654694948449</v>
      </c>
    </row>
    <row r="215" spans="1:9" ht="13.5" x14ac:dyDescent="0.25">
      <c r="A215" s="3">
        <f>TITRES_STAT!B218</f>
        <v>42319</v>
      </c>
      <c r="B215" s="6">
        <f>TITRES_STAT!D218</f>
        <v>7.28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2.6938158790212798E-2</v>
      </c>
      <c r="G215" s="2">
        <f t="shared" si="30"/>
        <v>5.452314962620685E-2</v>
      </c>
      <c r="H215" s="2">
        <f t="shared" si="31"/>
        <v>0.4940682806274424</v>
      </c>
      <c r="I215" s="2">
        <f t="shared" si="32"/>
        <v>33.068654694948449</v>
      </c>
    </row>
    <row r="216" spans="1:9" ht="13.5" x14ac:dyDescent="0.25">
      <c r="A216" s="3">
        <f>TITRES_STAT!B219</f>
        <v>42320</v>
      </c>
      <c r="B216" s="6">
        <f>TITRES_STAT!D219</f>
        <v>7.28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2.5014004590911885E-2</v>
      </c>
      <c r="G216" s="2">
        <f t="shared" si="30"/>
        <v>5.0628638938620643E-2</v>
      </c>
      <c r="H216" s="2">
        <f t="shared" si="31"/>
        <v>0.49406828062744246</v>
      </c>
      <c r="I216" s="2">
        <f t="shared" si="32"/>
        <v>33.068654694948464</v>
      </c>
    </row>
    <row r="217" spans="1:9" ht="13.5" x14ac:dyDescent="0.25">
      <c r="A217" s="3">
        <f>TITRES_STAT!B220</f>
        <v>42321</v>
      </c>
      <c r="B217" s="6">
        <f>TITRES_STAT!D220</f>
        <v>7.28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2.3227289977275321E-2</v>
      </c>
      <c r="G217" s="2">
        <f t="shared" si="30"/>
        <v>4.7012307585862022E-2</v>
      </c>
      <c r="H217" s="2">
        <f t="shared" si="31"/>
        <v>0.49406828062744251</v>
      </c>
      <c r="I217" s="2">
        <f t="shared" si="32"/>
        <v>33.068654694948464</v>
      </c>
    </row>
    <row r="218" spans="1:9" ht="13.5" x14ac:dyDescent="0.25">
      <c r="A218" s="3">
        <f>TITRES_STAT!B221</f>
        <v>42324</v>
      </c>
      <c r="B218" s="6">
        <f>TITRES_STAT!D221</f>
        <v>7.28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2.1568197836041369E-2</v>
      </c>
      <c r="G218" s="2">
        <f t="shared" si="30"/>
        <v>4.3654285615443308E-2</v>
      </c>
      <c r="H218" s="2">
        <f t="shared" si="31"/>
        <v>0.49406828062744246</v>
      </c>
      <c r="I218" s="2">
        <f t="shared" si="32"/>
        <v>33.068654694948464</v>
      </c>
    </row>
    <row r="219" spans="1:9" ht="13.5" x14ac:dyDescent="0.25">
      <c r="A219" s="3">
        <f>TITRES_STAT!B222</f>
        <v>42325</v>
      </c>
      <c r="B219" s="6">
        <f>TITRES_STAT!D222</f>
        <v>7.1</v>
      </c>
      <c r="C219" s="2">
        <f t="shared" si="27"/>
        <v>-0.1800000000000006</v>
      </c>
      <c r="D219" s="2">
        <f t="shared" si="28"/>
        <v>0</v>
      </c>
      <c r="E219" s="2">
        <f t="shared" si="29"/>
        <v>0.1800000000000006</v>
      </c>
      <c r="F219" s="2">
        <f t="shared" si="30"/>
        <v>2.0027612276324127E-2</v>
      </c>
      <c r="G219" s="2">
        <f t="shared" si="30"/>
        <v>5.3393265214340256E-2</v>
      </c>
      <c r="H219" s="2">
        <f t="shared" si="31"/>
        <v>0.37509622601138748</v>
      </c>
      <c r="I219" s="2">
        <f t="shared" si="32"/>
        <v>27.277816556837905</v>
      </c>
    </row>
    <row r="220" spans="1:9" ht="13.5" x14ac:dyDescent="0.25">
      <c r="A220" s="3">
        <f>TITRES_STAT!B223</f>
        <v>42326</v>
      </c>
      <c r="B220" s="6">
        <f>TITRES_STAT!D223</f>
        <v>7.3</v>
      </c>
      <c r="C220" s="2">
        <f t="shared" si="27"/>
        <v>0.20000000000000018</v>
      </c>
      <c r="D220" s="2">
        <f t="shared" si="28"/>
        <v>0.20000000000000018</v>
      </c>
      <c r="E220" s="2">
        <f t="shared" si="29"/>
        <v>0</v>
      </c>
      <c r="F220" s="2">
        <f t="shared" si="30"/>
        <v>3.2882782828015274E-2</v>
      </c>
      <c r="G220" s="2">
        <f t="shared" si="30"/>
        <v>4.9579460556173093E-2</v>
      </c>
      <c r="H220" s="2">
        <f t="shared" si="31"/>
        <v>0.66323397752098112</v>
      </c>
      <c r="I220" s="2">
        <f t="shared" si="32"/>
        <v>39.876168144996583</v>
      </c>
    </row>
    <row r="221" spans="1:9" ht="13.5" x14ac:dyDescent="0.25">
      <c r="A221" s="3">
        <f>TITRES_STAT!B224</f>
        <v>42327</v>
      </c>
      <c r="B221" s="6">
        <f>TITRES_STAT!D224</f>
        <v>7.39</v>
      </c>
      <c r="C221" s="2">
        <f t="shared" si="27"/>
        <v>8.9999999999999858E-2</v>
      </c>
      <c r="D221" s="2">
        <f t="shared" si="28"/>
        <v>8.9999999999999858E-2</v>
      </c>
      <c r="E221" s="2">
        <f t="shared" si="29"/>
        <v>0</v>
      </c>
      <c r="F221" s="2">
        <f t="shared" ref="F221:G236" si="33">((F220*13)+D221)/14</f>
        <v>3.69625840545856E-2</v>
      </c>
      <c r="G221" s="2">
        <f t="shared" si="33"/>
        <v>4.6038070516446442E-2</v>
      </c>
      <c r="H221" s="2">
        <f t="shared" si="31"/>
        <v>0.80286996479101458</v>
      </c>
      <c r="I221" s="2">
        <f t="shared" si="32"/>
        <v>44.532882596670348</v>
      </c>
    </row>
    <row r="222" spans="1:9" ht="13.5" x14ac:dyDescent="0.25">
      <c r="A222" s="3">
        <f>TITRES_STAT!B225</f>
        <v>42328</v>
      </c>
      <c r="B222" s="6">
        <f>TITRES_STAT!D225</f>
        <v>7.49</v>
      </c>
      <c r="C222" s="2">
        <f t="shared" si="27"/>
        <v>0.10000000000000053</v>
      </c>
      <c r="D222" s="2">
        <f t="shared" si="28"/>
        <v>0.10000000000000053</v>
      </c>
      <c r="E222" s="2">
        <f t="shared" si="29"/>
        <v>0</v>
      </c>
      <c r="F222" s="2">
        <f t="shared" si="33"/>
        <v>4.146525662211524E-2</v>
      </c>
      <c r="G222" s="2">
        <f t="shared" si="33"/>
        <v>4.2749636908128837E-2</v>
      </c>
      <c r="H222" s="2">
        <f t="shared" si="31"/>
        <v>0.96995576152438923</v>
      </c>
      <c r="I222" s="2">
        <f t="shared" si="32"/>
        <v>49.237438752117917</v>
      </c>
    </row>
    <row r="223" spans="1:9" ht="13.5" x14ac:dyDescent="0.25">
      <c r="A223" s="3">
        <f>TITRES_STAT!B226</f>
        <v>42331</v>
      </c>
      <c r="B223" s="6">
        <f>TITRES_STAT!D226</f>
        <v>7.49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3.850345257767844E-2</v>
      </c>
      <c r="G223" s="2">
        <f t="shared" si="33"/>
        <v>3.9696091414691062E-2</v>
      </c>
      <c r="H223" s="2">
        <f t="shared" si="31"/>
        <v>0.96995576152438923</v>
      </c>
      <c r="I223" s="2">
        <f t="shared" si="32"/>
        <v>49.237438752117917</v>
      </c>
    </row>
    <row r="224" spans="1:9" ht="13.5" x14ac:dyDescent="0.25">
      <c r="A224" s="3">
        <f>TITRES_STAT!B227</f>
        <v>42332</v>
      </c>
      <c r="B224" s="6">
        <f>TITRES_STAT!D227</f>
        <v>7.39</v>
      </c>
      <c r="C224" s="2">
        <f t="shared" si="27"/>
        <v>-0.10000000000000053</v>
      </c>
      <c r="D224" s="2">
        <f t="shared" si="28"/>
        <v>0</v>
      </c>
      <c r="E224" s="2">
        <f t="shared" si="29"/>
        <v>0.10000000000000053</v>
      </c>
      <c r="F224" s="2">
        <f t="shared" si="33"/>
        <v>3.5753205964987121E-2</v>
      </c>
      <c r="G224" s="2">
        <f t="shared" si="33"/>
        <v>4.4003513456498881E-2</v>
      </c>
      <c r="H224" s="2">
        <f t="shared" si="31"/>
        <v>0.81250798303485761</v>
      </c>
      <c r="I224" s="2">
        <f t="shared" si="32"/>
        <v>44.827829209027641</v>
      </c>
    </row>
    <row r="225" spans="1:9" ht="13.5" x14ac:dyDescent="0.25">
      <c r="A225" s="3">
        <f>TITRES_STAT!B228</f>
        <v>42333</v>
      </c>
      <c r="B225" s="6">
        <f>TITRES_STAT!D228</f>
        <v>7.39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3.3199405538916614E-2</v>
      </c>
      <c r="G225" s="2">
        <f t="shared" si="33"/>
        <v>4.0860405352463249E-2</v>
      </c>
      <c r="H225" s="2">
        <f t="shared" si="31"/>
        <v>0.81250798303485761</v>
      </c>
      <c r="I225" s="2">
        <f t="shared" si="32"/>
        <v>44.827829209027641</v>
      </c>
    </row>
    <row r="226" spans="1:9" ht="13.5" x14ac:dyDescent="0.25">
      <c r="A226" s="3">
        <f>TITRES_STAT!B229</f>
        <v>42334</v>
      </c>
      <c r="B226" s="6">
        <f>TITRES_STAT!D229</f>
        <v>7.39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3.0828019428993998E-2</v>
      </c>
      <c r="G226" s="2">
        <f t="shared" si="33"/>
        <v>3.7941804970144447E-2</v>
      </c>
      <c r="H226" s="2">
        <f t="shared" si="31"/>
        <v>0.81250798303485761</v>
      </c>
      <c r="I226" s="2">
        <f t="shared" si="32"/>
        <v>44.827829209027641</v>
      </c>
    </row>
    <row r="227" spans="1:9" ht="13.5" x14ac:dyDescent="0.25">
      <c r="A227" s="3">
        <f>TITRES_STAT!B230</f>
        <v>42335</v>
      </c>
      <c r="B227" s="6">
        <f>TITRES_STAT!D230</f>
        <v>7.39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2.8626018041208713E-2</v>
      </c>
      <c r="G227" s="2">
        <f t="shared" si="33"/>
        <v>3.5231676043705557E-2</v>
      </c>
      <c r="H227" s="2">
        <f t="shared" si="31"/>
        <v>0.81250798303485761</v>
      </c>
      <c r="I227" s="2">
        <f t="shared" si="32"/>
        <v>44.827829209027641</v>
      </c>
    </row>
    <row r="228" spans="1:9" ht="13.5" x14ac:dyDescent="0.25">
      <c r="A228" s="3">
        <f>TITRES_STAT!B231</f>
        <v>42338</v>
      </c>
      <c r="B228" s="6">
        <f>TITRES_STAT!D231</f>
        <v>7</v>
      </c>
      <c r="C228" s="2">
        <f t="shared" si="27"/>
        <v>-0.38999999999999968</v>
      </c>
      <c r="D228" s="2">
        <f t="shared" si="28"/>
        <v>0</v>
      </c>
      <c r="E228" s="2">
        <f t="shared" si="29"/>
        <v>0.38999999999999968</v>
      </c>
      <c r="F228" s="2">
        <f t="shared" si="33"/>
        <v>2.6581302466836661E-2</v>
      </c>
      <c r="G228" s="2">
        <f t="shared" si="33"/>
        <v>6.0572270612012279E-2</v>
      </c>
      <c r="H228" s="2">
        <f t="shared" si="31"/>
        <v>0.43883615717660152</v>
      </c>
      <c r="I228" s="2">
        <f t="shared" si="32"/>
        <v>30.49938347655376</v>
      </c>
    </row>
    <row r="229" spans="1:9" ht="13.5" x14ac:dyDescent="0.25">
      <c r="A229" s="3">
        <f>TITRES_STAT!B232</f>
        <v>42339</v>
      </c>
      <c r="B229" s="6">
        <f>TITRES_STAT!D232</f>
        <v>6.99</v>
      </c>
      <c r="C229" s="2">
        <f t="shared" si="27"/>
        <v>-9.9999999999997868E-3</v>
      </c>
      <c r="D229" s="2">
        <f t="shared" si="28"/>
        <v>0</v>
      </c>
      <c r="E229" s="2">
        <f t="shared" si="29"/>
        <v>9.9999999999997868E-3</v>
      </c>
      <c r="F229" s="2">
        <f t="shared" si="33"/>
        <v>2.4682638004919759E-2</v>
      </c>
      <c r="G229" s="2">
        <f t="shared" si="33"/>
        <v>5.6959965568297098E-2</v>
      </c>
      <c r="H229" s="2">
        <f t="shared" si="31"/>
        <v>0.43333309208771142</v>
      </c>
      <c r="I229" s="2">
        <f t="shared" si="32"/>
        <v>30.232546396912042</v>
      </c>
    </row>
    <row r="230" spans="1:9" ht="13.5" x14ac:dyDescent="0.25">
      <c r="A230" s="3">
        <f>TITRES_STAT!B233</f>
        <v>42340</v>
      </c>
      <c r="B230" s="6">
        <f>TITRES_STAT!D233</f>
        <v>6.99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2.2919592433139773E-2</v>
      </c>
      <c r="G230" s="2">
        <f t="shared" si="33"/>
        <v>5.2891396599133014E-2</v>
      </c>
      <c r="H230" s="2">
        <f t="shared" si="31"/>
        <v>0.43333309208771142</v>
      </c>
      <c r="I230" s="2">
        <f t="shared" si="32"/>
        <v>30.232546396912042</v>
      </c>
    </row>
    <row r="231" spans="1:9" ht="13.5" x14ac:dyDescent="0.25">
      <c r="A231" s="3">
        <f>TITRES_STAT!B234</f>
        <v>42341</v>
      </c>
      <c r="B231" s="6">
        <f>TITRES_STAT!D234</f>
        <v>6.99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2.1282478687915503E-2</v>
      </c>
      <c r="G231" s="2">
        <f t="shared" si="33"/>
        <v>4.9113439699194947E-2</v>
      </c>
      <c r="H231" s="2">
        <f t="shared" si="31"/>
        <v>0.43333309208771137</v>
      </c>
      <c r="I231" s="2">
        <f t="shared" si="32"/>
        <v>30.232546396912042</v>
      </c>
    </row>
    <row r="232" spans="1:9" ht="13.5" x14ac:dyDescent="0.25">
      <c r="A232" s="3">
        <f>TITRES_STAT!B235</f>
        <v>42342</v>
      </c>
      <c r="B232" s="6">
        <f>TITRES_STAT!D235</f>
        <v>6.99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1.9762301638778682E-2</v>
      </c>
      <c r="G232" s="2">
        <f t="shared" si="33"/>
        <v>4.5605336863538168E-2</v>
      </c>
      <c r="H232" s="2">
        <f t="shared" si="31"/>
        <v>0.43333309208771137</v>
      </c>
      <c r="I232" s="2">
        <f t="shared" si="32"/>
        <v>30.232546396912042</v>
      </c>
    </row>
    <row r="233" spans="1:9" ht="13.5" x14ac:dyDescent="0.25">
      <c r="A233" s="3">
        <f>TITRES_STAT!B236</f>
        <v>42345</v>
      </c>
      <c r="B233" s="6">
        <f>TITRES_STAT!D236</f>
        <v>6.7</v>
      </c>
      <c r="C233" s="2">
        <f t="shared" si="27"/>
        <v>-0.29000000000000004</v>
      </c>
      <c r="D233" s="2">
        <f t="shared" si="28"/>
        <v>0</v>
      </c>
      <c r="E233" s="2">
        <f t="shared" si="29"/>
        <v>0.29000000000000004</v>
      </c>
      <c r="F233" s="2">
        <f t="shared" si="33"/>
        <v>1.8350708664580207E-2</v>
      </c>
      <c r="G233" s="2">
        <f t="shared" si="33"/>
        <v>6.3062098516142584E-2</v>
      </c>
      <c r="H233" s="2">
        <f t="shared" si="31"/>
        <v>0.29099425956912628</v>
      </c>
      <c r="I233" s="2">
        <f t="shared" si="32"/>
        <v>22.540321725849225</v>
      </c>
    </row>
    <row r="234" spans="1:9" ht="13.5" x14ac:dyDescent="0.25">
      <c r="A234" s="3">
        <f>TITRES_STAT!B237</f>
        <v>42346</v>
      </c>
      <c r="B234" s="6">
        <f>TITRES_STAT!D237</f>
        <v>6.97</v>
      </c>
      <c r="C234" s="2">
        <f t="shared" si="27"/>
        <v>0.26999999999999957</v>
      </c>
      <c r="D234" s="2">
        <f t="shared" si="28"/>
        <v>0.26999999999999957</v>
      </c>
      <c r="E234" s="2">
        <f t="shared" si="29"/>
        <v>0</v>
      </c>
      <c r="F234" s="2">
        <f t="shared" si="33"/>
        <v>3.6325658045681594E-2</v>
      </c>
      <c r="G234" s="2">
        <f t="shared" si="33"/>
        <v>5.8557662907846683E-2</v>
      </c>
      <c r="H234" s="2">
        <f t="shared" si="31"/>
        <v>0.62033995623848548</v>
      </c>
      <c r="I234" s="2">
        <f t="shared" si="32"/>
        <v>38.284555895206374</v>
      </c>
    </row>
    <row r="235" spans="1:9" ht="13.5" x14ac:dyDescent="0.25">
      <c r="A235" s="3">
        <f>TITRES_STAT!B238</f>
        <v>42347</v>
      </c>
      <c r="B235" s="6">
        <f>TITRES_STAT!D238</f>
        <v>7</v>
      </c>
      <c r="C235" s="2">
        <f t="shared" si="27"/>
        <v>3.0000000000000249E-2</v>
      </c>
      <c r="D235" s="2">
        <f t="shared" si="28"/>
        <v>3.0000000000000249E-2</v>
      </c>
      <c r="E235" s="2">
        <f t="shared" si="29"/>
        <v>0</v>
      </c>
      <c r="F235" s="2">
        <f t="shared" si="33"/>
        <v>3.5873825328132929E-2</v>
      </c>
      <c r="G235" s="2">
        <f t="shared" si="33"/>
        <v>5.4374972700143347E-2</v>
      </c>
      <c r="H235" s="2">
        <f t="shared" si="31"/>
        <v>0.65974884301943482</v>
      </c>
      <c r="I235" s="2">
        <f t="shared" si="32"/>
        <v>39.749920344527055</v>
      </c>
    </row>
    <row r="236" spans="1:9" ht="13.5" x14ac:dyDescent="0.25">
      <c r="A236" s="3">
        <f>TITRES_STAT!B239</f>
        <v>42348</v>
      </c>
      <c r="B236" s="6">
        <f>TITRES_STAT!D239</f>
        <v>6.9</v>
      </c>
      <c r="C236" s="2">
        <f t="shared" si="27"/>
        <v>-9.9999999999999645E-2</v>
      </c>
      <c r="D236" s="2">
        <f t="shared" si="28"/>
        <v>0</v>
      </c>
      <c r="E236" s="2">
        <f t="shared" si="29"/>
        <v>9.9999999999999645E-2</v>
      </c>
      <c r="F236" s="2">
        <f t="shared" si="33"/>
        <v>3.3311409233266288E-2</v>
      </c>
      <c r="G236" s="2">
        <f t="shared" si="33"/>
        <v>5.7633903221561651E-2</v>
      </c>
      <c r="H236" s="2">
        <f t="shared" si="31"/>
        <v>0.57798287763380263</v>
      </c>
      <c r="I236" s="2">
        <f t="shared" si="32"/>
        <v>36.627956223485285</v>
      </c>
    </row>
    <row r="237" spans="1:9" ht="13.5" x14ac:dyDescent="0.25">
      <c r="A237" s="3">
        <f>TITRES_STAT!B240</f>
        <v>42349</v>
      </c>
      <c r="B237" s="6">
        <f>TITRES_STAT!D240</f>
        <v>6.9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3.0932022859461554E-2</v>
      </c>
      <c r="G237" s="2">
        <f t="shared" si="34"/>
        <v>5.3517195848592956E-2</v>
      </c>
      <c r="H237" s="2">
        <f t="shared" si="31"/>
        <v>0.57798287763380263</v>
      </c>
      <c r="I237" s="2">
        <f t="shared" si="32"/>
        <v>36.627956223485285</v>
      </c>
    </row>
    <row r="238" spans="1:9" ht="13.5" x14ac:dyDescent="0.25">
      <c r="A238" s="3">
        <f>TITRES_STAT!B241</f>
        <v>42352</v>
      </c>
      <c r="B238" s="6">
        <f>TITRES_STAT!D241</f>
        <v>6.7</v>
      </c>
      <c r="C238" s="2">
        <f t="shared" si="27"/>
        <v>-0.20000000000000018</v>
      </c>
      <c r="D238" s="2">
        <f t="shared" si="28"/>
        <v>0</v>
      </c>
      <c r="E238" s="2">
        <f t="shared" si="29"/>
        <v>0.20000000000000018</v>
      </c>
      <c r="F238" s="2">
        <f t="shared" si="34"/>
        <v>2.8722592655214298E-2</v>
      </c>
      <c r="G238" s="2">
        <f t="shared" si="34"/>
        <v>6.3980253287979183E-2</v>
      </c>
      <c r="H238" s="2">
        <f t="shared" si="31"/>
        <v>0.4489290238650992</v>
      </c>
      <c r="I238" s="2">
        <f t="shared" si="32"/>
        <v>30.983506884799354</v>
      </c>
    </row>
    <row r="239" spans="1:9" ht="13.5" x14ac:dyDescent="0.25">
      <c r="A239" s="3">
        <f>TITRES_STAT!B242</f>
        <v>42353</v>
      </c>
      <c r="B239" s="6">
        <f>TITRES_STAT!D242</f>
        <v>6.4</v>
      </c>
      <c r="C239" s="2">
        <f t="shared" si="27"/>
        <v>-0.29999999999999982</v>
      </c>
      <c r="D239" s="2">
        <f t="shared" si="28"/>
        <v>0</v>
      </c>
      <c r="E239" s="2">
        <f t="shared" si="29"/>
        <v>0.29999999999999982</v>
      </c>
      <c r="F239" s="2">
        <f t="shared" si="34"/>
        <v>2.6670978894127562E-2</v>
      </c>
      <c r="G239" s="2">
        <f t="shared" si="34"/>
        <v>8.083880662455209E-2</v>
      </c>
      <c r="H239" s="2">
        <f t="shared" si="31"/>
        <v>0.32992791467096128</v>
      </c>
      <c r="I239" s="2">
        <f t="shared" si="32"/>
        <v>24.807954704265981</v>
      </c>
    </row>
    <row r="240" spans="1:9" ht="13.5" x14ac:dyDescent="0.25">
      <c r="A240" s="3">
        <f>TITRES_STAT!B243</f>
        <v>42354</v>
      </c>
      <c r="B240" s="6">
        <f>TITRES_STAT!D243</f>
        <v>6.58</v>
      </c>
      <c r="C240" s="2">
        <f t="shared" si="27"/>
        <v>0.17999999999999972</v>
      </c>
      <c r="D240" s="2">
        <f t="shared" si="28"/>
        <v>0.17999999999999972</v>
      </c>
      <c r="E240" s="2">
        <f t="shared" si="29"/>
        <v>0</v>
      </c>
      <c r="F240" s="2">
        <f t="shared" si="34"/>
        <v>3.7623051830261281E-2</v>
      </c>
      <c r="G240" s="2">
        <f t="shared" si="34"/>
        <v>7.5064606151369798E-2</v>
      </c>
      <c r="H240" s="2">
        <f t="shared" si="31"/>
        <v>0.50120894199315968</v>
      </c>
      <c r="I240" s="2">
        <f t="shared" si="32"/>
        <v>33.387020818547953</v>
      </c>
    </row>
    <row r="241" spans="1:9" ht="13.5" x14ac:dyDescent="0.25">
      <c r="A241" s="3">
        <f>TITRES_STAT!B244</f>
        <v>42355</v>
      </c>
      <c r="B241" s="6">
        <f>TITRES_STAT!D244</f>
        <v>6.76</v>
      </c>
      <c r="C241" s="2">
        <f t="shared" si="27"/>
        <v>0.17999999999999972</v>
      </c>
      <c r="D241" s="2">
        <f t="shared" si="28"/>
        <v>0.17999999999999972</v>
      </c>
      <c r="E241" s="2">
        <f t="shared" si="29"/>
        <v>0</v>
      </c>
      <c r="F241" s="2">
        <f t="shared" si="34"/>
        <v>4.7792833842385453E-2</v>
      </c>
      <c r="G241" s="2">
        <f t="shared" si="34"/>
        <v>6.9702848569129103E-2</v>
      </c>
      <c r="H241" s="2">
        <f t="shared" si="31"/>
        <v>0.68566543295552718</v>
      </c>
      <c r="I241" s="2">
        <f t="shared" si="32"/>
        <v>40.676246872627011</v>
      </c>
    </row>
    <row r="242" spans="1:9" ht="13.5" x14ac:dyDescent="0.25">
      <c r="A242" s="3">
        <f>TITRES_STAT!B245</f>
        <v>42356</v>
      </c>
      <c r="B242" s="6">
        <f>TITRES_STAT!D245</f>
        <v>6.5</v>
      </c>
      <c r="C242" s="2">
        <f t="shared" si="27"/>
        <v>-0.25999999999999979</v>
      </c>
      <c r="D242" s="2">
        <f t="shared" si="28"/>
        <v>0</v>
      </c>
      <c r="E242" s="2">
        <f t="shared" si="29"/>
        <v>0.25999999999999979</v>
      </c>
      <c r="F242" s="2">
        <f t="shared" si="34"/>
        <v>4.4379059996500776E-2</v>
      </c>
      <c r="G242" s="2">
        <f t="shared" si="34"/>
        <v>8.329550224276272E-2</v>
      </c>
      <c r="H242" s="2">
        <f t="shared" si="31"/>
        <v>0.53279059254795158</v>
      </c>
      <c r="I242" s="2">
        <f t="shared" si="32"/>
        <v>34.759516083817815</v>
      </c>
    </row>
    <row r="243" spans="1:9" ht="13.5" x14ac:dyDescent="0.25">
      <c r="A243" s="3">
        <f>TITRES_STAT!B246</f>
        <v>42359</v>
      </c>
      <c r="B243" s="6">
        <f>TITRES_STAT!D246</f>
        <v>6.5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4.1209127139607858E-2</v>
      </c>
      <c r="G243" s="2">
        <f t="shared" si="34"/>
        <v>7.7345823511136808E-2</v>
      </c>
      <c r="H243" s="2">
        <f t="shared" si="31"/>
        <v>0.53279059254795147</v>
      </c>
      <c r="I243" s="2">
        <f t="shared" si="32"/>
        <v>34.759516083817815</v>
      </c>
    </row>
    <row r="244" spans="1:9" ht="13.5" x14ac:dyDescent="0.25">
      <c r="A244" s="3">
        <f>TITRES_STAT!B247</f>
        <v>42360</v>
      </c>
      <c r="B244" s="6">
        <f>TITRES_STAT!D247</f>
        <v>6.79</v>
      </c>
      <c r="C244" s="2">
        <f t="shared" si="27"/>
        <v>0.29000000000000004</v>
      </c>
      <c r="D244" s="2">
        <f t="shared" si="28"/>
        <v>0.29000000000000004</v>
      </c>
      <c r="E244" s="2">
        <f t="shared" si="29"/>
        <v>0</v>
      </c>
      <c r="F244" s="2">
        <f t="shared" si="34"/>
        <v>5.8979903772493014E-2</v>
      </c>
      <c r="G244" s="2">
        <f t="shared" si="34"/>
        <v>7.1821121831769891E-2</v>
      </c>
      <c r="H244" s="2">
        <f t="shared" si="31"/>
        <v>0.82120554884459351</v>
      </c>
      <c r="I244" s="2">
        <f t="shared" si="32"/>
        <v>45.091315989322652</v>
      </c>
    </row>
    <row r="245" spans="1:9" ht="13.5" x14ac:dyDescent="0.25">
      <c r="A245" s="3">
        <f>TITRES_STAT!B248</f>
        <v>42361</v>
      </c>
      <c r="B245" s="6">
        <f>TITRES_STAT!D248</f>
        <v>6.89</v>
      </c>
      <c r="C245" s="2">
        <f t="shared" si="27"/>
        <v>9.9999999999999645E-2</v>
      </c>
      <c r="D245" s="2">
        <f t="shared" si="28"/>
        <v>9.9999999999999645E-2</v>
      </c>
      <c r="E245" s="2">
        <f t="shared" si="29"/>
        <v>0</v>
      </c>
      <c r="F245" s="2">
        <f t="shared" si="34"/>
        <v>6.1909910645886343E-2</v>
      </c>
      <c r="G245" s="2">
        <f t="shared" si="34"/>
        <v>6.6691041700929182E-2</v>
      </c>
      <c r="H245" s="2">
        <f t="shared" si="31"/>
        <v>0.92830924614308097</v>
      </c>
      <c r="I245" s="2">
        <f t="shared" si="32"/>
        <v>48.141098114830086</v>
      </c>
    </row>
    <row r="246" spans="1:9" ht="13.5" x14ac:dyDescent="0.25">
      <c r="A246" s="3">
        <f>TITRES_STAT!B249</f>
        <v>42363</v>
      </c>
      <c r="B246" s="6">
        <f>TITRES_STAT!D249</f>
        <v>7</v>
      </c>
      <c r="C246" s="2">
        <f t="shared" si="27"/>
        <v>0.11000000000000032</v>
      </c>
      <c r="D246" s="2">
        <f t="shared" si="28"/>
        <v>0.11000000000000032</v>
      </c>
      <c r="E246" s="2">
        <f t="shared" si="29"/>
        <v>0</v>
      </c>
      <c r="F246" s="2">
        <f t="shared" si="34"/>
        <v>6.5344917028323055E-2</v>
      </c>
      <c r="G246" s="2">
        <f t="shared" si="34"/>
        <v>6.1927395865148525E-2</v>
      </c>
      <c r="H246" s="2">
        <f t="shared" si="31"/>
        <v>1.055185933712059</v>
      </c>
      <c r="I246" s="2">
        <f t="shared" si="32"/>
        <v>51.342601971111748</v>
      </c>
    </row>
    <row r="247" spans="1:9" ht="13.5" x14ac:dyDescent="0.25">
      <c r="A247" s="3">
        <f>TITRES_STAT!B250</f>
        <v>42366</v>
      </c>
      <c r="B247" s="6">
        <f>TITRES_STAT!D250</f>
        <v>7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6.0677422954871406E-2</v>
      </c>
      <c r="G247" s="2">
        <f t="shared" si="34"/>
        <v>5.7504010446209342E-2</v>
      </c>
      <c r="H247" s="2">
        <f t="shared" si="31"/>
        <v>1.055185933712059</v>
      </c>
      <c r="I247" s="2">
        <f t="shared" si="32"/>
        <v>51.342601971111748</v>
      </c>
    </row>
    <row r="248" spans="1:9" ht="13.5" x14ac:dyDescent="0.25">
      <c r="A248" s="3">
        <f>TITRES_STAT!B251</f>
        <v>42367</v>
      </c>
      <c r="B248" s="6">
        <f>TITRES_STAT!D251</f>
        <v>7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5.6343321315237734E-2</v>
      </c>
      <c r="G248" s="2">
        <f t="shared" si="34"/>
        <v>5.3396581128622958E-2</v>
      </c>
      <c r="H248" s="2">
        <f t="shared" si="31"/>
        <v>1.0551859337120593</v>
      </c>
      <c r="I248" s="2">
        <f t="shared" si="32"/>
        <v>51.342601971111762</v>
      </c>
    </row>
    <row r="249" spans="1:9" ht="13.5" x14ac:dyDescent="0.25">
      <c r="A249" s="3">
        <f>TITRES_STAT!B252</f>
        <v>42368</v>
      </c>
      <c r="B249" s="6">
        <f>TITRES_STAT!D252</f>
        <v>7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5.2318798364149322E-2</v>
      </c>
      <c r="G249" s="2">
        <f t="shared" si="34"/>
        <v>4.9582539619435602E-2</v>
      </c>
      <c r="H249" s="2">
        <f t="shared" si="31"/>
        <v>1.055185933712059</v>
      </c>
      <c r="I249" s="2">
        <f t="shared" si="32"/>
        <v>51.342601971111748</v>
      </c>
    </row>
    <row r="250" spans="1:9" ht="13.5" x14ac:dyDescent="0.25">
      <c r="A250" s="3">
        <f>TITRES_STAT!B253</f>
        <v>42369</v>
      </c>
      <c r="B250" s="6">
        <f>TITRES_STAT!D253</f>
        <v>7.1</v>
      </c>
      <c r="C250" s="2">
        <f t="shared" si="27"/>
        <v>9.9999999999999645E-2</v>
      </c>
      <c r="D250" s="2">
        <f t="shared" si="28"/>
        <v>9.9999999999999645E-2</v>
      </c>
      <c r="E250" s="2">
        <f t="shared" si="29"/>
        <v>0</v>
      </c>
      <c r="F250" s="2">
        <f t="shared" si="34"/>
        <v>5.5724598480995771E-2</v>
      </c>
      <c r="G250" s="2">
        <f t="shared" si="34"/>
        <v>4.6040929646618774E-2</v>
      </c>
      <c r="H250" s="2">
        <f t="shared" si="31"/>
        <v>1.2103273958345921</v>
      </c>
      <c r="I250" s="2">
        <f t="shared" si="32"/>
        <v>54.757833527986818</v>
      </c>
    </row>
    <row r="251" spans="1:9" ht="13.5" x14ac:dyDescent="0.25">
      <c r="A251" s="3">
        <f>TITRES_STAT!B254</f>
        <v>42373</v>
      </c>
      <c r="B251" s="6">
        <f>TITRES_STAT!D254</f>
        <v>7.1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5.1744270018067508E-2</v>
      </c>
      <c r="G251" s="2">
        <f t="shared" si="34"/>
        <v>4.2752291814717437E-2</v>
      </c>
      <c r="H251" s="2">
        <f t="shared" si="31"/>
        <v>1.2103273958345921</v>
      </c>
      <c r="I251" s="2">
        <f t="shared" si="32"/>
        <v>54.757833527986818</v>
      </c>
    </row>
    <row r="252" spans="1:9" ht="13.5" x14ac:dyDescent="0.25">
      <c r="A252" s="3">
        <f>TITRES_STAT!B255</f>
        <v>42374</v>
      </c>
      <c r="B252" s="6">
        <f>TITRES_STAT!D255</f>
        <v>6.9</v>
      </c>
      <c r="C252" s="2">
        <f t="shared" si="27"/>
        <v>-0.19999999999999929</v>
      </c>
      <c r="D252" s="2">
        <f t="shared" si="28"/>
        <v>0</v>
      </c>
      <c r="E252" s="2">
        <f t="shared" si="29"/>
        <v>0.19999999999999929</v>
      </c>
      <c r="F252" s="2">
        <f t="shared" si="34"/>
        <v>4.8048250731062683E-2</v>
      </c>
      <c r="G252" s="2">
        <f t="shared" si="34"/>
        <v>5.3984270970808997E-2</v>
      </c>
      <c r="H252" s="2">
        <f t="shared" si="31"/>
        <v>0.89004167078673513</v>
      </c>
      <c r="I252" s="2">
        <f t="shared" si="32"/>
        <v>47.091113626942033</v>
      </c>
    </row>
    <row r="253" spans="1:9" ht="13.5" x14ac:dyDescent="0.25">
      <c r="A253" s="3">
        <f>TITRES_STAT!B256</f>
        <v>42375</v>
      </c>
      <c r="B253" s="6">
        <f>TITRES_STAT!D256</f>
        <v>6.9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4.4616232821701067E-2</v>
      </c>
      <c r="G253" s="2">
        <f t="shared" si="35"/>
        <v>5.0128251615751206E-2</v>
      </c>
      <c r="H253" s="2">
        <f t="shared" si="31"/>
        <v>0.89004167078673535</v>
      </c>
      <c r="I253" s="2">
        <f t="shared" si="32"/>
        <v>47.09111362694204</v>
      </c>
    </row>
    <row r="254" spans="1:9" ht="13.5" x14ac:dyDescent="0.25">
      <c r="A254" s="3">
        <f>TITRES_STAT!B257</f>
        <v>42376</v>
      </c>
      <c r="B254" s="6">
        <f>TITRES_STAT!D257</f>
        <v>6.9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4.1429359048722421E-2</v>
      </c>
      <c r="G254" s="2">
        <f t="shared" si="35"/>
        <v>4.6547662214626119E-2</v>
      </c>
      <c r="H254" s="2">
        <f t="shared" si="31"/>
        <v>0.89004167078673535</v>
      </c>
      <c r="I254" s="2">
        <f t="shared" si="32"/>
        <v>47.09111362694204</v>
      </c>
    </row>
    <row r="255" spans="1:9" ht="13.5" x14ac:dyDescent="0.25">
      <c r="A255" s="3">
        <f>TITRES_STAT!B258</f>
        <v>42377</v>
      </c>
      <c r="B255" s="6">
        <f>TITRES_STAT!D258</f>
        <v>6.9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3.8470119116670816E-2</v>
      </c>
      <c r="G255" s="2">
        <f t="shared" si="35"/>
        <v>4.3222829199295688E-2</v>
      </c>
      <c r="H255" s="2">
        <f t="shared" si="31"/>
        <v>0.89004167078673513</v>
      </c>
      <c r="I255" s="2">
        <f t="shared" si="32"/>
        <v>47.091113626942033</v>
      </c>
    </row>
    <row r="256" spans="1:9" ht="13.5" x14ac:dyDescent="0.25">
      <c r="A256" s="3">
        <f>TITRES_STAT!B259</f>
        <v>42380</v>
      </c>
      <c r="B256" s="6">
        <f>TITRES_STAT!D259</f>
        <v>7.24</v>
      </c>
      <c r="C256" s="2">
        <f t="shared" si="27"/>
        <v>0.33999999999999986</v>
      </c>
      <c r="D256" s="2">
        <f t="shared" si="28"/>
        <v>0.33999999999999986</v>
      </c>
      <c r="E256" s="2">
        <f t="shared" si="29"/>
        <v>0</v>
      </c>
      <c r="F256" s="2">
        <f t="shared" si="35"/>
        <v>6.0007967751194317E-2</v>
      </c>
      <c r="G256" s="2">
        <f t="shared" si="35"/>
        <v>4.013548425648885E-2</v>
      </c>
      <c r="H256" s="2">
        <f t="shared" si="31"/>
        <v>1.4951350123922476</v>
      </c>
      <c r="I256" s="2">
        <f t="shared" si="32"/>
        <v>59.92200842706162</v>
      </c>
    </row>
    <row r="257" spans="1:9" ht="13.5" x14ac:dyDescent="0.25">
      <c r="A257" s="3">
        <f>TITRES_STAT!B260</f>
        <v>42381</v>
      </c>
      <c r="B257" s="6">
        <f>TITRES_STAT!D260</f>
        <v>7.24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5.572168434039472E-2</v>
      </c>
      <c r="G257" s="2">
        <f t="shared" si="35"/>
        <v>3.7268663952453929E-2</v>
      </c>
      <c r="H257" s="2">
        <f t="shared" si="31"/>
        <v>1.4951350123922478</v>
      </c>
      <c r="I257" s="2">
        <f t="shared" si="32"/>
        <v>59.92200842706162</v>
      </c>
    </row>
    <row r="258" spans="1:9" ht="13.5" x14ac:dyDescent="0.25">
      <c r="A258" s="3">
        <f>TITRES_STAT!B261</f>
        <v>42382</v>
      </c>
      <c r="B258" s="6">
        <f>TITRES_STAT!D261</f>
        <v>7</v>
      </c>
      <c r="C258" s="2">
        <f t="shared" si="27"/>
        <v>-0.24000000000000021</v>
      </c>
      <c r="D258" s="2">
        <f t="shared" si="28"/>
        <v>0</v>
      </c>
      <c r="E258" s="2">
        <f t="shared" si="29"/>
        <v>0.24000000000000021</v>
      </c>
      <c r="F258" s="2">
        <f t="shared" si="35"/>
        <v>5.1741564030366526E-2</v>
      </c>
      <c r="G258" s="2">
        <f t="shared" si="35"/>
        <v>5.1749473670135812E-2</v>
      </c>
      <c r="H258" s="2">
        <f t="shared" si="31"/>
        <v>0.99984715516490652</v>
      </c>
      <c r="I258" s="2">
        <f t="shared" si="32"/>
        <v>49.996178587081054</v>
      </c>
    </row>
    <row r="259" spans="1:9" ht="13.5" x14ac:dyDescent="0.25">
      <c r="A259" s="3">
        <f>TITRES_STAT!B262</f>
        <v>42384</v>
      </c>
      <c r="B259" s="6">
        <f>TITRES_STAT!D262</f>
        <v>6.9</v>
      </c>
      <c r="C259" s="2">
        <f t="shared" ref="C259:C322" si="36">B259-B258</f>
        <v>-9.9999999999999645E-2</v>
      </c>
      <c r="D259" s="2">
        <f t="shared" ref="D259:D322" si="37">IF(C259&gt;0,C259,0)</f>
        <v>0</v>
      </c>
      <c r="E259" s="2">
        <f t="shared" ref="E259:E322" si="38">IF(C259&lt;0,-C259,0)</f>
        <v>9.9999999999999645E-2</v>
      </c>
      <c r="F259" s="2">
        <f t="shared" si="35"/>
        <v>4.8045738028197491E-2</v>
      </c>
      <c r="G259" s="2">
        <f t="shared" si="35"/>
        <v>5.5195939836554651E-2</v>
      </c>
      <c r="H259" s="2">
        <f t="shared" si="31"/>
        <v>0.87045783024022738</v>
      </c>
      <c r="I259" s="2">
        <f t="shared" si="32"/>
        <v>46.53715342667909</v>
      </c>
    </row>
    <row r="260" spans="1:9" ht="13.5" x14ac:dyDescent="0.25">
      <c r="A260" s="3">
        <f>TITRES_STAT!B263</f>
        <v>42387</v>
      </c>
      <c r="B260" s="6">
        <f>TITRES_STAT!D263</f>
        <v>6.9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4.4613899597611958E-2</v>
      </c>
      <c r="G260" s="2">
        <f t="shared" si="35"/>
        <v>5.1253372705372176E-2</v>
      </c>
      <c r="H260" s="2">
        <f t="shared" si="31"/>
        <v>0.87045783024022738</v>
      </c>
      <c r="I260" s="2">
        <f t="shared" si="32"/>
        <v>46.53715342667909</v>
      </c>
    </row>
    <row r="261" spans="1:9" ht="13.5" x14ac:dyDescent="0.25">
      <c r="A261" s="3">
        <f>TITRES_STAT!B264</f>
        <v>42388</v>
      </c>
      <c r="B261" s="6">
        <f>TITRES_STAT!D264</f>
        <v>6.9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4.1427192483496814E-2</v>
      </c>
      <c r="G261" s="2">
        <f t="shared" si="35"/>
        <v>4.7592417512131301E-2</v>
      </c>
      <c r="H261" s="2">
        <f t="shared" si="31"/>
        <v>0.87045783024022738</v>
      </c>
      <c r="I261" s="2">
        <f t="shared" si="32"/>
        <v>46.53715342667909</v>
      </c>
    </row>
    <row r="262" spans="1:9" ht="13.5" x14ac:dyDescent="0.25">
      <c r="A262" s="3">
        <f>TITRES_STAT!B265</f>
        <v>42389</v>
      </c>
      <c r="B262" s="6">
        <f>TITRES_STAT!D265</f>
        <v>6.9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3.8468107306104185E-2</v>
      </c>
      <c r="G262" s="2">
        <f t="shared" si="35"/>
        <v>4.4192959118407635E-2</v>
      </c>
      <c r="H262" s="2">
        <f t="shared" si="31"/>
        <v>0.87045783024022749</v>
      </c>
      <c r="I262" s="2">
        <f t="shared" si="32"/>
        <v>46.537153426679097</v>
      </c>
    </row>
    <row r="263" spans="1:9" ht="13.5" x14ac:dyDescent="0.25">
      <c r="A263" s="3">
        <f>TITRES_STAT!B266</f>
        <v>42390</v>
      </c>
      <c r="B263" s="6">
        <f>TITRES_STAT!D266</f>
        <v>6.7</v>
      </c>
      <c r="C263" s="2">
        <f t="shared" si="36"/>
        <v>-0.20000000000000018</v>
      </c>
      <c r="D263" s="2">
        <f t="shared" si="37"/>
        <v>0</v>
      </c>
      <c r="E263" s="2">
        <f t="shared" si="38"/>
        <v>0.20000000000000018</v>
      </c>
      <c r="F263" s="2">
        <f t="shared" si="35"/>
        <v>3.5720385355668176E-2</v>
      </c>
      <c r="G263" s="2">
        <f t="shared" si="35"/>
        <v>5.5322033467092815E-2</v>
      </c>
      <c r="H263" s="2">
        <f t="shared" si="31"/>
        <v>0.6456809903221602</v>
      </c>
      <c r="I263" s="2">
        <f t="shared" si="32"/>
        <v>39.234881737058963</v>
      </c>
    </row>
    <row r="264" spans="1:9" ht="13.5" x14ac:dyDescent="0.25">
      <c r="A264" s="3">
        <f>TITRES_STAT!B267</f>
        <v>42391</v>
      </c>
      <c r="B264" s="6">
        <f>TITRES_STAT!D267</f>
        <v>6.7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3.3168929258834731E-2</v>
      </c>
      <c r="G264" s="2">
        <f t="shared" si="35"/>
        <v>5.1370459648014753E-2</v>
      </c>
      <c r="H264" s="2">
        <f t="shared" si="31"/>
        <v>0.64568099032216009</v>
      </c>
      <c r="I264" s="2">
        <f t="shared" si="32"/>
        <v>39.234881737058949</v>
      </c>
    </row>
    <row r="265" spans="1:9" ht="13.5" x14ac:dyDescent="0.25">
      <c r="A265" s="3">
        <f>TITRES_STAT!B268</f>
        <v>42394</v>
      </c>
      <c r="B265" s="6">
        <f>TITRES_STAT!D268</f>
        <v>6.9</v>
      </c>
      <c r="C265" s="2">
        <f t="shared" si="36"/>
        <v>0.20000000000000018</v>
      </c>
      <c r="D265" s="2">
        <f t="shared" si="37"/>
        <v>0.20000000000000018</v>
      </c>
      <c r="E265" s="2">
        <f t="shared" si="38"/>
        <v>0</v>
      </c>
      <c r="F265" s="2">
        <f t="shared" si="35"/>
        <v>4.5085434311775127E-2</v>
      </c>
      <c r="G265" s="2">
        <f t="shared" si="35"/>
        <v>4.7701141101727983E-2</v>
      </c>
      <c r="H265" s="2">
        <f t="shared" si="31"/>
        <v>0.94516469146147741</v>
      </c>
      <c r="I265" s="2">
        <f t="shared" si="32"/>
        <v>48.590471316407594</v>
      </c>
    </row>
    <row r="266" spans="1:9" ht="13.5" x14ac:dyDescent="0.25">
      <c r="A266" s="3">
        <f>TITRES_STAT!B269</f>
        <v>42395</v>
      </c>
      <c r="B266" s="6">
        <f>TITRES_STAT!D269</f>
        <v>6.7</v>
      </c>
      <c r="C266" s="2">
        <f t="shared" si="36"/>
        <v>-0.20000000000000018</v>
      </c>
      <c r="D266" s="2">
        <f t="shared" si="37"/>
        <v>0</v>
      </c>
      <c r="E266" s="2">
        <f t="shared" si="38"/>
        <v>0.20000000000000018</v>
      </c>
      <c r="F266" s="2">
        <f t="shared" si="35"/>
        <v>4.1865046146648328E-2</v>
      </c>
      <c r="G266" s="2">
        <f t="shared" si="35"/>
        <v>5.8579631023033138E-2</v>
      </c>
      <c r="H266" s="2">
        <f t="shared" si="31"/>
        <v>0.71466899697929576</v>
      </c>
      <c r="I266" s="2">
        <f t="shared" si="32"/>
        <v>41.679706009633129</v>
      </c>
    </row>
    <row r="267" spans="1:9" ht="13.5" x14ac:dyDescent="0.25">
      <c r="A267" s="3">
        <f>TITRES_STAT!B270</f>
        <v>42396</v>
      </c>
      <c r="B267" s="6">
        <f>TITRES_STAT!D270</f>
        <v>6.88</v>
      </c>
      <c r="C267" s="2">
        <f t="shared" si="36"/>
        <v>0.17999999999999972</v>
      </c>
      <c r="D267" s="2">
        <f t="shared" si="37"/>
        <v>0.17999999999999972</v>
      </c>
      <c r="E267" s="2">
        <f t="shared" si="38"/>
        <v>0</v>
      </c>
      <c r="F267" s="2">
        <f t="shared" si="35"/>
        <v>5.1731828564744856E-2</v>
      </c>
      <c r="G267" s="2">
        <f t="shared" si="35"/>
        <v>5.439537166424506E-2</v>
      </c>
      <c r="H267" s="2">
        <f t="shared" si="31"/>
        <v>0.9510336446280595</v>
      </c>
      <c r="I267" s="2">
        <f t="shared" si="32"/>
        <v>48.74511760710115</v>
      </c>
    </row>
    <row r="268" spans="1:9" ht="13.5" x14ac:dyDescent="0.25">
      <c r="A268" s="3">
        <f>TITRES_STAT!B271</f>
        <v>42397</v>
      </c>
      <c r="B268" s="6">
        <f>TITRES_STAT!D271</f>
        <v>6.89</v>
      </c>
      <c r="C268" s="2">
        <f t="shared" si="36"/>
        <v>9.9999999999997868E-3</v>
      </c>
      <c r="D268" s="2">
        <f t="shared" si="37"/>
        <v>9.9999999999997868E-3</v>
      </c>
      <c r="E268" s="2">
        <f t="shared" si="38"/>
        <v>0</v>
      </c>
      <c r="F268" s="2">
        <f t="shared" si="35"/>
        <v>4.8750983667263062E-2</v>
      </c>
      <c r="G268" s="2">
        <f t="shared" si="35"/>
        <v>5.0509987973941843E-2</v>
      </c>
      <c r="H268" s="2">
        <f t="shared" si="31"/>
        <v>0.96517511927371169</v>
      </c>
      <c r="I268" s="2">
        <f t="shared" si="32"/>
        <v>49.113949683548839</v>
      </c>
    </row>
    <row r="269" spans="1:9" ht="13.5" x14ac:dyDescent="0.25">
      <c r="A269" s="3">
        <f>TITRES_STAT!B272</f>
        <v>42398</v>
      </c>
      <c r="B269" s="6">
        <f>TITRES_STAT!D272</f>
        <v>6.89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4.5268770548172847E-2</v>
      </c>
      <c r="G269" s="2">
        <f t="shared" si="39"/>
        <v>4.6902131690088854E-2</v>
      </c>
      <c r="H269" s="2">
        <f t="shared" si="31"/>
        <v>0.9651751192737118</v>
      </c>
      <c r="I269" s="2">
        <f t="shared" si="32"/>
        <v>49.113949683548839</v>
      </c>
    </row>
    <row r="270" spans="1:9" ht="13.5" x14ac:dyDescent="0.25">
      <c r="A270" s="3">
        <f>TITRES_STAT!B273</f>
        <v>42401</v>
      </c>
      <c r="B270" s="6">
        <f>TITRES_STAT!D273</f>
        <v>6.79</v>
      </c>
      <c r="C270" s="2">
        <f t="shared" si="36"/>
        <v>-9.9999999999999645E-2</v>
      </c>
      <c r="D270" s="2">
        <f t="shared" si="37"/>
        <v>0</v>
      </c>
      <c r="E270" s="2">
        <f t="shared" si="38"/>
        <v>9.9999999999999645E-2</v>
      </c>
      <c r="F270" s="2">
        <f t="shared" si="39"/>
        <v>4.2035286937589074E-2</v>
      </c>
      <c r="G270" s="2">
        <f t="shared" si="39"/>
        <v>5.0694836569368192E-2</v>
      </c>
      <c r="H270" s="2">
        <f t="shared" si="31"/>
        <v>0.82918280799801303</v>
      </c>
      <c r="I270" s="2">
        <f t="shared" si="32"/>
        <v>45.33077855162707</v>
      </c>
    </row>
    <row r="271" spans="1:9" ht="13.5" x14ac:dyDescent="0.25">
      <c r="A271" s="3">
        <f>TITRES_STAT!B274</f>
        <v>42402</v>
      </c>
      <c r="B271" s="6">
        <f>TITRES_STAT!D274</f>
        <v>6.84</v>
      </c>
      <c r="C271" s="2">
        <f t="shared" si="36"/>
        <v>4.9999999999999822E-2</v>
      </c>
      <c r="D271" s="2">
        <f t="shared" si="37"/>
        <v>4.9999999999999822E-2</v>
      </c>
      <c r="E271" s="2">
        <f t="shared" si="38"/>
        <v>0</v>
      </c>
      <c r="F271" s="2">
        <f t="shared" si="39"/>
        <v>4.2604195013475558E-2</v>
      </c>
      <c r="G271" s="2">
        <f t="shared" si="39"/>
        <v>4.7073776814413319E-2</v>
      </c>
      <c r="H271" s="2">
        <f t="shared" si="31"/>
        <v>0.90505155729146347</v>
      </c>
      <c r="I271" s="2">
        <f t="shared" si="32"/>
        <v>47.507982333991762</v>
      </c>
    </row>
    <row r="272" spans="1:9" ht="13.5" x14ac:dyDescent="0.25">
      <c r="A272" s="3">
        <f>TITRES_STAT!B275</f>
        <v>42403</v>
      </c>
      <c r="B272" s="6">
        <f>TITRES_STAT!D275</f>
        <v>6.87</v>
      </c>
      <c r="C272" s="2">
        <f t="shared" si="36"/>
        <v>3.0000000000000249E-2</v>
      </c>
      <c r="D272" s="2">
        <f t="shared" si="37"/>
        <v>3.0000000000000249E-2</v>
      </c>
      <c r="E272" s="2">
        <f t="shared" si="38"/>
        <v>0</v>
      </c>
      <c r="F272" s="2">
        <f t="shared" si="39"/>
        <v>4.1703895369655894E-2</v>
      </c>
      <c r="G272" s="2">
        <f t="shared" si="39"/>
        <v>4.3711364184812369E-2</v>
      </c>
      <c r="H272" s="2">
        <f t="shared" si="31"/>
        <v>0.95407444145030884</v>
      </c>
      <c r="I272" s="2">
        <f t="shared" si="32"/>
        <v>48.824876944923211</v>
      </c>
    </row>
    <row r="273" spans="1:9" ht="13.5" x14ac:dyDescent="0.25">
      <c r="A273" s="3">
        <f>TITRES_STAT!B276</f>
        <v>42404</v>
      </c>
      <c r="B273" s="6">
        <f>TITRES_STAT!D276</f>
        <v>6.89</v>
      </c>
      <c r="C273" s="2">
        <f t="shared" si="36"/>
        <v>1.9999999999999574E-2</v>
      </c>
      <c r="D273" s="2">
        <f t="shared" si="37"/>
        <v>1.9999999999999574E-2</v>
      </c>
      <c r="E273" s="2">
        <f t="shared" si="38"/>
        <v>0</v>
      </c>
      <c r="F273" s="2">
        <f t="shared" si="39"/>
        <v>4.0153617128966153E-2</v>
      </c>
      <c r="G273" s="2">
        <f t="shared" si="39"/>
        <v>4.0589123885897201E-2</v>
      </c>
      <c r="H273" s="2">
        <f t="shared" ref="H273:H336" si="40">F273/G273</f>
        <v>0.98927035828229926</v>
      </c>
      <c r="I273" s="2">
        <f t="shared" ref="I273:I336" si="41">IF(G273=0,100,100-(100/(1+H273)))</f>
        <v>49.730312129946839</v>
      </c>
    </row>
    <row r="274" spans="1:9" ht="13.5" x14ac:dyDescent="0.25">
      <c r="A274" s="3">
        <f>TITRES_STAT!B277</f>
        <v>42405</v>
      </c>
      <c r="B274" s="6">
        <f>TITRES_STAT!D277</f>
        <v>6.89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3.7285501619754288E-2</v>
      </c>
      <c r="G274" s="2">
        <f t="shared" si="39"/>
        <v>3.7689900751190261E-2</v>
      </c>
      <c r="H274" s="2">
        <f t="shared" si="40"/>
        <v>0.98927035828229926</v>
      </c>
      <c r="I274" s="2">
        <f t="shared" si="41"/>
        <v>49.730312129946839</v>
      </c>
    </row>
    <row r="275" spans="1:9" ht="13.5" x14ac:dyDescent="0.25">
      <c r="A275" s="3">
        <f>TITRES_STAT!B278</f>
        <v>42408</v>
      </c>
      <c r="B275" s="6">
        <f>TITRES_STAT!D278</f>
        <v>6.89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3.4622251504057552E-2</v>
      </c>
      <c r="G275" s="2">
        <f t="shared" si="39"/>
        <v>3.4997764983248102E-2</v>
      </c>
      <c r="H275" s="2">
        <f t="shared" si="40"/>
        <v>0.98927035828229914</v>
      </c>
      <c r="I275" s="2">
        <f t="shared" si="41"/>
        <v>49.730312129946839</v>
      </c>
    </row>
    <row r="276" spans="1:9" ht="13.5" x14ac:dyDescent="0.25">
      <c r="A276" s="3">
        <f>TITRES_STAT!B279</f>
        <v>42409</v>
      </c>
      <c r="B276" s="6">
        <f>TITRES_STAT!D279</f>
        <v>6.89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3.2149233539482014E-2</v>
      </c>
      <c r="G276" s="2">
        <f t="shared" si="39"/>
        <v>3.2497924627301812E-2</v>
      </c>
      <c r="H276" s="2">
        <f t="shared" si="40"/>
        <v>0.98927035828229903</v>
      </c>
      <c r="I276" s="2">
        <f t="shared" si="41"/>
        <v>49.730312129946839</v>
      </c>
    </row>
    <row r="277" spans="1:9" ht="13.5" x14ac:dyDescent="0.25">
      <c r="A277" s="3">
        <f>TITRES_STAT!B280</f>
        <v>42410</v>
      </c>
      <c r="B277" s="6">
        <f>TITRES_STAT!D280</f>
        <v>6.89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2.9852859715233299E-2</v>
      </c>
      <c r="G277" s="2">
        <f t="shared" si="39"/>
        <v>3.0176644296780252E-2</v>
      </c>
      <c r="H277" s="2">
        <f t="shared" si="40"/>
        <v>0.98927035828229914</v>
      </c>
      <c r="I277" s="2">
        <f t="shared" si="41"/>
        <v>49.730312129946839</v>
      </c>
    </row>
    <row r="278" spans="1:9" ht="13.5" x14ac:dyDescent="0.25">
      <c r="A278" s="3">
        <f>TITRES_STAT!B281</f>
        <v>42411</v>
      </c>
      <c r="B278" s="6">
        <f>TITRES_STAT!D281</f>
        <v>6.89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2.7720512592716635E-2</v>
      </c>
      <c r="G278" s="2">
        <f t="shared" si="39"/>
        <v>2.8021169704153089E-2</v>
      </c>
      <c r="H278" s="2">
        <f t="shared" si="40"/>
        <v>0.98927035828229926</v>
      </c>
      <c r="I278" s="2">
        <f t="shared" si="41"/>
        <v>49.730312129946839</v>
      </c>
    </row>
    <row r="279" spans="1:9" ht="13.5" x14ac:dyDescent="0.25">
      <c r="A279" s="3">
        <f>TITRES_STAT!B282</f>
        <v>42412</v>
      </c>
      <c r="B279" s="6">
        <f>TITRES_STAT!D282</f>
        <v>6.86</v>
      </c>
      <c r="C279" s="2">
        <f t="shared" si="36"/>
        <v>-2.9999999999999361E-2</v>
      </c>
      <c r="D279" s="2">
        <f t="shared" si="37"/>
        <v>0</v>
      </c>
      <c r="E279" s="2">
        <f t="shared" si="38"/>
        <v>2.9999999999999361E-2</v>
      </c>
      <c r="F279" s="2">
        <f t="shared" si="39"/>
        <v>2.5740475978951162E-2</v>
      </c>
      <c r="G279" s="2">
        <f t="shared" si="39"/>
        <v>2.8162514725284967E-2</v>
      </c>
      <c r="H279" s="2">
        <f t="shared" si="40"/>
        <v>0.91399778144956489</v>
      </c>
      <c r="I279" s="2">
        <f t="shared" si="41"/>
        <v>47.753335469247475</v>
      </c>
    </row>
    <row r="280" spans="1:9" ht="13.5" x14ac:dyDescent="0.25">
      <c r="A280" s="3">
        <f>TITRES_STAT!B283</f>
        <v>42415</v>
      </c>
      <c r="B280" s="6">
        <f>TITRES_STAT!D283</f>
        <v>6.85</v>
      </c>
      <c r="C280" s="2">
        <f t="shared" si="36"/>
        <v>-1.0000000000000675E-2</v>
      </c>
      <c r="D280" s="2">
        <f t="shared" si="37"/>
        <v>0</v>
      </c>
      <c r="E280" s="2">
        <f t="shared" si="38"/>
        <v>1.0000000000000675E-2</v>
      </c>
      <c r="F280" s="2">
        <f t="shared" si="39"/>
        <v>2.3901870551883222E-2</v>
      </c>
      <c r="G280" s="2">
        <f t="shared" si="39"/>
        <v>2.6865192244907517E-2</v>
      </c>
      <c r="H280" s="2">
        <f t="shared" si="40"/>
        <v>0.88969661314871051</v>
      </c>
      <c r="I280" s="2">
        <f t="shared" si="41"/>
        <v>47.081452491267996</v>
      </c>
    </row>
    <row r="281" spans="1:9" ht="13.5" x14ac:dyDescent="0.25">
      <c r="A281" s="3">
        <f>TITRES_STAT!B284</f>
        <v>42416</v>
      </c>
      <c r="B281" s="6">
        <f>TITRES_STAT!D284</f>
        <v>6.8</v>
      </c>
      <c r="C281" s="2">
        <f t="shared" si="36"/>
        <v>-4.9999999999999822E-2</v>
      </c>
      <c r="D281" s="2">
        <f t="shared" si="37"/>
        <v>0</v>
      </c>
      <c r="E281" s="2">
        <f t="shared" si="38"/>
        <v>4.9999999999999822E-2</v>
      </c>
      <c r="F281" s="2">
        <f t="shared" si="39"/>
        <v>2.2194594083891565E-2</v>
      </c>
      <c r="G281" s="2">
        <f t="shared" si="39"/>
        <v>2.8517678513128395E-2</v>
      </c>
      <c r="H281" s="2">
        <f t="shared" si="40"/>
        <v>0.77827492422547873</v>
      </c>
      <c r="I281" s="2">
        <f t="shared" si="41"/>
        <v>43.765725626730834</v>
      </c>
    </row>
    <row r="282" spans="1:9" ht="13.5" x14ac:dyDescent="0.25">
      <c r="A282" s="3">
        <f>TITRES_STAT!B285</f>
        <v>42417</v>
      </c>
      <c r="B282" s="6">
        <f>TITRES_STAT!D285</f>
        <v>6.86</v>
      </c>
      <c r="C282" s="2">
        <f t="shared" si="36"/>
        <v>6.0000000000000497E-2</v>
      </c>
      <c r="D282" s="2">
        <f t="shared" si="37"/>
        <v>6.0000000000000497E-2</v>
      </c>
      <c r="E282" s="2">
        <f t="shared" si="38"/>
        <v>0</v>
      </c>
      <c r="F282" s="2">
        <f t="shared" si="39"/>
        <v>2.4894980220756487E-2</v>
      </c>
      <c r="G282" s="2">
        <f t="shared" si="39"/>
        <v>2.6480701476476364E-2</v>
      </c>
      <c r="H282" s="2">
        <f t="shared" si="40"/>
        <v>0.94011785310413609</v>
      </c>
      <c r="I282" s="2">
        <f t="shared" si="41"/>
        <v>48.456739450130463</v>
      </c>
    </row>
    <row r="283" spans="1:9" ht="13.5" x14ac:dyDescent="0.25">
      <c r="A283" s="3">
        <f>TITRES_STAT!B286</f>
        <v>42418</v>
      </c>
      <c r="B283" s="6">
        <f>TITRES_STAT!D286</f>
        <v>6.86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2.3116767347845311E-2</v>
      </c>
      <c r="G283" s="2">
        <f t="shared" si="39"/>
        <v>2.4589222799585194E-2</v>
      </c>
      <c r="H283" s="2">
        <f t="shared" si="40"/>
        <v>0.9401178531041362</v>
      </c>
      <c r="I283" s="2">
        <f t="shared" si="41"/>
        <v>48.456739450130463</v>
      </c>
    </row>
    <row r="284" spans="1:9" ht="13.5" x14ac:dyDescent="0.25">
      <c r="A284" s="3">
        <f>TITRES_STAT!B287</f>
        <v>42419</v>
      </c>
      <c r="B284" s="6">
        <f>TITRES_STAT!D287</f>
        <v>6.86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2.1465569680142075E-2</v>
      </c>
      <c r="G284" s="2">
        <f t="shared" si="39"/>
        <v>2.2832849742471965E-2</v>
      </c>
      <c r="H284" s="2">
        <f t="shared" si="40"/>
        <v>0.94011785310413631</v>
      </c>
      <c r="I284" s="2">
        <f t="shared" si="41"/>
        <v>48.45673945013047</v>
      </c>
    </row>
    <row r="285" spans="1:9" ht="13.5" x14ac:dyDescent="0.25">
      <c r="A285" s="3">
        <f>TITRES_STAT!B288</f>
        <v>42422</v>
      </c>
      <c r="B285" s="6">
        <f>TITRES_STAT!D288</f>
        <v>6.85</v>
      </c>
      <c r="C285" s="2">
        <f t="shared" si="36"/>
        <v>-1.0000000000000675E-2</v>
      </c>
      <c r="D285" s="2">
        <f t="shared" si="37"/>
        <v>0</v>
      </c>
      <c r="E285" s="2">
        <f t="shared" si="38"/>
        <v>1.0000000000000675E-2</v>
      </c>
      <c r="F285" s="2">
        <f t="shared" ref="F285:G300" si="42">((F284*13)+D285)/14</f>
        <v>1.9932314702989069E-2</v>
      </c>
      <c r="G285" s="2">
        <f t="shared" si="42"/>
        <v>2.1916217618009732E-2</v>
      </c>
      <c r="H285" s="2">
        <f t="shared" si="40"/>
        <v>0.90947786020383448</v>
      </c>
      <c r="I285" s="2">
        <f t="shared" si="41"/>
        <v>47.629662493533644</v>
      </c>
    </row>
    <row r="286" spans="1:9" ht="13.5" x14ac:dyDescent="0.25">
      <c r="A286" s="3">
        <f>TITRES_STAT!B289</f>
        <v>42423</v>
      </c>
      <c r="B286" s="6">
        <f>TITRES_STAT!D289</f>
        <v>6.84</v>
      </c>
      <c r="C286" s="2">
        <f t="shared" si="36"/>
        <v>-9.9999999999997868E-3</v>
      </c>
      <c r="D286" s="2">
        <f t="shared" si="37"/>
        <v>0</v>
      </c>
      <c r="E286" s="2">
        <f t="shared" si="38"/>
        <v>9.9999999999997868E-3</v>
      </c>
      <c r="F286" s="2">
        <f t="shared" si="42"/>
        <v>1.850857793848985E-2</v>
      </c>
      <c r="G286" s="2">
        <f t="shared" si="42"/>
        <v>2.1065059216723307E-2</v>
      </c>
      <c r="H286" s="2">
        <f t="shared" si="40"/>
        <v>0.87863878036460041</v>
      </c>
      <c r="I286" s="2">
        <f t="shared" si="41"/>
        <v>46.769969274991595</v>
      </c>
    </row>
    <row r="287" spans="1:9" ht="13.5" x14ac:dyDescent="0.25">
      <c r="A287" s="3">
        <f>TITRES_STAT!B290</f>
        <v>42424</v>
      </c>
      <c r="B287" s="6">
        <f>TITRES_STAT!D290</f>
        <v>6.84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1.7186536657169148E-2</v>
      </c>
      <c r="G287" s="2">
        <f t="shared" si="42"/>
        <v>1.9560412129814499E-2</v>
      </c>
      <c r="H287" s="2">
        <f t="shared" si="40"/>
        <v>0.87863878036460041</v>
      </c>
      <c r="I287" s="2">
        <f t="shared" si="41"/>
        <v>46.769969274991595</v>
      </c>
    </row>
    <row r="288" spans="1:9" ht="13.5" x14ac:dyDescent="0.25">
      <c r="A288" s="3">
        <f>TITRES_STAT!B291</f>
        <v>42425</v>
      </c>
      <c r="B288" s="6">
        <f>TITRES_STAT!D291</f>
        <v>6.84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1.595892689594278E-2</v>
      </c>
      <c r="G288" s="2">
        <f t="shared" si="42"/>
        <v>1.816323983482775E-2</v>
      </c>
      <c r="H288" s="2">
        <f t="shared" si="40"/>
        <v>0.87863878036460041</v>
      </c>
      <c r="I288" s="2">
        <f t="shared" si="41"/>
        <v>46.769969274991595</v>
      </c>
    </row>
    <row r="289" spans="1:9" ht="13.5" x14ac:dyDescent="0.25">
      <c r="A289" s="3">
        <f>TITRES_STAT!B292</f>
        <v>42426</v>
      </c>
      <c r="B289" s="6">
        <f>TITRES_STAT!D292</f>
        <v>6.83</v>
      </c>
      <c r="C289" s="2">
        <f t="shared" si="36"/>
        <v>-9.9999999999997868E-3</v>
      </c>
      <c r="D289" s="2">
        <f t="shared" si="37"/>
        <v>0</v>
      </c>
      <c r="E289" s="2">
        <f t="shared" si="38"/>
        <v>9.9999999999997868E-3</v>
      </c>
      <c r="F289" s="2">
        <f t="shared" si="42"/>
        <v>1.4819003546232582E-2</v>
      </c>
      <c r="G289" s="2">
        <f t="shared" si="42"/>
        <v>1.758015127519718E-2</v>
      </c>
      <c r="H289" s="2">
        <f t="shared" si="40"/>
        <v>0.8429394784070976</v>
      </c>
      <c r="I289" s="2">
        <f t="shared" si="41"/>
        <v>45.738858398956921</v>
      </c>
    </row>
    <row r="290" spans="1:9" ht="13.5" x14ac:dyDescent="0.25">
      <c r="A290" s="3">
        <f>TITRES_STAT!B293</f>
        <v>42429</v>
      </c>
      <c r="B290" s="6">
        <f>TITRES_STAT!D293</f>
        <v>6.8</v>
      </c>
      <c r="C290" s="2">
        <f t="shared" si="36"/>
        <v>-3.0000000000000249E-2</v>
      </c>
      <c r="D290" s="2">
        <f t="shared" si="37"/>
        <v>0</v>
      </c>
      <c r="E290" s="2">
        <f t="shared" si="38"/>
        <v>3.0000000000000249E-2</v>
      </c>
      <c r="F290" s="2">
        <f t="shared" si="42"/>
        <v>1.3760503292930255E-2</v>
      </c>
      <c r="G290" s="2">
        <f t="shared" si="42"/>
        <v>1.8467283326968825E-2</v>
      </c>
      <c r="H290" s="2">
        <f t="shared" si="40"/>
        <v>0.74512872571977107</v>
      </c>
      <c r="I290" s="2">
        <f t="shared" si="41"/>
        <v>42.69763684122762</v>
      </c>
    </row>
    <row r="291" spans="1:9" ht="13.5" x14ac:dyDescent="0.25">
      <c r="A291" s="3">
        <f>TITRES_STAT!B294</f>
        <v>42430</v>
      </c>
      <c r="B291" s="6">
        <f>TITRES_STAT!D294</f>
        <v>6.82</v>
      </c>
      <c r="C291" s="2">
        <f t="shared" si="36"/>
        <v>2.0000000000000462E-2</v>
      </c>
      <c r="D291" s="2">
        <f t="shared" si="37"/>
        <v>2.0000000000000462E-2</v>
      </c>
      <c r="E291" s="2">
        <f t="shared" si="38"/>
        <v>0</v>
      </c>
      <c r="F291" s="2">
        <f t="shared" si="42"/>
        <v>1.4206181629149555E-2</v>
      </c>
      <c r="G291" s="2">
        <f t="shared" si="42"/>
        <v>1.7148191660756765E-2</v>
      </c>
      <c r="H291" s="2">
        <f t="shared" si="40"/>
        <v>0.82843613543578876</v>
      </c>
      <c r="I291" s="2">
        <f t="shared" si="41"/>
        <v>45.308453458142779</v>
      </c>
    </row>
    <row r="292" spans="1:9" ht="13.5" x14ac:dyDescent="0.25">
      <c r="A292" s="3">
        <f>TITRES_STAT!B295</f>
        <v>42431</v>
      </c>
      <c r="B292" s="6">
        <f>TITRES_STAT!D295</f>
        <v>6.82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1.3191454369924586E-2</v>
      </c>
      <c r="G292" s="2">
        <f t="shared" si="42"/>
        <v>1.5923320827845568E-2</v>
      </c>
      <c r="H292" s="2">
        <f t="shared" si="40"/>
        <v>0.82843613543578876</v>
      </c>
      <c r="I292" s="2">
        <f t="shared" si="41"/>
        <v>45.308453458142779</v>
      </c>
    </row>
    <row r="293" spans="1:9" ht="13.5" x14ac:dyDescent="0.25">
      <c r="A293" s="3">
        <f>TITRES_STAT!B296</f>
        <v>42432</v>
      </c>
      <c r="B293" s="6">
        <f>TITRES_STAT!D296</f>
        <v>6.79</v>
      </c>
      <c r="C293" s="2">
        <f t="shared" si="36"/>
        <v>-3.0000000000000249E-2</v>
      </c>
      <c r="D293" s="2">
        <f t="shared" si="37"/>
        <v>0</v>
      </c>
      <c r="E293" s="2">
        <f t="shared" si="38"/>
        <v>3.0000000000000249E-2</v>
      </c>
      <c r="F293" s="2">
        <f t="shared" si="42"/>
        <v>1.2249207629215688E-2</v>
      </c>
      <c r="G293" s="2">
        <f t="shared" si="42"/>
        <v>1.6928797911570901E-2</v>
      </c>
      <c r="H293" s="2">
        <f t="shared" si="40"/>
        <v>0.72357220478385564</v>
      </c>
      <c r="I293" s="2">
        <f t="shared" si="41"/>
        <v>41.980962722394047</v>
      </c>
    </row>
    <row r="294" spans="1:9" ht="13.5" x14ac:dyDescent="0.25">
      <c r="A294" s="3">
        <f>TITRES_STAT!B297</f>
        <v>42433</v>
      </c>
      <c r="B294" s="6">
        <f>TITRES_STAT!D297</f>
        <v>6.79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1.1374264227128852E-2</v>
      </c>
      <c r="G294" s="2">
        <f t="shared" si="42"/>
        <v>1.5719598060744407E-2</v>
      </c>
      <c r="H294" s="2">
        <f t="shared" si="40"/>
        <v>0.72357220478385564</v>
      </c>
      <c r="I294" s="2">
        <f t="shared" si="41"/>
        <v>41.980962722394047</v>
      </c>
    </row>
    <row r="295" spans="1:9" ht="13.5" x14ac:dyDescent="0.25">
      <c r="A295" s="3">
        <f>TITRES_STAT!B298</f>
        <v>42436</v>
      </c>
      <c r="B295" s="6">
        <f>TITRES_STAT!D298</f>
        <v>6.8</v>
      </c>
      <c r="C295" s="2">
        <f t="shared" si="36"/>
        <v>9.9999999999997868E-3</v>
      </c>
      <c r="D295" s="2">
        <f t="shared" si="37"/>
        <v>9.9999999999997868E-3</v>
      </c>
      <c r="E295" s="2">
        <f t="shared" si="38"/>
        <v>0</v>
      </c>
      <c r="F295" s="2">
        <f t="shared" si="42"/>
        <v>1.1276102496619632E-2</v>
      </c>
      <c r="G295" s="2">
        <f t="shared" si="42"/>
        <v>1.4596769627834091E-2</v>
      </c>
      <c r="H295" s="2">
        <f t="shared" si="40"/>
        <v>0.77250671101348412</v>
      </c>
      <c r="I295" s="2">
        <f t="shared" si="41"/>
        <v>43.582724184540893</v>
      </c>
    </row>
    <row r="296" spans="1:9" ht="13.5" x14ac:dyDescent="0.25">
      <c r="A296" s="3">
        <f>TITRES_STAT!B299</f>
        <v>42437</v>
      </c>
      <c r="B296" s="6">
        <f>TITRES_STAT!D299</f>
        <v>6.78</v>
      </c>
      <c r="C296" s="2">
        <f t="shared" si="36"/>
        <v>-1.9999999999999574E-2</v>
      </c>
      <c r="D296" s="2">
        <f t="shared" si="37"/>
        <v>0</v>
      </c>
      <c r="E296" s="2">
        <f t="shared" si="38"/>
        <v>1.9999999999999574E-2</v>
      </c>
      <c r="F296" s="2">
        <f t="shared" si="42"/>
        <v>1.0470666604003944E-2</v>
      </c>
      <c r="G296" s="2">
        <f t="shared" si="42"/>
        <v>1.4982714654417339E-2</v>
      </c>
      <c r="H296" s="2">
        <f t="shared" si="40"/>
        <v>0.69884976424595313</v>
      </c>
      <c r="I296" s="2">
        <f t="shared" si="41"/>
        <v>41.136643095461871</v>
      </c>
    </row>
    <row r="297" spans="1:9" ht="13.5" x14ac:dyDescent="0.25">
      <c r="A297" s="3">
        <f>TITRES_STAT!B300</f>
        <v>42438</v>
      </c>
      <c r="B297" s="6">
        <f>TITRES_STAT!D300</f>
        <v>6.78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9.7227618465750894E-3</v>
      </c>
      <c r="G297" s="2">
        <f t="shared" si="42"/>
        <v>1.3912520750530386E-2</v>
      </c>
      <c r="H297" s="2">
        <f t="shared" si="40"/>
        <v>0.69884976424595302</v>
      </c>
      <c r="I297" s="2">
        <f t="shared" si="41"/>
        <v>41.136643095461864</v>
      </c>
    </row>
    <row r="298" spans="1:9" ht="13.5" x14ac:dyDescent="0.25">
      <c r="A298" s="3">
        <f>TITRES_STAT!B301</f>
        <v>42439</v>
      </c>
      <c r="B298" s="6">
        <f>TITRES_STAT!D301</f>
        <v>6.78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9.0282788575340115E-3</v>
      </c>
      <c r="G298" s="2">
        <f t="shared" si="42"/>
        <v>1.2918769268349645E-2</v>
      </c>
      <c r="H298" s="2">
        <f t="shared" si="40"/>
        <v>0.69884976424595302</v>
      </c>
      <c r="I298" s="2">
        <f t="shared" si="41"/>
        <v>41.136643095461864</v>
      </c>
    </row>
    <row r="299" spans="1:9" ht="13.5" x14ac:dyDescent="0.25">
      <c r="A299" s="3">
        <f>TITRES_STAT!B302</f>
        <v>42440</v>
      </c>
      <c r="B299" s="6">
        <f>TITRES_STAT!D302</f>
        <v>6.78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8.3834017962815827E-3</v>
      </c>
      <c r="G299" s="2">
        <f t="shared" si="42"/>
        <v>1.1996000034896098E-2</v>
      </c>
      <c r="H299" s="2">
        <f t="shared" si="40"/>
        <v>0.69884976424595302</v>
      </c>
      <c r="I299" s="2">
        <f t="shared" si="41"/>
        <v>41.136643095461864</v>
      </c>
    </row>
    <row r="300" spans="1:9" ht="13.5" x14ac:dyDescent="0.25">
      <c r="A300" s="3">
        <f>TITRES_STAT!B303</f>
        <v>42443</v>
      </c>
      <c r="B300" s="6">
        <f>TITRES_STAT!D303</f>
        <v>6.78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7.7845873822614698E-3</v>
      </c>
      <c r="G300" s="2">
        <f t="shared" si="42"/>
        <v>1.1139142889546375E-2</v>
      </c>
      <c r="H300" s="2">
        <f t="shared" si="40"/>
        <v>0.69884976424595313</v>
      </c>
      <c r="I300" s="2">
        <f t="shared" si="41"/>
        <v>41.136643095461871</v>
      </c>
    </row>
    <row r="301" spans="1:9" ht="13.5" x14ac:dyDescent="0.25">
      <c r="A301" s="3">
        <f>TITRES_STAT!B304</f>
        <v>42444</v>
      </c>
      <c r="B301" s="6">
        <f>TITRES_STAT!D304</f>
        <v>6.78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7.228545426385651E-3</v>
      </c>
      <c r="G301" s="2">
        <f t="shared" si="43"/>
        <v>1.0343489826007348E-2</v>
      </c>
      <c r="H301" s="2">
        <f t="shared" si="40"/>
        <v>0.69884976424595324</v>
      </c>
      <c r="I301" s="2">
        <f t="shared" si="41"/>
        <v>41.136643095461871</v>
      </c>
    </row>
    <row r="302" spans="1:9" ht="13.5" x14ac:dyDescent="0.25">
      <c r="A302" s="3">
        <f>TITRES_STAT!B305</f>
        <v>42445</v>
      </c>
      <c r="B302" s="6">
        <f>TITRES_STAT!D305</f>
        <v>6.77</v>
      </c>
      <c r="C302" s="2">
        <f t="shared" si="36"/>
        <v>-1.0000000000000675E-2</v>
      </c>
      <c r="D302" s="2">
        <f t="shared" si="37"/>
        <v>0</v>
      </c>
      <c r="E302" s="2">
        <f t="shared" si="38"/>
        <v>1.0000000000000675E-2</v>
      </c>
      <c r="F302" s="2">
        <f t="shared" si="43"/>
        <v>6.7122207530723897E-3</v>
      </c>
      <c r="G302" s="2">
        <f t="shared" si="43"/>
        <v>1.0318954838435443E-2</v>
      </c>
      <c r="H302" s="2">
        <f t="shared" si="40"/>
        <v>0.65047486476741812</v>
      </c>
      <c r="I302" s="2">
        <f t="shared" si="41"/>
        <v>39.411376607609341</v>
      </c>
    </row>
    <row r="303" spans="1:9" ht="13.5" x14ac:dyDescent="0.25">
      <c r="A303" s="3">
        <f>TITRES_STAT!B306</f>
        <v>42446</v>
      </c>
      <c r="B303" s="6">
        <f>TITRES_STAT!D306</f>
        <v>6.77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6.2327764135672184E-3</v>
      </c>
      <c r="G303" s="2">
        <f t="shared" si="43"/>
        <v>9.5818866356900539E-3</v>
      </c>
      <c r="H303" s="2">
        <f t="shared" si="40"/>
        <v>0.65047486476741812</v>
      </c>
      <c r="I303" s="2">
        <f t="shared" si="41"/>
        <v>39.411376607609341</v>
      </c>
    </row>
    <row r="304" spans="1:9" ht="13.5" x14ac:dyDescent="0.25">
      <c r="A304" s="3">
        <f>TITRES_STAT!B307</f>
        <v>42447</v>
      </c>
      <c r="B304" s="6">
        <f>TITRES_STAT!D307</f>
        <v>6.77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5.7875780983124171E-3</v>
      </c>
      <c r="G304" s="2">
        <f t="shared" si="43"/>
        <v>8.8974661617121937E-3</v>
      </c>
      <c r="H304" s="2">
        <f t="shared" si="40"/>
        <v>0.650474864767418</v>
      </c>
      <c r="I304" s="2">
        <f t="shared" si="41"/>
        <v>39.411376607609341</v>
      </c>
    </row>
    <row r="305" spans="1:9" ht="13.5" x14ac:dyDescent="0.25">
      <c r="A305" s="3">
        <f>TITRES_STAT!B308</f>
        <v>42450</v>
      </c>
      <c r="B305" s="6">
        <f>TITRES_STAT!D308</f>
        <v>6.49</v>
      </c>
      <c r="C305" s="2">
        <f t="shared" si="36"/>
        <v>-0.27999999999999936</v>
      </c>
      <c r="D305" s="2">
        <f t="shared" si="37"/>
        <v>0</v>
      </c>
      <c r="E305" s="2">
        <f t="shared" si="38"/>
        <v>0.27999999999999936</v>
      </c>
      <c r="F305" s="2">
        <f t="shared" si="43"/>
        <v>5.3741796627186731E-3</v>
      </c>
      <c r="G305" s="2">
        <f t="shared" si="43"/>
        <v>2.8261932864446993E-2</v>
      </c>
      <c r="H305" s="2">
        <f t="shared" si="40"/>
        <v>0.19015612585646238</v>
      </c>
      <c r="I305" s="2">
        <f t="shared" si="41"/>
        <v>15.977410167058693</v>
      </c>
    </row>
    <row r="306" spans="1:9" ht="13.5" x14ac:dyDescent="0.25">
      <c r="A306" s="3">
        <f>TITRES_STAT!B309</f>
        <v>42451</v>
      </c>
      <c r="B306" s="6">
        <f>TITRES_STAT!D309</f>
        <v>6.65</v>
      </c>
      <c r="C306" s="2">
        <f t="shared" si="36"/>
        <v>0.16000000000000014</v>
      </c>
      <c r="D306" s="2">
        <f t="shared" si="37"/>
        <v>0.16000000000000014</v>
      </c>
      <c r="E306" s="2">
        <f t="shared" si="38"/>
        <v>0</v>
      </c>
      <c r="F306" s="2">
        <f t="shared" si="43"/>
        <v>1.6418881115381635E-2</v>
      </c>
      <c r="G306" s="2">
        <f t="shared" si="43"/>
        <v>2.6243223374129352E-2</v>
      </c>
      <c r="H306" s="2">
        <f t="shared" si="40"/>
        <v>0.62564269950037532</v>
      </c>
      <c r="I306" s="2">
        <f t="shared" si="41"/>
        <v>38.48586775511373</v>
      </c>
    </row>
    <row r="307" spans="1:9" ht="13.5" x14ac:dyDescent="0.25">
      <c r="A307" s="3">
        <f>TITRES_STAT!B310</f>
        <v>42452</v>
      </c>
      <c r="B307" s="6">
        <f>TITRES_STAT!D310</f>
        <v>6.65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1.5246103892854374E-2</v>
      </c>
      <c r="G307" s="2">
        <f t="shared" si="43"/>
        <v>2.4368707418834398E-2</v>
      </c>
      <c r="H307" s="2">
        <f t="shared" si="40"/>
        <v>0.62564269950037521</v>
      </c>
      <c r="I307" s="2">
        <f t="shared" si="41"/>
        <v>38.485867755113723</v>
      </c>
    </row>
    <row r="308" spans="1:9" ht="13.5" x14ac:dyDescent="0.25">
      <c r="A308" s="3">
        <f>TITRES_STAT!B311</f>
        <v>42453</v>
      </c>
      <c r="B308" s="6">
        <f>TITRES_STAT!D311</f>
        <v>6.65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1.4157096471936205E-2</v>
      </c>
      <c r="G308" s="2">
        <f t="shared" si="43"/>
        <v>2.2628085460346226E-2</v>
      </c>
      <c r="H308" s="2">
        <f t="shared" si="40"/>
        <v>0.62564269950037532</v>
      </c>
      <c r="I308" s="2">
        <f t="shared" si="41"/>
        <v>38.48586775511373</v>
      </c>
    </row>
    <row r="309" spans="1:9" ht="13.5" x14ac:dyDescent="0.25">
      <c r="A309" s="3">
        <f>TITRES_STAT!B312</f>
        <v>42454</v>
      </c>
      <c r="B309" s="6">
        <f>TITRES_STAT!D312</f>
        <v>6.46</v>
      </c>
      <c r="C309" s="2">
        <f t="shared" si="36"/>
        <v>-0.19000000000000039</v>
      </c>
      <c r="D309" s="2">
        <f t="shared" si="37"/>
        <v>0</v>
      </c>
      <c r="E309" s="2">
        <f t="shared" si="38"/>
        <v>0.19000000000000039</v>
      </c>
      <c r="F309" s="2">
        <f t="shared" si="43"/>
        <v>1.3145875295369333E-2</v>
      </c>
      <c r="G309" s="2">
        <f t="shared" si="43"/>
        <v>3.4583222213178666E-2</v>
      </c>
      <c r="H309" s="2">
        <f t="shared" si="40"/>
        <v>0.38012291666563736</v>
      </c>
      <c r="I309" s="2">
        <f t="shared" si="41"/>
        <v>27.542685660492495</v>
      </c>
    </row>
    <row r="310" spans="1:9" ht="13.5" x14ac:dyDescent="0.25">
      <c r="A310" s="3">
        <f>TITRES_STAT!B313</f>
        <v>42457</v>
      </c>
      <c r="B310" s="6">
        <f>TITRES_STAT!D313</f>
        <v>6.46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1.2206884202842952E-2</v>
      </c>
      <c r="G310" s="2">
        <f t="shared" si="43"/>
        <v>3.2112992055094478E-2</v>
      </c>
      <c r="H310" s="2">
        <f t="shared" si="40"/>
        <v>0.38012291666563736</v>
      </c>
      <c r="I310" s="2">
        <f t="shared" si="41"/>
        <v>27.542685660492495</v>
      </c>
    </row>
    <row r="311" spans="1:9" ht="13.5" x14ac:dyDescent="0.25">
      <c r="A311" s="3">
        <f>TITRES_STAT!B314</f>
        <v>42458</v>
      </c>
      <c r="B311" s="6">
        <f>TITRES_STAT!D314</f>
        <v>6.65</v>
      </c>
      <c r="C311" s="2">
        <f t="shared" si="36"/>
        <v>0.19000000000000039</v>
      </c>
      <c r="D311" s="2">
        <f t="shared" si="37"/>
        <v>0.19000000000000039</v>
      </c>
      <c r="E311" s="2">
        <f t="shared" si="38"/>
        <v>0</v>
      </c>
      <c r="F311" s="2">
        <f t="shared" si="43"/>
        <v>2.4906392474068482E-2</v>
      </c>
      <c r="G311" s="2">
        <f t="shared" si="43"/>
        <v>2.9819206908302014E-2</v>
      </c>
      <c r="H311" s="2">
        <f t="shared" si="40"/>
        <v>0.83524664323430586</v>
      </c>
      <c r="I311" s="2">
        <f t="shared" si="41"/>
        <v>45.511411030962449</v>
      </c>
    </row>
    <row r="312" spans="1:9" ht="13.5" x14ac:dyDescent="0.25">
      <c r="A312" s="3">
        <f>TITRES_STAT!B315</f>
        <v>42459</v>
      </c>
      <c r="B312" s="6">
        <f>TITRES_STAT!D315</f>
        <v>6.8</v>
      </c>
      <c r="C312" s="2">
        <f t="shared" si="36"/>
        <v>0.14999999999999947</v>
      </c>
      <c r="D312" s="2">
        <f t="shared" si="37"/>
        <v>0.14999999999999947</v>
      </c>
      <c r="E312" s="2">
        <f t="shared" si="38"/>
        <v>0</v>
      </c>
      <c r="F312" s="2">
        <f t="shared" si="43"/>
        <v>3.3841650154492121E-2</v>
      </c>
      <c r="G312" s="2">
        <f t="shared" si="43"/>
        <v>2.7689263557709013E-2</v>
      </c>
      <c r="H312" s="2">
        <f t="shared" si="40"/>
        <v>1.222193941126694</v>
      </c>
      <c r="I312" s="2">
        <f t="shared" si="41"/>
        <v>54.999427300527095</v>
      </c>
    </row>
    <row r="313" spans="1:9" ht="13.5" x14ac:dyDescent="0.25">
      <c r="A313" s="3">
        <f>TITRES_STAT!B316</f>
        <v>42460</v>
      </c>
      <c r="B313" s="6">
        <f>TITRES_STAT!D316</f>
        <v>6.79</v>
      </c>
      <c r="C313" s="2">
        <f t="shared" si="36"/>
        <v>-9.9999999999997868E-3</v>
      </c>
      <c r="D313" s="2">
        <f t="shared" si="37"/>
        <v>0</v>
      </c>
      <c r="E313" s="2">
        <f t="shared" si="38"/>
        <v>9.9999999999997868E-3</v>
      </c>
      <c r="F313" s="2">
        <f t="shared" si="43"/>
        <v>3.1424389429171258E-2</v>
      </c>
      <c r="G313" s="2">
        <f t="shared" si="43"/>
        <v>2.6425744732158356E-2</v>
      </c>
      <c r="H313" s="2">
        <f t="shared" si="40"/>
        <v>1.1891581390676906</v>
      </c>
      <c r="I313" s="2">
        <f t="shared" si="41"/>
        <v>54.320339761938087</v>
      </c>
    </row>
    <row r="314" spans="1:9" ht="13.5" x14ac:dyDescent="0.25">
      <c r="A314" s="3">
        <f>TITRES_STAT!B317</f>
        <v>42461</v>
      </c>
      <c r="B314" s="6">
        <f>TITRES_STAT!D317</f>
        <v>6.79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2.9179790184230454E-2</v>
      </c>
      <c r="G314" s="2">
        <f t="shared" si="43"/>
        <v>2.4538191537004185E-2</v>
      </c>
      <c r="H314" s="2">
        <f t="shared" si="40"/>
        <v>1.1891581390676906</v>
      </c>
      <c r="I314" s="2">
        <f t="shared" si="41"/>
        <v>54.320339761938087</v>
      </c>
    </row>
    <row r="315" spans="1:9" ht="13.5" x14ac:dyDescent="0.25">
      <c r="A315" s="3">
        <f>TITRES_STAT!B318</f>
        <v>42464</v>
      </c>
      <c r="B315" s="6">
        <f>TITRES_STAT!D318</f>
        <v>6.83</v>
      </c>
      <c r="C315" s="2">
        <f t="shared" si="36"/>
        <v>4.0000000000000036E-2</v>
      </c>
      <c r="D315" s="2">
        <f t="shared" si="37"/>
        <v>4.0000000000000036E-2</v>
      </c>
      <c r="E315" s="2">
        <f t="shared" si="38"/>
        <v>0</v>
      </c>
      <c r="F315" s="2">
        <f t="shared" si="43"/>
        <v>2.9952662313928284E-2</v>
      </c>
      <c r="G315" s="2">
        <f t="shared" si="43"/>
        <v>2.2785463570075316E-2</v>
      </c>
      <c r="H315" s="2">
        <f t="shared" si="40"/>
        <v>1.3145513683235226</v>
      </c>
      <c r="I315" s="2">
        <f t="shared" si="41"/>
        <v>56.795082896590856</v>
      </c>
    </row>
    <row r="316" spans="1:9" ht="13.5" x14ac:dyDescent="0.25">
      <c r="A316" s="3">
        <f>TITRES_STAT!B319</f>
        <v>42465</v>
      </c>
      <c r="B316" s="6">
        <f>TITRES_STAT!D319</f>
        <v>6.83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2.7813186434361977E-2</v>
      </c>
      <c r="G316" s="2">
        <f t="shared" si="43"/>
        <v>2.115793045792708E-2</v>
      </c>
      <c r="H316" s="2">
        <f t="shared" si="40"/>
        <v>1.3145513683235226</v>
      </c>
      <c r="I316" s="2">
        <f t="shared" si="41"/>
        <v>56.795082896590856</v>
      </c>
    </row>
    <row r="317" spans="1:9" ht="13.5" x14ac:dyDescent="0.25">
      <c r="A317" s="3">
        <f>TITRES_STAT!B320</f>
        <v>42466</v>
      </c>
      <c r="B317" s="6">
        <f>TITRES_STAT!D320</f>
        <v>6.44</v>
      </c>
      <c r="C317" s="2">
        <f t="shared" si="36"/>
        <v>-0.38999999999999968</v>
      </c>
      <c r="D317" s="2">
        <f t="shared" si="37"/>
        <v>0</v>
      </c>
      <c r="E317" s="2">
        <f t="shared" si="38"/>
        <v>0.38999999999999968</v>
      </c>
      <c r="F317" s="2">
        <f t="shared" ref="F317:G332" si="44">((F316*13)+D317)/14</f>
        <v>2.5826530260478979E-2</v>
      </c>
      <c r="G317" s="2">
        <f t="shared" si="44"/>
        <v>4.7503792568075125E-2</v>
      </c>
      <c r="H317" s="2">
        <f t="shared" si="40"/>
        <v>0.54367301775891619</v>
      </c>
      <c r="I317" s="2">
        <f t="shared" si="41"/>
        <v>35.21944165016329</v>
      </c>
    </row>
    <row r="318" spans="1:9" ht="13.5" x14ac:dyDescent="0.25">
      <c r="A318" s="3">
        <f>TITRES_STAT!B321</f>
        <v>42467</v>
      </c>
      <c r="B318" s="6">
        <f>TITRES_STAT!D321</f>
        <v>6.21</v>
      </c>
      <c r="C318" s="2">
        <f t="shared" si="36"/>
        <v>-0.23000000000000043</v>
      </c>
      <c r="D318" s="2">
        <f t="shared" si="37"/>
        <v>0</v>
      </c>
      <c r="E318" s="2">
        <f t="shared" si="38"/>
        <v>0.23000000000000043</v>
      </c>
      <c r="F318" s="2">
        <f t="shared" si="44"/>
        <v>2.3981778099016193E-2</v>
      </c>
      <c r="G318" s="2">
        <f t="shared" si="44"/>
        <v>6.053923595606979E-2</v>
      </c>
      <c r="H318" s="2">
        <f t="shared" si="40"/>
        <v>0.39613612098472034</v>
      </c>
      <c r="I318" s="2">
        <f t="shared" si="41"/>
        <v>28.373746300992366</v>
      </c>
    </row>
    <row r="319" spans="1:9" ht="13.5" x14ac:dyDescent="0.25">
      <c r="A319" s="3">
        <f>TITRES_STAT!B322</f>
        <v>42468</v>
      </c>
      <c r="B319" s="6">
        <f>TITRES_STAT!D322</f>
        <v>6.03</v>
      </c>
      <c r="C319" s="2">
        <f t="shared" si="36"/>
        <v>-0.17999999999999972</v>
      </c>
      <c r="D319" s="2">
        <f t="shared" si="37"/>
        <v>0</v>
      </c>
      <c r="E319" s="2">
        <f t="shared" si="38"/>
        <v>0.17999999999999972</v>
      </c>
      <c r="F319" s="2">
        <f t="shared" si="44"/>
        <v>2.2268793949086464E-2</v>
      </c>
      <c r="G319" s="2">
        <f t="shared" si="44"/>
        <v>6.9072147673493359E-2</v>
      </c>
      <c r="H319" s="2">
        <f t="shared" si="40"/>
        <v>0.32239903780539575</v>
      </c>
      <c r="I319" s="2">
        <f t="shared" si="41"/>
        <v>24.379860283355711</v>
      </c>
    </row>
    <row r="320" spans="1:9" ht="13.5" x14ac:dyDescent="0.25">
      <c r="A320" s="3">
        <f>TITRES_STAT!B323</f>
        <v>42471</v>
      </c>
      <c r="B320" s="6">
        <f>TITRES_STAT!D323</f>
        <v>6</v>
      </c>
      <c r="C320" s="2">
        <f t="shared" si="36"/>
        <v>-3.0000000000000249E-2</v>
      </c>
      <c r="D320" s="2">
        <f t="shared" si="37"/>
        <v>0</v>
      </c>
      <c r="E320" s="2">
        <f t="shared" si="38"/>
        <v>3.0000000000000249E-2</v>
      </c>
      <c r="F320" s="2">
        <f t="shared" si="44"/>
        <v>2.0678165809866002E-2</v>
      </c>
      <c r="G320" s="2">
        <f t="shared" si="44"/>
        <v>6.628127998252957E-2</v>
      </c>
      <c r="H320" s="2">
        <f t="shared" si="40"/>
        <v>0.31197595784686649</v>
      </c>
      <c r="I320" s="2">
        <f t="shared" si="41"/>
        <v>23.779091071063689</v>
      </c>
    </row>
    <row r="321" spans="1:9" ht="13.5" x14ac:dyDescent="0.25">
      <c r="A321" s="3">
        <f>TITRES_STAT!B324</f>
        <v>42472</v>
      </c>
      <c r="B321" s="6">
        <f>TITRES_STAT!D324</f>
        <v>5.82</v>
      </c>
      <c r="C321" s="2">
        <f t="shared" si="36"/>
        <v>-0.17999999999999972</v>
      </c>
      <c r="D321" s="2">
        <f t="shared" si="37"/>
        <v>0</v>
      </c>
      <c r="E321" s="2">
        <f t="shared" si="38"/>
        <v>0.17999999999999972</v>
      </c>
      <c r="F321" s="2">
        <f t="shared" si="44"/>
        <v>1.9201153966304146E-2</v>
      </c>
      <c r="G321" s="2">
        <f t="shared" si="44"/>
        <v>7.4404045698063151E-2</v>
      </c>
      <c r="H321" s="2">
        <f t="shared" si="40"/>
        <v>0.25806599340342029</v>
      </c>
      <c r="I321" s="2">
        <f t="shared" si="41"/>
        <v>20.512913850034167</v>
      </c>
    </row>
    <row r="322" spans="1:9" ht="13.5" x14ac:dyDescent="0.25">
      <c r="A322" s="3">
        <f>TITRES_STAT!B325</f>
        <v>42473</v>
      </c>
      <c r="B322" s="6">
        <f>TITRES_STAT!D325</f>
        <v>5.76</v>
      </c>
      <c r="C322" s="2">
        <f t="shared" si="36"/>
        <v>-6.0000000000000497E-2</v>
      </c>
      <c r="D322" s="2">
        <f t="shared" si="37"/>
        <v>0</v>
      </c>
      <c r="E322" s="2">
        <f t="shared" si="38"/>
        <v>6.0000000000000497E-2</v>
      </c>
      <c r="F322" s="2">
        <f t="shared" si="44"/>
        <v>1.7829642968710993E-2</v>
      </c>
      <c r="G322" s="2">
        <f t="shared" si="44"/>
        <v>7.3375185291058687E-2</v>
      </c>
      <c r="H322" s="2">
        <f t="shared" si="40"/>
        <v>0.24299281695829214</v>
      </c>
      <c r="I322" s="2">
        <f t="shared" si="41"/>
        <v>19.549012161865591</v>
      </c>
    </row>
    <row r="323" spans="1:9" ht="13.5" x14ac:dyDescent="0.25">
      <c r="A323" s="3">
        <f>TITRES_STAT!B326</f>
        <v>42474</v>
      </c>
      <c r="B323" s="6">
        <f>TITRES_STAT!D326</f>
        <v>5.59</v>
      </c>
      <c r="C323" s="2">
        <f t="shared" ref="C323:C386" si="45">B323-B322</f>
        <v>-0.16999999999999993</v>
      </c>
      <c r="D323" s="2">
        <f t="shared" ref="D323:D386" si="46">IF(C323&gt;0,C323,0)</f>
        <v>0</v>
      </c>
      <c r="E323" s="2">
        <f t="shared" ref="E323:E386" si="47">IF(C323&lt;0,-C323,0)</f>
        <v>0.16999999999999993</v>
      </c>
      <c r="F323" s="2">
        <f t="shared" si="44"/>
        <v>1.6556097042374492E-2</v>
      </c>
      <c r="G323" s="2">
        <f t="shared" si="44"/>
        <v>8.0276957770268775E-2</v>
      </c>
      <c r="H323" s="2">
        <f t="shared" si="40"/>
        <v>0.20623722550315898</v>
      </c>
      <c r="I323" s="2">
        <f t="shared" si="41"/>
        <v>17.097567637836008</v>
      </c>
    </row>
    <row r="324" spans="1:9" ht="13.5" x14ac:dyDescent="0.25">
      <c r="A324" s="3">
        <f>TITRES_STAT!B327</f>
        <v>42475</v>
      </c>
      <c r="B324" s="6">
        <f>TITRES_STAT!D327</f>
        <v>5.44</v>
      </c>
      <c r="C324" s="2">
        <f t="shared" si="45"/>
        <v>-0.14999999999999947</v>
      </c>
      <c r="D324" s="2">
        <f t="shared" si="46"/>
        <v>0</v>
      </c>
      <c r="E324" s="2">
        <f t="shared" si="47"/>
        <v>0.14999999999999947</v>
      </c>
      <c r="F324" s="2">
        <f t="shared" si="44"/>
        <v>1.5373518682204884E-2</v>
      </c>
      <c r="G324" s="2">
        <f t="shared" si="44"/>
        <v>8.5257175072392402E-2</v>
      </c>
      <c r="H324" s="2">
        <f t="shared" si="40"/>
        <v>0.18031935340516658</v>
      </c>
      <c r="I324" s="2">
        <f t="shared" si="41"/>
        <v>15.277166546914074</v>
      </c>
    </row>
    <row r="325" spans="1:9" ht="13.5" x14ac:dyDescent="0.25">
      <c r="A325" s="3">
        <f>TITRES_STAT!B328</f>
        <v>42478</v>
      </c>
      <c r="B325" s="6">
        <f>TITRES_STAT!D328</f>
        <v>5.28</v>
      </c>
      <c r="C325" s="2">
        <f t="shared" si="45"/>
        <v>-0.16000000000000014</v>
      </c>
      <c r="D325" s="2">
        <f t="shared" si="46"/>
        <v>0</v>
      </c>
      <c r="E325" s="2">
        <f t="shared" si="47"/>
        <v>0.16000000000000014</v>
      </c>
      <c r="F325" s="2">
        <f t="shared" si="44"/>
        <v>1.4275410204904535E-2</v>
      </c>
      <c r="G325" s="2">
        <f t="shared" si="44"/>
        <v>9.059594828150723E-2</v>
      </c>
      <c r="H325" s="2">
        <f t="shared" si="40"/>
        <v>0.15757228083254671</v>
      </c>
      <c r="I325" s="2">
        <f t="shared" si="41"/>
        <v>13.612305982242233</v>
      </c>
    </row>
    <row r="326" spans="1:9" ht="13.5" x14ac:dyDescent="0.25">
      <c r="A326" s="3">
        <f>TITRES_STAT!B329</f>
        <v>42479</v>
      </c>
      <c r="B326" s="6">
        <f>TITRES_STAT!D329</f>
        <v>5.43</v>
      </c>
      <c r="C326" s="2">
        <f t="shared" si="45"/>
        <v>0.14999999999999947</v>
      </c>
      <c r="D326" s="2">
        <f t="shared" si="46"/>
        <v>0.14999999999999947</v>
      </c>
      <c r="E326" s="2">
        <f t="shared" si="47"/>
        <v>0</v>
      </c>
      <c r="F326" s="2">
        <f t="shared" si="44"/>
        <v>2.3970023761697028E-2</v>
      </c>
      <c r="G326" s="2">
        <f t="shared" si="44"/>
        <v>8.4124809118542435E-2</v>
      </c>
      <c r="H326" s="2">
        <f t="shared" si="40"/>
        <v>0.28493406419407441</v>
      </c>
      <c r="I326" s="2">
        <f t="shared" si="41"/>
        <v>22.174994977099331</v>
      </c>
    </row>
    <row r="327" spans="1:9" ht="13.5" x14ac:dyDescent="0.25">
      <c r="A327" s="3">
        <f>TITRES_STAT!B330</f>
        <v>42480</v>
      </c>
      <c r="B327" s="6">
        <f>TITRES_STAT!D330</f>
        <v>5.59</v>
      </c>
      <c r="C327" s="2">
        <f t="shared" si="45"/>
        <v>0.16000000000000014</v>
      </c>
      <c r="D327" s="2">
        <f t="shared" si="46"/>
        <v>0.16000000000000014</v>
      </c>
      <c r="E327" s="2">
        <f t="shared" si="47"/>
        <v>0</v>
      </c>
      <c r="F327" s="2">
        <f t="shared" si="44"/>
        <v>3.3686450635861537E-2</v>
      </c>
      <c r="G327" s="2">
        <f t="shared" si="44"/>
        <v>7.8115894181503692E-2</v>
      </c>
      <c r="H327" s="2">
        <f t="shared" si="40"/>
        <v>0.43123683072218899</v>
      </c>
      <c r="I327" s="2">
        <f t="shared" si="41"/>
        <v>30.130361479350057</v>
      </c>
    </row>
    <row r="328" spans="1:9" ht="13.5" x14ac:dyDescent="0.25">
      <c r="A328" s="3">
        <f>TITRES_STAT!B331</f>
        <v>42481</v>
      </c>
      <c r="B328" s="6">
        <f>TITRES_STAT!D331</f>
        <v>5.75</v>
      </c>
      <c r="C328" s="2">
        <f t="shared" si="45"/>
        <v>0.16000000000000014</v>
      </c>
      <c r="D328" s="2">
        <f t="shared" si="46"/>
        <v>0.16000000000000014</v>
      </c>
      <c r="E328" s="2">
        <f t="shared" si="47"/>
        <v>0</v>
      </c>
      <c r="F328" s="2">
        <f t="shared" si="44"/>
        <v>4.2708847019014291E-2</v>
      </c>
      <c r="G328" s="2">
        <f t="shared" si="44"/>
        <v>7.2536187454253429E-2</v>
      </c>
      <c r="H328" s="2">
        <f t="shared" si="40"/>
        <v>0.5887936562140047</v>
      </c>
      <c r="I328" s="2">
        <f t="shared" si="41"/>
        <v>37.059164600207616</v>
      </c>
    </row>
    <row r="329" spans="1:9" ht="13.5" x14ac:dyDescent="0.25">
      <c r="A329" s="3">
        <f>TITRES_STAT!B332</f>
        <v>42482</v>
      </c>
      <c r="B329" s="6">
        <f>TITRES_STAT!D332</f>
        <v>5.9</v>
      </c>
      <c r="C329" s="2">
        <f t="shared" si="45"/>
        <v>0.15000000000000036</v>
      </c>
      <c r="D329" s="2">
        <f t="shared" si="46"/>
        <v>0.15000000000000036</v>
      </c>
      <c r="E329" s="2">
        <f t="shared" si="47"/>
        <v>0</v>
      </c>
      <c r="F329" s="2">
        <f t="shared" si="44"/>
        <v>5.0372500803370433E-2</v>
      </c>
      <c r="G329" s="2">
        <f t="shared" si="44"/>
        <v>6.7355031207521038E-2</v>
      </c>
      <c r="H329" s="2">
        <f t="shared" si="40"/>
        <v>0.74786545118170344</v>
      </c>
      <c r="I329" s="2">
        <f t="shared" si="41"/>
        <v>42.787358184583589</v>
      </c>
    </row>
    <row r="330" spans="1:9" ht="13.5" x14ac:dyDescent="0.25">
      <c r="A330" s="3">
        <f>TITRES_STAT!B333</f>
        <v>42485</v>
      </c>
      <c r="B330" s="6">
        <f>TITRES_STAT!D333</f>
        <v>6.07</v>
      </c>
      <c r="C330" s="2">
        <f t="shared" si="45"/>
        <v>0.16999999999999993</v>
      </c>
      <c r="D330" s="2">
        <f t="shared" si="46"/>
        <v>0.16999999999999993</v>
      </c>
      <c r="E330" s="2">
        <f t="shared" si="47"/>
        <v>0</v>
      </c>
      <c r="F330" s="2">
        <f t="shared" si="44"/>
        <v>5.8917322174558251E-2</v>
      </c>
      <c r="G330" s="2">
        <f t="shared" si="44"/>
        <v>6.2543957549840962E-2</v>
      </c>
      <c r="H330" s="2">
        <f t="shared" si="40"/>
        <v>0.94201461632176597</v>
      </c>
      <c r="I330" s="2">
        <f t="shared" si="41"/>
        <v>48.507081687467931</v>
      </c>
    </row>
    <row r="331" spans="1:9" ht="13.5" x14ac:dyDescent="0.25">
      <c r="A331" s="3">
        <f>TITRES_STAT!B334</f>
        <v>42486</v>
      </c>
      <c r="B331" s="6">
        <f>TITRES_STAT!D334</f>
        <v>5.89</v>
      </c>
      <c r="C331" s="2">
        <f t="shared" si="45"/>
        <v>-0.1800000000000006</v>
      </c>
      <c r="D331" s="2">
        <f t="shared" si="46"/>
        <v>0</v>
      </c>
      <c r="E331" s="2">
        <f t="shared" si="47"/>
        <v>0.1800000000000006</v>
      </c>
      <c r="F331" s="2">
        <f t="shared" si="44"/>
        <v>5.4708942019232661E-2</v>
      </c>
      <c r="G331" s="2">
        <f t="shared" si="44"/>
        <v>7.0933674867709504E-2</v>
      </c>
      <c r="H331" s="2">
        <f t="shared" si="40"/>
        <v>0.77126896528713917</v>
      </c>
      <c r="I331" s="2">
        <f t="shared" si="41"/>
        <v>43.543300334520865</v>
      </c>
    </row>
    <row r="332" spans="1:9" ht="13.5" x14ac:dyDescent="0.25">
      <c r="A332" s="3">
        <f>TITRES_STAT!B335</f>
        <v>42487</v>
      </c>
      <c r="B332" s="6">
        <f>TITRES_STAT!D335</f>
        <v>5.72</v>
      </c>
      <c r="C332" s="2">
        <f t="shared" si="45"/>
        <v>-0.16999999999999993</v>
      </c>
      <c r="D332" s="2">
        <f t="shared" si="46"/>
        <v>0</v>
      </c>
      <c r="E332" s="2">
        <f t="shared" si="47"/>
        <v>0.16999999999999993</v>
      </c>
      <c r="F332" s="2">
        <f t="shared" si="44"/>
        <v>5.0801160446430328E-2</v>
      </c>
      <c r="G332" s="2">
        <f t="shared" si="44"/>
        <v>7.80098409485874E-2</v>
      </c>
      <c r="H332" s="2">
        <f t="shared" si="40"/>
        <v>0.65121476763311148</v>
      </c>
      <c r="I332" s="2">
        <f t="shared" si="41"/>
        <v>39.438526132283656</v>
      </c>
    </row>
    <row r="333" spans="1:9" ht="13.5" x14ac:dyDescent="0.25">
      <c r="A333" s="3">
        <f>TITRES_STAT!B336</f>
        <v>42488</v>
      </c>
      <c r="B333" s="6">
        <f>TITRES_STAT!D336</f>
        <v>5.89</v>
      </c>
      <c r="C333" s="2">
        <f t="shared" si="45"/>
        <v>0.16999999999999993</v>
      </c>
      <c r="D333" s="2">
        <f t="shared" si="46"/>
        <v>0.16999999999999993</v>
      </c>
      <c r="E333" s="2">
        <f t="shared" si="47"/>
        <v>0</v>
      </c>
      <c r="F333" s="2">
        <f t="shared" ref="F333:G348" si="48">((F332*13)+D333)/14</f>
        <v>5.9315363271685302E-2</v>
      </c>
      <c r="G333" s="2">
        <f t="shared" si="48"/>
        <v>7.2437709452259719E-2</v>
      </c>
      <c r="H333" s="2">
        <f t="shared" si="40"/>
        <v>0.81884647817000977</v>
      </c>
      <c r="I333" s="2">
        <f t="shared" si="41"/>
        <v>45.020098617332081</v>
      </c>
    </row>
    <row r="334" spans="1:9" ht="13.5" x14ac:dyDescent="0.25">
      <c r="A334" s="3">
        <f>TITRES_STAT!B337</f>
        <v>42489</v>
      </c>
      <c r="B334" s="6">
        <f>TITRES_STAT!D337</f>
        <v>5.9</v>
      </c>
      <c r="C334" s="2">
        <f t="shared" si="45"/>
        <v>1.0000000000000675E-2</v>
      </c>
      <c r="D334" s="2">
        <f t="shared" si="46"/>
        <v>1.0000000000000675E-2</v>
      </c>
      <c r="E334" s="2">
        <f t="shared" si="47"/>
        <v>0</v>
      </c>
      <c r="F334" s="2">
        <f t="shared" si="48"/>
        <v>5.5792837323707829E-2</v>
      </c>
      <c r="G334" s="2">
        <f t="shared" si="48"/>
        <v>6.7263587348526874E-2</v>
      </c>
      <c r="H334" s="2">
        <f t="shared" si="40"/>
        <v>0.82946568155243861</v>
      </c>
      <c r="I334" s="2">
        <f t="shared" si="41"/>
        <v>45.339231553585357</v>
      </c>
    </row>
    <row r="335" spans="1:9" ht="13.5" x14ac:dyDescent="0.25">
      <c r="A335" s="3">
        <f>TITRES_STAT!B338</f>
        <v>42492</v>
      </c>
      <c r="B335" s="6">
        <f>TITRES_STAT!D338</f>
        <v>5.73</v>
      </c>
      <c r="C335" s="2">
        <f t="shared" si="45"/>
        <v>-0.16999999999999993</v>
      </c>
      <c r="D335" s="2">
        <f t="shared" si="46"/>
        <v>0</v>
      </c>
      <c r="E335" s="2">
        <f t="shared" si="47"/>
        <v>0.16999999999999993</v>
      </c>
      <c r="F335" s="2">
        <f t="shared" si="48"/>
        <v>5.1807634657728696E-2</v>
      </c>
      <c r="G335" s="2">
        <f t="shared" si="48"/>
        <v>7.4601902537917805E-2</v>
      </c>
      <c r="H335" s="2">
        <f t="shared" si="40"/>
        <v>0.69445460363958544</v>
      </c>
      <c r="I335" s="2">
        <f t="shared" si="41"/>
        <v>40.983960393387882</v>
      </c>
    </row>
    <row r="336" spans="1:9" ht="13.5" x14ac:dyDescent="0.25">
      <c r="A336" s="3">
        <f>TITRES_STAT!B339</f>
        <v>42493</v>
      </c>
      <c r="B336" s="6">
        <f>TITRES_STAT!D339</f>
        <v>5.73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4.810708932503379E-2</v>
      </c>
      <c r="G336" s="2">
        <f t="shared" si="48"/>
        <v>6.9273195213780822E-2</v>
      </c>
      <c r="H336" s="2">
        <f t="shared" si="40"/>
        <v>0.69445460363958544</v>
      </c>
      <c r="I336" s="2">
        <f t="shared" si="41"/>
        <v>40.983960393387882</v>
      </c>
    </row>
    <row r="337" spans="1:9" ht="13.5" x14ac:dyDescent="0.25">
      <c r="A337" s="3">
        <f>TITRES_STAT!B340</f>
        <v>42494</v>
      </c>
      <c r="B337" s="6">
        <f>TITRES_STAT!D340</f>
        <v>5.73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4.4670868658959952E-2</v>
      </c>
      <c r="G337" s="2">
        <f t="shared" si="48"/>
        <v>6.4325109841367897E-2</v>
      </c>
      <c r="H337" s="2">
        <f t="shared" ref="H337:H400" si="49">F337/G337</f>
        <v>0.69445460363958567</v>
      </c>
      <c r="I337" s="2">
        <f t="shared" ref="I337:I400" si="50">IF(G337=0,100,100-(100/(1+H337)))</f>
        <v>40.983960393387903</v>
      </c>
    </row>
    <row r="338" spans="1:9" ht="13.5" x14ac:dyDescent="0.25">
      <c r="A338" s="3">
        <f>TITRES_STAT!B341</f>
        <v>42495</v>
      </c>
      <c r="B338" s="6">
        <f>TITRES_STAT!D341</f>
        <v>5.5</v>
      </c>
      <c r="C338" s="2">
        <f t="shared" si="45"/>
        <v>-0.23000000000000043</v>
      </c>
      <c r="D338" s="2">
        <f t="shared" si="46"/>
        <v>0</v>
      </c>
      <c r="E338" s="2">
        <f t="shared" si="47"/>
        <v>0.23000000000000043</v>
      </c>
      <c r="F338" s="2">
        <f t="shared" si="48"/>
        <v>4.1480092326177102E-2</v>
      </c>
      <c r="G338" s="2">
        <f t="shared" si="48"/>
        <v>7.6159030566984504E-2</v>
      </c>
      <c r="H338" s="2">
        <f t="shared" si="49"/>
        <v>0.54465100221691931</v>
      </c>
      <c r="I338" s="2">
        <f t="shared" si="50"/>
        <v>35.260456985767235</v>
      </c>
    </row>
    <row r="339" spans="1:9" ht="13.5" x14ac:dyDescent="0.25">
      <c r="A339" s="3">
        <f>TITRES_STAT!B342</f>
        <v>42496</v>
      </c>
      <c r="B339" s="6">
        <f>TITRES_STAT!D342</f>
        <v>5.5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3.8517228588593022E-2</v>
      </c>
      <c r="G339" s="2">
        <f t="shared" si="48"/>
        <v>7.0719099812199898E-2</v>
      </c>
      <c r="H339" s="2">
        <f t="shared" si="49"/>
        <v>0.54465100221691931</v>
      </c>
      <c r="I339" s="2">
        <f t="shared" si="50"/>
        <v>35.260456985767235</v>
      </c>
    </row>
    <row r="340" spans="1:9" ht="13.5" x14ac:dyDescent="0.25">
      <c r="A340" s="3">
        <f>TITRES_STAT!B343</f>
        <v>42499</v>
      </c>
      <c r="B340" s="6">
        <f>TITRES_STAT!D343</f>
        <v>5.5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3.5765997975122095E-2</v>
      </c>
      <c r="G340" s="2">
        <f t="shared" si="48"/>
        <v>6.5667735539899907E-2</v>
      </c>
      <c r="H340" s="2">
        <f t="shared" si="49"/>
        <v>0.54465100221691931</v>
      </c>
      <c r="I340" s="2">
        <f t="shared" si="50"/>
        <v>35.260456985767235</v>
      </c>
    </row>
    <row r="341" spans="1:9" ht="13.5" x14ac:dyDescent="0.25">
      <c r="A341" s="3">
        <f>TITRES_STAT!B344</f>
        <v>42500</v>
      </c>
      <c r="B341" s="6">
        <f>TITRES_STAT!D344</f>
        <v>5.46</v>
      </c>
      <c r="C341" s="2">
        <f t="shared" si="45"/>
        <v>-4.0000000000000036E-2</v>
      </c>
      <c r="D341" s="2">
        <f t="shared" si="46"/>
        <v>0</v>
      </c>
      <c r="E341" s="2">
        <f t="shared" si="47"/>
        <v>4.0000000000000036E-2</v>
      </c>
      <c r="F341" s="2">
        <f t="shared" si="48"/>
        <v>3.3211283834041948E-2</v>
      </c>
      <c r="G341" s="2">
        <f t="shared" si="48"/>
        <v>6.3834325858478494E-2</v>
      </c>
      <c r="H341" s="2">
        <f t="shared" si="49"/>
        <v>0.52027311931940479</v>
      </c>
      <c r="I341" s="2">
        <f t="shared" si="50"/>
        <v>34.222345492257361</v>
      </c>
    </row>
    <row r="342" spans="1:9" ht="13.5" x14ac:dyDescent="0.25">
      <c r="A342" s="3">
        <f>TITRES_STAT!B345</f>
        <v>42501</v>
      </c>
      <c r="B342" s="6">
        <f>TITRES_STAT!D345</f>
        <v>5.56</v>
      </c>
      <c r="C342" s="2">
        <f t="shared" si="45"/>
        <v>9.9999999999999645E-2</v>
      </c>
      <c r="D342" s="2">
        <f t="shared" si="46"/>
        <v>9.9999999999999645E-2</v>
      </c>
      <c r="E342" s="2">
        <f t="shared" si="47"/>
        <v>0</v>
      </c>
      <c r="F342" s="2">
        <f t="shared" si="48"/>
        <v>3.7981906417324636E-2</v>
      </c>
      <c r="G342" s="2">
        <f t="shared" si="48"/>
        <v>5.9274731154301465E-2</v>
      </c>
      <c r="H342" s="2">
        <f t="shared" si="49"/>
        <v>0.64077737136338497</v>
      </c>
      <c r="I342" s="2">
        <f t="shared" si="50"/>
        <v>39.053279411754588</v>
      </c>
    </row>
    <row r="343" spans="1:9" ht="13.5" x14ac:dyDescent="0.25">
      <c r="A343" s="3">
        <f>TITRES_STAT!B346</f>
        <v>42502</v>
      </c>
      <c r="B343" s="6">
        <f>TITRES_STAT!D346</f>
        <v>5.81</v>
      </c>
      <c r="C343" s="2">
        <f t="shared" si="45"/>
        <v>0.25</v>
      </c>
      <c r="D343" s="2">
        <f t="shared" si="46"/>
        <v>0.25</v>
      </c>
      <c r="E343" s="2">
        <f t="shared" si="47"/>
        <v>0</v>
      </c>
      <c r="F343" s="2">
        <f t="shared" si="48"/>
        <v>5.3126055958944311E-2</v>
      </c>
      <c r="G343" s="2">
        <f t="shared" si="48"/>
        <v>5.5040821786137076E-2</v>
      </c>
      <c r="H343" s="2">
        <f t="shared" si="49"/>
        <v>0.9652118960971795</v>
      </c>
      <c r="I343" s="2">
        <f t="shared" si="50"/>
        <v>49.114901961159816</v>
      </c>
    </row>
    <row r="344" spans="1:9" ht="13.5" x14ac:dyDescent="0.25">
      <c r="A344" s="3">
        <f>TITRES_STAT!B347</f>
        <v>42503</v>
      </c>
      <c r="B344" s="6">
        <f>TITRES_STAT!D347</f>
        <v>5.98</v>
      </c>
      <c r="C344" s="2">
        <f t="shared" si="45"/>
        <v>0.17000000000000082</v>
      </c>
      <c r="D344" s="2">
        <f t="shared" si="46"/>
        <v>0.17000000000000082</v>
      </c>
      <c r="E344" s="2">
        <f t="shared" si="47"/>
        <v>0</v>
      </c>
      <c r="F344" s="2">
        <f t="shared" si="48"/>
        <v>6.1474194819019778E-2</v>
      </c>
      <c r="G344" s="2">
        <f t="shared" si="48"/>
        <v>5.1109334515698712E-2</v>
      </c>
      <c r="H344" s="2">
        <f t="shared" si="49"/>
        <v>1.2027977942099286</v>
      </c>
      <c r="I344" s="2">
        <f t="shared" si="50"/>
        <v>54.603186791429152</v>
      </c>
    </row>
    <row r="345" spans="1:9" ht="13.5" x14ac:dyDescent="0.25">
      <c r="A345" s="3">
        <f>TITRES_STAT!B348</f>
        <v>42506</v>
      </c>
      <c r="B345" s="6">
        <f>TITRES_STAT!D348</f>
        <v>5.97</v>
      </c>
      <c r="C345" s="2">
        <f t="shared" si="45"/>
        <v>-1.0000000000000675E-2</v>
      </c>
      <c r="D345" s="2">
        <f t="shared" si="46"/>
        <v>0</v>
      </c>
      <c r="E345" s="2">
        <f t="shared" si="47"/>
        <v>1.0000000000000675E-2</v>
      </c>
      <c r="F345" s="2">
        <f t="shared" si="48"/>
        <v>5.7083180903375511E-2</v>
      </c>
      <c r="G345" s="2">
        <f t="shared" si="48"/>
        <v>4.8172953478863141E-2</v>
      </c>
      <c r="H345" s="2">
        <f t="shared" si="49"/>
        <v>1.1849632787913225</v>
      </c>
      <c r="I345" s="2">
        <f t="shared" si="50"/>
        <v>54.232640442672341</v>
      </c>
    </row>
    <row r="346" spans="1:9" ht="13.5" x14ac:dyDescent="0.25">
      <c r="A346" s="3">
        <f>TITRES_STAT!B349</f>
        <v>42507</v>
      </c>
      <c r="B346" s="6">
        <f>TITRES_STAT!D349</f>
        <v>5.97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5.3005810838848692E-2</v>
      </c>
      <c r="G346" s="2">
        <f t="shared" si="48"/>
        <v>4.4732028230372915E-2</v>
      </c>
      <c r="H346" s="2">
        <f t="shared" si="49"/>
        <v>1.1849632787913225</v>
      </c>
      <c r="I346" s="2">
        <f t="shared" si="50"/>
        <v>54.232640442672341</v>
      </c>
    </row>
    <row r="347" spans="1:9" ht="13.5" x14ac:dyDescent="0.25">
      <c r="A347" s="3">
        <f>TITRES_STAT!B350</f>
        <v>42508</v>
      </c>
      <c r="B347" s="6">
        <f>TITRES_STAT!D350</f>
        <v>5.8</v>
      </c>
      <c r="C347" s="2">
        <f t="shared" si="45"/>
        <v>-0.16999999999999993</v>
      </c>
      <c r="D347" s="2">
        <f t="shared" si="46"/>
        <v>0</v>
      </c>
      <c r="E347" s="2">
        <f t="shared" si="47"/>
        <v>0.16999999999999993</v>
      </c>
      <c r="F347" s="2">
        <f t="shared" si="48"/>
        <v>4.9219681493216642E-2</v>
      </c>
      <c r="G347" s="2">
        <f t="shared" si="48"/>
        <v>5.3679740499631985E-2</v>
      </c>
      <c r="H347" s="2">
        <f t="shared" si="49"/>
        <v>0.91691355127832785</v>
      </c>
      <c r="I347" s="2">
        <f t="shared" si="50"/>
        <v>47.83280657945518</v>
      </c>
    </row>
    <row r="348" spans="1:9" ht="13.5" x14ac:dyDescent="0.25">
      <c r="A348" s="3">
        <f>TITRES_STAT!B351</f>
        <v>42509</v>
      </c>
      <c r="B348" s="6">
        <f>TITRES_STAT!D351</f>
        <v>5.97</v>
      </c>
      <c r="C348" s="2">
        <f t="shared" si="45"/>
        <v>0.16999999999999993</v>
      </c>
      <c r="D348" s="2">
        <f t="shared" si="46"/>
        <v>0.16999999999999993</v>
      </c>
      <c r="E348" s="2">
        <f t="shared" si="47"/>
        <v>0</v>
      </c>
      <c r="F348" s="2">
        <f t="shared" si="48"/>
        <v>5.784684710084402E-2</v>
      </c>
      <c r="G348" s="2">
        <f t="shared" si="48"/>
        <v>4.9845473321086846E-2</v>
      </c>
      <c r="H348" s="2">
        <f t="shared" si="49"/>
        <v>1.160523579106475</v>
      </c>
      <c r="I348" s="2">
        <f t="shared" si="50"/>
        <v>53.714923101484104</v>
      </c>
    </row>
    <row r="349" spans="1:9" ht="13.5" x14ac:dyDescent="0.25">
      <c r="A349" s="3">
        <f>TITRES_STAT!B352</f>
        <v>42510</v>
      </c>
      <c r="B349" s="6">
        <f>TITRES_STAT!D352</f>
        <v>5.97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5.3714929450783731E-2</v>
      </c>
      <c r="G349" s="2">
        <f t="shared" si="51"/>
        <v>4.6285082369580642E-2</v>
      </c>
      <c r="H349" s="2">
        <f t="shared" si="49"/>
        <v>1.160523579106475</v>
      </c>
      <c r="I349" s="2">
        <f t="shared" si="50"/>
        <v>53.714923101484104</v>
      </c>
    </row>
    <row r="350" spans="1:9" ht="13.5" x14ac:dyDescent="0.25">
      <c r="A350" s="3">
        <f>TITRES_STAT!B353</f>
        <v>42513</v>
      </c>
      <c r="B350" s="6">
        <f>TITRES_STAT!D353</f>
        <v>5.92</v>
      </c>
      <c r="C350" s="2">
        <f t="shared" si="45"/>
        <v>-4.9999999999999822E-2</v>
      </c>
      <c r="D350" s="2">
        <f t="shared" si="46"/>
        <v>0</v>
      </c>
      <c r="E350" s="2">
        <f t="shared" si="47"/>
        <v>4.9999999999999822E-2</v>
      </c>
      <c r="F350" s="2">
        <f t="shared" si="51"/>
        <v>4.987814877572775E-2</v>
      </c>
      <c r="G350" s="2">
        <f t="shared" si="51"/>
        <v>4.6550433628896291E-2</v>
      </c>
      <c r="H350" s="2">
        <f t="shared" si="49"/>
        <v>1.0714862330469415</v>
      </c>
      <c r="I350" s="2">
        <f t="shared" si="50"/>
        <v>51.725481731582462</v>
      </c>
    </row>
    <row r="351" spans="1:9" ht="13.5" x14ac:dyDescent="0.25">
      <c r="A351" s="3">
        <f>TITRES_STAT!B354</f>
        <v>42514</v>
      </c>
      <c r="B351" s="6">
        <f>TITRES_STAT!D354</f>
        <v>5.9</v>
      </c>
      <c r="C351" s="2">
        <f t="shared" si="45"/>
        <v>-1.9999999999999574E-2</v>
      </c>
      <c r="D351" s="2">
        <f t="shared" si="46"/>
        <v>0</v>
      </c>
      <c r="E351" s="2">
        <f t="shared" si="47"/>
        <v>1.9999999999999574E-2</v>
      </c>
      <c r="F351" s="2">
        <f t="shared" si="51"/>
        <v>4.6315423863175768E-2</v>
      </c>
      <c r="G351" s="2">
        <f t="shared" si="51"/>
        <v>4.4653974083975097E-2</v>
      </c>
      <c r="H351" s="2">
        <f t="shared" si="49"/>
        <v>1.0372072097340361</v>
      </c>
      <c r="I351" s="2">
        <f t="shared" si="50"/>
        <v>50.913191587882054</v>
      </c>
    </row>
    <row r="352" spans="1:9" ht="13.5" x14ac:dyDescent="0.25">
      <c r="A352" s="3">
        <f>TITRES_STAT!B355</f>
        <v>42515</v>
      </c>
      <c r="B352" s="6">
        <f>TITRES_STAT!D355</f>
        <v>5.9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4.3007179301520357E-2</v>
      </c>
      <c r="G352" s="2">
        <f t="shared" si="51"/>
        <v>4.1464404506548307E-2</v>
      </c>
      <c r="H352" s="2">
        <f t="shared" si="49"/>
        <v>1.0372072097340359</v>
      </c>
      <c r="I352" s="2">
        <f t="shared" si="50"/>
        <v>50.913191587882054</v>
      </c>
    </row>
    <row r="353" spans="1:9" ht="13.5" x14ac:dyDescent="0.25">
      <c r="A353" s="3">
        <f>TITRES_STAT!B356</f>
        <v>42516</v>
      </c>
      <c r="B353" s="6">
        <f>TITRES_STAT!D356</f>
        <v>5.8</v>
      </c>
      <c r="C353" s="2">
        <f t="shared" si="45"/>
        <v>-0.10000000000000053</v>
      </c>
      <c r="D353" s="2">
        <f t="shared" si="46"/>
        <v>0</v>
      </c>
      <c r="E353" s="2">
        <f t="shared" si="47"/>
        <v>0.10000000000000053</v>
      </c>
      <c r="F353" s="2">
        <f t="shared" si="51"/>
        <v>3.993523792284033E-2</v>
      </c>
      <c r="G353" s="2">
        <f t="shared" si="51"/>
        <v>4.5645518470366318E-2</v>
      </c>
      <c r="H353" s="2">
        <f t="shared" si="49"/>
        <v>0.87489942629892181</v>
      </c>
      <c r="I353" s="2">
        <f t="shared" si="50"/>
        <v>46.663805750156193</v>
      </c>
    </row>
    <row r="354" spans="1:9" ht="13.5" x14ac:dyDescent="0.25">
      <c r="A354" s="3">
        <f>TITRES_STAT!B357</f>
        <v>42517</v>
      </c>
      <c r="B354" s="6">
        <f>TITRES_STAT!D357</f>
        <v>5.8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3.7082720928351735E-2</v>
      </c>
      <c r="G354" s="2">
        <f t="shared" si="51"/>
        <v>4.2385124293911579E-2</v>
      </c>
      <c r="H354" s="2">
        <f t="shared" si="49"/>
        <v>0.87489942629892181</v>
      </c>
      <c r="I354" s="2">
        <f t="shared" si="50"/>
        <v>46.663805750156193</v>
      </c>
    </row>
    <row r="355" spans="1:9" ht="13.5" x14ac:dyDescent="0.25">
      <c r="A355" s="3">
        <f>TITRES_STAT!B358</f>
        <v>42520</v>
      </c>
      <c r="B355" s="6">
        <f>TITRES_STAT!D358</f>
        <v>5.7</v>
      </c>
      <c r="C355" s="2">
        <f t="shared" si="45"/>
        <v>-9.9999999999999645E-2</v>
      </c>
      <c r="D355" s="2">
        <f t="shared" si="46"/>
        <v>0</v>
      </c>
      <c r="E355" s="2">
        <f t="shared" si="47"/>
        <v>9.9999999999999645E-2</v>
      </c>
      <c r="F355" s="2">
        <f t="shared" si="51"/>
        <v>3.4433955147755178E-2</v>
      </c>
      <c r="G355" s="2">
        <f t="shared" si="51"/>
        <v>4.6500472558632155E-2</v>
      </c>
      <c r="H355" s="2">
        <f t="shared" si="49"/>
        <v>0.74050763902103622</v>
      </c>
      <c r="I355" s="2">
        <f t="shared" si="50"/>
        <v>42.54549778578054</v>
      </c>
    </row>
    <row r="356" spans="1:9" ht="13.5" x14ac:dyDescent="0.25">
      <c r="A356" s="3">
        <f>TITRES_STAT!B359</f>
        <v>42521</v>
      </c>
      <c r="B356" s="6">
        <f>TITRES_STAT!D359</f>
        <v>5.7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3.1974386922915522E-2</v>
      </c>
      <c r="G356" s="2">
        <f t="shared" si="51"/>
        <v>4.3179010233015576E-2</v>
      </c>
      <c r="H356" s="2">
        <f t="shared" si="49"/>
        <v>0.74050763902103611</v>
      </c>
      <c r="I356" s="2">
        <f t="shared" si="50"/>
        <v>42.54549778578054</v>
      </c>
    </row>
    <row r="357" spans="1:9" ht="13.5" x14ac:dyDescent="0.25">
      <c r="A357" s="3">
        <f>TITRES_STAT!B360</f>
        <v>42522</v>
      </c>
      <c r="B357" s="6">
        <f>TITRES_STAT!D360</f>
        <v>5.7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2.969050214270727E-2</v>
      </c>
      <c r="G357" s="2">
        <f t="shared" si="51"/>
        <v>4.0094795216371604E-2</v>
      </c>
      <c r="H357" s="2">
        <f t="shared" si="49"/>
        <v>0.74050763902103611</v>
      </c>
      <c r="I357" s="2">
        <f t="shared" si="50"/>
        <v>42.54549778578054</v>
      </c>
    </row>
    <row r="358" spans="1:9" ht="13.5" x14ac:dyDescent="0.25">
      <c r="A358" s="3">
        <f>TITRES_STAT!B361</f>
        <v>42523</v>
      </c>
      <c r="B358" s="6">
        <f>TITRES_STAT!D361</f>
        <v>5.7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2.7569751989656752E-2</v>
      </c>
      <c r="G358" s="2">
        <f t="shared" si="51"/>
        <v>3.7230881272345064E-2</v>
      </c>
      <c r="H358" s="2">
        <f t="shared" si="49"/>
        <v>0.74050763902103611</v>
      </c>
      <c r="I358" s="2">
        <f t="shared" si="50"/>
        <v>42.54549778578054</v>
      </c>
    </row>
    <row r="359" spans="1:9" ht="13.5" x14ac:dyDescent="0.25">
      <c r="A359" s="3">
        <f>TITRES_STAT!B362</f>
        <v>42524</v>
      </c>
      <c r="B359" s="6">
        <f>TITRES_STAT!D362</f>
        <v>5.6</v>
      </c>
      <c r="C359" s="2">
        <f t="shared" si="45"/>
        <v>-0.10000000000000053</v>
      </c>
      <c r="D359" s="2">
        <f t="shared" si="46"/>
        <v>0</v>
      </c>
      <c r="E359" s="2">
        <f t="shared" si="47"/>
        <v>0.10000000000000053</v>
      </c>
      <c r="F359" s="2">
        <f t="shared" si="51"/>
        <v>2.5600483990395554E-2</v>
      </c>
      <c r="G359" s="2">
        <f t="shared" si="51"/>
        <v>4.1714389752891878E-2</v>
      </c>
      <c r="H359" s="2">
        <f t="shared" si="49"/>
        <v>0.61370870201021654</v>
      </c>
      <c r="I359" s="2">
        <f t="shared" si="50"/>
        <v>38.030947050462835</v>
      </c>
    </row>
    <row r="360" spans="1:9" ht="13.5" x14ac:dyDescent="0.25">
      <c r="A360" s="3">
        <f>TITRES_STAT!B363</f>
        <v>42527</v>
      </c>
      <c r="B360" s="6">
        <f>TITRES_STAT!D363</f>
        <v>5.6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2.3771877991081585E-2</v>
      </c>
      <c r="G360" s="2">
        <f t="shared" si="51"/>
        <v>3.8734790484828176E-2</v>
      </c>
      <c r="H360" s="2">
        <f t="shared" si="49"/>
        <v>0.61370870201021654</v>
      </c>
      <c r="I360" s="2">
        <f t="shared" si="50"/>
        <v>38.030947050462835</v>
      </c>
    </row>
    <row r="361" spans="1:9" ht="13.5" x14ac:dyDescent="0.25">
      <c r="A361" s="3">
        <f>TITRES_STAT!B364</f>
        <v>42528</v>
      </c>
      <c r="B361" s="6">
        <f>TITRES_STAT!D364</f>
        <v>5.75</v>
      </c>
      <c r="C361" s="2">
        <f t="shared" si="45"/>
        <v>0.15000000000000036</v>
      </c>
      <c r="D361" s="2">
        <f t="shared" si="46"/>
        <v>0.15000000000000036</v>
      </c>
      <c r="E361" s="2">
        <f t="shared" si="47"/>
        <v>0</v>
      </c>
      <c r="F361" s="2">
        <f t="shared" si="51"/>
        <v>3.2788172420290071E-2</v>
      </c>
      <c r="G361" s="2">
        <f t="shared" si="51"/>
        <v>3.5968019735911884E-2</v>
      </c>
      <c r="H361" s="2">
        <f t="shared" si="49"/>
        <v>0.91159237180781105</v>
      </c>
      <c r="I361" s="2">
        <f t="shared" si="50"/>
        <v>47.687592043784392</v>
      </c>
    </row>
    <row r="362" spans="1:9" ht="13.5" x14ac:dyDescent="0.25">
      <c r="A362" s="3">
        <f>TITRES_STAT!B365</f>
        <v>42529</v>
      </c>
      <c r="B362" s="6">
        <f>TITRES_STAT!D365</f>
        <v>5.73</v>
      </c>
      <c r="C362" s="2">
        <f t="shared" si="45"/>
        <v>-1.9999999999999574E-2</v>
      </c>
      <c r="D362" s="2">
        <f t="shared" si="46"/>
        <v>0</v>
      </c>
      <c r="E362" s="2">
        <f t="shared" si="47"/>
        <v>1.9999999999999574E-2</v>
      </c>
      <c r="F362" s="2">
        <f t="shared" si="51"/>
        <v>3.0446160104555066E-2</v>
      </c>
      <c r="G362" s="2">
        <f t="shared" si="51"/>
        <v>3.4827446897632432E-2</v>
      </c>
      <c r="H362" s="2">
        <f t="shared" si="49"/>
        <v>0.87420017304296849</v>
      </c>
      <c r="I362" s="2">
        <f t="shared" si="50"/>
        <v>46.643906324243325</v>
      </c>
    </row>
    <row r="363" spans="1:9" ht="13.5" x14ac:dyDescent="0.25">
      <c r="A363" s="3">
        <f>TITRES_STAT!B366</f>
        <v>42530</v>
      </c>
      <c r="B363" s="6">
        <f>TITRES_STAT!D366</f>
        <v>5.74</v>
      </c>
      <c r="C363" s="2">
        <f t="shared" si="45"/>
        <v>9.9999999999997868E-3</v>
      </c>
      <c r="D363" s="2">
        <f t="shared" si="46"/>
        <v>9.9999999999997868E-3</v>
      </c>
      <c r="E363" s="2">
        <f t="shared" si="47"/>
        <v>0</v>
      </c>
      <c r="F363" s="2">
        <f t="shared" si="51"/>
        <v>2.8985720097086831E-2</v>
      </c>
      <c r="G363" s="2">
        <f t="shared" si="51"/>
        <v>3.2339772119230115E-2</v>
      </c>
      <c r="H363" s="2">
        <f t="shared" si="49"/>
        <v>0.89628708545695435</v>
      </c>
      <c r="I363" s="2">
        <f t="shared" si="50"/>
        <v>47.265368853206802</v>
      </c>
    </row>
    <row r="364" spans="1:9" ht="13.5" x14ac:dyDescent="0.25">
      <c r="A364" s="3">
        <f>TITRES_STAT!B367</f>
        <v>42531</v>
      </c>
      <c r="B364" s="6">
        <f>TITRES_STAT!D367</f>
        <v>5.74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2.6915311518723485E-2</v>
      </c>
      <c r="G364" s="2">
        <f t="shared" si="51"/>
        <v>3.0029788396427965E-2</v>
      </c>
      <c r="H364" s="2">
        <f t="shared" si="49"/>
        <v>0.89628708545695424</v>
      </c>
      <c r="I364" s="2">
        <f t="shared" si="50"/>
        <v>47.265368853206802</v>
      </c>
    </row>
    <row r="365" spans="1:9" ht="13.5" x14ac:dyDescent="0.25">
      <c r="A365" s="3">
        <f>TITRES_STAT!B368</f>
        <v>42534</v>
      </c>
      <c r="B365" s="6">
        <f>TITRES_STAT!D368</f>
        <v>5.74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2.4992789267386094E-2</v>
      </c>
      <c r="G365" s="2">
        <f t="shared" si="52"/>
        <v>2.7884803510968826E-2</v>
      </c>
      <c r="H365" s="2">
        <f t="shared" si="49"/>
        <v>0.89628708545695424</v>
      </c>
      <c r="I365" s="2">
        <f t="shared" si="50"/>
        <v>47.265368853206802</v>
      </c>
    </row>
    <row r="366" spans="1:9" ht="13.5" x14ac:dyDescent="0.25">
      <c r="A366" s="3">
        <f>TITRES_STAT!B369</f>
        <v>42535</v>
      </c>
      <c r="B366" s="6">
        <f>TITRES_STAT!D369</f>
        <v>5.57</v>
      </c>
      <c r="C366" s="2">
        <f t="shared" si="45"/>
        <v>-0.16999999999999993</v>
      </c>
      <c r="D366" s="2">
        <f t="shared" si="46"/>
        <v>0</v>
      </c>
      <c r="E366" s="2">
        <f t="shared" si="47"/>
        <v>0.16999999999999993</v>
      </c>
      <c r="F366" s="2">
        <f t="shared" si="52"/>
        <v>2.3207590034001375E-2</v>
      </c>
      <c r="G366" s="2">
        <f t="shared" si="52"/>
        <v>3.8035888974471042E-2</v>
      </c>
      <c r="H366" s="2">
        <f t="shared" si="49"/>
        <v>0.61014979956371895</v>
      </c>
      <c r="I366" s="2">
        <f t="shared" si="50"/>
        <v>37.893977301307196</v>
      </c>
    </row>
    <row r="367" spans="1:9" ht="13.5" x14ac:dyDescent="0.25">
      <c r="A367" s="3">
        <f>TITRES_STAT!B370</f>
        <v>42536</v>
      </c>
      <c r="B367" s="6">
        <f>TITRES_STAT!D370</f>
        <v>5.73</v>
      </c>
      <c r="C367" s="2">
        <f t="shared" si="45"/>
        <v>0.16000000000000014</v>
      </c>
      <c r="D367" s="2">
        <f t="shared" si="46"/>
        <v>0.16000000000000014</v>
      </c>
      <c r="E367" s="2">
        <f t="shared" si="47"/>
        <v>0</v>
      </c>
      <c r="F367" s="2">
        <f t="shared" si="52"/>
        <v>3.2978476460144145E-2</v>
      </c>
      <c r="G367" s="2">
        <f t="shared" si="52"/>
        <v>3.5319039762008828E-2</v>
      </c>
      <c r="H367" s="2">
        <f t="shared" si="49"/>
        <v>0.93373083420058534</v>
      </c>
      <c r="I367" s="2">
        <f t="shared" si="50"/>
        <v>48.286494567202503</v>
      </c>
    </row>
    <row r="368" spans="1:9" ht="13.5" x14ac:dyDescent="0.25">
      <c r="A368" s="3">
        <f>TITRES_STAT!B371</f>
        <v>42537</v>
      </c>
      <c r="B368" s="6">
        <f>TITRES_STAT!D371</f>
        <v>5.73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3.0622870998705278E-2</v>
      </c>
      <c r="G368" s="2">
        <f t="shared" si="52"/>
        <v>3.2796251207579626E-2</v>
      </c>
      <c r="H368" s="2">
        <f t="shared" si="49"/>
        <v>0.93373083420058534</v>
      </c>
      <c r="I368" s="2">
        <f t="shared" si="50"/>
        <v>48.286494567202503</v>
      </c>
    </row>
    <row r="369" spans="1:9" ht="13.5" x14ac:dyDescent="0.25">
      <c r="A369" s="3">
        <f>TITRES_STAT!B372</f>
        <v>42538</v>
      </c>
      <c r="B369" s="6">
        <f>TITRES_STAT!D372</f>
        <v>5.73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2.8435523070226332E-2</v>
      </c>
      <c r="G369" s="2">
        <f t="shared" si="52"/>
        <v>3.0453661835609654E-2</v>
      </c>
      <c r="H369" s="2">
        <f t="shared" si="49"/>
        <v>0.93373083420058534</v>
      </c>
      <c r="I369" s="2">
        <f t="shared" si="50"/>
        <v>48.286494567202503</v>
      </c>
    </row>
    <row r="370" spans="1:9" ht="13.5" x14ac:dyDescent="0.25">
      <c r="A370" s="3">
        <f>TITRES_STAT!B373</f>
        <v>42541</v>
      </c>
      <c r="B370" s="6">
        <f>TITRES_STAT!D373</f>
        <v>5.48</v>
      </c>
      <c r="C370" s="2">
        <f t="shared" si="45"/>
        <v>-0.25</v>
      </c>
      <c r="D370" s="2">
        <f t="shared" si="46"/>
        <v>0</v>
      </c>
      <c r="E370" s="2">
        <f t="shared" si="47"/>
        <v>0.25</v>
      </c>
      <c r="F370" s="2">
        <f t="shared" si="52"/>
        <v>2.6404414279495882E-2</v>
      </c>
      <c r="G370" s="2">
        <f t="shared" si="52"/>
        <v>4.6135543133066108E-2</v>
      </c>
      <c r="H370" s="2">
        <f t="shared" si="49"/>
        <v>0.57232260609437591</v>
      </c>
      <c r="I370" s="2">
        <f t="shared" si="50"/>
        <v>36.39982048696838</v>
      </c>
    </row>
    <row r="371" spans="1:9" ht="13.5" x14ac:dyDescent="0.25">
      <c r="A371" s="3">
        <f>TITRES_STAT!B374</f>
        <v>42542</v>
      </c>
      <c r="B371" s="6">
        <f>TITRES_STAT!D374</f>
        <v>5.5</v>
      </c>
      <c r="C371" s="2">
        <f t="shared" si="45"/>
        <v>1.9999999999999574E-2</v>
      </c>
      <c r="D371" s="2">
        <f t="shared" si="46"/>
        <v>1.9999999999999574E-2</v>
      </c>
      <c r="E371" s="2">
        <f t="shared" si="47"/>
        <v>0</v>
      </c>
      <c r="F371" s="2">
        <f t="shared" si="52"/>
        <v>2.5946956116674719E-2</v>
      </c>
      <c r="G371" s="2">
        <f t="shared" si="52"/>
        <v>4.2840147194989957E-2</v>
      </c>
      <c r="H371" s="2">
        <f t="shared" si="49"/>
        <v>0.60566916352026789</v>
      </c>
      <c r="I371" s="2">
        <f t="shared" si="50"/>
        <v>37.720669816713624</v>
      </c>
    </row>
    <row r="372" spans="1:9" ht="13.5" x14ac:dyDescent="0.25">
      <c r="A372" s="3">
        <f>TITRES_STAT!B375</f>
        <v>42543</v>
      </c>
      <c r="B372" s="6">
        <f>TITRES_STAT!D375</f>
        <v>5.5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2.4093602108340811E-2</v>
      </c>
      <c r="G372" s="2">
        <f t="shared" si="52"/>
        <v>3.9780136681062103E-2</v>
      </c>
      <c r="H372" s="2">
        <f t="shared" si="49"/>
        <v>0.60566916352026789</v>
      </c>
      <c r="I372" s="2">
        <f t="shared" si="50"/>
        <v>37.720669816713624</v>
      </c>
    </row>
    <row r="373" spans="1:9" ht="13.5" x14ac:dyDescent="0.25">
      <c r="A373" s="3">
        <f>TITRES_STAT!B376</f>
        <v>42544</v>
      </c>
      <c r="B373" s="6">
        <f>TITRES_STAT!D376</f>
        <v>5.5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2.2372630529173609E-2</v>
      </c>
      <c r="G373" s="2">
        <f t="shared" si="52"/>
        <v>3.6938698346700528E-2</v>
      </c>
      <c r="H373" s="2">
        <f t="shared" si="49"/>
        <v>0.60566916352026778</v>
      </c>
      <c r="I373" s="2">
        <f t="shared" si="50"/>
        <v>37.720669816713624</v>
      </c>
    </row>
    <row r="374" spans="1:9" ht="13.5" x14ac:dyDescent="0.25">
      <c r="A374" s="3">
        <f>TITRES_STAT!B377</f>
        <v>42545</v>
      </c>
      <c r="B374" s="6">
        <f>TITRES_STAT!D377</f>
        <v>5.4</v>
      </c>
      <c r="C374" s="2">
        <f t="shared" si="45"/>
        <v>-9.9999999999999645E-2</v>
      </c>
      <c r="D374" s="2">
        <f t="shared" si="46"/>
        <v>0</v>
      </c>
      <c r="E374" s="2">
        <f t="shared" si="47"/>
        <v>9.9999999999999645E-2</v>
      </c>
      <c r="F374" s="2">
        <f t="shared" si="52"/>
        <v>2.0774585491375491E-2</v>
      </c>
      <c r="G374" s="2">
        <f t="shared" si="52"/>
        <v>4.1443077036221895E-2</v>
      </c>
      <c r="H374" s="2">
        <f t="shared" si="49"/>
        <v>0.50127999601038742</v>
      </c>
      <c r="I374" s="2">
        <f t="shared" si="50"/>
        <v>33.390173541413048</v>
      </c>
    </row>
    <row r="375" spans="1:9" ht="13.5" x14ac:dyDescent="0.25">
      <c r="A375" s="3">
        <f>TITRES_STAT!B378</f>
        <v>42548</v>
      </c>
      <c r="B375" s="6">
        <f>TITRES_STAT!D378</f>
        <v>5.54</v>
      </c>
      <c r="C375" s="2">
        <f t="shared" si="45"/>
        <v>0.13999999999999968</v>
      </c>
      <c r="D375" s="2">
        <f t="shared" si="46"/>
        <v>0.13999999999999968</v>
      </c>
      <c r="E375" s="2">
        <f t="shared" si="47"/>
        <v>0</v>
      </c>
      <c r="F375" s="2">
        <f t="shared" si="52"/>
        <v>2.9290686527705789E-2</v>
      </c>
      <c r="G375" s="2">
        <f t="shared" si="52"/>
        <v>3.8482857247920332E-2</v>
      </c>
      <c r="H375" s="2">
        <f t="shared" si="49"/>
        <v>0.76113596085146973</v>
      </c>
      <c r="I375" s="2">
        <f t="shared" si="50"/>
        <v>43.218466817489642</v>
      </c>
    </row>
    <row r="376" spans="1:9" ht="13.5" x14ac:dyDescent="0.25">
      <c r="A376" s="3">
        <f>TITRES_STAT!B379</f>
        <v>42549</v>
      </c>
      <c r="B376" s="6">
        <f>TITRES_STAT!D379</f>
        <v>5.7</v>
      </c>
      <c r="C376" s="2">
        <f t="shared" si="45"/>
        <v>0.16000000000000014</v>
      </c>
      <c r="D376" s="2">
        <f t="shared" si="46"/>
        <v>0.16000000000000014</v>
      </c>
      <c r="E376" s="2">
        <f t="shared" si="47"/>
        <v>0</v>
      </c>
      <c r="F376" s="2">
        <f t="shared" si="52"/>
        <v>3.8627066061441097E-2</v>
      </c>
      <c r="G376" s="2">
        <f t="shared" si="52"/>
        <v>3.5734081730211739E-2</v>
      </c>
      <c r="H376" s="2">
        <f t="shared" si="49"/>
        <v>1.0809586868097258</v>
      </c>
      <c r="I376" s="2">
        <f t="shared" si="50"/>
        <v>51.945225710699759</v>
      </c>
    </row>
    <row r="377" spans="1:9" ht="13.5" x14ac:dyDescent="0.25">
      <c r="A377" s="3">
        <f>TITRES_STAT!B380</f>
        <v>42550</v>
      </c>
      <c r="B377" s="6">
        <f>TITRES_STAT!D380</f>
        <v>5.8</v>
      </c>
      <c r="C377" s="2">
        <f t="shared" si="45"/>
        <v>9.9999999999999645E-2</v>
      </c>
      <c r="D377" s="2">
        <f t="shared" si="46"/>
        <v>9.9999999999999645E-2</v>
      </c>
      <c r="E377" s="2">
        <f t="shared" si="47"/>
        <v>0</v>
      </c>
      <c r="F377" s="2">
        <f t="shared" si="52"/>
        <v>4.3010847057052423E-2</v>
      </c>
      <c r="G377" s="2">
        <f t="shared" si="52"/>
        <v>3.3181647320910904E-2</v>
      </c>
      <c r="H377" s="2">
        <f t="shared" si="49"/>
        <v>1.2962239831277818</v>
      </c>
      <c r="I377" s="2">
        <f t="shared" si="50"/>
        <v>56.450241468262227</v>
      </c>
    </row>
    <row r="378" spans="1:9" ht="13.5" x14ac:dyDescent="0.25">
      <c r="A378" s="3">
        <f>TITRES_STAT!B381</f>
        <v>42551</v>
      </c>
      <c r="B378" s="6">
        <f>TITRES_STAT!D381</f>
        <v>5.7</v>
      </c>
      <c r="C378" s="2">
        <f t="shared" si="45"/>
        <v>-9.9999999999999645E-2</v>
      </c>
      <c r="D378" s="2">
        <f t="shared" si="46"/>
        <v>0</v>
      </c>
      <c r="E378" s="2">
        <f t="shared" si="47"/>
        <v>9.9999999999999645E-2</v>
      </c>
      <c r="F378" s="2">
        <f t="shared" si="52"/>
        <v>3.9938643695834393E-2</v>
      </c>
      <c r="G378" s="2">
        <f t="shared" si="52"/>
        <v>3.7954386797988668E-2</v>
      </c>
      <c r="H378" s="2">
        <f t="shared" si="49"/>
        <v>1.0522800409978137</v>
      </c>
      <c r="I378" s="2">
        <f t="shared" si="50"/>
        <v>51.273706315742253</v>
      </c>
    </row>
    <row r="379" spans="1:9" ht="13.5" x14ac:dyDescent="0.25">
      <c r="A379" s="3">
        <f>TITRES_STAT!B382</f>
        <v>42552</v>
      </c>
      <c r="B379" s="6">
        <f>TITRES_STAT!D382</f>
        <v>5.7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3.7085883431846219E-2</v>
      </c>
      <c r="G379" s="2">
        <f t="shared" si="52"/>
        <v>3.5243359169560909E-2</v>
      </c>
      <c r="H379" s="2">
        <f t="shared" si="49"/>
        <v>1.0522800409978135</v>
      </c>
      <c r="I379" s="2">
        <f t="shared" si="50"/>
        <v>51.273706315742253</v>
      </c>
    </row>
    <row r="380" spans="1:9" ht="13.5" x14ac:dyDescent="0.25">
      <c r="A380" s="3">
        <f>TITRES_STAT!B383</f>
        <v>42555</v>
      </c>
      <c r="B380" s="6">
        <f>TITRES_STAT!D383</f>
        <v>5.8</v>
      </c>
      <c r="C380" s="2">
        <f t="shared" si="45"/>
        <v>9.9999999999999645E-2</v>
      </c>
      <c r="D380" s="2">
        <f t="shared" si="46"/>
        <v>9.9999999999999645E-2</v>
      </c>
      <c r="E380" s="2">
        <f t="shared" si="47"/>
        <v>0</v>
      </c>
      <c r="F380" s="2">
        <f t="shared" si="52"/>
        <v>4.1579748901000038E-2</v>
      </c>
      <c r="G380" s="2">
        <f t="shared" si="52"/>
        <v>3.2725976371735126E-2</v>
      </c>
      <c r="H380" s="2">
        <f t="shared" si="49"/>
        <v>1.270542654822417</v>
      </c>
      <c r="I380" s="2">
        <f t="shared" si="50"/>
        <v>55.95766510371012</v>
      </c>
    </row>
    <row r="381" spans="1:9" ht="13.5" x14ac:dyDescent="0.25">
      <c r="A381" s="3">
        <f>TITRES_STAT!B384</f>
        <v>42559</v>
      </c>
      <c r="B381" s="6">
        <f>TITRES_STAT!D384</f>
        <v>5.8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3.8609766836642898E-2</v>
      </c>
      <c r="G381" s="2">
        <f t="shared" si="53"/>
        <v>3.03884066308969E-2</v>
      </c>
      <c r="H381" s="2">
        <f t="shared" si="49"/>
        <v>1.2705426548224172</v>
      </c>
      <c r="I381" s="2">
        <f t="shared" si="50"/>
        <v>55.957665103710127</v>
      </c>
    </row>
    <row r="382" spans="1:9" ht="13.5" x14ac:dyDescent="0.25">
      <c r="A382" s="3">
        <f>TITRES_STAT!B385</f>
        <v>42562</v>
      </c>
      <c r="B382" s="6">
        <f>TITRES_STAT!D385</f>
        <v>5.8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3.5851926348311261E-2</v>
      </c>
      <c r="G382" s="2">
        <f t="shared" si="53"/>
        <v>2.8217806157261407E-2</v>
      </c>
      <c r="H382" s="2">
        <f t="shared" si="49"/>
        <v>1.2705426548224172</v>
      </c>
      <c r="I382" s="2">
        <f t="shared" si="50"/>
        <v>55.957665103710127</v>
      </c>
    </row>
    <row r="383" spans="1:9" ht="13.5" x14ac:dyDescent="0.25">
      <c r="A383" s="3">
        <f>TITRES_STAT!B386</f>
        <v>42563</v>
      </c>
      <c r="B383" s="6">
        <f>TITRES_STAT!D386</f>
        <v>5.8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3.3291074466289025E-2</v>
      </c>
      <c r="G383" s="2">
        <f t="shared" si="53"/>
        <v>2.6202248574599879E-2</v>
      </c>
      <c r="H383" s="2">
        <f t="shared" si="49"/>
        <v>1.270542654822417</v>
      </c>
      <c r="I383" s="2">
        <f t="shared" si="50"/>
        <v>55.95766510371012</v>
      </c>
    </row>
    <row r="384" spans="1:9" ht="13.5" x14ac:dyDescent="0.25">
      <c r="A384" s="3">
        <f>TITRES_STAT!B387</f>
        <v>42564</v>
      </c>
      <c r="B384" s="6">
        <f>TITRES_STAT!D387</f>
        <v>5.79</v>
      </c>
      <c r="C384" s="2">
        <f t="shared" si="45"/>
        <v>-9.9999999999997868E-3</v>
      </c>
      <c r="D384" s="2">
        <f t="shared" si="46"/>
        <v>0</v>
      </c>
      <c r="E384" s="2">
        <f t="shared" si="47"/>
        <v>9.9999999999997868E-3</v>
      </c>
      <c r="F384" s="2">
        <f t="shared" si="53"/>
        <v>3.0913140575839809E-2</v>
      </c>
      <c r="G384" s="2">
        <f t="shared" si="53"/>
        <v>2.5044945104985585E-2</v>
      </c>
      <c r="H384" s="2">
        <f t="shared" si="49"/>
        <v>1.2343065814780352</v>
      </c>
      <c r="I384" s="2">
        <f t="shared" si="50"/>
        <v>55.243384757946622</v>
      </c>
    </row>
    <row r="385" spans="1:9" ht="13.5" x14ac:dyDescent="0.25">
      <c r="A385" s="3">
        <f>TITRES_STAT!B388</f>
        <v>42565</v>
      </c>
      <c r="B385" s="6">
        <f>TITRES_STAT!D388</f>
        <v>5.79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2.8705059106136965E-2</v>
      </c>
      <c r="G385" s="2">
        <f t="shared" si="53"/>
        <v>2.3256020454629472E-2</v>
      </c>
      <c r="H385" s="2">
        <f t="shared" si="49"/>
        <v>1.2343065814780352</v>
      </c>
      <c r="I385" s="2">
        <f t="shared" si="50"/>
        <v>55.243384757946622</v>
      </c>
    </row>
    <row r="386" spans="1:9" ht="13.5" x14ac:dyDescent="0.25">
      <c r="A386" s="3">
        <f>TITRES_STAT!B389</f>
        <v>42566</v>
      </c>
      <c r="B386" s="6">
        <f>TITRES_STAT!D389</f>
        <v>5.79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2.6654697741412898E-2</v>
      </c>
      <c r="G386" s="2">
        <f t="shared" si="53"/>
        <v>2.1594876136441652E-2</v>
      </c>
      <c r="H386" s="2">
        <f t="shared" si="49"/>
        <v>1.2343065814780352</v>
      </c>
      <c r="I386" s="2">
        <f t="shared" si="50"/>
        <v>55.243384757946622</v>
      </c>
    </row>
    <row r="387" spans="1:9" ht="13.5" x14ac:dyDescent="0.25">
      <c r="A387" s="3">
        <f>TITRES_STAT!B390</f>
        <v>42569</v>
      </c>
      <c r="B387" s="6">
        <f>TITRES_STAT!D390</f>
        <v>5.79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2.4750790759883404E-2</v>
      </c>
      <c r="G387" s="2">
        <f t="shared" si="53"/>
        <v>2.0052384983838677E-2</v>
      </c>
      <c r="H387" s="2">
        <f t="shared" si="49"/>
        <v>1.2343065814780352</v>
      </c>
      <c r="I387" s="2">
        <f t="shared" si="50"/>
        <v>55.243384757946622</v>
      </c>
    </row>
    <row r="388" spans="1:9" ht="13.5" x14ac:dyDescent="0.25">
      <c r="A388" s="3">
        <f>TITRES_STAT!B391</f>
        <v>42570</v>
      </c>
      <c r="B388" s="6">
        <f>TITRES_STAT!D391</f>
        <v>5.79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2.2982877134177449E-2</v>
      </c>
      <c r="G388" s="2">
        <f t="shared" si="53"/>
        <v>1.8620071770707344E-2</v>
      </c>
      <c r="H388" s="2">
        <f t="shared" si="49"/>
        <v>1.2343065814780354</v>
      </c>
      <c r="I388" s="2">
        <f t="shared" si="50"/>
        <v>55.243384757946636</v>
      </c>
    </row>
    <row r="389" spans="1:9" ht="13.5" x14ac:dyDescent="0.25">
      <c r="A389" s="3">
        <f>TITRES_STAT!B392</f>
        <v>42571</v>
      </c>
      <c r="B389" s="6">
        <f>TITRES_STAT!D392</f>
        <v>5.79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2.1341243053164777E-2</v>
      </c>
      <c r="G389" s="2">
        <f t="shared" si="53"/>
        <v>1.7290066644228247E-2</v>
      </c>
      <c r="H389" s="2">
        <f t="shared" si="49"/>
        <v>1.2343065814780356</v>
      </c>
      <c r="I389" s="2">
        <f t="shared" si="50"/>
        <v>55.243384757946636</v>
      </c>
    </row>
    <row r="390" spans="1:9" ht="13.5" x14ac:dyDescent="0.25">
      <c r="A390" s="3">
        <f>TITRES_STAT!B393</f>
        <v>42572</v>
      </c>
      <c r="B390" s="6">
        <f>TITRES_STAT!D393</f>
        <v>5.79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1.9816868549367293E-2</v>
      </c>
      <c r="G390" s="2">
        <f t="shared" si="53"/>
        <v>1.605506188392623E-2</v>
      </c>
      <c r="H390" s="2">
        <f t="shared" si="49"/>
        <v>1.2343065814780354</v>
      </c>
      <c r="I390" s="2">
        <f t="shared" si="50"/>
        <v>55.243384757946636</v>
      </c>
    </row>
    <row r="391" spans="1:9" ht="13.5" x14ac:dyDescent="0.25">
      <c r="A391" s="3">
        <f>TITRES_STAT!B394</f>
        <v>42573</v>
      </c>
      <c r="B391" s="6">
        <f>TITRES_STAT!D394</f>
        <v>5.6</v>
      </c>
      <c r="C391" s="2">
        <f t="shared" si="54"/>
        <v>-0.19000000000000039</v>
      </c>
      <c r="D391" s="2">
        <f t="shared" si="55"/>
        <v>0</v>
      </c>
      <c r="E391" s="2">
        <f t="shared" si="56"/>
        <v>0.19000000000000039</v>
      </c>
      <c r="F391" s="2">
        <f t="shared" si="53"/>
        <v>1.8401377938698199E-2</v>
      </c>
      <c r="G391" s="2">
        <f t="shared" si="53"/>
        <v>2.847970032078867E-2</v>
      </c>
      <c r="H391" s="2">
        <f t="shared" si="49"/>
        <v>0.64612259719833387</v>
      </c>
      <c r="I391" s="2">
        <f t="shared" si="50"/>
        <v>39.251183253180599</v>
      </c>
    </row>
    <row r="392" spans="1:9" ht="13.5" x14ac:dyDescent="0.25">
      <c r="A392" s="3">
        <f>TITRES_STAT!B395</f>
        <v>42577</v>
      </c>
      <c r="B392" s="6">
        <f>TITRES_STAT!D395</f>
        <v>5.5</v>
      </c>
      <c r="C392" s="2">
        <f t="shared" si="54"/>
        <v>-9.9999999999999645E-2</v>
      </c>
      <c r="D392" s="2">
        <f t="shared" si="55"/>
        <v>0</v>
      </c>
      <c r="E392" s="2">
        <f t="shared" si="56"/>
        <v>9.9999999999999645E-2</v>
      </c>
      <c r="F392" s="2">
        <f t="shared" si="53"/>
        <v>1.7086993800219757E-2</v>
      </c>
      <c r="G392" s="2">
        <f t="shared" si="53"/>
        <v>3.3588293155018024E-2</v>
      </c>
      <c r="H392" s="2">
        <f t="shared" si="49"/>
        <v>0.50871872891424352</v>
      </c>
      <c r="I392" s="2">
        <f t="shared" si="50"/>
        <v>33.71859307933066</v>
      </c>
    </row>
    <row r="393" spans="1:9" ht="13.5" x14ac:dyDescent="0.25">
      <c r="A393" s="3">
        <f>TITRES_STAT!B396</f>
        <v>42578</v>
      </c>
      <c r="B393" s="6">
        <f>TITRES_STAT!D396</f>
        <v>5.73</v>
      </c>
      <c r="C393" s="2">
        <f t="shared" si="54"/>
        <v>0.23000000000000043</v>
      </c>
      <c r="D393" s="2">
        <f t="shared" si="55"/>
        <v>0.23000000000000043</v>
      </c>
      <c r="E393" s="2">
        <f t="shared" si="56"/>
        <v>0</v>
      </c>
      <c r="F393" s="2">
        <f t="shared" si="53"/>
        <v>3.2295065671632664E-2</v>
      </c>
      <c r="G393" s="2">
        <f t="shared" si="53"/>
        <v>3.1189129358231021E-2</v>
      </c>
      <c r="H393" s="2">
        <f t="shared" si="49"/>
        <v>1.0354590312765426</v>
      </c>
      <c r="I393" s="2">
        <f t="shared" si="50"/>
        <v>50.871032792399276</v>
      </c>
    </row>
    <row r="394" spans="1:9" ht="13.5" x14ac:dyDescent="0.25">
      <c r="A394" s="3">
        <f>TITRES_STAT!B397</f>
        <v>42579</v>
      </c>
      <c r="B394" s="6">
        <f>TITRES_STAT!D397</f>
        <v>5.73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2.9988275266516044E-2</v>
      </c>
      <c r="G394" s="2">
        <f t="shared" si="53"/>
        <v>2.8961334404071663E-2</v>
      </c>
      <c r="H394" s="2">
        <f t="shared" si="49"/>
        <v>1.0354590312765424</v>
      </c>
      <c r="I394" s="2">
        <f t="shared" si="50"/>
        <v>50.871032792399276</v>
      </c>
    </row>
    <row r="395" spans="1:9" ht="13.5" x14ac:dyDescent="0.25">
      <c r="A395" s="3">
        <f>TITRES_STAT!B398</f>
        <v>42580</v>
      </c>
      <c r="B395" s="6">
        <f>TITRES_STAT!D398</f>
        <v>5.73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2.784625560462204E-2</v>
      </c>
      <c r="G395" s="2">
        <f t="shared" si="53"/>
        <v>2.6892667660923686E-2</v>
      </c>
      <c r="H395" s="2">
        <f t="shared" si="49"/>
        <v>1.0354590312765424</v>
      </c>
      <c r="I395" s="2">
        <f t="shared" si="50"/>
        <v>50.871032792399276</v>
      </c>
    </row>
    <row r="396" spans="1:9" ht="13.5" x14ac:dyDescent="0.25">
      <c r="A396" s="3">
        <f>TITRES_STAT!B399</f>
        <v>42583</v>
      </c>
      <c r="B396" s="6">
        <f>TITRES_STAT!D399</f>
        <v>5.73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2.5857237347149037E-2</v>
      </c>
      <c r="G396" s="2">
        <f t="shared" si="53"/>
        <v>2.4971762828000565E-2</v>
      </c>
      <c r="H396" s="2">
        <f t="shared" si="49"/>
        <v>1.0354590312765424</v>
      </c>
      <c r="I396" s="2">
        <f t="shared" si="50"/>
        <v>50.871032792399276</v>
      </c>
    </row>
    <row r="397" spans="1:9" ht="13.5" x14ac:dyDescent="0.25">
      <c r="A397" s="3">
        <f>TITRES_STAT!B400</f>
        <v>42584</v>
      </c>
      <c r="B397" s="6">
        <f>TITRES_STAT!D400</f>
        <v>5.74</v>
      </c>
      <c r="C397" s="2">
        <f t="shared" si="54"/>
        <v>9.9999999999997868E-3</v>
      </c>
      <c r="D397" s="2">
        <f t="shared" si="55"/>
        <v>9.9999999999997868E-3</v>
      </c>
      <c r="E397" s="2">
        <f t="shared" si="56"/>
        <v>0</v>
      </c>
      <c r="F397" s="2">
        <f t="shared" ref="F397:G412" si="57">((F396*13)+D397)/14</f>
        <v>2.4724577536638377E-2</v>
      </c>
      <c r="G397" s="2">
        <f t="shared" si="57"/>
        <v>2.3188065483143384E-2</v>
      </c>
      <c r="H397" s="2">
        <f t="shared" si="49"/>
        <v>1.0662630547861771</v>
      </c>
      <c r="I397" s="2">
        <f t="shared" si="50"/>
        <v>51.603451570038217</v>
      </c>
    </row>
    <row r="398" spans="1:9" ht="13.5" x14ac:dyDescent="0.25">
      <c r="A398" s="3">
        <f>TITRES_STAT!B401</f>
        <v>42585</v>
      </c>
      <c r="B398" s="6">
        <f>TITRES_STAT!D401</f>
        <v>5.74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2.2958536284021353E-2</v>
      </c>
      <c r="G398" s="2">
        <f t="shared" si="57"/>
        <v>2.1531775091490287E-2</v>
      </c>
      <c r="H398" s="2">
        <f t="shared" si="49"/>
        <v>1.0662630547861771</v>
      </c>
      <c r="I398" s="2">
        <f t="shared" si="50"/>
        <v>51.603451570038217</v>
      </c>
    </row>
    <row r="399" spans="1:9" ht="13.5" x14ac:dyDescent="0.25">
      <c r="A399" s="3">
        <f>TITRES_STAT!B402</f>
        <v>42586</v>
      </c>
      <c r="B399" s="6">
        <f>TITRES_STAT!D402</f>
        <v>5.6</v>
      </c>
      <c r="C399" s="2">
        <f t="shared" si="54"/>
        <v>-0.14000000000000057</v>
      </c>
      <c r="D399" s="2">
        <f t="shared" si="55"/>
        <v>0</v>
      </c>
      <c r="E399" s="2">
        <f t="shared" si="56"/>
        <v>0.14000000000000057</v>
      </c>
      <c r="F399" s="2">
        <f t="shared" si="57"/>
        <v>2.1318640835162685E-2</v>
      </c>
      <c r="G399" s="2">
        <f t="shared" si="57"/>
        <v>2.9993791156383877E-2</v>
      </c>
      <c r="H399" s="2">
        <f t="shared" si="49"/>
        <v>0.71076846284652573</v>
      </c>
      <c r="I399" s="2">
        <f t="shared" si="50"/>
        <v>41.546736351679485</v>
      </c>
    </row>
    <row r="400" spans="1:9" ht="13.5" x14ac:dyDescent="0.25">
      <c r="A400" s="3">
        <f>TITRES_STAT!B403</f>
        <v>42587</v>
      </c>
      <c r="B400" s="6">
        <f>TITRES_STAT!D403</f>
        <v>5.5</v>
      </c>
      <c r="C400" s="2">
        <f t="shared" si="54"/>
        <v>-9.9999999999999645E-2</v>
      </c>
      <c r="D400" s="2">
        <f t="shared" si="55"/>
        <v>0</v>
      </c>
      <c r="E400" s="2">
        <f t="shared" si="56"/>
        <v>9.9999999999999645E-2</v>
      </c>
      <c r="F400" s="2">
        <f t="shared" si="57"/>
        <v>1.9795880775508208E-2</v>
      </c>
      <c r="G400" s="2">
        <f t="shared" si="57"/>
        <v>3.4994234645213576E-2</v>
      </c>
      <c r="H400" s="2">
        <f t="shared" si="49"/>
        <v>0.56568977650768082</v>
      </c>
      <c r="I400" s="2">
        <f t="shared" si="50"/>
        <v>36.130387066170236</v>
      </c>
    </row>
    <row r="401" spans="1:9" ht="13.5" x14ac:dyDescent="0.25">
      <c r="A401" s="3">
        <f>TITRES_STAT!B404</f>
        <v>42590</v>
      </c>
      <c r="B401" s="6">
        <f>TITRES_STAT!D404</f>
        <v>5.5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1.8381889291543337E-2</v>
      </c>
      <c r="G401" s="2">
        <f t="shared" si="57"/>
        <v>3.2494646456269746E-2</v>
      </c>
      <c r="H401" s="2">
        <f t="shared" ref="H401:H464" si="58">F401/G401</f>
        <v>0.56568977650768082</v>
      </c>
      <c r="I401" s="2">
        <f t="shared" ref="I401:I464" si="59">IF(G401=0,100,100-(100/(1+H401)))</f>
        <v>36.130387066170236</v>
      </c>
    </row>
    <row r="402" spans="1:9" ht="13.5" x14ac:dyDescent="0.25">
      <c r="A402" s="3">
        <f>TITRES_STAT!B405</f>
        <v>42591</v>
      </c>
      <c r="B402" s="6">
        <f>TITRES_STAT!D405</f>
        <v>5.5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1.706889719929024E-2</v>
      </c>
      <c r="G402" s="2">
        <f t="shared" si="57"/>
        <v>3.0173600280821909E-2</v>
      </c>
      <c r="H402" s="2">
        <f t="shared" si="58"/>
        <v>0.56568977650768082</v>
      </c>
      <c r="I402" s="2">
        <f t="shared" si="59"/>
        <v>36.130387066170236</v>
      </c>
    </row>
    <row r="403" spans="1:9" ht="13.5" x14ac:dyDescent="0.25">
      <c r="A403" s="3">
        <f>TITRES_STAT!B406</f>
        <v>42592</v>
      </c>
      <c r="B403" s="6">
        <f>TITRES_STAT!D406</f>
        <v>5.5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1.5849690256483796E-2</v>
      </c>
      <c r="G403" s="2">
        <f t="shared" si="57"/>
        <v>2.8018343117906058E-2</v>
      </c>
      <c r="H403" s="2">
        <f t="shared" si="58"/>
        <v>0.56568977650768082</v>
      </c>
      <c r="I403" s="2">
        <f t="shared" si="59"/>
        <v>36.130387066170236</v>
      </c>
    </row>
    <row r="404" spans="1:9" ht="13.5" x14ac:dyDescent="0.25">
      <c r="A404" s="3">
        <f>TITRES_STAT!B407</f>
        <v>42593</v>
      </c>
      <c r="B404" s="6">
        <f>TITRES_STAT!D407</f>
        <v>5.5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1.4717569523877811E-2</v>
      </c>
      <c r="G404" s="2">
        <f t="shared" si="57"/>
        <v>2.6017032895198484E-2</v>
      </c>
      <c r="H404" s="2">
        <f t="shared" si="58"/>
        <v>0.56568977650768082</v>
      </c>
      <c r="I404" s="2">
        <f t="shared" si="59"/>
        <v>36.130387066170236</v>
      </c>
    </row>
    <row r="405" spans="1:9" ht="13.5" x14ac:dyDescent="0.25">
      <c r="A405" s="3">
        <f>TITRES_STAT!B408</f>
        <v>42594</v>
      </c>
      <c r="B405" s="6">
        <f>TITRES_STAT!D408</f>
        <v>5.49</v>
      </c>
      <c r="C405" s="2">
        <f t="shared" si="54"/>
        <v>-9.9999999999997868E-3</v>
      </c>
      <c r="D405" s="2">
        <f t="shared" si="55"/>
        <v>0</v>
      </c>
      <c r="E405" s="2">
        <f t="shared" si="56"/>
        <v>9.9999999999997868E-3</v>
      </c>
      <c r="F405" s="2">
        <f t="shared" si="57"/>
        <v>1.366631455788654E-2</v>
      </c>
      <c r="G405" s="2">
        <f t="shared" si="57"/>
        <v>2.4872959116970007E-2</v>
      </c>
      <c r="H405" s="2">
        <f t="shared" si="58"/>
        <v>0.54944465970526446</v>
      </c>
      <c r="I405" s="2">
        <f t="shared" si="59"/>
        <v>35.460747582284085</v>
      </c>
    </row>
    <row r="406" spans="1:9" ht="13.5" x14ac:dyDescent="0.25">
      <c r="A406" s="3">
        <f>TITRES_STAT!B409</f>
        <v>42597</v>
      </c>
      <c r="B406" s="6">
        <f>TITRES_STAT!D409</f>
        <v>5.49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1.2690149232323216E-2</v>
      </c>
      <c r="G406" s="2">
        <f t="shared" si="57"/>
        <v>2.3096319180043578E-2</v>
      </c>
      <c r="H406" s="2">
        <f t="shared" si="58"/>
        <v>0.54944465970526446</v>
      </c>
      <c r="I406" s="2">
        <f t="shared" si="59"/>
        <v>35.460747582284085</v>
      </c>
    </row>
    <row r="407" spans="1:9" ht="13.5" x14ac:dyDescent="0.25">
      <c r="A407" s="3">
        <f>TITRES_STAT!B410</f>
        <v>42598</v>
      </c>
      <c r="B407" s="6">
        <f>TITRES_STAT!D410</f>
        <v>5.49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1.1783710001442986E-2</v>
      </c>
      <c r="G407" s="2">
        <f t="shared" si="57"/>
        <v>2.144658209575475E-2</v>
      </c>
      <c r="H407" s="2">
        <f t="shared" si="58"/>
        <v>0.54944465970526446</v>
      </c>
      <c r="I407" s="2">
        <f t="shared" si="59"/>
        <v>35.460747582284085</v>
      </c>
    </row>
    <row r="408" spans="1:9" ht="13.5" x14ac:dyDescent="0.25">
      <c r="A408" s="3">
        <f>TITRES_STAT!B411</f>
        <v>42599</v>
      </c>
      <c r="B408" s="6">
        <f>TITRES_STAT!D411</f>
        <v>5.49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1.0942016429911343E-2</v>
      </c>
      <c r="G408" s="2">
        <f t="shared" si="57"/>
        <v>1.991468337462941E-2</v>
      </c>
      <c r="H408" s="2">
        <f t="shared" si="58"/>
        <v>0.54944465970526446</v>
      </c>
      <c r="I408" s="2">
        <f t="shared" si="59"/>
        <v>35.460747582284085</v>
      </c>
    </row>
    <row r="409" spans="1:9" ht="13.5" x14ac:dyDescent="0.25">
      <c r="A409" s="3">
        <f>TITRES_STAT!B412</f>
        <v>42600</v>
      </c>
      <c r="B409" s="6">
        <f>TITRES_STAT!D412</f>
        <v>5.49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1.0160443827774817E-2</v>
      </c>
      <c r="G409" s="2">
        <f t="shared" si="57"/>
        <v>1.849220599072731E-2</v>
      </c>
      <c r="H409" s="2">
        <f t="shared" si="58"/>
        <v>0.54944465970526435</v>
      </c>
      <c r="I409" s="2">
        <f t="shared" si="59"/>
        <v>35.460747582284085</v>
      </c>
    </row>
    <row r="410" spans="1:9" ht="13.5" x14ac:dyDescent="0.25">
      <c r="A410" s="3">
        <f>TITRES_STAT!B413</f>
        <v>42601</v>
      </c>
      <c r="B410" s="6">
        <f>TITRES_STAT!D413</f>
        <v>5.49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9.4346978400766147E-3</v>
      </c>
      <c r="G410" s="2">
        <f t="shared" si="57"/>
        <v>1.7171334134246787E-2</v>
      </c>
      <c r="H410" s="2">
        <f t="shared" si="58"/>
        <v>0.54944465970526424</v>
      </c>
      <c r="I410" s="2">
        <f t="shared" si="59"/>
        <v>35.460747582284071</v>
      </c>
    </row>
    <row r="411" spans="1:9" ht="13.5" x14ac:dyDescent="0.25">
      <c r="A411" s="3">
        <f>TITRES_STAT!B414</f>
        <v>42604</v>
      </c>
      <c r="B411" s="6">
        <f>TITRES_STAT!D414</f>
        <v>5.45</v>
      </c>
      <c r="C411" s="2">
        <f t="shared" si="54"/>
        <v>-4.0000000000000036E-2</v>
      </c>
      <c r="D411" s="2">
        <f t="shared" si="55"/>
        <v>0</v>
      </c>
      <c r="E411" s="2">
        <f t="shared" si="56"/>
        <v>4.0000000000000036E-2</v>
      </c>
      <c r="F411" s="2">
        <f t="shared" si="57"/>
        <v>8.7607908514997137E-3</v>
      </c>
      <c r="G411" s="2">
        <f t="shared" si="57"/>
        <v>1.8801953124657735E-2</v>
      </c>
      <c r="H411" s="2">
        <f t="shared" si="58"/>
        <v>0.46595110589922784</v>
      </c>
      <c r="I411" s="2">
        <f t="shared" si="59"/>
        <v>31.784900875899893</v>
      </c>
    </row>
    <row r="412" spans="1:9" ht="13.5" x14ac:dyDescent="0.25">
      <c r="A412" s="3">
        <f>TITRES_STAT!B415</f>
        <v>42605</v>
      </c>
      <c r="B412" s="6">
        <f>TITRES_STAT!D415</f>
        <v>5.4</v>
      </c>
      <c r="C412" s="2">
        <f t="shared" si="54"/>
        <v>-4.9999999999999822E-2</v>
      </c>
      <c r="D412" s="2">
        <f t="shared" si="55"/>
        <v>0</v>
      </c>
      <c r="E412" s="2">
        <f t="shared" si="56"/>
        <v>4.9999999999999822E-2</v>
      </c>
      <c r="F412" s="2">
        <f t="shared" si="57"/>
        <v>8.1350200763925917E-3</v>
      </c>
      <c r="G412" s="2">
        <f t="shared" si="57"/>
        <v>2.1030385044325028E-2</v>
      </c>
      <c r="H412" s="2">
        <f t="shared" si="58"/>
        <v>0.38682221268163591</v>
      </c>
      <c r="I412" s="2">
        <f t="shared" si="59"/>
        <v>27.8927038480048</v>
      </c>
    </row>
    <row r="413" spans="1:9" ht="13.5" x14ac:dyDescent="0.25">
      <c r="A413" s="3">
        <f>TITRES_STAT!B416</f>
        <v>42606</v>
      </c>
      <c r="B413" s="6">
        <f>TITRES_STAT!D416</f>
        <v>5.4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7.5539472137931205E-3</v>
      </c>
      <c r="G413" s="2">
        <f t="shared" si="60"/>
        <v>1.9528214684016099E-2</v>
      </c>
      <c r="H413" s="2">
        <f t="shared" si="58"/>
        <v>0.38682221268163586</v>
      </c>
      <c r="I413" s="2">
        <f t="shared" si="59"/>
        <v>27.8927038480048</v>
      </c>
    </row>
    <row r="414" spans="1:9" ht="13.5" x14ac:dyDescent="0.25">
      <c r="A414" s="3">
        <f>TITRES_STAT!B417</f>
        <v>42607</v>
      </c>
      <c r="B414" s="6">
        <f>TITRES_STAT!D417</f>
        <v>5.4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7.0143795556650412E-3</v>
      </c>
      <c r="G414" s="2">
        <f t="shared" si="60"/>
        <v>1.813334220658638E-2</v>
      </c>
      <c r="H414" s="2">
        <f t="shared" si="58"/>
        <v>0.38682221268163586</v>
      </c>
      <c r="I414" s="2">
        <f t="shared" si="59"/>
        <v>27.8927038480048</v>
      </c>
    </row>
    <row r="415" spans="1:9" ht="13.5" x14ac:dyDescent="0.25">
      <c r="A415" s="3">
        <f>TITRES_STAT!B418</f>
        <v>42608</v>
      </c>
      <c r="B415" s="6">
        <f>TITRES_STAT!D418</f>
        <v>5.33</v>
      </c>
      <c r="C415" s="2">
        <f t="shared" si="54"/>
        <v>-7.0000000000000284E-2</v>
      </c>
      <c r="D415" s="2">
        <f t="shared" si="55"/>
        <v>0</v>
      </c>
      <c r="E415" s="2">
        <f t="shared" si="56"/>
        <v>7.0000000000000284E-2</v>
      </c>
      <c r="F415" s="2">
        <f t="shared" si="60"/>
        <v>6.5133524445461092E-3</v>
      </c>
      <c r="G415" s="2">
        <f t="shared" si="60"/>
        <v>2.1838103477544519E-2</v>
      </c>
      <c r="H415" s="2">
        <f t="shared" si="58"/>
        <v>0.29825632300183935</v>
      </c>
      <c r="I415" s="2">
        <f t="shared" si="59"/>
        <v>22.973608348173386</v>
      </c>
    </row>
    <row r="416" spans="1:9" ht="13.5" x14ac:dyDescent="0.25">
      <c r="A416" s="3">
        <f>TITRES_STAT!B419</f>
        <v>42611</v>
      </c>
      <c r="B416" s="6">
        <f>TITRES_STAT!D419</f>
        <v>5.43</v>
      </c>
      <c r="C416" s="2">
        <f t="shared" si="54"/>
        <v>9.9999999999999645E-2</v>
      </c>
      <c r="D416" s="2">
        <f t="shared" si="55"/>
        <v>9.9999999999999645E-2</v>
      </c>
      <c r="E416" s="2">
        <f t="shared" si="56"/>
        <v>0</v>
      </c>
      <c r="F416" s="2">
        <f t="shared" si="60"/>
        <v>1.3190970127078505E-2</v>
      </c>
      <c r="G416" s="2">
        <f t="shared" si="60"/>
        <v>2.0278238943434196E-2</v>
      </c>
      <c r="H416" s="2">
        <f t="shared" si="58"/>
        <v>0.65049880139367589</v>
      </c>
      <c r="I416" s="2">
        <f t="shared" si="59"/>
        <v>39.412255303935801</v>
      </c>
    </row>
    <row r="417" spans="1:9" ht="13.5" x14ac:dyDescent="0.25">
      <c r="A417" s="3">
        <f>TITRES_STAT!B420</f>
        <v>42612</v>
      </c>
      <c r="B417" s="6">
        <f>TITRES_STAT!D420</f>
        <v>5.43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1.2248757975144327E-2</v>
      </c>
      <c r="G417" s="2">
        <f t="shared" si="60"/>
        <v>1.8829793304617464E-2</v>
      </c>
      <c r="H417" s="2">
        <f t="shared" si="58"/>
        <v>0.65049880139367611</v>
      </c>
      <c r="I417" s="2">
        <f t="shared" si="59"/>
        <v>39.412255303935808</v>
      </c>
    </row>
    <row r="418" spans="1:9" ht="13.5" x14ac:dyDescent="0.25">
      <c r="A418" s="3">
        <f>TITRES_STAT!B421</f>
        <v>42613</v>
      </c>
      <c r="B418" s="6">
        <f>TITRES_STAT!D421</f>
        <v>5.75</v>
      </c>
      <c r="C418" s="2">
        <f t="shared" si="54"/>
        <v>0.32000000000000028</v>
      </c>
      <c r="D418" s="2">
        <f t="shared" si="55"/>
        <v>0.32000000000000028</v>
      </c>
      <c r="E418" s="2">
        <f t="shared" si="56"/>
        <v>0</v>
      </c>
      <c r="F418" s="2">
        <f t="shared" si="60"/>
        <v>3.4230989548348321E-2</v>
      </c>
      <c r="G418" s="2">
        <f t="shared" si="60"/>
        <v>1.748480806857336E-2</v>
      </c>
      <c r="H418" s="2">
        <f t="shared" si="58"/>
        <v>1.9577560939816101</v>
      </c>
      <c r="I418" s="2">
        <f t="shared" si="59"/>
        <v>66.190586098874661</v>
      </c>
    </row>
    <row r="419" spans="1:9" ht="13.5" x14ac:dyDescent="0.25">
      <c r="A419" s="3">
        <f>TITRES_STAT!B422</f>
        <v>42614</v>
      </c>
      <c r="B419" s="6">
        <f>TITRES_STAT!D422</f>
        <v>5.74</v>
      </c>
      <c r="C419" s="2">
        <f t="shared" si="54"/>
        <v>-9.9999999999997868E-3</v>
      </c>
      <c r="D419" s="2">
        <f t="shared" si="55"/>
        <v>0</v>
      </c>
      <c r="E419" s="2">
        <f t="shared" si="56"/>
        <v>9.9999999999997868E-3</v>
      </c>
      <c r="F419" s="2">
        <f t="shared" si="60"/>
        <v>3.178591886632344E-2</v>
      </c>
      <c r="G419" s="2">
        <f t="shared" si="60"/>
        <v>1.6950178920818106E-2</v>
      </c>
      <c r="H419" s="2">
        <f t="shared" si="58"/>
        <v>1.8752556545160812</v>
      </c>
      <c r="I419" s="2">
        <f t="shared" si="59"/>
        <v>65.220484014027448</v>
      </c>
    </row>
    <row r="420" spans="1:9" ht="13.5" x14ac:dyDescent="0.25">
      <c r="A420" s="3">
        <f>TITRES_STAT!B423</f>
        <v>42615</v>
      </c>
      <c r="B420" s="6">
        <f>TITRES_STAT!D423</f>
        <v>5.74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2.9515496090157477E-2</v>
      </c>
      <c r="G420" s="2">
        <f t="shared" si="60"/>
        <v>1.5739451855045383E-2</v>
      </c>
      <c r="H420" s="2">
        <f t="shared" si="58"/>
        <v>1.8752556545160812</v>
      </c>
      <c r="I420" s="2">
        <f t="shared" si="59"/>
        <v>65.220484014027448</v>
      </c>
    </row>
    <row r="421" spans="1:9" ht="13.5" x14ac:dyDescent="0.25">
      <c r="A421" s="3">
        <f>TITRES_STAT!B424</f>
        <v>42618</v>
      </c>
      <c r="B421" s="6">
        <f>TITRES_STAT!D424</f>
        <v>5.73</v>
      </c>
      <c r="C421" s="2">
        <f t="shared" si="54"/>
        <v>-9.9999999999997868E-3</v>
      </c>
      <c r="D421" s="2">
        <f t="shared" si="55"/>
        <v>0</v>
      </c>
      <c r="E421" s="2">
        <f t="shared" si="56"/>
        <v>9.9999999999997868E-3</v>
      </c>
      <c r="F421" s="2">
        <f t="shared" si="60"/>
        <v>2.7407246369431943E-2</v>
      </c>
      <c r="G421" s="2">
        <f t="shared" si="60"/>
        <v>1.5329491008256412E-2</v>
      </c>
      <c r="H421" s="2">
        <f t="shared" si="58"/>
        <v>1.7878771287755408</v>
      </c>
      <c r="I421" s="2">
        <f t="shared" si="59"/>
        <v>64.13041343614708</v>
      </c>
    </row>
    <row r="422" spans="1:9" ht="13.5" x14ac:dyDescent="0.25">
      <c r="A422" s="3">
        <f>TITRES_STAT!B425</f>
        <v>42619</v>
      </c>
      <c r="B422" s="6">
        <f>TITRES_STAT!D425</f>
        <v>5.74</v>
      </c>
      <c r="C422" s="2">
        <f t="shared" si="54"/>
        <v>9.9999999999997868E-3</v>
      </c>
      <c r="D422" s="2">
        <f t="shared" si="55"/>
        <v>9.9999999999997868E-3</v>
      </c>
      <c r="E422" s="2">
        <f t="shared" si="56"/>
        <v>0</v>
      </c>
      <c r="F422" s="2">
        <f t="shared" si="60"/>
        <v>2.6163871628758217E-2</v>
      </c>
      <c r="G422" s="2">
        <f t="shared" si="60"/>
        <v>1.4234527364809525E-2</v>
      </c>
      <c r="H422" s="2">
        <f t="shared" si="58"/>
        <v>1.8380569272317615</v>
      </c>
      <c r="I422" s="2">
        <f t="shared" si="59"/>
        <v>64.764625036066519</v>
      </c>
    </row>
    <row r="423" spans="1:9" ht="13.5" x14ac:dyDescent="0.25">
      <c r="A423" s="3">
        <f>TITRES_STAT!B426</f>
        <v>42620</v>
      </c>
      <c r="B423" s="6">
        <f>TITRES_STAT!D426</f>
        <v>5.74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2.4295023655275489E-2</v>
      </c>
      <c r="G423" s="2">
        <f t="shared" si="60"/>
        <v>1.3217775410180274E-2</v>
      </c>
      <c r="H423" s="2">
        <f t="shared" si="58"/>
        <v>1.8380569272317613</v>
      </c>
      <c r="I423" s="2">
        <f t="shared" si="59"/>
        <v>64.764625036066519</v>
      </c>
    </row>
    <row r="424" spans="1:9" ht="13.5" x14ac:dyDescent="0.25">
      <c r="A424" s="3">
        <f>TITRES_STAT!B427</f>
        <v>42621</v>
      </c>
      <c r="B424" s="6">
        <f>TITRES_STAT!D427</f>
        <v>5.71</v>
      </c>
      <c r="C424" s="2">
        <f t="shared" si="54"/>
        <v>-3.0000000000000249E-2</v>
      </c>
      <c r="D424" s="2">
        <f t="shared" si="55"/>
        <v>0</v>
      </c>
      <c r="E424" s="2">
        <f t="shared" si="56"/>
        <v>3.0000000000000249E-2</v>
      </c>
      <c r="F424" s="2">
        <f t="shared" si="60"/>
        <v>2.2559664822755812E-2</v>
      </c>
      <c r="G424" s="2">
        <f t="shared" si="60"/>
        <v>1.4416505738024558E-2</v>
      </c>
      <c r="H424" s="2">
        <f t="shared" si="58"/>
        <v>1.5648497099580165</v>
      </c>
      <c r="I424" s="2">
        <f t="shared" si="59"/>
        <v>61.011360778079712</v>
      </c>
    </row>
    <row r="425" spans="1:9" ht="13.5" x14ac:dyDescent="0.25">
      <c r="A425" s="3">
        <f>TITRES_STAT!B428</f>
        <v>42622</v>
      </c>
      <c r="B425" s="6">
        <f>TITRES_STAT!D428</f>
        <v>5.71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2.0948260192558969E-2</v>
      </c>
      <c r="G425" s="2">
        <f t="shared" si="60"/>
        <v>1.3386755328165661E-2</v>
      </c>
      <c r="H425" s="2">
        <f t="shared" si="58"/>
        <v>1.5648497099580165</v>
      </c>
      <c r="I425" s="2">
        <f t="shared" si="59"/>
        <v>61.011360778079712</v>
      </c>
    </row>
    <row r="426" spans="1:9" ht="13.5" x14ac:dyDescent="0.25">
      <c r="A426" s="3">
        <f>TITRES_STAT!B429</f>
        <v>42627</v>
      </c>
      <c r="B426" s="6">
        <f>TITRES_STAT!D429</f>
        <v>5.74</v>
      </c>
      <c r="C426" s="2">
        <f t="shared" si="54"/>
        <v>3.0000000000000249E-2</v>
      </c>
      <c r="D426" s="2">
        <f t="shared" si="55"/>
        <v>3.0000000000000249E-2</v>
      </c>
      <c r="E426" s="2">
        <f t="shared" si="56"/>
        <v>0</v>
      </c>
      <c r="F426" s="2">
        <f t="shared" si="60"/>
        <v>2.1594813035947631E-2</v>
      </c>
      <c r="G426" s="2">
        <f t="shared" si="60"/>
        <v>1.2430558519010971E-2</v>
      </c>
      <c r="H426" s="2">
        <f t="shared" si="58"/>
        <v>1.7372359418059204</v>
      </c>
      <c r="I426" s="2">
        <f t="shared" si="59"/>
        <v>63.466795655903908</v>
      </c>
    </row>
    <row r="427" spans="1:9" ht="13.5" x14ac:dyDescent="0.25">
      <c r="A427" s="3">
        <f>TITRES_STAT!B430</f>
        <v>42628</v>
      </c>
      <c r="B427" s="6">
        <f>TITRES_STAT!D430</f>
        <v>5.71</v>
      </c>
      <c r="C427" s="2">
        <f t="shared" si="54"/>
        <v>-3.0000000000000249E-2</v>
      </c>
      <c r="D427" s="2">
        <f t="shared" si="55"/>
        <v>0</v>
      </c>
      <c r="E427" s="2">
        <f t="shared" si="56"/>
        <v>3.0000000000000249E-2</v>
      </c>
      <c r="F427" s="2">
        <f t="shared" si="60"/>
        <v>2.00523263905228E-2</v>
      </c>
      <c r="G427" s="2">
        <f t="shared" si="60"/>
        <v>1.3685518624795919E-2</v>
      </c>
      <c r="H427" s="2">
        <f t="shared" si="58"/>
        <v>1.4652222499037244</v>
      </c>
      <c r="I427" s="2">
        <f t="shared" si="59"/>
        <v>59.435706048854072</v>
      </c>
    </row>
    <row r="428" spans="1:9" ht="13.5" x14ac:dyDescent="0.25">
      <c r="A428" s="3">
        <f>TITRES_STAT!B431</f>
        <v>42629</v>
      </c>
      <c r="B428" s="6">
        <f>TITRES_STAT!D431</f>
        <v>5.69</v>
      </c>
      <c r="C428" s="2">
        <f t="shared" si="54"/>
        <v>-1.9999999999999574E-2</v>
      </c>
      <c r="D428" s="2">
        <f t="shared" si="55"/>
        <v>0</v>
      </c>
      <c r="E428" s="2">
        <f t="shared" si="56"/>
        <v>1.9999999999999574E-2</v>
      </c>
      <c r="F428" s="2">
        <f t="shared" si="60"/>
        <v>1.8620017362628312E-2</v>
      </c>
      <c r="G428" s="2">
        <f t="shared" si="60"/>
        <v>1.4136553008739037E-2</v>
      </c>
      <c r="H428" s="2">
        <f t="shared" si="58"/>
        <v>1.3171540014823737</v>
      </c>
      <c r="I428" s="2">
        <f t="shared" si="59"/>
        <v>56.843610767335228</v>
      </c>
    </row>
    <row r="429" spans="1:9" ht="13.5" x14ac:dyDescent="0.25">
      <c r="A429" s="3">
        <f>TITRES_STAT!B432</f>
        <v>42632</v>
      </c>
      <c r="B429" s="6">
        <f>TITRES_STAT!D432</f>
        <v>5.69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1.7290016122440573E-2</v>
      </c>
      <c r="G429" s="2">
        <f t="shared" si="61"/>
        <v>1.3126799222400535E-2</v>
      </c>
      <c r="H429" s="2">
        <f t="shared" si="58"/>
        <v>1.3171540014823735</v>
      </c>
      <c r="I429" s="2">
        <f t="shared" si="59"/>
        <v>56.843610767335228</v>
      </c>
    </row>
    <row r="430" spans="1:9" ht="13.5" x14ac:dyDescent="0.25">
      <c r="A430" s="3">
        <f>TITRES_STAT!B433</f>
        <v>42633</v>
      </c>
      <c r="B430" s="6">
        <f>TITRES_STAT!D433</f>
        <v>5.69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1.6055014970837674E-2</v>
      </c>
      <c r="G430" s="2">
        <f t="shared" si="61"/>
        <v>1.2189170706514782E-2</v>
      </c>
      <c r="H430" s="2">
        <f t="shared" si="58"/>
        <v>1.3171540014823735</v>
      </c>
      <c r="I430" s="2">
        <f t="shared" si="59"/>
        <v>56.843610767335228</v>
      </c>
    </row>
    <row r="431" spans="1:9" ht="13.5" x14ac:dyDescent="0.25">
      <c r="A431" s="3">
        <f>TITRES_STAT!B434</f>
        <v>42634</v>
      </c>
      <c r="B431" s="6">
        <f>TITRES_STAT!D434</f>
        <v>5.69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1.4908228187206411E-2</v>
      </c>
      <c r="G431" s="2">
        <f t="shared" si="61"/>
        <v>1.131851565604944E-2</v>
      </c>
      <c r="H431" s="2">
        <f t="shared" si="58"/>
        <v>1.3171540014823735</v>
      </c>
      <c r="I431" s="2">
        <f t="shared" si="59"/>
        <v>56.843610767335228</v>
      </c>
    </row>
    <row r="432" spans="1:9" ht="13.5" x14ac:dyDescent="0.25">
      <c r="A432" s="3">
        <f>TITRES_STAT!B435</f>
        <v>42635</v>
      </c>
      <c r="B432" s="6">
        <f>TITRES_STAT!D435</f>
        <v>5.69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1.3843354745263095E-2</v>
      </c>
      <c r="G432" s="2">
        <f t="shared" si="61"/>
        <v>1.0510050252045908E-2</v>
      </c>
      <c r="H432" s="2">
        <f t="shared" si="58"/>
        <v>1.3171540014823733</v>
      </c>
      <c r="I432" s="2">
        <f t="shared" si="59"/>
        <v>56.843610767335221</v>
      </c>
    </row>
    <row r="433" spans="1:9" ht="13.5" x14ac:dyDescent="0.25">
      <c r="A433" s="3">
        <f>TITRES_STAT!B436</f>
        <v>42636</v>
      </c>
      <c r="B433" s="6">
        <f>TITRES_STAT!D436</f>
        <v>5.65</v>
      </c>
      <c r="C433" s="2">
        <f t="shared" si="54"/>
        <v>-4.0000000000000036E-2</v>
      </c>
      <c r="D433" s="2">
        <f t="shared" si="55"/>
        <v>0</v>
      </c>
      <c r="E433" s="2">
        <f t="shared" si="56"/>
        <v>4.0000000000000036E-2</v>
      </c>
      <c r="F433" s="2">
        <f t="shared" si="61"/>
        <v>1.2854543692030016E-2</v>
      </c>
      <c r="G433" s="2">
        <f t="shared" si="61"/>
        <v>1.2616475234042633E-2</v>
      </c>
      <c r="H433" s="2">
        <f t="shared" si="58"/>
        <v>1.0188696488972617</v>
      </c>
      <c r="I433" s="2">
        <f t="shared" si="59"/>
        <v>50.467332026799468</v>
      </c>
    </row>
    <row r="434" spans="1:9" ht="13.5" x14ac:dyDescent="0.25">
      <c r="A434" s="3">
        <f>TITRES_STAT!B437</f>
        <v>42639</v>
      </c>
      <c r="B434" s="6">
        <f>TITRES_STAT!D437</f>
        <v>5.6</v>
      </c>
      <c r="C434" s="2">
        <f t="shared" si="54"/>
        <v>-5.0000000000000711E-2</v>
      </c>
      <c r="D434" s="2">
        <f t="shared" si="55"/>
        <v>0</v>
      </c>
      <c r="E434" s="2">
        <f t="shared" si="56"/>
        <v>5.0000000000000711E-2</v>
      </c>
      <c r="F434" s="2">
        <f t="shared" si="61"/>
        <v>1.1936361999742158E-2</v>
      </c>
      <c r="G434" s="2">
        <f t="shared" si="61"/>
        <v>1.5286727003039638E-2</v>
      </c>
      <c r="H434" s="2">
        <f t="shared" si="58"/>
        <v>0.78083176322627545</v>
      </c>
      <c r="I434" s="2">
        <f t="shared" si="59"/>
        <v>43.84646429551929</v>
      </c>
    </row>
    <row r="435" spans="1:9" ht="13.5" x14ac:dyDescent="0.25">
      <c r="A435" s="3">
        <f>TITRES_STAT!B438</f>
        <v>42640</v>
      </c>
      <c r="B435" s="6">
        <f>TITRES_STAT!D438</f>
        <v>5.64</v>
      </c>
      <c r="C435" s="2">
        <f t="shared" si="54"/>
        <v>4.0000000000000036E-2</v>
      </c>
      <c r="D435" s="2">
        <f t="shared" si="55"/>
        <v>4.0000000000000036E-2</v>
      </c>
      <c r="E435" s="2">
        <f t="shared" si="56"/>
        <v>0</v>
      </c>
      <c r="F435" s="2">
        <f t="shared" si="61"/>
        <v>1.394090757118915E-2</v>
      </c>
      <c r="G435" s="2">
        <f t="shared" si="61"/>
        <v>1.4194817931393948E-2</v>
      </c>
      <c r="H435" s="2">
        <f t="shared" si="58"/>
        <v>0.98211246093947868</v>
      </c>
      <c r="I435" s="2">
        <f t="shared" si="59"/>
        <v>49.548775878941726</v>
      </c>
    </row>
    <row r="436" spans="1:9" ht="13.5" x14ac:dyDescent="0.25">
      <c r="A436" s="3">
        <f>TITRES_STAT!B439</f>
        <v>42641</v>
      </c>
      <c r="B436" s="6">
        <f>TITRES_STAT!D439</f>
        <v>5.64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1.2945128458961353E-2</v>
      </c>
      <c r="G436" s="2">
        <f t="shared" si="61"/>
        <v>1.3180902364865809E-2</v>
      </c>
      <c r="H436" s="2">
        <f t="shared" si="58"/>
        <v>0.98211246093947868</v>
      </c>
      <c r="I436" s="2">
        <f t="shared" si="59"/>
        <v>49.548775878941726</v>
      </c>
    </row>
    <row r="437" spans="1:9" ht="13.5" x14ac:dyDescent="0.25">
      <c r="A437" s="3">
        <f>TITRES_STAT!B440</f>
        <v>42642</v>
      </c>
      <c r="B437" s="6">
        <f>TITRES_STAT!D440</f>
        <v>5.62</v>
      </c>
      <c r="C437" s="2">
        <f t="shared" si="54"/>
        <v>-1.9999999999999574E-2</v>
      </c>
      <c r="D437" s="2">
        <f t="shared" si="55"/>
        <v>0</v>
      </c>
      <c r="E437" s="2">
        <f t="shared" si="56"/>
        <v>1.9999999999999574E-2</v>
      </c>
      <c r="F437" s="2">
        <f t="shared" si="61"/>
        <v>1.20204764261784E-2</v>
      </c>
      <c r="G437" s="2">
        <f t="shared" si="61"/>
        <v>1.3667980767375364E-2</v>
      </c>
      <c r="H437" s="2">
        <f t="shared" si="58"/>
        <v>0.87946249199227322</v>
      </c>
      <c r="I437" s="2">
        <f t="shared" si="59"/>
        <v>46.793298389265694</v>
      </c>
    </row>
    <row r="438" spans="1:9" ht="13.5" x14ac:dyDescent="0.25">
      <c r="A438" s="3">
        <f>TITRES_STAT!B441</f>
        <v>42643</v>
      </c>
      <c r="B438" s="6">
        <f>TITRES_STAT!D441</f>
        <v>5.68</v>
      </c>
      <c r="C438" s="2">
        <f t="shared" si="54"/>
        <v>5.9999999999999609E-2</v>
      </c>
      <c r="D438" s="2">
        <f t="shared" si="55"/>
        <v>5.9999999999999609E-2</v>
      </c>
      <c r="E438" s="2">
        <f t="shared" si="56"/>
        <v>0</v>
      </c>
      <c r="F438" s="2">
        <f t="shared" si="61"/>
        <v>1.5447585252879915E-2</v>
      </c>
      <c r="G438" s="2">
        <f t="shared" si="61"/>
        <v>1.2691696426848554E-2</v>
      </c>
      <c r="H438" s="2">
        <f t="shared" si="58"/>
        <v>1.2171410923603119</v>
      </c>
      <c r="I438" s="2">
        <f t="shared" si="59"/>
        <v>54.896871315689459</v>
      </c>
    </row>
    <row r="439" spans="1:9" ht="13.5" x14ac:dyDescent="0.25">
      <c r="A439" s="3">
        <f>TITRES_STAT!B442</f>
        <v>42647</v>
      </c>
      <c r="B439" s="6">
        <f>TITRES_STAT!D442</f>
        <v>5.7</v>
      </c>
      <c r="C439" s="2">
        <f t="shared" si="54"/>
        <v>2.0000000000000462E-2</v>
      </c>
      <c r="D439" s="2">
        <f t="shared" si="55"/>
        <v>2.0000000000000462E-2</v>
      </c>
      <c r="E439" s="2">
        <f t="shared" si="56"/>
        <v>0</v>
      </c>
      <c r="F439" s="2">
        <f t="shared" si="61"/>
        <v>1.5772757734817098E-2</v>
      </c>
      <c r="G439" s="2">
        <f t="shared" si="61"/>
        <v>1.1785146682073658E-2</v>
      </c>
      <c r="H439" s="2">
        <f t="shared" si="58"/>
        <v>1.3383590514667909</v>
      </c>
      <c r="I439" s="2">
        <f t="shared" si="59"/>
        <v>57.234967856081539</v>
      </c>
    </row>
    <row r="440" spans="1:9" ht="13.5" x14ac:dyDescent="0.25">
      <c r="A440" s="3">
        <f>TITRES_STAT!B443</f>
        <v>42648</v>
      </c>
      <c r="B440" s="6">
        <f>TITRES_STAT!D443</f>
        <v>5.7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1.4646132182330162E-2</v>
      </c>
      <c r="G440" s="2">
        <f t="shared" si="61"/>
        <v>1.0943350490496967E-2</v>
      </c>
      <c r="H440" s="2">
        <f t="shared" si="58"/>
        <v>1.3383590514667909</v>
      </c>
      <c r="I440" s="2">
        <f t="shared" si="59"/>
        <v>57.234967856081539</v>
      </c>
    </row>
    <row r="441" spans="1:9" ht="13.5" x14ac:dyDescent="0.25">
      <c r="A441" s="3">
        <f>TITRES_STAT!B444</f>
        <v>42649</v>
      </c>
      <c r="B441" s="6">
        <f>TITRES_STAT!D444</f>
        <v>5.7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1.3599979883592293E-2</v>
      </c>
      <c r="G441" s="2">
        <f t="shared" si="61"/>
        <v>1.0161682598318612E-2</v>
      </c>
      <c r="H441" s="2">
        <f t="shared" si="58"/>
        <v>1.3383590514667909</v>
      </c>
      <c r="I441" s="2">
        <f t="shared" si="59"/>
        <v>57.234967856081539</v>
      </c>
    </row>
    <row r="442" spans="1:9" ht="13.5" x14ac:dyDescent="0.25">
      <c r="A442" s="3">
        <f>TITRES_STAT!B445</f>
        <v>42650</v>
      </c>
      <c r="B442" s="6">
        <f>TITRES_STAT!D445</f>
        <v>5.7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1.2628552749049986E-2</v>
      </c>
      <c r="G442" s="2">
        <f t="shared" si="61"/>
        <v>9.4358481270101387E-3</v>
      </c>
      <c r="H442" s="2">
        <f t="shared" si="58"/>
        <v>1.3383590514667911</v>
      </c>
      <c r="I442" s="2">
        <f t="shared" si="59"/>
        <v>57.234967856081546</v>
      </c>
    </row>
    <row r="443" spans="1:9" ht="13.5" x14ac:dyDescent="0.25">
      <c r="A443" s="3">
        <f>TITRES_STAT!B446</f>
        <v>42653</v>
      </c>
      <c r="B443" s="6">
        <f>TITRES_STAT!D446</f>
        <v>5.7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1.1726513266974988E-2</v>
      </c>
      <c r="G443" s="2">
        <f t="shared" si="61"/>
        <v>8.7618589750808433E-3</v>
      </c>
      <c r="H443" s="2">
        <f t="shared" si="58"/>
        <v>1.3383590514667911</v>
      </c>
      <c r="I443" s="2">
        <f t="shared" si="59"/>
        <v>57.234967856081546</v>
      </c>
    </row>
    <row r="444" spans="1:9" ht="13.5" x14ac:dyDescent="0.25">
      <c r="A444" s="3">
        <f>TITRES_STAT!B447</f>
        <v>42654</v>
      </c>
      <c r="B444" s="6">
        <f>TITRES_STAT!D447</f>
        <v>5.7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1.0888905176476773E-2</v>
      </c>
      <c r="G444" s="2">
        <f t="shared" si="61"/>
        <v>8.1360119054322121E-3</v>
      </c>
      <c r="H444" s="2">
        <f t="shared" si="58"/>
        <v>1.3383590514667909</v>
      </c>
      <c r="I444" s="2">
        <f t="shared" si="59"/>
        <v>57.234967856081539</v>
      </c>
    </row>
    <row r="445" spans="1:9" ht="13.5" x14ac:dyDescent="0.25">
      <c r="A445" s="3">
        <f>TITRES_STAT!B448</f>
        <v>42655</v>
      </c>
      <c r="B445" s="6">
        <f>TITRES_STAT!D448</f>
        <v>5.7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1.0111126235299861E-2</v>
      </c>
      <c r="G445" s="2">
        <f t="shared" si="62"/>
        <v>7.5548681979013396E-3</v>
      </c>
      <c r="H445" s="2">
        <f t="shared" si="58"/>
        <v>1.3383590514667909</v>
      </c>
      <c r="I445" s="2">
        <f t="shared" si="59"/>
        <v>57.234967856081539</v>
      </c>
    </row>
    <row r="446" spans="1:9" ht="13.5" x14ac:dyDescent="0.25">
      <c r="A446" s="3">
        <f>TITRES_STAT!B449</f>
        <v>42656</v>
      </c>
      <c r="B446" s="6">
        <f>TITRES_STAT!D449</f>
        <v>5.7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9.3889029327784423E-3</v>
      </c>
      <c r="G446" s="2">
        <f t="shared" si="62"/>
        <v>7.0152347551941012E-3</v>
      </c>
      <c r="H446" s="2">
        <f t="shared" si="58"/>
        <v>1.3383590514667909</v>
      </c>
      <c r="I446" s="2">
        <f t="shared" si="59"/>
        <v>57.234967856081539</v>
      </c>
    </row>
    <row r="447" spans="1:9" ht="13.5" x14ac:dyDescent="0.25">
      <c r="A447" s="3">
        <f>TITRES_STAT!B450</f>
        <v>42657</v>
      </c>
      <c r="B447" s="6">
        <f>TITRES_STAT!D450</f>
        <v>5.67</v>
      </c>
      <c r="C447" s="2">
        <f t="shared" si="54"/>
        <v>-3.0000000000000249E-2</v>
      </c>
      <c r="D447" s="2">
        <f t="shared" si="55"/>
        <v>0</v>
      </c>
      <c r="E447" s="2">
        <f t="shared" si="56"/>
        <v>3.0000000000000249E-2</v>
      </c>
      <c r="F447" s="2">
        <f t="shared" si="62"/>
        <v>8.7182670090085543E-3</v>
      </c>
      <c r="G447" s="2">
        <f t="shared" si="62"/>
        <v>8.6570037012516834E-3</v>
      </c>
      <c r="H447" s="2">
        <f t="shared" si="58"/>
        <v>1.0070767334601016</v>
      </c>
      <c r="I447" s="2">
        <f t="shared" si="59"/>
        <v>50.17629454176128</v>
      </c>
    </row>
    <row r="448" spans="1:9" ht="13.5" x14ac:dyDescent="0.25">
      <c r="A448" s="3">
        <f>TITRES_STAT!B451</f>
        <v>42660</v>
      </c>
      <c r="B448" s="6">
        <f>TITRES_STAT!D451</f>
        <v>5.67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8.0955336512222292E-3</v>
      </c>
      <c r="G448" s="2">
        <f t="shared" si="62"/>
        <v>8.0386462940194199E-3</v>
      </c>
      <c r="H448" s="2">
        <f t="shared" si="58"/>
        <v>1.0070767334601016</v>
      </c>
      <c r="I448" s="2">
        <f t="shared" si="59"/>
        <v>50.17629454176128</v>
      </c>
    </row>
    <row r="449" spans="1:9" ht="13.5" x14ac:dyDescent="0.25">
      <c r="A449" s="3">
        <f>TITRES_STAT!B452</f>
        <v>42661</v>
      </c>
      <c r="B449" s="6">
        <f>TITRES_STAT!D452</f>
        <v>5.67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7.5172812475634981E-3</v>
      </c>
      <c r="G449" s="2">
        <f t="shared" si="62"/>
        <v>7.4644572730180325E-3</v>
      </c>
      <c r="H449" s="2">
        <f t="shared" si="58"/>
        <v>1.0070767334601016</v>
      </c>
      <c r="I449" s="2">
        <f t="shared" si="59"/>
        <v>50.17629454176128</v>
      </c>
    </row>
    <row r="450" spans="1:9" ht="13.5" x14ac:dyDescent="0.25">
      <c r="A450" s="3">
        <f>TITRES_STAT!B453</f>
        <v>42662</v>
      </c>
      <c r="B450" s="6">
        <f>TITRES_STAT!D453</f>
        <v>5.67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6.9803325870232483E-3</v>
      </c>
      <c r="G450" s="2">
        <f t="shared" si="62"/>
        <v>6.9312817535167447E-3</v>
      </c>
      <c r="H450" s="2">
        <f t="shared" si="58"/>
        <v>1.0070767334601016</v>
      </c>
      <c r="I450" s="2">
        <f t="shared" si="59"/>
        <v>50.17629454176128</v>
      </c>
    </row>
    <row r="451" spans="1:9" ht="13.5" x14ac:dyDescent="0.25">
      <c r="A451" s="3">
        <f>TITRES_STAT!B454</f>
        <v>42663</v>
      </c>
      <c r="B451" s="6">
        <f>TITRES_STAT!D454</f>
        <v>5.67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6.4817374022358726E-3</v>
      </c>
      <c r="G451" s="2">
        <f t="shared" si="62"/>
        <v>6.4361901996941194E-3</v>
      </c>
      <c r="H451" s="2">
        <f t="shared" si="58"/>
        <v>1.0070767334601016</v>
      </c>
      <c r="I451" s="2">
        <f t="shared" si="59"/>
        <v>50.17629454176128</v>
      </c>
    </row>
    <row r="452" spans="1:9" ht="13.5" x14ac:dyDescent="0.25">
      <c r="A452" s="3">
        <f>TITRES_STAT!B455</f>
        <v>42664</v>
      </c>
      <c r="B452" s="6">
        <f>TITRES_STAT!D455</f>
        <v>5.68</v>
      </c>
      <c r="C452" s="2">
        <f t="shared" si="63"/>
        <v>9.9999999999997868E-3</v>
      </c>
      <c r="D452" s="2">
        <f t="shared" si="64"/>
        <v>9.9999999999997868E-3</v>
      </c>
      <c r="E452" s="2">
        <f t="shared" si="65"/>
        <v>0</v>
      </c>
      <c r="F452" s="2">
        <f t="shared" si="62"/>
        <v>6.7330418735047238E-3</v>
      </c>
      <c r="G452" s="2">
        <f t="shared" si="62"/>
        <v>5.9764623282873965E-3</v>
      </c>
      <c r="H452" s="2">
        <f t="shared" si="58"/>
        <v>1.1265932091023707</v>
      </c>
      <c r="I452" s="2">
        <f t="shared" si="59"/>
        <v>52.976432177073619</v>
      </c>
    </row>
    <row r="453" spans="1:9" ht="13.5" x14ac:dyDescent="0.25">
      <c r="A453" s="3">
        <f>TITRES_STAT!B456</f>
        <v>42667</v>
      </c>
      <c r="B453" s="6">
        <f>TITRES_STAT!D456</f>
        <v>5.68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6.2521103111115297E-3</v>
      </c>
      <c r="G453" s="2">
        <f t="shared" si="62"/>
        <v>5.5495721619811542E-3</v>
      </c>
      <c r="H453" s="2">
        <f t="shared" si="58"/>
        <v>1.1265932091023707</v>
      </c>
      <c r="I453" s="2">
        <f t="shared" si="59"/>
        <v>52.976432177073619</v>
      </c>
    </row>
    <row r="454" spans="1:9" ht="13.5" x14ac:dyDescent="0.25">
      <c r="A454" s="3">
        <f>TITRES_STAT!B457</f>
        <v>42668</v>
      </c>
      <c r="B454" s="6">
        <f>TITRES_STAT!D457</f>
        <v>5.68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5.8055310031749916E-3</v>
      </c>
      <c r="G454" s="2">
        <f t="shared" si="62"/>
        <v>5.1531741504110716E-3</v>
      </c>
      <c r="H454" s="2">
        <f t="shared" si="58"/>
        <v>1.1265932091023707</v>
      </c>
      <c r="I454" s="2">
        <f t="shared" si="59"/>
        <v>52.976432177073619</v>
      </c>
    </row>
    <row r="455" spans="1:9" ht="13.5" x14ac:dyDescent="0.25">
      <c r="A455" s="3">
        <f>TITRES_STAT!B458</f>
        <v>42669</v>
      </c>
      <c r="B455" s="6">
        <f>TITRES_STAT!D458</f>
        <v>5.68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5.3908502172339209E-3</v>
      </c>
      <c r="G455" s="2">
        <f t="shared" si="62"/>
        <v>4.7850902825245659E-3</v>
      </c>
      <c r="H455" s="2">
        <f t="shared" si="58"/>
        <v>1.1265932091023709</v>
      </c>
      <c r="I455" s="2">
        <f t="shared" si="59"/>
        <v>52.976432177073619</v>
      </c>
    </row>
    <row r="456" spans="1:9" ht="13.5" x14ac:dyDescent="0.25">
      <c r="A456" s="3">
        <f>TITRES_STAT!B459</f>
        <v>42670</v>
      </c>
      <c r="B456" s="6">
        <f>TITRES_STAT!D459</f>
        <v>5.68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5.0057894874314989E-3</v>
      </c>
      <c r="G456" s="2">
        <f t="shared" si="62"/>
        <v>4.4432981194870973E-3</v>
      </c>
      <c r="H456" s="2">
        <f t="shared" si="58"/>
        <v>1.1265932091023709</v>
      </c>
      <c r="I456" s="2">
        <f t="shared" si="59"/>
        <v>52.976432177073619</v>
      </c>
    </row>
    <row r="457" spans="1:9" ht="13.5" x14ac:dyDescent="0.25">
      <c r="A457" s="3">
        <f>TITRES_STAT!B460</f>
        <v>42671</v>
      </c>
      <c r="B457" s="6">
        <f>TITRES_STAT!D460</f>
        <v>5.68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4.6482330954721058E-3</v>
      </c>
      <c r="G457" s="2">
        <f t="shared" si="62"/>
        <v>4.1259196823808762E-3</v>
      </c>
      <c r="H457" s="2">
        <f t="shared" si="58"/>
        <v>1.1265932091023707</v>
      </c>
      <c r="I457" s="2">
        <f t="shared" si="59"/>
        <v>52.976432177073619</v>
      </c>
    </row>
    <row r="458" spans="1:9" ht="13.5" x14ac:dyDescent="0.25">
      <c r="A458" s="3">
        <f>TITRES_STAT!B461</f>
        <v>42674</v>
      </c>
      <c r="B458" s="6">
        <f>TITRES_STAT!D461</f>
        <v>5.68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4.3162164457955267E-3</v>
      </c>
      <c r="G458" s="2">
        <f t="shared" si="62"/>
        <v>3.8312111336393853E-3</v>
      </c>
      <c r="H458" s="2">
        <f t="shared" si="58"/>
        <v>1.1265932091023707</v>
      </c>
      <c r="I458" s="2">
        <f t="shared" si="59"/>
        <v>52.976432177073619</v>
      </c>
    </row>
    <row r="459" spans="1:9" ht="13.5" x14ac:dyDescent="0.25">
      <c r="A459" s="3">
        <f>TITRES_STAT!B462</f>
        <v>42675</v>
      </c>
      <c r="B459" s="6">
        <f>TITRES_STAT!D462</f>
        <v>5.68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4.0079152710958462E-3</v>
      </c>
      <c r="G459" s="2">
        <f t="shared" si="62"/>
        <v>3.5575531955222865E-3</v>
      </c>
      <c r="H459" s="2">
        <f t="shared" si="58"/>
        <v>1.1265932091023707</v>
      </c>
      <c r="I459" s="2">
        <f t="shared" si="59"/>
        <v>52.976432177073619</v>
      </c>
    </row>
    <row r="460" spans="1:9" ht="13.5" x14ac:dyDescent="0.25">
      <c r="A460" s="3">
        <f>TITRES_STAT!B463</f>
        <v>42676</v>
      </c>
      <c r="B460" s="6">
        <f>TITRES_STAT!D463</f>
        <v>5.68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3.7216356088747146E-3</v>
      </c>
      <c r="G460" s="2">
        <f t="shared" si="62"/>
        <v>3.3034422529849804E-3</v>
      </c>
      <c r="H460" s="2">
        <f t="shared" si="58"/>
        <v>1.1265932091023707</v>
      </c>
      <c r="I460" s="2">
        <f t="shared" si="59"/>
        <v>52.976432177073619</v>
      </c>
    </row>
    <row r="461" spans="1:9" ht="13.5" x14ac:dyDescent="0.25">
      <c r="A461" s="3">
        <f>TITRES_STAT!B464</f>
        <v>42677</v>
      </c>
      <c r="B461" s="6">
        <f>TITRES_STAT!D464</f>
        <v>5.67</v>
      </c>
      <c r="C461" s="2">
        <f t="shared" si="63"/>
        <v>-9.9999999999997868E-3</v>
      </c>
      <c r="D461" s="2">
        <f t="shared" si="64"/>
        <v>0</v>
      </c>
      <c r="E461" s="2">
        <f t="shared" si="65"/>
        <v>9.9999999999997868E-3</v>
      </c>
      <c r="F461" s="2">
        <f t="shared" ref="F461:G476" si="66">((F460*13)+D461)/14</f>
        <v>3.4558044939550919E-3</v>
      </c>
      <c r="G461" s="2">
        <f t="shared" si="66"/>
        <v>3.7817678063431811E-3</v>
      </c>
      <c r="H461" s="2">
        <f t="shared" si="58"/>
        <v>0.91380662984085137</v>
      </c>
      <c r="I461" s="2">
        <f t="shared" si="59"/>
        <v>47.748117055945293</v>
      </c>
    </row>
    <row r="462" spans="1:9" ht="13.5" x14ac:dyDescent="0.25">
      <c r="A462" s="3">
        <f>TITRES_STAT!B465</f>
        <v>42678</v>
      </c>
      <c r="B462" s="6">
        <f>TITRES_STAT!D465</f>
        <v>5.67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3.2089613158154426E-3</v>
      </c>
      <c r="G462" s="2">
        <f t="shared" si="66"/>
        <v>3.5116415344615256E-3</v>
      </c>
      <c r="H462" s="2">
        <f t="shared" si="58"/>
        <v>0.91380662984085137</v>
      </c>
      <c r="I462" s="2">
        <f t="shared" si="59"/>
        <v>47.748117055945293</v>
      </c>
    </row>
    <row r="463" spans="1:9" ht="13.5" x14ac:dyDescent="0.25">
      <c r="A463" s="3">
        <f>TITRES_STAT!B466</f>
        <v>42681</v>
      </c>
      <c r="B463" s="6">
        <f>TITRES_STAT!D466</f>
        <v>5.79</v>
      </c>
      <c r="C463" s="2">
        <f t="shared" si="63"/>
        <v>0.12000000000000011</v>
      </c>
      <c r="D463" s="2">
        <f t="shared" si="64"/>
        <v>0.12000000000000011</v>
      </c>
      <c r="E463" s="2">
        <f t="shared" si="65"/>
        <v>0</v>
      </c>
      <c r="F463" s="2">
        <f t="shared" si="66"/>
        <v>1.1551178364685777E-2</v>
      </c>
      <c r="G463" s="2">
        <f t="shared" si="66"/>
        <v>3.2608099962857023E-3</v>
      </c>
      <c r="H463" s="2">
        <f t="shared" si="58"/>
        <v>3.5424260775216592</v>
      </c>
      <c r="I463" s="2">
        <f t="shared" si="59"/>
        <v>77.985332442754938</v>
      </c>
    </row>
    <row r="464" spans="1:9" ht="13.5" x14ac:dyDescent="0.25">
      <c r="A464" s="3">
        <f>TITRES_STAT!B467</f>
        <v>42682</v>
      </c>
      <c r="B464" s="6">
        <f>TITRES_STAT!D467</f>
        <v>5.79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1.072609419577965E-2</v>
      </c>
      <c r="G464" s="2">
        <f t="shared" si="66"/>
        <v>3.027894996551009E-3</v>
      </c>
      <c r="H464" s="2">
        <f t="shared" si="58"/>
        <v>3.5424260775216596</v>
      </c>
      <c r="I464" s="2">
        <f t="shared" si="59"/>
        <v>77.985332442754938</v>
      </c>
    </row>
    <row r="465" spans="1:9" ht="13.5" x14ac:dyDescent="0.25">
      <c r="A465" s="3">
        <f>TITRES_STAT!B468</f>
        <v>42683</v>
      </c>
      <c r="B465" s="6">
        <f>TITRES_STAT!D468</f>
        <v>5.78</v>
      </c>
      <c r="C465" s="2">
        <f t="shared" si="63"/>
        <v>-9.9999999999997868E-3</v>
      </c>
      <c r="D465" s="2">
        <f t="shared" si="64"/>
        <v>0</v>
      </c>
      <c r="E465" s="2">
        <f t="shared" si="65"/>
        <v>9.9999999999997868E-3</v>
      </c>
      <c r="F465" s="2">
        <f t="shared" si="66"/>
        <v>9.9599446103668162E-3</v>
      </c>
      <c r="G465" s="2">
        <f t="shared" si="66"/>
        <v>3.5259024967973502E-3</v>
      </c>
      <c r="H465" s="2">
        <f t="shared" ref="H465:H528" si="67">F465/G465</f>
        <v>2.824792976950905</v>
      </c>
      <c r="I465" s="2">
        <f t="shared" ref="I465:I528" si="68">IF(G465=0,100,100-(100/(1+H465)))</f>
        <v>73.854794075751727</v>
      </c>
    </row>
    <row r="466" spans="1:9" ht="13.5" x14ac:dyDescent="0.25">
      <c r="A466" s="3">
        <f>TITRES_STAT!B469</f>
        <v>42684</v>
      </c>
      <c r="B466" s="6">
        <f>TITRES_STAT!D469</f>
        <v>5.77</v>
      </c>
      <c r="C466" s="2">
        <f t="shared" si="63"/>
        <v>-1.0000000000000675E-2</v>
      </c>
      <c r="D466" s="2">
        <f t="shared" si="64"/>
        <v>0</v>
      </c>
      <c r="E466" s="2">
        <f t="shared" si="65"/>
        <v>1.0000000000000675E-2</v>
      </c>
      <c r="F466" s="2">
        <f t="shared" si="66"/>
        <v>9.2485199953406139E-3</v>
      </c>
      <c r="G466" s="2">
        <f t="shared" si="66"/>
        <v>3.988338032740445E-3</v>
      </c>
      <c r="H466" s="2">
        <f t="shared" si="67"/>
        <v>2.3188907057072647</v>
      </c>
      <c r="I466" s="2">
        <f t="shared" si="68"/>
        <v>69.869450708926038</v>
      </c>
    </row>
    <row r="467" spans="1:9" ht="13.5" x14ac:dyDescent="0.25">
      <c r="A467" s="3">
        <f>TITRES_STAT!B470</f>
        <v>42685</v>
      </c>
      <c r="B467" s="6">
        <f>TITRES_STAT!D470</f>
        <v>5.76</v>
      </c>
      <c r="C467" s="2">
        <f t="shared" si="63"/>
        <v>-9.9999999999997868E-3</v>
      </c>
      <c r="D467" s="2">
        <f t="shared" si="64"/>
        <v>0</v>
      </c>
      <c r="E467" s="2">
        <f t="shared" si="65"/>
        <v>9.9999999999997868E-3</v>
      </c>
      <c r="F467" s="2">
        <f t="shared" si="66"/>
        <v>8.5879114242448564E-3</v>
      </c>
      <c r="G467" s="2">
        <f t="shared" si="66"/>
        <v>4.4177424589732549E-3</v>
      </c>
      <c r="H467" s="2">
        <f t="shared" si="67"/>
        <v>1.9439592742218854</v>
      </c>
      <c r="I467" s="2">
        <f t="shared" si="68"/>
        <v>66.032138801773726</v>
      </c>
    </row>
    <row r="468" spans="1:9" ht="13.5" x14ac:dyDescent="0.25">
      <c r="A468" s="3">
        <f>TITRES_STAT!B471</f>
        <v>42688</v>
      </c>
      <c r="B468" s="6">
        <f>TITRES_STAT!D471</f>
        <v>5.76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7.974489179655939E-3</v>
      </c>
      <c r="G468" s="2">
        <f t="shared" si="66"/>
        <v>4.1021894261894509E-3</v>
      </c>
      <c r="H468" s="2">
        <f t="shared" si="67"/>
        <v>1.9439592742218856</v>
      </c>
      <c r="I468" s="2">
        <f t="shared" si="68"/>
        <v>66.032138801773726</v>
      </c>
    </row>
    <row r="469" spans="1:9" ht="13.5" x14ac:dyDescent="0.25">
      <c r="A469" s="3">
        <f>TITRES_STAT!B472</f>
        <v>42689</v>
      </c>
      <c r="B469" s="6">
        <f>TITRES_STAT!D472</f>
        <v>5.77</v>
      </c>
      <c r="C469" s="2">
        <f t="shared" si="63"/>
        <v>9.9999999999997868E-3</v>
      </c>
      <c r="D469" s="2">
        <f t="shared" si="64"/>
        <v>9.9999999999997868E-3</v>
      </c>
      <c r="E469" s="2">
        <f t="shared" si="65"/>
        <v>0</v>
      </c>
      <c r="F469" s="2">
        <f t="shared" si="66"/>
        <v>8.1191685239662137E-3</v>
      </c>
      <c r="G469" s="2">
        <f t="shared" si="66"/>
        <v>3.8091758957473471E-3</v>
      </c>
      <c r="H469" s="2">
        <f t="shared" si="67"/>
        <v>2.1314763996670889</v>
      </c>
      <c r="I469" s="2">
        <f t="shared" si="68"/>
        <v>68.066181175553126</v>
      </c>
    </row>
    <row r="470" spans="1:9" ht="13.5" x14ac:dyDescent="0.25">
      <c r="A470" s="3">
        <f>TITRES_STAT!B473</f>
        <v>42690</v>
      </c>
      <c r="B470" s="6">
        <f>TITRES_STAT!D473</f>
        <v>5.77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7.5392279151114839E-3</v>
      </c>
      <c r="G470" s="2">
        <f t="shared" si="66"/>
        <v>3.5370919031939654E-3</v>
      </c>
      <c r="H470" s="2">
        <f t="shared" si="67"/>
        <v>2.1314763996670885</v>
      </c>
      <c r="I470" s="2">
        <f t="shared" si="68"/>
        <v>68.066181175553126</v>
      </c>
    </row>
    <row r="471" spans="1:9" ht="13.5" x14ac:dyDescent="0.25">
      <c r="A471" s="3">
        <f>TITRES_STAT!B474</f>
        <v>42691</v>
      </c>
      <c r="B471" s="6">
        <f>TITRES_STAT!D474</f>
        <v>5.75</v>
      </c>
      <c r="C471" s="2">
        <f t="shared" si="63"/>
        <v>-1.9999999999999574E-2</v>
      </c>
      <c r="D471" s="2">
        <f t="shared" si="64"/>
        <v>0</v>
      </c>
      <c r="E471" s="2">
        <f t="shared" si="65"/>
        <v>1.9999999999999574E-2</v>
      </c>
      <c r="F471" s="2">
        <f t="shared" si="66"/>
        <v>7.0007116354606639E-3</v>
      </c>
      <c r="G471" s="2">
        <f t="shared" si="66"/>
        <v>4.713013910108651E-3</v>
      </c>
      <c r="H471" s="2">
        <f t="shared" si="67"/>
        <v>1.4854001640956909</v>
      </c>
      <c r="I471" s="2">
        <f t="shared" si="68"/>
        <v>59.76503041859867</v>
      </c>
    </row>
    <row r="472" spans="1:9" ht="13.5" x14ac:dyDescent="0.25">
      <c r="A472" s="3">
        <f>TITRES_STAT!B475</f>
        <v>42692</v>
      </c>
      <c r="B472" s="6">
        <f>TITRES_STAT!D475</f>
        <v>5.75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6.5006608043563308E-3</v>
      </c>
      <c r="G472" s="2">
        <f t="shared" si="66"/>
        <v>4.3763700593866051E-3</v>
      </c>
      <c r="H472" s="2">
        <f t="shared" si="67"/>
        <v>1.4854001640956906</v>
      </c>
      <c r="I472" s="2">
        <f t="shared" si="68"/>
        <v>59.765030418598663</v>
      </c>
    </row>
    <row r="473" spans="1:9" ht="13.5" x14ac:dyDescent="0.25">
      <c r="A473" s="3">
        <f>TITRES_STAT!B476</f>
        <v>42695</v>
      </c>
      <c r="B473" s="6">
        <f>TITRES_STAT!D476</f>
        <v>5.77</v>
      </c>
      <c r="C473" s="2">
        <f t="shared" si="63"/>
        <v>1.9999999999999574E-2</v>
      </c>
      <c r="D473" s="2">
        <f t="shared" si="64"/>
        <v>1.9999999999999574E-2</v>
      </c>
      <c r="E473" s="2">
        <f t="shared" si="65"/>
        <v>0</v>
      </c>
      <c r="F473" s="2">
        <f t="shared" si="66"/>
        <v>7.4648993183308475E-3</v>
      </c>
      <c r="G473" s="2">
        <f t="shared" si="66"/>
        <v>4.0637721980018478E-3</v>
      </c>
      <c r="H473" s="2">
        <f t="shared" si="67"/>
        <v>1.8369384292754722</v>
      </c>
      <c r="I473" s="2">
        <f t="shared" si="68"/>
        <v>64.750733055021186</v>
      </c>
    </row>
    <row r="474" spans="1:9" ht="13.5" x14ac:dyDescent="0.25">
      <c r="A474" s="3">
        <f>TITRES_STAT!B477</f>
        <v>42696</v>
      </c>
      <c r="B474" s="6">
        <f>TITRES_STAT!D477</f>
        <v>5.77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6.9316922241643578E-3</v>
      </c>
      <c r="G474" s="2">
        <f t="shared" si="66"/>
        <v>3.77350275528743E-3</v>
      </c>
      <c r="H474" s="2">
        <f t="shared" si="67"/>
        <v>1.836938429275472</v>
      </c>
      <c r="I474" s="2">
        <f t="shared" si="68"/>
        <v>64.750733055021186</v>
      </c>
    </row>
    <row r="475" spans="1:9" ht="13.5" x14ac:dyDescent="0.25">
      <c r="A475" s="3">
        <f>TITRES_STAT!B478</f>
        <v>42697</v>
      </c>
      <c r="B475" s="6">
        <f>TITRES_STAT!D478</f>
        <v>5.76</v>
      </c>
      <c r="C475" s="2">
        <f t="shared" si="63"/>
        <v>-9.9999999999997868E-3</v>
      </c>
      <c r="D475" s="2">
        <f t="shared" si="64"/>
        <v>0</v>
      </c>
      <c r="E475" s="2">
        <f t="shared" si="65"/>
        <v>9.9999999999997868E-3</v>
      </c>
      <c r="F475" s="2">
        <f t="shared" si="66"/>
        <v>6.4365713510097606E-3</v>
      </c>
      <c r="G475" s="2">
        <f t="shared" si="66"/>
        <v>4.2182525584811698E-3</v>
      </c>
      <c r="H475" s="2">
        <f t="shared" si="67"/>
        <v>1.5258857220553248</v>
      </c>
      <c r="I475" s="2">
        <f t="shared" si="68"/>
        <v>60.409927049815401</v>
      </c>
    </row>
    <row r="476" spans="1:9" ht="13.5" x14ac:dyDescent="0.25">
      <c r="A476" s="3">
        <f>TITRES_STAT!B479</f>
        <v>42698</v>
      </c>
      <c r="B476" s="6">
        <f>TITRES_STAT!D479</f>
        <v>5.78</v>
      </c>
      <c r="C476" s="2">
        <f t="shared" si="63"/>
        <v>2.0000000000000462E-2</v>
      </c>
      <c r="D476" s="2">
        <f t="shared" si="64"/>
        <v>2.0000000000000462E-2</v>
      </c>
      <c r="E476" s="2">
        <f t="shared" si="65"/>
        <v>0</v>
      </c>
      <c r="F476" s="2">
        <f t="shared" si="66"/>
        <v>7.4053876830805247E-3</v>
      </c>
      <c r="G476" s="2">
        <f t="shared" si="66"/>
        <v>3.9169488043039437E-3</v>
      </c>
      <c r="H476" s="2">
        <f t="shared" si="67"/>
        <v>1.8906010910695294</v>
      </c>
      <c r="I476" s="2">
        <f t="shared" si="68"/>
        <v>65.405119264311992</v>
      </c>
    </row>
    <row r="477" spans="1:9" ht="13.5" x14ac:dyDescent="0.25">
      <c r="A477" s="3">
        <f>TITRES_STAT!B480</f>
        <v>42699</v>
      </c>
      <c r="B477" s="6">
        <f>TITRES_STAT!D480</f>
        <v>5.78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6.8764314200033443E-3</v>
      </c>
      <c r="G477" s="2">
        <f t="shared" si="69"/>
        <v>3.6371667468536621E-3</v>
      </c>
      <c r="H477" s="2">
        <f t="shared" si="67"/>
        <v>1.8906010910695294</v>
      </c>
      <c r="I477" s="2">
        <f t="shared" si="68"/>
        <v>65.405119264311992</v>
      </c>
    </row>
    <row r="478" spans="1:9" ht="13.5" x14ac:dyDescent="0.25">
      <c r="A478" s="3">
        <f>TITRES_STAT!B481</f>
        <v>42702</v>
      </c>
      <c r="B478" s="6">
        <f>TITRES_STAT!D481</f>
        <v>5.77</v>
      </c>
      <c r="C478" s="2">
        <f t="shared" si="63"/>
        <v>-1.0000000000000675E-2</v>
      </c>
      <c r="D478" s="2">
        <f t="shared" si="64"/>
        <v>0</v>
      </c>
      <c r="E478" s="2">
        <f t="shared" si="65"/>
        <v>1.0000000000000675E-2</v>
      </c>
      <c r="F478" s="2">
        <f t="shared" si="69"/>
        <v>6.3852577471459624E-3</v>
      </c>
      <c r="G478" s="2">
        <f t="shared" si="69"/>
        <v>4.0916548363641629E-3</v>
      </c>
      <c r="H478" s="2">
        <f t="shared" si="67"/>
        <v>1.5605563036250367</v>
      </c>
      <c r="I478" s="2">
        <f t="shared" si="68"/>
        <v>60.945986675462763</v>
      </c>
    </row>
    <row r="479" spans="1:9" ht="13.5" x14ac:dyDescent="0.25">
      <c r="A479" s="3">
        <f>TITRES_STAT!B482</f>
        <v>42703</v>
      </c>
      <c r="B479" s="6">
        <f>TITRES_STAT!D482</f>
        <v>5.77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5.9291679080641082E-3</v>
      </c>
      <c r="G479" s="2">
        <f t="shared" si="69"/>
        <v>3.7993937766238653E-3</v>
      </c>
      <c r="H479" s="2">
        <f t="shared" si="67"/>
        <v>1.5605563036250369</v>
      </c>
      <c r="I479" s="2">
        <f t="shared" si="68"/>
        <v>60.94598667546277</v>
      </c>
    </row>
    <row r="480" spans="1:9" ht="13.5" x14ac:dyDescent="0.25">
      <c r="A480" s="3">
        <f>TITRES_STAT!B483</f>
        <v>42704</v>
      </c>
      <c r="B480" s="6">
        <f>TITRES_STAT!D483</f>
        <v>5.77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5.5056559146309577E-3</v>
      </c>
      <c r="G480" s="2">
        <f t="shared" si="69"/>
        <v>3.5280085068650179E-3</v>
      </c>
      <c r="H480" s="2">
        <f t="shared" si="67"/>
        <v>1.5605563036250369</v>
      </c>
      <c r="I480" s="2">
        <f t="shared" si="68"/>
        <v>60.94598667546277</v>
      </c>
    </row>
    <row r="481" spans="1:9" ht="13.5" x14ac:dyDescent="0.25">
      <c r="A481" s="3">
        <f>TITRES_STAT!B484</f>
        <v>42705</v>
      </c>
      <c r="B481" s="6">
        <f>TITRES_STAT!D484</f>
        <v>5.78</v>
      </c>
      <c r="C481" s="2">
        <f t="shared" si="63"/>
        <v>1.0000000000000675E-2</v>
      </c>
      <c r="D481" s="2">
        <f t="shared" si="64"/>
        <v>1.0000000000000675E-2</v>
      </c>
      <c r="E481" s="2">
        <f t="shared" si="65"/>
        <v>0</v>
      </c>
      <c r="F481" s="2">
        <f t="shared" si="69"/>
        <v>5.826680492157366E-3</v>
      </c>
      <c r="G481" s="2">
        <f t="shared" si="69"/>
        <v>3.2760078992318024E-3</v>
      </c>
      <c r="H481" s="2">
        <f t="shared" si="67"/>
        <v>1.7785917102103679</v>
      </c>
      <c r="I481" s="2">
        <f t="shared" si="68"/>
        <v>64.010545474337079</v>
      </c>
    </row>
    <row r="482" spans="1:9" ht="13.5" x14ac:dyDescent="0.25">
      <c r="A482" s="3">
        <f>TITRES_STAT!B485</f>
        <v>42706</v>
      </c>
      <c r="B482" s="6">
        <f>TITRES_STAT!D485</f>
        <v>5.78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5.4104890284318394E-3</v>
      </c>
      <c r="G482" s="2">
        <f t="shared" si="69"/>
        <v>3.0420073350009595E-3</v>
      </c>
      <c r="H482" s="2">
        <f t="shared" si="67"/>
        <v>1.7785917102103677</v>
      </c>
      <c r="I482" s="2">
        <f t="shared" si="68"/>
        <v>64.010545474337079</v>
      </c>
    </row>
    <row r="483" spans="1:9" ht="13.5" x14ac:dyDescent="0.25">
      <c r="A483" s="3">
        <f>TITRES_STAT!B486</f>
        <v>42709</v>
      </c>
      <c r="B483" s="6">
        <f>TITRES_STAT!D486</f>
        <v>5.77</v>
      </c>
      <c r="C483" s="2">
        <f t="shared" si="63"/>
        <v>-1.0000000000000675E-2</v>
      </c>
      <c r="D483" s="2">
        <f t="shared" si="64"/>
        <v>0</v>
      </c>
      <c r="E483" s="2">
        <f t="shared" si="65"/>
        <v>1.0000000000000675E-2</v>
      </c>
      <c r="F483" s="2">
        <f t="shared" si="69"/>
        <v>5.0240255264009936E-3</v>
      </c>
      <c r="G483" s="2">
        <f t="shared" si="69"/>
        <v>3.5390068110723676E-3</v>
      </c>
      <c r="H483" s="2">
        <f t="shared" si="67"/>
        <v>1.4196145400688407</v>
      </c>
      <c r="I483" s="2">
        <f t="shared" si="68"/>
        <v>58.671103043894384</v>
      </c>
    </row>
    <row r="484" spans="1:9" ht="13.5" x14ac:dyDescent="0.25">
      <c r="A484" s="3">
        <f>TITRES_STAT!B487</f>
        <v>42710</v>
      </c>
      <c r="B484" s="6">
        <f>TITRES_STAT!D487</f>
        <v>5.78</v>
      </c>
      <c r="C484" s="2">
        <f t="shared" si="63"/>
        <v>1.0000000000000675E-2</v>
      </c>
      <c r="D484" s="2">
        <f t="shared" si="64"/>
        <v>1.0000000000000675E-2</v>
      </c>
      <c r="E484" s="2">
        <f t="shared" si="65"/>
        <v>0</v>
      </c>
      <c r="F484" s="2">
        <f t="shared" si="69"/>
        <v>5.3794522745152567E-3</v>
      </c>
      <c r="G484" s="2">
        <f t="shared" si="69"/>
        <v>3.2862206102814841E-3</v>
      </c>
      <c r="H484" s="2">
        <f t="shared" si="67"/>
        <v>1.6369723498430846</v>
      </c>
      <c r="I484" s="2">
        <f t="shared" si="68"/>
        <v>62.077721442187062</v>
      </c>
    </row>
    <row r="485" spans="1:9" ht="13.5" x14ac:dyDescent="0.25">
      <c r="A485" s="3">
        <f>TITRES_STAT!B488</f>
        <v>42711</v>
      </c>
      <c r="B485" s="6">
        <f>TITRES_STAT!D488</f>
        <v>5.93</v>
      </c>
      <c r="C485" s="2">
        <f t="shared" si="63"/>
        <v>0.14999999999999947</v>
      </c>
      <c r="D485" s="2">
        <f t="shared" si="64"/>
        <v>0.14999999999999947</v>
      </c>
      <c r="E485" s="2">
        <f t="shared" si="65"/>
        <v>0</v>
      </c>
      <c r="F485" s="2">
        <f t="shared" si="69"/>
        <v>1.570949139776413E-2</v>
      </c>
      <c r="G485" s="2">
        <f t="shared" si="69"/>
        <v>3.0514905666899493E-3</v>
      </c>
      <c r="H485" s="2">
        <f t="shared" si="67"/>
        <v>5.1481369692729295</v>
      </c>
      <c r="I485" s="2">
        <f t="shared" si="68"/>
        <v>83.734910185023764</v>
      </c>
    </row>
    <row r="486" spans="1:9" ht="13.5" x14ac:dyDescent="0.25">
      <c r="A486" s="3">
        <f>TITRES_STAT!B489</f>
        <v>42712</v>
      </c>
      <c r="B486" s="6">
        <f>TITRES_STAT!D489</f>
        <v>6</v>
      </c>
      <c r="C486" s="2">
        <f t="shared" si="63"/>
        <v>7.0000000000000284E-2</v>
      </c>
      <c r="D486" s="2">
        <f t="shared" si="64"/>
        <v>7.0000000000000284E-2</v>
      </c>
      <c r="E486" s="2">
        <f t="shared" si="65"/>
        <v>0</v>
      </c>
      <c r="F486" s="2">
        <f t="shared" si="69"/>
        <v>1.9587384869352426E-2</v>
      </c>
      <c r="G486" s="2">
        <f t="shared" si="69"/>
        <v>2.8335269547835247E-3</v>
      </c>
      <c r="H486" s="2">
        <f t="shared" si="67"/>
        <v>6.9127222651915305</v>
      </c>
      <c r="I486" s="2">
        <f t="shared" si="68"/>
        <v>87.362124355115412</v>
      </c>
    </row>
    <row r="487" spans="1:9" ht="13.5" x14ac:dyDescent="0.25">
      <c r="A487" s="3">
        <f>TITRES_STAT!B490</f>
        <v>42713</v>
      </c>
      <c r="B487" s="6">
        <f>TITRES_STAT!D490</f>
        <v>6.16</v>
      </c>
      <c r="C487" s="2">
        <f t="shared" si="63"/>
        <v>0.16000000000000014</v>
      </c>
      <c r="D487" s="2">
        <f t="shared" si="64"/>
        <v>0.16000000000000014</v>
      </c>
      <c r="E487" s="2">
        <f t="shared" si="65"/>
        <v>0</v>
      </c>
      <c r="F487" s="2">
        <f t="shared" si="69"/>
        <v>2.9616857378684407E-2</v>
      </c>
      <c r="G487" s="2">
        <f t="shared" si="69"/>
        <v>2.6311321722989876E-3</v>
      </c>
      <c r="H487" s="2">
        <f t="shared" si="67"/>
        <v>11.25631683976038</v>
      </c>
      <c r="I487" s="2">
        <f t="shared" si="68"/>
        <v>91.840941996898067</v>
      </c>
    </row>
    <row r="488" spans="1:9" ht="13.5" x14ac:dyDescent="0.25">
      <c r="A488" s="3">
        <f>TITRES_STAT!B491</f>
        <v>42717</v>
      </c>
      <c r="B488" s="6">
        <f>TITRES_STAT!D491</f>
        <v>6.3</v>
      </c>
      <c r="C488" s="2">
        <f t="shared" si="63"/>
        <v>0.13999999999999968</v>
      </c>
      <c r="D488" s="2">
        <f t="shared" si="64"/>
        <v>0.13999999999999968</v>
      </c>
      <c r="E488" s="2">
        <f t="shared" si="65"/>
        <v>0</v>
      </c>
      <c r="F488" s="2">
        <f t="shared" si="69"/>
        <v>3.7501367565921213E-2</v>
      </c>
      <c r="G488" s="2">
        <f t="shared" si="69"/>
        <v>2.4431941599919174E-3</v>
      </c>
      <c r="H488" s="2">
        <f t="shared" si="67"/>
        <v>15.349319419642553</v>
      </c>
      <c r="I488" s="2">
        <f t="shared" si="68"/>
        <v>93.8835374468336</v>
      </c>
    </row>
    <row r="489" spans="1:9" ht="13.5" x14ac:dyDescent="0.25">
      <c r="A489" s="3">
        <f>TITRES_STAT!B492</f>
        <v>42718</v>
      </c>
      <c r="B489" s="6">
        <f>TITRES_STAT!D492</f>
        <v>6.3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3.4822698454069698E-2</v>
      </c>
      <c r="G489" s="2">
        <f t="shared" si="69"/>
        <v>2.268680291421066E-3</v>
      </c>
      <c r="H489" s="2">
        <f t="shared" si="67"/>
        <v>15.349319419642555</v>
      </c>
      <c r="I489" s="2">
        <f t="shared" si="68"/>
        <v>93.8835374468336</v>
      </c>
    </row>
    <row r="490" spans="1:9" ht="13.5" x14ac:dyDescent="0.25">
      <c r="A490" s="3">
        <f>TITRES_STAT!B493</f>
        <v>42719</v>
      </c>
      <c r="B490" s="6">
        <f>TITRES_STAT!D493</f>
        <v>6.3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3.2335362850207577E-2</v>
      </c>
      <c r="G490" s="2">
        <f t="shared" si="69"/>
        <v>2.1066316991767042E-3</v>
      </c>
      <c r="H490" s="2">
        <f t="shared" si="67"/>
        <v>15.349319419642553</v>
      </c>
      <c r="I490" s="2">
        <f t="shared" si="68"/>
        <v>93.8835374468336</v>
      </c>
    </row>
    <row r="491" spans="1:9" ht="13.5" x14ac:dyDescent="0.25">
      <c r="A491" s="3">
        <f>TITRES_STAT!B494</f>
        <v>42720</v>
      </c>
      <c r="B491" s="6">
        <f>TITRES_STAT!D494</f>
        <v>6.25</v>
      </c>
      <c r="C491" s="2">
        <f t="shared" si="63"/>
        <v>-4.9999999999999822E-2</v>
      </c>
      <c r="D491" s="2">
        <f t="shared" si="64"/>
        <v>0</v>
      </c>
      <c r="E491" s="2">
        <f t="shared" si="65"/>
        <v>4.9999999999999822E-2</v>
      </c>
      <c r="F491" s="2">
        <f t="shared" si="69"/>
        <v>3.002569407519275E-2</v>
      </c>
      <c r="G491" s="2">
        <f t="shared" si="69"/>
        <v>5.5275865778069274E-3</v>
      </c>
      <c r="H491" s="2">
        <f t="shared" si="67"/>
        <v>5.4319717389402626</v>
      </c>
      <c r="I491" s="2">
        <f t="shared" si="68"/>
        <v>84.45266800620675</v>
      </c>
    </row>
    <row r="492" spans="1:9" ht="13.5" x14ac:dyDescent="0.25">
      <c r="A492" s="3">
        <f>TITRES_STAT!B495</f>
        <v>42723</v>
      </c>
      <c r="B492" s="6">
        <f>TITRES_STAT!D495</f>
        <v>6.3</v>
      </c>
      <c r="C492" s="2">
        <f t="shared" si="63"/>
        <v>4.9999999999999822E-2</v>
      </c>
      <c r="D492" s="2">
        <f t="shared" si="64"/>
        <v>4.9999999999999822E-2</v>
      </c>
      <c r="E492" s="2">
        <f t="shared" si="65"/>
        <v>0</v>
      </c>
      <c r="F492" s="2">
        <f t="shared" si="69"/>
        <v>3.1452430212678968E-2</v>
      </c>
      <c r="G492" s="2">
        <f t="shared" si="69"/>
        <v>5.1327589651064326E-3</v>
      </c>
      <c r="H492" s="2">
        <f t="shared" si="67"/>
        <v>6.1277824317290479</v>
      </c>
      <c r="I492" s="2">
        <f t="shared" si="68"/>
        <v>85.970391077755977</v>
      </c>
    </row>
    <row r="493" spans="1:9" ht="13.5" x14ac:dyDescent="0.25">
      <c r="A493" s="3">
        <f>TITRES_STAT!B496</f>
        <v>42724</v>
      </c>
      <c r="B493" s="6">
        <f>TITRES_STAT!D496</f>
        <v>6.25</v>
      </c>
      <c r="C493" s="2">
        <f t="shared" si="63"/>
        <v>-4.9999999999999822E-2</v>
      </c>
      <c r="D493" s="2">
        <f t="shared" si="64"/>
        <v>0</v>
      </c>
      <c r="E493" s="2">
        <f t="shared" si="65"/>
        <v>4.9999999999999822E-2</v>
      </c>
      <c r="F493" s="2">
        <f t="shared" ref="F493:G508" si="70">((F492*13)+D493)/14</f>
        <v>2.9205828054630473E-2</v>
      </c>
      <c r="G493" s="2">
        <f t="shared" si="70"/>
        <v>8.3375618961702459E-3</v>
      </c>
      <c r="H493" s="2">
        <f t="shared" si="67"/>
        <v>3.5029218875179571</v>
      </c>
      <c r="I493" s="2">
        <f t="shared" si="68"/>
        <v>77.792197489101738</v>
      </c>
    </row>
    <row r="494" spans="1:9" ht="13.5" x14ac:dyDescent="0.25">
      <c r="A494" s="3">
        <f>TITRES_STAT!B497</f>
        <v>42725</v>
      </c>
      <c r="B494" s="6">
        <f>TITRES_STAT!D497</f>
        <v>6.3</v>
      </c>
      <c r="C494" s="2">
        <f t="shared" si="63"/>
        <v>4.9999999999999822E-2</v>
      </c>
      <c r="D494" s="2">
        <f t="shared" si="64"/>
        <v>4.9999999999999822E-2</v>
      </c>
      <c r="E494" s="2">
        <f t="shared" si="65"/>
        <v>0</v>
      </c>
      <c r="F494" s="2">
        <f t="shared" si="70"/>
        <v>3.0691126050728285E-2</v>
      </c>
      <c r="G494" s="2">
        <f t="shared" si="70"/>
        <v>7.7420217607295141E-3</v>
      </c>
      <c r="H494" s="2">
        <f t="shared" si="67"/>
        <v>3.9642262705079672</v>
      </c>
      <c r="I494" s="2">
        <f t="shared" si="68"/>
        <v>79.855873896383159</v>
      </c>
    </row>
    <row r="495" spans="1:9" ht="13.5" x14ac:dyDescent="0.25">
      <c r="A495" s="3">
        <f>TITRES_STAT!B498</f>
        <v>42726</v>
      </c>
      <c r="B495" s="6">
        <f>TITRES_STAT!D498</f>
        <v>6.3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2.8498902761390551E-2</v>
      </c>
      <c r="G495" s="2">
        <f t="shared" si="70"/>
        <v>7.1890202063916919E-3</v>
      </c>
      <c r="H495" s="2">
        <f t="shared" si="67"/>
        <v>3.9642262705079667</v>
      </c>
      <c r="I495" s="2">
        <f t="shared" si="68"/>
        <v>79.855873896383159</v>
      </c>
    </row>
    <row r="496" spans="1:9" ht="13.5" x14ac:dyDescent="0.25">
      <c r="A496" s="3">
        <f>TITRES_STAT!B499</f>
        <v>42727</v>
      </c>
      <c r="B496" s="6">
        <f>TITRES_STAT!D499</f>
        <v>6.58</v>
      </c>
      <c r="C496" s="2">
        <f t="shared" si="63"/>
        <v>0.28000000000000025</v>
      </c>
      <c r="D496" s="2">
        <f t="shared" si="64"/>
        <v>0.28000000000000025</v>
      </c>
      <c r="E496" s="2">
        <f t="shared" si="65"/>
        <v>0</v>
      </c>
      <c r="F496" s="2">
        <f t="shared" si="70"/>
        <v>4.6463266849862669E-2</v>
      </c>
      <c r="G496" s="2">
        <f t="shared" si="70"/>
        <v>6.6755187630780002E-3</v>
      </c>
      <c r="H496" s="2">
        <f t="shared" si="67"/>
        <v>6.960248109382742</v>
      </c>
      <c r="I496" s="2">
        <f t="shared" si="68"/>
        <v>87.437577494333368</v>
      </c>
    </row>
    <row r="497" spans="1:9" ht="13.5" x14ac:dyDescent="0.25">
      <c r="A497" s="3">
        <f>TITRES_STAT!B500</f>
        <v>42730</v>
      </c>
      <c r="B497" s="6">
        <f>TITRES_STAT!D500</f>
        <v>6.98</v>
      </c>
      <c r="C497" s="2">
        <f t="shared" si="63"/>
        <v>0.40000000000000036</v>
      </c>
      <c r="D497" s="2">
        <f t="shared" si="64"/>
        <v>0.40000000000000036</v>
      </c>
      <c r="E497" s="2">
        <f t="shared" si="65"/>
        <v>0</v>
      </c>
      <c r="F497" s="2">
        <f t="shared" si="70"/>
        <v>7.1715890646301059E-2</v>
      </c>
      <c r="G497" s="2">
        <f t="shared" si="70"/>
        <v>6.1986959942867143E-3</v>
      </c>
      <c r="H497" s="2">
        <f t="shared" si="67"/>
        <v>11.569512476882394</v>
      </c>
      <c r="I497" s="2">
        <f t="shared" si="68"/>
        <v>92.044241955770516</v>
      </c>
    </row>
    <row r="498" spans="1:9" ht="13.5" x14ac:dyDescent="0.25">
      <c r="A498" s="3">
        <f>TITRES_STAT!B501</f>
        <v>42731</v>
      </c>
      <c r="B498" s="6">
        <f>TITRES_STAT!D501</f>
        <v>7.19</v>
      </c>
      <c r="C498" s="2">
        <f t="shared" si="63"/>
        <v>0.20999999999999996</v>
      </c>
      <c r="D498" s="2">
        <f t="shared" si="64"/>
        <v>0.20999999999999996</v>
      </c>
      <c r="E498" s="2">
        <f t="shared" si="65"/>
        <v>0</v>
      </c>
      <c r="F498" s="2">
        <f t="shared" si="70"/>
        <v>8.1593327028708126E-2</v>
      </c>
      <c r="G498" s="2">
        <f t="shared" si="70"/>
        <v>5.7559319946948063E-3</v>
      </c>
      <c r="H498" s="2">
        <f t="shared" si="67"/>
        <v>14.175519638507197</v>
      </c>
      <c r="I498" s="2">
        <f t="shared" si="68"/>
        <v>93.410439814775472</v>
      </c>
    </row>
    <row r="499" spans="1:9" ht="13.5" x14ac:dyDescent="0.25">
      <c r="A499" s="3">
        <f>TITRES_STAT!B502</f>
        <v>42732</v>
      </c>
      <c r="B499" s="6">
        <f>TITRES_STAT!D502</f>
        <v>7.19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7.5765232240943253E-2</v>
      </c>
      <c r="G499" s="2">
        <f t="shared" si="70"/>
        <v>5.3447939950737487E-3</v>
      </c>
      <c r="H499" s="2">
        <f t="shared" si="67"/>
        <v>14.175519638507195</v>
      </c>
      <c r="I499" s="2">
        <f t="shared" si="68"/>
        <v>93.410439814775472</v>
      </c>
    </row>
    <row r="500" spans="1:9" ht="13.5" x14ac:dyDescent="0.25">
      <c r="A500" s="3">
        <f>TITRES_STAT!B503</f>
        <v>42733</v>
      </c>
      <c r="B500" s="6">
        <f>TITRES_STAT!D503</f>
        <v>7.18</v>
      </c>
      <c r="C500" s="2">
        <f t="shared" si="63"/>
        <v>-1.0000000000000675E-2</v>
      </c>
      <c r="D500" s="2">
        <f t="shared" si="64"/>
        <v>0</v>
      </c>
      <c r="E500" s="2">
        <f t="shared" si="65"/>
        <v>1.0000000000000675E-2</v>
      </c>
      <c r="F500" s="2">
        <f t="shared" si="70"/>
        <v>7.0353429938018727E-2</v>
      </c>
      <c r="G500" s="2">
        <f t="shared" si="70"/>
        <v>5.6773087097113858E-3</v>
      </c>
      <c r="H500" s="2">
        <f t="shared" si="67"/>
        <v>12.392038822492577</v>
      </c>
      <c r="I500" s="2">
        <f t="shared" si="68"/>
        <v>92.532877082760152</v>
      </c>
    </row>
    <row r="501" spans="1:9" ht="13.5" x14ac:dyDescent="0.25">
      <c r="A501" s="3">
        <f>TITRES_STAT!B504</f>
        <v>42734</v>
      </c>
      <c r="B501" s="6">
        <f>TITRES_STAT!D504</f>
        <v>7.6</v>
      </c>
      <c r="C501" s="2">
        <f t="shared" si="63"/>
        <v>0.41999999999999993</v>
      </c>
      <c r="D501" s="2">
        <f t="shared" si="64"/>
        <v>0.41999999999999993</v>
      </c>
      <c r="E501" s="2">
        <f t="shared" si="65"/>
        <v>0</v>
      </c>
      <c r="F501" s="2">
        <f t="shared" si="70"/>
        <v>9.5328184942445951E-2</v>
      </c>
      <c r="G501" s="2">
        <f t="shared" si="70"/>
        <v>5.2717866590177159E-3</v>
      </c>
      <c r="H501" s="2">
        <f t="shared" si="67"/>
        <v>18.082709166422966</v>
      </c>
      <c r="I501" s="2">
        <f t="shared" si="68"/>
        <v>94.759653929225351</v>
      </c>
    </row>
    <row r="502" spans="1:9" ht="13.5" x14ac:dyDescent="0.25">
      <c r="A502" s="3">
        <f>TITRES_STAT!B505</f>
        <v>42737</v>
      </c>
      <c r="B502" s="6">
        <f>TITRES_STAT!D505</f>
        <v>7.59</v>
      </c>
      <c r="C502" s="2">
        <f t="shared" si="63"/>
        <v>-9.9999999999997868E-3</v>
      </c>
      <c r="D502" s="2">
        <f t="shared" si="64"/>
        <v>0</v>
      </c>
      <c r="E502" s="2">
        <f t="shared" si="65"/>
        <v>9.9999999999997868E-3</v>
      </c>
      <c r="F502" s="2">
        <f t="shared" si="70"/>
        <v>8.8519028875128386E-2</v>
      </c>
      <c r="G502" s="2">
        <f t="shared" si="70"/>
        <v>5.6095161833735778E-3</v>
      </c>
      <c r="H502" s="2">
        <f t="shared" si="67"/>
        <v>15.780153935110462</v>
      </c>
      <c r="I502" s="2">
        <f t="shared" si="68"/>
        <v>94.040579103940047</v>
      </c>
    </row>
    <row r="503" spans="1:9" ht="13.5" x14ac:dyDescent="0.25">
      <c r="A503" s="3">
        <f>TITRES_STAT!B506</f>
        <v>42738</v>
      </c>
      <c r="B503" s="6">
        <f>TITRES_STAT!D506</f>
        <v>7.59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8.2196241098333497E-2</v>
      </c>
      <c r="G503" s="2">
        <f t="shared" si="70"/>
        <v>5.20883645598975E-3</v>
      </c>
      <c r="H503" s="2">
        <f t="shared" si="67"/>
        <v>15.780153935110464</v>
      </c>
      <c r="I503" s="2">
        <f t="shared" si="68"/>
        <v>94.040579103940047</v>
      </c>
    </row>
    <row r="504" spans="1:9" ht="13.5" x14ac:dyDescent="0.25">
      <c r="A504" s="3">
        <f>TITRES_STAT!B507</f>
        <v>42739</v>
      </c>
      <c r="B504" s="6">
        <f>TITRES_STAT!D507</f>
        <v>7.58</v>
      </c>
      <c r="C504" s="2">
        <f t="shared" si="63"/>
        <v>-9.9999999999997868E-3</v>
      </c>
      <c r="D504" s="2">
        <f t="shared" si="64"/>
        <v>0</v>
      </c>
      <c r="E504" s="2">
        <f t="shared" si="65"/>
        <v>9.9999999999997868E-3</v>
      </c>
      <c r="F504" s="2">
        <f t="shared" si="70"/>
        <v>7.63250810198811E-2</v>
      </c>
      <c r="G504" s="2">
        <f t="shared" si="70"/>
        <v>5.5510624234190384E-3</v>
      </c>
      <c r="H504" s="2">
        <f t="shared" si="67"/>
        <v>13.749634790248058</v>
      </c>
      <c r="I504" s="2">
        <f t="shared" si="68"/>
        <v>93.220171114601669</v>
      </c>
    </row>
    <row r="505" spans="1:9" ht="13.5" x14ac:dyDescent="0.25">
      <c r="A505" s="3">
        <f>TITRES_STAT!B508</f>
        <v>42740</v>
      </c>
      <c r="B505" s="6">
        <f>TITRES_STAT!D508</f>
        <v>7.51</v>
      </c>
      <c r="C505" s="2">
        <f t="shared" si="63"/>
        <v>-7.0000000000000284E-2</v>
      </c>
      <c r="D505" s="2">
        <f t="shared" si="64"/>
        <v>0</v>
      </c>
      <c r="E505" s="2">
        <f t="shared" si="65"/>
        <v>7.0000000000000284E-2</v>
      </c>
      <c r="F505" s="2">
        <f t="shared" si="70"/>
        <v>7.0873289518461016E-2</v>
      </c>
      <c r="G505" s="2">
        <f t="shared" si="70"/>
        <v>1.0154557964603414E-2</v>
      </c>
      <c r="H505" s="2">
        <f t="shared" si="67"/>
        <v>6.9794559020205433</v>
      </c>
      <c r="I505" s="2">
        <f t="shared" si="68"/>
        <v>87.467817201085325</v>
      </c>
    </row>
    <row r="506" spans="1:9" ht="13.5" x14ac:dyDescent="0.25">
      <c r="A506" s="3">
        <f>TITRES_STAT!B509</f>
        <v>42741</v>
      </c>
      <c r="B506" s="6">
        <f>TITRES_STAT!D509</f>
        <v>7.54</v>
      </c>
      <c r="C506" s="2">
        <f t="shared" si="63"/>
        <v>3.0000000000000249E-2</v>
      </c>
      <c r="D506" s="2">
        <f t="shared" si="64"/>
        <v>3.0000000000000249E-2</v>
      </c>
      <c r="E506" s="2">
        <f t="shared" si="65"/>
        <v>0</v>
      </c>
      <c r="F506" s="2">
        <f t="shared" si="70"/>
        <v>6.795376883857096E-2</v>
      </c>
      <c r="G506" s="2">
        <f t="shared" si="70"/>
        <v>9.4292323957031708E-3</v>
      </c>
      <c r="H506" s="2">
        <f t="shared" si="67"/>
        <v>7.2067126980067826</v>
      </c>
      <c r="I506" s="2">
        <f t="shared" si="68"/>
        <v>87.814853074570578</v>
      </c>
    </row>
    <row r="507" spans="1:9" ht="13.5" x14ac:dyDescent="0.25">
      <c r="A507" s="3">
        <f>TITRES_STAT!B510</f>
        <v>42744</v>
      </c>
      <c r="B507" s="6">
        <f>TITRES_STAT!D510</f>
        <v>7.35</v>
      </c>
      <c r="C507" s="2">
        <f t="shared" si="63"/>
        <v>-0.19000000000000039</v>
      </c>
      <c r="D507" s="2">
        <f t="shared" si="64"/>
        <v>0</v>
      </c>
      <c r="E507" s="2">
        <f t="shared" si="65"/>
        <v>0.19000000000000039</v>
      </c>
      <c r="F507" s="2">
        <f t="shared" si="70"/>
        <v>6.3099928207244457E-2</v>
      </c>
      <c r="G507" s="2">
        <f t="shared" si="70"/>
        <v>2.2327144367438687E-2</v>
      </c>
      <c r="H507" s="2">
        <f t="shared" si="67"/>
        <v>2.8261530972705899</v>
      </c>
      <c r="I507" s="2">
        <f t="shared" si="68"/>
        <v>73.864088169567594</v>
      </c>
    </row>
    <row r="508" spans="1:9" ht="13.5" x14ac:dyDescent="0.25">
      <c r="A508" s="3">
        <f>TITRES_STAT!B511</f>
        <v>42745</v>
      </c>
      <c r="B508" s="6">
        <f>TITRES_STAT!D511</f>
        <v>7.35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5.8592790478155569E-2</v>
      </c>
      <c r="G508" s="2">
        <f t="shared" si="70"/>
        <v>2.0732348341193065E-2</v>
      </c>
      <c r="H508" s="2">
        <f t="shared" si="67"/>
        <v>2.8261530972705904</v>
      </c>
      <c r="I508" s="2">
        <f t="shared" si="68"/>
        <v>73.864088169567594</v>
      </c>
    </row>
    <row r="509" spans="1:9" ht="13.5" x14ac:dyDescent="0.25">
      <c r="A509" s="3">
        <f>TITRES_STAT!B512</f>
        <v>42746</v>
      </c>
      <c r="B509" s="6">
        <f>TITRES_STAT!D512</f>
        <v>7.35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5.4407591158287312E-2</v>
      </c>
      <c r="G509" s="2">
        <f t="shared" si="71"/>
        <v>1.9251466316822129E-2</v>
      </c>
      <c r="H509" s="2">
        <f t="shared" si="67"/>
        <v>2.8261530972705908</v>
      </c>
      <c r="I509" s="2">
        <f t="shared" si="68"/>
        <v>73.864088169567594</v>
      </c>
    </row>
    <row r="510" spans="1:9" ht="13.5" x14ac:dyDescent="0.25">
      <c r="A510" s="3">
        <f>TITRES_STAT!B513</f>
        <v>42747</v>
      </c>
      <c r="B510" s="6">
        <f>TITRES_STAT!D513</f>
        <v>7.35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5.0521334646981074E-2</v>
      </c>
      <c r="G510" s="2">
        <f t="shared" si="71"/>
        <v>1.7876361579906262E-2</v>
      </c>
      <c r="H510" s="2">
        <f t="shared" si="67"/>
        <v>2.8261530972705908</v>
      </c>
      <c r="I510" s="2">
        <f t="shared" si="68"/>
        <v>73.864088169567594</v>
      </c>
    </row>
    <row r="511" spans="1:9" ht="13.5" x14ac:dyDescent="0.25">
      <c r="A511" s="3">
        <f>TITRES_STAT!B514</f>
        <v>42748</v>
      </c>
      <c r="B511" s="6">
        <f>TITRES_STAT!D514</f>
        <v>7.3</v>
      </c>
      <c r="C511" s="2">
        <f t="shared" si="63"/>
        <v>-4.9999999999999822E-2</v>
      </c>
      <c r="D511" s="2">
        <f t="shared" si="64"/>
        <v>0</v>
      </c>
      <c r="E511" s="2">
        <f t="shared" si="65"/>
        <v>4.9999999999999822E-2</v>
      </c>
      <c r="F511" s="2">
        <f t="shared" si="71"/>
        <v>4.691266788648242E-2</v>
      </c>
      <c r="G511" s="2">
        <f t="shared" si="71"/>
        <v>2.0170907181341517E-2</v>
      </c>
      <c r="H511" s="2">
        <f t="shared" si="67"/>
        <v>2.3257589490014388</v>
      </c>
      <c r="I511" s="2">
        <f t="shared" si="68"/>
        <v>69.931675285719351</v>
      </c>
    </row>
    <row r="512" spans="1:9" ht="13.5" x14ac:dyDescent="0.25">
      <c r="A512" s="3">
        <f>TITRES_STAT!B515</f>
        <v>42751</v>
      </c>
      <c r="B512" s="6">
        <f>TITRES_STAT!D515</f>
        <v>7.29</v>
      </c>
      <c r="C512" s="2">
        <f t="shared" si="63"/>
        <v>-9.9999999999997868E-3</v>
      </c>
      <c r="D512" s="2">
        <f t="shared" si="64"/>
        <v>0</v>
      </c>
      <c r="E512" s="2">
        <f t="shared" si="65"/>
        <v>9.9999999999997868E-3</v>
      </c>
      <c r="F512" s="2">
        <f t="shared" si="71"/>
        <v>4.3561763037447965E-2</v>
      </c>
      <c r="G512" s="2">
        <f t="shared" si="71"/>
        <v>1.9444413811245679E-2</v>
      </c>
      <c r="H512" s="2">
        <f t="shared" si="67"/>
        <v>2.240322771378894</v>
      </c>
      <c r="I512" s="2">
        <f t="shared" si="68"/>
        <v>69.138876878785197</v>
      </c>
    </row>
    <row r="513" spans="1:9" ht="13.5" x14ac:dyDescent="0.25">
      <c r="A513" s="3">
        <f>TITRES_STAT!B516</f>
        <v>42752</v>
      </c>
      <c r="B513" s="6">
        <f>TITRES_STAT!D516</f>
        <v>7.29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4.0450208534773109E-2</v>
      </c>
      <c r="G513" s="2">
        <f t="shared" si="71"/>
        <v>1.8055527110442417E-2</v>
      </c>
      <c r="H513" s="2">
        <f t="shared" si="67"/>
        <v>2.240322771378894</v>
      </c>
      <c r="I513" s="2">
        <f t="shared" si="68"/>
        <v>69.138876878785197</v>
      </c>
    </row>
    <row r="514" spans="1:9" ht="13.5" x14ac:dyDescent="0.25">
      <c r="A514" s="3">
        <f>TITRES_STAT!B517</f>
        <v>42753</v>
      </c>
      <c r="B514" s="6">
        <f>TITRES_STAT!D517</f>
        <v>7.25</v>
      </c>
      <c r="C514" s="2">
        <f t="shared" si="63"/>
        <v>-4.0000000000000036E-2</v>
      </c>
      <c r="D514" s="2">
        <f t="shared" si="64"/>
        <v>0</v>
      </c>
      <c r="E514" s="2">
        <f t="shared" si="65"/>
        <v>4.0000000000000036E-2</v>
      </c>
      <c r="F514" s="2">
        <f t="shared" si="71"/>
        <v>3.7560907925146457E-2</v>
      </c>
      <c r="G514" s="2">
        <f t="shared" si="71"/>
        <v>1.9622989459696531E-2</v>
      </c>
      <c r="H514" s="2">
        <f t="shared" si="67"/>
        <v>1.9141277124106113</v>
      </c>
      <c r="I514" s="2">
        <f t="shared" si="68"/>
        <v>65.684414044682185</v>
      </c>
    </row>
    <row r="515" spans="1:9" ht="13.5" x14ac:dyDescent="0.25">
      <c r="A515" s="3">
        <f>TITRES_STAT!B518</f>
        <v>42754</v>
      </c>
      <c r="B515" s="6">
        <f>TITRES_STAT!D518</f>
        <v>7.25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3.4877985930493141E-2</v>
      </c>
      <c r="G515" s="2">
        <f t="shared" si="71"/>
        <v>1.8221347355432491E-2</v>
      </c>
      <c r="H515" s="2">
        <f t="shared" si="67"/>
        <v>1.9141277124106115</v>
      </c>
      <c r="I515" s="2">
        <f t="shared" si="68"/>
        <v>65.6844140446822</v>
      </c>
    </row>
    <row r="516" spans="1:9" ht="13.5" x14ac:dyDescent="0.25">
      <c r="A516" s="3">
        <f>TITRES_STAT!B519</f>
        <v>42755</v>
      </c>
      <c r="B516" s="6">
        <f>TITRES_STAT!D519</f>
        <v>7.24</v>
      </c>
      <c r="C516" s="2">
        <f t="shared" si="72"/>
        <v>-9.9999999999997868E-3</v>
      </c>
      <c r="D516" s="2">
        <f t="shared" si="73"/>
        <v>0</v>
      </c>
      <c r="E516" s="2">
        <f t="shared" si="74"/>
        <v>9.9999999999997868E-3</v>
      </c>
      <c r="F516" s="2">
        <f t="shared" si="71"/>
        <v>3.2386701221172202E-2</v>
      </c>
      <c r="G516" s="2">
        <f t="shared" si="71"/>
        <v>1.7634108258615871E-2</v>
      </c>
      <c r="H516" s="2">
        <f t="shared" si="67"/>
        <v>1.8365942153807717</v>
      </c>
      <c r="I516" s="2">
        <f t="shared" si="68"/>
        <v>64.746455641144138</v>
      </c>
    </row>
    <row r="517" spans="1:9" ht="13.5" x14ac:dyDescent="0.25">
      <c r="A517" s="3">
        <f>TITRES_STAT!B520</f>
        <v>42758</v>
      </c>
      <c r="B517" s="6">
        <f>TITRES_STAT!D520</f>
        <v>7.2</v>
      </c>
      <c r="C517" s="2">
        <f t="shared" si="72"/>
        <v>-4.0000000000000036E-2</v>
      </c>
      <c r="D517" s="2">
        <f t="shared" si="73"/>
        <v>0</v>
      </c>
      <c r="E517" s="2">
        <f t="shared" si="74"/>
        <v>4.0000000000000036E-2</v>
      </c>
      <c r="F517" s="2">
        <f t="shared" si="71"/>
        <v>3.0073365419659902E-2</v>
      </c>
      <c r="G517" s="2">
        <f t="shared" si="71"/>
        <v>1.9231671954429024E-2</v>
      </c>
      <c r="H517" s="2">
        <f t="shared" si="67"/>
        <v>1.5637415972423578</v>
      </c>
      <c r="I517" s="2">
        <f t="shared" si="68"/>
        <v>60.994508921038232</v>
      </c>
    </row>
    <row r="518" spans="1:9" ht="13.5" x14ac:dyDescent="0.25">
      <c r="A518" s="3">
        <f>TITRES_STAT!B521</f>
        <v>42759</v>
      </c>
      <c r="B518" s="6">
        <f>TITRES_STAT!D521</f>
        <v>7.41</v>
      </c>
      <c r="C518" s="2">
        <f t="shared" si="72"/>
        <v>0.20999999999999996</v>
      </c>
      <c r="D518" s="2">
        <f t="shared" si="73"/>
        <v>0.20999999999999996</v>
      </c>
      <c r="E518" s="2">
        <f t="shared" si="74"/>
        <v>0</v>
      </c>
      <c r="F518" s="2">
        <f t="shared" si="71"/>
        <v>4.292526788968419E-2</v>
      </c>
      <c r="G518" s="2">
        <f t="shared" si="71"/>
        <v>1.7857981100541237E-2</v>
      </c>
      <c r="H518" s="2">
        <f t="shared" si="67"/>
        <v>2.4037021681237651</v>
      </c>
      <c r="I518" s="2">
        <f t="shared" si="68"/>
        <v>70.620226135965538</v>
      </c>
    </row>
    <row r="519" spans="1:9" ht="13.5" x14ac:dyDescent="0.25">
      <c r="A519" s="3">
        <f>TITRES_STAT!B522</f>
        <v>42760</v>
      </c>
      <c r="B519" s="6">
        <f>TITRES_STAT!D522</f>
        <v>7.49</v>
      </c>
      <c r="C519" s="2">
        <f t="shared" si="72"/>
        <v>8.0000000000000071E-2</v>
      </c>
      <c r="D519" s="2">
        <f t="shared" si="73"/>
        <v>8.0000000000000071E-2</v>
      </c>
      <c r="E519" s="2">
        <f t="shared" si="74"/>
        <v>0</v>
      </c>
      <c r="F519" s="2">
        <f t="shared" si="71"/>
        <v>4.5573463040421036E-2</v>
      </c>
      <c r="G519" s="2">
        <f t="shared" si="71"/>
        <v>1.658241102193115E-2</v>
      </c>
      <c r="H519" s="2">
        <f t="shared" si="67"/>
        <v>2.7483013766904962</v>
      </c>
      <c r="I519" s="2">
        <f t="shared" si="68"/>
        <v>73.321248760340225</v>
      </c>
    </row>
    <row r="520" spans="1:9" ht="13.5" x14ac:dyDescent="0.25">
      <c r="A520" s="3">
        <f>TITRES_STAT!B523</f>
        <v>42761</v>
      </c>
      <c r="B520" s="6">
        <f>TITRES_STAT!D523</f>
        <v>7.49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4.2318215680390958E-2</v>
      </c>
      <c r="G520" s="2">
        <f t="shared" si="71"/>
        <v>1.5397953091793209E-2</v>
      </c>
      <c r="H520" s="2">
        <f t="shared" si="67"/>
        <v>2.7483013766904962</v>
      </c>
      <c r="I520" s="2">
        <f t="shared" si="68"/>
        <v>73.321248760340225</v>
      </c>
    </row>
    <row r="521" spans="1:9" ht="13.5" x14ac:dyDescent="0.25">
      <c r="A521" s="3">
        <f>TITRES_STAT!B524</f>
        <v>42762</v>
      </c>
      <c r="B521" s="6">
        <f>TITRES_STAT!D524</f>
        <v>7.44</v>
      </c>
      <c r="C521" s="2">
        <f t="shared" si="72"/>
        <v>-4.9999999999999822E-2</v>
      </c>
      <c r="D521" s="2">
        <f t="shared" si="73"/>
        <v>0</v>
      </c>
      <c r="E521" s="2">
        <f t="shared" si="74"/>
        <v>4.9999999999999822E-2</v>
      </c>
      <c r="F521" s="2">
        <f t="shared" si="71"/>
        <v>3.929548598893446E-2</v>
      </c>
      <c r="G521" s="2">
        <f t="shared" si="71"/>
        <v>1.7869527870950825E-2</v>
      </c>
      <c r="H521" s="2">
        <f t="shared" si="67"/>
        <v>2.1990220599400523</v>
      </c>
      <c r="I521" s="2">
        <f t="shared" si="68"/>
        <v>68.740446884610122</v>
      </c>
    </row>
    <row r="522" spans="1:9" ht="13.5" x14ac:dyDescent="0.25">
      <c r="A522" s="3">
        <f>TITRES_STAT!B525</f>
        <v>42765</v>
      </c>
      <c r="B522" s="6">
        <f>TITRES_STAT!D525</f>
        <v>7.44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3.6488665561153426E-2</v>
      </c>
      <c r="G522" s="2">
        <f t="shared" si="71"/>
        <v>1.6593133023025765E-2</v>
      </c>
      <c r="H522" s="2">
        <f t="shared" si="67"/>
        <v>2.1990220599400523</v>
      </c>
      <c r="I522" s="2">
        <f t="shared" si="68"/>
        <v>68.740446884610122</v>
      </c>
    </row>
    <row r="523" spans="1:9" ht="13.5" x14ac:dyDescent="0.25">
      <c r="A523" s="3">
        <f>TITRES_STAT!B526</f>
        <v>42766</v>
      </c>
      <c r="B523" s="6">
        <f>TITRES_STAT!D526</f>
        <v>7.34</v>
      </c>
      <c r="C523" s="2">
        <f t="shared" si="72"/>
        <v>-0.10000000000000053</v>
      </c>
      <c r="D523" s="2">
        <f t="shared" si="73"/>
        <v>0</v>
      </c>
      <c r="E523" s="2">
        <f t="shared" si="74"/>
        <v>0.10000000000000053</v>
      </c>
      <c r="F523" s="2">
        <f t="shared" si="71"/>
        <v>3.388233230678532E-2</v>
      </c>
      <c r="G523" s="2">
        <f t="shared" si="71"/>
        <v>2.2550766378523962E-2</v>
      </c>
      <c r="H523" s="2">
        <f t="shared" si="67"/>
        <v>1.5024913893415561</v>
      </c>
      <c r="I523" s="2">
        <f t="shared" si="68"/>
        <v>60.039822544080153</v>
      </c>
    </row>
    <row r="524" spans="1:9" ht="13.5" x14ac:dyDescent="0.25">
      <c r="A524" s="3">
        <f>TITRES_STAT!B527</f>
        <v>42767</v>
      </c>
      <c r="B524" s="6">
        <f>TITRES_STAT!D527</f>
        <v>7.34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3.1462165713443513E-2</v>
      </c>
      <c r="G524" s="2">
        <f t="shared" si="71"/>
        <v>2.0939997351486533E-2</v>
      </c>
      <c r="H524" s="2">
        <f t="shared" si="67"/>
        <v>1.5024913893415563</v>
      </c>
      <c r="I524" s="2">
        <f t="shared" si="68"/>
        <v>60.039822544080153</v>
      </c>
    </row>
    <row r="525" spans="1:9" ht="13.5" x14ac:dyDescent="0.25">
      <c r="A525" s="3">
        <f>TITRES_STAT!B528</f>
        <v>42768</v>
      </c>
      <c r="B525" s="6">
        <f>TITRES_STAT!D528</f>
        <v>7.3</v>
      </c>
      <c r="C525" s="2">
        <f t="shared" si="72"/>
        <v>-4.0000000000000036E-2</v>
      </c>
      <c r="D525" s="2">
        <f t="shared" si="73"/>
        <v>0</v>
      </c>
      <c r="E525" s="2">
        <f t="shared" si="74"/>
        <v>4.0000000000000036E-2</v>
      </c>
      <c r="F525" s="2">
        <f t="shared" ref="F525:G540" si="75">((F524*13)+D525)/14</f>
        <v>2.9214868162483261E-2</v>
      </c>
      <c r="G525" s="2">
        <f t="shared" si="75"/>
        <v>2.2301426112094642E-2</v>
      </c>
      <c r="H525" s="2">
        <f t="shared" si="67"/>
        <v>1.3099999980108572</v>
      </c>
      <c r="I525" s="2">
        <f t="shared" si="68"/>
        <v>56.709956672679624</v>
      </c>
    </row>
    <row r="526" spans="1:9" ht="13.5" x14ac:dyDescent="0.25">
      <c r="A526" s="3">
        <f>TITRES_STAT!B529</f>
        <v>42769</v>
      </c>
      <c r="B526" s="6">
        <f>TITRES_STAT!D529</f>
        <v>7.3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2.7128091865163028E-2</v>
      </c>
      <c r="G526" s="2">
        <f t="shared" si="75"/>
        <v>2.0708467104087882E-2</v>
      </c>
      <c r="H526" s="2">
        <f t="shared" si="67"/>
        <v>1.3099999980108572</v>
      </c>
      <c r="I526" s="2">
        <f t="shared" si="68"/>
        <v>56.709956672679624</v>
      </c>
    </row>
    <row r="527" spans="1:9" ht="13.5" x14ac:dyDescent="0.25">
      <c r="A527" s="3">
        <f>TITRES_STAT!B530</f>
        <v>42772</v>
      </c>
      <c r="B527" s="6">
        <f>TITRES_STAT!D530</f>
        <v>7.4</v>
      </c>
      <c r="C527" s="2">
        <f t="shared" si="72"/>
        <v>0.10000000000000053</v>
      </c>
      <c r="D527" s="2">
        <f t="shared" si="73"/>
        <v>0.10000000000000053</v>
      </c>
      <c r="E527" s="2">
        <f t="shared" si="74"/>
        <v>0</v>
      </c>
      <c r="F527" s="2">
        <f t="shared" si="75"/>
        <v>3.2333228160508563E-2</v>
      </c>
      <c r="G527" s="2">
        <f t="shared" si="75"/>
        <v>1.9229290882367321E-2</v>
      </c>
      <c r="H527" s="2">
        <f t="shared" si="67"/>
        <v>1.6814571248780243</v>
      </c>
      <c r="I527" s="2">
        <f t="shared" si="68"/>
        <v>62.706843576867236</v>
      </c>
    </row>
    <row r="528" spans="1:9" ht="13.5" x14ac:dyDescent="0.25">
      <c r="A528" s="3">
        <f>TITRES_STAT!B531</f>
        <v>42773</v>
      </c>
      <c r="B528" s="6">
        <f>TITRES_STAT!D531</f>
        <v>7.4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3.0023711863329382E-2</v>
      </c>
      <c r="G528" s="2">
        <f t="shared" si="75"/>
        <v>1.7855770105055371E-2</v>
      </c>
      <c r="H528" s="2">
        <f t="shared" si="67"/>
        <v>1.6814571248780243</v>
      </c>
      <c r="I528" s="2">
        <f t="shared" si="68"/>
        <v>62.706843576867236</v>
      </c>
    </row>
    <row r="529" spans="1:9" ht="13.5" x14ac:dyDescent="0.25">
      <c r="A529" s="3">
        <f>TITRES_STAT!B532</f>
        <v>42774</v>
      </c>
      <c r="B529" s="6">
        <f>TITRES_STAT!D532</f>
        <v>7.4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2.7879161015948711E-2</v>
      </c>
      <c r="G529" s="2">
        <f t="shared" si="75"/>
        <v>1.6580357954694272E-2</v>
      </c>
      <c r="H529" s="2">
        <f t="shared" ref="H529:H592" si="76">F529/G529</f>
        <v>1.6814571248780243</v>
      </c>
      <c r="I529" s="2">
        <f t="shared" ref="I529:I592" si="77">IF(G529=0,100,100-(100/(1+H529)))</f>
        <v>62.706843576867236</v>
      </c>
    </row>
    <row r="530" spans="1:9" ht="13.5" x14ac:dyDescent="0.25">
      <c r="A530" s="3">
        <f>TITRES_STAT!B533</f>
        <v>42775</v>
      </c>
      <c r="B530" s="6">
        <f>TITRES_STAT!D533</f>
        <v>7.39</v>
      </c>
      <c r="C530" s="2">
        <f t="shared" si="72"/>
        <v>-1.0000000000000675E-2</v>
      </c>
      <c r="D530" s="2">
        <f t="shared" si="73"/>
        <v>0</v>
      </c>
      <c r="E530" s="2">
        <f t="shared" si="74"/>
        <v>1.0000000000000675E-2</v>
      </c>
      <c r="F530" s="2">
        <f t="shared" si="75"/>
        <v>2.5887792371952375E-2</v>
      </c>
      <c r="G530" s="2">
        <f t="shared" si="75"/>
        <v>1.611033238650187E-2</v>
      </c>
      <c r="H530" s="2">
        <f t="shared" si="76"/>
        <v>1.6069061612684419</v>
      </c>
      <c r="I530" s="2">
        <f t="shared" si="77"/>
        <v>61.640353041575139</v>
      </c>
    </row>
    <row r="531" spans="1:9" ht="13.5" x14ac:dyDescent="0.25">
      <c r="A531" s="3">
        <f>TITRES_STAT!B534</f>
        <v>42776</v>
      </c>
      <c r="B531" s="6">
        <f>TITRES_STAT!D534</f>
        <v>7.39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2.4038664345384347E-2</v>
      </c>
      <c r="G531" s="2">
        <f t="shared" si="75"/>
        <v>1.4959594358894593E-2</v>
      </c>
      <c r="H531" s="2">
        <f t="shared" si="76"/>
        <v>1.6069061612684419</v>
      </c>
      <c r="I531" s="2">
        <f t="shared" si="77"/>
        <v>61.640353041575139</v>
      </c>
    </row>
    <row r="532" spans="1:9" ht="13.5" x14ac:dyDescent="0.25">
      <c r="A532" s="3">
        <f>TITRES_STAT!B535</f>
        <v>42779</v>
      </c>
      <c r="B532" s="6">
        <f>TITRES_STAT!D535</f>
        <v>7.39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2.2321616892142609E-2</v>
      </c>
      <c r="G532" s="2">
        <f t="shared" si="75"/>
        <v>1.3891051904687837E-2</v>
      </c>
      <c r="H532" s="2">
        <f t="shared" si="76"/>
        <v>1.6069061612684419</v>
      </c>
      <c r="I532" s="2">
        <f t="shared" si="77"/>
        <v>61.640353041575139</v>
      </c>
    </row>
    <row r="533" spans="1:9" ht="13.5" x14ac:dyDescent="0.25">
      <c r="A533" s="3">
        <f>TITRES_STAT!B536</f>
        <v>42780</v>
      </c>
      <c r="B533" s="6">
        <f>TITRES_STAT!D536</f>
        <v>7.39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2.0727215685560994E-2</v>
      </c>
      <c r="G533" s="2">
        <f t="shared" si="75"/>
        <v>1.2898833911495848E-2</v>
      </c>
      <c r="H533" s="2">
        <f t="shared" si="76"/>
        <v>1.6069061612684419</v>
      </c>
      <c r="I533" s="2">
        <f t="shared" si="77"/>
        <v>61.640353041575139</v>
      </c>
    </row>
    <row r="534" spans="1:9" ht="13.5" x14ac:dyDescent="0.25">
      <c r="A534" s="3">
        <f>TITRES_STAT!B537</f>
        <v>42781</v>
      </c>
      <c r="B534" s="6">
        <f>TITRES_STAT!D537</f>
        <v>7.33</v>
      </c>
      <c r="C534" s="2">
        <f t="shared" si="72"/>
        <v>-5.9999999999999609E-2</v>
      </c>
      <c r="D534" s="2">
        <f t="shared" si="73"/>
        <v>0</v>
      </c>
      <c r="E534" s="2">
        <f t="shared" si="74"/>
        <v>5.9999999999999609E-2</v>
      </c>
      <c r="F534" s="2">
        <f t="shared" si="75"/>
        <v>1.9246700279449493E-2</v>
      </c>
      <c r="G534" s="2">
        <f t="shared" si="75"/>
        <v>1.6263202917817545E-2</v>
      </c>
      <c r="H534" s="2">
        <f t="shared" si="76"/>
        <v>1.1834507862140309</v>
      </c>
      <c r="I534" s="2">
        <f t="shared" si="77"/>
        <v>54.20093705276782</v>
      </c>
    </row>
    <row r="535" spans="1:9" ht="13.5" x14ac:dyDescent="0.25">
      <c r="A535" s="3">
        <f>TITRES_STAT!B538</f>
        <v>42782</v>
      </c>
      <c r="B535" s="6">
        <f>TITRES_STAT!D538</f>
        <v>7.33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1.7871935973774532E-2</v>
      </c>
      <c r="G535" s="2">
        <f t="shared" si="75"/>
        <v>1.5101545566544862E-2</v>
      </c>
      <c r="H535" s="2">
        <f t="shared" si="76"/>
        <v>1.1834507862140311</v>
      </c>
      <c r="I535" s="2">
        <f t="shared" si="77"/>
        <v>54.200937052767827</v>
      </c>
    </row>
    <row r="536" spans="1:9" ht="13.5" x14ac:dyDescent="0.25">
      <c r="A536" s="3">
        <f>TITRES_STAT!B539</f>
        <v>42783</v>
      </c>
      <c r="B536" s="6">
        <f>TITRES_STAT!D539</f>
        <v>7.33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1.6595369118504923E-2</v>
      </c>
      <c r="G536" s="2">
        <f t="shared" si="75"/>
        <v>1.4022863740363087E-2</v>
      </c>
      <c r="H536" s="2">
        <f t="shared" si="76"/>
        <v>1.1834507862140311</v>
      </c>
      <c r="I536" s="2">
        <f t="shared" si="77"/>
        <v>54.200937052767827</v>
      </c>
    </row>
    <row r="537" spans="1:9" ht="13.5" x14ac:dyDescent="0.25">
      <c r="A537" s="3">
        <f>TITRES_STAT!B540</f>
        <v>42786</v>
      </c>
      <c r="B537" s="6">
        <f>TITRES_STAT!D540</f>
        <v>7.33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1.5409985610040285E-2</v>
      </c>
      <c r="G537" s="2">
        <f t="shared" si="75"/>
        <v>1.3021230616051439E-2</v>
      </c>
      <c r="H537" s="2">
        <f t="shared" si="76"/>
        <v>1.1834507862140309</v>
      </c>
      <c r="I537" s="2">
        <f t="shared" si="77"/>
        <v>54.20093705276782</v>
      </c>
    </row>
    <row r="538" spans="1:9" ht="13.5" x14ac:dyDescent="0.25">
      <c r="A538" s="3">
        <f>TITRES_STAT!B541</f>
        <v>42787</v>
      </c>
      <c r="B538" s="6">
        <f>TITRES_STAT!D541</f>
        <v>7.33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1.4309272352180265E-2</v>
      </c>
      <c r="G538" s="2">
        <f t="shared" si="75"/>
        <v>1.2091142714904909E-2</v>
      </c>
      <c r="H538" s="2">
        <f t="shared" si="76"/>
        <v>1.1834507862140309</v>
      </c>
      <c r="I538" s="2">
        <f t="shared" si="77"/>
        <v>54.20093705276782</v>
      </c>
    </row>
    <row r="539" spans="1:9" ht="13.5" x14ac:dyDescent="0.25">
      <c r="A539" s="3">
        <f>TITRES_STAT!B542</f>
        <v>42788</v>
      </c>
      <c r="B539" s="6">
        <f>TITRES_STAT!D542</f>
        <v>7.33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1.3287181469881674E-2</v>
      </c>
      <c r="G539" s="2">
        <f t="shared" si="75"/>
        <v>1.1227489663840271E-2</v>
      </c>
      <c r="H539" s="2">
        <f t="shared" si="76"/>
        <v>1.1834507862140309</v>
      </c>
      <c r="I539" s="2">
        <f t="shared" si="77"/>
        <v>54.20093705276782</v>
      </c>
    </row>
    <row r="540" spans="1:9" ht="13.5" x14ac:dyDescent="0.25">
      <c r="A540" s="3">
        <f>TITRES_STAT!B543</f>
        <v>42789</v>
      </c>
      <c r="B540" s="6">
        <f>TITRES_STAT!D543</f>
        <v>7.33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1.233809707917584E-2</v>
      </c>
      <c r="G540" s="2">
        <f t="shared" si="75"/>
        <v>1.042552611642311E-2</v>
      </c>
      <c r="H540" s="2">
        <f t="shared" si="76"/>
        <v>1.1834507862140309</v>
      </c>
      <c r="I540" s="2">
        <f t="shared" si="77"/>
        <v>54.20093705276782</v>
      </c>
    </row>
    <row r="541" spans="1:9" ht="13.5" x14ac:dyDescent="0.25">
      <c r="A541" s="3">
        <f>TITRES_STAT!B544</f>
        <v>42790</v>
      </c>
      <c r="B541" s="6">
        <f>TITRES_STAT!D544</f>
        <v>7.33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1.145680443066328E-2</v>
      </c>
      <c r="G541" s="2">
        <f t="shared" si="78"/>
        <v>9.6808456795357441E-3</v>
      </c>
      <c r="H541" s="2">
        <f t="shared" si="76"/>
        <v>1.1834507862140309</v>
      </c>
      <c r="I541" s="2">
        <f t="shared" si="77"/>
        <v>54.20093705276782</v>
      </c>
    </row>
    <row r="542" spans="1:9" ht="13.5" x14ac:dyDescent="0.25">
      <c r="A542" s="3">
        <f>TITRES_STAT!B545</f>
        <v>42793</v>
      </c>
      <c r="B542" s="6">
        <f>TITRES_STAT!D545</f>
        <v>7.33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1.0638461257044474E-2</v>
      </c>
      <c r="G542" s="2">
        <f t="shared" si="78"/>
        <v>8.9893567024260483E-3</v>
      </c>
      <c r="H542" s="2">
        <f t="shared" si="76"/>
        <v>1.1834507862140309</v>
      </c>
      <c r="I542" s="2">
        <f t="shared" si="77"/>
        <v>54.20093705276782</v>
      </c>
    </row>
    <row r="543" spans="1:9" ht="13.5" x14ac:dyDescent="0.25">
      <c r="A543" s="3">
        <f>TITRES_STAT!B546</f>
        <v>42794</v>
      </c>
      <c r="B543" s="6">
        <f>TITRES_STAT!D546</f>
        <v>7.33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9.8785711672555836E-3</v>
      </c>
      <c r="G543" s="2">
        <f t="shared" si="78"/>
        <v>8.3472597951099025E-3</v>
      </c>
      <c r="H543" s="2">
        <f t="shared" si="76"/>
        <v>1.1834507862140309</v>
      </c>
      <c r="I543" s="2">
        <f t="shared" si="77"/>
        <v>54.20093705276782</v>
      </c>
    </row>
    <row r="544" spans="1:9" ht="13.5" x14ac:dyDescent="0.25">
      <c r="A544" s="3">
        <f>TITRES_STAT!B547</f>
        <v>42795</v>
      </c>
      <c r="B544" s="6">
        <f>TITRES_STAT!D547</f>
        <v>7.28</v>
      </c>
      <c r="C544" s="2">
        <f t="shared" si="72"/>
        <v>-4.9999999999999822E-2</v>
      </c>
      <c r="D544" s="2">
        <f t="shared" si="73"/>
        <v>0</v>
      </c>
      <c r="E544" s="2">
        <f t="shared" si="74"/>
        <v>4.9999999999999822E-2</v>
      </c>
      <c r="F544" s="2">
        <f t="shared" si="78"/>
        <v>9.1729589410230426E-3</v>
      </c>
      <c r="G544" s="2">
        <f t="shared" si="78"/>
        <v>1.1322455524030609E-2</v>
      </c>
      <c r="H544" s="2">
        <f t="shared" si="76"/>
        <v>0.81015632356024647</v>
      </c>
      <c r="I544" s="2">
        <f t="shared" si="77"/>
        <v>44.756152439189179</v>
      </c>
    </row>
    <row r="545" spans="1:9" ht="13.5" x14ac:dyDescent="0.25">
      <c r="A545" s="3">
        <f>TITRES_STAT!B548</f>
        <v>42796</v>
      </c>
      <c r="B545" s="6">
        <f>TITRES_STAT!D548</f>
        <v>7.28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8.5177475880928253E-3</v>
      </c>
      <c r="G545" s="2">
        <f t="shared" si="78"/>
        <v>1.0513708700885567E-2</v>
      </c>
      <c r="H545" s="2">
        <f t="shared" si="76"/>
        <v>0.81015632356024647</v>
      </c>
      <c r="I545" s="2">
        <f t="shared" si="77"/>
        <v>44.756152439189179</v>
      </c>
    </row>
    <row r="546" spans="1:9" ht="13.5" x14ac:dyDescent="0.25">
      <c r="A546" s="3">
        <f>TITRES_STAT!B549</f>
        <v>42797</v>
      </c>
      <c r="B546" s="6">
        <f>TITRES_STAT!D549</f>
        <v>7.27</v>
      </c>
      <c r="C546" s="2">
        <f t="shared" si="72"/>
        <v>-1.0000000000000675E-2</v>
      </c>
      <c r="D546" s="2">
        <f t="shared" si="73"/>
        <v>0</v>
      </c>
      <c r="E546" s="2">
        <f t="shared" si="74"/>
        <v>1.0000000000000675E-2</v>
      </c>
      <c r="F546" s="2">
        <f t="shared" si="78"/>
        <v>7.9093370460861945E-3</v>
      </c>
      <c r="G546" s="2">
        <f t="shared" si="78"/>
        <v>1.0477015222250932E-2</v>
      </c>
      <c r="H546" s="2">
        <f t="shared" si="76"/>
        <v>0.75492274071421217</v>
      </c>
      <c r="I546" s="2">
        <f t="shared" si="77"/>
        <v>43.01743451150314</v>
      </c>
    </row>
    <row r="547" spans="1:9" ht="13.5" x14ac:dyDescent="0.25">
      <c r="A547" s="3">
        <f>TITRES_STAT!B550</f>
        <v>42800</v>
      </c>
      <c r="B547" s="6">
        <f>TITRES_STAT!D550</f>
        <v>7.27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7.3443843999371813E-3</v>
      </c>
      <c r="G547" s="2">
        <f t="shared" si="78"/>
        <v>9.7286569920901501E-3</v>
      </c>
      <c r="H547" s="2">
        <f t="shared" si="76"/>
        <v>0.75492274071421239</v>
      </c>
      <c r="I547" s="2">
        <f t="shared" si="77"/>
        <v>43.01743451150314</v>
      </c>
    </row>
    <row r="548" spans="1:9" ht="13.5" x14ac:dyDescent="0.25">
      <c r="A548" s="3">
        <f>TITRES_STAT!B551</f>
        <v>42801</v>
      </c>
      <c r="B548" s="6">
        <f>TITRES_STAT!D551</f>
        <v>7.27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6.819785514227383E-3</v>
      </c>
      <c r="G548" s="2">
        <f t="shared" si="78"/>
        <v>9.033752921226568E-3</v>
      </c>
      <c r="H548" s="2">
        <f t="shared" si="76"/>
        <v>0.75492274071421239</v>
      </c>
      <c r="I548" s="2">
        <f t="shared" si="77"/>
        <v>43.01743451150314</v>
      </c>
    </row>
    <row r="549" spans="1:9" ht="13.5" x14ac:dyDescent="0.25">
      <c r="A549" s="3">
        <f>TITRES_STAT!B552</f>
        <v>42802</v>
      </c>
      <c r="B549" s="6">
        <f>TITRES_STAT!D552</f>
        <v>7.26</v>
      </c>
      <c r="C549" s="2">
        <f t="shared" si="72"/>
        <v>-9.9999999999997868E-3</v>
      </c>
      <c r="D549" s="2">
        <f t="shared" si="73"/>
        <v>0</v>
      </c>
      <c r="E549" s="2">
        <f t="shared" si="74"/>
        <v>9.9999999999997868E-3</v>
      </c>
      <c r="F549" s="2">
        <f t="shared" si="78"/>
        <v>6.3326579774968554E-3</v>
      </c>
      <c r="G549" s="2">
        <f t="shared" si="78"/>
        <v>9.1027705697103688E-3</v>
      </c>
      <c r="H549" s="2">
        <f t="shared" si="76"/>
        <v>0.6956846741330478</v>
      </c>
      <c r="I549" s="2">
        <f t="shared" si="77"/>
        <v>41.026771353508302</v>
      </c>
    </row>
    <row r="550" spans="1:9" ht="13.5" x14ac:dyDescent="0.25">
      <c r="A550" s="3">
        <f>TITRES_STAT!B553</f>
        <v>42803</v>
      </c>
      <c r="B550" s="6">
        <f>TITRES_STAT!D553</f>
        <v>7.26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5.8803252648185079E-3</v>
      </c>
      <c r="G550" s="2">
        <f t="shared" si="78"/>
        <v>8.4525726718739144E-3</v>
      </c>
      <c r="H550" s="2">
        <f t="shared" si="76"/>
        <v>0.69568467413304769</v>
      </c>
      <c r="I550" s="2">
        <f t="shared" si="77"/>
        <v>41.026771353508288</v>
      </c>
    </row>
    <row r="551" spans="1:9" ht="13.5" x14ac:dyDescent="0.25">
      <c r="A551" s="3">
        <f>TITRES_STAT!B554</f>
        <v>42804</v>
      </c>
      <c r="B551" s="6">
        <f>TITRES_STAT!D554</f>
        <v>7.26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5.4603020316171865E-3</v>
      </c>
      <c r="G551" s="2">
        <f t="shared" si="78"/>
        <v>7.8488174810257775E-3</v>
      </c>
      <c r="H551" s="2">
        <f t="shared" si="76"/>
        <v>0.69568467413304769</v>
      </c>
      <c r="I551" s="2">
        <f t="shared" si="77"/>
        <v>41.026771353508288</v>
      </c>
    </row>
    <row r="552" spans="1:9" ht="13.5" x14ac:dyDescent="0.25">
      <c r="A552" s="3">
        <f>TITRES_STAT!B555</f>
        <v>42807</v>
      </c>
      <c r="B552" s="6">
        <f>TITRES_STAT!D555</f>
        <v>7.25</v>
      </c>
      <c r="C552" s="2">
        <f t="shared" si="72"/>
        <v>-9.9999999999997868E-3</v>
      </c>
      <c r="D552" s="2">
        <f t="shared" si="73"/>
        <v>0</v>
      </c>
      <c r="E552" s="2">
        <f t="shared" si="74"/>
        <v>9.9999999999997868E-3</v>
      </c>
      <c r="F552" s="2">
        <f t="shared" si="78"/>
        <v>5.0702804579302449E-3</v>
      </c>
      <c r="G552" s="2">
        <f t="shared" si="78"/>
        <v>8.0024733752382064E-3</v>
      </c>
      <c r="H552" s="2">
        <f t="shared" si="76"/>
        <v>0.63358916927097175</v>
      </c>
      <c r="I552" s="2">
        <f t="shared" si="77"/>
        <v>38.785098554107456</v>
      </c>
    </row>
    <row r="553" spans="1:9" ht="13.5" x14ac:dyDescent="0.25">
      <c r="A553" s="3">
        <f>TITRES_STAT!B556</f>
        <v>42808</v>
      </c>
      <c r="B553" s="6">
        <f>TITRES_STAT!D556</f>
        <v>7.25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4.7081175680780841E-3</v>
      </c>
      <c r="G553" s="2">
        <f t="shared" si="78"/>
        <v>7.4308681341497627E-3</v>
      </c>
      <c r="H553" s="2">
        <f t="shared" si="76"/>
        <v>0.63358916927097175</v>
      </c>
      <c r="I553" s="2">
        <f t="shared" si="77"/>
        <v>38.785098554107456</v>
      </c>
    </row>
    <row r="554" spans="1:9" ht="13.5" x14ac:dyDescent="0.25">
      <c r="A554" s="3">
        <f>TITRES_STAT!B557</f>
        <v>42809</v>
      </c>
      <c r="B554" s="6">
        <f>TITRES_STAT!D557</f>
        <v>7.25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4.3718234560725065E-3</v>
      </c>
      <c r="G554" s="2">
        <f t="shared" si="78"/>
        <v>6.9000918388533511E-3</v>
      </c>
      <c r="H554" s="2">
        <f t="shared" si="76"/>
        <v>0.63358916927097175</v>
      </c>
      <c r="I554" s="2">
        <f t="shared" si="77"/>
        <v>38.785098554107456</v>
      </c>
    </row>
    <row r="555" spans="1:9" ht="13.5" x14ac:dyDescent="0.25">
      <c r="A555" s="3">
        <f>TITRES_STAT!B558</f>
        <v>42810</v>
      </c>
      <c r="B555" s="6">
        <f>TITRES_STAT!D558</f>
        <v>7.24</v>
      </c>
      <c r="C555" s="2">
        <f t="shared" si="72"/>
        <v>-9.9999999999997868E-3</v>
      </c>
      <c r="D555" s="2">
        <f t="shared" si="73"/>
        <v>0</v>
      </c>
      <c r="E555" s="2">
        <f t="shared" si="74"/>
        <v>9.9999999999997868E-3</v>
      </c>
      <c r="F555" s="2">
        <f t="shared" si="78"/>
        <v>4.0595503520673279E-3</v>
      </c>
      <c r="G555" s="2">
        <f t="shared" si="78"/>
        <v>7.1215138503638109E-3</v>
      </c>
      <c r="H555" s="2">
        <f t="shared" si="76"/>
        <v>0.57004036464240548</v>
      </c>
      <c r="I555" s="2">
        <f t="shared" si="77"/>
        <v>36.307370019256709</v>
      </c>
    </row>
    <row r="556" spans="1:9" ht="13.5" x14ac:dyDescent="0.25">
      <c r="A556" s="3">
        <f>TITRES_STAT!B559</f>
        <v>42811</v>
      </c>
      <c r="B556" s="6">
        <f>TITRES_STAT!D559</f>
        <v>7.24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3.7695824697768043E-3</v>
      </c>
      <c r="G556" s="2">
        <f t="shared" si="78"/>
        <v>6.6128342896235384E-3</v>
      </c>
      <c r="H556" s="2">
        <f t="shared" si="76"/>
        <v>0.57004036464240548</v>
      </c>
      <c r="I556" s="2">
        <f t="shared" si="77"/>
        <v>36.307370019256709</v>
      </c>
    </row>
    <row r="557" spans="1:9" ht="13.5" x14ac:dyDescent="0.25">
      <c r="A557" s="3">
        <f>TITRES_STAT!B560</f>
        <v>42815</v>
      </c>
      <c r="B557" s="6">
        <f>TITRES_STAT!D560</f>
        <v>7.24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3.5003265790784612E-3</v>
      </c>
      <c r="G557" s="2">
        <f t="shared" si="79"/>
        <v>6.1404889832218567E-3</v>
      </c>
      <c r="H557" s="2">
        <f t="shared" si="76"/>
        <v>0.57004036464240548</v>
      </c>
      <c r="I557" s="2">
        <f t="shared" si="77"/>
        <v>36.307370019256709</v>
      </c>
    </row>
    <row r="558" spans="1:9" ht="13.5" x14ac:dyDescent="0.25">
      <c r="A558" s="3">
        <f>TITRES_STAT!B561</f>
        <v>42816</v>
      </c>
      <c r="B558" s="6">
        <f>TITRES_STAT!D561</f>
        <v>7.24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3.2503032520014284E-3</v>
      </c>
      <c r="G558" s="2">
        <f t="shared" si="79"/>
        <v>5.7018826272774385E-3</v>
      </c>
      <c r="H558" s="2">
        <f t="shared" si="76"/>
        <v>0.57004036464240559</v>
      </c>
      <c r="I558" s="2">
        <f t="shared" si="77"/>
        <v>36.307370019256723</v>
      </c>
    </row>
    <row r="559" spans="1:9" ht="13.5" x14ac:dyDescent="0.25">
      <c r="A559" s="3">
        <f>TITRES_STAT!B562</f>
        <v>42817</v>
      </c>
      <c r="B559" s="6">
        <f>TITRES_STAT!D562</f>
        <v>7.24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3.0181387340013264E-3</v>
      </c>
      <c r="G559" s="2">
        <f t="shared" si="79"/>
        <v>5.2946052967576211E-3</v>
      </c>
      <c r="H559" s="2">
        <f t="shared" si="76"/>
        <v>0.57004036464240559</v>
      </c>
      <c r="I559" s="2">
        <f t="shared" si="77"/>
        <v>36.307370019256723</v>
      </c>
    </row>
    <row r="560" spans="1:9" ht="13.5" x14ac:dyDescent="0.25">
      <c r="A560" s="3">
        <f>TITRES_STAT!B563</f>
        <v>42818</v>
      </c>
      <c r="B560" s="6">
        <f>TITRES_STAT!D563</f>
        <v>7.23</v>
      </c>
      <c r="C560" s="2">
        <f t="shared" si="72"/>
        <v>-9.9999999999997868E-3</v>
      </c>
      <c r="D560" s="2">
        <f t="shared" si="73"/>
        <v>0</v>
      </c>
      <c r="E560" s="2">
        <f t="shared" si="74"/>
        <v>9.9999999999997868E-3</v>
      </c>
      <c r="F560" s="2">
        <f t="shared" si="79"/>
        <v>2.8025573958583745E-3</v>
      </c>
      <c r="G560" s="2">
        <f t="shared" si="79"/>
        <v>5.6307049184177753E-3</v>
      </c>
      <c r="H560" s="2">
        <f t="shared" si="76"/>
        <v>0.49772762672953058</v>
      </c>
      <c r="I560" s="2">
        <f t="shared" si="77"/>
        <v>33.232185735692084</v>
      </c>
    </row>
    <row r="561" spans="1:9" ht="13.5" x14ac:dyDescent="0.25">
      <c r="A561" s="3">
        <f>TITRES_STAT!B564</f>
        <v>42821</v>
      </c>
      <c r="B561" s="6">
        <f>TITRES_STAT!D564</f>
        <v>7.22</v>
      </c>
      <c r="C561" s="2">
        <f t="shared" si="72"/>
        <v>-1.0000000000000675E-2</v>
      </c>
      <c r="D561" s="2">
        <f t="shared" si="73"/>
        <v>0</v>
      </c>
      <c r="E561" s="2">
        <f t="shared" si="74"/>
        <v>1.0000000000000675E-2</v>
      </c>
      <c r="F561" s="2">
        <f t="shared" si="79"/>
        <v>2.6023747247256334E-3</v>
      </c>
      <c r="G561" s="2">
        <f t="shared" si="79"/>
        <v>5.9427974242451248E-3</v>
      </c>
      <c r="H561" s="2">
        <f t="shared" si="76"/>
        <v>0.4379039935146698</v>
      </c>
      <c r="I561" s="2">
        <f t="shared" si="77"/>
        <v>30.454327652592482</v>
      </c>
    </row>
    <row r="562" spans="1:9" ht="13.5" x14ac:dyDescent="0.25">
      <c r="A562" s="3">
        <f>TITRES_STAT!B565</f>
        <v>42822</v>
      </c>
      <c r="B562" s="6">
        <f>TITRES_STAT!D565</f>
        <v>7.22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2.4164908158166598E-3</v>
      </c>
      <c r="G562" s="2">
        <f t="shared" si="79"/>
        <v>5.518311893941902E-3</v>
      </c>
      <c r="H562" s="2">
        <f t="shared" si="76"/>
        <v>0.4379039935146698</v>
      </c>
      <c r="I562" s="2">
        <f t="shared" si="77"/>
        <v>30.454327652592482</v>
      </c>
    </row>
    <row r="563" spans="1:9" ht="13.5" x14ac:dyDescent="0.25">
      <c r="A563" s="3">
        <f>TITRES_STAT!B566</f>
        <v>42823</v>
      </c>
      <c r="B563" s="6">
        <f>TITRES_STAT!D566</f>
        <v>7.22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2.2438843289726124E-3</v>
      </c>
      <c r="G563" s="2">
        <f t="shared" si="79"/>
        <v>5.1241467586603381E-3</v>
      </c>
      <c r="H563" s="2">
        <f t="shared" si="76"/>
        <v>0.43790399351466969</v>
      </c>
      <c r="I563" s="2">
        <f t="shared" si="77"/>
        <v>30.454327652592482</v>
      </c>
    </row>
    <row r="564" spans="1:9" ht="13.5" x14ac:dyDescent="0.25">
      <c r="A564" s="3">
        <f>TITRES_STAT!B567</f>
        <v>42824</v>
      </c>
      <c r="B564" s="6">
        <f>TITRES_STAT!D567</f>
        <v>7.22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2.0836068769031399E-3</v>
      </c>
      <c r="G564" s="2">
        <f t="shared" si="79"/>
        <v>4.758136275898885E-3</v>
      </c>
      <c r="H564" s="2">
        <f t="shared" si="76"/>
        <v>0.43790399351466969</v>
      </c>
      <c r="I564" s="2">
        <f t="shared" si="77"/>
        <v>30.454327652592482</v>
      </c>
    </row>
    <row r="565" spans="1:9" ht="13.5" x14ac:dyDescent="0.25">
      <c r="A565" s="3">
        <f>TITRES_STAT!B568</f>
        <v>42825</v>
      </c>
      <c r="B565" s="6">
        <f>TITRES_STAT!D568</f>
        <v>7.18</v>
      </c>
      <c r="C565" s="2">
        <f t="shared" si="72"/>
        <v>-4.0000000000000036E-2</v>
      </c>
      <c r="D565" s="2">
        <f t="shared" si="73"/>
        <v>0</v>
      </c>
      <c r="E565" s="2">
        <f t="shared" si="74"/>
        <v>4.0000000000000036E-2</v>
      </c>
      <c r="F565" s="2">
        <f t="shared" si="79"/>
        <v>1.9347778142672013E-3</v>
      </c>
      <c r="G565" s="2">
        <f t="shared" si="79"/>
        <v>7.2754122561918249E-3</v>
      </c>
      <c r="H565" s="2">
        <f t="shared" si="76"/>
        <v>0.26593377064242457</v>
      </c>
      <c r="I565" s="2">
        <f t="shared" si="77"/>
        <v>21.006926018528674</v>
      </c>
    </row>
    <row r="566" spans="1:9" ht="13.5" x14ac:dyDescent="0.25">
      <c r="A566" s="3">
        <f>TITRES_STAT!B569</f>
        <v>42828</v>
      </c>
      <c r="B566" s="6">
        <f>TITRES_STAT!D569</f>
        <v>7.19</v>
      </c>
      <c r="C566" s="2">
        <f t="shared" si="72"/>
        <v>1.0000000000000675E-2</v>
      </c>
      <c r="D566" s="2">
        <f t="shared" si="73"/>
        <v>1.0000000000000675E-2</v>
      </c>
      <c r="E566" s="2">
        <f t="shared" si="74"/>
        <v>0</v>
      </c>
      <c r="F566" s="2">
        <f t="shared" si="79"/>
        <v>2.510865113248164E-3</v>
      </c>
      <c r="G566" s="2">
        <f t="shared" si="79"/>
        <v>6.755739952178123E-3</v>
      </c>
      <c r="H566" s="2">
        <f t="shared" si="76"/>
        <v>0.37166396738504331</v>
      </c>
      <c r="I566" s="2">
        <f t="shared" si="77"/>
        <v>27.09584681250962</v>
      </c>
    </row>
    <row r="567" spans="1:9" ht="13.5" x14ac:dyDescent="0.25">
      <c r="A567" s="3">
        <f>TITRES_STAT!B570</f>
        <v>42829</v>
      </c>
      <c r="B567" s="6">
        <f>TITRES_STAT!D570</f>
        <v>7.19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2.3315176051590092E-3</v>
      </c>
      <c r="G567" s="2">
        <f t="shared" si="79"/>
        <v>6.273187098451114E-3</v>
      </c>
      <c r="H567" s="2">
        <f t="shared" si="76"/>
        <v>0.37166396738504331</v>
      </c>
      <c r="I567" s="2">
        <f t="shared" si="77"/>
        <v>27.09584681250962</v>
      </c>
    </row>
    <row r="568" spans="1:9" ht="13.5" x14ac:dyDescent="0.25">
      <c r="A568" s="3">
        <f>TITRES_STAT!B571</f>
        <v>42830</v>
      </c>
      <c r="B568" s="6">
        <f>TITRES_STAT!D571</f>
        <v>7.19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2.1649806333619371E-3</v>
      </c>
      <c r="G568" s="2">
        <f t="shared" si="79"/>
        <v>5.8251023057046061E-3</v>
      </c>
      <c r="H568" s="2">
        <f t="shared" si="76"/>
        <v>0.37166396738504326</v>
      </c>
      <c r="I568" s="2">
        <f t="shared" si="77"/>
        <v>27.09584681250962</v>
      </c>
    </row>
    <row r="569" spans="1:9" ht="13.5" x14ac:dyDescent="0.25">
      <c r="A569" s="3">
        <f>TITRES_STAT!B572</f>
        <v>42831</v>
      </c>
      <c r="B569" s="6">
        <f>TITRES_STAT!D572</f>
        <v>7.17</v>
      </c>
      <c r="C569" s="2">
        <f t="shared" si="72"/>
        <v>-2.0000000000000462E-2</v>
      </c>
      <c r="D569" s="2">
        <f t="shared" si="73"/>
        <v>0</v>
      </c>
      <c r="E569" s="2">
        <f t="shared" si="74"/>
        <v>2.0000000000000462E-2</v>
      </c>
      <c r="F569" s="2">
        <f t="shared" si="79"/>
        <v>2.0103391595503702E-3</v>
      </c>
      <c r="G569" s="2">
        <f t="shared" si="79"/>
        <v>6.8375949981543099E-3</v>
      </c>
      <c r="H569" s="2">
        <f t="shared" si="76"/>
        <v>0.2940126111729382</v>
      </c>
      <c r="I569" s="2">
        <f t="shared" si="77"/>
        <v>22.721000447316726</v>
      </c>
    </row>
    <row r="570" spans="1:9" ht="13.5" x14ac:dyDescent="0.25">
      <c r="A570" s="3">
        <f>TITRES_STAT!B573</f>
        <v>42832</v>
      </c>
      <c r="B570" s="6">
        <f>TITRES_STAT!D573</f>
        <v>7.16</v>
      </c>
      <c r="C570" s="2">
        <f t="shared" si="72"/>
        <v>-9.9999999999997868E-3</v>
      </c>
      <c r="D570" s="2">
        <f t="shared" si="73"/>
        <v>0</v>
      </c>
      <c r="E570" s="2">
        <f t="shared" si="74"/>
        <v>9.9999999999997868E-3</v>
      </c>
      <c r="F570" s="2">
        <f t="shared" si="79"/>
        <v>1.8667435052967722E-3</v>
      </c>
      <c r="G570" s="2">
        <f t="shared" si="79"/>
        <v>7.063481069714701E-3</v>
      </c>
      <c r="H570" s="2">
        <f t="shared" si="76"/>
        <v>0.2642809525321162</v>
      </c>
      <c r="I570" s="2">
        <f t="shared" si="77"/>
        <v>20.903656897053722</v>
      </c>
    </row>
    <row r="571" spans="1:9" ht="13.5" x14ac:dyDescent="0.25">
      <c r="A571" s="3">
        <f>TITRES_STAT!B574</f>
        <v>42835</v>
      </c>
      <c r="B571" s="6">
        <f>TITRES_STAT!D574</f>
        <v>7.16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1.7334046834898598E-3</v>
      </c>
      <c r="G571" s="2">
        <f t="shared" si="79"/>
        <v>6.5589467075922222E-3</v>
      </c>
      <c r="H571" s="2">
        <f t="shared" si="76"/>
        <v>0.2642809525321162</v>
      </c>
      <c r="I571" s="2">
        <f t="shared" si="77"/>
        <v>20.903656897053722</v>
      </c>
    </row>
    <row r="572" spans="1:9" ht="13.5" x14ac:dyDescent="0.25">
      <c r="A572" s="3">
        <f>TITRES_STAT!B575</f>
        <v>42836</v>
      </c>
      <c r="B572" s="6">
        <f>TITRES_STAT!D575</f>
        <v>7.14</v>
      </c>
      <c r="C572" s="2">
        <f t="shared" si="72"/>
        <v>-2.0000000000000462E-2</v>
      </c>
      <c r="D572" s="2">
        <f t="shared" si="73"/>
        <v>0</v>
      </c>
      <c r="E572" s="2">
        <f t="shared" si="74"/>
        <v>2.0000000000000462E-2</v>
      </c>
      <c r="F572" s="2">
        <f t="shared" si="79"/>
        <v>1.6095900632405841E-3</v>
      </c>
      <c r="G572" s="2">
        <f t="shared" si="79"/>
        <v>7.5190219427642398E-3</v>
      </c>
      <c r="H572" s="2">
        <f t="shared" si="76"/>
        <v>0.21406907380946488</v>
      </c>
      <c r="I572" s="2">
        <f t="shared" si="77"/>
        <v>17.632363629671104</v>
      </c>
    </row>
    <row r="573" spans="1:9" ht="13.5" x14ac:dyDescent="0.25">
      <c r="A573" s="3">
        <f>TITRES_STAT!B576</f>
        <v>42837</v>
      </c>
      <c r="B573" s="6">
        <f>TITRES_STAT!D576</f>
        <v>7.14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1.4946193444376854E-3</v>
      </c>
      <c r="G573" s="2">
        <f t="shared" si="80"/>
        <v>6.9819489468525087E-3</v>
      </c>
      <c r="H573" s="2">
        <f t="shared" si="76"/>
        <v>0.21406907380946491</v>
      </c>
      <c r="I573" s="2">
        <f t="shared" si="77"/>
        <v>17.632363629671104</v>
      </c>
    </row>
    <row r="574" spans="1:9" ht="13.5" x14ac:dyDescent="0.25">
      <c r="A574" s="3">
        <f>TITRES_STAT!B577</f>
        <v>42838</v>
      </c>
      <c r="B574" s="6">
        <f>TITRES_STAT!D577</f>
        <v>7.14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1.3878608198349934E-3</v>
      </c>
      <c r="G574" s="2">
        <f t="shared" si="80"/>
        <v>6.4832383077916148E-3</v>
      </c>
      <c r="H574" s="2">
        <f t="shared" si="76"/>
        <v>0.21406907380946488</v>
      </c>
      <c r="I574" s="2">
        <f t="shared" si="77"/>
        <v>17.632363629671104</v>
      </c>
    </row>
    <row r="575" spans="1:9" ht="13.5" x14ac:dyDescent="0.25">
      <c r="A575" s="3">
        <f>TITRES_STAT!B578</f>
        <v>42839</v>
      </c>
      <c r="B575" s="6">
        <f>TITRES_STAT!D578</f>
        <v>7.14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1.2887279041324938E-3</v>
      </c>
      <c r="G575" s="2">
        <f t="shared" si="80"/>
        <v>6.0201498572350709E-3</v>
      </c>
      <c r="H575" s="2">
        <f t="shared" si="76"/>
        <v>0.21406907380946488</v>
      </c>
      <c r="I575" s="2">
        <f t="shared" si="77"/>
        <v>17.632363629671104</v>
      </c>
    </row>
    <row r="576" spans="1:9" ht="13.5" x14ac:dyDescent="0.25">
      <c r="A576" s="3">
        <f>TITRES_STAT!B579</f>
        <v>42842</v>
      </c>
      <c r="B576" s="6">
        <f>TITRES_STAT!D579</f>
        <v>7.13</v>
      </c>
      <c r="C576" s="2">
        <f t="shared" si="72"/>
        <v>-9.9999999999997868E-3</v>
      </c>
      <c r="D576" s="2">
        <f t="shared" si="73"/>
        <v>0</v>
      </c>
      <c r="E576" s="2">
        <f t="shared" si="74"/>
        <v>9.9999999999997868E-3</v>
      </c>
      <c r="F576" s="2">
        <f t="shared" si="80"/>
        <v>1.1966759109801729E-3</v>
      </c>
      <c r="G576" s="2">
        <f t="shared" si="80"/>
        <v>6.3044248674325506E-3</v>
      </c>
      <c r="H576" s="2">
        <f t="shared" si="76"/>
        <v>0.18981523868449462</v>
      </c>
      <c r="I576" s="2">
        <f t="shared" si="77"/>
        <v>15.953337334489149</v>
      </c>
    </row>
    <row r="577" spans="1:9" ht="13.5" x14ac:dyDescent="0.25">
      <c r="A577" s="3">
        <f>TITRES_STAT!B580</f>
        <v>42843</v>
      </c>
      <c r="B577" s="6">
        <f>TITRES_STAT!D580</f>
        <v>7.13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1.111199060195875E-3</v>
      </c>
      <c r="G577" s="2">
        <f t="shared" si="80"/>
        <v>5.8541088054730826E-3</v>
      </c>
      <c r="H577" s="2">
        <f t="shared" si="76"/>
        <v>0.18981523868449465</v>
      </c>
      <c r="I577" s="2">
        <f t="shared" si="77"/>
        <v>15.953337334489149</v>
      </c>
    </row>
    <row r="578" spans="1:9" ht="13.5" x14ac:dyDescent="0.25">
      <c r="A578" s="3">
        <f>TITRES_STAT!B581</f>
        <v>42844</v>
      </c>
      <c r="B578" s="6">
        <f>TITRES_STAT!D581</f>
        <v>7.13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1.0318276987533125E-3</v>
      </c>
      <c r="G578" s="2">
        <f t="shared" si="80"/>
        <v>5.4359581765107195E-3</v>
      </c>
      <c r="H578" s="2">
        <f t="shared" si="76"/>
        <v>0.18981523868449465</v>
      </c>
      <c r="I578" s="2">
        <f t="shared" si="77"/>
        <v>15.953337334489149</v>
      </c>
    </row>
    <row r="579" spans="1:9" ht="13.5" x14ac:dyDescent="0.25">
      <c r="A579" s="3">
        <f>TITRES_STAT!B582</f>
        <v>42845</v>
      </c>
      <c r="B579" s="6">
        <f>TITRES_STAT!D582</f>
        <v>7.13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9.5812572027093306E-4</v>
      </c>
      <c r="G579" s="2">
        <f t="shared" si="80"/>
        <v>5.0476754496170968E-3</v>
      </c>
      <c r="H579" s="2">
        <f t="shared" si="76"/>
        <v>0.18981523868449465</v>
      </c>
      <c r="I579" s="2">
        <f t="shared" si="77"/>
        <v>15.953337334489149</v>
      </c>
    </row>
    <row r="580" spans="1:9" ht="13.5" x14ac:dyDescent="0.25">
      <c r="A580" s="3">
        <f>TITRES_STAT!B583</f>
        <v>42846</v>
      </c>
      <c r="B580" s="6">
        <f>TITRES_STAT!D583</f>
        <v>7.13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8.896881688230092E-4</v>
      </c>
      <c r="G580" s="2">
        <f t="shared" si="80"/>
        <v>4.6871272032158757E-3</v>
      </c>
      <c r="H580" s="2">
        <f t="shared" si="76"/>
        <v>0.18981523868449462</v>
      </c>
      <c r="I580" s="2">
        <f t="shared" si="77"/>
        <v>15.953337334489149</v>
      </c>
    </row>
    <row r="581" spans="1:9" ht="13.5" x14ac:dyDescent="0.25">
      <c r="A581" s="3">
        <f>TITRES_STAT!B584</f>
        <v>42849</v>
      </c>
      <c r="B581" s="6">
        <f>TITRES_STAT!D584</f>
        <v>7.11</v>
      </c>
      <c r="C581" s="2">
        <f t="shared" si="81"/>
        <v>-1.9999999999999574E-2</v>
      </c>
      <c r="D581" s="2">
        <f t="shared" si="82"/>
        <v>0</v>
      </c>
      <c r="E581" s="2">
        <f t="shared" si="83"/>
        <v>1.9999999999999574E-2</v>
      </c>
      <c r="F581" s="2">
        <f t="shared" si="80"/>
        <v>8.2613901390708006E-4</v>
      </c>
      <c r="G581" s="2">
        <f t="shared" si="80"/>
        <v>5.7809038315575689E-3</v>
      </c>
      <c r="H581" s="2">
        <f t="shared" si="76"/>
        <v>0.14290827835558209</v>
      </c>
      <c r="I581" s="2">
        <f t="shared" si="77"/>
        <v>12.503914886433293</v>
      </c>
    </row>
    <row r="582" spans="1:9" ht="13.5" x14ac:dyDescent="0.25">
      <c r="A582" s="3">
        <f>TITRES_STAT!B585</f>
        <v>42850</v>
      </c>
      <c r="B582" s="6">
        <f>TITRES_STAT!D585</f>
        <v>7.09</v>
      </c>
      <c r="C582" s="2">
        <f t="shared" si="81"/>
        <v>-2.0000000000000462E-2</v>
      </c>
      <c r="D582" s="2">
        <f t="shared" si="82"/>
        <v>0</v>
      </c>
      <c r="E582" s="2">
        <f t="shared" si="83"/>
        <v>2.0000000000000462E-2</v>
      </c>
      <c r="F582" s="2">
        <f t="shared" si="80"/>
        <v>7.6712908434228865E-4</v>
      </c>
      <c r="G582" s="2">
        <f t="shared" si="80"/>
        <v>6.7965535578749185E-3</v>
      </c>
      <c r="H582" s="2">
        <f t="shared" si="76"/>
        <v>0.1128703066649779</v>
      </c>
      <c r="I582" s="2">
        <f t="shared" si="77"/>
        <v>10.142269587839465</v>
      </c>
    </row>
    <row r="583" spans="1:9" ht="13.5" x14ac:dyDescent="0.25">
      <c r="A583" s="3">
        <f>TITRES_STAT!B586</f>
        <v>42851</v>
      </c>
      <c r="B583" s="6">
        <f>TITRES_STAT!D586</f>
        <v>7.09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7.1233414974641092E-4</v>
      </c>
      <c r="G583" s="2">
        <f t="shared" si="80"/>
        <v>6.3110854465981388E-3</v>
      </c>
      <c r="H583" s="2">
        <f t="shared" si="76"/>
        <v>0.1128703066649779</v>
      </c>
      <c r="I583" s="2">
        <f t="shared" si="77"/>
        <v>10.142269587839465</v>
      </c>
    </row>
    <row r="584" spans="1:9" ht="13.5" x14ac:dyDescent="0.25">
      <c r="A584" s="3">
        <f>TITRES_STAT!B587</f>
        <v>42852</v>
      </c>
      <c r="B584" s="6">
        <f>TITRES_STAT!D587</f>
        <v>7.06</v>
      </c>
      <c r="C584" s="2">
        <f t="shared" si="81"/>
        <v>-3.0000000000000249E-2</v>
      </c>
      <c r="D584" s="2">
        <f t="shared" si="82"/>
        <v>0</v>
      </c>
      <c r="E584" s="2">
        <f t="shared" si="83"/>
        <v>3.0000000000000249E-2</v>
      </c>
      <c r="F584" s="2">
        <f t="shared" si="80"/>
        <v>6.6145313905023866E-4</v>
      </c>
      <c r="G584" s="2">
        <f t="shared" si="80"/>
        <v>8.0031507718411471E-3</v>
      </c>
      <c r="H584" s="2">
        <f t="shared" si="76"/>
        <v>8.2649091327573421E-2</v>
      </c>
      <c r="I584" s="2">
        <f t="shared" si="77"/>
        <v>7.6339685674355451</v>
      </c>
    </row>
    <row r="585" spans="1:9" ht="13.5" x14ac:dyDescent="0.25">
      <c r="A585" s="3">
        <f>TITRES_STAT!B588</f>
        <v>42853</v>
      </c>
      <c r="B585" s="6">
        <f>TITRES_STAT!D588</f>
        <v>7.06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6.1420648626093588E-4</v>
      </c>
      <c r="G585" s="2">
        <f t="shared" si="80"/>
        <v>7.4314971452810654E-3</v>
      </c>
      <c r="H585" s="2">
        <f t="shared" si="76"/>
        <v>8.2649091327573407E-2</v>
      </c>
      <c r="I585" s="2">
        <f t="shared" si="77"/>
        <v>7.6339685674355451</v>
      </c>
    </row>
    <row r="586" spans="1:9" ht="13.5" x14ac:dyDescent="0.25">
      <c r="A586" s="3">
        <f>TITRES_STAT!B589</f>
        <v>42857</v>
      </c>
      <c r="B586" s="6">
        <f>TITRES_STAT!D589</f>
        <v>7.05</v>
      </c>
      <c r="C586" s="2">
        <f t="shared" si="81"/>
        <v>-9.9999999999997868E-3</v>
      </c>
      <c r="D586" s="2">
        <f t="shared" si="82"/>
        <v>0</v>
      </c>
      <c r="E586" s="2">
        <f t="shared" si="83"/>
        <v>9.9999999999997868E-3</v>
      </c>
      <c r="F586" s="2">
        <f t="shared" si="80"/>
        <v>5.7033459438515473E-4</v>
      </c>
      <c r="G586" s="2">
        <f t="shared" si="80"/>
        <v>7.6149616349038317E-3</v>
      </c>
      <c r="H586" s="2">
        <f t="shared" si="76"/>
        <v>7.4896581457610648E-2</v>
      </c>
      <c r="I586" s="2">
        <f t="shared" si="77"/>
        <v>6.9677941812827555</v>
      </c>
    </row>
    <row r="587" spans="1:9" ht="13.5" x14ac:dyDescent="0.25">
      <c r="A587" s="3">
        <f>TITRES_STAT!B590</f>
        <v>42858</v>
      </c>
      <c r="B587" s="6">
        <f>TITRES_STAT!D590</f>
        <v>7.04</v>
      </c>
      <c r="C587" s="2">
        <f t="shared" si="81"/>
        <v>-9.9999999999997868E-3</v>
      </c>
      <c r="D587" s="2">
        <f t="shared" si="82"/>
        <v>0</v>
      </c>
      <c r="E587" s="2">
        <f t="shared" si="83"/>
        <v>9.9999999999997868E-3</v>
      </c>
      <c r="F587" s="2">
        <f t="shared" si="80"/>
        <v>5.2959640907192945E-4</v>
      </c>
      <c r="G587" s="2">
        <f t="shared" si="80"/>
        <v>7.7853215181249713E-3</v>
      </c>
      <c r="H587" s="2">
        <f t="shared" si="76"/>
        <v>6.8024988799624847E-2</v>
      </c>
      <c r="I587" s="2">
        <f t="shared" si="77"/>
        <v>6.3692319480351927</v>
      </c>
    </row>
    <row r="588" spans="1:9" ht="13.5" x14ac:dyDescent="0.25">
      <c r="A588" s="3">
        <f>TITRES_STAT!B591</f>
        <v>42859</v>
      </c>
      <c r="B588" s="6">
        <f>TITRES_STAT!D591</f>
        <v>7.02</v>
      </c>
      <c r="C588" s="2">
        <f t="shared" si="81"/>
        <v>-2.0000000000000462E-2</v>
      </c>
      <c r="D588" s="2">
        <f t="shared" si="82"/>
        <v>0</v>
      </c>
      <c r="E588" s="2">
        <f t="shared" si="83"/>
        <v>2.0000000000000462E-2</v>
      </c>
      <c r="F588" s="2">
        <f t="shared" si="80"/>
        <v>4.9176809413822018E-4</v>
      </c>
      <c r="G588" s="2">
        <f t="shared" si="80"/>
        <v>8.6577985525446485E-3</v>
      </c>
      <c r="H588" s="2">
        <f t="shared" si="76"/>
        <v>5.6800593263247344E-2</v>
      </c>
      <c r="I588" s="2">
        <f t="shared" si="77"/>
        <v>5.3747692445795678</v>
      </c>
    </row>
    <row r="589" spans="1:9" ht="13.5" x14ac:dyDescent="0.25">
      <c r="A589" s="3">
        <f>TITRES_STAT!B592</f>
        <v>42860</v>
      </c>
      <c r="B589" s="6">
        <f>TITRES_STAT!D592</f>
        <v>7.01</v>
      </c>
      <c r="C589" s="2">
        <f t="shared" si="81"/>
        <v>-9.9999999999997868E-3</v>
      </c>
      <c r="D589" s="2">
        <f t="shared" si="82"/>
        <v>0</v>
      </c>
      <c r="E589" s="2">
        <f t="shared" si="83"/>
        <v>9.9999999999997868E-3</v>
      </c>
      <c r="F589" s="2">
        <f t="shared" ref="F589:G604" si="84">((F588*13)+D589)/14</f>
        <v>4.5664180169977588E-4</v>
      </c>
      <c r="G589" s="2">
        <f t="shared" si="84"/>
        <v>8.7536700845057304E-3</v>
      </c>
      <c r="H589" s="2">
        <f t="shared" si="76"/>
        <v>5.2165754168419731E-2</v>
      </c>
      <c r="I589" s="2">
        <f t="shared" si="77"/>
        <v>4.9579407010494236</v>
      </c>
    </row>
    <row r="590" spans="1:9" ht="13.5" x14ac:dyDescent="0.25">
      <c r="A590" s="3">
        <f>TITRES_STAT!B593</f>
        <v>42863</v>
      </c>
      <c r="B590" s="6">
        <f>TITRES_STAT!D593</f>
        <v>7</v>
      </c>
      <c r="C590" s="2">
        <f t="shared" si="81"/>
        <v>-9.9999999999997868E-3</v>
      </c>
      <c r="D590" s="2">
        <f t="shared" si="82"/>
        <v>0</v>
      </c>
      <c r="E590" s="2">
        <f t="shared" si="83"/>
        <v>9.9999999999997868E-3</v>
      </c>
      <c r="F590" s="2">
        <f t="shared" si="84"/>
        <v>4.2402453014979191E-4</v>
      </c>
      <c r="G590" s="2">
        <f t="shared" si="84"/>
        <v>8.8426936498981635E-3</v>
      </c>
      <c r="H590" s="2">
        <f t="shared" si="76"/>
        <v>4.7951964292540561E-2</v>
      </c>
      <c r="I590" s="2">
        <f t="shared" si="77"/>
        <v>4.575778845446635</v>
      </c>
    </row>
    <row r="591" spans="1:9" ht="13.5" x14ac:dyDescent="0.25">
      <c r="A591" s="3">
        <f>TITRES_STAT!B594</f>
        <v>42864</v>
      </c>
      <c r="B591" s="6">
        <f>TITRES_STAT!D594</f>
        <v>7.01</v>
      </c>
      <c r="C591" s="2">
        <f t="shared" si="81"/>
        <v>9.9999999999997868E-3</v>
      </c>
      <c r="D591" s="2">
        <f t="shared" si="82"/>
        <v>9.9999999999997868E-3</v>
      </c>
      <c r="E591" s="2">
        <f t="shared" si="83"/>
        <v>0</v>
      </c>
      <c r="F591" s="2">
        <f t="shared" si="84"/>
        <v>1.1080227779962201E-3</v>
      </c>
      <c r="G591" s="2">
        <f t="shared" si="84"/>
        <v>8.2110726749054386E-3</v>
      </c>
      <c r="H591" s="2">
        <f t="shared" si="76"/>
        <v>0.13494251261257781</v>
      </c>
      <c r="I591" s="2">
        <f t="shared" si="77"/>
        <v>11.889810374795744</v>
      </c>
    </row>
    <row r="592" spans="1:9" ht="13.5" x14ac:dyDescent="0.25">
      <c r="A592" s="3">
        <f>TITRES_STAT!B595</f>
        <v>42865</v>
      </c>
      <c r="B592" s="6">
        <f>TITRES_STAT!D595</f>
        <v>7.01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1.028878293853633E-3</v>
      </c>
      <c r="G592" s="2">
        <f t="shared" si="84"/>
        <v>7.6245674838407648E-3</v>
      </c>
      <c r="H592" s="2">
        <f t="shared" si="76"/>
        <v>0.13494251261257781</v>
      </c>
      <c r="I592" s="2">
        <f t="shared" si="77"/>
        <v>11.889810374795744</v>
      </c>
    </row>
    <row r="593" spans="1:9" ht="13.5" x14ac:dyDescent="0.25">
      <c r="A593" s="3">
        <f>TITRES_STAT!B596</f>
        <v>42866</v>
      </c>
      <c r="B593" s="6">
        <f>TITRES_STAT!D596</f>
        <v>7.01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9.5538698714980213E-4</v>
      </c>
      <c r="G593" s="2">
        <f t="shared" si="84"/>
        <v>7.0799555207092819E-3</v>
      </c>
      <c r="H593" s="2">
        <f t="shared" ref="H593:H656" si="85">F593/G593</f>
        <v>0.13494251261257781</v>
      </c>
      <c r="I593" s="2">
        <f t="shared" ref="I593:I656" si="86">IF(G593=0,100,100-(100/(1+H593)))</f>
        <v>11.889810374795744</v>
      </c>
    </row>
    <row r="594" spans="1:9" ht="13.5" x14ac:dyDescent="0.25">
      <c r="A594" s="3">
        <f>TITRES_STAT!B597</f>
        <v>42867</v>
      </c>
      <c r="B594" s="6">
        <f>TITRES_STAT!D597</f>
        <v>7.01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8.8714505949624484E-4</v>
      </c>
      <c r="G594" s="2">
        <f t="shared" si="84"/>
        <v>6.5742444120871907E-3</v>
      </c>
      <c r="H594" s="2">
        <f t="shared" si="85"/>
        <v>0.13494251261257781</v>
      </c>
      <c r="I594" s="2">
        <f t="shared" si="86"/>
        <v>11.889810374795744</v>
      </c>
    </row>
    <row r="595" spans="1:9" ht="13.5" x14ac:dyDescent="0.25">
      <c r="A595" s="3">
        <f>TITRES_STAT!B598</f>
        <v>42870</v>
      </c>
      <c r="B595" s="6">
        <f>TITRES_STAT!D598</f>
        <v>7.01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8.2377755524651308E-4</v>
      </c>
      <c r="G595" s="2">
        <f t="shared" si="84"/>
        <v>6.104655525509534E-3</v>
      </c>
      <c r="H595" s="2">
        <f t="shared" si="85"/>
        <v>0.13494251261257781</v>
      </c>
      <c r="I595" s="2">
        <f t="shared" si="86"/>
        <v>11.889810374795744</v>
      </c>
    </row>
    <row r="596" spans="1:9" ht="13.5" x14ac:dyDescent="0.25">
      <c r="A596" s="3">
        <f>TITRES_STAT!B599</f>
        <v>42871</v>
      </c>
      <c r="B596" s="6">
        <f>TITRES_STAT!D599</f>
        <v>7.01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7.6493630130033356E-4</v>
      </c>
      <c r="G596" s="2">
        <f t="shared" si="84"/>
        <v>5.668608702258853E-3</v>
      </c>
      <c r="H596" s="2">
        <f t="shared" si="85"/>
        <v>0.13494251261257781</v>
      </c>
      <c r="I596" s="2">
        <f t="shared" si="86"/>
        <v>11.889810374795744</v>
      </c>
    </row>
    <row r="597" spans="1:9" ht="13.5" x14ac:dyDescent="0.25">
      <c r="A597" s="3">
        <f>TITRES_STAT!B600</f>
        <v>42872</v>
      </c>
      <c r="B597" s="6">
        <f>TITRES_STAT!D600</f>
        <v>7.01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7.1029799406459543E-4</v>
      </c>
      <c r="G597" s="2">
        <f t="shared" si="84"/>
        <v>5.2637080806689348E-3</v>
      </c>
      <c r="H597" s="2">
        <f t="shared" si="85"/>
        <v>0.13494251261257781</v>
      </c>
      <c r="I597" s="2">
        <f t="shared" si="86"/>
        <v>11.889810374795744</v>
      </c>
    </row>
    <row r="598" spans="1:9" ht="13.5" x14ac:dyDescent="0.25">
      <c r="A598" s="3">
        <f>TITRES_STAT!B601</f>
        <v>42873</v>
      </c>
      <c r="B598" s="6">
        <f>TITRES_STAT!D601</f>
        <v>7.01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6.5956242305998151E-4</v>
      </c>
      <c r="G598" s="2">
        <f t="shared" si="84"/>
        <v>4.8877289320497248E-3</v>
      </c>
      <c r="H598" s="2">
        <f t="shared" si="85"/>
        <v>0.13494251261257781</v>
      </c>
      <c r="I598" s="2">
        <f t="shared" si="86"/>
        <v>11.889810374795744</v>
      </c>
    </row>
    <row r="599" spans="1:9" ht="13.5" x14ac:dyDescent="0.25">
      <c r="A599" s="3">
        <f>TITRES_STAT!B602</f>
        <v>42874</v>
      </c>
      <c r="B599" s="6">
        <f>TITRES_STAT!D602</f>
        <v>7.01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6.1245082141284004E-4</v>
      </c>
      <c r="G599" s="2">
        <f t="shared" si="84"/>
        <v>4.5386054369033159E-3</v>
      </c>
      <c r="H599" s="2">
        <f t="shared" si="85"/>
        <v>0.13494251261257784</v>
      </c>
      <c r="I599" s="2">
        <f t="shared" si="86"/>
        <v>11.889810374795744</v>
      </c>
    </row>
    <row r="600" spans="1:9" ht="13.5" x14ac:dyDescent="0.25">
      <c r="A600" s="3">
        <f>TITRES_STAT!B603</f>
        <v>42877</v>
      </c>
      <c r="B600" s="6">
        <f>TITRES_STAT!D603</f>
        <v>7</v>
      </c>
      <c r="C600" s="2">
        <f t="shared" si="81"/>
        <v>-9.9999999999997868E-3</v>
      </c>
      <c r="D600" s="2">
        <f t="shared" si="82"/>
        <v>0</v>
      </c>
      <c r="E600" s="2">
        <f t="shared" si="83"/>
        <v>9.9999999999997868E-3</v>
      </c>
      <c r="F600" s="2">
        <f t="shared" si="84"/>
        <v>5.6870433416906575E-4</v>
      </c>
      <c r="G600" s="2">
        <f t="shared" si="84"/>
        <v>4.9287050485530637E-3</v>
      </c>
      <c r="H600" s="2">
        <f t="shared" si="85"/>
        <v>0.11538615692493552</v>
      </c>
      <c r="I600" s="2">
        <f t="shared" si="86"/>
        <v>10.344951495816431</v>
      </c>
    </row>
    <row r="601" spans="1:9" ht="13.5" x14ac:dyDescent="0.25">
      <c r="A601" s="3">
        <f>TITRES_STAT!B604</f>
        <v>42878</v>
      </c>
      <c r="B601" s="6">
        <f>TITRES_STAT!D604</f>
        <v>7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5.280825960141325E-4</v>
      </c>
      <c r="G601" s="2">
        <f t="shared" si="84"/>
        <v>4.5766546879421307E-3</v>
      </c>
      <c r="H601" s="2">
        <f t="shared" si="85"/>
        <v>0.11538615692493552</v>
      </c>
      <c r="I601" s="2">
        <f t="shared" si="86"/>
        <v>10.344951495816431</v>
      </c>
    </row>
    <row r="602" spans="1:9" ht="13.5" x14ac:dyDescent="0.25">
      <c r="A602" s="3">
        <f>TITRES_STAT!B605</f>
        <v>42879</v>
      </c>
      <c r="B602" s="6">
        <f>TITRES_STAT!D605</f>
        <v>7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4.9036241058455165E-4</v>
      </c>
      <c r="G602" s="2">
        <f t="shared" si="84"/>
        <v>4.2497507816605497E-3</v>
      </c>
      <c r="H602" s="2">
        <f t="shared" si="85"/>
        <v>0.11538615692493553</v>
      </c>
      <c r="I602" s="2">
        <f t="shared" si="86"/>
        <v>10.344951495816431</v>
      </c>
    </row>
    <row r="603" spans="1:9" ht="13.5" x14ac:dyDescent="0.25">
      <c r="A603" s="3">
        <f>TITRES_STAT!B606</f>
        <v>42880</v>
      </c>
      <c r="B603" s="6">
        <f>TITRES_STAT!D606</f>
        <v>7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4.5533652411422655E-4</v>
      </c>
      <c r="G603" s="2">
        <f t="shared" si="84"/>
        <v>3.9461971543990814E-3</v>
      </c>
      <c r="H603" s="2">
        <f t="shared" si="85"/>
        <v>0.11538615692493555</v>
      </c>
      <c r="I603" s="2">
        <f t="shared" si="86"/>
        <v>10.344951495816431</v>
      </c>
    </row>
    <row r="604" spans="1:9" ht="13.5" x14ac:dyDescent="0.25">
      <c r="A604" s="3">
        <f>TITRES_STAT!B607</f>
        <v>42881</v>
      </c>
      <c r="B604" s="6">
        <f>TITRES_STAT!D607</f>
        <v>7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4.2281248667749605E-4</v>
      </c>
      <c r="G604" s="2">
        <f t="shared" si="84"/>
        <v>3.6643259290848611E-3</v>
      </c>
      <c r="H604" s="2">
        <f t="shared" si="85"/>
        <v>0.11538615692493555</v>
      </c>
      <c r="I604" s="2">
        <f t="shared" si="86"/>
        <v>10.344951495816431</v>
      </c>
    </row>
    <row r="605" spans="1:9" ht="13.5" x14ac:dyDescent="0.25">
      <c r="A605" s="3">
        <f>TITRES_STAT!B608</f>
        <v>42884</v>
      </c>
      <c r="B605" s="6">
        <f>TITRES_STAT!D608</f>
        <v>7.19</v>
      </c>
      <c r="C605" s="2">
        <f t="shared" si="81"/>
        <v>0.19000000000000039</v>
      </c>
      <c r="D605" s="2">
        <f t="shared" si="82"/>
        <v>0.19000000000000039</v>
      </c>
      <c r="E605" s="2">
        <f t="shared" si="83"/>
        <v>0</v>
      </c>
      <c r="F605" s="2">
        <f t="shared" ref="F605:G620" si="87">((F604*13)+D605)/14</f>
        <v>1.3964040166200561E-2</v>
      </c>
      <c r="G605" s="2">
        <f t="shared" si="87"/>
        <v>3.4025883627216568E-3</v>
      </c>
      <c r="H605" s="2">
        <f t="shared" si="85"/>
        <v>4.1039463718823237</v>
      </c>
      <c r="I605" s="2">
        <f t="shared" si="86"/>
        <v>80.407317649162479</v>
      </c>
    </row>
    <row r="606" spans="1:9" ht="13.5" x14ac:dyDescent="0.25">
      <c r="A606" s="3">
        <f>TITRES_STAT!B609</f>
        <v>42885</v>
      </c>
      <c r="B606" s="6">
        <f>TITRES_STAT!D609</f>
        <v>7.19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1.2966608725757663E-2</v>
      </c>
      <c r="G606" s="2">
        <f t="shared" si="87"/>
        <v>3.1595463368129669E-3</v>
      </c>
      <c r="H606" s="2">
        <f t="shared" si="85"/>
        <v>4.1039463718823246</v>
      </c>
      <c r="I606" s="2">
        <f t="shared" si="86"/>
        <v>80.407317649162479</v>
      </c>
    </row>
    <row r="607" spans="1:9" ht="13.5" x14ac:dyDescent="0.25">
      <c r="A607" s="3">
        <f>TITRES_STAT!B610</f>
        <v>42886</v>
      </c>
      <c r="B607" s="6">
        <f>TITRES_STAT!D610</f>
        <v>7.19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1.2040422388203544E-2</v>
      </c>
      <c r="G607" s="2">
        <f t="shared" si="87"/>
        <v>2.9338644556120403E-3</v>
      </c>
      <c r="H607" s="2">
        <f t="shared" si="85"/>
        <v>4.1039463718823246</v>
      </c>
      <c r="I607" s="2">
        <f t="shared" si="86"/>
        <v>80.407317649162479</v>
      </c>
    </row>
    <row r="608" spans="1:9" ht="13.5" x14ac:dyDescent="0.25">
      <c r="A608" s="3">
        <f>TITRES_STAT!B611</f>
        <v>42887</v>
      </c>
      <c r="B608" s="6">
        <f>TITRES_STAT!D611</f>
        <v>7.19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1.1180392217617576E-2</v>
      </c>
      <c r="G608" s="2">
        <f t="shared" si="87"/>
        <v>2.7243027087826091E-3</v>
      </c>
      <c r="H608" s="2">
        <f t="shared" si="85"/>
        <v>4.1039463718823237</v>
      </c>
      <c r="I608" s="2">
        <f t="shared" si="86"/>
        <v>80.407317649162479</v>
      </c>
    </row>
    <row r="609" spans="1:9" ht="13.5" x14ac:dyDescent="0.25">
      <c r="A609" s="3">
        <f>TITRES_STAT!B612</f>
        <v>42888</v>
      </c>
      <c r="B609" s="6">
        <f>TITRES_STAT!D612</f>
        <v>7.1</v>
      </c>
      <c r="C609" s="2">
        <f t="shared" si="81"/>
        <v>-9.0000000000000746E-2</v>
      </c>
      <c r="D609" s="2">
        <f t="shared" si="82"/>
        <v>0</v>
      </c>
      <c r="E609" s="2">
        <f t="shared" si="83"/>
        <v>9.0000000000000746E-2</v>
      </c>
      <c r="F609" s="2">
        <f t="shared" si="87"/>
        <v>1.0381792773502036E-2</v>
      </c>
      <c r="G609" s="2">
        <f t="shared" si="87"/>
        <v>8.9582810867267614E-3</v>
      </c>
      <c r="H609" s="2">
        <f t="shared" si="85"/>
        <v>1.1589045569115322</v>
      </c>
      <c r="I609" s="2">
        <f t="shared" si="86"/>
        <v>53.680212643092858</v>
      </c>
    </row>
    <row r="610" spans="1:9" ht="13.5" x14ac:dyDescent="0.25">
      <c r="A610" s="3">
        <f>TITRES_STAT!B613</f>
        <v>42891</v>
      </c>
      <c r="B610" s="6">
        <f>TITRES_STAT!D613</f>
        <v>7.1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9.6402361468233191E-3</v>
      </c>
      <c r="G610" s="2">
        <f t="shared" si="87"/>
        <v>8.3184038662462781E-3</v>
      </c>
      <c r="H610" s="2">
        <f t="shared" si="85"/>
        <v>1.1589045569115322</v>
      </c>
      <c r="I610" s="2">
        <f t="shared" si="86"/>
        <v>53.680212643092858</v>
      </c>
    </row>
    <row r="611" spans="1:9" ht="13.5" x14ac:dyDescent="0.25">
      <c r="A611" s="3">
        <f>TITRES_STAT!B614</f>
        <v>42892</v>
      </c>
      <c r="B611" s="6">
        <f>TITRES_STAT!D614</f>
        <v>7.1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8.9516478506216531E-3</v>
      </c>
      <c r="G611" s="2">
        <f t="shared" si="87"/>
        <v>7.724232161514401E-3</v>
      </c>
      <c r="H611" s="2">
        <f t="shared" si="85"/>
        <v>1.1589045569115322</v>
      </c>
      <c r="I611" s="2">
        <f t="shared" si="86"/>
        <v>53.680212643092858</v>
      </c>
    </row>
    <row r="612" spans="1:9" ht="13.5" x14ac:dyDescent="0.25">
      <c r="A612" s="3">
        <f>TITRES_STAT!B615</f>
        <v>42893</v>
      </c>
      <c r="B612" s="6">
        <f>TITRES_STAT!D615</f>
        <v>7.1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8.3122444327201062E-3</v>
      </c>
      <c r="G612" s="2">
        <f t="shared" si="87"/>
        <v>7.1725012928348011E-3</v>
      </c>
      <c r="H612" s="2">
        <f t="shared" si="85"/>
        <v>1.1589045569115322</v>
      </c>
      <c r="I612" s="2">
        <f t="shared" si="86"/>
        <v>53.680212643092858</v>
      </c>
    </row>
    <row r="613" spans="1:9" ht="13.5" x14ac:dyDescent="0.25">
      <c r="A613" s="3">
        <f>TITRES_STAT!B616</f>
        <v>42894</v>
      </c>
      <c r="B613" s="6">
        <f>TITRES_STAT!D616</f>
        <v>7.1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7.7185126875258126E-3</v>
      </c>
      <c r="G613" s="2">
        <f t="shared" si="87"/>
        <v>6.6601797719180299E-3</v>
      </c>
      <c r="H613" s="2">
        <f t="shared" si="85"/>
        <v>1.1589045569115319</v>
      </c>
      <c r="I613" s="2">
        <f t="shared" si="86"/>
        <v>53.680212643092851</v>
      </c>
    </row>
    <row r="614" spans="1:9" ht="13.5" x14ac:dyDescent="0.25">
      <c r="A614" s="3">
        <f>TITRES_STAT!B617</f>
        <v>42895</v>
      </c>
      <c r="B614" s="6">
        <f>TITRES_STAT!D617</f>
        <v>7.1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7.1671903527025403E-3</v>
      </c>
      <c r="G614" s="2">
        <f t="shared" si="87"/>
        <v>6.1844526453524564E-3</v>
      </c>
      <c r="H614" s="2">
        <f t="shared" si="85"/>
        <v>1.1589045569115319</v>
      </c>
      <c r="I614" s="2">
        <f t="shared" si="86"/>
        <v>53.680212643092851</v>
      </c>
    </row>
    <row r="615" spans="1:9" ht="13.5" x14ac:dyDescent="0.25">
      <c r="A615" s="3">
        <f>TITRES_STAT!B618</f>
        <v>42898</v>
      </c>
      <c r="B615" s="6">
        <f>TITRES_STAT!D618</f>
        <v>7</v>
      </c>
      <c r="C615" s="2">
        <f t="shared" si="81"/>
        <v>-9.9999999999999645E-2</v>
      </c>
      <c r="D615" s="2">
        <f t="shared" si="82"/>
        <v>0</v>
      </c>
      <c r="E615" s="2">
        <f t="shared" si="83"/>
        <v>9.9999999999999645E-2</v>
      </c>
      <c r="F615" s="2">
        <f t="shared" si="87"/>
        <v>6.6552481846523584E-3</v>
      </c>
      <c r="G615" s="2">
        <f t="shared" si="87"/>
        <v>1.28855631706844E-2</v>
      </c>
      <c r="H615" s="2">
        <f t="shared" si="85"/>
        <v>0.51648873211793611</v>
      </c>
      <c r="I615" s="2">
        <f t="shared" si="86"/>
        <v>34.058197807813926</v>
      </c>
    </row>
    <row r="616" spans="1:9" ht="13.5" x14ac:dyDescent="0.25">
      <c r="A616" s="3">
        <f>TITRES_STAT!B619</f>
        <v>42899</v>
      </c>
      <c r="B616" s="6">
        <f>TITRES_STAT!D619</f>
        <v>7.1</v>
      </c>
      <c r="C616" s="2">
        <f t="shared" si="81"/>
        <v>9.9999999999999645E-2</v>
      </c>
      <c r="D616" s="2">
        <f t="shared" si="82"/>
        <v>9.9999999999999645E-2</v>
      </c>
      <c r="E616" s="2">
        <f t="shared" si="83"/>
        <v>0</v>
      </c>
      <c r="F616" s="2">
        <f t="shared" si="87"/>
        <v>1.3322730457177164E-2</v>
      </c>
      <c r="G616" s="2">
        <f t="shared" si="87"/>
        <v>1.1965165801349801E-2</v>
      </c>
      <c r="H616" s="2">
        <f t="shared" si="85"/>
        <v>1.1134597445924415</v>
      </c>
      <c r="I616" s="2">
        <f t="shared" si="86"/>
        <v>52.684218255936578</v>
      </c>
    </row>
    <row r="617" spans="1:9" ht="13.5" x14ac:dyDescent="0.25">
      <c r="A617" s="3">
        <f>TITRES_STAT!B620</f>
        <v>42900</v>
      </c>
      <c r="B617" s="6">
        <f>TITRES_STAT!D620</f>
        <v>7</v>
      </c>
      <c r="C617" s="2">
        <f t="shared" si="81"/>
        <v>-9.9999999999999645E-2</v>
      </c>
      <c r="D617" s="2">
        <f t="shared" si="82"/>
        <v>0</v>
      </c>
      <c r="E617" s="2">
        <f t="shared" si="83"/>
        <v>9.9999999999999645E-2</v>
      </c>
      <c r="F617" s="2">
        <f t="shared" si="87"/>
        <v>1.237110685309308E-2</v>
      </c>
      <c r="G617" s="2">
        <f t="shared" si="87"/>
        <v>1.8253368244110502E-2</v>
      </c>
      <c r="H617" s="2">
        <f t="shared" si="85"/>
        <v>0.67774378337459174</v>
      </c>
      <c r="I617" s="2">
        <f t="shared" si="86"/>
        <v>40.396143325972389</v>
      </c>
    </row>
    <row r="618" spans="1:9" ht="13.5" x14ac:dyDescent="0.25">
      <c r="A618" s="3">
        <f>TITRES_STAT!B621</f>
        <v>42901</v>
      </c>
      <c r="B618" s="6">
        <f>TITRES_STAT!D621</f>
        <v>7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1.1487456363586432E-2</v>
      </c>
      <c r="G618" s="2">
        <f t="shared" si="87"/>
        <v>1.6949556226674038E-2</v>
      </c>
      <c r="H618" s="2">
        <f t="shared" si="85"/>
        <v>0.67774378337459174</v>
      </c>
      <c r="I618" s="2">
        <f t="shared" si="86"/>
        <v>40.396143325972389</v>
      </c>
    </row>
    <row r="619" spans="1:9" ht="13.5" x14ac:dyDescent="0.25">
      <c r="A619" s="3">
        <f>TITRES_STAT!B622</f>
        <v>42902</v>
      </c>
      <c r="B619" s="6">
        <f>TITRES_STAT!D622</f>
        <v>7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1.0666923766187402E-2</v>
      </c>
      <c r="G619" s="2">
        <f t="shared" si="87"/>
        <v>1.5738873639054466E-2</v>
      </c>
      <c r="H619" s="2">
        <f t="shared" si="85"/>
        <v>0.67774378337459174</v>
      </c>
      <c r="I619" s="2">
        <f t="shared" si="86"/>
        <v>40.396143325972389</v>
      </c>
    </row>
    <row r="620" spans="1:9" ht="13.5" x14ac:dyDescent="0.25">
      <c r="A620" s="3">
        <f>TITRES_STAT!B623</f>
        <v>42905</v>
      </c>
      <c r="B620" s="6">
        <f>TITRES_STAT!D623</f>
        <v>7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9.9050006400311589E-3</v>
      </c>
      <c r="G620" s="2">
        <f t="shared" si="87"/>
        <v>1.4614668379122005E-2</v>
      </c>
      <c r="H620" s="2">
        <f t="shared" si="85"/>
        <v>0.67774378337459162</v>
      </c>
      <c r="I620" s="2">
        <f t="shared" si="86"/>
        <v>40.396143325972382</v>
      </c>
    </row>
    <row r="621" spans="1:9" ht="13.5" x14ac:dyDescent="0.25">
      <c r="A621" s="3">
        <f>TITRES_STAT!B624</f>
        <v>42906</v>
      </c>
      <c r="B621" s="6">
        <f>TITRES_STAT!D624</f>
        <v>7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9.1975005943146487E-3</v>
      </c>
      <c r="G621" s="2">
        <f t="shared" si="88"/>
        <v>1.3570763494899005E-2</v>
      </c>
      <c r="H621" s="2">
        <f t="shared" si="85"/>
        <v>0.67774378337459174</v>
      </c>
      <c r="I621" s="2">
        <f t="shared" si="86"/>
        <v>40.396143325972389</v>
      </c>
    </row>
    <row r="622" spans="1:9" ht="13.5" x14ac:dyDescent="0.25">
      <c r="A622" s="3">
        <f>TITRES_STAT!B625</f>
        <v>42907</v>
      </c>
      <c r="B622" s="6">
        <f>TITRES_STAT!D625</f>
        <v>7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8.5405362661493157E-3</v>
      </c>
      <c r="G622" s="2">
        <f t="shared" si="88"/>
        <v>1.2601423245263362E-2</v>
      </c>
      <c r="H622" s="2">
        <f t="shared" si="85"/>
        <v>0.67774378337459162</v>
      </c>
      <c r="I622" s="2">
        <f t="shared" si="86"/>
        <v>40.396143325972382</v>
      </c>
    </row>
    <row r="623" spans="1:9" ht="13.5" x14ac:dyDescent="0.25">
      <c r="A623" s="3">
        <f>TITRES_STAT!B626</f>
        <v>42908</v>
      </c>
      <c r="B623" s="6">
        <f>TITRES_STAT!D626</f>
        <v>7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7.9304979614243636E-3</v>
      </c>
      <c r="G623" s="2">
        <f t="shared" si="88"/>
        <v>1.1701321584887407E-2</v>
      </c>
      <c r="H623" s="2">
        <f t="shared" si="85"/>
        <v>0.67774378337459162</v>
      </c>
      <c r="I623" s="2">
        <f t="shared" si="86"/>
        <v>40.396143325972382</v>
      </c>
    </row>
    <row r="624" spans="1:9" ht="13.5" x14ac:dyDescent="0.25">
      <c r="A624" s="3">
        <f>TITRES_STAT!B627</f>
        <v>42909</v>
      </c>
      <c r="B624" s="6">
        <f>TITRES_STAT!D627</f>
        <v>7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7.3640338213226226E-3</v>
      </c>
      <c r="G624" s="2">
        <f t="shared" si="88"/>
        <v>1.0865512900252592E-2</v>
      </c>
      <c r="H624" s="2">
        <f t="shared" si="85"/>
        <v>0.67774378337459151</v>
      </c>
      <c r="I624" s="2">
        <f t="shared" si="86"/>
        <v>40.396143325972375</v>
      </c>
    </row>
    <row r="625" spans="1:9" ht="13.5" x14ac:dyDescent="0.25">
      <c r="A625" s="3">
        <f>TITRES_STAT!B628</f>
        <v>42914</v>
      </c>
      <c r="B625" s="6">
        <f>TITRES_STAT!D628</f>
        <v>7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6.8380314055138643E-3</v>
      </c>
      <c r="G625" s="2">
        <f t="shared" si="88"/>
        <v>1.0089404835948836E-2</v>
      </c>
      <c r="H625" s="2">
        <f t="shared" si="85"/>
        <v>0.67774378337459151</v>
      </c>
      <c r="I625" s="2">
        <f t="shared" si="86"/>
        <v>40.396143325972375</v>
      </c>
    </row>
    <row r="626" spans="1:9" ht="13.5" x14ac:dyDescent="0.25">
      <c r="A626" s="3">
        <f>TITRES_STAT!B629</f>
        <v>42915</v>
      </c>
      <c r="B626" s="6">
        <f>TITRES_STAT!D629</f>
        <v>7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6.3496005908343029E-3</v>
      </c>
      <c r="G626" s="2">
        <f t="shared" si="88"/>
        <v>9.3687330619524906E-3</v>
      </c>
      <c r="H626" s="2">
        <f t="shared" si="85"/>
        <v>0.67774378337459162</v>
      </c>
      <c r="I626" s="2">
        <f t="shared" si="86"/>
        <v>40.396143325972382</v>
      </c>
    </row>
    <row r="627" spans="1:9" ht="13.5" x14ac:dyDescent="0.25">
      <c r="A627" s="3">
        <f>TITRES_STAT!B630</f>
        <v>42916</v>
      </c>
      <c r="B627" s="6">
        <f>TITRES_STAT!D630</f>
        <v>7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5.8960576914889951E-3</v>
      </c>
      <c r="G627" s="2">
        <f t="shared" si="88"/>
        <v>8.6995378432415983E-3</v>
      </c>
      <c r="H627" s="2">
        <f t="shared" si="85"/>
        <v>0.67774378337459151</v>
      </c>
      <c r="I627" s="2">
        <f t="shared" si="86"/>
        <v>40.396143325972375</v>
      </c>
    </row>
    <row r="628" spans="1:9" ht="13.5" x14ac:dyDescent="0.25">
      <c r="A628" s="3">
        <f>TITRES_STAT!B631</f>
        <v>42919</v>
      </c>
      <c r="B628" s="6">
        <f>TITRES_STAT!D631</f>
        <v>7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5.4749107135254951E-3</v>
      </c>
      <c r="G628" s="2">
        <f t="shared" si="88"/>
        <v>8.0781422830100546E-3</v>
      </c>
      <c r="H628" s="2">
        <f t="shared" si="85"/>
        <v>0.67774378337459162</v>
      </c>
      <c r="I628" s="2">
        <f t="shared" si="86"/>
        <v>40.396143325972382</v>
      </c>
    </row>
    <row r="629" spans="1:9" ht="13.5" x14ac:dyDescent="0.25">
      <c r="A629" s="3">
        <f>TITRES_STAT!B632</f>
        <v>42920</v>
      </c>
      <c r="B629" s="6">
        <f>TITRES_STAT!D632</f>
        <v>7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5.0838456625593876E-3</v>
      </c>
      <c r="G629" s="2">
        <f t="shared" si="88"/>
        <v>7.5011321199379075E-3</v>
      </c>
      <c r="H629" s="2">
        <f t="shared" si="85"/>
        <v>0.67774378337459151</v>
      </c>
      <c r="I629" s="2">
        <f t="shared" si="86"/>
        <v>40.396143325972375</v>
      </c>
    </row>
    <row r="630" spans="1:9" ht="13.5" x14ac:dyDescent="0.25">
      <c r="A630" s="3">
        <f>TITRES_STAT!B633</f>
        <v>42921</v>
      </c>
      <c r="B630" s="6">
        <f>TITRES_STAT!D633</f>
        <v>7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4.720713829519432E-3</v>
      </c>
      <c r="G630" s="2">
        <f t="shared" si="88"/>
        <v>6.9653369685137717E-3</v>
      </c>
      <c r="H630" s="2">
        <f t="shared" si="85"/>
        <v>0.67774378337459151</v>
      </c>
      <c r="I630" s="2">
        <f t="shared" si="86"/>
        <v>40.396143325972375</v>
      </c>
    </row>
    <row r="631" spans="1:9" ht="13.5" x14ac:dyDescent="0.25">
      <c r="A631" s="3">
        <f>TITRES_STAT!B634</f>
        <v>42922</v>
      </c>
      <c r="B631" s="6">
        <f>TITRES_STAT!D634</f>
        <v>6.95</v>
      </c>
      <c r="C631" s="2">
        <f t="shared" si="81"/>
        <v>-4.9999999999999822E-2</v>
      </c>
      <c r="D631" s="2">
        <f t="shared" si="82"/>
        <v>0</v>
      </c>
      <c r="E631" s="2">
        <f t="shared" si="83"/>
        <v>4.9999999999999822E-2</v>
      </c>
      <c r="F631" s="2">
        <f t="shared" si="88"/>
        <v>4.3835199845537586E-3</v>
      </c>
      <c r="G631" s="2">
        <f t="shared" si="88"/>
        <v>1.0039241470762775E-2</v>
      </c>
      <c r="H631" s="2">
        <f t="shared" si="85"/>
        <v>0.43663856450906757</v>
      </c>
      <c r="I631" s="2">
        <f t="shared" si="86"/>
        <v>30.393069996577537</v>
      </c>
    </row>
    <row r="632" spans="1:9" ht="13.5" x14ac:dyDescent="0.25">
      <c r="A632" s="3">
        <f>TITRES_STAT!B635</f>
        <v>42923</v>
      </c>
      <c r="B632" s="6">
        <f>TITRES_STAT!D635</f>
        <v>6.9</v>
      </c>
      <c r="C632" s="2">
        <f t="shared" si="81"/>
        <v>-4.9999999999999822E-2</v>
      </c>
      <c r="D632" s="2">
        <f t="shared" si="82"/>
        <v>0</v>
      </c>
      <c r="E632" s="2">
        <f t="shared" si="83"/>
        <v>4.9999999999999822E-2</v>
      </c>
      <c r="F632" s="2">
        <f t="shared" si="88"/>
        <v>4.0704114142284904E-3</v>
      </c>
      <c r="G632" s="2">
        <f t="shared" si="88"/>
        <v>1.2893581365708279E-2</v>
      </c>
      <c r="H632" s="2">
        <f t="shared" si="85"/>
        <v>0.31569284737707876</v>
      </c>
      <c r="I632" s="2">
        <f t="shared" si="86"/>
        <v>23.994418454613736</v>
      </c>
    </row>
    <row r="633" spans="1:9" ht="13.5" x14ac:dyDescent="0.25">
      <c r="A633" s="3">
        <f>TITRES_STAT!B636</f>
        <v>42926</v>
      </c>
      <c r="B633" s="6">
        <f>TITRES_STAT!D636</f>
        <v>6.9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3.7796677417835981E-3</v>
      </c>
      <c r="G633" s="2">
        <f t="shared" si="88"/>
        <v>1.1972611268157688E-2</v>
      </c>
      <c r="H633" s="2">
        <f t="shared" si="85"/>
        <v>0.31569284737707876</v>
      </c>
      <c r="I633" s="2">
        <f t="shared" si="86"/>
        <v>23.994418454613736</v>
      </c>
    </row>
    <row r="634" spans="1:9" ht="13.5" x14ac:dyDescent="0.25">
      <c r="A634" s="3">
        <f>TITRES_STAT!B637</f>
        <v>42927</v>
      </c>
      <c r="B634" s="6">
        <f>TITRES_STAT!D637</f>
        <v>6.9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3.5096914745133411E-3</v>
      </c>
      <c r="G634" s="2">
        <f t="shared" si="88"/>
        <v>1.1117424749003568E-2</v>
      </c>
      <c r="H634" s="2">
        <f t="shared" si="85"/>
        <v>0.3156928473770787</v>
      </c>
      <c r="I634" s="2">
        <f t="shared" si="86"/>
        <v>23.994418454613722</v>
      </c>
    </row>
    <row r="635" spans="1:9" ht="13.5" x14ac:dyDescent="0.25">
      <c r="A635" s="3">
        <f>TITRES_STAT!B638</f>
        <v>42928</v>
      </c>
      <c r="B635" s="6">
        <f>TITRES_STAT!D638</f>
        <v>6.9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3.258999226333817E-3</v>
      </c>
      <c r="G635" s="2">
        <f t="shared" si="88"/>
        <v>1.03233229812176E-2</v>
      </c>
      <c r="H635" s="2">
        <f t="shared" si="85"/>
        <v>0.3156928473770787</v>
      </c>
      <c r="I635" s="2">
        <f t="shared" si="86"/>
        <v>23.994418454613722</v>
      </c>
    </row>
    <row r="636" spans="1:9" ht="13.5" x14ac:dyDescent="0.25">
      <c r="A636" s="3">
        <f>TITRES_STAT!B639</f>
        <v>42929</v>
      </c>
      <c r="B636" s="6">
        <f>TITRES_STAT!D639</f>
        <v>6.9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3.0262135673099731E-3</v>
      </c>
      <c r="G636" s="2">
        <f t="shared" si="88"/>
        <v>9.5859427682734848E-3</v>
      </c>
      <c r="H636" s="2">
        <f t="shared" si="85"/>
        <v>0.31569284737707876</v>
      </c>
      <c r="I636" s="2">
        <f t="shared" si="86"/>
        <v>23.994418454613736</v>
      </c>
    </row>
    <row r="637" spans="1:9" ht="13.5" x14ac:dyDescent="0.25">
      <c r="A637" s="3">
        <f>TITRES_STAT!B640</f>
        <v>42930</v>
      </c>
      <c r="B637" s="6">
        <f>TITRES_STAT!D640</f>
        <v>6.89</v>
      </c>
      <c r="C637" s="2">
        <f t="shared" si="81"/>
        <v>-1.0000000000000675E-2</v>
      </c>
      <c r="D637" s="2">
        <f t="shared" si="82"/>
        <v>0</v>
      </c>
      <c r="E637" s="2">
        <f t="shared" si="83"/>
        <v>1.0000000000000675E-2</v>
      </c>
      <c r="F637" s="2">
        <f t="shared" ref="F637:G652" si="89">((F636*13)+D637)/14</f>
        <v>2.8100554553592608E-3</v>
      </c>
      <c r="G637" s="2">
        <f t="shared" si="89"/>
        <v>9.6155182848254271E-3</v>
      </c>
      <c r="H637" s="2">
        <f t="shared" si="85"/>
        <v>0.29224170472369687</v>
      </c>
      <c r="I637" s="2">
        <f t="shared" si="86"/>
        <v>22.6150962049459</v>
      </c>
    </row>
    <row r="638" spans="1:9" ht="13.5" x14ac:dyDescent="0.25">
      <c r="A638" s="3">
        <f>TITRES_STAT!B641</f>
        <v>42933</v>
      </c>
      <c r="B638" s="6">
        <f>TITRES_STAT!D641</f>
        <v>6.9</v>
      </c>
      <c r="C638" s="2">
        <f t="shared" si="81"/>
        <v>1.0000000000000675E-2</v>
      </c>
      <c r="D638" s="2">
        <f t="shared" si="82"/>
        <v>1.0000000000000675E-2</v>
      </c>
      <c r="E638" s="2">
        <f t="shared" si="83"/>
        <v>0</v>
      </c>
      <c r="F638" s="2">
        <f t="shared" si="89"/>
        <v>3.3236229228336476E-3</v>
      </c>
      <c r="G638" s="2">
        <f t="shared" si="89"/>
        <v>8.9286955501950392E-3</v>
      </c>
      <c r="H638" s="2">
        <f t="shared" si="85"/>
        <v>0.37224059260941494</v>
      </c>
      <c r="I638" s="2">
        <f t="shared" si="86"/>
        <v>27.1264816544723</v>
      </c>
    </row>
    <row r="639" spans="1:9" ht="13.5" x14ac:dyDescent="0.25">
      <c r="A639" s="3">
        <f>TITRES_STAT!B642</f>
        <v>42934</v>
      </c>
      <c r="B639" s="6">
        <f>TITRES_STAT!D642</f>
        <v>6.9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3.0862212854883869E-3</v>
      </c>
      <c r="G639" s="2">
        <f t="shared" si="89"/>
        <v>8.2909315823239647E-3</v>
      </c>
      <c r="H639" s="2">
        <f t="shared" si="85"/>
        <v>0.37224059260941494</v>
      </c>
      <c r="I639" s="2">
        <f t="shared" si="86"/>
        <v>27.1264816544723</v>
      </c>
    </row>
    <row r="640" spans="1:9" ht="13.5" x14ac:dyDescent="0.25">
      <c r="A640" s="3">
        <f>TITRES_STAT!B643</f>
        <v>42935</v>
      </c>
      <c r="B640" s="6">
        <f>TITRES_STAT!D643</f>
        <v>6.9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2.8657769079535019E-3</v>
      </c>
      <c r="G640" s="2">
        <f t="shared" si="89"/>
        <v>7.6987221835865391E-3</v>
      </c>
      <c r="H640" s="2">
        <f t="shared" si="85"/>
        <v>0.37224059260941489</v>
      </c>
      <c r="I640" s="2">
        <f t="shared" si="86"/>
        <v>27.1264816544723</v>
      </c>
    </row>
    <row r="641" spans="1:9" ht="13.5" x14ac:dyDescent="0.25">
      <c r="A641" s="3">
        <f>TITRES_STAT!B644</f>
        <v>42936</v>
      </c>
      <c r="B641" s="6">
        <f>TITRES_STAT!D644</f>
        <v>6.9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2.6610785573853947E-3</v>
      </c>
      <c r="G641" s="2">
        <f t="shared" si="89"/>
        <v>7.1488134561875005E-3</v>
      </c>
      <c r="H641" s="2">
        <f t="shared" si="85"/>
        <v>0.37224059260941489</v>
      </c>
      <c r="I641" s="2">
        <f t="shared" si="86"/>
        <v>27.1264816544723</v>
      </c>
    </row>
    <row r="642" spans="1:9" ht="13.5" x14ac:dyDescent="0.25">
      <c r="A642" s="3">
        <f>TITRES_STAT!B645</f>
        <v>42937</v>
      </c>
      <c r="B642" s="6">
        <f>TITRES_STAT!D645</f>
        <v>6.7</v>
      </c>
      <c r="C642" s="2">
        <f t="shared" si="81"/>
        <v>-0.20000000000000018</v>
      </c>
      <c r="D642" s="2">
        <f t="shared" si="82"/>
        <v>0</v>
      </c>
      <c r="E642" s="2">
        <f t="shared" si="83"/>
        <v>0.20000000000000018</v>
      </c>
      <c r="F642" s="2">
        <f t="shared" si="89"/>
        <v>2.4710015175721523E-3</v>
      </c>
      <c r="G642" s="2">
        <f t="shared" si="89"/>
        <v>2.0923898209316977E-2</v>
      </c>
      <c r="H642" s="2">
        <f t="shared" si="85"/>
        <v>0.11809470170677215</v>
      </c>
      <c r="I642" s="2">
        <f t="shared" si="86"/>
        <v>10.562137672819716</v>
      </c>
    </row>
    <row r="643" spans="1:9" ht="13.5" x14ac:dyDescent="0.25">
      <c r="A643" s="3">
        <f>TITRES_STAT!B646</f>
        <v>42940</v>
      </c>
      <c r="B643" s="6">
        <f>TITRES_STAT!D646</f>
        <v>6.5</v>
      </c>
      <c r="C643" s="2">
        <f t="shared" ref="C643:C706" si="90">B643-B642</f>
        <v>-0.20000000000000018</v>
      </c>
      <c r="D643" s="2">
        <f t="shared" ref="D643:D706" si="91">IF(C643&gt;0,C643,0)</f>
        <v>0</v>
      </c>
      <c r="E643" s="2">
        <f t="shared" ref="E643:E706" si="92">IF(C643&lt;0,-C643,0)</f>
        <v>0.20000000000000018</v>
      </c>
      <c r="F643" s="2">
        <f t="shared" si="89"/>
        <v>2.2945014091741412E-3</v>
      </c>
      <c r="G643" s="2">
        <f t="shared" si="89"/>
        <v>3.3715048337222921E-2</v>
      </c>
      <c r="H643" s="2">
        <f t="shared" si="85"/>
        <v>6.8055705755607918E-2</v>
      </c>
      <c r="I643" s="2">
        <f t="shared" si="86"/>
        <v>6.3719247403356292</v>
      </c>
    </row>
    <row r="644" spans="1:9" ht="13.5" x14ac:dyDescent="0.25">
      <c r="A644" s="3">
        <f>TITRES_STAT!B647</f>
        <v>42942</v>
      </c>
      <c r="B644" s="6">
        <f>TITRES_STAT!D647</f>
        <v>6.4</v>
      </c>
      <c r="C644" s="2">
        <f t="shared" si="90"/>
        <v>-9.9999999999999645E-2</v>
      </c>
      <c r="D644" s="2">
        <f t="shared" si="91"/>
        <v>0</v>
      </c>
      <c r="E644" s="2">
        <f t="shared" si="92"/>
        <v>9.9999999999999645E-2</v>
      </c>
      <c r="F644" s="2">
        <f t="shared" si="89"/>
        <v>2.1306084513759882E-3</v>
      </c>
      <c r="G644" s="2">
        <f t="shared" si="89"/>
        <v>3.844968774170697E-2</v>
      </c>
      <c r="H644" s="2">
        <f t="shared" si="85"/>
        <v>5.5412893485345116E-2</v>
      </c>
      <c r="I644" s="2">
        <f t="shared" si="86"/>
        <v>5.2503521443965155</v>
      </c>
    </row>
    <row r="645" spans="1:9" ht="13.5" x14ac:dyDescent="0.25">
      <c r="A645" s="3">
        <f>TITRES_STAT!B648</f>
        <v>42943</v>
      </c>
      <c r="B645" s="6">
        <f>TITRES_STAT!D648</f>
        <v>6.5</v>
      </c>
      <c r="C645" s="2">
        <f t="shared" si="90"/>
        <v>9.9999999999999645E-2</v>
      </c>
      <c r="D645" s="2">
        <f t="shared" si="91"/>
        <v>9.9999999999999645E-2</v>
      </c>
      <c r="E645" s="2">
        <f t="shared" si="92"/>
        <v>0</v>
      </c>
      <c r="F645" s="2">
        <f t="shared" si="89"/>
        <v>9.1212792762776773E-3</v>
      </c>
      <c r="G645" s="2">
        <f t="shared" si="89"/>
        <v>3.570328147444219E-2</v>
      </c>
      <c r="H645" s="2">
        <f t="shared" si="85"/>
        <v>0.25547453622174887</v>
      </c>
      <c r="I645" s="2">
        <f t="shared" si="86"/>
        <v>20.348842517394189</v>
      </c>
    </row>
    <row r="646" spans="1:9" ht="13.5" x14ac:dyDescent="0.25">
      <c r="A646" s="3">
        <f>TITRES_STAT!B649</f>
        <v>42944</v>
      </c>
      <c r="B646" s="6">
        <f>TITRES_STAT!D649</f>
        <v>6.5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8.4697593279721289E-3</v>
      </c>
      <c r="G646" s="2">
        <f t="shared" si="89"/>
        <v>3.315304708341061E-2</v>
      </c>
      <c r="H646" s="2">
        <f t="shared" si="85"/>
        <v>0.25547453622174887</v>
      </c>
      <c r="I646" s="2">
        <f t="shared" si="86"/>
        <v>20.348842517394189</v>
      </c>
    </row>
    <row r="647" spans="1:9" ht="13.5" x14ac:dyDescent="0.25">
      <c r="A647" s="3">
        <f>TITRES_STAT!B650</f>
        <v>42947</v>
      </c>
      <c r="B647" s="6">
        <f>TITRES_STAT!D650</f>
        <v>6.78</v>
      </c>
      <c r="C647" s="2">
        <f t="shared" si="90"/>
        <v>0.28000000000000025</v>
      </c>
      <c r="D647" s="2">
        <f t="shared" si="91"/>
        <v>0.28000000000000025</v>
      </c>
      <c r="E647" s="2">
        <f t="shared" si="92"/>
        <v>0</v>
      </c>
      <c r="F647" s="2">
        <f t="shared" si="89"/>
        <v>2.7864776518831281E-2</v>
      </c>
      <c r="G647" s="2">
        <f t="shared" si="89"/>
        <v>3.0784972291738426E-2</v>
      </c>
      <c r="H647" s="2">
        <f t="shared" si="85"/>
        <v>0.9051421665989019</v>
      </c>
      <c r="I647" s="2">
        <f t="shared" si="86"/>
        <v>47.510478874906219</v>
      </c>
    </row>
    <row r="648" spans="1:9" ht="13.5" x14ac:dyDescent="0.25">
      <c r="A648" s="3">
        <f>TITRES_STAT!B651</f>
        <v>42948</v>
      </c>
      <c r="B648" s="6">
        <f>TITRES_STAT!D651</f>
        <v>7</v>
      </c>
      <c r="C648" s="2">
        <f t="shared" si="90"/>
        <v>0.21999999999999975</v>
      </c>
      <c r="D648" s="2">
        <f t="shared" si="91"/>
        <v>0.21999999999999975</v>
      </c>
      <c r="E648" s="2">
        <f t="shared" si="92"/>
        <v>0</v>
      </c>
      <c r="F648" s="2">
        <f t="shared" si="89"/>
        <v>4.1588721053200453E-2</v>
      </c>
      <c r="G648" s="2">
        <f t="shared" si="89"/>
        <v>2.8586045699471395E-2</v>
      </c>
      <c r="H648" s="2">
        <f t="shared" si="85"/>
        <v>1.454860930764184</v>
      </c>
      <c r="I648" s="2">
        <f t="shared" si="86"/>
        <v>59.264494885716161</v>
      </c>
    </row>
    <row r="649" spans="1:9" ht="13.5" x14ac:dyDescent="0.25">
      <c r="A649" s="3">
        <f>TITRES_STAT!B652</f>
        <v>42949</v>
      </c>
      <c r="B649" s="6">
        <f>TITRES_STAT!D652</f>
        <v>7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3.8618098120828996E-2</v>
      </c>
      <c r="G649" s="2">
        <f t="shared" si="89"/>
        <v>2.6544185292366296E-2</v>
      </c>
      <c r="H649" s="2">
        <f t="shared" si="85"/>
        <v>1.4548609307641842</v>
      </c>
      <c r="I649" s="2">
        <f t="shared" si="86"/>
        <v>59.264494885716161</v>
      </c>
    </row>
    <row r="650" spans="1:9" ht="13.5" x14ac:dyDescent="0.25">
      <c r="A650" s="3">
        <f>TITRES_STAT!B653</f>
        <v>42950</v>
      </c>
      <c r="B650" s="6">
        <f>TITRES_STAT!D653</f>
        <v>7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3.5859662540769784E-2</v>
      </c>
      <c r="G650" s="2">
        <f t="shared" si="89"/>
        <v>2.4648172057197274E-2</v>
      </c>
      <c r="H650" s="2">
        <f t="shared" si="85"/>
        <v>1.4548609307641842</v>
      </c>
      <c r="I650" s="2">
        <f t="shared" si="86"/>
        <v>59.264494885716161</v>
      </c>
    </row>
    <row r="651" spans="1:9" ht="13.5" x14ac:dyDescent="0.25">
      <c r="A651" s="3">
        <f>TITRES_STAT!B654</f>
        <v>42951</v>
      </c>
      <c r="B651" s="6">
        <f>TITRES_STAT!D654</f>
        <v>6.99</v>
      </c>
      <c r="C651" s="2">
        <f t="shared" si="90"/>
        <v>-9.9999999999997868E-3</v>
      </c>
      <c r="D651" s="2">
        <f t="shared" si="91"/>
        <v>0</v>
      </c>
      <c r="E651" s="2">
        <f t="shared" si="92"/>
        <v>9.9999999999997868E-3</v>
      </c>
      <c r="F651" s="2">
        <f t="shared" si="89"/>
        <v>3.3298258073571944E-2</v>
      </c>
      <c r="G651" s="2">
        <f t="shared" si="89"/>
        <v>2.3601874053111739E-2</v>
      </c>
      <c r="H651" s="2">
        <f t="shared" si="85"/>
        <v>1.4108311059808323</v>
      </c>
      <c r="I651" s="2">
        <f t="shared" si="86"/>
        <v>58.520528562984673</v>
      </c>
    </row>
    <row r="652" spans="1:9" ht="13.5" x14ac:dyDescent="0.25">
      <c r="A652" s="3">
        <f>TITRES_STAT!B655</f>
        <v>42954</v>
      </c>
      <c r="B652" s="6">
        <f>TITRES_STAT!D655</f>
        <v>6.98</v>
      </c>
      <c r="C652" s="2">
        <f t="shared" si="90"/>
        <v>-9.9999999999997868E-3</v>
      </c>
      <c r="D652" s="2">
        <f t="shared" si="91"/>
        <v>0</v>
      </c>
      <c r="E652" s="2">
        <f t="shared" si="92"/>
        <v>9.9999999999997868E-3</v>
      </c>
      <c r="F652" s="2">
        <f t="shared" si="89"/>
        <v>3.0919811068316806E-2</v>
      </c>
      <c r="G652" s="2">
        <f t="shared" si="89"/>
        <v>2.26303116207466E-2</v>
      </c>
      <c r="H652" s="2">
        <f t="shared" si="85"/>
        <v>1.3663007203122519</v>
      </c>
      <c r="I652" s="2">
        <f t="shared" si="86"/>
        <v>57.739944402838105</v>
      </c>
    </row>
    <row r="653" spans="1:9" ht="13.5" x14ac:dyDescent="0.25">
      <c r="A653" s="3">
        <f>TITRES_STAT!B656</f>
        <v>42955</v>
      </c>
      <c r="B653" s="6">
        <f>TITRES_STAT!D656</f>
        <v>7</v>
      </c>
      <c r="C653" s="2">
        <f t="shared" si="90"/>
        <v>1.9999999999999574E-2</v>
      </c>
      <c r="D653" s="2">
        <f t="shared" si="91"/>
        <v>1.9999999999999574E-2</v>
      </c>
      <c r="E653" s="2">
        <f t="shared" si="92"/>
        <v>0</v>
      </c>
      <c r="F653" s="2">
        <f t="shared" ref="F653:G668" si="93">((F652*13)+D653)/14</f>
        <v>3.0139824563437004E-2</v>
      </c>
      <c r="G653" s="2">
        <f t="shared" si="93"/>
        <v>2.1013860790693274E-2</v>
      </c>
      <c r="H653" s="2">
        <f t="shared" si="85"/>
        <v>1.434283060292542</v>
      </c>
      <c r="I653" s="2">
        <f t="shared" si="86"/>
        <v>58.920143005890857</v>
      </c>
    </row>
    <row r="654" spans="1:9" ht="13.5" x14ac:dyDescent="0.25">
      <c r="A654" s="3">
        <f>TITRES_STAT!B657</f>
        <v>42956</v>
      </c>
      <c r="B654" s="6">
        <f>TITRES_STAT!D657</f>
        <v>7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2.7986979951762934E-2</v>
      </c>
      <c r="G654" s="2">
        <f t="shared" si="93"/>
        <v>1.9512870734215183E-2</v>
      </c>
      <c r="H654" s="2">
        <f t="shared" si="85"/>
        <v>1.434283060292542</v>
      </c>
      <c r="I654" s="2">
        <f t="shared" si="86"/>
        <v>58.920143005890857</v>
      </c>
    </row>
    <row r="655" spans="1:9" ht="13.5" x14ac:dyDescent="0.25">
      <c r="A655" s="3">
        <f>TITRES_STAT!B658</f>
        <v>42957</v>
      </c>
      <c r="B655" s="6">
        <f>TITRES_STAT!D658</f>
        <v>6.98</v>
      </c>
      <c r="C655" s="2">
        <f t="shared" si="90"/>
        <v>-1.9999999999999574E-2</v>
      </c>
      <c r="D655" s="2">
        <f t="shared" si="91"/>
        <v>0</v>
      </c>
      <c r="E655" s="2">
        <f t="shared" si="92"/>
        <v>1.9999999999999574E-2</v>
      </c>
      <c r="F655" s="2">
        <f t="shared" si="93"/>
        <v>2.598790995520844E-2</v>
      </c>
      <c r="G655" s="2">
        <f t="shared" si="93"/>
        <v>1.9547665681771211E-2</v>
      </c>
      <c r="H655" s="2">
        <f t="shared" si="85"/>
        <v>1.3294635982772589</v>
      </c>
      <c r="I655" s="2">
        <f t="shared" si="86"/>
        <v>57.07166230287762</v>
      </c>
    </row>
    <row r="656" spans="1:9" ht="13.5" x14ac:dyDescent="0.25">
      <c r="A656" s="3">
        <f>TITRES_STAT!B659</f>
        <v>42958</v>
      </c>
      <c r="B656" s="6">
        <f>TITRES_STAT!D659</f>
        <v>7</v>
      </c>
      <c r="C656" s="2">
        <f t="shared" si="90"/>
        <v>1.9999999999999574E-2</v>
      </c>
      <c r="D656" s="2">
        <f t="shared" si="91"/>
        <v>1.9999999999999574E-2</v>
      </c>
      <c r="E656" s="2">
        <f t="shared" si="92"/>
        <v>0</v>
      </c>
      <c r="F656" s="2">
        <f t="shared" si="93"/>
        <v>2.5560202101264948E-2</v>
      </c>
      <c r="G656" s="2">
        <f t="shared" si="93"/>
        <v>1.8151403847358982E-2</v>
      </c>
      <c r="H656" s="2">
        <f t="shared" si="85"/>
        <v>1.4081666804512172</v>
      </c>
      <c r="I656" s="2">
        <f t="shared" si="86"/>
        <v>58.474635160526745</v>
      </c>
    </row>
    <row r="657" spans="1:9" ht="13.5" x14ac:dyDescent="0.25">
      <c r="A657" s="3">
        <f>TITRES_STAT!B660</f>
        <v>42961</v>
      </c>
      <c r="B657" s="6">
        <f>TITRES_STAT!D660</f>
        <v>7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2.3734473379746022E-2</v>
      </c>
      <c r="G657" s="2">
        <f t="shared" si="93"/>
        <v>1.6854875001119055E-2</v>
      </c>
      <c r="H657" s="2">
        <f t="shared" ref="H657:H720" si="94">F657/G657</f>
        <v>1.408166680451217</v>
      </c>
      <c r="I657" s="2">
        <f t="shared" ref="I657:I720" si="95">IF(G657=0,100,100-(100/(1+H657)))</f>
        <v>58.474635160526738</v>
      </c>
    </row>
    <row r="658" spans="1:9" ht="13.5" x14ac:dyDescent="0.25">
      <c r="A658" s="3">
        <f>TITRES_STAT!B661</f>
        <v>42962</v>
      </c>
      <c r="B658" s="6">
        <f>TITRES_STAT!D661</f>
        <v>7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2.2039153852621306E-2</v>
      </c>
      <c r="G658" s="2">
        <f t="shared" si="93"/>
        <v>1.5650955358181978E-2</v>
      </c>
      <c r="H658" s="2">
        <f t="shared" si="94"/>
        <v>1.4081666804512172</v>
      </c>
      <c r="I658" s="2">
        <f t="shared" si="95"/>
        <v>58.474635160526745</v>
      </c>
    </row>
    <row r="659" spans="1:9" ht="13.5" x14ac:dyDescent="0.25">
      <c r="A659" s="3">
        <f>TITRES_STAT!B662</f>
        <v>42963</v>
      </c>
      <c r="B659" s="6">
        <f>TITRES_STAT!D662</f>
        <v>6.99</v>
      </c>
      <c r="C659" s="2">
        <f t="shared" si="90"/>
        <v>-9.9999999999997868E-3</v>
      </c>
      <c r="D659" s="2">
        <f t="shared" si="91"/>
        <v>0</v>
      </c>
      <c r="E659" s="2">
        <f t="shared" si="92"/>
        <v>9.9999999999997868E-3</v>
      </c>
      <c r="F659" s="2">
        <f t="shared" si="93"/>
        <v>2.046492857743407E-2</v>
      </c>
      <c r="G659" s="2">
        <f t="shared" si="93"/>
        <v>1.5247315689740392E-2</v>
      </c>
      <c r="H659" s="2">
        <f t="shared" si="94"/>
        <v>1.3421987839606746</v>
      </c>
      <c r="I659" s="2">
        <f t="shared" si="95"/>
        <v>57.305075604684887</v>
      </c>
    </row>
    <row r="660" spans="1:9" ht="13.5" x14ac:dyDescent="0.25">
      <c r="A660" s="3">
        <f>TITRES_STAT!B663</f>
        <v>42964</v>
      </c>
      <c r="B660" s="6">
        <f>TITRES_STAT!D663</f>
        <v>6.99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1.9003147964760207E-2</v>
      </c>
      <c r="G660" s="2">
        <f t="shared" si="93"/>
        <v>1.4158221711901791E-2</v>
      </c>
      <c r="H660" s="2">
        <f t="shared" si="94"/>
        <v>1.3421987839606748</v>
      </c>
      <c r="I660" s="2">
        <f t="shared" si="95"/>
        <v>57.305075604684887</v>
      </c>
    </row>
    <row r="661" spans="1:9" ht="13.5" x14ac:dyDescent="0.25">
      <c r="A661" s="3">
        <f>TITRES_STAT!B664</f>
        <v>42965</v>
      </c>
      <c r="B661" s="6">
        <f>TITRES_STAT!D664</f>
        <v>6.99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1.7645780252991621E-2</v>
      </c>
      <c r="G661" s="2">
        <f t="shared" si="93"/>
        <v>1.3146920161051663E-2</v>
      </c>
      <c r="H661" s="2">
        <f t="shared" si="94"/>
        <v>1.3421987839606748</v>
      </c>
      <c r="I661" s="2">
        <f t="shared" si="95"/>
        <v>57.305075604684887</v>
      </c>
    </row>
    <row r="662" spans="1:9" ht="13.5" x14ac:dyDescent="0.25">
      <c r="A662" s="3">
        <f>TITRES_STAT!B665</f>
        <v>42968</v>
      </c>
      <c r="B662" s="6">
        <f>TITRES_STAT!D665</f>
        <v>6.9</v>
      </c>
      <c r="C662" s="2">
        <f t="shared" si="90"/>
        <v>-8.9999999999999858E-2</v>
      </c>
      <c r="D662" s="2">
        <f t="shared" si="91"/>
        <v>0</v>
      </c>
      <c r="E662" s="2">
        <f t="shared" si="92"/>
        <v>8.9999999999999858E-2</v>
      </c>
      <c r="F662" s="2">
        <f t="shared" si="93"/>
        <v>1.6385367377777935E-2</v>
      </c>
      <c r="G662" s="2">
        <f t="shared" si="93"/>
        <v>1.8636425863833676E-2</v>
      </c>
      <c r="H662" s="2">
        <f t="shared" si="94"/>
        <v>0.87921189918587328</v>
      </c>
      <c r="I662" s="2">
        <f t="shared" si="95"/>
        <v>46.786203278447324</v>
      </c>
    </row>
    <row r="663" spans="1:9" ht="13.5" x14ac:dyDescent="0.25">
      <c r="A663" s="3">
        <f>TITRES_STAT!B666</f>
        <v>42969</v>
      </c>
      <c r="B663" s="6">
        <f>TITRES_STAT!D666</f>
        <v>7</v>
      </c>
      <c r="C663" s="2">
        <f t="shared" si="90"/>
        <v>9.9999999999999645E-2</v>
      </c>
      <c r="D663" s="2">
        <f t="shared" si="91"/>
        <v>9.9999999999999645E-2</v>
      </c>
      <c r="E663" s="2">
        <f t="shared" si="92"/>
        <v>0</v>
      </c>
      <c r="F663" s="2">
        <f t="shared" si="93"/>
        <v>2.2357841136508055E-2</v>
      </c>
      <c r="G663" s="2">
        <f t="shared" si="93"/>
        <v>1.7305252587845557E-2</v>
      </c>
      <c r="H663" s="2">
        <f t="shared" si="94"/>
        <v>1.2919684947107453</v>
      </c>
      <c r="I663" s="2">
        <f t="shared" si="95"/>
        <v>56.369382811860874</v>
      </c>
    </row>
    <row r="664" spans="1:9" ht="13.5" x14ac:dyDescent="0.25">
      <c r="A664" s="3">
        <f>TITRES_STAT!B667</f>
        <v>42970</v>
      </c>
      <c r="B664" s="6">
        <f>TITRES_STAT!D667</f>
        <v>7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2.0760852483900336E-2</v>
      </c>
      <c r="G664" s="2">
        <f t="shared" si="93"/>
        <v>1.6069163117285158E-2</v>
      </c>
      <c r="H664" s="2">
        <f t="shared" si="94"/>
        <v>1.2919684947107455</v>
      </c>
      <c r="I664" s="2">
        <f t="shared" si="95"/>
        <v>56.369382811860881</v>
      </c>
    </row>
    <row r="665" spans="1:9" ht="13.5" x14ac:dyDescent="0.25">
      <c r="A665" s="3">
        <f>TITRES_STAT!B668</f>
        <v>42971</v>
      </c>
      <c r="B665" s="6">
        <f>TITRES_STAT!D668</f>
        <v>7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1.9277934449336027E-2</v>
      </c>
      <c r="G665" s="2">
        <f t="shared" si="93"/>
        <v>1.492136575176479E-2</v>
      </c>
      <c r="H665" s="2">
        <f t="shared" si="94"/>
        <v>1.2919684947107455</v>
      </c>
      <c r="I665" s="2">
        <f t="shared" si="95"/>
        <v>56.369382811860881</v>
      </c>
    </row>
    <row r="666" spans="1:9" ht="13.5" x14ac:dyDescent="0.25">
      <c r="A666" s="3">
        <f>TITRES_STAT!B669</f>
        <v>42972</v>
      </c>
      <c r="B666" s="6">
        <f>TITRES_STAT!D669</f>
        <v>7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1.7900939131526312E-2</v>
      </c>
      <c r="G666" s="2">
        <f t="shared" si="93"/>
        <v>1.3855553912353019E-2</v>
      </c>
      <c r="H666" s="2">
        <f t="shared" si="94"/>
        <v>1.2919684947107455</v>
      </c>
      <c r="I666" s="2">
        <f t="shared" si="95"/>
        <v>56.369382811860881</v>
      </c>
    </row>
    <row r="667" spans="1:9" ht="13.5" x14ac:dyDescent="0.25">
      <c r="A667" s="3">
        <f>TITRES_STAT!B670</f>
        <v>42975</v>
      </c>
      <c r="B667" s="6">
        <f>TITRES_STAT!D670</f>
        <v>7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1.6622300622131575E-2</v>
      </c>
      <c r="G667" s="2">
        <f t="shared" si="93"/>
        <v>1.2865871490042089E-2</v>
      </c>
      <c r="H667" s="2">
        <f t="shared" si="94"/>
        <v>1.2919684947107455</v>
      </c>
      <c r="I667" s="2">
        <f t="shared" si="95"/>
        <v>56.369382811860881</v>
      </c>
    </row>
    <row r="668" spans="1:9" ht="13.5" x14ac:dyDescent="0.25">
      <c r="A668" s="3">
        <f>TITRES_STAT!B671</f>
        <v>42976</v>
      </c>
      <c r="B668" s="6">
        <f>TITRES_STAT!D671</f>
        <v>7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1.5434993434836463E-2</v>
      </c>
      <c r="G668" s="2">
        <f t="shared" si="93"/>
        <v>1.1946880669324797E-2</v>
      </c>
      <c r="H668" s="2">
        <f t="shared" si="94"/>
        <v>1.2919684947107457</v>
      </c>
      <c r="I668" s="2">
        <f t="shared" si="95"/>
        <v>56.369382811860888</v>
      </c>
    </row>
    <row r="669" spans="1:9" ht="13.5" x14ac:dyDescent="0.25">
      <c r="A669" s="3">
        <f>TITRES_STAT!B672</f>
        <v>42977</v>
      </c>
      <c r="B669" s="6">
        <f>TITRES_STAT!D672</f>
        <v>7.2</v>
      </c>
      <c r="C669" s="2">
        <f t="shared" si="90"/>
        <v>0.20000000000000018</v>
      </c>
      <c r="D669" s="2">
        <f t="shared" si="91"/>
        <v>0.20000000000000018</v>
      </c>
      <c r="E669" s="2">
        <f t="shared" si="92"/>
        <v>0</v>
      </c>
      <c r="F669" s="2">
        <f t="shared" ref="F669:G684" si="96">((F668*13)+D669)/14</f>
        <v>2.8618208189491012E-2</v>
      </c>
      <c r="G669" s="2">
        <f t="shared" si="96"/>
        <v>1.1093532050087312E-2</v>
      </c>
      <c r="H669" s="2">
        <f t="shared" si="94"/>
        <v>2.579720152272492</v>
      </c>
      <c r="I669" s="2">
        <f t="shared" si="95"/>
        <v>72.064855422701797</v>
      </c>
    </row>
    <row r="670" spans="1:9" ht="13.5" x14ac:dyDescent="0.25">
      <c r="A670" s="3">
        <f>TITRES_STAT!B673</f>
        <v>42978</v>
      </c>
      <c r="B670" s="6">
        <f>TITRES_STAT!D673</f>
        <v>7.2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2.6574050461670225E-2</v>
      </c>
      <c r="G670" s="2">
        <f t="shared" si="96"/>
        <v>1.0301136903652504E-2</v>
      </c>
      <c r="H670" s="2">
        <f t="shared" si="94"/>
        <v>2.579720152272492</v>
      </c>
      <c r="I670" s="2">
        <f t="shared" si="95"/>
        <v>72.064855422701797</v>
      </c>
    </row>
    <row r="671" spans="1:9" ht="13.5" x14ac:dyDescent="0.25">
      <c r="A671" s="3">
        <f>TITRES_STAT!B674</f>
        <v>42982</v>
      </c>
      <c r="B671" s="6">
        <f>TITRES_STAT!D674</f>
        <v>7.2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2.4675904000122352E-2</v>
      </c>
      <c r="G671" s="2">
        <f t="shared" si="96"/>
        <v>9.565341410534469E-3</v>
      </c>
      <c r="H671" s="2">
        <f t="shared" si="94"/>
        <v>2.579720152272492</v>
      </c>
      <c r="I671" s="2">
        <f t="shared" si="95"/>
        <v>72.064855422701797</v>
      </c>
    </row>
    <row r="672" spans="1:9" ht="13.5" x14ac:dyDescent="0.25">
      <c r="A672" s="3">
        <f>TITRES_STAT!B675</f>
        <v>42983</v>
      </c>
      <c r="B672" s="6">
        <f>TITRES_STAT!D675</f>
        <v>7.2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2.291333942868504E-2</v>
      </c>
      <c r="G672" s="2">
        <f t="shared" si="96"/>
        <v>8.882102738353435E-3</v>
      </c>
      <c r="H672" s="2">
        <f t="shared" si="94"/>
        <v>2.579720152272492</v>
      </c>
      <c r="I672" s="2">
        <f t="shared" si="95"/>
        <v>72.064855422701797</v>
      </c>
    </row>
    <row r="673" spans="1:9" ht="13.5" x14ac:dyDescent="0.25">
      <c r="A673" s="3">
        <f>TITRES_STAT!B676</f>
        <v>42984</v>
      </c>
      <c r="B673" s="6">
        <f>TITRES_STAT!D676</f>
        <v>7.2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2.1276672326636107E-2</v>
      </c>
      <c r="G673" s="2">
        <f t="shared" si="96"/>
        <v>8.247666828471046E-3</v>
      </c>
      <c r="H673" s="2">
        <f t="shared" si="94"/>
        <v>2.579720152272492</v>
      </c>
      <c r="I673" s="2">
        <f t="shared" si="95"/>
        <v>72.064855422701797</v>
      </c>
    </row>
    <row r="674" spans="1:9" ht="13.5" x14ac:dyDescent="0.25">
      <c r="A674" s="3">
        <f>TITRES_STAT!B677</f>
        <v>42985</v>
      </c>
      <c r="B674" s="6">
        <f>TITRES_STAT!D677</f>
        <v>6.9</v>
      </c>
      <c r="C674" s="2">
        <f t="shared" si="90"/>
        <v>-0.29999999999999982</v>
      </c>
      <c r="D674" s="2">
        <f t="shared" si="91"/>
        <v>0</v>
      </c>
      <c r="E674" s="2">
        <f t="shared" si="92"/>
        <v>0.29999999999999982</v>
      </c>
      <c r="F674" s="2">
        <f t="shared" si="96"/>
        <v>1.9756910017590671E-2</v>
      </c>
      <c r="G674" s="2">
        <f t="shared" si="96"/>
        <v>2.9087119197865958E-2</v>
      </c>
      <c r="H674" s="2">
        <f t="shared" si="94"/>
        <v>0.6792322705866376</v>
      </c>
      <c r="I674" s="2">
        <f t="shared" si="95"/>
        <v>40.448976742767613</v>
      </c>
    </row>
    <row r="675" spans="1:9" ht="13.5" x14ac:dyDescent="0.25">
      <c r="A675" s="3">
        <f>TITRES_STAT!B678</f>
        <v>42986</v>
      </c>
      <c r="B675" s="6">
        <f>TITRES_STAT!D678</f>
        <v>6.99</v>
      </c>
      <c r="C675" s="2">
        <f t="shared" si="90"/>
        <v>8.9999999999999858E-2</v>
      </c>
      <c r="D675" s="2">
        <f t="shared" si="91"/>
        <v>8.9999999999999858E-2</v>
      </c>
      <c r="E675" s="2">
        <f t="shared" si="92"/>
        <v>0</v>
      </c>
      <c r="F675" s="2">
        <f t="shared" si="96"/>
        <v>2.4774273587762758E-2</v>
      </c>
      <c r="G675" s="2">
        <f t="shared" si="96"/>
        <v>2.7009467826589816E-2</v>
      </c>
      <c r="H675" s="2">
        <f t="shared" si="94"/>
        <v>0.91724404741412224</v>
      </c>
      <c r="I675" s="2">
        <f t="shared" si="95"/>
        <v>47.841799203979932</v>
      </c>
    </row>
    <row r="676" spans="1:9" ht="13.5" x14ac:dyDescent="0.25">
      <c r="A676" s="3">
        <f>TITRES_STAT!B679</f>
        <v>42989</v>
      </c>
      <c r="B676" s="6">
        <f>TITRES_STAT!D679</f>
        <v>7</v>
      </c>
      <c r="C676" s="2">
        <f t="shared" si="90"/>
        <v>9.9999999999997868E-3</v>
      </c>
      <c r="D676" s="2">
        <f t="shared" si="91"/>
        <v>9.9999999999997868E-3</v>
      </c>
      <c r="E676" s="2">
        <f t="shared" si="92"/>
        <v>0</v>
      </c>
      <c r="F676" s="2">
        <f t="shared" si="96"/>
        <v>2.3718968331493975E-2</v>
      </c>
      <c r="G676" s="2">
        <f t="shared" si="96"/>
        <v>2.5080220124690543E-2</v>
      </c>
      <c r="H676" s="2">
        <f t="shared" si="94"/>
        <v>0.94572408908578653</v>
      </c>
      <c r="I676" s="2">
        <f t="shared" si="95"/>
        <v>48.605251607392205</v>
      </c>
    </row>
    <row r="677" spans="1:9" ht="13.5" x14ac:dyDescent="0.25">
      <c r="A677" s="3">
        <f>TITRES_STAT!B680</f>
        <v>42990</v>
      </c>
      <c r="B677" s="6">
        <f>TITRES_STAT!D680</f>
        <v>7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2.2024756307815835E-2</v>
      </c>
      <c r="G677" s="2">
        <f t="shared" si="96"/>
        <v>2.3288775830069792E-2</v>
      </c>
      <c r="H677" s="2">
        <f t="shared" si="94"/>
        <v>0.94572408908578653</v>
      </c>
      <c r="I677" s="2">
        <f t="shared" si="95"/>
        <v>48.605251607392205</v>
      </c>
    </row>
    <row r="678" spans="1:9" ht="13.5" x14ac:dyDescent="0.25">
      <c r="A678" s="3">
        <f>TITRES_STAT!B681</f>
        <v>42991</v>
      </c>
      <c r="B678" s="6">
        <f>TITRES_STAT!D681</f>
        <v>7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2.0451559428686133E-2</v>
      </c>
      <c r="G678" s="2">
        <f t="shared" si="96"/>
        <v>2.1625291842207663E-2</v>
      </c>
      <c r="H678" s="2">
        <f t="shared" si="94"/>
        <v>0.94572408908578653</v>
      </c>
      <c r="I678" s="2">
        <f t="shared" si="95"/>
        <v>48.605251607392205</v>
      </c>
    </row>
    <row r="679" spans="1:9" ht="13.5" x14ac:dyDescent="0.25">
      <c r="A679" s="3">
        <f>TITRES_STAT!B682</f>
        <v>42992</v>
      </c>
      <c r="B679" s="6">
        <f>TITRES_STAT!D682</f>
        <v>6.99</v>
      </c>
      <c r="C679" s="2">
        <f t="shared" si="90"/>
        <v>-9.9999999999997868E-3</v>
      </c>
      <c r="D679" s="2">
        <f t="shared" si="91"/>
        <v>0</v>
      </c>
      <c r="E679" s="2">
        <f t="shared" si="92"/>
        <v>9.9999999999997868E-3</v>
      </c>
      <c r="F679" s="2">
        <f t="shared" si="96"/>
        <v>1.8990733755208551E-2</v>
      </c>
      <c r="G679" s="2">
        <f t="shared" si="96"/>
        <v>2.0794913853478529E-2</v>
      </c>
      <c r="H679" s="2">
        <f t="shared" si="94"/>
        <v>0.91323935694168901</v>
      </c>
      <c r="I679" s="2">
        <f t="shared" si="95"/>
        <v>47.732624442845513</v>
      </c>
    </row>
    <row r="680" spans="1:9" ht="13.5" x14ac:dyDescent="0.25">
      <c r="A680" s="3">
        <f>TITRES_STAT!B683</f>
        <v>42993</v>
      </c>
      <c r="B680" s="6">
        <f>TITRES_STAT!D683</f>
        <v>6.99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1.7634252772693655E-2</v>
      </c>
      <c r="G680" s="2">
        <f t="shared" si="96"/>
        <v>1.9309562863944345E-2</v>
      </c>
      <c r="H680" s="2">
        <f t="shared" si="94"/>
        <v>0.91323935694168912</v>
      </c>
      <c r="I680" s="2">
        <f t="shared" si="95"/>
        <v>47.732624442845513</v>
      </c>
    </row>
    <row r="681" spans="1:9" ht="13.5" x14ac:dyDescent="0.25">
      <c r="A681" s="3">
        <f>TITRES_STAT!B684</f>
        <v>42996</v>
      </c>
      <c r="B681" s="6">
        <f>TITRES_STAT!D684</f>
        <v>6.99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1.6374663288929822E-2</v>
      </c>
      <c r="G681" s="2">
        <f t="shared" si="96"/>
        <v>1.7930308373662607E-2</v>
      </c>
      <c r="H681" s="2">
        <f t="shared" si="94"/>
        <v>0.91323935694168912</v>
      </c>
      <c r="I681" s="2">
        <f t="shared" si="95"/>
        <v>47.732624442845513</v>
      </c>
    </row>
    <row r="682" spans="1:9" ht="13.5" x14ac:dyDescent="0.25">
      <c r="A682" s="3">
        <f>TITRES_STAT!B685</f>
        <v>42997</v>
      </c>
      <c r="B682" s="6">
        <f>TITRES_STAT!D685</f>
        <v>6.99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1.5205044482577692E-2</v>
      </c>
      <c r="G682" s="2">
        <f t="shared" si="96"/>
        <v>1.6649572061258135E-2</v>
      </c>
      <c r="H682" s="2">
        <f t="shared" si="94"/>
        <v>0.91323935694168912</v>
      </c>
      <c r="I682" s="2">
        <f t="shared" si="95"/>
        <v>47.732624442845513</v>
      </c>
    </row>
    <row r="683" spans="1:9" ht="13.5" x14ac:dyDescent="0.25">
      <c r="A683" s="3">
        <f>TITRES_STAT!B686</f>
        <v>42998</v>
      </c>
      <c r="B683" s="6">
        <f>TITRES_STAT!D686</f>
        <v>6.99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1.4118969876679285E-2</v>
      </c>
      <c r="G683" s="2">
        <f t="shared" si="96"/>
        <v>1.5460316914025411E-2</v>
      </c>
      <c r="H683" s="2">
        <f t="shared" si="94"/>
        <v>0.91323935694168912</v>
      </c>
      <c r="I683" s="2">
        <f t="shared" si="95"/>
        <v>47.732624442845513</v>
      </c>
    </row>
    <row r="684" spans="1:9" ht="13.5" x14ac:dyDescent="0.25">
      <c r="A684" s="3">
        <f>TITRES_STAT!B687</f>
        <v>43000</v>
      </c>
      <c r="B684" s="6">
        <f>TITRES_STAT!D687</f>
        <v>6.99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1.311047202834505E-2</v>
      </c>
      <c r="G684" s="2">
        <f t="shared" si="96"/>
        <v>1.4356008563023595E-2</v>
      </c>
      <c r="H684" s="2">
        <f t="shared" si="94"/>
        <v>0.91323935694168912</v>
      </c>
      <c r="I684" s="2">
        <f t="shared" si="95"/>
        <v>47.732624442845513</v>
      </c>
    </row>
    <row r="685" spans="1:9" ht="13.5" x14ac:dyDescent="0.25">
      <c r="A685" s="3">
        <f>TITRES_STAT!B688</f>
        <v>43003</v>
      </c>
      <c r="B685" s="6">
        <f>TITRES_STAT!D688</f>
        <v>6.99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1.2174009740606118E-2</v>
      </c>
      <c r="G685" s="2">
        <f t="shared" si="97"/>
        <v>1.3330579379950481E-2</v>
      </c>
      <c r="H685" s="2">
        <f t="shared" si="94"/>
        <v>0.91323935694168912</v>
      </c>
      <c r="I685" s="2">
        <f t="shared" si="95"/>
        <v>47.732624442845513</v>
      </c>
    </row>
    <row r="686" spans="1:9" ht="13.5" x14ac:dyDescent="0.25">
      <c r="A686" s="3">
        <f>TITRES_STAT!B689</f>
        <v>43004</v>
      </c>
      <c r="B686" s="6">
        <f>TITRES_STAT!D689</f>
        <v>6.99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1.130443761627711E-2</v>
      </c>
      <c r="G686" s="2">
        <f t="shared" si="97"/>
        <v>1.2378395138525447E-2</v>
      </c>
      <c r="H686" s="2">
        <f t="shared" si="94"/>
        <v>0.91323935694168912</v>
      </c>
      <c r="I686" s="2">
        <f t="shared" si="95"/>
        <v>47.732624442845513</v>
      </c>
    </row>
    <row r="687" spans="1:9" ht="13.5" x14ac:dyDescent="0.25">
      <c r="A687" s="3">
        <f>TITRES_STAT!B690</f>
        <v>43005</v>
      </c>
      <c r="B687" s="6">
        <f>TITRES_STAT!D690</f>
        <v>6.99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1.049697778654303E-2</v>
      </c>
      <c r="G687" s="2">
        <f t="shared" si="97"/>
        <v>1.14942240572022E-2</v>
      </c>
      <c r="H687" s="2">
        <f t="shared" si="94"/>
        <v>0.91323935694168912</v>
      </c>
      <c r="I687" s="2">
        <f t="shared" si="95"/>
        <v>47.732624442845513</v>
      </c>
    </row>
    <row r="688" spans="1:9" ht="13.5" x14ac:dyDescent="0.25">
      <c r="A688" s="3">
        <f>TITRES_STAT!B691</f>
        <v>43006</v>
      </c>
      <c r="B688" s="6">
        <f>TITRES_STAT!D691</f>
        <v>6.99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9.7471936589328123E-3</v>
      </c>
      <c r="G688" s="2">
        <f t="shared" si="97"/>
        <v>1.0673208053116329E-2</v>
      </c>
      <c r="H688" s="2">
        <f t="shared" si="94"/>
        <v>0.91323935694168901</v>
      </c>
      <c r="I688" s="2">
        <f t="shared" si="95"/>
        <v>47.732624442845513</v>
      </c>
    </row>
    <row r="689" spans="1:9" ht="13.5" x14ac:dyDescent="0.25">
      <c r="A689" s="3">
        <f>TITRES_STAT!B692</f>
        <v>43007</v>
      </c>
      <c r="B689" s="6">
        <f>TITRES_STAT!D692</f>
        <v>6.99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9.0509655404376107E-3</v>
      </c>
      <c r="G689" s="2">
        <f t="shared" si="97"/>
        <v>9.9108360493223059E-3</v>
      </c>
      <c r="H689" s="2">
        <f t="shared" si="94"/>
        <v>0.9132393569416889</v>
      </c>
      <c r="I689" s="2">
        <f t="shared" si="95"/>
        <v>47.732624442845513</v>
      </c>
    </row>
    <row r="690" spans="1:9" ht="13.5" x14ac:dyDescent="0.25">
      <c r="A690" s="3">
        <f>TITRES_STAT!B693</f>
        <v>43010</v>
      </c>
      <c r="B690" s="6">
        <f>TITRES_STAT!D693</f>
        <v>6.99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8.4044680018349246E-3</v>
      </c>
      <c r="G690" s="2">
        <f t="shared" si="97"/>
        <v>9.2029191886564277E-3</v>
      </c>
      <c r="H690" s="2">
        <f t="shared" si="94"/>
        <v>0.91323935694168878</v>
      </c>
      <c r="I690" s="2">
        <f t="shared" si="95"/>
        <v>47.732624442845513</v>
      </c>
    </row>
    <row r="691" spans="1:9" ht="13.5" x14ac:dyDescent="0.25">
      <c r="A691" s="3">
        <f>TITRES_STAT!B694</f>
        <v>43011</v>
      </c>
      <c r="B691" s="6">
        <f>TITRES_STAT!D694</f>
        <v>6.99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7.8041488588467154E-3</v>
      </c>
      <c r="G691" s="2">
        <f t="shared" si="97"/>
        <v>8.5455678180381116E-3</v>
      </c>
      <c r="H691" s="2">
        <f t="shared" si="94"/>
        <v>0.91323935694168878</v>
      </c>
      <c r="I691" s="2">
        <f t="shared" si="95"/>
        <v>47.732624442845513</v>
      </c>
    </row>
    <row r="692" spans="1:9" ht="13.5" x14ac:dyDescent="0.25">
      <c r="A692" s="3">
        <f>TITRES_STAT!B695</f>
        <v>43012</v>
      </c>
      <c r="B692" s="6">
        <f>TITRES_STAT!D695</f>
        <v>6.99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7.2467096546433782E-3</v>
      </c>
      <c r="G692" s="2">
        <f t="shared" si="97"/>
        <v>7.9351701167496742E-3</v>
      </c>
      <c r="H692" s="2">
        <f t="shared" si="94"/>
        <v>0.91323935694168878</v>
      </c>
      <c r="I692" s="2">
        <f t="shared" si="95"/>
        <v>47.732624442845513</v>
      </c>
    </row>
    <row r="693" spans="1:9" ht="13.5" x14ac:dyDescent="0.25">
      <c r="A693" s="3">
        <f>TITRES_STAT!B696</f>
        <v>43013</v>
      </c>
      <c r="B693" s="6">
        <f>TITRES_STAT!D696</f>
        <v>6.8</v>
      </c>
      <c r="C693" s="2">
        <f t="shared" si="90"/>
        <v>-0.19000000000000039</v>
      </c>
      <c r="D693" s="2">
        <f t="shared" si="91"/>
        <v>0</v>
      </c>
      <c r="E693" s="2">
        <f t="shared" si="92"/>
        <v>0.19000000000000039</v>
      </c>
      <c r="F693" s="2">
        <f t="shared" si="97"/>
        <v>6.7290875364545656E-3</v>
      </c>
      <c r="G693" s="2">
        <f t="shared" si="97"/>
        <v>2.0939800822696152E-2</v>
      </c>
      <c r="H693" s="2">
        <f t="shared" si="94"/>
        <v>0.32135394187518096</v>
      </c>
      <c r="I693" s="2">
        <f t="shared" si="95"/>
        <v>24.320050191785555</v>
      </c>
    </row>
    <row r="694" spans="1:9" ht="13.5" x14ac:dyDescent="0.25">
      <c r="A694" s="3">
        <f>TITRES_STAT!B697</f>
        <v>43014</v>
      </c>
      <c r="B694" s="6">
        <f>TITRES_STAT!D697</f>
        <v>6.9</v>
      </c>
      <c r="C694" s="2">
        <f t="shared" si="90"/>
        <v>0.10000000000000053</v>
      </c>
      <c r="D694" s="2">
        <f t="shared" si="91"/>
        <v>0.10000000000000053</v>
      </c>
      <c r="E694" s="2">
        <f t="shared" si="92"/>
        <v>0</v>
      </c>
      <c r="F694" s="2">
        <f t="shared" si="97"/>
        <v>1.3391295569564992E-2</v>
      </c>
      <c r="G694" s="2">
        <f t="shared" si="97"/>
        <v>1.9444100763932139E-2</v>
      </c>
      <c r="H694" s="2">
        <f t="shared" si="94"/>
        <v>0.68870737362178214</v>
      </c>
      <c r="I694" s="2">
        <f t="shared" si="95"/>
        <v>40.783109281077323</v>
      </c>
    </row>
    <row r="695" spans="1:9" ht="13.5" x14ac:dyDescent="0.25">
      <c r="A695" s="3">
        <f>TITRES_STAT!B698</f>
        <v>43017</v>
      </c>
      <c r="B695" s="6">
        <f>TITRES_STAT!D698</f>
        <v>6.88</v>
      </c>
      <c r="C695" s="2">
        <f t="shared" si="90"/>
        <v>-2.0000000000000462E-2</v>
      </c>
      <c r="D695" s="2">
        <f t="shared" si="91"/>
        <v>0</v>
      </c>
      <c r="E695" s="2">
        <f t="shared" si="92"/>
        <v>2.0000000000000462E-2</v>
      </c>
      <c r="F695" s="2">
        <f t="shared" si="97"/>
        <v>1.2434774457453206E-2</v>
      </c>
      <c r="G695" s="2">
        <f t="shared" si="97"/>
        <v>1.9483807852222732E-2</v>
      </c>
      <c r="H695" s="2">
        <f t="shared" si="94"/>
        <v>0.63821069021857735</v>
      </c>
      <c r="I695" s="2">
        <f t="shared" si="95"/>
        <v>38.957790596118286</v>
      </c>
    </row>
    <row r="696" spans="1:9" ht="13.5" x14ac:dyDescent="0.25">
      <c r="A696" s="3">
        <f>TITRES_STAT!B699</f>
        <v>43018</v>
      </c>
      <c r="B696" s="6">
        <f>TITRES_STAT!D699</f>
        <v>6.9</v>
      </c>
      <c r="C696" s="2">
        <f t="shared" si="90"/>
        <v>2.0000000000000462E-2</v>
      </c>
      <c r="D696" s="2">
        <f t="shared" si="91"/>
        <v>2.0000000000000462E-2</v>
      </c>
      <c r="E696" s="2">
        <f t="shared" si="92"/>
        <v>0</v>
      </c>
      <c r="F696" s="2">
        <f t="shared" si="97"/>
        <v>1.2975147710492296E-2</v>
      </c>
      <c r="G696" s="2">
        <f t="shared" si="97"/>
        <v>1.809210729134968E-2</v>
      </c>
      <c r="H696" s="2">
        <f t="shared" si="94"/>
        <v>0.71717172032779519</v>
      </c>
      <c r="I696" s="2">
        <f t="shared" si="95"/>
        <v>41.764705989386577</v>
      </c>
    </row>
    <row r="697" spans="1:9" ht="13.5" x14ac:dyDescent="0.25">
      <c r="A697" s="3">
        <f>TITRES_STAT!B700</f>
        <v>43019</v>
      </c>
      <c r="B697" s="6">
        <f>TITRES_STAT!D700</f>
        <v>6.85</v>
      </c>
      <c r="C697" s="2">
        <f t="shared" si="90"/>
        <v>-5.0000000000000711E-2</v>
      </c>
      <c r="D697" s="2">
        <f t="shared" si="91"/>
        <v>0</v>
      </c>
      <c r="E697" s="2">
        <f t="shared" si="92"/>
        <v>5.0000000000000711E-2</v>
      </c>
      <c r="F697" s="2">
        <f t="shared" si="97"/>
        <v>1.2048351445457132E-2</v>
      </c>
      <c r="G697" s="2">
        <f t="shared" si="97"/>
        <v>2.0371242484824754E-2</v>
      </c>
      <c r="H697" s="2">
        <f t="shared" si="94"/>
        <v>0.59143920428183838</v>
      </c>
      <c r="I697" s="2">
        <f t="shared" si="95"/>
        <v>37.163795053593297</v>
      </c>
    </row>
    <row r="698" spans="1:9" ht="13.5" x14ac:dyDescent="0.25">
      <c r="A698" s="3">
        <f>TITRES_STAT!B701</f>
        <v>43020</v>
      </c>
      <c r="B698" s="6">
        <f>TITRES_STAT!D701</f>
        <v>6.85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1.1187754913638766E-2</v>
      </c>
      <c r="G698" s="2">
        <f t="shared" si="97"/>
        <v>1.8916153735908704E-2</v>
      </c>
      <c r="H698" s="2">
        <f t="shared" si="94"/>
        <v>0.59143920428183827</v>
      </c>
      <c r="I698" s="2">
        <f t="shared" si="95"/>
        <v>37.163795053593297</v>
      </c>
    </row>
    <row r="699" spans="1:9" ht="13.5" x14ac:dyDescent="0.25">
      <c r="A699" s="3">
        <f>TITRES_STAT!B702</f>
        <v>43021</v>
      </c>
      <c r="B699" s="6">
        <f>TITRES_STAT!D702</f>
        <v>6.85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1.0388629562664568E-2</v>
      </c>
      <c r="G699" s="2">
        <f t="shared" si="97"/>
        <v>1.756499989762951E-2</v>
      </c>
      <c r="H699" s="2">
        <f t="shared" si="94"/>
        <v>0.59143920428183827</v>
      </c>
      <c r="I699" s="2">
        <f t="shared" si="95"/>
        <v>37.163795053593297</v>
      </c>
    </row>
    <row r="700" spans="1:9" ht="13.5" x14ac:dyDescent="0.25">
      <c r="A700" s="3">
        <f>TITRES_STAT!B703</f>
        <v>43024</v>
      </c>
      <c r="B700" s="6">
        <f>TITRES_STAT!D703</f>
        <v>6.9</v>
      </c>
      <c r="C700" s="2">
        <f t="shared" si="90"/>
        <v>5.0000000000000711E-2</v>
      </c>
      <c r="D700" s="2">
        <f t="shared" si="91"/>
        <v>5.0000000000000711E-2</v>
      </c>
      <c r="E700" s="2">
        <f t="shared" si="92"/>
        <v>0</v>
      </c>
      <c r="F700" s="2">
        <f t="shared" si="97"/>
        <v>1.3218013165331435E-2</v>
      </c>
      <c r="G700" s="2">
        <f t="shared" si="97"/>
        <v>1.6310357047798828E-2</v>
      </c>
      <c r="H700" s="2">
        <f t="shared" si="94"/>
        <v>0.81040611965728104</v>
      </c>
      <c r="I700" s="2">
        <f t="shared" si="95"/>
        <v>44.763774871170618</v>
      </c>
    </row>
    <row r="701" spans="1:9" ht="13.5" x14ac:dyDescent="0.25">
      <c r="A701" s="3">
        <f>TITRES_STAT!B704</f>
        <v>43025</v>
      </c>
      <c r="B701" s="6">
        <f>TITRES_STAT!D704</f>
        <v>6.86</v>
      </c>
      <c r="C701" s="2">
        <f t="shared" si="90"/>
        <v>-4.0000000000000036E-2</v>
      </c>
      <c r="D701" s="2">
        <f t="shared" si="91"/>
        <v>0</v>
      </c>
      <c r="E701" s="2">
        <f t="shared" si="92"/>
        <v>4.0000000000000036E-2</v>
      </c>
      <c r="F701" s="2">
        <f t="shared" ref="F701:G716" si="98">((F700*13)+D701)/14</f>
        <v>1.2273869367807761E-2</v>
      </c>
      <c r="G701" s="2">
        <f t="shared" si="98"/>
        <v>1.8002474401527486E-2</v>
      </c>
      <c r="H701" s="2">
        <f t="shared" si="94"/>
        <v>0.68178790837588077</v>
      </c>
      <c r="I701" s="2">
        <f t="shared" si="95"/>
        <v>40.539470225724841</v>
      </c>
    </row>
    <row r="702" spans="1:9" ht="13.5" x14ac:dyDescent="0.25">
      <c r="A702" s="3">
        <f>TITRES_STAT!B705</f>
        <v>43026</v>
      </c>
      <c r="B702" s="6">
        <f>TITRES_STAT!D705</f>
        <v>6.86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1.139716441296435E-2</v>
      </c>
      <c r="G702" s="2">
        <f t="shared" si="98"/>
        <v>1.6716583372846951E-2</v>
      </c>
      <c r="H702" s="2">
        <f t="shared" si="94"/>
        <v>0.68178790837588077</v>
      </c>
      <c r="I702" s="2">
        <f t="shared" si="95"/>
        <v>40.539470225724841</v>
      </c>
    </row>
    <row r="703" spans="1:9" ht="13.5" x14ac:dyDescent="0.25">
      <c r="A703" s="3">
        <f>TITRES_STAT!B706</f>
        <v>43027</v>
      </c>
      <c r="B703" s="6">
        <f>TITRES_STAT!D706</f>
        <v>6.86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1.0583081240609752E-2</v>
      </c>
      <c r="G703" s="2">
        <f t="shared" si="98"/>
        <v>1.5522541703357883E-2</v>
      </c>
      <c r="H703" s="2">
        <f t="shared" si="94"/>
        <v>0.68178790837588077</v>
      </c>
      <c r="I703" s="2">
        <f t="shared" si="95"/>
        <v>40.539470225724841</v>
      </c>
    </row>
    <row r="704" spans="1:9" ht="13.5" x14ac:dyDescent="0.25">
      <c r="A704" s="3">
        <f>TITRES_STAT!B707</f>
        <v>43028</v>
      </c>
      <c r="B704" s="6">
        <f>TITRES_STAT!D707</f>
        <v>6.86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9.827146866280485E-3</v>
      </c>
      <c r="G704" s="2">
        <f t="shared" si="98"/>
        <v>1.4413788724546605E-2</v>
      </c>
      <c r="H704" s="2">
        <f t="shared" si="94"/>
        <v>0.68178790837588077</v>
      </c>
      <c r="I704" s="2">
        <f t="shared" si="95"/>
        <v>40.539470225724841</v>
      </c>
    </row>
    <row r="705" spans="1:9" ht="13.5" x14ac:dyDescent="0.25">
      <c r="A705" s="3">
        <f>TITRES_STAT!B708</f>
        <v>43031</v>
      </c>
      <c r="B705" s="6">
        <f>TITRES_STAT!D708</f>
        <v>6.84</v>
      </c>
      <c r="C705" s="2">
        <f t="shared" si="90"/>
        <v>-2.0000000000000462E-2</v>
      </c>
      <c r="D705" s="2">
        <f t="shared" si="91"/>
        <v>0</v>
      </c>
      <c r="E705" s="2">
        <f t="shared" si="92"/>
        <v>2.0000000000000462E-2</v>
      </c>
      <c r="F705" s="2">
        <f t="shared" si="98"/>
        <v>9.1252078044033076E-3</v>
      </c>
      <c r="G705" s="2">
        <f t="shared" si="98"/>
        <v>1.4812803815650451E-2</v>
      </c>
      <c r="H705" s="2">
        <f t="shared" si="94"/>
        <v>0.61603514891367694</v>
      </c>
      <c r="I705" s="2">
        <f t="shared" si="95"/>
        <v>38.120157802742412</v>
      </c>
    </row>
    <row r="706" spans="1:9" ht="13.5" x14ac:dyDescent="0.25">
      <c r="A706" s="3">
        <f>TITRES_STAT!B709</f>
        <v>43032</v>
      </c>
      <c r="B706" s="6">
        <f>TITRES_STAT!D709</f>
        <v>6.9</v>
      </c>
      <c r="C706" s="2">
        <f t="shared" si="90"/>
        <v>6.0000000000000497E-2</v>
      </c>
      <c r="D706" s="2">
        <f t="shared" si="91"/>
        <v>6.0000000000000497E-2</v>
      </c>
      <c r="E706" s="2">
        <f t="shared" si="92"/>
        <v>0</v>
      </c>
      <c r="F706" s="2">
        <f t="shared" si="98"/>
        <v>1.2759121532660249E-2</v>
      </c>
      <c r="G706" s="2">
        <f t="shared" si="98"/>
        <v>1.3754746400246848E-2</v>
      </c>
      <c r="H706" s="2">
        <f t="shared" si="94"/>
        <v>0.9276159051853744</v>
      </c>
      <c r="I706" s="2">
        <f t="shared" si="95"/>
        <v>48.122445072695527</v>
      </c>
    </row>
    <row r="707" spans="1:9" ht="13.5" x14ac:dyDescent="0.25">
      <c r="A707" s="3">
        <f>TITRES_STAT!B710</f>
        <v>43033</v>
      </c>
      <c r="B707" s="6">
        <f>TITRES_STAT!D710</f>
        <v>6.9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1.1847755708898802E-2</v>
      </c>
      <c r="G707" s="2">
        <f t="shared" si="98"/>
        <v>1.2772264514514931E-2</v>
      </c>
      <c r="H707" s="2">
        <f t="shared" si="94"/>
        <v>0.92761590518537429</v>
      </c>
      <c r="I707" s="2">
        <f t="shared" si="95"/>
        <v>48.12244507269552</v>
      </c>
    </row>
    <row r="708" spans="1:9" ht="13.5" x14ac:dyDescent="0.25">
      <c r="A708" s="3">
        <f>TITRES_STAT!B711</f>
        <v>43034</v>
      </c>
      <c r="B708" s="6">
        <f>TITRES_STAT!D711</f>
        <v>6.9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1.1001487443977458E-2</v>
      </c>
      <c r="G708" s="2">
        <f t="shared" si="98"/>
        <v>1.1859959906335293E-2</v>
      </c>
      <c r="H708" s="2">
        <f t="shared" si="94"/>
        <v>0.92761590518537418</v>
      </c>
      <c r="I708" s="2">
        <f t="shared" si="95"/>
        <v>48.122445072695513</v>
      </c>
    </row>
    <row r="709" spans="1:9" ht="13.5" x14ac:dyDescent="0.25">
      <c r="A709" s="3">
        <f>TITRES_STAT!B712</f>
        <v>43035</v>
      </c>
      <c r="B709" s="6">
        <f>TITRES_STAT!D712</f>
        <v>6.9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1.0215666912264781E-2</v>
      </c>
      <c r="G709" s="2">
        <f t="shared" si="98"/>
        <v>1.1012819913025629E-2</v>
      </c>
      <c r="H709" s="2">
        <f t="shared" si="94"/>
        <v>0.92761590518537407</v>
      </c>
      <c r="I709" s="2">
        <f t="shared" si="95"/>
        <v>48.122445072695513</v>
      </c>
    </row>
    <row r="710" spans="1:9" ht="13.5" x14ac:dyDescent="0.25">
      <c r="A710" s="3">
        <f>TITRES_STAT!B713</f>
        <v>43038</v>
      </c>
      <c r="B710" s="6">
        <f>TITRES_STAT!D713</f>
        <v>6.9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9.4859764185315811E-3</v>
      </c>
      <c r="G710" s="2">
        <f t="shared" si="98"/>
        <v>1.0226189919238085E-2</v>
      </c>
      <c r="H710" s="2">
        <f t="shared" si="94"/>
        <v>0.92761590518537385</v>
      </c>
      <c r="I710" s="2">
        <f t="shared" si="95"/>
        <v>48.122445072695506</v>
      </c>
    </row>
    <row r="711" spans="1:9" ht="13.5" x14ac:dyDescent="0.25">
      <c r="A711" s="3">
        <f>TITRES_STAT!B714</f>
        <v>43039</v>
      </c>
      <c r="B711" s="6">
        <f>TITRES_STAT!D714</f>
        <v>6.9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8.8084066743507536E-3</v>
      </c>
      <c r="G711" s="2">
        <f t="shared" si="98"/>
        <v>9.4957477821496494E-3</v>
      </c>
      <c r="H711" s="2">
        <f t="shared" si="94"/>
        <v>0.92761590518537385</v>
      </c>
      <c r="I711" s="2">
        <f t="shared" si="95"/>
        <v>48.122445072695506</v>
      </c>
    </row>
    <row r="712" spans="1:9" ht="13.5" x14ac:dyDescent="0.25">
      <c r="A712" s="3">
        <f>TITRES_STAT!B715</f>
        <v>43040</v>
      </c>
      <c r="B712" s="6">
        <f>TITRES_STAT!D715</f>
        <v>6.9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8.1792347690399867E-3</v>
      </c>
      <c r="G712" s="2">
        <f t="shared" si="98"/>
        <v>8.8174800834246742E-3</v>
      </c>
      <c r="H712" s="2">
        <f t="shared" si="94"/>
        <v>0.92761590518537407</v>
      </c>
      <c r="I712" s="2">
        <f t="shared" si="95"/>
        <v>48.122445072695513</v>
      </c>
    </row>
    <row r="713" spans="1:9" ht="13.5" x14ac:dyDescent="0.25">
      <c r="A713" s="3">
        <f>TITRES_STAT!B716</f>
        <v>43041</v>
      </c>
      <c r="B713" s="6">
        <f>TITRES_STAT!D716</f>
        <v>6.9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7.5950037141085591E-3</v>
      </c>
      <c r="G713" s="2">
        <f t="shared" si="98"/>
        <v>8.1876600774657693E-3</v>
      </c>
      <c r="H713" s="2">
        <f t="shared" si="94"/>
        <v>0.92761590518537396</v>
      </c>
      <c r="I713" s="2">
        <f t="shared" si="95"/>
        <v>48.122445072695513</v>
      </c>
    </row>
    <row r="714" spans="1:9" ht="13.5" x14ac:dyDescent="0.25">
      <c r="A714" s="3">
        <f>TITRES_STAT!B717</f>
        <v>43042</v>
      </c>
      <c r="B714" s="6">
        <f>TITRES_STAT!D717</f>
        <v>6.9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7.0525034488150909E-3</v>
      </c>
      <c r="G714" s="2">
        <f t="shared" si="98"/>
        <v>7.602827214789643E-3</v>
      </c>
      <c r="H714" s="2">
        <f t="shared" si="94"/>
        <v>0.92761590518537407</v>
      </c>
      <c r="I714" s="2">
        <f t="shared" si="95"/>
        <v>48.122445072695513</v>
      </c>
    </row>
    <row r="715" spans="1:9" ht="13.5" x14ac:dyDescent="0.25">
      <c r="A715" s="3">
        <f>TITRES_STAT!B718</f>
        <v>43045</v>
      </c>
      <c r="B715" s="6">
        <f>TITRES_STAT!D718</f>
        <v>6.9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6.5487532024711553E-3</v>
      </c>
      <c r="G715" s="2">
        <f t="shared" si="98"/>
        <v>7.0597681280189549E-3</v>
      </c>
      <c r="H715" s="2">
        <f t="shared" si="94"/>
        <v>0.92761590518537385</v>
      </c>
      <c r="I715" s="2">
        <f t="shared" si="95"/>
        <v>48.122445072695506</v>
      </c>
    </row>
    <row r="716" spans="1:9" ht="13.5" x14ac:dyDescent="0.25">
      <c r="A716" s="3">
        <f>TITRES_STAT!B719</f>
        <v>43046</v>
      </c>
      <c r="B716" s="6">
        <f>TITRES_STAT!D719</f>
        <v>6.88</v>
      </c>
      <c r="C716" s="2">
        <f t="shared" si="99"/>
        <v>-2.0000000000000462E-2</v>
      </c>
      <c r="D716" s="2">
        <f t="shared" si="100"/>
        <v>0</v>
      </c>
      <c r="E716" s="2">
        <f t="shared" si="101"/>
        <v>2.0000000000000462E-2</v>
      </c>
      <c r="F716" s="2">
        <f t="shared" si="98"/>
        <v>6.0809851165803588E-3</v>
      </c>
      <c r="G716" s="2">
        <f t="shared" si="98"/>
        <v>7.984070404589063E-3</v>
      </c>
      <c r="H716" s="2">
        <f t="shared" si="94"/>
        <v>0.76163971613841808</v>
      </c>
      <c r="I716" s="2">
        <f t="shared" si="95"/>
        <v>43.234703961373079</v>
      </c>
    </row>
    <row r="717" spans="1:9" ht="13.5" x14ac:dyDescent="0.25">
      <c r="A717" s="3">
        <f>TITRES_STAT!B720</f>
        <v>43047</v>
      </c>
      <c r="B717" s="6">
        <f>TITRES_STAT!D720</f>
        <v>6.88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5.6466290368246191E-3</v>
      </c>
      <c r="G717" s="2">
        <f t="shared" si="102"/>
        <v>7.4137796614041299E-3</v>
      </c>
      <c r="H717" s="2">
        <f t="shared" si="94"/>
        <v>0.76163971613841808</v>
      </c>
      <c r="I717" s="2">
        <f t="shared" si="95"/>
        <v>43.234703961373079</v>
      </c>
    </row>
    <row r="718" spans="1:9" ht="13.5" x14ac:dyDescent="0.25">
      <c r="A718" s="3">
        <f>TITRES_STAT!B721</f>
        <v>43048</v>
      </c>
      <c r="B718" s="6">
        <f>TITRES_STAT!D721</f>
        <v>6.88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5.2432983913371463E-3</v>
      </c>
      <c r="G718" s="2">
        <f t="shared" si="102"/>
        <v>6.8842239713038352E-3</v>
      </c>
      <c r="H718" s="2">
        <f t="shared" si="94"/>
        <v>0.76163971613841808</v>
      </c>
      <c r="I718" s="2">
        <f t="shared" si="95"/>
        <v>43.234703961373079</v>
      </c>
    </row>
    <row r="719" spans="1:9" ht="13.5" x14ac:dyDescent="0.25">
      <c r="A719" s="3">
        <f>TITRES_STAT!B722</f>
        <v>43049</v>
      </c>
      <c r="B719" s="6">
        <f>TITRES_STAT!D722</f>
        <v>6.88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4.8687770776702074E-3</v>
      </c>
      <c r="G719" s="2">
        <f t="shared" si="102"/>
        <v>6.3924936876392762E-3</v>
      </c>
      <c r="H719" s="2">
        <f t="shared" si="94"/>
        <v>0.76163971613841808</v>
      </c>
      <c r="I719" s="2">
        <f t="shared" si="95"/>
        <v>43.234703961373079</v>
      </c>
    </row>
    <row r="720" spans="1:9" ht="13.5" x14ac:dyDescent="0.25">
      <c r="A720" s="3">
        <f>TITRES_STAT!B723</f>
        <v>43052</v>
      </c>
      <c r="B720" s="6">
        <f>TITRES_STAT!D723</f>
        <v>6.88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4.5210072864080497E-3</v>
      </c>
      <c r="G720" s="2">
        <f t="shared" si="102"/>
        <v>5.9358869956650422E-3</v>
      </c>
      <c r="H720" s="2">
        <f t="shared" si="94"/>
        <v>0.76163971613841797</v>
      </c>
      <c r="I720" s="2">
        <f t="shared" si="95"/>
        <v>43.234703961373079</v>
      </c>
    </row>
    <row r="721" spans="1:9" ht="13.5" x14ac:dyDescent="0.25">
      <c r="A721" s="3">
        <f>TITRES_STAT!B724</f>
        <v>43053</v>
      </c>
      <c r="B721" s="6">
        <f>TITRES_STAT!D724</f>
        <v>6.88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4.1980781945217599E-3</v>
      </c>
      <c r="G721" s="2">
        <f t="shared" si="102"/>
        <v>5.5118950674032533E-3</v>
      </c>
      <c r="H721" s="2">
        <f t="shared" ref="H721:H784" si="103">F721/G721</f>
        <v>0.76163971613841797</v>
      </c>
      <c r="I721" s="2">
        <f t="shared" ref="I721:I784" si="104">IF(G721=0,100,100-(100/(1+H721)))</f>
        <v>43.234703961373079</v>
      </c>
    </row>
    <row r="722" spans="1:9" ht="13.5" x14ac:dyDescent="0.25">
      <c r="A722" s="3">
        <f>TITRES_STAT!B725</f>
        <v>43054</v>
      </c>
      <c r="B722" s="6">
        <f>TITRES_STAT!D725</f>
        <v>6.88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3.8982154663416342E-3</v>
      </c>
      <c r="G722" s="2">
        <f t="shared" si="102"/>
        <v>5.1181882768744497E-3</v>
      </c>
      <c r="H722" s="2">
        <f t="shared" si="103"/>
        <v>0.76163971613841797</v>
      </c>
      <c r="I722" s="2">
        <f t="shared" si="104"/>
        <v>43.234703961373079</v>
      </c>
    </row>
    <row r="723" spans="1:9" ht="13.5" x14ac:dyDescent="0.25">
      <c r="A723" s="3">
        <f>TITRES_STAT!B726</f>
        <v>43055</v>
      </c>
      <c r="B723" s="6">
        <f>TITRES_STAT!D726</f>
        <v>6.88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3.6197715044600891E-3</v>
      </c>
      <c r="G723" s="2">
        <f t="shared" si="102"/>
        <v>4.7526033999548464E-3</v>
      </c>
      <c r="H723" s="2">
        <f t="shared" si="103"/>
        <v>0.76163971613841797</v>
      </c>
      <c r="I723" s="2">
        <f t="shared" si="104"/>
        <v>43.234703961373079</v>
      </c>
    </row>
    <row r="724" spans="1:9" ht="13.5" x14ac:dyDescent="0.25">
      <c r="A724" s="3">
        <f>TITRES_STAT!B727</f>
        <v>43056</v>
      </c>
      <c r="B724" s="6">
        <f>TITRES_STAT!D727</f>
        <v>6.88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3.3612163969986542E-3</v>
      </c>
      <c r="G724" s="2">
        <f t="shared" si="102"/>
        <v>4.4131317285295004E-3</v>
      </c>
      <c r="H724" s="2">
        <f t="shared" si="103"/>
        <v>0.76163971613841785</v>
      </c>
      <c r="I724" s="2">
        <f t="shared" si="104"/>
        <v>43.234703961373071</v>
      </c>
    </row>
    <row r="725" spans="1:9" ht="13.5" x14ac:dyDescent="0.25">
      <c r="A725" s="3">
        <f>TITRES_STAT!B728</f>
        <v>43059</v>
      </c>
      <c r="B725" s="6">
        <f>TITRES_STAT!D728</f>
        <v>6.88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3.1211295114987503E-3</v>
      </c>
      <c r="G725" s="2">
        <f t="shared" si="102"/>
        <v>4.0979080336345361E-3</v>
      </c>
      <c r="H725" s="2">
        <f t="shared" si="103"/>
        <v>0.76163971613841785</v>
      </c>
      <c r="I725" s="2">
        <f t="shared" si="104"/>
        <v>43.234703961373071</v>
      </c>
    </row>
    <row r="726" spans="1:9" ht="13.5" x14ac:dyDescent="0.25">
      <c r="A726" s="3">
        <f>TITRES_STAT!B729</f>
        <v>43060</v>
      </c>
      <c r="B726" s="6">
        <f>TITRES_STAT!D729</f>
        <v>6.88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2.8981916892488395E-3</v>
      </c>
      <c r="G726" s="2">
        <f t="shared" si="102"/>
        <v>3.8052003169463549E-3</v>
      </c>
      <c r="H726" s="2">
        <f t="shared" si="103"/>
        <v>0.76163971613841785</v>
      </c>
      <c r="I726" s="2">
        <f t="shared" si="104"/>
        <v>43.234703961373071</v>
      </c>
    </row>
    <row r="727" spans="1:9" ht="13.5" x14ac:dyDescent="0.25">
      <c r="A727" s="3">
        <f>TITRES_STAT!B730</f>
        <v>43061</v>
      </c>
      <c r="B727" s="6">
        <f>TITRES_STAT!D730</f>
        <v>6.88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2.6911779971596364E-3</v>
      </c>
      <c r="G727" s="2">
        <f t="shared" si="102"/>
        <v>3.5334002943073297E-3</v>
      </c>
      <c r="H727" s="2">
        <f t="shared" si="103"/>
        <v>0.76163971613841774</v>
      </c>
      <c r="I727" s="2">
        <f t="shared" si="104"/>
        <v>43.234703961373064</v>
      </c>
    </row>
    <row r="728" spans="1:9" ht="13.5" x14ac:dyDescent="0.25">
      <c r="A728" s="3">
        <f>TITRES_STAT!B731</f>
        <v>43062</v>
      </c>
      <c r="B728" s="6">
        <f>TITRES_STAT!D731</f>
        <v>6.88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2.4989509973625196E-3</v>
      </c>
      <c r="G728" s="2">
        <f t="shared" si="102"/>
        <v>3.2810145589996635E-3</v>
      </c>
      <c r="H728" s="2">
        <f t="shared" si="103"/>
        <v>0.76163971613841774</v>
      </c>
      <c r="I728" s="2">
        <f t="shared" si="104"/>
        <v>43.234703961373064</v>
      </c>
    </row>
    <row r="729" spans="1:9" ht="13.5" x14ac:dyDescent="0.25">
      <c r="A729" s="3">
        <f>TITRES_STAT!B732</f>
        <v>43063</v>
      </c>
      <c r="B729" s="6">
        <f>TITRES_STAT!D732</f>
        <v>6.82</v>
      </c>
      <c r="C729" s="2">
        <f t="shared" si="99"/>
        <v>-5.9999999999999609E-2</v>
      </c>
      <c r="D729" s="2">
        <f t="shared" si="100"/>
        <v>0</v>
      </c>
      <c r="E729" s="2">
        <f t="shared" si="101"/>
        <v>5.9999999999999609E-2</v>
      </c>
      <c r="F729" s="2">
        <f t="shared" si="102"/>
        <v>2.3204544975509111E-3</v>
      </c>
      <c r="G729" s="2">
        <f t="shared" si="102"/>
        <v>7.3323706619282314E-3</v>
      </c>
      <c r="H729" s="2">
        <f t="shared" si="103"/>
        <v>0.31646715701367573</v>
      </c>
      <c r="I729" s="2">
        <f t="shared" si="104"/>
        <v>24.039122839308945</v>
      </c>
    </row>
    <row r="730" spans="1:9" ht="13.5" x14ac:dyDescent="0.25">
      <c r="A730" s="3">
        <f>TITRES_STAT!B733</f>
        <v>43066</v>
      </c>
      <c r="B730" s="6">
        <f>TITRES_STAT!D733</f>
        <v>6.82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2.1547077477258461E-3</v>
      </c>
      <c r="G730" s="2">
        <f t="shared" si="102"/>
        <v>6.8086299003619292E-3</v>
      </c>
      <c r="H730" s="2">
        <f t="shared" si="103"/>
        <v>0.31646715701367578</v>
      </c>
      <c r="I730" s="2">
        <f t="shared" si="104"/>
        <v>24.039122839308945</v>
      </c>
    </row>
    <row r="731" spans="1:9" ht="13.5" x14ac:dyDescent="0.25">
      <c r="A731" s="3">
        <f>TITRES_STAT!B734</f>
        <v>43067</v>
      </c>
      <c r="B731" s="6">
        <f>TITRES_STAT!D734</f>
        <v>6.82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2.0008000514597142E-3</v>
      </c>
      <c r="G731" s="2">
        <f t="shared" si="102"/>
        <v>6.3222991931932201E-3</v>
      </c>
      <c r="H731" s="2">
        <f t="shared" si="103"/>
        <v>0.31646715701367573</v>
      </c>
      <c r="I731" s="2">
        <f t="shared" si="104"/>
        <v>24.039122839308945</v>
      </c>
    </row>
    <row r="732" spans="1:9" ht="13.5" x14ac:dyDescent="0.25">
      <c r="A732" s="3">
        <f>TITRES_STAT!B735</f>
        <v>43068</v>
      </c>
      <c r="B732" s="6">
        <f>TITRES_STAT!D735</f>
        <v>6.82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1.8578857620697344E-3</v>
      </c>
      <c r="G732" s="2">
        <f t="shared" si="102"/>
        <v>5.8707063936794188E-3</v>
      </c>
      <c r="H732" s="2">
        <f t="shared" si="103"/>
        <v>0.31646715701367573</v>
      </c>
      <c r="I732" s="2">
        <f t="shared" si="104"/>
        <v>24.039122839308945</v>
      </c>
    </row>
    <row r="733" spans="1:9" ht="13.5" x14ac:dyDescent="0.25">
      <c r="A733" s="3">
        <f>TITRES_STAT!B736</f>
        <v>43069</v>
      </c>
      <c r="B733" s="6">
        <f>TITRES_STAT!D736</f>
        <v>6.82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1.7251796362076105E-3</v>
      </c>
      <c r="G733" s="2">
        <f t="shared" si="105"/>
        <v>5.451370222702318E-3</v>
      </c>
      <c r="H733" s="2">
        <f t="shared" si="103"/>
        <v>0.31646715701367567</v>
      </c>
      <c r="I733" s="2">
        <f t="shared" si="104"/>
        <v>24.039122839308945</v>
      </c>
    </row>
    <row r="734" spans="1:9" ht="13.5" x14ac:dyDescent="0.25">
      <c r="A734" s="3">
        <f>TITRES_STAT!B737</f>
        <v>43073</v>
      </c>
      <c r="B734" s="6">
        <f>TITRES_STAT!D737</f>
        <v>6.68</v>
      </c>
      <c r="C734" s="2">
        <f t="shared" si="99"/>
        <v>-0.14000000000000057</v>
      </c>
      <c r="D734" s="2">
        <f t="shared" si="100"/>
        <v>0</v>
      </c>
      <c r="E734" s="2">
        <f t="shared" si="101"/>
        <v>0.14000000000000057</v>
      </c>
      <c r="F734" s="2">
        <f t="shared" si="105"/>
        <v>1.6019525193356385E-3</v>
      </c>
      <c r="G734" s="2">
        <f t="shared" si="105"/>
        <v>1.5061986635366479E-2</v>
      </c>
      <c r="H734" s="2">
        <f t="shared" si="103"/>
        <v>0.10635731913173754</v>
      </c>
      <c r="I734" s="2">
        <f t="shared" si="104"/>
        <v>9.6132883375513813</v>
      </c>
    </row>
    <row r="735" spans="1:9" ht="13.5" x14ac:dyDescent="0.25">
      <c r="A735" s="3">
        <f>TITRES_STAT!B738</f>
        <v>43074</v>
      </c>
      <c r="B735" s="6">
        <f>TITRES_STAT!D738</f>
        <v>6.9</v>
      </c>
      <c r="C735" s="2">
        <f t="shared" si="99"/>
        <v>0.22000000000000064</v>
      </c>
      <c r="D735" s="2">
        <f t="shared" si="100"/>
        <v>0.22000000000000064</v>
      </c>
      <c r="E735" s="2">
        <f t="shared" si="101"/>
        <v>0</v>
      </c>
      <c r="F735" s="2">
        <f t="shared" si="105"/>
        <v>1.7201813053668854E-2</v>
      </c>
      <c r="G735" s="2">
        <f t="shared" si="105"/>
        <v>1.3986130447126016E-2</v>
      </c>
      <c r="H735" s="2">
        <f t="shared" si="103"/>
        <v>1.2299193918360474</v>
      </c>
      <c r="I735" s="2">
        <f t="shared" si="104"/>
        <v>55.15532966522926</v>
      </c>
    </row>
    <row r="736" spans="1:9" ht="13.5" x14ac:dyDescent="0.25">
      <c r="A736" s="3">
        <f>TITRES_STAT!B739</f>
        <v>43075</v>
      </c>
      <c r="B736" s="6">
        <f>TITRES_STAT!D739</f>
        <v>6.9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1.5973112121263934E-2</v>
      </c>
      <c r="G736" s="2">
        <f t="shared" si="105"/>
        <v>1.2987121129474158E-2</v>
      </c>
      <c r="H736" s="2">
        <f t="shared" si="103"/>
        <v>1.2299193918360471</v>
      </c>
      <c r="I736" s="2">
        <f t="shared" si="104"/>
        <v>55.155329665229253</v>
      </c>
    </row>
    <row r="737" spans="1:9" ht="13.5" x14ac:dyDescent="0.25">
      <c r="A737" s="3">
        <f>TITRES_STAT!B740</f>
        <v>43076</v>
      </c>
      <c r="B737" s="6">
        <f>TITRES_STAT!D740</f>
        <v>6.9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1.4832175541173652E-2</v>
      </c>
      <c r="G737" s="2">
        <f t="shared" si="105"/>
        <v>1.2059469620226002E-2</v>
      </c>
      <c r="H737" s="2">
        <f t="shared" si="103"/>
        <v>1.2299193918360471</v>
      </c>
      <c r="I737" s="2">
        <f t="shared" si="104"/>
        <v>55.155329665229253</v>
      </c>
    </row>
    <row r="738" spans="1:9" ht="13.5" x14ac:dyDescent="0.25">
      <c r="A738" s="3">
        <f>TITRES_STAT!B741</f>
        <v>43077</v>
      </c>
      <c r="B738" s="6">
        <f>TITRES_STAT!D741</f>
        <v>6.9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1.377273443108982E-2</v>
      </c>
      <c r="G738" s="2">
        <f t="shared" si="105"/>
        <v>1.1198078933067002E-2</v>
      </c>
      <c r="H738" s="2">
        <f t="shared" si="103"/>
        <v>1.2299193918360471</v>
      </c>
      <c r="I738" s="2">
        <f t="shared" si="104"/>
        <v>55.155329665229253</v>
      </c>
    </row>
    <row r="739" spans="1:9" ht="13.5" x14ac:dyDescent="0.25">
      <c r="A739" s="3">
        <f>TITRES_STAT!B742</f>
        <v>43080</v>
      </c>
      <c r="B739" s="6">
        <f>TITRES_STAT!D742</f>
        <v>6.9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1.2788967686011976E-2</v>
      </c>
      <c r="G739" s="2">
        <f t="shared" si="105"/>
        <v>1.0398216152133644E-2</v>
      </c>
      <c r="H739" s="2">
        <f t="shared" si="103"/>
        <v>1.2299193918360474</v>
      </c>
      <c r="I739" s="2">
        <f t="shared" si="104"/>
        <v>55.15532966522926</v>
      </c>
    </row>
    <row r="740" spans="1:9" ht="13.5" x14ac:dyDescent="0.25">
      <c r="A740" s="3">
        <f>TITRES_STAT!B743</f>
        <v>43081</v>
      </c>
      <c r="B740" s="6">
        <f>TITRES_STAT!D743</f>
        <v>6.9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1.1875469994153979E-2</v>
      </c>
      <c r="G740" s="2">
        <f t="shared" si="105"/>
        <v>9.6554864269812416E-3</v>
      </c>
      <c r="H740" s="2">
        <f t="shared" si="103"/>
        <v>1.2299193918360474</v>
      </c>
      <c r="I740" s="2">
        <f t="shared" si="104"/>
        <v>55.15532966522926</v>
      </c>
    </row>
    <row r="741" spans="1:9" ht="13.5" x14ac:dyDescent="0.25">
      <c r="A741" s="3">
        <f>TITRES_STAT!B744</f>
        <v>43082</v>
      </c>
      <c r="B741" s="6">
        <f>TITRES_STAT!D744</f>
        <v>6.9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1.1027222137428695E-2</v>
      </c>
      <c r="G741" s="2">
        <f t="shared" si="105"/>
        <v>8.9658088250540117E-3</v>
      </c>
      <c r="H741" s="2">
        <f t="shared" si="103"/>
        <v>1.2299193918360471</v>
      </c>
      <c r="I741" s="2">
        <f t="shared" si="104"/>
        <v>55.155329665229253</v>
      </c>
    </row>
    <row r="742" spans="1:9" ht="13.5" x14ac:dyDescent="0.25">
      <c r="A742" s="3">
        <f>TITRES_STAT!B745</f>
        <v>43083</v>
      </c>
      <c r="B742" s="6">
        <f>TITRES_STAT!D745</f>
        <v>6.9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1.0239563413326646E-2</v>
      </c>
      <c r="G742" s="2">
        <f t="shared" si="105"/>
        <v>8.3253939089787243E-3</v>
      </c>
      <c r="H742" s="2">
        <f t="shared" si="103"/>
        <v>1.2299193918360474</v>
      </c>
      <c r="I742" s="2">
        <f t="shared" si="104"/>
        <v>55.15532966522926</v>
      </c>
    </row>
    <row r="743" spans="1:9" ht="13.5" x14ac:dyDescent="0.25">
      <c r="A743" s="3">
        <f>TITRES_STAT!B746</f>
        <v>43084</v>
      </c>
      <c r="B743" s="6">
        <f>TITRES_STAT!D746</f>
        <v>7</v>
      </c>
      <c r="C743" s="2">
        <f t="shared" si="99"/>
        <v>9.9999999999999645E-2</v>
      </c>
      <c r="D743" s="2">
        <f t="shared" si="100"/>
        <v>9.9999999999999645E-2</v>
      </c>
      <c r="E743" s="2">
        <f t="shared" si="101"/>
        <v>0</v>
      </c>
      <c r="F743" s="2">
        <f t="shared" si="105"/>
        <v>1.6651023169517574E-2</v>
      </c>
      <c r="G743" s="2">
        <f t="shared" si="105"/>
        <v>7.7307229154802435E-3</v>
      </c>
      <c r="H743" s="2">
        <f t="shared" si="103"/>
        <v>2.1538765975139325</v>
      </c>
      <c r="I743" s="2">
        <f t="shared" si="104"/>
        <v>68.292988990493228</v>
      </c>
    </row>
    <row r="744" spans="1:9" ht="13.5" x14ac:dyDescent="0.25">
      <c r="A744" s="3">
        <f>TITRES_STAT!B747</f>
        <v>43087</v>
      </c>
      <c r="B744" s="6">
        <f>TITRES_STAT!D747</f>
        <v>6.98</v>
      </c>
      <c r="C744" s="2">
        <f t="shared" si="99"/>
        <v>-1.9999999999999574E-2</v>
      </c>
      <c r="D744" s="2">
        <f t="shared" si="100"/>
        <v>0</v>
      </c>
      <c r="E744" s="2">
        <f t="shared" si="101"/>
        <v>1.9999999999999574E-2</v>
      </c>
      <c r="F744" s="2">
        <f t="shared" si="105"/>
        <v>1.5461664371694892E-2</v>
      </c>
      <c r="G744" s="2">
        <f t="shared" si="105"/>
        <v>8.6070998500887667E-3</v>
      </c>
      <c r="H744" s="2">
        <f t="shared" si="103"/>
        <v>1.7963849195423744</v>
      </c>
      <c r="I744" s="2">
        <f t="shared" si="104"/>
        <v>64.239543955070076</v>
      </c>
    </row>
    <row r="745" spans="1:9" ht="13.5" x14ac:dyDescent="0.25">
      <c r="A745" s="3">
        <f>TITRES_STAT!B748</f>
        <v>43088</v>
      </c>
      <c r="B745" s="6">
        <f>TITRES_STAT!D748</f>
        <v>6.98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1.4357259773716685E-2</v>
      </c>
      <c r="G745" s="2">
        <f t="shared" si="105"/>
        <v>7.9923070036538556E-3</v>
      </c>
      <c r="H745" s="2">
        <f t="shared" si="103"/>
        <v>1.7963849195423742</v>
      </c>
      <c r="I745" s="2">
        <f t="shared" si="104"/>
        <v>64.239543955070076</v>
      </c>
    </row>
    <row r="746" spans="1:9" ht="13.5" x14ac:dyDescent="0.25">
      <c r="A746" s="3">
        <f>TITRES_STAT!B749</f>
        <v>43089</v>
      </c>
      <c r="B746" s="6">
        <f>TITRES_STAT!D749</f>
        <v>6.98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1.3331741218451208E-2</v>
      </c>
      <c r="G746" s="2">
        <f t="shared" si="105"/>
        <v>7.4214279319642943E-3</v>
      </c>
      <c r="H746" s="2">
        <f t="shared" si="103"/>
        <v>1.7963849195423742</v>
      </c>
      <c r="I746" s="2">
        <f t="shared" si="104"/>
        <v>64.239543955070076</v>
      </c>
    </row>
    <row r="747" spans="1:9" ht="13.5" x14ac:dyDescent="0.25">
      <c r="A747" s="3">
        <f>TITRES_STAT!B750</f>
        <v>43090</v>
      </c>
      <c r="B747" s="6">
        <f>TITRES_STAT!D750</f>
        <v>6.99</v>
      </c>
      <c r="C747" s="2">
        <f t="shared" si="99"/>
        <v>9.9999999999997868E-3</v>
      </c>
      <c r="D747" s="2">
        <f t="shared" si="100"/>
        <v>9.9999999999997868E-3</v>
      </c>
      <c r="E747" s="2">
        <f t="shared" si="101"/>
        <v>0</v>
      </c>
      <c r="F747" s="2">
        <f t="shared" si="105"/>
        <v>1.3093759702847535E-2</v>
      </c>
      <c r="G747" s="2">
        <f t="shared" si="105"/>
        <v>6.8913259368239875E-3</v>
      </c>
      <c r="H747" s="2">
        <f t="shared" si="103"/>
        <v>1.9000348877537012</v>
      </c>
      <c r="I747" s="2">
        <f t="shared" si="104"/>
        <v>65.517656210867983</v>
      </c>
    </row>
    <row r="748" spans="1:9" ht="13.5" x14ac:dyDescent="0.25">
      <c r="A748" s="3">
        <f>TITRES_STAT!B751</f>
        <v>43091</v>
      </c>
      <c r="B748" s="6">
        <f>TITRES_STAT!D751</f>
        <v>6.98</v>
      </c>
      <c r="C748" s="2">
        <f t="shared" si="99"/>
        <v>-9.9999999999997868E-3</v>
      </c>
      <c r="D748" s="2">
        <f t="shared" si="100"/>
        <v>0</v>
      </c>
      <c r="E748" s="2">
        <f t="shared" si="101"/>
        <v>9.9999999999997868E-3</v>
      </c>
      <c r="F748" s="2">
        <f t="shared" si="105"/>
        <v>1.2158491152644141E-2</v>
      </c>
      <c r="G748" s="2">
        <f t="shared" si="105"/>
        <v>7.1133740841936872E-3</v>
      </c>
      <c r="H748" s="2">
        <f t="shared" si="103"/>
        <v>1.7092438846511651</v>
      </c>
      <c r="I748" s="2">
        <f t="shared" si="104"/>
        <v>63.089332574842842</v>
      </c>
    </row>
    <row r="749" spans="1:9" ht="13.5" x14ac:dyDescent="0.25">
      <c r="A749" s="3">
        <f>TITRES_STAT!B752</f>
        <v>43094</v>
      </c>
      <c r="B749" s="6">
        <f>TITRES_STAT!D752</f>
        <v>7.08</v>
      </c>
      <c r="C749" s="2">
        <f t="shared" si="99"/>
        <v>9.9999999999999645E-2</v>
      </c>
      <c r="D749" s="2">
        <f t="shared" si="100"/>
        <v>9.9999999999999645E-2</v>
      </c>
      <c r="E749" s="2">
        <f t="shared" si="101"/>
        <v>0</v>
      </c>
      <c r="F749" s="2">
        <f t="shared" ref="F749:G764" si="106">((F748*13)+D749)/14</f>
        <v>1.8432884641740959E-2</v>
      </c>
      <c r="G749" s="2">
        <f t="shared" si="106"/>
        <v>6.6052759353227098E-3</v>
      </c>
      <c r="H749" s="2">
        <f t="shared" si="103"/>
        <v>2.7906305235740914</v>
      </c>
      <c r="I749" s="2">
        <f t="shared" si="104"/>
        <v>73.61916457483899</v>
      </c>
    </row>
    <row r="750" spans="1:9" ht="13.5" x14ac:dyDescent="0.25">
      <c r="A750" s="3">
        <f>TITRES_STAT!B753</f>
        <v>43095</v>
      </c>
      <c r="B750" s="6">
        <f>TITRES_STAT!D753</f>
        <v>7</v>
      </c>
      <c r="C750" s="2">
        <f t="shared" si="99"/>
        <v>-8.0000000000000071E-2</v>
      </c>
      <c r="D750" s="2">
        <f t="shared" si="100"/>
        <v>0</v>
      </c>
      <c r="E750" s="2">
        <f t="shared" si="101"/>
        <v>8.0000000000000071E-2</v>
      </c>
      <c r="F750" s="2">
        <f t="shared" si="106"/>
        <v>1.7116250024473749E-2</v>
      </c>
      <c r="G750" s="2">
        <f t="shared" si="106"/>
        <v>1.1847756225656805E-2</v>
      </c>
      <c r="H750" s="2">
        <f t="shared" si="103"/>
        <v>1.4446828326369345</v>
      </c>
      <c r="I750" s="2">
        <f t="shared" si="104"/>
        <v>59.094898256337032</v>
      </c>
    </row>
    <row r="751" spans="1:9" ht="13.5" x14ac:dyDescent="0.25">
      <c r="A751" s="3">
        <f>TITRES_STAT!B754</f>
        <v>43096</v>
      </c>
      <c r="B751" s="6">
        <f>TITRES_STAT!D754</f>
        <v>7.16</v>
      </c>
      <c r="C751" s="2">
        <f t="shared" si="99"/>
        <v>0.16000000000000014</v>
      </c>
      <c r="D751" s="2">
        <f t="shared" si="100"/>
        <v>0.16000000000000014</v>
      </c>
      <c r="E751" s="2">
        <f t="shared" si="101"/>
        <v>0</v>
      </c>
      <c r="F751" s="2">
        <f t="shared" si="106"/>
        <v>2.7322232165582779E-2</v>
      </c>
      <c r="G751" s="2">
        <f t="shared" si="106"/>
        <v>1.1001487923824176E-2</v>
      </c>
      <c r="H751" s="2">
        <f t="shared" si="103"/>
        <v>2.4835033547067171</v>
      </c>
      <c r="I751" s="2">
        <f t="shared" si="104"/>
        <v>71.293267203292473</v>
      </c>
    </row>
    <row r="752" spans="1:9" ht="13.5" x14ac:dyDescent="0.25">
      <c r="A752" s="3">
        <f>TITRES_STAT!B755</f>
        <v>43097</v>
      </c>
      <c r="B752" s="6">
        <f>TITRES_STAT!D755</f>
        <v>7.12</v>
      </c>
      <c r="C752" s="2">
        <f t="shared" si="99"/>
        <v>-4.0000000000000036E-2</v>
      </c>
      <c r="D752" s="2">
        <f t="shared" si="100"/>
        <v>0</v>
      </c>
      <c r="E752" s="2">
        <f t="shared" si="101"/>
        <v>4.0000000000000036E-2</v>
      </c>
      <c r="F752" s="2">
        <f t="shared" si="106"/>
        <v>2.537064415375544E-2</v>
      </c>
      <c r="G752" s="2">
        <f t="shared" si="106"/>
        <v>1.3072810214979594E-2</v>
      </c>
      <c r="H752" s="2">
        <f t="shared" si="103"/>
        <v>1.9407184634780565</v>
      </c>
      <c r="I752" s="2">
        <f t="shared" si="104"/>
        <v>65.994704613195893</v>
      </c>
    </row>
    <row r="753" spans="1:9" ht="13.5" x14ac:dyDescent="0.25">
      <c r="A753" s="3">
        <f>TITRES_STAT!B756</f>
        <v>43098</v>
      </c>
      <c r="B753" s="6">
        <f>TITRES_STAT!D756</f>
        <v>7.33</v>
      </c>
      <c r="C753" s="2">
        <f t="shared" si="99"/>
        <v>0.20999999999999996</v>
      </c>
      <c r="D753" s="2">
        <f t="shared" si="100"/>
        <v>0.20999999999999996</v>
      </c>
      <c r="E753" s="2">
        <f t="shared" si="101"/>
        <v>0</v>
      </c>
      <c r="F753" s="2">
        <f t="shared" si="106"/>
        <v>3.8558455285630053E-2</v>
      </c>
      <c r="G753" s="2">
        <f t="shared" si="106"/>
        <v>1.2139038056766764E-2</v>
      </c>
      <c r="H753" s="2">
        <f t="shared" si="103"/>
        <v>3.176401219381308</v>
      </c>
      <c r="I753" s="2">
        <f t="shared" si="104"/>
        <v>76.055940330652902</v>
      </c>
    </row>
    <row r="754" spans="1:9" ht="13.5" x14ac:dyDescent="0.25">
      <c r="A754" s="3">
        <f>TITRES_STAT!B757</f>
        <v>43102</v>
      </c>
      <c r="B754" s="6">
        <f>TITRES_STAT!D757</f>
        <v>7.43</v>
      </c>
      <c r="C754" s="2">
        <f t="shared" si="99"/>
        <v>9.9999999999999645E-2</v>
      </c>
      <c r="D754" s="2">
        <f t="shared" si="100"/>
        <v>9.9999999999999645E-2</v>
      </c>
      <c r="E754" s="2">
        <f t="shared" si="101"/>
        <v>0</v>
      </c>
      <c r="F754" s="2">
        <f t="shared" si="106"/>
        <v>4.2947137050942163E-2</v>
      </c>
      <c r="G754" s="2">
        <f t="shared" si="106"/>
        <v>1.1271963909854852E-2</v>
      </c>
      <c r="H754" s="2">
        <f t="shared" si="103"/>
        <v>3.8100846839470752</v>
      </c>
      <c r="I754" s="2">
        <f t="shared" si="104"/>
        <v>79.210345228695289</v>
      </c>
    </row>
    <row r="755" spans="1:9" ht="13.5" x14ac:dyDescent="0.25">
      <c r="A755" s="3">
        <f>TITRES_STAT!B758</f>
        <v>43103</v>
      </c>
      <c r="B755" s="6">
        <f>TITRES_STAT!D758</f>
        <v>7.41</v>
      </c>
      <c r="C755" s="2">
        <f t="shared" si="99"/>
        <v>-1.9999999999999574E-2</v>
      </c>
      <c r="D755" s="2">
        <f t="shared" si="100"/>
        <v>0</v>
      </c>
      <c r="E755" s="2">
        <f t="shared" si="101"/>
        <v>1.9999999999999574E-2</v>
      </c>
      <c r="F755" s="2">
        <f t="shared" si="106"/>
        <v>3.9879484404446296E-2</v>
      </c>
      <c r="G755" s="2">
        <f t="shared" si="106"/>
        <v>1.1895395059150904E-2</v>
      </c>
      <c r="H755" s="2">
        <f t="shared" si="103"/>
        <v>3.3525144987738558</v>
      </c>
      <c r="I755" s="2">
        <f t="shared" si="104"/>
        <v>77.024774982789609</v>
      </c>
    </row>
    <row r="756" spans="1:9" ht="13.5" x14ac:dyDescent="0.25">
      <c r="A756" s="3">
        <f>TITRES_STAT!B759</f>
        <v>43104</v>
      </c>
      <c r="B756" s="6">
        <f>TITRES_STAT!D759</f>
        <v>7.19</v>
      </c>
      <c r="C756" s="2">
        <f t="shared" si="99"/>
        <v>-0.21999999999999975</v>
      </c>
      <c r="D756" s="2">
        <f t="shared" si="100"/>
        <v>0</v>
      </c>
      <c r="E756" s="2">
        <f t="shared" si="101"/>
        <v>0.21999999999999975</v>
      </c>
      <c r="F756" s="2">
        <f t="shared" si="106"/>
        <v>3.7030949804128702E-2</v>
      </c>
      <c r="G756" s="2">
        <f t="shared" si="106"/>
        <v>2.6760009697782965E-2</v>
      </c>
      <c r="H756" s="2">
        <f t="shared" si="103"/>
        <v>1.3838167557613654</v>
      </c>
      <c r="I756" s="2">
        <f t="shared" si="104"/>
        <v>58.050466858111719</v>
      </c>
    </row>
    <row r="757" spans="1:9" ht="13.5" x14ac:dyDescent="0.25">
      <c r="A757" s="3">
        <f>TITRES_STAT!B760</f>
        <v>43105</v>
      </c>
      <c r="B757" s="6">
        <f>TITRES_STAT!D760</f>
        <v>7.18</v>
      </c>
      <c r="C757" s="2">
        <f t="shared" si="99"/>
        <v>-1.0000000000000675E-2</v>
      </c>
      <c r="D757" s="2">
        <f t="shared" si="100"/>
        <v>0</v>
      </c>
      <c r="E757" s="2">
        <f t="shared" si="101"/>
        <v>1.0000000000000675E-2</v>
      </c>
      <c r="F757" s="2">
        <f t="shared" si="106"/>
        <v>3.4385881960976653E-2</v>
      </c>
      <c r="G757" s="2">
        <f t="shared" si="106"/>
        <v>2.5562866147941371E-2</v>
      </c>
      <c r="H757" s="2">
        <f t="shared" si="103"/>
        <v>1.3451497090339306</v>
      </c>
      <c r="I757" s="2">
        <f t="shared" si="104"/>
        <v>57.358799050319746</v>
      </c>
    </row>
    <row r="758" spans="1:9" ht="13.5" x14ac:dyDescent="0.25">
      <c r="A758" s="3">
        <f>TITRES_STAT!B761</f>
        <v>43108</v>
      </c>
      <c r="B758" s="6">
        <f>TITRES_STAT!D761</f>
        <v>7.39</v>
      </c>
      <c r="C758" s="2">
        <f t="shared" si="99"/>
        <v>0.20999999999999996</v>
      </c>
      <c r="D758" s="2">
        <f t="shared" si="100"/>
        <v>0.20999999999999996</v>
      </c>
      <c r="E758" s="2">
        <f t="shared" si="101"/>
        <v>0</v>
      </c>
      <c r="F758" s="2">
        <f t="shared" si="106"/>
        <v>4.6929747535192599E-2</v>
      </c>
      <c r="G758" s="2">
        <f t="shared" si="106"/>
        <v>2.3736947137374127E-2</v>
      </c>
      <c r="H758" s="2">
        <f t="shared" si="103"/>
        <v>1.9770759594143894</v>
      </c>
      <c r="I758" s="2">
        <f t="shared" si="104"/>
        <v>66.409993778032231</v>
      </c>
    </row>
    <row r="759" spans="1:9" ht="13.5" x14ac:dyDescent="0.25">
      <c r="A759" s="3">
        <f>TITRES_STAT!B762</f>
        <v>43109</v>
      </c>
      <c r="B759" s="6">
        <f>TITRES_STAT!D762</f>
        <v>7.32</v>
      </c>
      <c r="C759" s="2">
        <f t="shared" si="99"/>
        <v>-6.9999999999999396E-2</v>
      </c>
      <c r="D759" s="2">
        <f t="shared" si="100"/>
        <v>0</v>
      </c>
      <c r="E759" s="2">
        <f t="shared" si="101"/>
        <v>6.9999999999999396E-2</v>
      </c>
      <c r="F759" s="2">
        <f t="shared" si="106"/>
        <v>4.357762271125027E-2</v>
      </c>
      <c r="G759" s="2">
        <f t="shared" si="106"/>
        <v>2.7041450913275932E-2</v>
      </c>
      <c r="H759" s="2">
        <f t="shared" si="103"/>
        <v>1.6115120024811962</v>
      </c>
      <c r="I759" s="2">
        <f t="shared" si="104"/>
        <v>61.708006739011708</v>
      </c>
    </row>
    <row r="760" spans="1:9" ht="13.5" x14ac:dyDescent="0.25">
      <c r="A760" s="3">
        <f>TITRES_STAT!B763</f>
        <v>43110</v>
      </c>
      <c r="B760" s="6">
        <f>TITRES_STAT!D763</f>
        <v>7.29</v>
      </c>
      <c r="C760" s="2">
        <f t="shared" si="99"/>
        <v>-3.0000000000000249E-2</v>
      </c>
      <c r="D760" s="2">
        <f t="shared" si="100"/>
        <v>0</v>
      </c>
      <c r="E760" s="2">
        <f t="shared" si="101"/>
        <v>3.0000000000000249E-2</v>
      </c>
      <c r="F760" s="2">
        <f t="shared" si="106"/>
        <v>4.0464935374732391E-2</v>
      </c>
      <c r="G760" s="2">
        <f t="shared" si="106"/>
        <v>2.7252775848041953E-2</v>
      </c>
      <c r="H760" s="2">
        <f t="shared" si="103"/>
        <v>1.4848005062075063</v>
      </c>
      <c r="I760" s="2">
        <f t="shared" si="104"/>
        <v>59.755320497488263</v>
      </c>
    </row>
    <row r="761" spans="1:9" ht="13.5" x14ac:dyDescent="0.25">
      <c r="A761" s="3">
        <f>TITRES_STAT!B764</f>
        <v>43111</v>
      </c>
      <c r="B761" s="6">
        <f>TITRES_STAT!D764</f>
        <v>7.25</v>
      </c>
      <c r="C761" s="2">
        <f t="shared" si="99"/>
        <v>-4.0000000000000036E-2</v>
      </c>
      <c r="D761" s="2">
        <f t="shared" si="100"/>
        <v>0</v>
      </c>
      <c r="E761" s="2">
        <f t="shared" si="101"/>
        <v>4.0000000000000036E-2</v>
      </c>
      <c r="F761" s="2">
        <f t="shared" si="106"/>
        <v>3.757458284796579E-2</v>
      </c>
      <c r="G761" s="2">
        <f t="shared" si="106"/>
        <v>2.81632918588961E-2</v>
      </c>
      <c r="H761" s="2">
        <f t="shared" si="103"/>
        <v>1.3341687128131967</v>
      </c>
      <c r="I761" s="2">
        <f t="shared" si="104"/>
        <v>57.15819535620561</v>
      </c>
    </row>
    <row r="762" spans="1:9" ht="13.5" x14ac:dyDescent="0.25">
      <c r="A762" s="3">
        <f>TITRES_STAT!B765</f>
        <v>43112</v>
      </c>
      <c r="B762" s="6">
        <f>TITRES_STAT!D765</f>
        <v>7.19</v>
      </c>
      <c r="C762" s="2">
        <f t="shared" si="99"/>
        <v>-5.9999999999999609E-2</v>
      </c>
      <c r="D762" s="2">
        <f t="shared" si="100"/>
        <v>0</v>
      </c>
      <c r="E762" s="2">
        <f t="shared" si="101"/>
        <v>5.9999999999999609E-2</v>
      </c>
      <c r="F762" s="2">
        <f t="shared" si="106"/>
        <v>3.4890684073111092E-2</v>
      </c>
      <c r="G762" s="2">
        <f t="shared" si="106"/>
        <v>3.0437342440403494E-2</v>
      </c>
      <c r="H762" s="2">
        <f t="shared" si="103"/>
        <v>1.1463117761160413</v>
      </c>
      <c r="I762" s="2">
        <f t="shared" si="104"/>
        <v>53.408446474183883</v>
      </c>
    </row>
    <row r="763" spans="1:9" ht="13.5" x14ac:dyDescent="0.25">
      <c r="A763" s="3">
        <f>TITRES_STAT!B766</f>
        <v>43115</v>
      </c>
      <c r="B763" s="6">
        <f>TITRES_STAT!D766</f>
        <v>7.15</v>
      </c>
      <c r="C763" s="2">
        <f t="shared" si="99"/>
        <v>-4.0000000000000036E-2</v>
      </c>
      <c r="D763" s="2">
        <f t="shared" si="100"/>
        <v>0</v>
      </c>
      <c r="E763" s="2">
        <f t="shared" si="101"/>
        <v>4.0000000000000036E-2</v>
      </c>
      <c r="F763" s="2">
        <f t="shared" si="106"/>
        <v>3.2398492353603155E-2</v>
      </c>
      <c r="G763" s="2">
        <f t="shared" si="106"/>
        <v>3.1120389408946104E-2</v>
      </c>
      <c r="H763" s="2">
        <f t="shared" si="103"/>
        <v>1.0410696321264423</v>
      </c>
      <c r="I763" s="2">
        <f t="shared" si="104"/>
        <v>51.006081112569753</v>
      </c>
    </row>
    <row r="764" spans="1:9" ht="13.5" x14ac:dyDescent="0.25">
      <c r="A764" s="3">
        <f>TITRES_STAT!B767</f>
        <v>43116</v>
      </c>
      <c r="B764" s="6">
        <f>TITRES_STAT!D767</f>
        <v>7.14</v>
      </c>
      <c r="C764" s="2">
        <f t="shared" si="99"/>
        <v>-1.0000000000000675E-2</v>
      </c>
      <c r="D764" s="2">
        <f t="shared" si="100"/>
        <v>0</v>
      </c>
      <c r="E764" s="2">
        <f t="shared" si="101"/>
        <v>1.0000000000000675E-2</v>
      </c>
      <c r="F764" s="2">
        <f t="shared" si="106"/>
        <v>3.0084314328345789E-2</v>
      </c>
      <c r="G764" s="2">
        <f t="shared" si="106"/>
        <v>2.9611790165450003E-2</v>
      </c>
      <c r="H764" s="2">
        <f t="shared" si="103"/>
        <v>1.0159572980983469</v>
      </c>
      <c r="I764" s="2">
        <f t="shared" si="104"/>
        <v>50.395774704985065</v>
      </c>
    </row>
    <row r="765" spans="1:9" ht="13.5" x14ac:dyDescent="0.25">
      <c r="A765" s="3">
        <f>TITRES_STAT!B768</f>
        <v>43117</v>
      </c>
      <c r="B765" s="6">
        <f>TITRES_STAT!D768</f>
        <v>7.16</v>
      </c>
      <c r="C765" s="2">
        <f t="shared" si="99"/>
        <v>2.0000000000000462E-2</v>
      </c>
      <c r="D765" s="2">
        <f t="shared" si="100"/>
        <v>2.0000000000000462E-2</v>
      </c>
      <c r="E765" s="2">
        <f t="shared" si="101"/>
        <v>0</v>
      </c>
      <c r="F765" s="2">
        <f t="shared" ref="F765:G780" si="107">((F764*13)+D765)/14</f>
        <v>2.9364006162035407E-2</v>
      </c>
      <c r="G765" s="2">
        <f t="shared" si="107"/>
        <v>2.749666229648929E-2</v>
      </c>
      <c r="H765" s="2">
        <f t="shared" si="103"/>
        <v>1.0679116558006583</v>
      </c>
      <c r="I765" s="2">
        <f t="shared" si="104"/>
        <v>51.642034745782311</v>
      </c>
    </row>
    <row r="766" spans="1:9" ht="13.5" x14ac:dyDescent="0.25">
      <c r="A766" s="3">
        <f>TITRES_STAT!B769</f>
        <v>43118</v>
      </c>
      <c r="B766" s="6">
        <f>TITRES_STAT!D769</f>
        <v>7.16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2.7266577150461453E-2</v>
      </c>
      <c r="G766" s="2">
        <f t="shared" si="107"/>
        <v>2.5532614989597198E-2</v>
      </c>
      <c r="H766" s="2">
        <f t="shared" si="103"/>
        <v>1.0679116558006583</v>
      </c>
      <c r="I766" s="2">
        <f t="shared" si="104"/>
        <v>51.642034745782311</v>
      </c>
    </row>
    <row r="767" spans="1:9" ht="13.5" x14ac:dyDescent="0.25">
      <c r="A767" s="3">
        <f>TITRES_STAT!B770</f>
        <v>43119</v>
      </c>
      <c r="B767" s="6">
        <f>TITRES_STAT!D770</f>
        <v>7.15</v>
      </c>
      <c r="C767" s="2">
        <f t="shared" si="99"/>
        <v>-9.9999999999997868E-3</v>
      </c>
      <c r="D767" s="2">
        <f t="shared" si="100"/>
        <v>0</v>
      </c>
      <c r="E767" s="2">
        <f t="shared" si="101"/>
        <v>9.9999999999997868E-3</v>
      </c>
      <c r="F767" s="2">
        <f t="shared" si="107"/>
        <v>2.5318964496857062E-2</v>
      </c>
      <c r="G767" s="2">
        <f t="shared" si="107"/>
        <v>2.4423142490340242E-2</v>
      </c>
      <c r="H767" s="2">
        <f t="shared" si="103"/>
        <v>1.0366792277804191</v>
      </c>
      <c r="I767" s="2">
        <f t="shared" si="104"/>
        <v>50.900466486821102</v>
      </c>
    </row>
    <row r="768" spans="1:9" ht="13.5" x14ac:dyDescent="0.25">
      <c r="A768" s="3">
        <f>TITRES_STAT!B771</f>
        <v>43122</v>
      </c>
      <c r="B768" s="6">
        <f>TITRES_STAT!D771</f>
        <v>7.09</v>
      </c>
      <c r="C768" s="2">
        <f t="shared" si="99"/>
        <v>-6.0000000000000497E-2</v>
      </c>
      <c r="D768" s="2">
        <f t="shared" si="100"/>
        <v>0</v>
      </c>
      <c r="E768" s="2">
        <f t="shared" si="101"/>
        <v>6.0000000000000497E-2</v>
      </c>
      <c r="F768" s="2">
        <f t="shared" si="107"/>
        <v>2.3510467032795846E-2</v>
      </c>
      <c r="G768" s="2">
        <f t="shared" si="107"/>
        <v>2.6964346598173119E-2</v>
      </c>
      <c r="H768" s="2">
        <f t="shared" si="103"/>
        <v>0.87190939143278634</v>
      </c>
      <c r="I768" s="2">
        <f t="shared" si="104"/>
        <v>46.578610878457866</v>
      </c>
    </row>
    <row r="769" spans="1:9" ht="13.5" x14ac:dyDescent="0.25">
      <c r="A769" s="3">
        <f>TITRES_STAT!B772</f>
        <v>43123</v>
      </c>
      <c r="B769" s="6">
        <f>TITRES_STAT!D772</f>
        <v>7.05</v>
      </c>
      <c r="C769" s="2">
        <f t="shared" si="99"/>
        <v>-4.0000000000000036E-2</v>
      </c>
      <c r="D769" s="2">
        <f t="shared" si="100"/>
        <v>0</v>
      </c>
      <c r="E769" s="2">
        <f t="shared" si="101"/>
        <v>4.0000000000000036E-2</v>
      </c>
      <c r="F769" s="2">
        <f t="shared" si="107"/>
        <v>2.1831147959024716E-2</v>
      </c>
      <c r="G769" s="2">
        <f t="shared" si="107"/>
        <v>2.7895464698303615E-2</v>
      </c>
      <c r="H769" s="2">
        <f t="shared" si="103"/>
        <v>0.78260563841233721</v>
      </c>
      <c r="I769" s="2">
        <f t="shared" si="104"/>
        <v>43.902342814833595</v>
      </c>
    </row>
    <row r="770" spans="1:9" ht="13.5" x14ac:dyDescent="0.25">
      <c r="A770" s="3">
        <f>TITRES_STAT!B773</f>
        <v>43124</v>
      </c>
      <c r="B770" s="6">
        <f>TITRES_STAT!D773</f>
        <v>7.08</v>
      </c>
      <c r="C770" s="2">
        <f t="shared" si="99"/>
        <v>3.0000000000000249E-2</v>
      </c>
      <c r="D770" s="2">
        <f t="shared" si="100"/>
        <v>3.0000000000000249E-2</v>
      </c>
      <c r="E770" s="2">
        <f t="shared" si="101"/>
        <v>0</v>
      </c>
      <c r="F770" s="2">
        <f t="shared" si="107"/>
        <v>2.2414637390522969E-2</v>
      </c>
      <c r="G770" s="2">
        <f t="shared" si="107"/>
        <v>2.590293150556764E-2</v>
      </c>
      <c r="H770" s="2">
        <f t="shared" si="103"/>
        <v>0.86533207199753093</v>
      </c>
      <c r="I770" s="2">
        <f t="shared" si="104"/>
        <v>46.390242519707044</v>
      </c>
    </row>
    <row r="771" spans="1:9" ht="13.5" x14ac:dyDescent="0.25">
      <c r="A771" s="3">
        <f>TITRES_STAT!B774</f>
        <v>43125</v>
      </c>
      <c r="B771" s="6">
        <f>TITRES_STAT!D774</f>
        <v>7.07</v>
      </c>
      <c r="C771" s="2">
        <f t="shared" ref="C771:C834" si="108">B771-B770</f>
        <v>-9.9999999999997868E-3</v>
      </c>
      <c r="D771" s="2">
        <f t="shared" ref="D771:D834" si="109">IF(C771&gt;0,C771,0)</f>
        <v>0</v>
      </c>
      <c r="E771" s="2">
        <f t="shared" ref="E771:E834" si="110">IF(C771&lt;0,-C771,0)</f>
        <v>9.9999999999997868E-3</v>
      </c>
      <c r="F771" s="2">
        <f t="shared" si="107"/>
        <v>2.0813591862628471E-2</v>
      </c>
      <c r="G771" s="2">
        <f t="shared" si="107"/>
        <v>2.4767007826598509E-2</v>
      </c>
      <c r="H771" s="2">
        <f t="shared" si="103"/>
        <v>0.84037571305952152</v>
      </c>
      <c r="I771" s="2">
        <f t="shared" si="104"/>
        <v>45.663269032302324</v>
      </c>
    </row>
    <row r="772" spans="1:9" ht="13.5" x14ac:dyDescent="0.25">
      <c r="A772" s="3">
        <f>TITRES_STAT!B775</f>
        <v>43126</v>
      </c>
      <c r="B772" s="6">
        <f>TITRES_STAT!D775</f>
        <v>7.05</v>
      </c>
      <c r="C772" s="2">
        <f t="shared" si="108"/>
        <v>-2.0000000000000462E-2</v>
      </c>
      <c r="D772" s="2">
        <f t="shared" si="109"/>
        <v>0</v>
      </c>
      <c r="E772" s="2">
        <f t="shared" si="110"/>
        <v>2.0000000000000462E-2</v>
      </c>
      <c r="F772" s="2">
        <f t="shared" si="107"/>
        <v>1.9326906729583582E-2</v>
      </c>
      <c r="G772" s="2">
        <f t="shared" si="107"/>
        <v>2.4426507267555794E-2</v>
      </c>
      <c r="H772" s="2">
        <f t="shared" si="103"/>
        <v>0.79122678154049098</v>
      </c>
      <c r="I772" s="2">
        <f t="shared" si="104"/>
        <v>44.172339856375977</v>
      </c>
    </row>
    <row r="773" spans="1:9" ht="13.5" x14ac:dyDescent="0.25">
      <c r="A773" s="3">
        <f>TITRES_STAT!B776</f>
        <v>43129</v>
      </c>
      <c r="B773" s="6">
        <f>TITRES_STAT!D776</f>
        <v>7.14</v>
      </c>
      <c r="C773" s="2">
        <f t="shared" si="108"/>
        <v>8.9999999999999858E-2</v>
      </c>
      <c r="D773" s="2">
        <f t="shared" si="109"/>
        <v>8.9999999999999858E-2</v>
      </c>
      <c r="E773" s="2">
        <f t="shared" si="110"/>
        <v>0</v>
      </c>
      <c r="F773" s="2">
        <f t="shared" si="107"/>
        <v>2.4374984820327603E-2</v>
      </c>
      <c r="G773" s="2">
        <f t="shared" si="107"/>
        <v>2.2681756748444665E-2</v>
      </c>
      <c r="H773" s="2">
        <f t="shared" si="103"/>
        <v>1.0746515400311329</v>
      </c>
      <c r="I773" s="2">
        <f t="shared" si="104"/>
        <v>51.799134423075515</v>
      </c>
    </row>
    <row r="774" spans="1:9" ht="13.5" x14ac:dyDescent="0.25">
      <c r="A774" s="3">
        <f>TITRES_STAT!B777</f>
        <v>43130</v>
      </c>
      <c r="B774" s="6">
        <f>TITRES_STAT!D777</f>
        <v>7</v>
      </c>
      <c r="C774" s="2">
        <f t="shared" si="108"/>
        <v>-0.13999999999999968</v>
      </c>
      <c r="D774" s="2">
        <f t="shared" si="109"/>
        <v>0</v>
      </c>
      <c r="E774" s="2">
        <f t="shared" si="110"/>
        <v>0.13999999999999968</v>
      </c>
      <c r="F774" s="2">
        <f t="shared" si="107"/>
        <v>2.2633914476018487E-2</v>
      </c>
      <c r="G774" s="2">
        <f t="shared" si="107"/>
        <v>3.1061631266412877E-2</v>
      </c>
      <c r="H774" s="2">
        <f t="shared" si="103"/>
        <v>0.72867758560036322</v>
      </c>
      <c r="I774" s="2">
        <f t="shared" si="104"/>
        <v>42.152312939679618</v>
      </c>
    </row>
    <row r="775" spans="1:9" ht="13.5" x14ac:dyDescent="0.25">
      <c r="A775" s="3">
        <f>TITRES_STAT!B778</f>
        <v>43131</v>
      </c>
      <c r="B775" s="6">
        <f>TITRES_STAT!D778</f>
        <v>7.13</v>
      </c>
      <c r="C775" s="2">
        <f t="shared" si="108"/>
        <v>0.12999999999999989</v>
      </c>
      <c r="D775" s="2">
        <f t="shared" si="109"/>
        <v>0.12999999999999989</v>
      </c>
      <c r="E775" s="2">
        <f t="shared" si="110"/>
        <v>0</v>
      </c>
      <c r="F775" s="2">
        <f t="shared" si="107"/>
        <v>3.0302920584874302E-2</v>
      </c>
      <c r="G775" s="2">
        <f t="shared" si="107"/>
        <v>2.8842943318811959E-2</v>
      </c>
      <c r="H775" s="2">
        <f t="shared" si="103"/>
        <v>1.0506181789398072</v>
      </c>
      <c r="I775" s="2">
        <f t="shared" si="104"/>
        <v>51.234217551069825</v>
      </c>
    </row>
    <row r="776" spans="1:9" ht="13.5" x14ac:dyDescent="0.25">
      <c r="A776" s="3">
        <f>TITRES_STAT!B779</f>
        <v>43132</v>
      </c>
      <c r="B776" s="6">
        <f>TITRES_STAT!D779</f>
        <v>7</v>
      </c>
      <c r="C776" s="2">
        <f t="shared" si="108"/>
        <v>-0.12999999999999989</v>
      </c>
      <c r="D776" s="2">
        <f t="shared" si="109"/>
        <v>0</v>
      </c>
      <c r="E776" s="2">
        <f t="shared" si="110"/>
        <v>0.12999999999999989</v>
      </c>
      <c r="F776" s="2">
        <f t="shared" si="107"/>
        <v>2.8138426257383279E-2</v>
      </c>
      <c r="G776" s="2">
        <f t="shared" si="107"/>
        <v>3.606844736746824E-2</v>
      </c>
      <c r="H776" s="2">
        <f t="shared" si="103"/>
        <v>0.78013965976152877</v>
      </c>
      <c r="I776" s="2">
        <f t="shared" si="104"/>
        <v>43.824632268798382</v>
      </c>
    </row>
    <row r="777" spans="1:9" ht="13.5" x14ac:dyDescent="0.25">
      <c r="A777" s="3">
        <f>TITRES_STAT!B780</f>
        <v>43133</v>
      </c>
      <c r="B777" s="6">
        <f>TITRES_STAT!D780</f>
        <v>6.99</v>
      </c>
      <c r="C777" s="2">
        <f t="shared" si="108"/>
        <v>-9.9999999999997868E-3</v>
      </c>
      <c r="D777" s="2">
        <f t="shared" si="109"/>
        <v>0</v>
      </c>
      <c r="E777" s="2">
        <f t="shared" si="110"/>
        <v>9.9999999999997868E-3</v>
      </c>
      <c r="F777" s="2">
        <f t="shared" si="107"/>
        <v>2.612853866757019E-2</v>
      </c>
      <c r="G777" s="2">
        <f t="shared" si="107"/>
        <v>3.4206415412649065E-2</v>
      </c>
      <c r="H777" s="2">
        <f t="shared" si="103"/>
        <v>0.76384907194655105</v>
      </c>
      <c r="I777" s="2">
        <f t="shared" si="104"/>
        <v>43.305806834344466</v>
      </c>
    </row>
    <row r="778" spans="1:9" ht="13.5" x14ac:dyDescent="0.25">
      <c r="A778" s="3">
        <f>TITRES_STAT!B781</f>
        <v>43136</v>
      </c>
      <c r="B778" s="6">
        <f>TITRES_STAT!D781</f>
        <v>7</v>
      </c>
      <c r="C778" s="2">
        <f t="shared" si="108"/>
        <v>9.9999999999997868E-3</v>
      </c>
      <c r="D778" s="2">
        <f t="shared" si="109"/>
        <v>9.9999999999997868E-3</v>
      </c>
      <c r="E778" s="2">
        <f t="shared" si="110"/>
        <v>0</v>
      </c>
      <c r="F778" s="2">
        <f t="shared" si="107"/>
        <v>2.4976500191315164E-2</v>
      </c>
      <c r="G778" s="2">
        <f t="shared" si="107"/>
        <v>3.176310002603127E-2</v>
      </c>
      <c r="H778" s="2">
        <f t="shared" si="103"/>
        <v>0.78633698130364527</v>
      </c>
      <c r="I778" s="2">
        <f t="shared" si="104"/>
        <v>44.019520926549198</v>
      </c>
    </row>
    <row r="779" spans="1:9" ht="13.5" x14ac:dyDescent="0.25">
      <c r="A779" s="3">
        <f>TITRES_STAT!B782</f>
        <v>43137</v>
      </c>
      <c r="B779" s="6">
        <f>TITRES_STAT!D782</f>
        <v>7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2.3192464463364083E-2</v>
      </c>
      <c r="G779" s="2">
        <f t="shared" si="107"/>
        <v>2.9494307167029034E-2</v>
      </c>
      <c r="H779" s="2">
        <f t="shared" si="103"/>
        <v>0.78633698130364538</v>
      </c>
      <c r="I779" s="2">
        <f t="shared" si="104"/>
        <v>44.019520926549198</v>
      </c>
    </row>
    <row r="780" spans="1:9" ht="13.5" x14ac:dyDescent="0.25">
      <c r="A780" s="3">
        <f>TITRES_STAT!B783</f>
        <v>43138</v>
      </c>
      <c r="B780" s="6">
        <f>TITRES_STAT!D783</f>
        <v>6.8</v>
      </c>
      <c r="C780" s="2">
        <f t="shared" si="108"/>
        <v>-0.20000000000000018</v>
      </c>
      <c r="D780" s="2">
        <f t="shared" si="109"/>
        <v>0</v>
      </c>
      <c r="E780" s="2">
        <f t="shared" si="110"/>
        <v>0.20000000000000018</v>
      </c>
      <c r="F780" s="2">
        <f t="shared" si="107"/>
        <v>2.1535859858838078E-2</v>
      </c>
      <c r="G780" s="2">
        <f t="shared" si="107"/>
        <v>4.1673285226526975E-2</v>
      </c>
      <c r="H780" s="2">
        <f t="shared" si="103"/>
        <v>0.51677854869789597</v>
      </c>
      <c r="I780" s="2">
        <f t="shared" si="104"/>
        <v>34.070797555881384</v>
      </c>
    </row>
    <row r="781" spans="1:9" ht="13.5" x14ac:dyDescent="0.25">
      <c r="A781" s="3">
        <f>TITRES_STAT!B784</f>
        <v>43139</v>
      </c>
      <c r="B781" s="6">
        <f>TITRES_STAT!D784</f>
        <v>6.78</v>
      </c>
      <c r="C781" s="2">
        <f t="shared" si="108"/>
        <v>-1.9999999999999574E-2</v>
      </c>
      <c r="D781" s="2">
        <f t="shared" si="109"/>
        <v>0</v>
      </c>
      <c r="E781" s="2">
        <f t="shared" si="110"/>
        <v>1.9999999999999574E-2</v>
      </c>
      <c r="F781" s="2">
        <f t="shared" ref="F781:G796" si="111">((F780*13)+D781)/14</f>
        <v>1.9997584154635355E-2</v>
      </c>
      <c r="G781" s="2">
        <f t="shared" si="111"/>
        <v>4.0125193424632159E-2</v>
      </c>
      <c r="H781" s="2">
        <f t="shared" si="103"/>
        <v>0.49837975715175459</v>
      </c>
      <c r="I781" s="2">
        <f t="shared" si="104"/>
        <v>33.261244672653376</v>
      </c>
    </row>
    <row r="782" spans="1:9" ht="13.5" x14ac:dyDescent="0.25">
      <c r="A782" s="3">
        <f>TITRES_STAT!B785</f>
        <v>43140</v>
      </c>
      <c r="B782" s="6">
        <f>TITRES_STAT!D785</f>
        <v>6.7</v>
      </c>
      <c r="C782" s="2">
        <f t="shared" si="108"/>
        <v>-8.0000000000000071E-2</v>
      </c>
      <c r="D782" s="2">
        <f t="shared" si="109"/>
        <v>0</v>
      </c>
      <c r="E782" s="2">
        <f t="shared" si="110"/>
        <v>8.0000000000000071E-2</v>
      </c>
      <c r="F782" s="2">
        <f t="shared" si="111"/>
        <v>1.8569185286447114E-2</v>
      </c>
      <c r="G782" s="2">
        <f t="shared" si="111"/>
        <v>4.2973393894301291E-2</v>
      </c>
      <c r="H782" s="2">
        <f t="shared" si="103"/>
        <v>0.43210888421148363</v>
      </c>
      <c r="I782" s="2">
        <f t="shared" si="104"/>
        <v>30.172907170351223</v>
      </c>
    </row>
    <row r="783" spans="1:9" ht="13.5" x14ac:dyDescent="0.25">
      <c r="A783" s="3">
        <f>TITRES_STAT!B786</f>
        <v>43143</v>
      </c>
      <c r="B783" s="6">
        <f>TITRES_STAT!D786</f>
        <v>6.7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1.7242814908843749E-2</v>
      </c>
      <c r="G783" s="2">
        <f t="shared" si="111"/>
        <v>3.9903865758994059E-2</v>
      </c>
      <c r="H783" s="2">
        <f t="shared" si="103"/>
        <v>0.43210888421148358</v>
      </c>
      <c r="I783" s="2">
        <f t="shared" si="104"/>
        <v>30.172907170351223</v>
      </c>
    </row>
    <row r="784" spans="1:9" ht="13.5" x14ac:dyDescent="0.25">
      <c r="A784" s="3">
        <f>TITRES_STAT!B787</f>
        <v>43144</v>
      </c>
      <c r="B784" s="6">
        <f>TITRES_STAT!D787</f>
        <v>6.69</v>
      </c>
      <c r="C784" s="2">
        <f t="shared" si="108"/>
        <v>-9.9999999999997868E-3</v>
      </c>
      <c r="D784" s="2">
        <f t="shared" si="109"/>
        <v>0</v>
      </c>
      <c r="E784" s="2">
        <f t="shared" si="110"/>
        <v>9.9999999999997868E-3</v>
      </c>
      <c r="F784" s="2">
        <f t="shared" si="111"/>
        <v>1.6011185272497768E-2</v>
      </c>
      <c r="G784" s="2">
        <f t="shared" si="111"/>
        <v>3.7767875347637321E-2</v>
      </c>
      <c r="H784" s="2">
        <f t="shared" si="103"/>
        <v>0.42393661610883798</v>
      </c>
      <c r="I784" s="2">
        <f t="shared" si="104"/>
        <v>29.772154976063533</v>
      </c>
    </row>
    <row r="785" spans="1:9" ht="13.5" x14ac:dyDescent="0.25">
      <c r="A785" s="3">
        <f>TITRES_STAT!B788</f>
        <v>43145</v>
      </c>
      <c r="B785" s="6">
        <f>TITRES_STAT!D788</f>
        <v>6.69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1.486752918160507E-2</v>
      </c>
      <c r="G785" s="2">
        <f t="shared" si="111"/>
        <v>3.5070169965663228E-2</v>
      </c>
      <c r="H785" s="2">
        <f t="shared" ref="H785:H848" si="112">F785/G785</f>
        <v>0.42393661610883793</v>
      </c>
      <c r="I785" s="2">
        <f t="shared" ref="I785:I848" si="113">IF(G785=0,100,100-(100/(1+H785)))</f>
        <v>29.772154976063533</v>
      </c>
    </row>
    <row r="786" spans="1:9" ht="13.5" x14ac:dyDescent="0.25">
      <c r="A786" s="3">
        <f>TITRES_STAT!B789</f>
        <v>43146</v>
      </c>
      <c r="B786" s="6">
        <f>TITRES_STAT!D789</f>
        <v>6.66</v>
      </c>
      <c r="C786" s="2">
        <f t="shared" si="108"/>
        <v>-3.0000000000000249E-2</v>
      </c>
      <c r="D786" s="2">
        <f t="shared" si="109"/>
        <v>0</v>
      </c>
      <c r="E786" s="2">
        <f t="shared" si="110"/>
        <v>3.0000000000000249E-2</v>
      </c>
      <c r="F786" s="2">
        <f t="shared" si="111"/>
        <v>1.3805562811490422E-2</v>
      </c>
      <c r="G786" s="2">
        <f t="shared" si="111"/>
        <v>3.4708014968115874E-2</v>
      </c>
      <c r="H786" s="2">
        <f t="shared" si="112"/>
        <v>0.39776296121148808</v>
      </c>
      <c r="I786" s="2">
        <f t="shared" si="113"/>
        <v>28.457111273483278</v>
      </c>
    </row>
    <row r="787" spans="1:9" ht="13.5" x14ac:dyDescent="0.25">
      <c r="A787" s="3">
        <f>TITRES_STAT!B790</f>
        <v>43147</v>
      </c>
      <c r="B787" s="6">
        <f>TITRES_STAT!D790</f>
        <v>6.68</v>
      </c>
      <c r="C787" s="2">
        <f t="shared" si="108"/>
        <v>1.9999999999999574E-2</v>
      </c>
      <c r="D787" s="2">
        <f t="shared" si="109"/>
        <v>1.9999999999999574E-2</v>
      </c>
      <c r="E787" s="2">
        <f t="shared" si="110"/>
        <v>0</v>
      </c>
      <c r="F787" s="2">
        <f t="shared" si="111"/>
        <v>1.4248022610669648E-2</v>
      </c>
      <c r="G787" s="2">
        <f t="shared" si="111"/>
        <v>3.2228871041821885E-2</v>
      </c>
      <c r="H787" s="2">
        <f t="shared" si="112"/>
        <v>0.44208879027070669</v>
      </c>
      <c r="I787" s="2">
        <f t="shared" si="113"/>
        <v>30.656142205204887</v>
      </c>
    </row>
    <row r="788" spans="1:9" ht="13.5" x14ac:dyDescent="0.25">
      <c r="A788" s="3">
        <f>TITRES_STAT!B791</f>
        <v>43150</v>
      </c>
      <c r="B788" s="6">
        <f>TITRES_STAT!D791</f>
        <v>6.68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1.3230306709907531E-2</v>
      </c>
      <c r="G788" s="2">
        <f t="shared" si="111"/>
        <v>2.9926808824548894E-2</v>
      </c>
      <c r="H788" s="2">
        <f t="shared" si="112"/>
        <v>0.44208879027070674</v>
      </c>
      <c r="I788" s="2">
        <f t="shared" si="113"/>
        <v>30.656142205204887</v>
      </c>
    </row>
    <row r="789" spans="1:9" ht="13.5" x14ac:dyDescent="0.25">
      <c r="A789" s="3">
        <f>TITRES_STAT!B792</f>
        <v>43151</v>
      </c>
      <c r="B789" s="6">
        <f>TITRES_STAT!D792</f>
        <v>6.68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1.2285284802056994E-2</v>
      </c>
      <c r="G789" s="2">
        <f t="shared" si="111"/>
        <v>2.7789179622795399E-2</v>
      </c>
      <c r="H789" s="2">
        <f t="shared" si="112"/>
        <v>0.4420887902707068</v>
      </c>
      <c r="I789" s="2">
        <f t="shared" si="113"/>
        <v>30.656142205204887</v>
      </c>
    </row>
    <row r="790" spans="1:9" ht="13.5" x14ac:dyDescent="0.25">
      <c r="A790" s="3">
        <f>TITRES_STAT!B793</f>
        <v>43152</v>
      </c>
      <c r="B790" s="6">
        <f>TITRES_STAT!D793</f>
        <v>6.68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1.1407764459052923E-2</v>
      </c>
      <c r="G790" s="2">
        <f t="shared" si="111"/>
        <v>2.5804238221167154E-2</v>
      </c>
      <c r="H790" s="2">
        <f t="shared" si="112"/>
        <v>0.44208879027070686</v>
      </c>
      <c r="I790" s="2">
        <f t="shared" si="113"/>
        <v>30.656142205204901</v>
      </c>
    </row>
    <row r="791" spans="1:9" ht="13.5" x14ac:dyDescent="0.25">
      <c r="A791" s="3">
        <f>TITRES_STAT!B794</f>
        <v>43153</v>
      </c>
      <c r="B791" s="6">
        <f>TITRES_STAT!D794</f>
        <v>6.69</v>
      </c>
      <c r="C791" s="2">
        <f t="shared" si="108"/>
        <v>1.0000000000000675E-2</v>
      </c>
      <c r="D791" s="2">
        <f t="shared" si="109"/>
        <v>1.0000000000000675E-2</v>
      </c>
      <c r="E791" s="2">
        <f t="shared" si="110"/>
        <v>0</v>
      </c>
      <c r="F791" s="2">
        <f t="shared" si="111"/>
        <v>1.1307209854834906E-2</v>
      </c>
      <c r="G791" s="2">
        <f t="shared" si="111"/>
        <v>2.3961078348226642E-2</v>
      </c>
      <c r="H791" s="2">
        <f t="shared" si="112"/>
        <v>0.47189903937156286</v>
      </c>
      <c r="I791" s="2">
        <f t="shared" si="113"/>
        <v>32.060557602717324</v>
      </c>
    </row>
    <row r="792" spans="1:9" ht="13.5" x14ac:dyDescent="0.25">
      <c r="A792" s="3">
        <f>TITRES_STAT!B795</f>
        <v>43154</v>
      </c>
      <c r="B792" s="6">
        <f>TITRES_STAT!D795</f>
        <v>6.69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1.0499552008060983E-2</v>
      </c>
      <c r="G792" s="2">
        <f t="shared" si="111"/>
        <v>2.224957275192474E-2</v>
      </c>
      <c r="H792" s="2">
        <f t="shared" si="112"/>
        <v>0.47189903937156275</v>
      </c>
      <c r="I792" s="2">
        <f t="shared" si="113"/>
        <v>32.060557602717324</v>
      </c>
    </row>
    <row r="793" spans="1:9" ht="13.5" x14ac:dyDescent="0.25">
      <c r="A793" s="3">
        <f>TITRES_STAT!B796</f>
        <v>43157</v>
      </c>
      <c r="B793" s="6">
        <f>TITRES_STAT!D796</f>
        <v>6.69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9.7495840074851986E-3</v>
      </c>
      <c r="G793" s="2">
        <f t="shared" si="111"/>
        <v>2.0660317555358687E-2</v>
      </c>
      <c r="H793" s="2">
        <f t="shared" si="112"/>
        <v>0.47189903937156275</v>
      </c>
      <c r="I793" s="2">
        <f t="shared" si="113"/>
        <v>32.060557602717324</v>
      </c>
    </row>
    <row r="794" spans="1:9" ht="13.5" x14ac:dyDescent="0.25">
      <c r="A794" s="3">
        <f>TITRES_STAT!B797</f>
        <v>43158</v>
      </c>
      <c r="B794" s="6">
        <f>TITRES_STAT!D797</f>
        <v>6.6</v>
      </c>
      <c r="C794" s="2">
        <f t="shared" si="108"/>
        <v>-9.0000000000000746E-2</v>
      </c>
      <c r="D794" s="2">
        <f t="shared" si="109"/>
        <v>0</v>
      </c>
      <c r="E794" s="2">
        <f t="shared" si="110"/>
        <v>9.0000000000000746E-2</v>
      </c>
      <c r="F794" s="2">
        <f t="shared" si="111"/>
        <v>9.0531851498076854E-3</v>
      </c>
      <c r="G794" s="2">
        <f t="shared" si="111"/>
        <v>2.5613152015690262E-2</v>
      </c>
      <c r="H794" s="2">
        <f t="shared" si="112"/>
        <v>0.35345845541625764</v>
      </c>
      <c r="I794" s="2">
        <f t="shared" si="113"/>
        <v>26.11520538379223</v>
      </c>
    </row>
    <row r="795" spans="1:9" ht="13.5" x14ac:dyDescent="0.25">
      <c r="A795" s="3">
        <f>TITRES_STAT!B798</f>
        <v>43159</v>
      </c>
      <c r="B795" s="6">
        <f>TITRES_STAT!D798</f>
        <v>6.67</v>
      </c>
      <c r="C795" s="2">
        <f t="shared" si="108"/>
        <v>7.0000000000000284E-2</v>
      </c>
      <c r="D795" s="2">
        <f t="shared" si="109"/>
        <v>7.0000000000000284E-2</v>
      </c>
      <c r="E795" s="2">
        <f t="shared" si="110"/>
        <v>0</v>
      </c>
      <c r="F795" s="2">
        <f t="shared" si="111"/>
        <v>1.3406529067678585E-2</v>
      </c>
      <c r="G795" s="2">
        <f t="shared" si="111"/>
        <v>2.3783641157426674E-2</v>
      </c>
      <c r="H795" s="2">
        <f t="shared" si="112"/>
        <v>0.5636869888399012</v>
      </c>
      <c r="I795" s="2">
        <f t="shared" si="113"/>
        <v>36.048582156336821</v>
      </c>
    </row>
    <row r="796" spans="1:9" ht="13.5" x14ac:dyDescent="0.25">
      <c r="A796" s="3">
        <f>TITRES_STAT!B799</f>
        <v>43160</v>
      </c>
      <c r="B796" s="6">
        <f>TITRES_STAT!D799</f>
        <v>6.79</v>
      </c>
      <c r="C796" s="2">
        <f t="shared" si="108"/>
        <v>0.12000000000000011</v>
      </c>
      <c r="D796" s="2">
        <f t="shared" si="109"/>
        <v>0.12000000000000011</v>
      </c>
      <c r="E796" s="2">
        <f t="shared" si="110"/>
        <v>0</v>
      </c>
      <c r="F796" s="2">
        <f t="shared" si="111"/>
        <v>2.1020348419987265E-2</v>
      </c>
      <c r="G796" s="2">
        <f t="shared" si="111"/>
        <v>2.2084809646181914E-2</v>
      </c>
      <c r="H796" s="2">
        <f t="shared" si="112"/>
        <v>0.95180120439124205</v>
      </c>
      <c r="I796" s="2">
        <f t="shared" si="113"/>
        <v>48.765273955659055</v>
      </c>
    </row>
    <row r="797" spans="1:9" ht="13.5" x14ac:dyDescent="0.25">
      <c r="A797" s="3">
        <f>TITRES_STAT!B800</f>
        <v>43161</v>
      </c>
      <c r="B797" s="6">
        <f>TITRES_STAT!D800</f>
        <v>6.78</v>
      </c>
      <c r="C797" s="2">
        <f t="shared" si="108"/>
        <v>-9.9999999999997868E-3</v>
      </c>
      <c r="D797" s="2">
        <f t="shared" si="109"/>
        <v>0</v>
      </c>
      <c r="E797" s="2">
        <f t="shared" si="110"/>
        <v>9.9999999999997868E-3</v>
      </c>
      <c r="F797" s="2">
        <f t="shared" ref="F797:G812" si="114">((F796*13)+D797)/14</f>
        <v>1.9518894961416743E-2</v>
      </c>
      <c r="G797" s="2">
        <f t="shared" si="114"/>
        <v>2.1221608957168906E-2</v>
      </c>
      <c r="H797" s="2">
        <f t="shared" si="112"/>
        <v>0.91976508476860963</v>
      </c>
      <c r="I797" s="2">
        <f t="shared" si="113"/>
        <v>47.910293403396771</v>
      </c>
    </row>
    <row r="798" spans="1:9" ht="13.5" x14ac:dyDescent="0.25">
      <c r="A798" s="3">
        <f>TITRES_STAT!B801</f>
        <v>43164</v>
      </c>
      <c r="B798" s="6">
        <f>TITRES_STAT!D801</f>
        <v>6.84</v>
      </c>
      <c r="C798" s="2">
        <f t="shared" si="108"/>
        <v>5.9999999999999609E-2</v>
      </c>
      <c r="D798" s="2">
        <f t="shared" si="109"/>
        <v>5.9999999999999609E-2</v>
      </c>
      <c r="E798" s="2">
        <f t="shared" si="110"/>
        <v>0</v>
      </c>
      <c r="F798" s="2">
        <f t="shared" si="114"/>
        <v>2.2410402464172662E-2</v>
      </c>
      <c r="G798" s="2">
        <f t="shared" si="114"/>
        <v>1.9705779745942557E-2</v>
      </c>
      <c r="H798" s="2">
        <f t="shared" si="112"/>
        <v>1.137250225725627</v>
      </c>
      <c r="I798" s="2">
        <f t="shared" si="113"/>
        <v>53.21090680149603</v>
      </c>
    </row>
    <row r="799" spans="1:9" ht="13.5" x14ac:dyDescent="0.25">
      <c r="A799" s="3">
        <f>TITRES_STAT!B802</f>
        <v>43165</v>
      </c>
      <c r="B799" s="6">
        <f>TITRES_STAT!D802</f>
        <v>6.84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2.0809659431017473E-2</v>
      </c>
      <c r="G799" s="2">
        <f t="shared" si="114"/>
        <v>1.8298224049803802E-2</v>
      </c>
      <c r="H799" s="2">
        <f t="shared" si="112"/>
        <v>1.1372502257256272</v>
      </c>
      <c r="I799" s="2">
        <f t="shared" si="113"/>
        <v>53.210906801496044</v>
      </c>
    </row>
    <row r="800" spans="1:9" ht="13.5" x14ac:dyDescent="0.25">
      <c r="A800" s="3">
        <f>TITRES_STAT!B803</f>
        <v>43166</v>
      </c>
      <c r="B800" s="6">
        <f>TITRES_STAT!D803</f>
        <v>6.84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1.9323255185944795E-2</v>
      </c>
      <c r="G800" s="2">
        <f t="shared" si="114"/>
        <v>1.6991208046246386E-2</v>
      </c>
      <c r="H800" s="2">
        <f t="shared" si="112"/>
        <v>1.1372502257256272</v>
      </c>
      <c r="I800" s="2">
        <f t="shared" si="113"/>
        <v>53.210906801496044</v>
      </c>
    </row>
    <row r="801" spans="1:9" ht="13.5" x14ac:dyDescent="0.25">
      <c r="A801" s="3">
        <f>TITRES_STAT!B804</f>
        <v>43167</v>
      </c>
      <c r="B801" s="6">
        <f>TITRES_STAT!D804</f>
        <v>6.8</v>
      </c>
      <c r="C801" s="2">
        <f t="shared" si="108"/>
        <v>-4.0000000000000036E-2</v>
      </c>
      <c r="D801" s="2">
        <f t="shared" si="109"/>
        <v>0</v>
      </c>
      <c r="E801" s="2">
        <f t="shared" si="110"/>
        <v>4.0000000000000036E-2</v>
      </c>
      <c r="F801" s="2">
        <f t="shared" si="114"/>
        <v>1.7943022672663022E-2</v>
      </c>
      <c r="G801" s="2">
        <f t="shared" si="114"/>
        <v>1.863469318580022E-2</v>
      </c>
      <c r="H801" s="2">
        <f t="shared" si="112"/>
        <v>0.96288264549135394</v>
      </c>
      <c r="I801" s="2">
        <f t="shared" si="113"/>
        <v>49.054519265481744</v>
      </c>
    </row>
    <row r="802" spans="1:9" ht="13.5" x14ac:dyDescent="0.25">
      <c r="A802" s="3">
        <f>TITRES_STAT!B805</f>
        <v>43168</v>
      </c>
      <c r="B802" s="6">
        <f>TITRES_STAT!D805</f>
        <v>6.8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1.6661378196044234E-2</v>
      </c>
      <c r="G802" s="2">
        <f t="shared" si="114"/>
        <v>1.7303643672528776E-2</v>
      </c>
      <c r="H802" s="2">
        <f t="shared" si="112"/>
        <v>0.96288264549135383</v>
      </c>
      <c r="I802" s="2">
        <f t="shared" si="113"/>
        <v>49.054519265481737</v>
      </c>
    </row>
    <row r="803" spans="1:9" ht="13.5" x14ac:dyDescent="0.25">
      <c r="A803" s="3">
        <f>TITRES_STAT!B806</f>
        <v>43171</v>
      </c>
      <c r="B803" s="6">
        <f>TITRES_STAT!D806</f>
        <v>6.79</v>
      </c>
      <c r="C803" s="2">
        <f t="shared" si="108"/>
        <v>-9.9999999999997868E-3</v>
      </c>
      <c r="D803" s="2">
        <f t="shared" si="109"/>
        <v>0</v>
      </c>
      <c r="E803" s="2">
        <f t="shared" si="110"/>
        <v>9.9999999999997868E-3</v>
      </c>
      <c r="F803" s="2">
        <f t="shared" si="114"/>
        <v>1.5471279753469647E-2</v>
      </c>
      <c r="G803" s="2">
        <f t="shared" si="114"/>
        <v>1.6781954838776706E-2</v>
      </c>
      <c r="H803" s="2">
        <f t="shared" si="112"/>
        <v>0.92189973707481399</v>
      </c>
      <c r="I803" s="2">
        <f t="shared" si="113"/>
        <v>47.968149393577185</v>
      </c>
    </row>
    <row r="804" spans="1:9" ht="13.5" x14ac:dyDescent="0.25">
      <c r="A804" s="3">
        <f>TITRES_STAT!B807</f>
        <v>43172</v>
      </c>
      <c r="B804" s="6">
        <f>TITRES_STAT!D807</f>
        <v>6.78</v>
      </c>
      <c r="C804" s="2">
        <f t="shared" si="108"/>
        <v>-9.9999999999997868E-3</v>
      </c>
      <c r="D804" s="2">
        <f t="shared" si="109"/>
        <v>0</v>
      </c>
      <c r="E804" s="2">
        <f t="shared" si="110"/>
        <v>9.9999999999997868E-3</v>
      </c>
      <c r="F804" s="2">
        <f t="shared" si="114"/>
        <v>1.436618834250753E-2</v>
      </c>
      <c r="G804" s="2">
        <f t="shared" si="114"/>
        <v>1.6297529493149783E-2</v>
      </c>
      <c r="H804" s="2">
        <f t="shared" si="112"/>
        <v>0.88149485163048547</v>
      </c>
      <c r="I804" s="2">
        <f t="shared" si="113"/>
        <v>46.850771388855541</v>
      </c>
    </row>
    <row r="805" spans="1:9" ht="13.5" x14ac:dyDescent="0.25">
      <c r="A805" s="3">
        <f>TITRES_STAT!B808</f>
        <v>43173</v>
      </c>
      <c r="B805" s="6">
        <f>TITRES_STAT!D808</f>
        <v>6.78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1.3340032032328419E-2</v>
      </c>
      <c r="G805" s="2">
        <f t="shared" si="114"/>
        <v>1.5133420243639084E-2</v>
      </c>
      <c r="H805" s="2">
        <f t="shared" si="112"/>
        <v>0.88149485163048547</v>
      </c>
      <c r="I805" s="2">
        <f t="shared" si="113"/>
        <v>46.850771388855541</v>
      </c>
    </row>
    <row r="806" spans="1:9" ht="13.5" x14ac:dyDescent="0.25">
      <c r="A806" s="3">
        <f>TITRES_STAT!B809</f>
        <v>43174</v>
      </c>
      <c r="B806" s="6">
        <f>TITRES_STAT!D809</f>
        <v>6.78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1.2387172601447819E-2</v>
      </c>
      <c r="G806" s="2">
        <f t="shared" si="114"/>
        <v>1.4052461654807722E-2</v>
      </c>
      <c r="H806" s="2">
        <f t="shared" si="112"/>
        <v>0.88149485163048547</v>
      </c>
      <c r="I806" s="2">
        <f t="shared" si="113"/>
        <v>46.850771388855541</v>
      </c>
    </row>
    <row r="807" spans="1:9" ht="13.5" x14ac:dyDescent="0.25">
      <c r="A807" s="3">
        <f>TITRES_STAT!B810</f>
        <v>43175</v>
      </c>
      <c r="B807" s="6">
        <f>TITRES_STAT!D810</f>
        <v>6.78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1.1502374558487261E-2</v>
      </c>
      <c r="G807" s="2">
        <f t="shared" si="114"/>
        <v>1.3048714393750027E-2</v>
      </c>
      <c r="H807" s="2">
        <f t="shared" si="112"/>
        <v>0.88149485163048558</v>
      </c>
      <c r="I807" s="2">
        <f t="shared" si="113"/>
        <v>46.850771388855549</v>
      </c>
    </row>
    <row r="808" spans="1:9" ht="13.5" x14ac:dyDescent="0.25">
      <c r="A808" s="3">
        <f>TITRES_STAT!B811</f>
        <v>43178</v>
      </c>
      <c r="B808" s="6">
        <f>TITRES_STAT!D811</f>
        <v>6.78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1.0680776375738171E-2</v>
      </c>
      <c r="G808" s="2">
        <f t="shared" si="114"/>
        <v>1.2116663365625025E-2</v>
      </c>
      <c r="H808" s="2">
        <f t="shared" si="112"/>
        <v>0.88149485163048558</v>
      </c>
      <c r="I808" s="2">
        <f t="shared" si="113"/>
        <v>46.850771388855549</v>
      </c>
    </row>
    <row r="809" spans="1:9" ht="13.5" x14ac:dyDescent="0.25">
      <c r="A809" s="3">
        <f>TITRES_STAT!B812</f>
        <v>43180</v>
      </c>
      <c r="B809" s="6">
        <f>TITRES_STAT!D812</f>
        <v>6.78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9.9178637774711576E-3</v>
      </c>
      <c r="G809" s="2">
        <f t="shared" si="114"/>
        <v>1.1251187410937525E-2</v>
      </c>
      <c r="H809" s="2">
        <f t="shared" si="112"/>
        <v>0.88149485163048535</v>
      </c>
      <c r="I809" s="2">
        <f t="shared" si="113"/>
        <v>46.850771388855534</v>
      </c>
    </row>
    <row r="810" spans="1:9" ht="13.5" x14ac:dyDescent="0.25">
      <c r="A810" s="3">
        <f>TITRES_STAT!B813</f>
        <v>43181</v>
      </c>
      <c r="B810" s="6">
        <f>TITRES_STAT!D813</f>
        <v>6.77</v>
      </c>
      <c r="C810" s="2">
        <f t="shared" si="108"/>
        <v>-1.0000000000000675E-2</v>
      </c>
      <c r="D810" s="2">
        <f t="shared" si="109"/>
        <v>0</v>
      </c>
      <c r="E810" s="2">
        <f t="shared" si="110"/>
        <v>1.0000000000000675E-2</v>
      </c>
      <c r="F810" s="2">
        <f t="shared" si="114"/>
        <v>9.2094449362232177E-3</v>
      </c>
      <c r="G810" s="2">
        <f t="shared" si="114"/>
        <v>1.1161816881584893E-2</v>
      </c>
      <c r="H810" s="2">
        <f t="shared" si="112"/>
        <v>0.8250847540257753</v>
      </c>
      <c r="I810" s="2">
        <f t="shared" si="113"/>
        <v>45.208024022216058</v>
      </c>
    </row>
    <row r="811" spans="1:9" ht="13.5" x14ac:dyDescent="0.25">
      <c r="A811" s="3">
        <f>TITRES_STAT!B814</f>
        <v>43182</v>
      </c>
      <c r="B811" s="6">
        <f>TITRES_STAT!D814</f>
        <v>6.78</v>
      </c>
      <c r="C811" s="2">
        <f t="shared" si="108"/>
        <v>1.0000000000000675E-2</v>
      </c>
      <c r="D811" s="2">
        <f t="shared" si="109"/>
        <v>1.0000000000000675E-2</v>
      </c>
      <c r="E811" s="2">
        <f t="shared" si="110"/>
        <v>0</v>
      </c>
      <c r="F811" s="2">
        <f t="shared" si="114"/>
        <v>9.2659131550644636E-3</v>
      </c>
      <c r="G811" s="2">
        <f t="shared" si="114"/>
        <v>1.0364544247185973E-2</v>
      </c>
      <c r="H811" s="2">
        <f t="shared" si="112"/>
        <v>0.89400102253219738</v>
      </c>
      <c r="I811" s="2">
        <f t="shared" si="113"/>
        <v>47.201718050656417</v>
      </c>
    </row>
    <row r="812" spans="1:9" ht="13.5" x14ac:dyDescent="0.25">
      <c r="A812" s="3">
        <f>TITRES_STAT!B815</f>
        <v>43185</v>
      </c>
      <c r="B812" s="6">
        <f>TITRES_STAT!D815</f>
        <v>6.77</v>
      </c>
      <c r="C812" s="2">
        <f t="shared" si="108"/>
        <v>-1.0000000000000675E-2</v>
      </c>
      <c r="D812" s="2">
        <f t="shared" si="109"/>
        <v>0</v>
      </c>
      <c r="E812" s="2">
        <f t="shared" si="110"/>
        <v>1.0000000000000675E-2</v>
      </c>
      <c r="F812" s="2">
        <f t="shared" si="114"/>
        <v>8.6040622154170028E-3</v>
      </c>
      <c r="G812" s="2">
        <f t="shared" si="114"/>
        <v>1.0338505372387024E-2</v>
      </c>
      <c r="H812" s="2">
        <f t="shared" si="112"/>
        <v>0.8322346321352676</v>
      </c>
      <c r="I812" s="2">
        <f t="shared" si="113"/>
        <v>45.421837222091462</v>
      </c>
    </row>
    <row r="813" spans="1:9" ht="13.5" x14ac:dyDescent="0.25">
      <c r="A813" s="3">
        <f>TITRES_STAT!B816</f>
        <v>43186</v>
      </c>
      <c r="B813" s="6">
        <f>TITRES_STAT!D816</f>
        <v>6.78</v>
      </c>
      <c r="C813" s="2">
        <f t="shared" si="108"/>
        <v>1.0000000000000675E-2</v>
      </c>
      <c r="D813" s="2">
        <f t="shared" si="109"/>
        <v>1.0000000000000675E-2</v>
      </c>
      <c r="E813" s="2">
        <f t="shared" si="110"/>
        <v>0</v>
      </c>
      <c r="F813" s="2">
        <f t="shared" ref="F813:G828" si="115">((F812*13)+D813)/14</f>
        <v>8.7037720571729784E-3</v>
      </c>
      <c r="G813" s="2">
        <f t="shared" si="115"/>
        <v>9.6000407029308062E-3</v>
      </c>
      <c r="H813" s="2">
        <f t="shared" si="112"/>
        <v>0.90663907857346848</v>
      </c>
      <c r="I813" s="2">
        <f t="shared" si="113"/>
        <v>47.551688663163681</v>
      </c>
    </row>
    <row r="814" spans="1:9" ht="13.5" x14ac:dyDescent="0.25">
      <c r="A814" s="3">
        <f>TITRES_STAT!B817</f>
        <v>43187</v>
      </c>
      <c r="B814" s="6">
        <f>TITRES_STAT!D817</f>
        <v>6.78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8.0820740530891944E-3</v>
      </c>
      <c r="G814" s="2">
        <f t="shared" si="115"/>
        <v>8.9143235098643209E-3</v>
      </c>
      <c r="H814" s="2">
        <f t="shared" si="112"/>
        <v>0.90663907857346837</v>
      </c>
      <c r="I814" s="2">
        <f t="shared" si="113"/>
        <v>47.551688663163681</v>
      </c>
    </row>
    <row r="815" spans="1:9" ht="13.5" x14ac:dyDescent="0.25">
      <c r="A815" s="3">
        <f>TITRES_STAT!B818</f>
        <v>43188</v>
      </c>
      <c r="B815" s="6">
        <f>TITRES_STAT!D818</f>
        <v>6.78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7.504783049297109E-3</v>
      </c>
      <c r="G815" s="2">
        <f t="shared" si="115"/>
        <v>8.2775861163025839E-3</v>
      </c>
      <c r="H815" s="2">
        <f t="shared" si="112"/>
        <v>0.90663907857346837</v>
      </c>
      <c r="I815" s="2">
        <f t="shared" si="113"/>
        <v>47.551688663163681</v>
      </c>
    </row>
    <row r="816" spans="1:9" ht="13.5" x14ac:dyDescent="0.25">
      <c r="A816" s="3">
        <f>TITRES_STAT!B819</f>
        <v>43189</v>
      </c>
      <c r="B816" s="6">
        <f>TITRES_STAT!D819</f>
        <v>6.7</v>
      </c>
      <c r="C816" s="2">
        <f t="shared" si="108"/>
        <v>-8.0000000000000071E-2</v>
      </c>
      <c r="D816" s="2">
        <f t="shared" si="109"/>
        <v>0</v>
      </c>
      <c r="E816" s="2">
        <f t="shared" si="110"/>
        <v>8.0000000000000071E-2</v>
      </c>
      <c r="F816" s="2">
        <f t="shared" si="115"/>
        <v>6.968727117204458E-3</v>
      </c>
      <c r="G816" s="2">
        <f t="shared" si="115"/>
        <v>1.3400615679423833E-2</v>
      </c>
      <c r="H816" s="2">
        <f t="shared" si="112"/>
        <v>0.5200303690452589</v>
      </c>
      <c r="I816" s="2">
        <f t="shared" si="113"/>
        <v>34.211840739201378</v>
      </c>
    </row>
    <row r="817" spans="1:9" ht="13.5" x14ac:dyDescent="0.25">
      <c r="A817" s="3">
        <f>TITRES_STAT!B820</f>
        <v>43192</v>
      </c>
      <c r="B817" s="6">
        <f>TITRES_STAT!D820</f>
        <v>6.9</v>
      </c>
      <c r="C817" s="2">
        <f t="shared" si="108"/>
        <v>0.20000000000000018</v>
      </c>
      <c r="D817" s="2">
        <f t="shared" si="109"/>
        <v>0.20000000000000018</v>
      </c>
      <c r="E817" s="2">
        <f t="shared" si="110"/>
        <v>0</v>
      </c>
      <c r="F817" s="2">
        <f t="shared" si="115"/>
        <v>2.0756675180261298E-2</v>
      </c>
      <c r="G817" s="2">
        <f t="shared" si="115"/>
        <v>1.2443428845179271E-2</v>
      </c>
      <c r="H817" s="2">
        <f t="shared" si="112"/>
        <v>1.66808324606627</v>
      </c>
      <c r="I817" s="2">
        <f t="shared" si="113"/>
        <v>62.519910071233134</v>
      </c>
    </row>
    <row r="818" spans="1:9" ht="13.5" x14ac:dyDescent="0.25">
      <c r="A818" s="3">
        <f>TITRES_STAT!B821</f>
        <v>43193</v>
      </c>
      <c r="B818" s="6">
        <f>TITRES_STAT!D821</f>
        <v>7.1</v>
      </c>
      <c r="C818" s="2">
        <f t="shared" si="108"/>
        <v>0.19999999999999929</v>
      </c>
      <c r="D818" s="2">
        <f t="shared" si="109"/>
        <v>0.19999999999999929</v>
      </c>
      <c r="E818" s="2">
        <f t="shared" si="110"/>
        <v>0</v>
      </c>
      <c r="F818" s="2">
        <f t="shared" si="115"/>
        <v>3.3559769810242585E-2</v>
      </c>
      <c r="G818" s="2">
        <f t="shared" si="115"/>
        <v>1.1554612499095037E-2</v>
      </c>
      <c r="H818" s="2">
        <f t="shared" si="112"/>
        <v>2.9044478828581228</v>
      </c>
      <c r="I818" s="2">
        <f t="shared" si="113"/>
        <v>74.38818419397154</v>
      </c>
    </row>
    <row r="819" spans="1:9" ht="13.5" x14ac:dyDescent="0.25">
      <c r="A819" s="3">
        <f>TITRES_STAT!B822</f>
        <v>43194</v>
      </c>
      <c r="B819" s="6">
        <f>TITRES_STAT!D822</f>
        <v>7.1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3.1162643395225256E-2</v>
      </c>
      <c r="G819" s="2">
        <f t="shared" si="115"/>
        <v>1.0729283034873962E-2</v>
      </c>
      <c r="H819" s="2">
        <f t="shared" si="112"/>
        <v>2.9044478828581228</v>
      </c>
      <c r="I819" s="2">
        <f t="shared" si="113"/>
        <v>74.38818419397154</v>
      </c>
    </row>
    <row r="820" spans="1:9" ht="13.5" x14ac:dyDescent="0.25">
      <c r="A820" s="3">
        <f>TITRES_STAT!B823</f>
        <v>43195</v>
      </c>
      <c r="B820" s="6">
        <f>TITRES_STAT!D823</f>
        <v>7.14</v>
      </c>
      <c r="C820" s="2">
        <f t="shared" si="108"/>
        <v>4.0000000000000036E-2</v>
      </c>
      <c r="D820" s="2">
        <f t="shared" si="109"/>
        <v>4.0000000000000036E-2</v>
      </c>
      <c r="E820" s="2">
        <f t="shared" si="110"/>
        <v>0</v>
      </c>
      <c r="F820" s="2">
        <f t="shared" si="115"/>
        <v>3.1793883152709167E-2</v>
      </c>
      <c r="G820" s="2">
        <f t="shared" si="115"/>
        <v>9.9629056752401079E-3</v>
      </c>
      <c r="H820" s="2">
        <f t="shared" si="112"/>
        <v>3.1912259524571809</v>
      </c>
      <c r="I820" s="2">
        <f t="shared" si="113"/>
        <v>76.140632565664177</v>
      </c>
    </row>
    <row r="821" spans="1:9" ht="13.5" x14ac:dyDescent="0.25">
      <c r="A821" s="3">
        <f>TITRES_STAT!B824</f>
        <v>43196</v>
      </c>
      <c r="B821" s="6">
        <f>TITRES_STAT!D824</f>
        <v>7.3</v>
      </c>
      <c r="C821" s="2">
        <f t="shared" si="108"/>
        <v>0.16000000000000014</v>
      </c>
      <c r="D821" s="2">
        <f t="shared" si="109"/>
        <v>0.16000000000000014</v>
      </c>
      <c r="E821" s="2">
        <f t="shared" si="110"/>
        <v>0</v>
      </c>
      <c r="F821" s="2">
        <f t="shared" si="115"/>
        <v>4.0951462927515662E-2</v>
      </c>
      <c r="G821" s="2">
        <f t="shared" si="115"/>
        <v>9.2512695555801005E-3</v>
      </c>
      <c r="H821" s="2">
        <f t="shared" si="112"/>
        <v>4.4265776368838932</v>
      </c>
      <c r="I821" s="2">
        <f t="shared" si="113"/>
        <v>81.572179246029719</v>
      </c>
    </row>
    <row r="822" spans="1:9" ht="13.5" x14ac:dyDescent="0.25">
      <c r="A822" s="3">
        <f>TITRES_STAT!B825</f>
        <v>43200</v>
      </c>
      <c r="B822" s="6">
        <f>TITRES_STAT!D825</f>
        <v>7.3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3.8026358432693121E-2</v>
      </c>
      <c r="G822" s="2">
        <f t="shared" si="115"/>
        <v>8.5904645873243791E-3</v>
      </c>
      <c r="H822" s="2">
        <f t="shared" si="112"/>
        <v>4.4265776368838932</v>
      </c>
      <c r="I822" s="2">
        <f t="shared" si="113"/>
        <v>81.572179246029719</v>
      </c>
    </row>
    <row r="823" spans="1:9" ht="13.5" x14ac:dyDescent="0.25">
      <c r="A823" s="3">
        <f>TITRES_STAT!B826</f>
        <v>43201</v>
      </c>
      <c r="B823" s="6">
        <f>TITRES_STAT!D826</f>
        <v>7.24</v>
      </c>
      <c r="C823" s="2">
        <f t="shared" si="108"/>
        <v>-5.9999999999999609E-2</v>
      </c>
      <c r="D823" s="2">
        <f t="shared" si="109"/>
        <v>0</v>
      </c>
      <c r="E823" s="2">
        <f t="shared" si="110"/>
        <v>5.9999999999999609E-2</v>
      </c>
      <c r="F823" s="2">
        <f t="shared" si="115"/>
        <v>3.5310189973215042E-2</v>
      </c>
      <c r="G823" s="2">
        <f t="shared" si="115"/>
        <v>1.2262574259658324E-2</v>
      </c>
      <c r="H823" s="2">
        <f t="shared" si="112"/>
        <v>2.879508757747486</v>
      </c>
      <c r="I823" s="2">
        <f t="shared" si="113"/>
        <v>74.2235405963971</v>
      </c>
    </row>
    <row r="824" spans="1:9" ht="13.5" x14ac:dyDescent="0.25">
      <c r="A824" s="3">
        <f>TITRES_STAT!B827</f>
        <v>43202</v>
      </c>
      <c r="B824" s="6">
        <f>TITRES_STAT!D827</f>
        <v>7.22</v>
      </c>
      <c r="C824" s="2">
        <f t="shared" si="108"/>
        <v>-2.0000000000000462E-2</v>
      </c>
      <c r="D824" s="2">
        <f t="shared" si="109"/>
        <v>0</v>
      </c>
      <c r="E824" s="2">
        <f t="shared" si="110"/>
        <v>2.0000000000000462E-2</v>
      </c>
      <c r="F824" s="2">
        <f t="shared" si="115"/>
        <v>3.2788033546556829E-2</v>
      </c>
      <c r="G824" s="2">
        <f t="shared" si="115"/>
        <v>1.2815247526825621E-2</v>
      </c>
      <c r="H824" s="2">
        <f t="shared" si="112"/>
        <v>2.5585173815740205</v>
      </c>
      <c r="I824" s="2">
        <f t="shared" si="113"/>
        <v>71.898409006571285</v>
      </c>
    </row>
    <row r="825" spans="1:9" ht="13.5" x14ac:dyDescent="0.25">
      <c r="A825" s="3">
        <f>TITRES_STAT!B828</f>
        <v>43203</v>
      </c>
      <c r="B825" s="6">
        <f>TITRES_STAT!D828</f>
        <v>7.2</v>
      </c>
      <c r="C825" s="2">
        <f t="shared" si="108"/>
        <v>-1.9999999999999574E-2</v>
      </c>
      <c r="D825" s="2">
        <f t="shared" si="109"/>
        <v>0</v>
      </c>
      <c r="E825" s="2">
        <f t="shared" si="110"/>
        <v>1.9999999999999574E-2</v>
      </c>
      <c r="F825" s="2">
        <f t="shared" si="115"/>
        <v>3.0446031150374198E-2</v>
      </c>
      <c r="G825" s="2">
        <f t="shared" si="115"/>
        <v>1.3328444132052333E-2</v>
      </c>
      <c r="H825" s="2">
        <f t="shared" si="112"/>
        <v>2.2842899627839812</v>
      </c>
      <c r="I825" s="2">
        <f t="shared" si="113"/>
        <v>69.552018508367823</v>
      </c>
    </row>
    <row r="826" spans="1:9" ht="13.5" x14ac:dyDescent="0.25">
      <c r="A826" s="3">
        <f>TITRES_STAT!B829</f>
        <v>43206</v>
      </c>
      <c r="B826" s="6">
        <f>TITRES_STAT!D829</f>
        <v>7.2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2.8271314639633182E-2</v>
      </c>
      <c r="G826" s="2">
        <f t="shared" si="115"/>
        <v>1.2376412408334309E-2</v>
      </c>
      <c r="H826" s="2">
        <f t="shared" si="112"/>
        <v>2.2842899627839812</v>
      </c>
      <c r="I826" s="2">
        <f t="shared" si="113"/>
        <v>69.552018508367823</v>
      </c>
    </row>
    <row r="827" spans="1:9" ht="13.5" x14ac:dyDescent="0.25">
      <c r="A827" s="3">
        <f>TITRES_STAT!B830</f>
        <v>43207</v>
      </c>
      <c r="B827" s="6">
        <f>TITRES_STAT!D830</f>
        <v>7.19</v>
      </c>
      <c r="C827" s="2">
        <f t="shared" si="108"/>
        <v>-9.9999999999997868E-3</v>
      </c>
      <c r="D827" s="2">
        <f t="shared" si="109"/>
        <v>0</v>
      </c>
      <c r="E827" s="2">
        <f t="shared" si="110"/>
        <v>9.9999999999997868E-3</v>
      </c>
      <c r="F827" s="2">
        <f t="shared" si="115"/>
        <v>2.6251935022516524E-2</v>
      </c>
      <c r="G827" s="2">
        <f t="shared" si="115"/>
        <v>1.2206668664881844E-2</v>
      </c>
      <c r="H827" s="2">
        <f t="shared" si="112"/>
        <v>2.1506223969232829</v>
      </c>
      <c r="I827" s="2">
        <f t="shared" si="113"/>
        <v>68.260239596578032</v>
      </c>
    </row>
    <row r="828" spans="1:9" ht="13.5" x14ac:dyDescent="0.25">
      <c r="A828" s="3">
        <f>TITRES_STAT!B831</f>
        <v>43208</v>
      </c>
      <c r="B828" s="6">
        <f>TITRES_STAT!D831</f>
        <v>7.09</v>
      </c>
      <c r="C828" s="2">
        <f t="shared" si="108"/>
        <v>-0.10000000000000053</v>
      </c>
      <c r="D828" s="2">
        <f t="shared" si="109"/>
        <v>0</v>
      </c>
      <c r="E828" s="2">
        <f t="shared" si="110"/>
        <v>0.10000000000000053</v>
      </c>
      <c r="F828" s="2">
        <f t="shared" si="115"/>
        <v>2.4376796806622487E-2</v>
      </c>
      <c r="G828" s="2">
        <f t="shared" si="115"/>
        <v>1.8477620903104609E-2</v>
      </c>
      <c r="H828" s="2">
        <f t="shared" si="112"/>
        <v>1.319260576588986</v>
      </c>
      <c r="I828" s="2">
        <f t="shared" si="113"/>
        <v>56.882809543085784</v>
      </c>
    </row>
    <row r="829" spans="1:9" ht="13.5" x14ac:dyDescent="0.25">
      <c r="A829" s="3">
        <f>TITRES_STAT!B832</f>
        <v>43209</v>
      </c>
      <c r="B829" s="6">
        <f>TITRES_STAT!D832</f>
        <v>7.15</v>
      </c>
      <c r="C829" s="2">
        <f t="shared" si="108"/>
        <v>6.0000000000000497E-2</v>
      </c>
      <c r="D829" s="2">
        <f t="shared" si="109"/>
        <v>6.0000000000000497E-2</v>
      </c>
      <c r="E829" s="2">
        <f t="shared" si="110"/>
        <v>0</v>
      </c>
      <c r="F829" s="2">
        <f t="shared" ref="F829:G844" si="116">((F828*13)+D829)/14</f>
        <v>2.6921311320435203E-2</v>
      </c>
      <c r="G829" s="2">
        <f t="shared" si="116"/>
        <v>1.7157790838597135E-2</v>
      </c>
      <c r="H829" s="2">
        <f t="shared" si="112"/>
        <v>1.5690429830788377</v>
      </c>
      <c r="I829" s="2">
        <f t="shared" si="113"/>
        <v>61.07499926678679</v>
      </c>
    </row>
    <row r="830" spans="1:9" ht="13.5" x14ac:dyDescent="0.25">
      <c r="A830" s="3">
        <f>TITRES_STAT!B833</f>
        <v>43210</v>
      </c>
      <c r="B830" s="6">
        <f>TITRES_STAT!D833</f>
        <v>7.15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2.4998360511832688E-2</v>
      </c>
      <c r="G830" s="2">
        <f t="shared" si="116"/>
        <v>1.5932234350125911E-2</v>
      </c>
      <c r="H830" s="2">
        <f t="shared" si="112"/>
        <v>1.5690429830788377</v>
      </c>
      <c r="I830" s="2">
        <f t="shared" si="113"/>
        <v>61.07499926678679</v>
      </c>
    </row>
    <row r="831" spans="1:9" ht="13.5" x14ac:dyDescent="0.25">
      <c r="A831" s="3">
        <f>TITRES_STAT!B834</f>
        <v>43213</v>
      </c>
      <c r="B831" s="6">
        <f>TITRES_STAT!D834</f>
        <v>7.1</v>
      </c>
      <c r="C831" s="2">
        <f t="shared" si="108"/>
        <v>-5.0000000000000711E-2</v>
      </c>
      <c r="D831" s="2">
        <f t="shared" si="109"/>
        <v>0</v>
      </c>
      <c r="E831" s="2">
        <f t="shared" si="110"/>
        <v>5.0000000000000711E-2</v>
      </c>
      <c r="F831" s="2">
        <f t="shared" si="116"/>
        <v>2.3212763332416068E-2</v>
      </c>
      <c r="G831" s="2">
        <f t="shared" si="116"/>
        <v>1.8365646182259825E-2</v>
      </c>
      <c r="H831" s="2">
        <f t="shared" si="112"/>
        <v>1.2639230388113587</v>
      </c>
      <c r="I831" s="2">
        <f t="shared" si="113"/>
        <v>55.82888716371577</v>
      </c>
    </row>
    <row r="832" spans="1:9" ht="13.5" x14ac:dyDescent="0.25">
      <c r="A832" s="3">
        <f>TITRES_STAT!B835</f>
        <v>43214</v>
      </c>
      <c r="B832" s="6">
        <f>TITRES_STAT!D835</f>
        <v>7.1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2.1554708808672062E-2</v>
      </c>
      <c r="G832" s="2">
        <f t="shared" si="116"/>
        <v>1.705381431209841E-2</v>
      </c>
      <c r="H832" s="2">
        <f t="shared" si="112"/>
        <v>1.2639230388113587</v>
      </c>
      <c r="I832" s="2">
        <f t="shared" si="113"/>
        <v>55.82888716371577</v>
      </c>
    </row>
    <row r="833" spans="1:9" ht="13.5" x14ac:dyDescent="0.25">
      <c r="A833" s="3">
        <f>TITRES_STAT!B836</f>
        <v>43215</v>
      </c>
      <c r="B833" s="6">
        <f>TITRES_STAT!D836</f>
        <v>7.12</v>
      </c>
      <c r="C833" s="2">
        <f t="shared" si="108"/>
        <v>2.0000000000000462E-2</v>
      </c>
      <c r="D833" s="2">
        <f t="shared" si="109"/>
        <v>2.0000000000000462E-2</v>
      </c>
      <c r="E833" s="2">
        <f t="shared" si="110"/>
        <v>0</v>
      </c>
      <c r="F833" s="2">
        <f t="shared" si="116"/>
        <v>2.1443658179481233E-2</v>
      </c>
      <c r="G833" s="2">
        <f t="shared" si="116"/>
        <v>1.5835684718377093E-2</v>
      </c>
      <c r="H833" s="2">
        <f t="shared" si="112"/>
        <v>1.3541352054449634</v>
      </c>
      <c r="I833" s="2">
        <f t="shared" si="113"/>
        <v>57.521556209385757</v>
      </c>
    </row>
    <row r="834" spans="1:9" ht="13.5" x14ac:dyDescent="0.25">
      <c r="A834" s="3">
        <f>TITRES_STAT!B837</f>
        <v>43216</v>
      </c>
      <c r="B834" s="6">
        <f>TITRES_STAT!D837</f>
        <v>7.1</v>
      </c>
      <c r="C834" s="2">
        <f t="shared" si="108"/>
        <v>-2.0000000000000462E-2</v>
      </c>
      <c r="D834" s="2">
        <f t="shared" si="109"/>
        <v>0</v>
      </c>
      <c r="E834" s="2">
        <f t="shared" si="110"/>
        <v>2.0000000000000462E-2</v>
      </c>
      <c r="F834" s="2">
        <f t="shared" si="116"/>
        <v>1.9911968309518285E-2</v>
      </c>
      <c r="G834" s="2">
        <f t="shared" si="116"/>
        <v>1.6133135809921619E-2</v>
      </c>
      <c r="H834" s="2">
        <f t="shared" si="112"/>
        <v>1.2342280226310836</v>
      </c>
      <c r="I834" s="2">
        <f t="shared" si="113"/>
        <v>55.241811047451876</v>
      </c>
    </row>
    <row r="835" spans="1:9" ht="13.5" x14ac:dyDescent="0.25">
      <c r="A835" s="3">
        <f>TITRES_STAT!B838</f>
        <v>43217</v>
      </c>
      <c r="B835" s="6">
        <f>TITRES_STAT!D838</f>
        <v>7.11</v>
      </c>
      <c r="C835" s="2">
        <f t="shared" ref="C835:C898" si="117">B835-B834</f>
        <v>1.0000000000000675E-2</v>
      </c>
      <c r="D835" s="2">
        <f t="shared" ref="D835:D898" si="118">IF(C835&gt;0,C835,0)</f>
        <v>1.0000000000000675E-2</v>
      </c>
      <c r="E835" s="2">
        <f t="shared" ref="E835:E898" si="119">IF(C835&lt;0,-C835,0)</f>
        <v>0</v>
      </c>
      <c r="F835" s="2">
        <f t="shared" si="116"/>
        <v>1.920397057312417E-2</v>
      </c>
      <c r="G835" s="2">
        <f t="shared" si="116"/>
        <v>1.4980768966355789E-2</v>
      </c>
      <c r="H835" s="2">
        <f t="shared" si="112"/>
        <v>1.2819081995225319</v>
      </c>
      <c r="I835" s="2">
        <f t="shared" si="113"/>
        <v>56.17702762060101</v>
      </c>
    </row>
    <row r="836" spans="1:9" ht="13.5" x14ac:dyDescent="0.25">
      <c r="A836" s="3">
        <f>TITRES_STAT!B839</f>
        <v>43220</v>
      </c>
      <c r="B836" s="6">
        <f>TITRES_STAT!D839</f>
        <v>7.11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1.7832258389329586E-2</v>
      </c>
      <c r="G836" s="2">
        <f t="shared" si="116"/>
        <v>1.3910714040187519E-2</v>
      </c>
      <c r="H836" s="2">
        <f t="shared" si="112"/>
        <v>1.2819081995225317</v>
      </c>
      <c r="I836" s="2">
        <f t="shared" si="113"/>
        <v>56.177027620600995</v>
      </c>
    </row>
    <row r="837" spans="1:9" ht="13.5" x14ac:dyDescent="0.25">
      <c r="A837" s="3">
        <f>TITRES_STAT!B840</f>
        <v>43222</v>
      </c>
      <c r="B837" s="6">
        <f>TITRES_STAT!D840</f>
        <v>7</v>
      </c>
      <c r="C837" s="2">
        <f t="shared" si="117"/>
        <v>-0.11000000000000032</v>
      </c>
      <c r="D837" s="2">
        <f t="shared" si="118"/>
        <v>0</v>
      </c>
      <c r="E837" s="2">
        <f t="shared" si="119"/>
        <v>0.11000000000000032</v>
      </c>
      <c r="F837" s="2">
        <f t="shared" si="116"/>
        <v>1.6558525647234614E-2</v>
      </c>
      <c r="G837" s="2">
        <f t="shared" si="116"/>
        <v>2.0774234465888435E-2</v>
      </c>
      <c r="H837" s="2">
        <f t="shared" si="112"/>
        <v>0.79707031681114071</v>
      </c>
      <c r="I837" s="2">
        <f t="shared" si="113"/>
        <v>44.353874712344215</v>
      </c>
    </row>
    <row r="838" spans="1:9" ht="13.5" x14ac:dyDescent="0.25">
      <c r="A838" s="3">
        <f>TITRES_STAT!B841</f>
        <v>43223</v>
      </c>
      <c r="B838" s="6">
        <f>TITRES_STAT!D841</f>
        <v>7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1.5375773815289285E-2</v>
      </c>
      <c r="G838" s="2">
        <f t="shared" si="116"/>
        <v>1.9290360575467829E-2</v>
      </c>
      <c r="H838" s="2">
        <f t="shared" si="112"/>
        <v>0.79707031681114093</v>
      </c>
      <c r="I838" s="2">
        <f t="shared" si="113"/>
        <v>44.353874712344229</v>
      </c>
    </row>
    <row r="839" spans="1:9" ht="13.5" x14ac:dyDescent="0.25">
      <c r="A839" s="3">
        <f>TITRES_STAT!B842</f>
        <v>43224</v>
      </c>
      <c r="B839" s="6">
        <f>TITRES_STAT!D842</f>
        <v>7.15</v>
      </c>
      <c r="C839" s="2">
        <f t="shared" si="117"/>
        <v>0.15000000000000036</v>
      </c>
      <c r="D839" s="2">
        <f t="shared" si="118"/>
        <v>0.15000000000000036</v>
      </c>
      <c r="E839" s="2">
        <f t="shared" si="119"/>
        <v>0</v>
      </c>
      <c r="F839" s="2">
        <f t="shared" si="116"/>
        <v>2.4991789971340075E-2</v>
      </c>
      <c r="G839" s="2">
        <f t="shared" si="116"/>
        <v>1.7912477677220127E-2</v>
      </c>
      <c r="H839" s="2">
        <f t="shared" si="112"/>
        <v>1.3952168104093683</v>
      </c>
      <c r="I839" s="2">
        <f t="shared" si="113"/>
        <v>58.250126015561442</v>
      </c>
    </row>
    <row r="840" spans="1:9" ht="13.5" x14ac:dyDescent="0.25">
      <c r="A840" s="3">
        <f>TITRES_STAT!B843</f>
        <v>43227</v>
      </c>
      <c r="B840" s="6">
        <f>TITRES_STAT!D843</f>
        <v>7.2</v>
      </c>
      <c r="C840" s="2">
        <f t="shared" si="117"/>
        <v>4.9999999999999822E-2</v>
      </c>
      <c r="D840" s="2">
        <f t="shared" si="118"/>
        <v>4.9999999999999822E-2</v>
      </c>
      <c r="E840" s="2">
        <f t="shared" si="119"/>
        <v>0</v>
      </c>
      <c r="F840" s="2">
        <f t="shared" si="116"/>
        <v>2.6778090687672916E-2</v>
      </c>
      <c r="G840" s="2">
        <f t="shared" si="116"/>
        <v>1.6633014985990117E-2</v>
      </c>
      <c r="H840" s="2">
        <f t="shared" si="112"/>
        <v>1.6099360645215512</v>
      </c>
      <c r="I840" s="2">
        <f t="shared" si="113"/>
        <v>61.684885174253559</v>
      </c>
    </row>
    <row r="841" spans="1:9" ht="13.5" x14ac:dyDescent="0.25">
      <c r="A841" s="3">
        <f>TITRES_STAT!B844</f>
        <v>43228</v>
      </c>
      <c r="B841" s="6">
        <f>TITRES_STAT!D844</f>
        <v>7.2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2.4865369924267709E-2</v>
      </c>
      <c r="G841" s="2">
        <f t="shared" si="116"/>
        <v>1.5444942486990824E-2</v>
      </c>
      <c r="H841" s="2">
        <f t="shared" si="112"/>
        <v>1.6099360645215512</v>
      </c>
      <c r="I841" s="2">
        <f t="shared" si="113"/>
        <v>61.684885174253559</v>
      </c>
    </row>
    <row r="842" spans="1:9" ht="13.5" x14ac:dyDescent="0.25">
      <c r="A842" s="3">
        <f>TITRES_STAT!B845</f>
        <v>43229</v>
      </c>
      <c r="B842" s="6">
        <f>TITRES_STAT!D845</f>
        <v>7</v>
      </c>
      <c r="C842" s="2">
        <f t="shared" si="117"/>
        <v>-0.20000000000000018</v>
      </c>
      <c r="D842" s="2">
        <f t="shared" si="118"/>
        <v>0</v>
      </c>
      <c r="E842" s="2">
        <f t="shared" si="119"/>
        <v>0.20000000000000018</v>
      </c>
      <c r="F842" s="2">
        <f t="shared" si="116"/>
        <v>2.3089272072534302E-2</v>
      </c>
      <c r="G842" s="2">
        <f t="shared" si="116"/>
        <v>2.862744659506292E-2</v>
      </c>
      <c r="H842" s="2">
        <f t="shared" si="112"/>
        <v>0.80654318909868372</v>
      </c>
      <c r="I842" s="2">
        <f t="shared" si="113"/>
        <v>44.645663273684725</v>
      </c>
    </row>
    <row r="843" spans="1:9" ht="13.5" x14ac:dyDescent="0.25">
      <c r="A843" s="3">
        <f>TITRES_STAT!B846</f>
        <v>43230</v>
      </c>
      <c r="B843" s="6">
        <f>TITRES_STAT!D846</f>
        <v>6.99</v>
      </c>
      <c r="C843" s="2">
        <f t="shared" si="117"/>
        <v>-9.9999999999997868E-3</v>
      </c>
      <c r="D843" s="2">
        <f t="shared" si="118"/>
        <v>0</v>
      </c>
      <c r="E843" s="2">
        <f t="shared" si="119"/>
        <v>9.9999999999997868E-3</v>
      </c>
      <c r="F843" s="2">
        <f t="shared" si="116"/>
        <v>2.1440038353067566E-2</v>
      </c>
      <c r="G843" s="2">
        <f t="shared" si="116"/>
        <v>2.7296914695415554E-2</v>
      </c>
      <c r="H843" s="2">
        <f t="shared" si="112"/>
        <v>0.78543815637407421</v>
      </c>
      <c r="I843" s="2">
        <f t="shared" si="113"/>
        <v>43.991339244657318</v>
      </c>
    </row>
    <row r="844" spans="1:9" ht="13.5" x14ac:dyDescent="0.25">
      <c r="A844" s="3">
        <f>TITRES_STAT!B847</f>
        <v>43231</v>
      </c>
      <c r="B844" s="6">
        <f>TITRES_STAT!D847</f>
        <v>7.19</v>
      </c>
      <c r="C844" s="2">
        <f t="shared" si="117"/>
        <v>0.20000000000000018</v>
      </c>
      <c r="D844" s="2">
        <f t="shared" si="118"/>
        <v>0.20000000000000018</v>
      </c>
      <c r="E844" s="2">
        <f t="shared" si="119"/>
        <v>0</v>
      </c>
      <c r="F844" s="2">
        <f t="shared" si="116"/>
        <v>3.4194321327848463E-2</v>
      </c>
      <c r="G844" s="2">
        <f t="shared" si="116"/>
        <v>2.5347135074314443E-2</v>
      </c>
      <c r="H844" s="2">
        <f t="shared" si="112"/>
        <v>1.3490408769115421</v>
      </c>
      <c r="I844" s="2">
        <f t="shared" si="113"/>
        <v>57.429433866865097</v>
      </c>
    </row>
    <row r="845" spans="1:9" ht="13.5" x14ac:dyDescent="0.25">
      <c r="A845" s="3">
        <f>TITRES_STAT!B848</f>
        <v>43234</v>
      </c>
      <c r="B845" s="6">
        <f>TITRES_STAT!D848</f>
        <v>7.19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3.1751869804430718E-2</v>
      </c>
      <c r="G845" s="2">
        <f t="shared" si="120"/>
        <v>2.3536625426149125E-2</v>
      </c>
      <c r="H845" s="2">
        <f t="shared" si="112"/>
        <v>1.3490408769115423</v>
      </c>
      <c r="I845" s="2">
        <f t="shared" si="113"/>
        <v>57.429433866865097</v>
      </c>
    </row>
    <row r="846" spans="1:9" ht="13.5" x14ac:dyDescent="0.25">
      <c r="A846" s="3">
        <f>TITRES_STAT!B849</f>
        <v>43235</v>
      </c>
      <c r="B846" s="6">
        <f>TITRES_STAT!D849</f>
        <v>7.19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2.9483879104114239E-2</v>
      </c>
      <c r="G846" s="2">
        <f t="shared" si="120"/>
        <v>2.18554378957099E-2</v>
      </c>
      <c r="H846" s="2">
        <f t="shared" si="112"/>
        <v>1.3490408769115425</v>
      </c>
      <c r="I846" s="2">
        <f t="shared" si="113"/>
        <v>57.429433866865111</v>
      </c>
    </row>
    <row r="847" spans="1:9" ht="13.5" x14ac:dyDescent="0.25">
      <c r="A847" s="3">
        <f>TITRES_STAT!B850</f>
        <v>43236</v>
      </c>
      <c r="B847" s="6">
        <f>TITRES_STAT!D850</f>
        <v>7.18</v>
      </c>
      <c r="C847" s="2">
        <f t="shared" si="117"/>
        <v>-1.0000000000000675E-2</v>
      </c>
      <c r="D847" s="2">
        <f t="shared" si="118"/>
        <v>0</v>
      </c>
      <c r="E847" s="2">
        <f t="shared" si="119"/>
        <v>1.0000000000000675E-2</v>
      </c>
      <c r="F847" s="2">
        <f t="shared" si="120"/>
        <v>2.7377887739534649E-2</v>
      </c>
      <c r="G847" s="2">
        <f t="shared" si="120"/>
        <v>2.1008620903159241E-2</v>
      </c>
      <c r="H847" s="2">
        <f t="shared" si="112"/>
        <v>1.3031739620480089</v>
      </c>
      <c r="I847" s="2">
        <f t="shared" si="113"/>
        <v>56.581655729088375</v>
      </c>
    </row>
    <row r="848" spans="1:9" ht="13.5" x14ac:dyDescent="0.25">
      <c r="A848" s="3">
        <f>TITRES_STAT!B851</f>
        <v>43237</v>
      </c>
      <c r="B848" s="6">
        <f>TITRES_STAT!D851</f>
        <v>7.19</v>
      </c>
      <c r="C848" s="2">
        <f t="shared" si="117"/>
        <v>1.0000000000000675E-2</v>
      </c>
      <c r="D848" s="2">
        <f t="shared" si="118"/>
        <v>1.0000000000000675E-2</v>
      </c>
      <c r="E848" s="2">
        <f t="shared" si="119"/>
        <v>0</v>
      </c>
      <c r="F848" s="2">
        <f t="shared" si="120"/>
        <v>2.6136610043853651E-2</v>
      </c>
      <c r="G848" s="2">
        <f t="shared" si="120"/>
        <v>1.9508005124362151E-2</v>
      </c>
      <c r="H848" s="2">
        <f t="shared" si="112"/>
        <v>1.3397889675153669</v>
      </c>
      <c r="I848" s="2">
        <f t="shared" si="113"/>
        <v>57.26110286510562</v>
      </c>
    </row>
    <row r="849" spans="1:9" ht="13.5" x14ac:dyDescent="0.25">
      <c r="A849" s="3">
        <f>TITRES_STAT!B852</f>
        <v>43238</v>
      </c>
      <c r="B849" s="6">
        <f>TITRES_STAT!D852</f>
        <v>7.18</v>
      </c>
      <c r="C849" s="2">
        <f t="shared" si="117"/>
        <v>-1.0000000000000675E-2</v>
      </c>
      <c r="D849" s="2">
        <f t="shared" si="118"/>
        <v>0</v>
      </c>
      <c r="E849" s="2">
        <f t="shared" si="119"/>
        <v>1.0000000000000675E-2</v>
      </c>
      <c r="F849" s="2">
        <f t="shared" si="120"/>
        <v>2.4269709326435535E-2</v>
      </c>
      <c r="G849" s="2">
        <f t="shared" si="120"/>
        <v>1.8828861901193476E-2</v>
      </c>
      <c r="H849" s="2">
        <f t="shared" ref="H849:H912" si="121">F849/G849</f>
        <v>1.2889631595257061</v>
      </c>
      <c r="I849" s="2">
        <f t="shared" ref="I849:I912" si="122">IF(G849=0,100,100-(100/(1+H849)))</f>
        <v>56.312097211419996</v>
      </c>
    </row>
    <row r="850" spans="1:9" ht="13.5" x14ac:dyDescent="0.25">
      <c r="A850" s="3">
        <f>TITRES_STAT!B853</f>
        <v>43241</v>
      </c>
      <c r="B850" s="6">
        <f>TITRES_STAT!D853</f>
        <v>7.16</v>
      </c>
      <c r="C850" s="2">
        <f t="shared" si="117"/>
        <v>-1.9999999999999574E-2</v>
      </c>
      <c r="D850" s="2">
        <f t="shared" si="118"/>
        <v>0</v>
      </c>
      <c r="E850" s="2">
        <f t="shared" si="119"/>
        <v>1.9999999999999574E-2</v>
      </c>
      <c r="F850" s="2">
        <f t="shared" si="120"/>
        <v>2.2536158660261568E-2</v>
      </c>
      <c r="G850" s="2">
        <f t="shared" si="120"/>
        <v>1.8912514622536767E-2</v>
      </c>
      <c r="H850" s="2">
        <f t="shared" si="121"/>
        <v>1.1916003297312325</v>
      </c>
      <c r="I850" s="2">
        <f t="shared" si="122"/>
        <v>54.371242491890158</v>
      </c>
    </row>
    <row r="851" spans="1:9" ht="13.5" x14ac:dyDescent="0.25">
      <c r="A851" s="3">
        <f>TITRES_STAT!B854</f>
        <v>43242</v>
      </c>
      <c r="B851" s="6">
        <f>TITRES_STAT!D854</f>
        <v>7.16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2.0926433041671459E-2</v>
      </c>
      <c r="G851" s="2">
        <f t="shared" si="120"/>
        <v>1.7561620720926999E-2</v>
      </c>
      <c r="H851" s="2">
        <f t="shared" si="121"/>
        <v>1.1916003297312328</v>
      </c>
      <c r="I851" s="2">
        <f t="shared" si="122"/>
        <v>54.371242491890158</v>
      </c>
    </row>
    <row r="852" spans="1:9" ht="13.5" x14ac:dyDescent="0.25">
      <c r="A852" s="3">
        <f>TITRES_STAT!B855</f>
        <v>43243</v>
      </c>
      <c r="B852" s="6">
        <f>TITRES_STAT!D855</f>
        <v>7.16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1.9431687824409211E-2</v>
      </c>
      <c r="G852" s="2">
        <f t="shared" si="120"/>
        <v>1.6307219240860784E-2</v>
      </c>
      <c r="H852" s="2">
        <f t="shared" si="121"/>
        <v>1.1916003297312325</v>
      </c>
      <c r="I852" s="2">
        <f t="shared" si="122"/>
        <v>54.371242491890158</v>
      </c>
    </row>
    <row r="853" spans="1:9" ht="13.5" x14ac:dyDescent="0.25">
      <c r="A853" s="3">
        <f>TITRES_STAT!B856</f>
        <v>43244</v>
      </c>
      <c r="B853" s="6">
        <f>TITRES_STAT!D856</f>
        <v>7.1</v>
      </c>
      <c r="C853" s="2">
        <f t="shared" si="117"/>
        <v>-6.0000000000000497E-2</v>
      </c>
      <c r="D853" s="2">
        <f t="shared" si="118"/>
        <v>0</v>
      </c>
      <c r="E853" s="2">
        <f t="shared" si="119"/>
        <v>6.0000000000000497E-2</v>
      </c>
      <c r="F853" s="2">
        <f t="shared" si="120"/>
        <v>1.8043710122665695E-2</v>
      </c>
      <c r="G853" s="2">
        <f t="shared" si="120"/>
        <v>1.9428132152227908E-2</v>
      </c>
      <c r="H853" s="2">
        <f t="shared" si="121"/>
        <v>0.92874137262837919</v>
      </c>
      <c r="I853" s="2">
        <f t="shared" si="122"/>
        <v>48.152716886180713</v>
      </c>
    </row>
    <row r="854" spans="1:9" ht="13.5" x14ac:dyDescent="0.25">
      <c r="A854" s="3">
        <f>TITRES_STAT!B857</f>
        <v>43245</v>
      </c>
      <c r="B854" s="6">
        <f>TITRES_STAT!D857</f>
        <v>7.1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1.675487368533243E-2</v>
      </c>
      <c r="G854" s="2">
        <f t="shared" si="120"/>
        <v>1.8040408427068774E-2</v>
      </c>
      <c r="H854" s="2">
        <f t="shared" si="121"/>
        <v>0.92874137262837908</v>
      </c>
      <c r="I854" s="2">
        <f t="shared" si="122"/>
        <v>48.152716886180706</v>
      </c>
    </row>
    <row r="855" spans="1:9" ht="13.5" x14ac:dyDescent="0.25">
      <c r="A855" s="3">
        <f>TITRES_STAT!B858</f>
        <v>43248</v>
      </c>
      <c r="B855" s="6">
        <f>TITRES_STAT!D858</f>
        <v>7.1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1.5558096993522969E-2</v>
      </c>
      <c r="G855" s="2">
        <f t="shared" si="120"/>
        <v>1.675180782513529E-2</v>
      </c>
      <c r="H855" s="2">
        <f t="shared" si="121"/>
        <v>0.92874137262837897</v>
      </c>
      <c r="I855" s="2">
        <f t="shared" si="122"/>
        <v>48.152716886180706</v>
      </c>
    </row>
    <row r="856" spans="1:9" ht="13.5" x14ac:dyDescent="0.25">
      <c r="A856" s="3">
        <f>TITRES_STAT!B859</f>
        <v>43249</v>
      </c>
      <c r="B856" s="6">
        <f>TITRES_STAT!D859</f>
        <v>7</v>
      </c>
      <c r="C856" s="2">
        <f t="shared" si="117"/>
        <v>-9.9999999999999645E-2</v>
      </c>
      <c r="D856" s="2">
        <f t="shared" si="118"/>
        <v>0</v>
      </c>
      <c r="E856" s="2">
        <f t="shared" si="119"/>
        <v>9.9999999999999645E-2</v>
      </c>
      <c r="F856" s="2">
        <f t="shared" si="120"/>
        <v>1.4446804351128471E-2</v>
      </c>
      <c r="G856" s="2">
        <f t="shared" si="120"/>
        <v>2.2698107266197032E-2</v>
      </c>
      <c r="H856" s="2">
        <f t="shared" si="121"/>
        <v>0.63647616877039148</v>
      </c>
      <c r="I856" s="2">
        <f t="shared" si="122"/>
        <v>38.893091199038004</v>
      </c>
    </row>
    <row r="857" spans="1:9" ht="13.5" x14ac:dyDescent="0.25">
      <c r="A857" s="3">
        <f>TITRES_STAT!B860</f>
        <v>43250</v>
      </c>
      <c r="B857" s="6">
        <f>TITRES_STAT!D860</f>
        <v>7.13</v>
      </c>
      <c r="C857" s="2">
        <f t="shared" si="117"/>
        <v>0.12999999999999989</v>
      </c>
      <c r="D857" s="2">
        <f t="shared" si="118"/>
        <v>0.12999999999999989</v>
      </c>
      <c r="E857" s="2">
        <f t="shared" si="119"/>
        <v>0</v>
      </c>
      <c r="F857" s="2">
        <f t="shared" si="120"/>
        <v>2.2700604040333576E-2</v>
      </c>
      <c r="G857" s="2">
        <f t="shared" si="120"/>
        <v>2.10768138900401E-2</v>
      </c>
      <c r="H857" s="2">
        <f t="shared" si="121"/>
        <v>1.077041537623521</v>
      </c>
      <c r="I857" s="2">
        <f t="shared" si="122"/>
        <v>51.854597903508214</v>
      </c>
    </row>
    <row r="858" spans="1:9" ht="13.5" x14ac:dyDescent="0.25">
      <c r="A858" s="3">
        <f>TITRES_STAT!B861</f>
        <v>43251</v>
      </c>
      <c r="B858" s="6">
        <f>TITRES_STAT!D861</f>
        <v>7.13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2.107913232316689E-2</v>
      </c>
      <c r="G858" s="2">
        <f t="shared" si="120"/>
        <v>1.9571327183608662E-2</v>
      </c>
      <c r="H858" s="2">
        <f t="shared" si="121"/>
        <v>1.077041537623521</v>
      </c>
      <c r="I858" s="2">
        <f t="shared" si="122"/>
        <v>51.854597903508214</v>
      </c>
    </row>
    <row r="859" spans="1:9" ht="13.5" x14ac:dyDescent="0.25">
      <c r="A859" s="3">
        <f>TITRES_STAT!B862</f>
        <v>43252</v>
      </c>
      <c r="B859" s="6">
        <f>TITRES_STAT!D862</f>
        <v>7.11</v>
      </c>
      <c r="C859" s="2">
        <f t="shared" si="117"/>
        <v>-1.9999999999999574E-2</v>
      </c>
      <c r="D859" s="2">
        <f t="shared" si="118"/>
        <v>0</v>
      </c>
      <c r="E859" s="2">
        <f t="shared" si="119"/>
        <v>1.9999999999999574E-2</v>
      </c>
      <c r="F859" s="2">
        <f t="shared" si="120"/>
        <v>1.9573480014369257E-2</v>
      </c>
      <c r="G859" s="2">
        <f t="shared" si="120"/>
        <v>1.9601946670493729E-2</v>
      </c>
      <c r="H859" s="2">
        <f t="shared" si="121"/>
        <v>0.99854776382147181</v>
      </c>
      <c r="I859" s="2">
        <f t="shared" si="122"/>
        <v>49.963667714006711</v>
      </c>
    </row>
    <row r="860" spans="1:9" ht="13.5" x14ac:dyDescent="0.25">
      <c r="A860" s="3">
        <f>TITRES_STAT!B863</f>
        <v>43255</v>
      </c>
      <c r="B860" s="6">
        <f>TITRES_STAT!D863</f>
        <v>7.11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1.8175374299057166E-2</v>
      </c>
      <c r="G860" s="2">
        <f t="shared" si="120"/>
        <v>1.8201807622601318E-2</v>
      </c>
      <c r="H860" s="2">
        <f t="shared" si="121"/>
        <v>0.99854776382147181</v>
      </c>
      <c r="I860" s="2">
        <f t="shared" si="122"/>
        <v>49.963667714006711</v>
      </c>
    </row>
    <row r="861" spans="1:9" ht="13.5" x14ac:dyDescent="0.25">
      <c r="A861" s="3">
        <f>TITRES_STAT!B864</f>
        <v>43256</v>
      </c>
      <c r="B861" s="6">
        <f>TITRES_STAT!D864</f>
        <v>6.98</v>
      </c>
      <c r="C861" s="2">
        <f t="shared" si="117"/>
        <v>-0.12999999999999989</v>
      </c>
      <c r="D861" s="2">
        <f t="shared" si="118"/>
        <v>0</v>
      </c>
      <c r="E861" s="2">
        <f t="shared" si="119"/>
        <v>0.12999999999999989</v>
      </c>
      <c r="F861" s="2">
        <f t="shared" ref="F861:G876" si="123">((F860*13)+D861)/14</f>
        <v>1.6877133277695942E-2</v>
      </c>
      <c r="G861" s="2">
        <f t="shared" si="123"/>
        <v>2.6187392792415502E-2</v>
      </c>
      <c r="H861" s="2">
        <f t="shared" si="121"/>
        <v>0.64447550817597865</v>
      </c>
      <c r="I861" s="2">
        <f t="shared" si="122"/>
        <v>39.190337890213925</v>
      </c>
    </row>
    <row r="862" spans="1:9" ht="13.5" x14ac:dyDescent="0.25">
      <c r="A862" s="3">
        <f>TITRES_STAT!B865</f>
        <v>43257</v>
      </c>
      <c r="B862" s="6">
        <f>TITRES_STAT!D865</f>
        <v>6.98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1.5671623757860517E-2</v>
      </c>
      <c r="G862" s="2">
        <f t="shared" si="123"/>
        <v>2.4316864735814396E-2</v>
      </c>
      <c r="H862" s="2">
        <f t="shared" si="121"/>
        <v>0.64447550817597865</v>
      </c>
      <c r="I862" s="2">
        <f t="shared" si="122"/>
        <v>39.190337890213925</v>
      </c>
    </row>
    <row r="863" spans="1:9" ht="13.5" x14ac:dyDescent="0.25">
      <c r="A863" s="3">
        <f>TITRES_STAT!B866</f>
        <v>43258</v>
      </c>
      <c r="B863" s="6">
        <f>TITRES_STAT!D866</f>
        <v>6.98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1.4552222060870479E-2</v>
      </c>
      <c r="G863" s="2">
        <f t="shared" si="123"/>
        <v>2.2579945826113366E-2</v>
      </c>
      <c r="H863" s="2">
        <f t="shared" si="121"/>
        <v>0.64447550817597865</v>
      </c>
      <c r="I863" s="2">
        <f t="shared" si="122"/>
        <v>39.190337890213925</v>
      </c>
    </row>
    <row r="864" spans="1:9" ht="13.5" x14ac:dyDescent="0.25">
      <c r="A864" s="3">
        <f>TITRES_STAT!B867</f>
        <v>43259</v>
      </c>
      <c r="B864" s="6">
        <f>TITRES_STAT!D867</f>
        <v>6.98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1.3512777627951158E-2</v>
      </c>
      <c r="G864" s="2">
        <f t="shared" si="123"/>
        <v>2.0967092552819554E-2</v>
      </c>
      <c r="H864" s="2">
        <f t="shared" si="121"/>
        <v>0.64447550817597865</v>
      </c>
      <c r="I864" s="2">
        <f t="shared" si="122"/>
        <v>39.190337890213925</v>
      </c>
    </row>
    <row r="865" spans="1:9" ht="13.5" x14ac:dyDescent="0.25">
      <c r="A865" s="3">
        <f>TITRES_STAT!B868</f>
        <v>43262</v>
      </c>
      <c r="B865" s="6">
        <f>TITRES_STAT!D868</f>
        <v>6.91</v>
      </c>
      <c r="C865" s="2">
        <f t="shared" si="117"/>
        <v>-7.0000000000000284E-2</v>
      </c>
      <c r="D865" s="2">
        <f t="shared" si="118"/>
        <v>0</v>
      </c>
      <c r="E865" s="2">
        <f t="shared" si="119"/>
        <v>7.0000000000000284E-2</v>
      </c>
      <c r="F865" s="2">
        <f t="shared" si="123"/>
        <v>1.2547579225954647E-2</v>
      </c>
      <c r="G865" s="2">
        <f t="shared" si="123"/>
        <v>2.4469443084761035E-2</v>
      </c>
      <c r="H865" s="2">
        <f t="shared" si="121"/>
        <v>0.51278564789931691</v>
      </c>
      <c r="I865" s="2">
        <f t="shared" si="122"/>
        <v>33.896781649890769</v>
      </c>
    </row>
    <row r="866" spans="1:9" ht="13.5" x14ac:dyDescent="0.25">
      <c r="A866" s="3">
        <f>TITRES_STAT!B869</f>
        <v>43263</v>
      </c>
      <c r="B866" s="6">
        <f>TITRES_STAT!D869</f>
        <v>6.91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1.1651323566957887E-2</v>
      </c>
      <c r="G866" s="2">
        <f t="shared" si="123"/>
        <v>2.2721625721563821E-2</v>
      </c>
      <c r="H866" s="2">
        <f t="shared" si="121"/>
        <v>0.5127856478993168</v>
      </c>
      <c r="I866" s="2">
        <f t="shared" si="122"/>
        <v>33.896781649890769</v>
      </c>
    </row>
    <row r="867" spans="1:9" ht="13.5" x14ac:dyDescent="0.25">
      <c r="A867" s="3">
        <f>TITRES_STAT!B870</f>
        <v>43264</v>
      </c>
      <c r="B867" s="6">
        <f>TITRES_STAT!D870</f>
        <v>6.9</v>
      </c>
      <c r="C867" s="2">
        <f t="shared" si="117"/>
        <v>-9.9999999999997868E-3</v>
      </c>
      <c r="D867" s="2">
        <f t="shared" si="118"/>
        <v>0</v>
      </c>
      <c r="E867" s="2">
        <f t="shared" si="119"/>
        <v>9.9999999999997868E-3</v>
      </c>
      <c r="F867" s="2">
        <f t="shared" si="123"/>
        <v>1.0819086169318037E-2</v>
      </c>
      <c r="G867" s="2">
        <f t="shared" si="123"/>
        <v>2.1812938170023534E-2</v>
      </c>
      <c r="H867" s="2">
        <f t="shared" si="121"/>
        <v>0.49599398691672747</v>
      </c>
      <c r="I867" s="2">
        <f t="shared" si="122"/>
        <v>33.154811533633278</v>
      </c>
    </row>
    <row r="868" spans="1:9" ht="13.5" x14ac:dyDescent="0.25">
      <c r="A868" s="3">
        <f>TITRES_STAT!B871</f>
        <v>43265</v>
      </c>
      <c r="B868" s="6">
        <f>TITRES_STAT!D871</f>
        <v>6.9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1.0046294300081035E-2</v>
      </c>
      <c r="G868" s="2">
        <f t="shared" si="123"/>
        <v>2.0254871157878995E-2</v>
      </c>
      <c r="H868" s="2">
        <f t="shared" si="121"/>
        <v>0.49599398691672747</v>
      </c>
      <c r="I868" s="2">
        <f t="shared" si="122"/>
        <v>33.154811533633278</v>
      </c>
    </row>
    <row r="869" spans="1:9" ht="13.5" x14ac:dyDescent="0.25">
      <c r="A869" s="3">
        <f>TITRES_STAT!B872</f>
        <v>43269</v>
      </c>
      <c r="B869" s="6">
        <f>TITRES_STAT!D872</f>
        <v>6.9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9.3287018500752463E-3</v>
      </c>
      <c r="G869" s="2">
        <f t="shared" si="123"/>
        <v>1.8808094646601926E-2</v>
      </c>
      <c r="H869" s="2">
        <f t="shared" si="121"/>
        <v>0.49599398691672741</v>
      </c>
      <c r="I869" s="2">
        <f t="shared" si="122"/>
        <v>33.154811533633278</v>
      </c>
    </row>
    <row r="870" spans="1:9" ht="13.5" x14ac:dyDescent="0.25">
      <c r="A870" s="3">
        <f>TITRES_STAT!B873</f>
        <v>43270</v>
      </c>
      <c r="B870" s="6">
        <f>TITRES_STAT!D873</f>
        <v>6.9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8.6623660036413003E-3</v>
      </c>
      <c r="G870" s="2">
        <f t="shared" si="123"/>
        <v>1.7464659314701789E-2</v>
      </c>
      <c r="H870" s="2">
        <f t="shared" si="121"/>
        <v>0.49599398691672736</v>
      </c>
      <c r="I870" s="2">
        <f t="shared" si="122"/>
        <v>33.154811533633278</v>
      </c>
    </row>
    <row r="871" spans="1:9" ht="13.5" x14ac:dyDescent="0.25">
      <c r="A871" s="3">
        <f>TITRES_STAT!B874</f>
        <v>43271</v>
      </c>
      <c r="B871" s="6">
        <f>TITRES_STAT!D874</f>
        <v>6.9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8.0436255748097783E-3</v>
      </c>
      <c r="G871" s="2">
        <f t="shared" si="123"/>
        <v>1.6217183649365949E-2</v>
      </c>
      <c r="H871" s="2">
        <f t="shared" si="121"/>
        <v>0.4959939869167273</v>
      </c>
      <c r="I871" s="2">
        <f t="shared" si="122"/>
        <v>33.154811533633278</v>
      </c>
    </row>
    <row r="872" spans="1:9" ht="13.5" x14ac:dyDescent="0.25">
      <c r="A872" s="3">
        <f>TITRES_STAT!B875</f>
        <v>43272</v>
      </c>
      <c r="B872" s="6">
        <f>TITRES_STAT!D875</f>
        <v>6.9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7.469080890894794E-3</v>
      </c>
      <c r="G872" s="2">
        <f t="shared" si="123"/>
        <v>1.5058813388696954E-2</v>
      </c>
      <c r="H872" s="2">
        <f t="shared" si="121"/>
        <v>0.49599398691672725</v>
      </c>
      <c r="I872" s="2">
        <f t="shared" si="122"/>
        <v>33.154811533633278</v>
      </c>
    </row>
    <row r="873" spans="1:9" ht="13.5" x14ac:dyDescent="0.25">
      <c r="A873" s="3">
        <f>TITRES_STAT!B876</f>
        <v>43273</v>
      </c>
      <c r="B873" s="6">
        <f>TITRES_STAT!D876</f>
        <v>6.9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6.9355751129737365E-3</v>
      </c>
      <c r="G873" s="2">
        <f t="shared" si="123"/>
        <v>1.3983183860932887E-2</v>
      </c>
      <c r="H873" s="2">
        <f t="shared" si="121"/>
        <v>0.49599398691672714</v>
      </c>
      <c r="I873" s="2">
        <f t="shared" si="122"/>
        <v>33.154811533633264</v>
      </c>
    </row>
    <row r="874" spans="1:9" ht="13.5" x14ac:dyDescent="0.25">
      <c r="A874" s="3">
        <f>TITRES_STAT!B877</f>
        <v>43276</v>
      </c>
      <c r="B874" s="6">
        <f>TITRES_STAT!D877</f>
        <v>6.9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6.4401768906184693E-3</v>
      </c>
      <c r="G874" s="2">
        <f t="shared" si="123"/>
        <v>1.2984385013723395E-2</v>
      </c>
      <c r="H874" s="2">
        <f t="shared" si="121"/>
        <v>0.49599398691672714</v>
      </c>
      <c r="I874" s="2">
        <f t="shared" si="122"/>
        <v>33.154811533633264</v>
      </c>
    </row>
    <row r="875" spans="1:9" ht="13.5" x14ac:dyDescent="0.25">
      <c r="A875" s="3">
        <f>TITRES_STAT!B878</f>
        <v>43277</v>
      </c>
      <c r="B875" s="6">
        <f>TITRES_STAT!D878</f>
        <v>6.9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5.9801642555742931E-3</v>
      </c>
      <c r="G875" s="2">
        <f t="shared" si="123"/>
        <v>1.205692894131458E-2</v>
      </c>
      <c r="H875" s="2">
        <f t="shared" si="121"/>
        <v>0.49599398691672719</v>
      </c>
      <c r="I875" s="2">
        <f t="shared" si="122"/>
        <v>33.154811533633264</v>
      </c>
    </row>
    <row r="876" spans="1:9" ht="13.5" x14ac:dyDescent="0.25">
      <c r="A876" s="3">
        <f>TITRES_STAT!B879</f>
        <v>43278</v>
      </c>
      <c r="B876" s="6">
        <f>TITRES_STAT!D879</f>
        <v>6.89</v>
      </c>
      <c r="C876" s="2">
        <f t="shared" si="117"/>
        <v>-1.0000000000000675E-2</v>
      </c>
      <c r="D876" s="2">
        <f t="shared" si="118"/>
        <v>0</v>
      </c>
      <c r="E876" s="2">
        <f t="shared" si="119"/>
        <v>1.0000000000000675E-2</v>
      </c>
      <c r="F876" s="2">
        <f t="shared" si="123"/>
        <v>5.5530096658904151E-3</v>
      </c>
      <c r="G876" s="2">
        <f t="shared" si="123"/>
        <v>1.1910005445506444E-2</v>
      </c>
      <c r="H876" s="2">
        <f t="shared" si="121"/>
        <v>0.46624744978479621</v>
      </c>
      <c r="I876" s="2">
        <f t="shared" si="122"/>
        <v>31.798687858125732</v>
      </c>
    </row>
    <row r="877" spans="1:9" ht="13.5" x14ac:dyDescent="0.25">
      <c r="A877" s="3">
        <f>TITRES_STAT!B880</f>
        <v>43279</v>
      </c>
      <c r="B877" s="6">
        <f>TITRES_STAT!D880</f>
        <v>6.89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5.1563661183268144E-3</v>
      </c>
      <c r="G877" s="2">
        <f t="shared" si="124"/>
        <v>1.1059290770827412E-2</v>
      </c>
      <c r="H877" s="2">
        <f t="shared" si="121"/>
        <v>0.46624744978479626</v>
      </c>
      <c r="I877" s="2">
        <f t="shared" si="122"/>
        <v>31.798687858125732</v>
      </c>
    </row>
    <row r="878" spans="1:9" ht="13.5" x14ac:dyDescent="0.25">
      <c r="A878" s="3">
        <f>TITRES_STAT!B881</f>
        <v>43280</v>
      </c>
      <c r="B878" s="6">
        <f>TITRES_STAT!D881</f>
        <v>6.89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4.7880542527320418E-3</v>
      </c>
      <c r="G878" s="2">
        <f t="shared" si="124"/>
        <v>1.0269341430054025E-2</v>
      </c>
      <c r="H878" s="2">
        <f t="shared" si="121"/>
        <v>0.46624744978479626</v>
      </c>
      <c r="I878" s="2">
        <f t="shared" si="122"/>
        <v>31.798687858125732</v>
      </c>
    </row>
    <row r="879" spans="1:9" ht="13.5" x14ac:dyDescent="0.25">
      <c r="A879" s="3">
        <f>TITRES_STAT!B882</f>
        <v>43283</v>
      </c>
      <c r="B879" s="6">
        <f>TITRES_STAT!D882</f>
        <v>6.89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4.4460503775368958E-3</v>
      </c>
      <c r="G879" s="2">
        <f t="shared" si="124"/>
        <v>9.5358170421930236E-3</v>
      </c>
      <c r="H879" s="2">
        <f t="shared" si="121"/>
        <v>0.46624744978479621</v>
      </c>
      <c r="I879" s="2">
        <f t="shared" si="122"/>
        <v>31.798687858125732</v>
      </c>
    </row>
    <row r="880" spans="1:9" ht="13.5" x14ac:dyDescent="0.25">
      <c r="A880" s="3">
        <f>TITRES_STAT!B883</f>
        <v>43284</v>
      </c>
      <c r="B880" s="6">
        <f>TITRES_STAT!D883</f>
        <v>6.89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4.1284753505699745E-3</v>
      </c>
      <c r="G880" s="2">
        <f t="shared" si="124"/>
        <v>8.8546872534649504E-3</v>
      </c>
      <c r="H880" s="2">
        <f t="shared" si="121"/>
        <v>0.46624744978479621</v>
      </c>
      <c r="I880" s="2">
        <f t="shared" si="122"/>
        <v>31.798687858125732</v>
      </c>
    </row>
    <row r="881" spans="1:9" ht="13.5" x14ac:dyDescent="0.25">
      <c r="A881" s="3">
        <f>TITRES_STAT!B884</f>
        <v>43285</v>
      </c>
      <c r="B881" s="6">
        <f>TITRES_STAT!D884</f>
        <v>6.89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3.8335842541006903E-3</v>
      </c>
      <c r="G881" s="2">
        <f t="shared" si="124"/>
        <v>8.2222095925031675E-3</v>
      </c>
      <c r="H881" s="2">
        <f t="shared" si="121"/>
        <v>0.46624744978479621</v>
      </c>
      <c r="I881" s="2">
        <f t="shared" si="122"/>
        <v>31.798687858125732</v>
      </c>
    </row>
    <row r="882" spans="1:9" ht="13.5" x14ac:dyDescent="0.25">
      <c r="A882" s="3">
        <f>TITRES_STAT!B885</f>
        <v>43286</v>
      </c>
      <c r="B882" s="6">
        <f>TITRES_STAT!D885</f>
        <v>6.85</v>
      </c>
      <c r="C882" s="2">
        <f t="shared" si="117"/>
        <v>-4.0000000000000036E-2</v>
      </c>
      <c r="D882" s="2">
        <f t="shared" si="118"/>
        <v>0</v>
      </c>
      <c r="E882" s="2">
        <f t="shared" si="119"/>
        <v>4.0000000000000036E-2</v>
      </c>
      <c r="F882" s="2">
        <f t="shared" si="124"/>
        <v>3.5597568073792124E-3</v>
      </c>
      <c r="G882" s="2">
        <f t="shared" si="124"/>
        <v>1.049205176446723E-2</v>
      </c>
      <c r="H882" s="2">
        <f t="shared" si="121"/>
        <v>0.33928128523296236</v>
      </c>
      <c r="I882" s="2">
        <f t="shared" si="122"/>
        <v>25.333086407904645</v>
      </c>
    </row>
    <row r="883" spans="1:9" ht="13.5" x14ac:dyDescent="0.25">
      <c r="A883" s="3">
        <f>TITRES_STAT!B886</f>
        <v>43287</v>
      </c>
      <c r="B883" s="6">
        <f>TITRES_STAT!D886</f>
        <v>6.89</v>
      </c>
      <c r="C883" s="2">
        <f t="shared" si="117"/>
        <v>4.0000000000000036E-2</v>
      </c>
      <c r="D883" s="2">
        <f t="shared" si="118"/>
        <v>4.0000000000000036E-2</v>
      </c>
      <c r="E883" s="2">
        <f t="shared" si="119"/>
        <v>0</v>
      </c>
      <c r="F883" s="2">
        <f t="shared" si="124"/>
        <v>6.162631321137842E-3</v>
      </c>
      <c r="G883" s="2">
        <f t="shared" si="124"/>
        <v>9.7426194955767126E-3</v>
      </c>
      <c r="H883" s="2">
        <f t="shared" si="121"/>
        <v>0.63254357043665355</v>
      </c>
      <c r="I883" s="2">
        <f t="shared" si="122"/>
        <v>38.745892109174655</v>
      </c>
    </row>
    <row r="884" spans="1:9" ht="13.5" x14ac:dyDescent="0.25">
      <c r="A884" s="3">
        <f>TITRES_STAT!B887</f>
        <v>43290</v>
      </c>
      <c r="B884" s="6">
        <f>TITRES_STAT!D887</f>
        <v>6.89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5.7224433696279964E-3</v>
      </c>
      <c r="G884" s="2">
        <f t="shared" si="124"/>
        <v>9.0467181030355181E-3</v>
      </c>
      <c r="H884" s="2">
        <f t="shared" si="121"/>
        <v>0.63254357043665355</v>
      </c>
      <c r="I884" s="2">
        <f t="shared" si="122"/>
        <v>38.745892109174655</v>
      </c>
    </row>
    <row r="885" spans="1:9" ht="13.5" x14ac:dyDescent="0.25">
      <c r="A885" s="3">
        <f>TITRES_STAT!B888</f>
        <v>43291</v>
      </c>
      <c r="B885" s="6">
        <f>TITRES_STAT!D888</f>
        <v>6.88</v>
      </c>
      <c r="C885" s="2">
        <f t="shared" si="117"/>
        <v>-9.9999999999997868E-3</v>
      </c>
      <c r="D885" s="2">
        <f t="shared" si="118"/>
        <v>0</v>
      </c>
      <c r="E885" s="2">
        <f t="shared" si="119"/>
        <v>9.9999999999997868E-3</v>
      </c>
      <c r="F885" s="2">
        <f t="shared" si="124"/>
        <v>5.3136974146545677E-3</v>
      </c>
      <c r="G885" s="2">
        <f t="shared" si="124"/>
        <v>9.1148096671043923E-3</v>
      </c>
      <c r="H885" s="2">
        <f t="shared" si="121"/>
        <v>0.58297403991131636</v>
      </c>
      <c r="I885" s="2">
        <f t="shared" si="122"/>
        <v>36.827770084212915</v>
      </c>
    </row>
    <row r="886" spans="1:9" ht="13.5" x14ac:dyDescent="0.25">
      <c r="A886" s="3">
        <f>TITRES_STAT!B889</f>
        <v>43292</v>
      </c>
      <c r="B886" s="6">
        <f>TITRES_STAT!D889</f>
        <v>6.68</v>
      </c>
      <c r="C886" s="2">
        <f t="shared" si="117"/>
        <v>-0.20000000000000018</v>
      </c>
      <c r="D886" s="2">
        <f t="shared" si="118"/>
        <v>0</v>
      </c>
      <c r="E886" s="2">
        <f t="shared" si="119"/>
        <v>0.20000000000000018</v>
      </c>
      <c r="F886" s="2">
        <f t="shared" si="124"/>
        <v>4.9341475993220987E-3</v>
      </c>
      <c r="G886" s="2">
        <f t="shared" si="124"/>
        <v>2.2749466119454092E-2</v>
      </c>
      <c r="H886" s="2">
        <f t="shared" si="121"/>
        <v>0.2168906985954579</v>
      </c>
      <c r="I886" s="2">
        <f t="shared" si="122"/>
        <v>17.823350843735952</v>
      </c>
    </row>
    <row r="887" spans="1:9" ht="13.5" x14ac:dyDescent="0.25">
      <c r="A887" s="3">
        <f>TITRES_STAT!B890</f>
        <v>43293</v>
      </c>
      <c r="B887" s="6">
        <f>TITRES_STAT!D890</f>
        <v>6.85</v>
      </c>
      <c r="C887" s="2">
        <f t="shared" si="117"/>
        <v>0.16999999999999993</v>
      </c>
      <c r="D887" s="2">
        <f t="shared" si="118"/>
        <v>0.16999999999999993</v>
      </c>
      <c r="E887" s="2">
        <f t="shared" si="119"/>
        <v>0</v>
      </c>
      <c r="F887" s="2">
        <f t="shared" si="124"/>
        <v>1.6724565627941942E-2</v>
      </c>
      <c r="G887" s="2">
        <f t="shared" si="124"/>
        <v>2.1124504253778799E-2</v>
      </c>
      <c r="H887" s="2">
        <f t="shared" si="121"/>
        <v>0.79171399371183893</v>
      </c>
      <c r="I887" s="2">
        <f t="shared" si="122"/>
        <v>44.18752080356694</v>
      </c>
    </row>
    <row r="888" spans="1:9" ht="13.5" x14ac:dyDescent="0.25">
      <c r="A888" s="3">
        <f>TITRES_STAT!B891</f>
        <v>43294</v>
      </c>
      <c r="B888" s="6">
        <f>TITRES_STAT!D891</f>
        <v>6.85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1.552995379737466E-2</v>
      </c>
      <c r="G888" s="2">
        <f t="shared" si="124"/>
        <v>1.96156110927946E-2</v>
      </c>
      <c r="H888" s="2">
        <f t="shared" si="121"/>
        <v>0.79171399371183881</v>
      </c>
      <c r="I888" s="2">
        <f t="shared" si="122"/>
        <v>44.187520803566933</v>
      </c>
    </row>
    <row r="889" spans="1:9" ht="13.5" x14ac:dyDescent="0.25">
      <c r="A889" s="3">
        <f>TITRES_STAT!B892</f>
        <v>43297</v>
      </c>
      <c r="B889" s="6">
        <f>TITRES_STAT!D892</f>
        <v>6.85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1.4420671383276471E-2</v>
      </c>
      <c r="G889" s="2">
        <f t="shared" si="124"/>
        <v>1.8214496014737843E-2</v>
      </c>
      <c r="H889" s="2">
        <f t="shared" si="121"/>
        <v>0.79171399371183881</v>
      </c>
      <c r="I889" s="2">
        <f t="shared" si="122"/>
        <v>44.187520803566933</v>
      </c>
    </row>
    <row r="890" spans="1:9" ht="13.5" x14ac:dyDescent="0.25">
      <c r="A890" s="3">
        <f>TITRES_STAT!B893</f>
        <v>43298</v>
      </c>
      <c r="B890" s="6">
        <f>TITRES_STAT!D893</f>
        <v>6.85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1.3390623427328151E-2</v>
      </c>
      <c r="G890" s="2">
        <f t="shared" si="124"/>
        <v>1.6913460585113709E-2</v>
      </c>
      <c r="H890" s="2">
        <f t="shared" si="121"/>
        <v>0.79171399371183893</v>
      </c>
      <c r="I890" s="2">
        <f t="shared" si="122"/>
        <v>44.18752080356694</v>
      </c>
    </row>
    <row r="891" spans="1:9" ht="13.5" x14ac:dyDescent="0.25">
      <c r="A891" s="3">
        <f>TITRES_STAT!B894</f>
        <v>43299</v>
      </c>
      <c r="B891" s="6">
        <f>TITRES_STAT!D894</f>
        <v>6.85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1.2434150325376139E-2</v>
      </c>
      <c r="G891" s="2">
        <f t="shared" si="124"/>
        <v>1.5705356257605586E-2</v>
      </c>
      <c r="H891" s="2">
        <f t="shared" si="121"/>
        <v>0.79171399371183893</v>
      </c>
      <c r="I891" s="2">
        <f t="shared" si="122"/>
        <v>44.18752080356694</v>
      </c>
    </row>
    <row r="892" spans="1:9" ht="13.5" x14ac:dyDescent="0.25">
      <c r="A892" s="3">
        <f>TITRES_STAT!B895</f>
        <v>43300</v>
      </c>
      <c r="B892" s="6">
        <f>TITRES_STAT!D895</f>
        <v>6.85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1.1545996730706415E-2</v>
      </c>
      <c r="G892" s="2">
        <f t="shared" si="124"/>
        <v>1.4583545096348044E-2</v>
      </c>
      <c r="H892" s="2">
        <f t="shared" si="121"/>
        <v>0.79171399371183893</v>
      </c>
      <c r="I892" s="2">
        <f t="shared" si="122"/>
        <v>44.18752080356694</v>
      </c>
    </row>
    <row r="893" spans="1:9" ht="13.5" x14ac:dyDescent="0.25">
      <c r="A893" s="3">
        <f>TITRES_STAT!B896</f>
        <v>43301</v>
      </c>
      <c r="B893" s="6">
        <f>TITRES_STAT!D896</f>
        <v>6.85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1.07212826785131E-2</v>
      </c>
      <c r="G893" s="2">
        <f t="shared" si="125"/>
        <v>1.3541863303751756E-2</v>
      </c>
      <c r="H893" s="2">
        <f t="shared" si="121"/>
        <v>0.79171399371183893</v>
      </c>
      <c r="I893" s="2">
        <f t="shared" si="122"/>
        <v>44.18752080356694</v>
      </c>
    </row>
    <row r="894" spans="1:9" ht="13.5" x14ac:dyDescent="0.25">
      <c r="A894" s="3">
        <f>TITRES_STAT!B897</f>
        <v>43304</v>
      </c>
      <c r="B894" s="6">
        <f>TITRES_STAT!D897</f>
        <v>6.85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9.9554767729050225E-3</v>
      </c>
      <c r="G894" s="2">
        <f t="shared" si="125"/>
        <v>1.2574587353483773E-2</v>
      </c>
      <c r="H894" s="2">
        <f t="shared" si="121"/>
        <v>0.79171399371183904</v>
      </c>
      <c r="I894" s="2">
        <f t="shared" si="122"/>
        <v>44.187520803566947</v>
      </c>
    </row>
    <row r="895" spans="1:9" ht="13.5" x14ac:dyDescent="0.25">
      <c r="A895" s="3">
        <f>TITRES_STAT!B898</f>
        <v>43305</v>
      </c>
      <c r="B895" s="6">
        <f>TITRES_STAT!D898</f>
        <v>6.88</v>
      </c>
      <c r="C895" s="2">
        <f t="shared" si="117"/>
        <v>3.0000000000000249E-2</v>
      </c>
      <c r="D895" s="2">
        <f t="shared" si="118"/>
        <v>3.0000000000000249E-2</v>
      </c>
      <c r="E895" s="2">
        <f t="shared" si="119"/>
        <v>0</v>
      </c>
      <c r="F895" s="2">
        <f t="shared" si="125"/>
        <v>1.1387228431983254E-2</v>
      </c>
      <c r="G895" s="2">
        <f t="shared" si="125"/>
        <v>1.1676402542520645E-2</v>
      </c>
      <c r="H895" s="2">
        <f t="shared" si="121"/>
        <v>0.97523431472284905</v>
      </c>
      <c r="I895" s="2">
        <f t="shared" si="122"/>
        <v>49.373095002133304</v>
      </c>
    </row>
    <row r="896" spans="1:9" ht="13.5" x14ac:dyDescent="0.25">
      <c r="A896" s="3">
        <f>TITRES_STAT!B899</f>
        <v>43307</v>
      </c>
      <c r="B896" s="6">
        <f>TITRES_STAT!D899</f>
        <v>6.88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1.0573854972555878E-2</v>
      </c>
      <c r="G896" s="2">
        <f t="shared" si="125"/>
        <v>1.0842373789483457E-2</v>
      </c>
      <c r="H896" s="2">
        <f t="shared" si="121"/>
        <v>0.97523431472284905</v>
      </c>
      <c r="I896" s="2">
        <f t="shared" si="122"/>
        <v>49.373095002133304</v>
      </c>
    </row>
    <row r="897" spans="1:9" ht="13.5" x14ac:dyDescent="0.25">
      <c r="A897" s="3">
        <f>TITRES_STAT!B900</f>
        <v>43308</v>
      </c>
      <c r="B897" s="6">
        <f>TITRES_STAT!D900</f>
        <v>6.88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9.8185796173733148E-3</v>
      </c>
      <c r="G897" s="2">
        <f t="shared" si="125"/>
        <v>1.0067918518806066E-2</v>
      </c>
      <c r="H897" s="2">
        <f t="shared" si="121"/>
        <v>0.97523431472284905</v>
      </c>
      <c r="I897" s="2">
        <f t="shared" si="122"/>
        <v>49.373095002133304</v>
      </c>
    </row>
    <row r="898" spans="1:9" ht="13.5" x14ac:dyDescent="0.25">
      <c r="A898" s="3">
        <f>TITRES_STAT!B901</f>
        <v>43311</v>
      </c>
      <c r="B898" s="6">
        <f>TITRES_STAT!D901</f>
        <v>6.88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9.1172525018466503E-3</v>
      </c>
      <c r="G898" s="2">
        <f t="shared" si="125"/>
        <v>9.3487814817484905E-3</v>
      </c>
      <c r="H898" s="2">
        <f t="shared" si="121"/>
        <v>0.97523431472284905</v>
      </c>
      <c r="I898" s="2">
        <f t="shared" si="122"/>
        <v>49.373095002133304</v>
      </c>
    </row>
    <row r="899" spans="1:9" ht="13.5" x14ac:dyDescent="0.25">
      <c r="A899" s="3">
        <f>TITRES_STAT!B902</f>
        <v>43312</v>
      </c>
      <c r="B899" s="6">
        <f>TITRES_STAT!D902</f>
        <v>6.88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8.4660201802861761E-3</v>
      </c>
      <c r="G899" s="2">
        <f t="shared" si="125"/>
        <v>8.681011375909313E-3</v>
      </c>
      <c r="H899" s="2">
        <f t="shared" si="121"/>
        <v>0.97523431472284905</v>
      </c>
      <c r="I899" s="2">
        <f t="shared" si="122"/>
        <v>49.373095002133304</v>
      </c>
    </row>
    <row r="900" spans="1:9" ht="13.5" x14ac:dyDescent="0.25">
      <c r="A900" s="3">
        <f>TITRES_STAT!B903</f>
        <v>43313</v>
      </c>
      <c r="B900" s="6">
        <f>TITRES_STAT!D903</f>
        <v>6.88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7.8613044531228773E-3</v>
      </c>
      <c r="G900" s="2">
        <f t="shared" si="125"/>
        <v>8.0609391347729337E-3</v>
      </c>
      <c r="H900" s="2">
        <f t="shared" si="121"/>
        <v>0.97523431472284894</v>
      </c>
      <c r="I900" s="2">
        <f t="shared" si="122"/>
        <v>49.373095002133304</v>
      </c>
    </row>
    <row r="901" spans="1:9" ht="13.5" x14ac:dyDescent="0.25">
      <c r="A901" s="3">
        <f>TITRES_STAT!B904</f>
        <v>43314</v>
      </c>
      <c r="B901" s="6">
        <f>TITRES_STAT!D904</f>
        <v>6.75</v>
      </c>
      <c r="C901" s="2">
        <f t="shared" si="126"/>
        <v>-0.12999999999999989</v>
      </c>
      <c r="D901" s="2">
        <f t="shared" si="127"/>
        <v>0</v>
      </c>
      <c r="E901" s="2">
        <f t="shared" si="128"/>
        <v>0.12999999999999989</v>
      </c>
      <c r="F901" s="2">
        <f t="shared" si="125"/>
        <v>7.2997827064712429E-3</v>
      </c>
      <c r="G901" s="2">
        <f t="shared" si="125"/>
        <v>1.6770872053717717E-2</v>
      </c>
      <c r="H901" s="2">
        <f t="shared" si="121"/>
        <v>0.43526554153473784</v>
      </c>
      <c r="I901" s="2">
        <f t="shared" si="122"/>
        <v>30.326481681522552</v>
      </c>
    </row>
    <row r="902" spans="1:9" ht="13.5" x14ac:dyDescent="0.25">
      <c r="A902" s="3">
        <f>TITRES_STAT!B905</f>
        <v>43315</v>
      </c>
      <c r="B902" s="6">
        <f>TITRES_STAT!D905</f>
        <v>6.94</v>
      </c>
      <c r="C902" s="2">
        <f t="shared" si="126"/>
        <v>0.19000000000000039</v>
      </c>
      <c r="D902" s="2">
        <f t="shared" si="127"/>
        <v>0.19000000000000039</v>
      </c>
      <c r="E902" s="2">
        <f t="shared" si="128"/>
        <v>0</v>
      </c>
      <c r="F902" s="2">
        <f t="shared" si="125"/>
        <v>2.0349798227437609E-2</v>
      </c>
      <c r="G902" s="2">
        <f t="shared" si="125"/>
        <v>1.5572952621309309E-2</v>
      </c>
      <c r="H902" s="2">
        <f t="shared" si="121"/>
        <v>1.3067398792180158</v>
      </c>
      <c r="I902" s="2">
        <f t="shared" si="122"/>
        <v>56.648774792110515</v>
      </c>
    </row>
    <row r="903" spans="1:9" ht="13.5" x14ac:dyDescent="0.25">
      <c r="A903" s="3">
        <f>TITRES_STAT!B906</f>
        <v>43318</v>
      </c>
      <c r="B903" s="6">
        <f>TITRES_STAT!D906</f>
        <v>6.94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1.8896241211192065E-2</v>
      </c>
      <c r="G903" s="2">
        <f t="shared" si="125"/>
        <v>1.4460598862644359E-2</v>
      </c>
      <c r="H903" s="2">
        <f t="shared" si="121"/>
        <v>1.3067398792180158</v>
      </c>
      <c r="I903" s="2">
        <f t="shared" si="122"/>
        <v>56.648774792110515</v>
      </c>
    </row>
    <row r="904" spans="1:9" ht="13.5" x14ac:dyDescent="0.25">
      <c r="A904" s="3">
        <f>TITRES_STAT!B907</f>
        <v>43319</v>
      </c>
      <c r="B904" s="6">
        <f>TITRES_STAT!D907</f>
        <v>6.94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1.7546509696106917E-2</v>
      </c>
      <c r="G904" s="2">
        <f t="shared" si="125"/>
        <v>1.3427698943884047E-2</v>
      </c>
      <c r="H904" s="2">
        <f t="shared" si="121"/>
        <v>1.3067398792180156</v>
      </c>
      <c r="I904" s="2">
        <f t="shared" si="122"/>
        <v>56.648774792110508</v>
      </c>
    </row>
    <row r="905" spans="1:9" ht="13.5" x14ac:dyDescent="0.25">
      <c r="A905" s="3">
        <f>TITRES_STAT!B908</f>
        <v>43320</v>
      </c>
      <c r="B905" s="6">
        <f>TITRES_STAT!D908</f>
        <v>6.93</v>
      </c>
      <c r="C905" s="2">
        <f t="shared" si="126"/>
        <v>-1.0000000000000675E-2</v>
      </c>
      <c r="D905" s="2">
        <f t="shared" si="127"/>
        <v>0</v>
      </c>
      <c r="E905" s="2">
        <f t="shared" si="128"/>
        <v>1.0000000000000675E-2</v>
      </c>
      <c r="F905" s="2">
        <f t="shared" si="125"/>
        <v>1.6293187574956423E-2</v>
      </c>
      <c r="G905" s="2">
        <f t="shared" si="125"/>
        <v>1.3182863305035234E-2</v>
      </c>
      <c r="H905" s="2">
        <f t="shared" si="121"/>
        <v>1.2359369279611048</v>
      </c>
      <c r="I905" s="2">
        <f t="shared" si="122"/>
        <v>55.276019305612749</v>
      </c>
    </row>
    <row r="906" spans="1:9" ht="13.5" x14ac:dyDescent="0.25">
      <c r="A906" s="3">
        <f>TITRES_STAT!B909</f>
        <v>43321</v>
      </c>
      <c r="B906" s="6">
        <f>TITRES_STAT!D909</f>
        <v>6.93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1.5129388462459537E-2</v>
      </c>
      <c r="G906" s="2">
        <f t="shared" si="125"/>
        <v>1.2241230211818431E-2</v>
      </c>
      <c r="H906" s="2">
        <f t="shared" si="121"/>
        <v>1.2359369279611048</v>
      </c>
      <c r="I906" s="2">
        <f t="shared" si="122"/>
        <v>55.276019305612749</v>
      </c>
    </row>
    <row r="907" spans="1:9" ht="13.5" x14ac:dyDescent="0.25">
      <c r="A907" s="3">
        <f>TITRES_STAT!B910</f>
        <v>43322</v>
      </c>
      <c r="B907" s="6">
        <f>TITRES_STAT!D910</f>
        <v>6.92</v>
      </c>
      <c r="C907" s="2">
        <f t="shared" si="126"/>
        <v>-9.9999999999997868E-3</v>
      </c>
      <c r="D907" s="2">
        <f t="shared" si="127"/>
        <v>0</v>
      </c>
      <c r="E907" s="2">
        <f t="shared" si="128"/>
        <v>9.9999999999997868E-3</v>
      </c>
      <c r="F907" s="2">
        <f t="shared" si="125"/>
        <v>1.4048717857998142E-2</v>
      </c>
      <c r="G907" s="2">
        <f t="shared" si="125"/>
        <v>1.2081142339545671E-2</v>
      </c>
      <c r="H907" s="2">
        <f t="shared" si="121"/>
        <v>1.1628633669857469</v>
      </c>
      <c r="I907" s="2">
        <f t="shared" si="122"/>
        <v>53.764994346654447</v>
      </c>
    </row>
    <row r="908" spans="1:9" ht="13.5" x14ac:dyDescent="0.25">
      <c r="A908" s="3">
        <f>TITRES_STAT!B911</f>
        <v>43326</v>
      </c>
      <c r="B908" s="6">
        <f>TITRES_STAT!D911</f>
        <v>6.92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1.3045238010998274E-2</v>
      </c>
      <c r="G908" s="2">
        <f t="shared" si="125"/>
        <v>1.1218203601006695E-2</v>
      </c>
      <c r="H908" s="2">
        <f t="shared" si="121"/>
        <v>1.1628633669857467</v>
      </c>
      <c r="I908" s="2">
        <f t="shared" si="122"/>
        <v>53.76499434665444</v>
      </c>
    </row>
    <row r="909" spans="1:9" ht="13.5" x14ac:dyDescent="0.25">
      <c r="A909" s="3">
        <f>TITRES_STAT!B912</f>
        <v>43327</v>
      </c>
      <c r="B909" s="6">
        <f>TITRES_STAT!D912</f>
        <v>6.92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1.2113435295926969E-2</v>
      </c>
      <c r="G909" s="2">
        <f t="shared" si="129"/>
        <v>1.0416903343791931E-2</v>
      </c>
      <c r="H909" s="2">
        <f t="shared" si="121"/>
        <v>1.1628633669857469</v>
      </c>
      <c r="I909" s="2">
        <f t="shared" si="122"/>
        <v>53.764994346654447</v>
      </c>
    </row>
    <row r="910" spans="1:9" ht="13.5" x14ac:dyDescent="0.25">
      <c r="A910" s="3">
        <f>TITRES_STAT!B913</f>
        <v>43328</v>
      </c>
      <c r="B910" s="6">
        <f>TITRES_STAT!D913</f>
        <v>6.88</v>
      </c>
      <c r="C910" s="2">
        <f t="shared" si="126"/>
        <v>-4.0000000000000036E-2</v>
      </c>
      <c r="D910" s="2">
        <f t="shared" si="127"/>
        <v>0</v>
      </c>
      <c r="E910" s="2">
        <f t="shared" si="128"/>
        <v>4.0000000000000036E-2</v>
      </c>
      <c r="F910" s="2">
        <f t="shared" si="129"/>
        <v>1.124818991764647E-2</v>
      </c>
      <c r="G910" s="2">
        <f t="shared" si="129"/>
        <v>1.2529981676378223E-2</v>
      </c>
      <c r="H910" s="2">
        <f t="shared" si="121"/>
        <v>0.89770202448514247</v>
      </c>
      <c r="I910" s="2">
        <f t="shared" si="122"/>
        <v>47.304688138734228</v>
      </c>
    </row>
    <row r="911" spans="1:9" ht="13.5" x14ac:dyDescent="0.25">
      <c r="A911" s="3">
        <f>TITRES_STAT!B914</f>
        <v>43329</v>
      </c>
      <c r="B911" s="6">
        <f>TITRES_STAT!D914</f>
        <v>6.9</v>
      </c>
      <c r="C911" s="2">
        <f t="shared" si="126"/>
        <v>2.0000000000000462E-2</v>
      </c>
      <c r="D911" s="2">
        <f t="shared" si="127"/>
        <v>2.0000000000000462E-2</v>
      </c>
      <c r="E911" s="2">
        <f t="shared" si="128"/>
        <v>0</v>
      </c>
      <c r="F911" s="2">
        <f t="shared" si="129"/>
        <v>1.1873319209243184E-2</v>
      </c>
      <c r="G911" s="2">
        <f t="shared" si="129"/>
        <v>1.1634982985208349E-2</v>
      </c>
      <c r="H911" s="2">
        <f t="shared" si="121"/>
        <v>1.0204844497269856</v>
      </c>
      <c r="I911" s="2">
        <f t="shared" si="122"/>
        <v>50.506919262104532</v>
      </c>
    </row>
    <row r="912" spans="1:9" ht="13.5" x14ac:dyDescent="0.25">
      <c r="A912" s="3">
        <f>TITRES_STAT!B915</f>
        <v>43332</v>
      </c>
      <c r="B912" s="6">
        <f>TITRES_STAT!D915</f>
        <v>6.93</v>
      </c>
      <c r="C912" s="2">
        <f t="shared" si="126"/>
        <v>2.9999999999999361E-2</v>
      </c>
      <c r="D912" s="2">
        <f t="shared" si="127"/>
        <v>2.9999999999999361E-2</v>
      </c>
      <c r="E912" s="2">
        <f t="shared" si="128"/>
        <v>0</v>
      </c>
      <c r="F912" s="2">
        <f t="shared" si="129"/>
        <v>1.3168082122868626E-2</v>
      </c>
      <c r="G912" s="2">
        <f t="shared" si="129"/>
        <v>1.0803912771979183E-2</v>
      </c>
      <c r="H912" s="2">
        <f t="shared" si="121"/>
        <v>1.2188252905022621</v>
      </c>
      <c r="I912" s="2">
        <f t="shared" si="122"/>
        <v>54.931106821229896</v>
      </c>
    </row>
    <row r="913" spans="1:9" ht="13.5" x14ac:dyDescent="0.25">
      <c r="A913" s="3">
        <f>TITRES_STAT!B916</f>
        <v>43335</v>
      </c>
      <c r="B913" s="6">
        <f>TITRES_STAT!D916</f>
        <v>6.81</v>
      </c>
      <c r="C913" s="2">
        <f t="shared" si="126"/>
        <v>-0.12000000000000011</v>
      </c>
      <c r="D913" s="2">
        <f t="shared" si="127"/>
        <v>0</v>
      </c>
      <c r="E913" s="2">
        <f t="shared" si="128"/>
        <v>0.12000000000000011</v>
      </c>
      <c r="F913" s="2">
        <f t="shared" si="129"/>
        <v>1.2227504828378009E-2</v>
      </c>
      <c r="G913" s="2">
        <f t="shared" si="129"/>
        <v>1.8603633288266391E-2</v>
      </c>
      <c r="H913" s="2">
        <f t="shared" ref="H913:H976" si="130">F913/G913</f>
        <v>0.65726434395425815</v>
      </c>
      <c r="I913" s="2">
        <f t="shared" ref="I913:I976" si="131">IF(G913=0,100,100-(100/(1+H913)))</f>
        <v>39.659596029563716</v>
      </c>
    </row>
    <row r="914" spans="1:9" ht="13.5" x14ac:dyDescent="0.25">
      <c r="A914" s="3">
        <f>TITRES_STAT!B917</f>
        <v>43336</v>
      </c>
      <c r="B914" s="6">
        <f>TITRES_STAT!D917</f>
        <v>6.9</v>
      </c>
      <c r="C914" s="2">
        <f t="shared" si="126"/>
        <v>9.0000000000000746E-2</v>
      </c>
      <c r="D914" s="2">
        <f t="shared" si="127"/>
        <v>9.0000000000000746E-2</v>
      </c>
      <c r="E914" s="2">
        <f t="shared" si="128"/>
        <v>0</v>
      </c>
      <c r="F914" s="2">
        <f t="shared" si="129"/>
        <v>1.7782683054922491E-2</v>
      </c>
      <c r="G914" s="2">
        <f t="shared" si="129"/>
        <v>1.7274802339104507E-2</v>
      </c>
      <c r="H914" s="2">
        <f t="shared" si="130"/>
        <v>1.0294000883974403</v>
      </c>
      <c r="I914" s="2">
        <f t="shared" si="131"/>
        <v>50.724354171597994</v>
      </c>
    </row>
    <row r="915" spans="1:9" ht="13.5" x14ac:dyDescent="0.25">
      <c r="A915" s="3">
        <f>TITRES_STAT!B918</f>
        <v>43339</v>
      </c>
      <c r="B915" s="6">
        <f>TITRES_STAT!D918</f>
        <v>6.85</v>
      </c>
      <c r="C915" s="2">
        <f t="shared" si="126"/>
        <v>-5.0000000000000711E-2</v>
      </c>
      <c r="D915" s="2">
        <f t="shared" si="127"/>
        <v>0</v>
      </c>
      <c r="E915" s="2">
        <f t="shared" si="128"/>
        <v>5.0000000000000711E-2</v>
      </c>
      <c r="F915" s="2">
        <f t="shared" si="129"/>
        <v>1.6512491408142312E-2</v>
      </c>
      <c r="G915" s="2">
        <f t="shared" si="129"/>
        <v>1.9612316457739951E-2</v>
      </c>
      <c r="H915" s="2">
        <f t="shared" si="130"/>
        <v>0.84194498103897863</v>
      </c>
      <c r="I915" s="2">
        <f t="shared" si="131"/>
        <v>45.709561887351605</v>
      </c>
    </row>
    <row r="916" spans="1:9" ht="13.5" x14ac:dyDescent="0.25">
      <c r="A916" s="3">
        <f>TITRES_STAT!B919</f>
        <v>43340</v>
      </c>
      <c r="B916" s="6">
        <f>TITRES_STAT!D919</f>
        <v>6.8</v>
      </c>
      <c r="C916" s="2">
        <f t="shared" si="126"/>
        <v>-4.9999999999999822E-2</v>
      </c>
      <c r="D916" s="2">
        <f t="shared" si="127"/>
        <v>0</v>
      </c>
      <c r="E916" s="2">
        <f t="shared" si="128"/>
        <v>4.9999999999999822E-2</v>
      </c>
      <c r="F916" s="2">
        <f t="shared" si="129"/>
        <v>1.5333027736132146E-2</v>
      </c>
      <c r="G916" s="2">
        <f t="shared" si="129"/>
        <v>2.1782865282187085E-2</v>
      </c>
      <c r="H916" s="2">
        <f t="shared" si="130"/>
        <v>0.70390316138394859</v>
      </c>
      <c r="I916" s="2">
        <f t="shared" si="131"/>
        <v>41.31121869697234</v>
      </c>
    </row>
    <row r="917" spans="1:9" ht="13.5" x14ac:dyDescent="0.25">
      <c r="A917" s="3">
        <f>TITRES_STAT!B920</f>
        <v>43341</v>
      </c>
      <c r="B917" s="6">
        <f>TITRES_STAT!D920</f>
        <v>6.88</v>
      </c>
      <c r="C917" s="2">
        <f t="shared" si="126"/>
        <v>8.0000000000000071E-2</v>
      </c>
      <c r="D917" s="2">
        <f t="shared" si="127"/>
        <v>8.0000000000000071E-2</v>
      </c>
      <c r="E917" s="2">
        <f t="shared" si="128"/>
        <v>0</v>
      </c>
      <c r="F917" s="2">
        <f t="shared" si="129"/>
        <v>1.9952097183551284E-2</v>
      </c>
      <c r="G917" s="2">
        <f t="shared" si="129"/>
        <v>2.0226946333459433E-2</v>
      </c>
      <c r="H917" s="2">
        <f t="shared" si="130"/>
        <v>0.9864117328747003</v>
      </c>
      <c r="I917" s="2">
        <f t="shared" si="131"/>
        <v>49.657969521111447</v>
      </c>
    </row>
    <row r="918" spans="1:9" ht="13.5" x14ac:dyDescent="0.25">
      <c r="A918" s="3">
        <f>TITRES_STAT!B921</f>
        <v>43342</v>
      </c>
      <c r="B918" s="6">
        <f>TITRES_STAT!D921</f>
        <v>6.88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1.852694738472619E-2</v>
      </c>
      <c r="G918" s="2">
        <f t="shared" si="129"/>
        <v>1.8782164452498046E-2</v>
      </c>
      <c r="H918" s="2">
        <f t="shared" si="130"/>
        <v>0.98641173287470008</v>
      </c>
      <c r="I918" s="2">
        <f t="shared" si="131"/>
        <v>49.657969521111433</v>
      </c>
    </row>
    <row r="919" spans="1:9" ht="13.5" x14ac:dyDescent="0.25">
      <c r="A919" s="3">
        <f>TITRES_STAT!B922</f>
        <v>43343</v>
      </c>
      <c r="B919" s="6">
        <f>TITRES_STAT!D922</f>
        <v>6.88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1.7203594000102889E-2</v>
      </c>
      <c r="G919" s="2">
        <f t="shared" si="129"/>
        <v>1.7440581277319615E-2</v>
      </c>
      <c r="H919" s="2">
        <f t="shared" si="130"/>
        <v>0.98641173287469996</v>
      </c>
      <c r="I919" s="2">
        <f t="shared" si="131"/>
        <v>49.657969521111433</v>
      </c>
    </row>
    <row r="920" spans="1:9" ht="13.5" x14ac:dyDescent="0.25">
      <c r="A920" s="3">
        <f>TITRES_STAT!B923</f>
        <v>43346</v>
      </c>
      <c r="B920" s="6">
        <f>TITRES_STAT!D923</f>
        <v>6.88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1.5974765857238397E-2</v>
      </c>
      <c r="G920" s="2">
        <f t="shared" si="129"/>
        <v>1.6194825471796785E-2</v>
      </c>
      <c r="H920" s="2">
        <f t="shared" si="130"/>
        <v>0.98641173287469996</v>
      </c>
      <c r="I920" s="2">
        <f t="shared" si="131"/>
        <v>49.657969521111433</v>
      </c>
    </row>
    <row r="921" spans="1:9" ht="13.5" x14ac:dyDescent="0.25">
      <c r="A921" s="3">
        <f>TITRES_STAT!B924</f>
        <v>43347</v>
      </c>
      <c r="B921" s="6">
        <f>TITRES_STAT!D924</f>
        <v>6.88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1.483371115314994E-2</v>
      </c>
      <c r="G921" s="2">
        <f t="shared" si="129"/>
        <v>1.5038052223811301E-2</v>
      </c>
      <c r="H921" s="2">
        <f t="shared" si="130"/>
        <v>0.98641173287469996</v>
      </c>
      <c r="I921" s="2">
        <f t="shared" si="131"/>
        <v>49.657969521111433</v>
      </c>
    </row>
    <row r="922" spans="1:9" ht="13.5" x14ac:dyDescent="0.25">
      <c r="A922" s="3">
        <f>TITRES_STAT!B925</f>
        <v>43348</v>
      </c>
      <c r="B922" s="6">
        <f>TITRES_STAT!D925</f>
        <v>6.83</v>
      </c>
      <c r="C922" s="2">
        <f t="shared" si="126"/>
        <v>-4.9999999999999822E-2</v>
      </c>
      <c r="D922" s="2">
        <f t="shared" si="127"/>
        <v>0</v>
      </c>
      <c r="E922" s="2">
        <f t="shared" si="128"/>
        <v>4.9999999999999822E-2</v>
      </c>
      <c r="F922" s="2">
        <f t="shared" si="129"/>
        <v>1.3774160356496373E-2</v>
      </c>
      <c r="G922" s="2">
        <f t="shared" si="129"/>
        <v>1.7535334207824767E-2</v>
      </c>
      <c r="H922" s="2">
        <f t="shared" si="130"/>
        <v>0.78550885847102636</v>
      </c>
      <c r="I922" s="2">
        <f t="shared" si="131"/>
        <v>43.993557060460411</v>
      </c>
    </row>
    <row r="923" spans="1:9" ht="13.5" x14ac:dyDescent="0.25">
      <c r="A923" s="3">
        <f>TITRES_STAT!B926</f>
        <v>43349</v>
      </c>
      <c r="B923" s="6">
        <f>TITRES_STAT!D926</f>
        <v>6.83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1.2790291759603774E-2</v>
      </c>
      <c r="G923" s="2">
        <f t="shared" si="129"/>
        <v>1.6282810335837283E-2</v>
      </c>
      <c r="H923" s="2">
        <f t="shared" si="130"/>
        <v>0.78550885847102636</v>
      </c>
      <c r="I923" s="2">
        <f t="shared" si="131"/>
        <v>43.993557060460411</v>
      </c>
    </row>
    <row r="924" spans="1:9" ht="13.5" x14ac:dyDescent="0.25">
      <c r="A924" s="3">
        <f>TITRES_STAT!B927</f>
        <v>43350</v>
      </c>
      <c r="B924" s="6">
        <f>TITRES_STAT!D927</f>
        <v>7</v>
      </c>
      <c r="C924" s="2">
        <f t="shared" si="126"/>
        <v>0.16999999999999993</v>
      </c>
      <c r="D924" s="2">
        <f t="shared" si="127"/>
        <v>0.16999999999999993</v>
      </c>
      <c r="E924" s="2">
        <f t="shared" si="128"/>
        <v>0</v>
      </c>
      <c r="F924" s="2">
        <f t="shared" si="129"/>
        <v>2.4019556633917784E-2</v>
      </c>
      <c r="G924" s="2">
        <f t="shared" si="129"/>
        <v>1.5119752454706049E-2</v>
      </c>
      <c r="H924" s="2">
        <f t="shared" si="130"/>
        <v>1.588621024442874</v>
      </c>
      <c r="I924" s="2">
        <f t="shared" si="131"/>
        <v>61.369393566784424</v>
      </c>
    </row>
    <row r="925" spans="1:9" ht="13.5" x14ac:dyDescent="0.25">
      <c r="A925" s="3">
        <f>TITRES_STAT!B928</f>
        <v>43353</v>
      </c>
      <c r="B925" s="6">
        <f>TITRES_STAT!D928</f>
        <v>7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2.2303874017209371E-2</v>
      </c>
      <c r="G925" s="2">
        <f t="shared" si="132"/>
        <v>1.4039770136512761E-2</v>
      </c>
      <c r="H925" s="2">
        <f t="shared" si="130"/>
        <v>1.588621024442874</v>
      </c>
      <c r="I925" s="2">
        <f t="shared" si="131"/>
        <v>61.369393566784424</v>
      </c>
    </row>
    <row r="926" spans="1:9" ht="13.5" x14ac:dyDescent="0.25">
      <c r="A926" s="3">
        <f>TITRES_STAT!B929</f>
        <v>43355</v>
      </c>
      <c r="B926" s="6">
        <f>TITRES_STAT!D929</f>
        <v>6.99</v>
      </c>
      <c r="C926" s="2">
        <f t="shared" si="126"/>
        <v>-9.9999999999997868E-3</v>
      </c>
      <c r="D926" s="2">
        <f t="shared" si="127"/>
        <v>0</v>
      </c>
      <c r="E926" s="2">
        <f t="shared" si="128"/>
        <v>9.9999999999997868E-3</v>
      </c>
      <c r="F926" s="2">
        <f t="shared" si="132"/>
        <v>2.0710740158837275E-2</v>
      </c>
      <c r="G926" s="2">
        <f t="shared" si="132"/>
        <v>1.3751215126761834E-2</v>
      </c>
      <c r="H926" s="2">
        <f t="shared" si="130"/>
        <v>1.5061025493326192</v>
      </c>
      <c r="I926" s="2">
        <f t="shared" si="131"/>
        <v>60.097403026611886</v>
      </c>
    </row>
    <row r="927" spans="1:9" ht="13.5" x14ac:dyDescent="0.25">
      <c r="A927" s="3">
        <f>TITRES_STAT!B930</f>
        <v>43356</v>
      </c>
      <c r="B927" s="6">
        <f>TITRES_STAT!D930</f>
        <v>6.99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1.9231401576063182E-2</v>
      </c>
      <c r="G927" s="2">
        <f t="shared" si="132"/>
        <v>1.2768985474850275E-2</v>
      </c>
      <c r="H927" s="2">
        <f t="shared" si="130"/>
        <v>1.506102549332619</v>
      </c>
      <c r="I927" s="2">
        <f t="shared" si="131"/>
        <v>60.097403026611879</v>
      </c>
    </row>
    <row r="928" spans="1:9" ht="13.5" x14ac:dyDescent="0.25">
      <c r="A928" s="3">
        <f>TITRES_STAT!B931</f>
        <v>43357</v>
      </c>
      <c r="B928" s="6">
        <f>TITRES_STAT!D931</f>
        <v>6.99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1.7857730034915812E-2</v>
      </c>
      <c r="G928" s="2">
        <f t="shared" si="132"/>
        <v>1.1856915083789542E-2</v>
      </c>
      <c r="H928" s="2">
        <f t="shared" si="130"/>
        <v>1.506102549332619</v>
      </c>
      <c r="I928" s="2">
        <f t="shared" si="131"/>
        <v>60.097403026611879</v>
      </c>
    </row>
    <row r="929" spans="1:9" ht="13.5" x14ac:dyDescent="0.25">
      <c r="A929" s="3">
        <f>TITRES_STAT!B932</f>
        <v>43360</v>
      </c>
      <c r="B929" s="6">
        <f>TITRES_STAT!D932</f>
        <v>6.98</v>
      </c>
      <c r="C929" s="2">
        <f t="shared" si="126"/>
        <v>-9.9999999999997868E-3</v>
      </c>
      <c r="D929" s="2">
        <f t="shared" si="127"/>
        <v>0</v>
      </c>
      <c r="E929" s="2">
        <f t="shared" si="128"/>
        <v>9.9999999999997868E-3</v>
      </c>
      <c r="F929" s="2">
        <f t="shared" si="132"/>
        <v>1.6582177889564682E-2</v>
      </c>
      <c r="G929" s="2">
        <f t="shared" si="132"/>
        <v>1.1724278292090273E-2</v>
      </c>
      <c r="H929" s="2">
        <f t="shared" si="130"/>
        <v>1.4143452992540928</v>
      </c>
      <c r="I929" s="2">
        <f t="shared" si="131"/>
        <v>58.58090388690681</v>
      </c>
    </row>
    <row r="930" spans="1:9" ht="13.5" x14ac:dyDescent="0.25">
      <c r="A930" s="3">
        <f>TITRES_STAT!B933</f>
        <v>43361</v>
      </c>
      <c r="B930" s="6">
        <f>TITRES_STAT!D933</f>
        <v>6.98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1.5397736611738632E-2</v>
      </c>
      <c r="G930" s="2">
        <f t="shared" si="132"/>
        <v>1.0886829842655254E-2</v>
      </c>
      <c r="H930" s="2">
        <f t="shared" si="130"/>
        <v>1.4143452992540928</v>
      </c>
      <c r="I930" s="2">
        <f t="shared" si="131"/>
        <v>58.58090388690681</v>
      </c>
    </row>
    <row r="931" spans="1:9" ht="13.5" x14ac:dyDescent="0.25">
      <c r="A931" s="3">
        <f>TITRES_STAT!B934</f>
        <v>43362</v>
      </c>
      <c r="B931" s="6">
        <f>TITRES_STAT!D934</f>
        <v>6.97</v>
      </c>
      <c r="C931" s="2">
        <f t="shared" si="126"/>
        <v>-1.0000000000000675E-2</v>
      </c>
      <c r="D931" s="2">
        <f t="shared" si="127"/>
        <v>0</v>
      </c>
      <c r="E931" s="2">
        <f t="shared" si="128"/>
        <v>1.0000000000000675E-2</v>
      </c>
      <c r="F931" s="2">
        <f t="shared" si="132"/>
        <v>1.429789828232873E-2</v>
      </c>
      <c r="G931" s="2">
        <f t="shared" si="132"/>
        <v>1.0823484853894212E-2</v>
      </c>
      <c r="H931" s="2">
        <f t="shared" si="130"/>
        <v>1.3210069100050017</v>
      </c>
      <c r="I931" s="2">
        <f t="shared" si="131"/>
        <v>56.91525106240011</v>
      </c>
    </row>
    <row r="932" spans="1:9" ht="13.5" x14ac:dyDescent="0.25">
      <c r="A932" s="3">
        <f>TITRES_STAT!B935</f>
        <v>43363</v>
      </c>
      <c r="B932" s="6">
        <f>TITRES_STAT!D935</f>
        <v>6.95</v>
      </c>
      <c r="C932" s="2">
        <f t="shared" si="126"/>
        <v>-1.9999999999999574E-2</v>
      </c>
      <c r="D932" s="2">
        <f t="shared" si="127"/>
        <v>0</v>
      </c>
      <c r="E932" s="2">
        <f t="shared" si="128"/>
        <v>1.9999999999999574E-2</v>
      </c>
      <c r="F932" s="2">
        <f t="shared" si="132"/>
        <v>1.3276619833590964E-2</v>
      </c>
      <c r="G932" s="2">
        <f t="shared" si="132"/>
        <v>1.1478950221473166E-2</v>
      </c>
      <c r="H932" s="2">
        <f t="shared" si="130"/>
        <v>1.1566057503024081</v>
      </c>
      <c r="I932" s="2">
        <f t="shared" si="131"/>
        <v>53.630838651905854</v>
      </c>
    </row>
    <row r="933" spans="1:9" ht="13.5" x14ac:dyDescent="0.25">
      <c r="A933" s="3">
        <f>TITRES_STAT!B936</f>
        <v>43364</v>
      </c>
      <c r="B933" s="6">
        <f>TITRES_STAT!D936</f>
        <v>6.95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1.2328289845477323E-2</v>
      </c>
      <c r="G933" s="2">
        <f t="shared" si="132"/>
        <v>1.0659025205653653E-2</v>
      </c>
      <c r="H933" s="2">
        <f t="shared" si="130"/>
        <v>1.1566057503024081</v>
      </c>
      <c r="I933" s="2">
        <f t="shared" si="131"/>
        <v>53.630838651905854</v>
      </c>
    </row>
    <row r="934" spans="1:9" ht="13.5" x14ac:dyDescent="0.25">
      <c r="A934" s="3">
        <f>TITRES_STAT!B937</f>
        <v>43367</v>
      </c>
      <c r="B934" s="6">
        <f>TITRES_STAT!D937</f>
        <v>6.96</v>
      </c>
      <c r="C934" s="2">
        <f t="shared" si="126"/>
        <v>9.9999999999997868E-3</v>
      </c>
      <c r="D934" s="2">
        <f t="shared" si="127"/>
        <v>9.9999999999997868E-3</v>
      </c>
      <c r="E934" s="2">
        <f t="shared" si="128"/>
        <v>0</v>
      </c>
      <c r="F934" s="2">
        <f t="shared" si="132"/>
        <v>1.2161983427943213E-2</v>
      </c>
      <c r="G934" s="2">
        <f t="shared" si="132"/>
        <v>9.8976662623926782E-3</v>
      </c>
      <c r="H934" s="2">
        <f t="shared" si="130"/>
        <v>1.2287728344765543</v>
      </c>
      <c r="I934" s="2">
        <f t="shared" si="131"/>
        <v>55.132260025286143</v>
      </c>
    </row>
    <row r="935" spans="1:9" ht="13.5" x14ac:dyDescent="0.25">
      <c r="A935" s="3">
        <f>TITRES_STAT!B938</f>
        <v>43368</v>
      </c>
      <c r="B935" s="6">
        <f>TITRES_STAT!D938</f>
        <v>6.96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1.1293270325947269E-2</v>
      </c>
      <c r="G935" s="2">
        <f t="shared" si="132"/>
        <v>9.1906901007931998E-3</v>
      </c>
      <c r="H935" s="2">
        <f t="shared" si="130"/>
        <v>1.2287728344765543</v>
      </c>
      <c r="I935" s="2">
        <f t="shared" si="131"/>
        <v>55.132260025286143</v>
      </c>
    </row>
    <row r="936" spans="1:9" ht="13.5" x14ac:dyDescent="0.25">
      <c r="A936" s="3">
        <f>TITRES_STAT!B939</f>
        <v>43369</v>
      </c>
      <c r="B936" s="6">
        <f>TITRES_STAT!D939</f>
        <v>6.96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1.0486608159808177E-2</v>
      </c>
      <c r="G936" s="2">
        <f t="shared" si="132"/>
        <v>8.5342122364508288E-3</v>
      </c>
      <c r="H936" s="2">
        <f t="shared" si="130"/>
        <v>1.2287728344765541</v>
      </c>
      <c r="I936" s="2">
        <f t="shared" si="131"/>
        <v>55.132260025286136</v>
      </c>
    </row>
    <row r="937" spans="1:9" ht="13.5" x14ac:dyDescent="0.25">
      <c r="A937" s="3">
        <f>TITRES_STAT!B940</f>
        <v>43370</v>
      </c>
      <c r="B937" s="6">
        <f>TITRES_STAT!D940</f>
        <v>6.95</v>
      </c>
      <c r="C937" s="2">
        <f t="shared" si="126"/>
        <v>-9.9999999999997868E-3</v>
      </c>
      <c r="D937" s="2">
        <f t="shared" si="127"/>
        <v>0</v>
      </c>
      <c r="E937" s="2">
        <f t="shared" si="128"/>
        <v>9.9999999999997868E-3</v>
      </c>
      <c r="F937" s="2">
        <f t="shared" si="132"/>
        <v>9.7375647198218781E-3</v>
      </c>
      <c r="G937" s="2">
        <f t="shared" si="132"/>
        <v>8.6389113624186116E-3</v>
      </c>
      <c r="H937" s="2">
        <f t="shared" si="130"/>
        <v>1.1271749774147097</v>
      </c>
      <c r="I937" s="2">
        <f t="shared" si="131"/>
        <v>52.989292812415307</v>
      </c>
    </row>
    <row r="938" spans="1:9" ht="13.5" x14ac:dyDescent="0.25">
      <c r="A938" s="3">
        <f>TITRES_STAT!B941</f>
        <v>43371</v>
      </c>
      <c r="B938" s="6">
        <f>TITRES_STAT!D941</f>
        <v>6.95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9.0420243826917438E-3</v>
      </c>
      <c r="G938" s="2">
        <f t="shared" si="132"/>
        <v>8.021846265102996E-3</v>
      </c>
      <c r="H938" s="2">
        <f t="shared" si="130"/>
        <v>1.1271749774147097</v>
      </c>
      <c r="I938" s="2">
        <f t="shared" si="131"/>
        <v>52.989292812415307</v>
      </c>
    </row>
    <row r="939" spans="1:9" ht="13.5" x14ac:dyDescent="0.25">
      <c r="A939" s="3">
        <f>TITRES_STAT!B942</f>
        <v>43374</v>
      </c>
      <c r="B939" s="6">
        <f>TITRES_STAT!D942</f>
        <v>6.95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8.3961654982137625E-3</v>
      </c>
      <c r="G939" s="2">
        <f t="shared" si="132"/>
        <v>7.4488572461670682E-3</v>
      </c>
      <c r="H939" s="2">
        <f t="shared" si="130"/>
        <v>1.1271749774147097</v>
      </c>
      <c r="I939" s="2">
        <f t="shared" si="131"/>
        <v>52.989292812415307</v>
      </c>
    </row>
    <row r="940" spans="1:9" ht="13.5" x14ac:dyDescent="0.25">
      <c r="A940" s="3">
        <f>TITRES_STAT!B943</f>
        <v>43375</v>
      </c>
      <c r="B940" s="6">
        <f>TITRES_STAT!D943</f>
        <v>6.95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7.7964393911984934E-3</v>
      </c>
      <c r="G940" s="2">
        <f t="shared" si="132"/>
        <v>6.9167960142979918E-3</v>
      </c>
      <c r="H940" s="2">
        <f t="shared" si="130"/>
        <v>1.1271749774147097</v>
      </c>
      <c r="I940" s="2">
        <f t="shared" si="131"/>
        <v>52.989292812415307</v>
      </c>
    </row>
    <row r="941" spans="1:9" ht="13.5" x14ac:dyDescent="0.25">
      <c r="A941" s="3">
        <f>TITRES_STAT!B944</f>
        <v>43376</v>
      </c>
      <c r="B941" s="6">
        <f>TITRES_STAT!D944</f>
        <v>6.94</v>
      </c>
      <c r="C941" s="2">
        <f t="shared" si="126"/>
        <v>-9.9999999999997868E-3</v>
      </c>
      <c r="D941" s="2">
        <f t="shared" si="127"/>
        <v>0</v>
      </c>
      <c r="E941" s="2">
        <f t="shared" si="128"/>
        <v>9.9999999999997868E-3</v>
      </c>
      <c r="F941" s="2">
        <f t="shared" ref="F941:G956" si="133">((F940*13)+D941)/14</f>
        <v>7.2395508632557438E-3</v>
      </c>
      <c r="G941" s="2">
        <f t="shared" si="133"/>
        <v>7.1370248704195486E-3</v>
      </c>
      <c r="H941" s="2">
        <f t="shared" si="130"/>
        <v>1.0143653685811198</v>
      </c>
      <c r="I941" s="2">
        <f t="shared" si="131"/>
        <v>50.356573062791455</v>
      </c>
    </row>
    <row r="942" spans="1:9" ht="13.5" x14ac:dyDescent="0.25">
      <c r="A942" s="3">
        <f>TITRES_STAT!B945</f>
        <v>43377</v>
      </c>
      <c r="B942" s="6">
        <f>TITRES_STAT!D945</f>
        <v>6.94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6.7224400873089054E-3</v>
      </c>
      <c r="G942" s="2">
        <f t="shared" si="133"/>
        <v>6.6272373796752949E-3</v>
      </c>
      <c r="H942" s="2">
        <f t="shared" si="130"/>
        <v>1.0143653685811198</v>
      </c>
      <c r="I942" s="2">
        <f t="shared" si="131"/>
        <v>50.356573062791455</v>
      </c>
    </row>
    <row r="943" spans="1:9" ht="13.5" x14ac:dyDescent="0.25">
      <c r="A943" s="3">
        <f>TITRES_STAT!B946</f>
        <v>43378</v>
      </c>
      <c r="B943" s="6">
        <f>TITRES_STAT!D946</f>
        <v>6.94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6.2422657953582691E-3</v>
      </c>
      <c r="G943" s="2">
        <f t="shared" si="133"/>
        <v>6.1538632811270599E-3</v>
      </c>
      <c r="H943" s="2">
        <f t="shared" si="130"/>
        <v>1.0143653685811198</v>
      </c>
      <c r="I943" s="2">
        <f t="shared" si="131"/>
        <v>50.356573062791455</v>
      </c>
    </row>
    <row r="944" spans="1:9" ht="13.5" x14ac:dyDescent="0.25">
      <c r="A944" s="3">
        <f>TITRES_STAT!B947</f>
        <v>43381</v>
      </c>
      <c r="B944" s="6">
        <f>TITRES_STAT!D947</f>
        <v>6.94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5.7963896671183934E-3</v>
      </c>
      <c r="G944" s="2">
        <f t="shared" si="133"/>
        <v>5.7143016181894126E-3</v>
      </c>
      <c r="H944" s="2">
        <f t="shared" si="130"/>
        <v>1.0143653685811198</v>
      </c>
      <c r="I944" s="2">
        <f t="shared" si="131"/>
        <v>50.356573062791455</v>
      </c>
    </row>
    <row r="945" spans="1:9" ht="13.5" x14ac:dyDescent="0.25">
      <c r="A945" s="3">
        <f>TITRES_STAT!B948</f>
        <v>43382</v>
      </c>
      <c r="B945" s="6">
        <f>TITRES_STAT!D948</f>
        <v>6.94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5.3823618337527938E-3</v>
      </c>
      <c r="G945" s="2">
        <f t="shared" si="133"/>
        <v>5.3061372168901689E-3</v>
      </c>
      <c r="H945" s="2">
        <f t="shared" si="130"/>
        <v>1.0143653685811198</v>
      </c>
      <c r="I945" s="2">
        <f t="shared" si="131"/>
        <v>50.356573062791455</v>
      </c>
    </row>
    <row r="946" spans="1:9" ht="13.5" x14ac:dyDescent="0.25">
      <c r="A946" s="3">
        <f>TITRES_STAT!B949</f>
        <v>43383</v>
      </c>
      <c r="B946" s="6">
        <f>TITRES_STAT!D949</f>
        <v>6.94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4.997907417056165E-3</v>
      </c>
      <c r="G946" s="2">
        <f t="shared" si="133"/>
        <v>4.9271274156837278E-3</v>
      </c>
      <c r="H946" s="2">
        <f t="shared" si="130"/>
        <v>1.0143653685811198</v>
      </c>
      <c r="I946" s="2">
        <f t="shared" si="131"/>
        <v>50.356573062791455</v>
      </c>
    </row>
    <row r="947" spans="1:9" ht="13.5" x14ac:dyDescent="0.25">
      <c r="A947" s="3">
        <f>TITRES_STAT!B950</f>
        <v>43384</v>
      </c>
      <c r="B947" s="6">
        <f>TITRES_STAT!D950</f>
        <v>6.94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4.6409140301235819E-3</v>
      </c>
      <c r="G947" s="2">
        <f t="shared" si="133"/>
        <v>4.5751897431348899E-3</v>
      </c>
      <c r="H947" s="2">
        <f t="shared" si="130"/>
        <v>1.0143653685811198</v>
      </c>
      <c r="I947" s="2">
        <f t="shared" si="131"/>
        <v>50.356573062791455</v>
      </c>
    </row>
    <row r="948" spans="1:9" ht="13.5" x14ac:dyDescent="0.25">
      <c r="A948" s="3">
        <f>TITRES_STAT!B951</f>
        <v>43385</v>
      </c>
      <c r="B948" s="6">
        <f>TITRES_STAT!D951</f>
        <v>6.94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4.3094201708290406E-3</v>
      </c>
      <c r="G948" s="2">
        <f t="shared" si="133"/>
        <v>4.2483904757681119E-3</v>
      </c>
      <c r="H948" s="2">
        <f t="shared" si="130"/>
        <v>1.01436536858112</v>
      </c>
      <c r="I948" s="2">
        <f t="shared" si="131"/>
        <v>50.356573062791455</v>
      </c>
    </row>
    <row r="949" spans="1:9" ht="13.5" x14ac:dyDescent="0.25">
      <c r="A949" s="3">
        <f>TITRES_STAT!B952</f>
        <v>43389</v>
      </c>
      <c r="B949" s="6">
        <f>TITRES_STAT!D952</f>
        <v>6.93</v>
      </c>
      <c r="C949" s="2">
        <f t="shared" si="126"/>
        <v>-1.0000000000000675E-2</v>
      </c>
      <c r="D949" s="2">
        <f t="shared" si="127"/>
        <v>0</v>
      </c>
      <c r="E949" s="2">
        <f t="shared" si="128"/>
        <v>1.0000000000000675E-2</v>
      </c>
      <c r="F949" s="2">
        <f t="shared" si="133"/>
        <v>4.0016044443412519E-3</v>
      </c>
      <c r="G949" s="2">
        <f t="shared" si="133"/>
        <v>4.6592197274990099E-3</v>
      </c>
      <c r="H949" s="2">
        <f t="shared" si="130"/>
        <v>0.85885720751127681</v>
      </c>
      <c r="I949" s="2">
        <f t="shared" si="131"/>
        <v>46.203506328555179</v>
      </c>
    </row>
    <row r="950" spans="1:9" ht="13.5" x14ac:dyDescent="0.25">
      <c r="A950" s="3">
        <f>TITRES_STAT!B953</f>
        <v>43390</v>
      </c>
      <c r="B950" s="6">
        <f>TITRES_STAT!D953</f>
        <v>6.85</v>
      </c>
      <c r="C950" s="2">
        <f t="shared" si="126"/>
        <v>-8.0000000000000071E-2</v>
      </c>
      <c r="D950" s="2">
        <f t="shared" si="127"/>
        <v>0</v>
      </c>
      <c r="E950" s="2">
        <f t="shared" si="128"/>
        <v>8.0000000000000071E-2</v>
      </c>
      <c r="F950" s="2">
        <f t="shared" si="133"/>
        <v>3.7157755554597339E-3</v>
      </c>
      <c r="G950" s="2">
        <f t="shared" si="133"/>
        <v>1.0040704032677658E-2</v>
      </c>
      <c r="H950" s="2">
        <f t="shared" si="130"/>
        <v>0.37007121645719993</v>
      </c>
      <c r="I950" s="2">
        <f t="shared" si="131"/>
        <v>27.011093438934438</v>
      </c>
    </row>
    <row r="951" spans="1:9" ht="13.5" x14ac:dyDescent="0.25">
      <c r="A951" s="3">
        <f>TITRES_STAT!B954</f>
        <v>43391</v>
      </c>
      <c r="B951" s="6">
        <f>TITRES_STAT!D954</f>
        <v>6.85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3.4503630157840387E-3</v>
      </c>
      <c r="G951" s="2">
        <f t="shared" si="133"/>
        <v>9.323510887486397E-3</v>
      </c>
      <c r="H951" s="2">
        <f t="shared" si="130"/>
        <v>0.37007121645719993</v>
      </c>
      <c r="I951" s="2">
        <f t="shared" si="131"/>
        <v>27.011093438934438</v>
      </c>
    </row>
    <row r="952" spans="1:9" ht="13.5" x14ac:dyDescent="0.25">
      <c r="A952" s="3">
        <f>TITRES_STAT!B955</f>
        <v>43392</v>
      </c>
      <c r="B952" s="6">
        <f>TITRES_STAT!D955</f>
        <v>6.8</v>
      </c>
      <c r="C952" s="2">
        <f t="shared" si="126"/>
        <v>-4.9999999999999822E-2</v>
      </c>
      <c r="D952" s="2">
        <f t="shared" si="127"/>
        <v>0</v>
      </c>
      <c r="E952" s="2">
        <f t="shared" si="128"/>
        <v>4.9999999999999822E-2</v>
      </c>
      <c r="F952" s="2">
        <f t="shared" si="133"/>
        <v>3.2039085146566074E-3</v>
      </c>
      <c r="G952" s="2">
        <f t="shared" si="133"/>
        <v>1.2228974395523071E-2</v>
      </c>
      <c r="H952" s="2">
        <f t="shared" si="130"/>
        <v>0.26199323107827688</v>
      </c>
      <c r="I952" s="2">
        <f t="shared" si="131"/>
        <v>20.760272291985558</v>
      </c>
    </row>
    <row r="953" spans="1:9" ht="13.5" x14ac:dyDescent="0.25">
      <c r="A953" s="3">
        <f>TITRES_STAT!B956</f>
        <v>43395</v>
      </c>
      <c r="B953" s="6">
        <f>TITRES_STAT!D956</f>
        <v>6.8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2.9750579064668496E-3</v>
      </c>
      <c r="G953" s="2">
        <f t="shared" si="133"/>
        <v>1.135547622441428E-2</v>
      </c>
      <c r="H953" s="2">
        <f t="shared" si="130"/>
        <v>0.26199323107827688</v>
      </c>
      <c r="I953" s="2">
        <f t="shared" si="131"/>
        <v>20.760272291985558</v>
      </c>
    </row>
    <row r="954" spans="1:9" ht="13.5" x14ac:dyDescent="0.25">
      <c r="A954" s="3">
        <f>TITRES_STAT!B957</f>
        <v>43396</v>
      </c>
      <c r="B954" s="6">
        <f>TITRES_STAT!D957</f>
        <v>6.8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2.762553770290646E-3</v>
      </c>
      <c r="G954" s="2">
        <f t="shared" si="133"/>
        <v>1.0544370779813262E-2</v>
      </c>
      <c r="H954" s="2">
        <f t="shared" si="130"/>
        <v>0.26199323107827682</v>
      </c>
      <c r="I954" s="2">
        <f t="shared" si="131"/>
        <v>20.760272291985558</v>
      </c>
    </row>
    <row r="955" spans="1:9" ht="13.5" x14ac:dyDescent="0.25">
      <c r="A955" s="3">
        <f>TITRES_STAT!B958</f>
        <v>43397</v>
      </c>
      <c r="B955" s="6">
        <f>TITRES_STAT!D958</f>
        <v>6.7</v>
      </c>
      <c r="C955" s="2">
        <f t="shared" si="126"/>
        <v>-9.9999999999999645E-2</v>
      </c>
      <c r="D955" s="2">
        <f t="shared" si="127"/>
        <v>0</v>
      </c>
      <c r="E955" s="2">
        <f t="shared" si="128"/>
        <v>9.9999999999999645E-2</v>
      </c>
      <c r="F955" s="2">
        <f t="shared" si="133"/>
        <v>2.5652285009841709E-3</v>
      </c>
      <c r="G955" s="2">
        <f t="shared" si="133"/>
        <v>1.6934058581255147E-2</v>
      </c>
      <c r="H955" s="2">
        <f t="shared" si="130"/>
        <v>0.15148338413236062</v>
      </c>
      <c r="I955" s="2">
        <f t="shared" si="131"/>
        <v>13.155498917294665</v>
      </c>
    </row>
    <row r="956" spans="1:9" ht="13.5" x14ac:dyDescent="0.25">
      <c r="A956" s="3">
        <f>TITRES_STAT!B959</f>
        <v>43398</v>
      </c>
      <c r="B956" s="6">
        <f>TITRES_STAT!D959</f>
        <v>6.78</v>
      </c>
      <c r="C956" s="2">
        <f t="shared" si="126"/>
        <v>8.0000000000000071E-2</v>
      </c>
      <c r="D956" s="2">
        <f t="shared" si="127"/>
        <v>8.0000000000000071E-2</v>
      </c>
      <c r="E956" s="2">
        <f t="shared" si="128"/>
        <v>0</v>
      </c>
      <c r="F956" s="2">
        <f t="shared" si="133"/>
        <v>8.0962836080567362E-3</v>
      </c>
      <c r="G956" s="2">
        <f t="shared" si="133"/>
        <v>1.5724482968308352E-2</v>
      </c>
      <c r="H956" s="2">
        <f t="shared" si="130"/>
        <v>0.51488393127928322</v>
      </c>
      <c r="I956" s="2">
        <f t="shared" si="131"/>
        <v>33.98834198765816</v>
      </c>
    </row>
    <row r="957" spans="1:9" ht="13.5" x14ac:dyDescent="0.25">
      <c r="A957" s="3">
        <f>TITRES_STAT!B960</f>
        <v>43399</v>
      </c>
      <c r="B957" s="6">
        <f>TITRES_STAT!D960</f>
        <v>6.78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7.517977636052684E-3</v>
      </c>
      <c r="G957" s="2">
        <f t="shared" si="134"/>
        <v>1.4601305613429183E-2</v>
      </c>
      <c r="H957" s="2">
        <f t="shared" si="130"/>
        <v>0.51488393127928322</v>
      </c>
      <c r="I957" s="2">
        <f t="shared" si="131"/>
        <v>33.98834198765816</v>
      </c>
    </row>
    <row r="958" spans="1:9" ht="13.5" x14ac:dyDescent="0.25">
      <c r="A958" s="3">
        <f>TITRES_STAT!B961</f>
        <v>43402</v>
      </c>
      <c r="B958" s="6">
        <f>TITRES_STAT!D961</f>
        <v>6.78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6.9809792334774926E-3</v>
      </c>
      <c r="G958" s="2">
        <f t="shared" si="134"/>
        <v>1.3558355212469954E-2</v>
      </c>
      <c r="H958" s="2">
        <f t="shared" si="130"/>
        <v>0.51488393127928334</v>
      </c>
      <c r="I958" s="2">
        <f t="shared" si="131"/>
        <v>33.98834198765816</v>
      </c>
    </row>
    <row r="959" spans="1:9" ht="13.5" x14ac:dyDescent="0.25">
      <c r="A959" s="3">
        <f>TITRES_STAT!B962</f>
        <v>43403</v>
      </c>
      <c r="B959" s="6">
        <f>TITRES_STAT!D962</f>
        <v>6.79</v>
      </c>
      <c r="C959" s="2">
        <f t="shared" si="126"/>
        <v>9.9999999999997868E-3</v>
      </c>
      <c r="D959" s="2">
        <f t="shared" si="127"/>
        <v>9.9999999999997868E-3</v>
      </c>
      <c r="E959" s="2">
        <f t="shared" si="128"/>
        <v>0</v>
      </c>
      <c r="F959" s="2">
        <f t="shared" si="134"/>
        <v>7.1966235739433703E-3</v>
      </c>
      <c r="G959" s="2">
        <f t="shared" si="134"/>
        <v>1.2589901268722101E-2</v>
      </c>
      <c r="H959" s="2">
        <f t="shared" si="130"/>
        <v>0.57161874587709471</v>
      </c>
      <c r="I959" s="2">
        <f t="shared" si="131"/>
        <v>36.371336711059882</v>
      </c>
    </row>
    <row r="960" spans="1:9" ht="13.5" x14ac:dyDescent="0.25">
      <c r="A960" s="3">
        <f>TITRES_STAT!B963</f>
        <v>43404</v>
      </c>
      <c r="B960" s="6">
        <f>TITRES_STAT!D963</f>
        <v>6.79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6.6825790329474158E-3</v>
      </c>
      <c r="G960" s="2">
        <f t="shared" si="134"/>
        <v>1.1690622606670522E-2</v>
      </c>
      <c r="H960" s="2">
        <f t="shared" si="130"/>
        <v>0.57161874587709471</v>
      </c>
      <c r="I960" s="2">
        <f t="shared" si="131"/>
        <v>36.371336711059882</v>
      </c>
    </row>
    <row r="961" spans="1:9" ht="13.5" x14ac:dyDescent="0.25">
      <c r="A961" s="3">
        <f>TITRES_STAT!B964</f>
        <v>43405</v>
      </c>
      <c r="B961" s="6">
        <f>TITRES_STAT!D964</f>
        <v>6.79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6.2052519591654573E-3</v>
      </c>
      <c r="G961" s="2">
        <f t="shared" si="134"/>
        <v>1.0855578134765485E-2</v>
      </c>
      <c r="H961" s="2">
        <f t="shared" si="130"/>
        <v>0.57161874587709471</v>
      </c>
      <c r="I961" s="2">
        <f t="shared" si="131"/>
        <v>36.371336711059882</v>
      </c>
    </row>
    <row r="962" spans="1:9" ht="13.5" x14ac:dyDescent="0.25">
      <c r="A962" s="3">
        <f>TITRES_STAT!B965</f>
        <v>43406</v>
      </c>
      <c r="B962" s="6">
        <f>TITRES_STAT!D965</f>
        <v>6.77</v>
      </c>
      <c r="C962" s="2">
        <f t="shared" si="126"/>
        <v>-2.0000000000000462E-2</v>
      </c>
      <c r="D962" s="2">
        <f t="shared" si="127"/>
        <v>0</v>
      </c>
      <c r="E962" s="2">
        <f t="shared" si="128"/>
        <v>2.0000000000000462E-2</v>
      </c>
      <c r="F962" s="2">
        <f t="shared" si="134"/>
        <v>5.7620196763679254E-3</v>
      </c>
      <c r="G962" s="2">
        <f t="shared" si="134"/>
        <v>1.1508751125139412E-2</v>
      </c>
      <c r="H962" s="2">
        <f t="shared" si="130"/>
        <v>0.50066420011303592</v>
      </c>
      <c r="I962" s="2">
        <f t="shared" si="131"/>
        <v>33.362840272682178</v>
      </c>
    </row>
    <row r="963" spans="1:9" ht="13.5" x14ac:dyDescent="0.25">
      <c r="A963" s="3">
        <f>TITRES_STAT!B966</f>
        <v>43409</v>
      </c>
      <c r="B963" s="6">
        <f>TITRES_STAT!D966</f>
        <v>6.77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5.3504468423416444E-3</v>
      </c>
      <c r="G963" s="2">
        <f t="shared" si="134"/>
        <v>1.0686697473343739E-2</v>
      </c>
      <c r="H963" s="2">
        <f t="shared" si="130"/>
        <v>0.50066420011303581</v>
      </c>
      <c r="I963" s="2">
        <f t="shared" si="131"/>
        <v>33.362840272682178</v>
      </c>
    </row>
    <row r="964" spans="1:9" ht="13.5" x14ac:dyDescent="0.25">
      <c r="A964" s="3">
        <f>TITRES_STAT!B967</f>
        <v>43410</v>
      </c>
      <c r="B964" s="6">
        <f>TITRES_STAT!D967</f>
        <v>6.77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4.9682720678886697E-3</v>
      </c>
      <c r="G964" s="2">
        <f t="shared" si="134"/>
        <v>9.9233619395334722E-3</v>
      </c>
      <c r="H964" s="2">
        <f t="shared" si="130"/>
        <v>0.50066420011303581</v>
      </c>
      <c r="I964" s="2">
        <f t="shared" si="131"/>
        <v>33.362840272682178</v>
      </c>
    </row>
    <row r="965" spans="1:9" ht="13.5" x14ac:dyDescent="0.25">
      <c r="A965" s="3">
        <f>TITRES_STAT!B968</f>
        <v>43411</v>
      </c>
      <c r="B965" s="6">
        <f>TITRES_STAT!D968</f>
        <v>6.77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4.6133954916109067E-3</v>
      </c>
      <c r="G965" s="2">
        <f t="shared" si="134"/>
        <v>9.2145503724239391E-3</v>
      </c>
      <c r="H965" s="2">
        <f t="shared" si="130"/>
        <v>0.5006642001130357</v>
      </c>
      <c r="I965" s="2">
        <f t="shared" si="131"/>
        <v>33.362840272682178</v>
      </c>
    </row>
    <row r="966" spans="1:9" ht="13.5" x14ac:dyDescent="0.25">
      <c r="A966" s="3">
        <f>TITRES_STAT!B969</f>
        <v>43412</v>
      </c>
      <c r="B966" s="6">
        <f>TITRES_STAT!D969</f>
        <v>6.77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4.2838672422101281E-3</v>
      </c>
      <c r="G966" s="2">
        <f t="shared" si="134"/>
        <v>8.5563682029650857E-3</v>
      </c>
      <c r="H966" s="2">
        <f t="shared" si="130"/>
        <v>0.50066420011303581</v>
      </c>
      <c r="I966" s="2">
        <f t="shared" si="131"/>
        <v>33.362840272682178</v>
      </c>
    </row>
    <row r="967" spans="1:9" ht="13.5" x14ac:dyDescent="0.25">
      <c r="A967" s="3">
        <f>TITRES_STAT!B970</f>
        <v>43413</v>
      </c>
      <c r="B967" s="6">
        <f>TITRES_STAT!D970</f>
        <v>6.77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3.9778767249094042E-3</v>
      </c>
      <c r="G967" s="2">
        <f t="shared" si="134"/>
        <v>7.9451990456104373E-3</v>
      </c>
      <c r="H967" s="2">
        <f t="shared" si="130"/>
        <v>0.5006642001130357</v>
      </c>
      <c r="I967" s="2">
        <f t="shared" si="131"/>
        <v>33.362840272682178</v>
      </c>
    </row>
    <row r="968" spans="1:9" ht="13.5" x14ac:dyDescent="0.25">
      <c r="A968" s="3">
        <f>TITRES_STAT!B971</f>
        <v>43416</v>
      </c>
      <c r="B968" s="6">
        <f>TITRES_STAT!D971</f>
        <v>6.77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3.6937426731301613E-3</v>
      </c>
      <c r="G968" s="2">
        <f t="shared" si="134"/>
        <v>7.3776848280668345E-3</v>
      </c>
      <c r="H968" s="2">
        <f t="shared" si="130"/>
        <v>0.5006642001130357</v>
      </c>
      <c r="I968" s="2">
        <f t="shared" si="131"/>
        <v>33.362840272682178</v>
      </c>
    </row>
    <row r="969" spans="1:9" ht="13.5" x14ac:dyDescent="0.25">
      <c r="A969" s="3">
        <f>TITRES_STAT!B972</f>
        <v>43417</v>
      </c>
      <c r="B969" s="6">
        <f>TITRES_STAT!D972</f>
        <v>6.77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3.4299039107637216E-3</v>
      </c>
      <c r="G969" s="2">
        <f t="shared" si="134"/>
        <v>6.8507073403477753E-3</v>
      </c>
      <c r="H969" s="2">
        <f t="shared" si="130"/>
        <v>0.50066420011303581</v>
      </c>
      <c r="I969" s="2">
        <f t="shared" si="131"/>
        <v>33.362840272682178</v>
      </c>
    </row>
    <row r="970" spans="1:9" ht="13.5" x14ac:dyDescent="0.25">
      <c r="A970" s="3">
        <f>TITRES_STAT!B973</f>
        <v>43418</v>
      </c>
      <c r="B970" s="6">
        <f>TITRES_STAT!D973</f>
        <v>6.77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3.1849107742805984E-3</v>
      </c>
      <c r="G970" s="2">
        <f t="shared" si="134"/>
        <v>6.3613711017515059E-3</v>
      </c>
      <c r="H970" s="2">
        <f t="shared" si="130"/>
        <v>0.5006642001130357</v>
      </c>
      <c r="I970" s="2">
        <f t="shared" si="131"/>
        <v>33.362840272682178</v>
      </c>
    </row>
    <row r="971" spans="1:9" ht="13.5" x14ac:dyDescent="0.25">
      <c r="A971" s="3">
        <f>TITRES_STAT!B974</f>
        <v>43419</v>
      </c>
      <c r="B971" s="6">
        <f>TITRES_STAT!D974</f>
        <v>6.77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2.9574171475462699E-3</v>
      </c>
      <c r="G971" s="2">
        <f t="shared" si="134"/>
        <v>5.9069874516263984E-3</v>
      </c>
      <c r="H971" s="2">
        <f t="shared" si="130"/>
        <v>0.5006642001130357</v>
      </c>
      <c r="I971" s="2">
        <f t="shared" si="131"/>
        <v>33.362840272682178</v>
      </c>
    </row>
    <row r="972" spans="1:9" ht="13.5" x14ac:dyDescent="0.25">
      <c r="A972" s="3">
        <f>TITRES_STAT!B975</f>
        <v>43420</v>
      </c>
      <c r="B972" s="6">
        <f>TITRES_STAT!D975</f>
        <v>6.76</v>
      </c>
      <c r="C972" s="2">
        <f t="shared" si="135"/>
        <v>-9.9999999999997868E-3</v>
      </c>
      <c r="D972" s="2">
        <f t="shared" si="136"/>
        <v>0</v>
      </c>
      <c r="E972" s="2">
        <f t="shared" si="137"/>
        <v>9.9999999999997868E-3</v>
      </c>
      <c r="F972" s="2">
        <f t="shared" si="134"/>
        <v>2.746173065578679E-3</v>
      </c>
      <c r="G972" s="2">
        <f t="shared" si="134"/>
        <v>6.1993454907959267E-3</v>
      </c>
      <c r="H972" s="2">
        <f t="shared" si="130"/>
        <v>0.44297790301506507</v>
      </c>
      <c r="I972" s="2">
        <f t="shared" si="131"/>
        <v>30.698869476065724</v>
      </c>
    </row>
    <row r="973" spans="1:9" ht="13.5" x14ac:dyDescent="0.25">
      <c r="A973" s="3">
        <f>TITRES_STAT!B976</f>
        <v>43423</v>
      </c>
      <c r="B973" s="6">
        <f>TITRES_STAT!D976</f>
        <v>6.77</v>
      </c>
      <c r="C973" s="2">
        <f t="shared" si="135"/>
        <v>9.9999999999997868E-3</v>
      </c>
      <c r="D973" s="2">
        <f t="shared" si="136"/>
        <v>9.9999999999997868E-3</v>
      </c>
      <c r="E973" s="2">
        <f t="shared" si="137"/>
        <v>0</v>
      </c>
      <c r="F973" s="2">
        <f t="shared" ref="F973:G988" si="138">((F972*13)+D973)/14</f>
        <v>3.2643035608944724E-3</v>
      </c>
      <c r="G973" s="2">
        <f t="shared" si="138"/>
        <v>5.7565350985962173E-3</v>
      </c>
      <c r="H973" s="2">
        <f t="shared" si="130"/>
        <v>0.56706048082474159</v>
      </c>
      <c r="I973" s="2">
        <f t="shared" si="131"/>
        <v>36.186253674542186</v>
      </c>
    </row>
    <row r="974" spans="1:9" ht="13.5" x14ac:dyDescent="0.25">
      <c r="A974" s="3">
        <f>TITRES_STAT!B977</f>
        <v>43425</v>
      </c>
      <c r="B974" s="6">
        <f>TITRES_STAT!D977</f>
        <v>6.77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3.0311390208305816E-3</v>
      </c>
      <c r="G974" s="2">
        <f t="shared" si="138"/>
        <v>5.3453540201250588E-3</v>
      </c>
      <c r="H974" s="2">
        <f t="shared" si="130"/>
        <v>0.5670604808247417</v>
      </c>
      <c r="I974" s="2">
        <f t="shared" si="131"/>
        <v>36.186253674542193</v>
      </c>
    </row>
    <row r="975" spans="1:9" ht="13.5" x14ac:dyDescent="0.25">
      <c r="A975" s="3">
        <f>TITRES_STAT!B978</f>
        <v>43426</v>
      </c>
      <c r="B975" s="6">
        <f>TITRES_STAT!D978</f>
        <v>6.77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2.8146290907712541E-3</v>
      </c>
      <c r="G975" s="2">
        <f t="shared" si="138"/>
        <v>4.9635430186875541E-3</v>
      </c>
      <c r="H975" s="2">
        <f t="shared" si="130"/>
        <v>0.5670604808247417</v>
      </c>
      <c r="I975" s="2">
        <f t="shared" si="131"/>
        <v>36.186253674542193</v>
      </c>
    </row>
    <row r="976" spans="1:9" ht="13.5" x14ac:dyDescent="0.25">
      <c r="A976" s="3">
        <f>TITRES_STAT!B979</f>
        <v>43427</v>
      </c>
      <c r="B976" s="6">
        <f>TITRES_STAT!D979</f>
        <v>6.77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2.6135841557161643E-3</v>
      </c>
      <c r="G976" s="2">
        <f t="shared" si="138"/>
        <v>4.6090042316384435E-3</v>
      </c>
      <c r="H976" s="2">
        <f t="shared" si="130"/>
        <v>0.56706048082474159</v>
      </c>
      <c r="I976" s="2">
        <f t="shared" si="131"/>
        <v>36.186253674542186</v>
      </c>
    </row>
    <row r="977" spans="1:9" ht="13.5" x14ac:dyDescent="0.25">
      <c r="A977" s="3">
        <f>TITRES_STAT!B980</f>
        <v>43430</v>
      </c>
      <c r="B977" s="6">
        <f>TITRES_STAT!D980</f>
        <v>6.77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2.4268995731650095E-3</v>
      </c>
      <c r="G977" s="2">
        <f t="shared" si="138"/>
        <v>4.2797896436642686E-3</v>
      </c>
      <c r="H977" s="2">
        <f t="shared" ref="H977:H1040" si="139">F977/G977</f>
        <v>0.56706048082474159</v>
      </c>
      <c r="I977" s="2">
        <f t="shared" ref="I977:I1040" si="140">IF(G977=0,100,100-(100/(1+H977)))</f>
        <v>36.186253674542186</v>
      </c>
    </row>
    <row r="978" spans="1:9" ht="13.5" x14ac:dyDescent="0.25">
      <c r="A978" s="3">
        <f>TITRES_STAT!B981</f>
        <v>43431</v>
      </c>
      <c r="B978" s="6">
        <f>TITRES_STAT!D981</f>
        <v>6.77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2.253549603653223E-3</v>
      </c>
      <c r="G978" s="2">
        <f t="shared" si="138"/>
        <v>3.974090383402535E-3</v>
      </c>
      <c r="H978" s="2">
        <f t="shared" si="139"/>
        <v>0.56706048082474159</v>
      </c>
      <c r="I978" s="2">
        <f t="shared" si="140"/>
        <v>36.186253674542186</v>
      </c>
    </row>
    <row r="979" spans="1:9" ht="13.5" x14ac:dyDescent="0.25">
      <c r="A979" s="3">
        <f>TITRES_STAT!B982</f>
        <v>43432</v>
      </c>
      <c r="B979" s="6">
        <f>TITRES_STAT!D982</f>
        <v>6.77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2.0925817748208499E-3</v>
      </c>
      <c r="G979" s="2">
        <f t="shared" si="138"/>
        <v>3.6902267845880681E-3</v>
      </c>
      <c r="H979" s="2">
        <f t="shared" si="139"/>
        <v>0.56706048082474159</v>
      </c>
      <c r="I979" s="2">
        <f t="shared" si="140"/>
        <v>36.186253674542186</v>
      </c>
    </row>
    <row r="980" spans="1:9" ht="13.5" x14ac:dyDescent="0.25">
      <c r="A980" s="3">
        <f>TITRES_STAT!B983</f>
        <v>43433</v>
      </c>
      <c r="B980" s="6">
        <f>TITRES_STAT!D983</f>
        <v>6.76</v>
      </c>
      <c r="C980" s="2">
        <f t="shared" si="135"/>
        <v>-9.9999999999997868E-3</v>
      </c>
      <c r="D980" s="2">
        <f t="shared" si="136"/>
        <v>0</v>
      </c>
      <c r="E980" s="2">
        <f t="shared" si="137"/>
        <v>9.9999999999997868E-3</v>
      </c>
      <c r="F980" s="2">
        <f t="shared" si="138"/>
        <v>1.9431116480479321E-3</v>
      </c>
      <c r="G980" s="2">
        <f t="shared" si="138"/>
        <v>4.1409248714031907E-3</v>
      </c>
      <c r="H980" s="2">
        <f t="shared" si="139"/>
        <v>0.46924581063203175</v>
      </c>
      <c r="I980" s="2">
        <f t="shared" si="140"/>
        <v>31.937869567936644</v>
      </c>
    </row>
    <row r="981" spans="1:9" ht="13.5" x14ac:dyDescent="0.25">
      <c r="A981" s="3">
        <f>TITRES_STAT!B984</f>
        <v>43434</v>
      </c>
      <c r="B981" s="6">
        <f>TITRES_STAT!D984</f>
        <v>6.76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1.8043179589016512E-3</v>
      </c>
      <c r="G981" s="2">
        <f t="shared" si="138"/>
        <v>3.8451445234458201E-3</v>
      </c>
      <c r="H981" s="2">
        <f t="shared" si="139"/>
        <v>0.46924581063203175</v>
      </c>
      <c r="I981" s="2">
        <f t="shared" si="140"/>
        <v>31.937869567936644</v>
      </c>
    </row>
    <row r="982" spans="1:9" ht="13.5" x14ac:dyDescent="0.25">
      <c r="A982" s="3">
        <f>TITRES_STAT!B985</f>
        <v>43437</v>
      </c>
      <c r="B982" s="6">
        <f>TITRES_STAT!D985</f>
        <v>6.76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1.6754381046943903E-3</v>
      </c>
      <c r="G982" s="2">
        <f t="shared" si="138"/>
        <v>3.5704913431996899E-3</v>
      </c>
      <c r="H982" s="2">
        <f t="shared" si="139"/>
        <v>0.46924581063203175</v>
      </c>
      <c r="I982" s="2">
        <f t="shared" si="140"/>
        <v>31.937869567936644</v>
      </c>
    </row>
    <row r="983" spans="1:9" ht="13.5" x14ac:dyDescent="0.25">
      <c r="A983" s="3">
        <f>TITRES_STAT!B986</f>
        <v>43438</v>
      </c>
      <c r="B983" s="6">
        <f>TITRES_STAT!D986</f>
        <v>6.76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1.5557639543590767E-3</v>
      </c>
      <c r="G983" s="2">
        <f t="shared" si="138"/>
        <v>3.3154562472568548E-3</v>
      </c>
      <c r="H983" s="2">
        <f t="shared" si="139"/>
        <v>0.46924581063203175</v>
      </c>
      <c r="I983" s="2">
        <f t="shared" si="140"/>
        <v>31.937869567936644</v>
      </c>
    </row>
    <row r="984" spans="1:9" ht="13.5" x14ac:dyDescent="0.25">
      <c r="A984" s="3">
        <f>TITRES_STAT!B987</f>
        <v>43439</v>
      </c>
      <c r="B984" s="6">
        <f>TITRES_STAT!D987</f>
        <v>6.77</v>
      </c>
      <c r="C984" s="2">
        <f t="shared" si="135"/>
        <v>9.9999999999997868E-3</v>
      </c>
      <c r="D984" s="2">
        <f t="shared" si="136"/>
        <v>9.9999999999997868E-3</v>
      </c>
      <c r="E984" s="2">
        <f t="shared" si="137"/>
        <v>0</v>
      </c>
      <c r="F984" s="2">
        <f t="shared" si="138"/>
        <v>2.1589236719048418E-3</v>
      </c>
      <c r="G984" s="2">
        <f t="shared" si="138"/>
        <v>3.0786379438813649E-3</v>
      </c>
      <c r="H984" s="2">
        <f t="shared" si="139"/>
        <v>0.70125935925515104</v>
      </c>
      <c r="I984" s="2">
        <f t="shared" si="140"/>
        <v>41.220014775535333</v>
      </c>
    </row>
    <row r="985" spans="1:9" ht="13.5" x14ac:dyDescent="0.25">
      <c r="A985" s="3">
        <f>TITRES_STAT!B988</f>
        <v>43440</v>
      </c>
      <c r="B985" s="6">
        <f>TITRES_STAT!D988</f>
        <v>6.77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2.004714838197353E-3</v>
      </c>
      <c r="G985" s="2">
        <f t="shared" si="138"/>
        <v>2.8587352336041246E-3</v>
      </c>
      <c r="H985" s="2">
        <f t="shared" si="139"/>
        <v>0.70125935925515104</v>
      </c>
      <c r="I985" s="2">
        <f t="shared" si="140"/>
        <v>41.220014775535333</v>
      </c>
    </row>
    <row r="986" spans="1:9" ht="13.5" x14ac:dyDescent="0.25">
      <c r="A986" s="3">
        <f>TITRES_STAT!B989</f>
        <v>43441</v>
      </c>
      <c r="B986" s="6">
        <f>TITRES_STAT!D989</f>
        <v>6.77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1.8615209211832564E-3</v>
      </c>
      <c r="G986" s="2">
        <f t="shared" si="138"/>
        <v>2.6545398597752584E-3</v>
      </c>
      <c r="H986" s="2">
        <f t="shared" si="139"/>
        <v>0.70125935925515115</v>
      </c>
      <c r="I986" s="2">
        <f t="shared" si="140"/>
        <v>41.220014775535347</v>
      </c>
    </row>
    <row r="987" spans="1:9" ht="13.5" x14ac:dyDescent="0.25">
      <c r="A987" s="3">
        <f>TITRES_STAT!B990</f>
        <v>43444</v>
      </c>
      <c r="B987" s="6">
        <f>TITRES_STAT!D990</f>
        <v>6.77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1.7285551410987381E-3</v>
      </c>
      <c r="G987" s="2">
        <f t="shared" si="138"/>
        <v>2.4649298697913117E-3</v>
      </c>
      <c r="H987" s="2">
        <f t="shared" si="139"/>
        <v>0.70125935925515104</v>
      </c>
      <c r="I987" s="2">
        <f t="shared" si="140"/>
        <v>41.220014775535333</v>
      </c>
    </row>
    <row r="988" spans="1:9" ht="13.5" x14ac:dyDescent="0.25">
      <c r="A988" s="3">
        <f>TITRES_STAT!B991</f>
        <v>43445</v>
      </c>
      <c r="B988" s="6">
        <f>TITRES_STAT!D991</f>
        <v>6.77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1.6050869167345426E-3</v>
      </c>
      <c r="G988" s="2">
        <f t="shared" si="138"/>
        <v>2.2888634505205041E-3</v>
      </c>
      <c r="H988" s="2">
        <f t="shared" si="139"/>
        <v>0.70125935925515093</v>
      </c>
      <c r="I988" s="2">
        <f t="shared" si="140"/>
        <v>41.220014775535326</v>
      </c>
    </row>
    <row r="989" spans="1:9" ht="13.5" x14ac:dyDescent="0.25">
      <c r="A989" s="3">
        <f>TITRES_STAT!B992</f>
        <v>43446</v>
      </c>
      <c r="B989" s="6">
        <f>TITRES_STAT!D992</f>
        <v>6.77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1.4904378512535039E-3</v>
      </c>
      <c r="G989" s="2">
        <f t="shared" si="141"/>
        <v>2.1253732040547538E-3</v>
      </c>
      <c r="H989" s="2">
        <f t="shared" si="139"/>
        <v>0.70125935925515093</v>
      </c>
      <c r="I989" s="2">
        <f t="shared" si="140"/>
        <v>41.220014775535326</v>
      </c>
    </row>
    <row r="990" spans="1:9" ht="13.5" x14ac:dyDescent="0.25">
      <c r="A990" s="3">
        <f>TITRES_STAT!B993</f>
        <v>43447</v>
      </c>
      <c r="B990" s="6">
        <f>TITRES_STAT!D993</f>
        <v>6.75</v>
      </c>
      <c r="C990" s="2">
        <f t="shared" si="135"/>
        <v>-1.9999999999999574E-2</v>
      </c>
      <c r="D990" s="2">
        <f t="shared" si="136"/>
        <v>0</v>
      </c>
      <c r="E990" s="2">
        <f t="shared" si="137"/>
        <v>1.9999999999999574E-2</v>
      </c>
      <c r="F990" s="2">
        <f t="shared" si="141"/>
        <v>1.3839780047353967E-3</v>
      </c>
      <c r="G990" s="2">
        <f t="shared" si="141"/>
        <v>3.4021322609079549E-3</v>
      </c>
      <c r="H990" s="2">
        <f t="shared" si="139"/>
        <v>0.40679723732023371</v>
      </c>
      <c r="I990" s="2">
        <f t="shared" si="140"/>
        <v>28.916550767126168</v>
      </c>
    </row>
    <row r="991" spans="1:9" ht="13.5" x14ac:dyDescent="0.25">
      <c r="A991" s="3">
        <f>TITRES_STAT!B994</f>
        <v>43448</v>
      </c>
      <c r="B991" s="6">
        <f>TITRES_STAT!D994</f>
        <v>6.75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1.2851224329685825E-3</v>
      </c>
      <c r="G991" s="2">
        <f t="shared" si="141"/>
        <v>3.1591228137002438E-3</v>
      </c>
      <c r="H991" s="2">
        <f t="shared" si="139"/>
        <v>0.40679723732023371</v>
      </c>
      <c r="I991" s="2">
        <f t="shared" si="140"/>
        <v>28.916550767126168</v>
      </c>
    </row>
    <row r="992" spans="1:9" ht="13.5" x14ac:dyDescent="0.25">
      <c r="A992" s="3">
        <f>TITRES_STAT!B995</f>
        <v>43451</v>
      </c>
      <c r="B992" s="6">
        <f>TITRES_STAT!D995</f>
        <v>6.75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1.1933279734708268E-3</v>
      </c>
      <c r="G992" s="2">
        <f t="shared" si="141"/>
        <v>2.9334711841502263E-3</v>
      </c>
      <c r="H992" s="2">
        <f t="shared" si="139"/>
        <v>0.40679723732023376</v>
      </c>
      <c r="I992" s="2">
        <f t="shared" si="140"/>
        <v>28.916550767126168</v>
      </c>
    </row>
    <row r="993" spans="1:9" ht="13.5" x14ac:dyDescent="0.25">
      <c r="A993" s="3">
        <f>TITRES_STAT!B996</f>
        <v>43452</v>
      </c>
      <c r="B993" s="6">
        <f>TITRES_STAT!D996</f>
        <v>6.75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1.1080902610800536E-3</v>
      </c>
      <c r="G993" s="2">
        <f t="shared" si="141"/>
        <v>2.7239375281394962E-3</v>
      </c>
      <c r="H993" s="2">
        <f t="shared" si="139"/>
        <v>0.40679723732023376</v>
      </c>
      <c r="I993" s="2">
        <f t="shared" si="140"/>
        <v>28.916550767126168</v>
      </c>
    </row>
    <row r="994" spans="1:9" ht="13.5" x14ac:dyDescent="0.25">
      <c r="A994" s="3">
        <f>TITRES_STAT!B997</f>
        <v>43453</v>
      </c>
      <c r="B994" s="6">
        <f>TITRES_STAT!D997</f>
        <v>6.57</v>
      </c>
      <c r="C994" s="2">
        <f t="shared" si="135"/>
        <v>-0.17999999999999972</v>
      </c>
      <c r="D994" s="2">
        <f t="shared" si="136"/>
        <v>0</v>
      </c>
      <c r="E994" s="2">
        <f t="shared" si="137"/>
        <v>0.17999999999999972</v>
      </c>
      <c r="F994" s="2">
        <f t="shared" si="141"/>
        <v>1.0289409567171926E-3</v>
      </c>
      <c r="G994" s="2">
        <f t="shared" si="141"/>
        <v>1.5386513418986655E-2</v>
      </c>
      <c r="H994" s="2">
        <f t="shared" si="139"/>
        <v>6.6872911926070241E-2</v>
      </c>
      <c r="I994" s="2">
        <f t="shared" si="140"/>
        <v>6.2681235204802164</v>
      </c>
    </row>
    <row r="995" spans="1:9" ht="13.5" x14ac:dyDescent="0.25">
      <c r="A995" s="3">
        <f>TITRES_STAT!B998</f>
        <v>43454</v>
      </c>
      <c r="B995" s="6">
        <f>TITRES_STAT!D998</f>
        <v>6.6</v>
      </c>
      <c r="C995" s="2">
        <f t="shared" si="135"/>
        <v>2.9999999999999361E-2</v>
      </c>
      <c r="D995" s="2">
        <f t="shared" si="136"/>
        <v>2.9999999999999361E-2</v>
      </c>
      <c r="E995" s="2">
        <f t="shared" si="137"/>
        <v>0</v>
      </c>
      <c r="F995" s="2">
        <f t="shared" si="141"/>
        <v>3.0983023169516332E-3</v>
      </c>
      <c r="G995" s="2">
        <f t="shared" si="141"/>
        <v>1.4287476746201896E-2</v>
      </c>
      <c r="H995" s="2">
        <f t="shared" si="139"/>
        <v>0.21685440837377173</v>
      </c>
      <c r="I995" s="2">
        <f t="shared" si="140"/>
        <v>17.820900091374142</v>
      </c>
    </row>
    <row r="996" spans="1:9" ht="13.5" x14ac:dyDescent="0.25">
      <c r="A996" s="3">
        <f>TITRES_STAT!B999</f>
        <v>43455</v>
      </c>
      <c r="B996" s="6">
        <f>TITRES_STAT!D999</f>
        <v>6.59</v>
      </c>
      <c r="C996" s="2">
        <f t="shared" si="135"/>
        <v>-9.9999999999997868E-3</v>
      </c>
      <c r="D996" s="2">
        <f t="shared" si="136"/>
        <v>0</v>
      </c>
      <c r="E996" s="2">
        <f t="shared" si="137"/>
        <v>9.9999999999997868E-3</v>
      </c>
      <c r="F996" s="2">
        <f t="shared" si="141"/>
        <v>2.8769950085979451E-3</v>
      </c>
      <c r="G996" s="2">
        <f t="shared" si="141"/>
        <v>1.3981228407187459E-2</v>
      </c>
      <c r="H996" s="2">
        <f t="shared" si="139"/>
        <v>0.20577555310654547</v>
      </c>
      <c r="I996" s="2">
        <f t="shared" si="140"/>
        <v>17.065825607127948</v>
      </c>
    </row>
    <row r="997" spans="1:9" ht="13.5" x14ac:dyDescent="0.25">
      <c r="A997" s="3">
        <f>TITRES_STAT!B1000</f>
        <v>43458</v>
      </c>
      <c r="B997" s="6">
        <f>TITRES_STAT!D1000</f>
        <v>6.5</v>
      </c>
      <c r="C997" s="2">
        <f t="shared" si="135"/>
        <v>-8.9999999999999858E-2</v>
      </c>
      <c r="D997" s="2">
        <f t="shared" si="136"/>
        <v>0</v>
      </c>
      <c r="E997" s="2">
        <f t="shared" si="137"/>
        <v>8.9999999999999858E-2</v>
      </c>
      <c r="F997" s="2">
        <f t="shared" si="141"/>
        <v>2.6714953651266636E-3</v>
      </c>
      <c r="G997" s="2">
        <f t="shared" si="141"/>
        <v>1.9411140663816915E-2</v>
      </c>
      <c r="H997" s="2">
        <f t="shared" si="139"/>
        <v>0.13762691288443599</v>
      </c>
      <c r="I997" s="2">
        <f t="shared" si="140"/>
        <v>12.097719500630049</v>
      </c>
    </row>
    <row r="998" spans="1:9" ht="13.5" x14ac:dyDescent="0.25">
      <c r="A998" s="3">
        <f>TITRES_STAT!B1001</f>
        <v>43459</v>
      </c>
      <c r="B998" s="6">
        <f>TITRES_STAT!D1001</f>
        <v>6.5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2.4806742676176164E-3</v>
      </c>
      <c r="G998" s="2">
        <f t="shared" si="141"/>
        <v>1.8024630616401419E-2</v>
      </c>
      <c r="H998" s="2">
        <f t="shared" si="139"/>
        <v>0.13762691288443601</v>
      </c>
      <c r="I998" s="2">
        <f t="shared" si="140"/>
        <v>12.097719500630049</v>
      </c>
    </row>
    <row r="999" spans="1:9" ht="13.5" x14ac:dyDescent="0.25">
      <c r="A999" s="3">
        <f>TITRES_STAT!B1002</f>
        <v>43460</v>
      </c>
      <c r="B999" s="6">
        <f>TITRES_STAT!D1002</f>
        <v>6.5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2.3034832485020725E-3</v>
      </c>
      <c r="G999" s="2">
        <f t="shared" si="141"/>
        <v>1.6737157000944174E-2</v>
      </c>
      <c r="H999" s="2">
        <f t="shared" si="139"/>
        <v>0.13762691288443604</v>
      </c>
      <c r="I999" s="2">
        <f t="shared" si="140"/>
        <v>12.097719500630049</v>
      </c>
    </row>
    <row r="1000" spans="1:9" ht="13.5" x14ac:dyDescent="0.25">
      <c r="A1000" s="3">
        <f>TITRES_STAT!B1003</f>
        <v>43461</v>
      </c>
      <c r="B1000" s="6">
        <f>TITRES_STAT!D1003</f>
        <v>6.5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2.1389487307519246E-3</v>
      </c>
      <c r="G1000" s="2">
        <f t="shared" si="141"/>
        <v>1.554164578659102E-2</v>
      </c>
      <c r="H1000" s="2">
        <f t="shared" si="139"/>
        <v>0.13762691288443604</v>
      </c>
      <c r="I1000" s="2">
        <f t="shared" si="140"/>
        <v>12.097719500630049</v>
      </c>
    </row>
    <row r="1001" spans="1:9" ht="13.5" x14ac:dyDescent="0.25">
      <c r="A1001" s="3">
        <f>TITRES_STAT!B1004</f>
        <v>43462</v>
      </c>
      <c r="B1001" s="6">
        <f>TITRES_STAT!D1004</f>
        <v>6.89</v>
      </c>
      <c r="C1001" s="2">
        <f t="shared" si="135"/>
        <v>0.38999999999999968</v>
      </c>
      <c r="D1001" s="2">
        <f t="shared" si="136"/>
        <v>0.38999999999999968</v>
      </c>
      <c r="E1001" s="2">
        <f t="shared" si="137"/>
        <v>0</v>
      </c>
      <c r="F1001" s="2">
        <f t="shared" si="141"/>
        <v>2.9843309535698193E-2</v>
      </c>
      <c r="G1001" s="2">
        <f t="shared" si="141"/>
        <v>1.4431528230405947E-2</v>
      </c>
      <c r="H1001" s="2">
        <f t="shared" si="139"/>
        <v>2.0679244123862777</v>
      </c>
      <c r="I1001" s="2">
        <f t="shared" si="140"/>
        <v>67.404672815188917</v>
      </c>
    </row>
    <row r="1002" spans="1:9" ht="13.5" x14ac:dyDescent="0.25">
      <c r="A1002" s="3">
        <f>TITRES_STAT!B1005</f>
        <v>43465</v>
      </c>
      <c r="B1002" s="6">
        <f>TITRES_STAT!D1005</f>
        <v>7.2</v>
      </c>
      <c r="C1002" s="2">
        <f t="shared" si="135"/>
        <v>0.3100000000000005</v>
      </c>
      <c r="D1002" s="2">
        <f t="shared" si="136"/>
        <v>0.3100000000000005</v>
      </c>
      <c r="E1002" s="2">
        <f t="shared" si="137"/>
        <v>0</v>
      </c>
      <c r="F1002" s="2">
        <f t="shared" si="141"/>
        <v>4.985450171171979E-2</v>
      </c>
      <c r="G1002" s="2">
        <f t="shared" si="141"/>
        <v>1.3400704785376952E-2</v>
      </c>
      <c r="H1002" s="2">
        <f t="shared" si="139"/>
        <v>3.7202895303030452</v>
      </c>
      <c r="I1002" s="2">
        <f t="shared" si="140"/>
        <v>78.8148588432922</v>
      </c>
    </row>
    <row r="1003" spans="1:9" ht="13.5" x14ac:dyDescent="0.25">
      <c r="A1003" s="3">
        <f>TITRES_STAT!B1006</f>
        <v>43467</v>
      </c>
      <c r="B1003" s="6">
        <f>TITRES_STAT!D1006</f>
        <v>7.15</v>
      </c>
      <c r="C1003" s="2">
        <f t="shared" si="135"/>
        <v>-4.9999999999999822E-2</v>
      </c>
      <c r="D1003" s="2">
        <f t="shared" si="136"/>
        <v>0</v>
      </c>
      <c r="E1003" s="2">
        <f t="shared" si="137"/>
        <v>4.9999999999999822E-2</v>
      </c>
      <c r="F1003" s="2">
        <f t="shared" si="141"/>
        <v>4.6293465875168374E-2</v>
      </c>
      <c r="G1003" s="2">
        <f t="shared" si="141"/>
        <v>1.6014940157850013E-2</v>
      </c>
      <c r="H1003" s="2">
        <f t="shared" si="139"/>
        <v>2.8906424512911335</v>
      </c>
      <c r="I1003" s="2">
        <f t="shared" si="140"/>
        <v>74.297304043753911</v>
      </c>
    </row>
    <row r="1004" spans="1:9" ht="13.5" x14ac:dyDescent="0.25">
      <c r="A1004" s="3">
        <f>TITRES_STAT!B1007</f>
        <v>43468</v>
      </c>
      <c r="B1004" s="6">
        <f>TITRES_STAT!D1007</f>
        <v>7.08</v>
      </c>
      <c r="C1004" s="2">
        <f t="shared" si="135"/>
        <v>-7.0000000000000284E-2</v>
      </c>
      <c r="D1004" s="2">
        <f t="shared" si="136"/>
        <v>0</v>
      </c>
      <c r="E1004" s="2">
        <f t="shared" si="137"/>
        <v>7.0000000000000284E-2</v>
      </c>
      <c r="F1004" s="2">
        <f t="shared" si="141"/>
        <v>4.2986789741227778E-2</v>
      </c>
      <c r="G1004" s="2">
        <f t="shared" si="141"/>
        <v>1.9871015860860746E-2</v>
      </c>
      <c r="H1004" s="2">
        <f t="shared" si="139"/>
        <v>2.1632909984183231</v>
      </c>
      <c r="I1004" s="2">
        <f t="shared" si="140"/>
        <v>68.387353534657109</v>
      </c>
    </row>
    <row r="1005" spans="1:9" ht="13.5" x14ac:dyDescent="0.25">
      <c r="A1005" s="3">
        <f>TITRES_STAT!B1008</f>
        <v>43469</v>
      </c>
      <c r="B1005" s="6">
        <f>TITRES_STAT!D1008</f>
        <v>7.08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3.9916304759711509E-2</v>
      </c>
      <c r="G1005" s="2">
        <f t="shared" si="142"/>
        <v>1.845165758508498E-2</v>
      </c>
      <c r="H1005" s="2">
        <f t="shared" si="139"/>
        <v>2.1632909984183231</v>
      </c>
      <c r="I1005" s="2">
        <f t="shared" si="140"/>
        <v>68.387353534657109</v>
      </c>
    </row>
    <row r="1006" spans="1:9" ht="13.5" x14ac:dyDescent="0.25">
      <c r="A1006" s="3">
        <f>TITRES_STAT!B1009</f>
        <v>43472</v>
      </c>
      <c r="B1006" s="6">
        <f>TITRES_STAT!D1009</f>
        <v>7</v>
      </c>
      <c r="C1006" s="2">
        <f t="shared" si="135"/>
        <v>-8.0000000000000071E-2</v>
      </c>
      <c r="D1006" s="2">
        <f t="shared" si="136"/>
        <v>0</v>
      </c>
      <c r="E1006" s="2">
        <f t="shared" si="137"/>
        <v>8.0000000000000071E-2</v>
      </c>
      <c r="F1006" s="2">
        <f t="shared" si="142"/>
        <v>3.7065140134017835E-2</v>
      </c>
      <c r="G1006" s="2">
        <f t="shared" si="142"/>
        <v>2.2847967757578913E-2</v>
      </c>
      <c r="H1006" s="2">
        <f t="shared" si="139"/>
        <v>1.6222510696481063</v>
      </c>
      <c r="I1006" s="2">
        <f t="shared" si="140"/>
        <v>61.864826309930905</v>
      </c>
    </row>
    <row r="1007" spans="1:9" ht="13.5" x14ac:dyDescent="0.25">
      <c r="A1007" s="3">
        <f>TITRES_STAT!B1010</f>
        <v>43473</v>
      </c>
      <c r="B1007" s="6">
        <f>TITRES_STAT!D1010</f>
        <v>6.98</v>
      </c>
      <c r="C1007" s="2">
        <f t="shared" si="135"/>
        <v>-1.9999999999999574E-2</v>
      </c>
      <c r="D1007" s="2">
        <f t="shared" si="136"/>
        <v>0</v>
      </c>
      <c r="E1007" s="2">
        <f t="shared" si="137"/>
        <v>1.9999999999999574E-2</v>
      </c>
      <c r="F1007" s="2">
        <f t="shared" si="142"/>
        <v>3.4417630124445132E-2</v>
      </c>
      <c r="G1007" s="2">
        <f t="shared" si="142"/>
        <v>2.2644541489180388E-2</v>
      </c>
      <c r="H1007" s="2">
        <f t="shared" si="139"/>
        <v>1.5199084574483415</v>
      </c>
      <c r="I1007" s="2">
        <f t="shared" si="140"/>
        <v>60.316018740910941</v>
      </c>
    </row>
    <row r="1008" spans="1:9" ht="13.5" x14ac:dyDescent="0.25">
      <c r="A1008" s="3">
        <f>TITRES_STAT!B1011</f>
        <v>43474</v>
      </c>
      <c r="B1008" s="6">
        <f>TITRES_STAT!D1011</f>
        <v>6.97</v>
      </c>
      <c r="C1008" s="2">
        <f t="shared" si="135"/>
        <v>-1.0000000000000675E-2</v>
      </c>
      <c r="D1008" s="2">
        <f t="shared" si="136"/>
        <v>0</v>
      </c>
      <c r="E1008" s="2">
        <f t="shared" si="137"/>
        <v>1.0000000000000675E-2</v>
      </c>
      <c r="F1008" s="2">
        <f t="shared" si="142"/>
        <v>3.1959227972699053E-2</v>
      </c>
      <c r="G1008" s="2">
        <f t="shared" si="142"/>
        <v>2.1741359954238981E-2</v>
      </c>
      <c r="H1008" s="2">
        <f t="shared" si="139"/>
        <v>1.4699737293327808</v>
      </c>
      <c r="I1008" s="2">
        <f t="shared" si="140"/>
        <v>59.513739432761817</v>
      </c>
    </row>
    <row r="1009" spans="1:9" ht="13.5" x14ac:dyDescent="0.25">
      <c r="A1009" s="3">
        <f>TITRES_STAT!B1012</f>
        <v>43475</v>
      </c>
      <c r="B1009" s="6">
        <f>TITRES_STAT!D1012</f>
        <v>6.95</v>
      </c>
      <c r="C1009" s="2">
        <f t="shared" si="135"/>
        <v>-1.9999999999999574E-2</v>
      </c>
      <c r="D1009" s="2">
        <f t="shared" si="136"/>
        <v>0</v>
      </c>
      <c r="E1009" s="2">
        <f t="shared" si="137"/>
        <v>1.9999999999999574E-2</v>
      </c>
      <c r="F1009" s="2">
        <f t="shared" si="142"/>
        <v>2.9676425974649121E-2</v>
      </c>
      <c r="G1009" s="2">
        <f t="shared" si="142"/>
        <v>2.1616977100364736E-2</v>
      </c>
      <c r="H1009" s="2">
        <f t="shared" si="139"/>
        <v>1.3728295976290044</v>
      </c>
      <c r="I1009" s="2">
        <f t="shared" si="140"/>
        <v>57.856223599063874</v>
      </c>
    </row>
    <row r="1010" spans="1:9" ht="13.5" x14ac:dyDescent="0.25">
      <c r="A1010" s="3">
        <f>TITRES_STAT!B1013</f>
        <v>43476</v>
      </c>
      <c r="B1010" s="6">
        <f>TITRES_STAT!D1013</f>
        <v>6.93</v>
      </c>
      <c r="C1010" s="2">
        <f t="shared" si="135"/>
        <v>-2.0000000000000462E-2</v>
      </c>
      <c r="D1010" s="2">
        <f t="shared" si="136"/>
        <v>0</v>
      </c>
      <c r="E1010" s="2">
        <f t="shared" si="137"/>
        <v>2.0000000000000462E-2</v>
      </c>
      <c r="F1010" s="2">
        <f t="shared" si="142"/>
        <v>2.7556681262174181E-2</v>
      </c>
      <c r="G1010" s="2">
        <f t="shared" si="142"/>
        <v>2.1501478736053004E-2</v>
      </c>
      <c r="H1010" s="2">
        <f t="shared" si="139"/>
        <v>1.2816179575578681</v>
      </c>
      <c r="I1010" s="2">
        <f t="shared" si="140"/>
        <v>56.171452951292913</v>
      </c>
    </row>
    <row r="1011" spans="1:9" ht="13.5" x14ac:dyDescent="0.25">
      <c r="A1011" s="3">
        <f>TITRES_STAT!B1014</f>
        <v>43480</v>
      </c>
      <c r="B1011" s="6">
        <f>TITRES_STAT!D1014</f>
        <v>6.9</v>
      </c>
      <c r="C1011" s="2">
        <f t="shared" si="135"/>
        <v>-2.9999999999999361E-2</v>
      </c>
      <c r="D1011" s="2">
        <f t="shared" si="136"/>
        <v>0</v>
      </c>
      <c r="E1011" s="2">
        <f t="shared" si="137"/>
        <v>2.9999999999999361E-2</v>
      </c>
      <c r="F1011" s="2">
        <f t="shared" si="142"/>
        <v>2.5588346886304597E-2</v>
      </c>
      <c r="G1011" s="2">
        <f t="shared" si="142"/>
        <v>2.2108515969192031E-2</v>
      </c>
      <c r="H1011" s="2">
        <f t="shared" si="139"/>
        <v>1.1573977612048529</v>
      </c>
      <c r="I1011" s="2">
        <f t="shared" si="140"/>
        <v>53.647861419790992</v>
      </c>
    </row>
    <row r="1012" spans="1:9" ht="13.5" x14ac:dyDescent="0.25">
      <c r="A1012" s="3">
        <f>TITRES_STAT!B1015</f>
        <v>43481</v>
      </c>
      <c r="B1012" s="6">
        <f>TITRES_STAT!D1015</f>
        <v>6.95</v>
      </c>
      <c r="C1012" s="2">
        <f t="shared" si="135"/>
        <v>4.9999999999999822E-2</v>
      </c>
      <c r="D1012" s="2">
        <f t="shared" si="136"/>
        <v>4.9999999999999822E-2</v>
      </c>
      <c r="E1012" s="2">
        <f t="shared" si="137"/>
        <v>0</v>
      </c>
      <c r="F1012" s="2">
        <f t="shared" si="142"/>
        <v>2.7332036394425687E-2</v>
      </c>
      <c r="G1012" s="2">
        <f t="shared" si="142"/>
        <v>2.0529336257106883E-2</v>
      </c>
      <c r="H1012" s="2">
        <f t="shared" si="139"/>
        <v>1.3313648357707537</v>
      </c>
      <c r="I1012" s="2">
        <f t="shared" si="140"/>
        <v>57.106670536643051</v>
      </c>
    </row>
    <row r="1013" spans="1:9" ht="13.5" x14ac:dyDescent="0.25">
      <c r="A1013" s="3">
        <f>TITRES_STAT!B1016</f>
        <v>43482</v>
      </c>
      <c r="B1013" s="6">
        <f>TITRES_STAT!D1016</f>
        <v>6.92</v>
      </c>
      <c r="C1013" s="2">
        <f t="shared" si="135"/>
        <v>-3.0000000000000249E-2</v>
      </c>
      <c r="D1013" s="2">
        <f t="shared" si="136"/>
        <v>0</v>
      </c>
      <c r="E1013" s="2">
        <f t="shared" si="137"/>
        <v>3.0000000000000249E-2</v>
      </c>
      <c r="F1013" s="2">
        <f t="shared" si="142"/>
        <v>2.5379748080538139E-2</v>
      </c>
      <c r="G1013" s="2">
        <f t="shared" si="142"/>
        <v>2.1205812238742124E-2</v>
      </c>
      <c r="H1013" s="2">
        <f t="shared" si="139"/>
        <v>1.1968298028297359</v>
      </c>
      <c r="I1013" s="2">
        <f t="shared" si="140"/>
        <v>54.479860082383254</v>
      </c>
    </row>
    <row r="1014" spans="1:9" ht="13.5" x14ac:dyDescent="0.25">
      <c r="A1014" s="3">
        <f>TITRES_STAT!B1017</f>
        <v>43483</v>
      </c>
      <c r="B1014" s="6">
        <f>TITRES_STAT!D1017</f>
        <v>6.9</v>
      </c>
      <c r="C1014" s="2">
        <f t="shared" si="135"/>
        <v>-1.9999999999999574E-2</v>
      </c>
      <c r="D1014" s="2">
        <f t="shared" si="136"/>
        <v>0</v>
      </c>
      <c r="E1014" s="2">
        <f t="shared" si="137"/>
        <v>1.9999999999999574E-2</v>
      </c>
      <c r="F1014" s="2">
        <f t="shared" si="142"/>
        <v>2.3566908931928272E-2</v>
      </c>
      <c r="G1014" s="2">
        <f t="shared" si="142"/>
        <v>2.1119682793117656E-2</v>
      </c>
      <c r="H1014" s="2">
        <f t="shared" si="139"/>
        <v>1.1158741900994886</v>
      </c>
      <c r="I1014" s="2">
        <f t="shared" si="140"/>
        <v>52.738210774574469</v>
      </c>
    </row>
    <row r="1015" spans="1:9" ht="13.5" x14ac:dyDescent="0.25">
      <c r="A1015" s="3">
        <f>TITRES_STAT!B1018</f>
        <v>43486</v>
      </c>
      <c r="B1015" s="6">
        <f>TITRES_STAT!D1018</f>
        <v>6.9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2.1883558293933396E-2</v>
      </c>
      <c r="G1015" s="2">
        <f t="shared" si="142"/>
        <v>1.961113402218068E-2</v>
      </c>
      <c r="H1015" s="2">
        <f t="shared" si="139"/>
        <v>1.1158741900994888</v>
      </c>
      <c r="I1015" s="2">
        <f t="shared" si="140"/>
        <v>52.738210774574469</v>
      </c>
    </row>
    <row r="1016" spans="1:9" ht="13.5" x14ac:dyDescent="0.25">
      <c r="A1016" s="3">
        <f>TITRES_STAT!B1019</f>
        <v>43487</v>
      </c>
      <c r="B1016" s="6">
        <f>TITRES_STAT!D1019</f>
        <v>6.87</v>
      </c>
      <c r="C1016" s="2">
        <f t="shared" si="135"/>
        <v>-3.0000000000000249E-2</v>
      </c>
      <c r="D1016" s="2">
        <f t="shared" si="136"/>
        <v>0</v>
      </c>
      <c r="E1016" s="2">
        <f t="shared" si="137"/>
        <v>3.0000000000000249E-2</v>
      </c>
      <c r="F1016" s="2">
        <f t="shared" si="142"/>
        <v>2.0320446987223868E-2</v>
      </c>
      <c r="G1016" s="2">
        <f t="shared" si="142"/>
        <v>2.0353195877739223E-2</v>
      </c>
      <c r="H1016" s="2">
        <f t="shared" si="139"/>
        <v>0.99839097060176318</v>
      </c>
      <c r="I1016" s="2">
        <f t="shared" si="140"/>
        <v>49.959741876792194</v>
      </c>
    </row>
    <row r="1017" spans="1:9" ht="13.5" x14ac:dyDescent="0.25">
      <c r="A1017" s="3">
        <f>TITRES_STAT!B1020</f>
        <v>43488</v>
      </c>
      <c r="B1017" s="6">
        <f>TITRES_STAT!D1020</f>
        <v>6.85</v>
      </c>
      <c r="C1017" s="2">
        <f t="shared" si="135"/>
        <v>-2.0000000000000462E-2</v>
      </c>
      <c r="D1017" s="2">
        <f t="shared" si="136"/>
        <v>0</v>
      </c>
      <c r="E1017" s="2">
        <f t="shared" si="137"/>
        <v>2.0000000000000462E-2</v>
      </c>
      <c r="F1017" s="2">
        <f t="shared" si="142"/>
        <v>1.8868986488136449E-2</v>
      </c>
      <c r="G1017" s="2">
        <f t="shared" si="142"/>
        <v>2.0327967600757883E-2</v>
      </c>
      <c r="H1017" s="2">
        <f t="shared" si="139"/>
        <v>0.92822789069345824</v>
      </c>
      <c r="I1017" s="2">
        <f t="shared" si="140"/>
        <v>48.138910093227359</v>
      </c>
    </row>
    <row r="1018" spans="1:9" ht="13.5" x14ac:dyDescent="0.25">
      <c r="A1018" s="3">
        <f>TITRES_STAT!B1021</f>
        <v>43489</v>
      </c>
      <c r="B1018" s="6">
        <f>TITRES_STAT!D1021</f>
        <v>6.86</v>
      </c>
      <c r="C1018" s="2">
        <f t="shared" si="135"/>
        <v>1.0000000000000675E-2</v>
      </c>
      <c r="D1018" s="2">
        <f t="shared" si="136"/>
        <v>1.0000000000000675E-2</v>
      </c>
      <c r="E1018" s="2">
        <f t="shared" si="137"/>
        <v>0</v>
      </c>
      <c r="F1018" s="2">
        <f t="shared" si="142"/>
        <v>1.8235487453269607E-2</v>
      </c>
      <c r="G1018" s="2">
        <f t="shared" si="142"/>
        <v>1.8875969914989462E-2</v>
      </c>
      <c r="H1018" s="2">
        <f t="shared" si="139"/>
        <v>0.96606889793719974</v>
      </c>
      <c r="I1018" s="2">
        <f t="shared" si="140"/>
        <v>49.137082578886201</v>
      </c>
    </row>
    <row r="1019" spans="1:9" ht="13.5" x14ac:dyDescent="0.25">
      <c r="A1019" s="3">
        <f>TITRES_STAT!B1022</f>
        <v>43490</v>
      </c>
      <c r="B1019" s="6">
        <f>TITRES_STAT!D1022</f>
        <v>6.84</v>
      </c>
      <c r="C1019" s="2">
        <f t="shared" si="135"/>
        <v>-2.0000000000000462E-2</v>
      </c>
      <c r="D1019" s="2">
        <f t="shared" si="136"/>
        <v>0</v>
      </c>
      <c r="E1019" s="2">
        <f t="shared" si="137"/>
        <v>2.0000000000000462E-2</v>
      </c>
      <c r="F1019" s="2">
        <f t="shared" si="142"/>
        <v>1.6932952635178921E-2</v>
      </c>
      <c r="G1019" s="2">
        <f t="shared" si="142"/>
        <v>1.8956257778204533E-2</v>
      </c>
      <c r="H1019" s="2">
        <f t="shared" si="139"/>
        <v>0.89326452685445323</v>
      </c>
      <c r="I1019" s="2">
        <f t="shared" si="140"/>
        <v>47.181179079003783</v>
      </c>
    </row>
    <row r="1020" spans="1:9" ht="13.5" x14ac:dyDescent="0.25">
      <c r="A1020" s="3">
        <f>TITRES_STAT!B1023</f>
        <v>43493</v>
      </c>
      <c r="B1020" s="6">
        <f>TITRES_STAT!D1023</f>
        <v>6.84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1.5723456018380426E-2</v>
      </c>
      <c r="G1020" s="2">
        <f t="shared" si="142"/>
        <v>1.7602239365475638E-2</v>
      </c>
      <c r="H1020" s="2">
        <f t="shared" si="139"/>
        <v>0.89326452685445312</v>
      </c>
      <c r="I1020" s="2">
        <f t="shared" si="140"/>
        <v>47.181179079003783</v>
      </c>
    </row>
    <row r="1021" spans="1:9" ht="13.5" x14ac:dyDescent="0.25">
      <c r="A1021" s="3">
        <f>TITRES_STAT!B1024</f>
        <v>43494</v>
      </c>
      <c r="B1021" s="6">
        <f>TITRES_STAT!D1024</f>
        <v>6.84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1.4600352017067539E-2</v>
      </c>
      <c r="G1021" s="2">
        <f t="shared" si="143"/>
        <v>1.6344936553655948E-2</v>
      </c>
      <c r="H1021" s="2">
        <f t="shared" si="139"/>
        <v>0.89326452685445323</v>
      </c>
      <c r="I1021" s="2">
        <f t="shared" si="140"/>
        <v>47.181179079003783</v>
      </c>
    </row>
    <row r="1022" spans="1:9" ht="13.5" x14ac:dyDescent="0.25">
      <c r="A1022" s="3">
        <f>TITRES_STAT!B1025</f>
        <v>43495</v>
      </c>
      <c r="B1022" s="6">
        <f>TITRES_STAT!D1025</f>
        <v>6.84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1.3557469730134145E-2</v>
      </c>
      <c r="G1022" s="2">
        <f t="shared" si="143"/>
        <v>1.5177441085537665E-2</v>
      </c>
      <c r="H1022" s="2">
        <f t="shared" si="139"/>
        <v>0.89326452685445346</v>
      </c>
      <c r="I1022" s="2">
        <f t="shared" si="140"/>
        <v>47.18117907900379</v>
      </c>
    </row>
    <row r="1023" spans="1:9" ht="13.5" x14ac:dyDescent="0.25">
      <c r="A1023" s="3">
        <f>TITRES_STAT!B1026</f>
        <v>43496</v>
      </c>
      <c r="B1023" s="6">
        <f>TITRES_STAT!D1026</f>
        <v>6.85</v>
      </c>
      <c r="C1023" s="2">
        <f t="shared" si="135"/>
        <v>9.9999999999997868E-3</v>
      </c>
      <c r="D1023" s="2">
        <f t="shared" si="136"/>
        <v>9.9999999999997868E-3</v>
      </c>
      <c r="E1023" s="2">
        <f t="shared" si="137"/>
        <v>0</v>
      </c>
      <c r="F1023" s="2">
        <f t="shared" si="143"/>
        <v>1.3303364749410263E-2</v>
      </c>
      <c r="G1023" s="2">
        <f t="shared" si="143"/>
        <v>1.4093338150856404E-2</v>
      </c>
      <c r="H1023" s="2">
        <f t="shared" si="139"/>
        <v>0.94394703419515003</v>
      </c>
      <c r="I1023" s="2">
        <f t="shared" si="140"/>
        <v>48.558269211587401</v>
      </c>
    </row>
    <row r="1024" spans="1:9" ht="13.5" x14ac:dyDescent="0.25">
      <c r="A1024" s="3">
        <f>TITRES_STAT!B1027</f>
        <v>43497</v>
      </c>
      <c r="B1024" s="6">
        <f>TITRES_STAT!D1027</f>
        <v>6.84</v>
      </c>
      <c r="C1024" s="2">
        <f t="shared" si="135"/>
        <v>-9.9999999999997868E-3</v>
      </c>
      <c r="D1024" s="2">
        <f t="shared" si="136"/>
        <v>0</v>
      </c>
      <c r="E1024" s="2">
        <f t="shared" si="137"/>
        <v>9.9999999999997868E-3</v>
      </c>
      <c r="F1024" s="2">
        <f t="shared" si="143"/>
        <v>1.2353124410166673E-2</v>
      </c>
      <c r="G1024" s="2">
        <f t="shared" si="143"/>
        <v>1.3800956854366647E-2</v>
      </c>
      <c r="H1024" s="2">
        <f t="shared" si="139"/>
        <v>0.89509187953573843</v>
      </c>
      <c r="I1024" s="2">
        <f t="shared" si="140"/>
        <v>47.232109915167747</v>
      </c>
    </row>
    <row r="1025" spans="1:9" ht="13.5" x14ac:dyDescent="0.25">
      <c r="A1025" s="3">
        <f>TITRES_STAT!B1028</f>
        <v>43500</v>
      </c>
      <c r="B1025" s="6">
        <f>TITRES_STAT!D1028</f>
        <v>6.84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1.1470758380869054E-2</v>
      </c>
      <c r="G1025" s="2">
        <f t="shared" si="143"/>
        <v>1.2815174221911887E-2</v>
      </c>
      <c r="H1025" s="2">
        <f t="shared" si="139"/>
        <v>0.89509187953573832</v>
      </c>
      <c r="I1025" s="2">
        <f t="shared" si="140"/>
        <v>47.232109915167747</v>
      </c>
    </row>
    <row r="1026" spans="1:9" ht="13.5" x14ac:dyDescent="0.25">
      <c r="A1026" s="3">
        <f>TITRES_STAT!B1029</f>
        <v>43501</v>
      </c>
      <c r="B1026" s="6">
        <f>TITRES_STAT!D1029</f>
        <v>6.84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1.0651418496521264E-2</v>
      </c>
      <c r="G1026" s="2">
        <f t="shared" si="143"/>
        <v>1.1899804634632466E-2</v>
      </c>
      <c r="H1026" s="2">
        <f t="shared" si="139"/>
        <v>0.89509187953573832</v>
      </c>
      <c r="I1026" s="2">
        <f t="shared" si="140"/>
        <v>47.232109915167747</v>
      </c>
    </row>
    <row r="1027" spans="1:9" ht="13.5" x14ac:dyDescent="0.25">
      <c r="A1027" s="3">
        <f>TITRES_STAT!B1030</f>
        <v>43502</v>
      </c>
      <c r="B1027" s="6">
        <f>TITRES_STAT!D1030</f>
        <v>6.83</v>
      </c>
      <c r="C1027" s="2">
        <f t="shared" ref="C1027:C1090" si="144">B1027-B1026</f>
        <v>-9.9999999999997868E-3</v>
      </c>
      <c r="D1027" s="2">
        <f t="shared" ref="D1027:D1090" si="145">IF(C1027&gt;0,C1027,0)</f>
        <v>0</v>
      </c>
      <c r="E1027" s="2">
        <f t="shared" ref="E1027:E1090" si="146">IF(C1027&lt;0,-C1027,0)</f>
        <v>9.9999999999997868E-3</v>
      </c>
      <c r="F1027" s="2">
        <f t="shared" si="143"/>
        <v>9.8906028896268879E-3</v>
      </c>
      <c r="G1027" s="2">
        <f t="shared" si="143"/>
        <v>1.1764104303587276E-2</v>
      </c>
      <c r="H1027" s="2">
        <f t="shared" si="139"/>
        <v>0.84074423639808316</v>
      </c>
      <c r="I1027" s="2">
        <f t="shared" si="140"/>
        <v>45.674147433063709</v>
      </c>
    </row>
    <row r="1028" spans="1:9" ht="13.5" x14ac:dyDescent="0.25">
      <c r="A1028" s="3">
        <f>TITRES_STAT!B1031</f>
        <v>43503</v>
      </c>
      <c r="B1028" s="6">
        <f>TITRES_STAT!D1031</f>
        <v>6.83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9.1841312546535377E-3</v>
      </c>
      <c r="G1028" s="2">
        <f t="shared" si="143"/>
        <v>1.0923811139045328E-2</v>
      </c>
      <c r="H1028" s="2">
        <f t="shared" si="139"/>
        <v>0.84074423639808304</v>
      </c>
      <c r="I1028" s="2">
        <f t="shared" si="140"/>
        <v>45.674147433063702</v>
      </c>
    </row>
    <row r="1029" spans="1:9" ht="13.5" x14ac:dyDescent="0.25">
      <c r="A1029" s="3">
        <f>TITRES_STAT!B1032</f>
        <v>43504</v>
      </c>
      <c r="B1029" s="6">
        <f>TITRES_STAT!D1032</f>
        <v>6.8</v>
      </c>
      <c r="C1029" s="2">
        <f t="shared" si="144"/>
        <v>-3.0000000000000249E-2</v>
      </c>
      <c r="D1029" s="2">
        <f t="shared" si="145"/>
        <v>0</v>
      </c>
      <c r="E1029" s="2">
        <f t="shared" si="146"/>
        <v>3.0000000000000249E-2</v>
      </c>
      <c r="F1029" s="2">
        <f t="shared" si="143"/>
        <v>8.5281218793211416E-3</v>
      </c>
      <c r="G1029" s="2">
        <f t="shared" si="143"/>
        <v>1.2286396057684964E-2</v>
      </c>
      <c r="H1029" s="2">
        <f t="shared" si="139"/>
        <v>0.6941109369485875</v>
      </c>
      <c r="I1029" s="2">
        <f t="shared" si="140"/>
        <v>40.971988422364582</v>
      </c>
    </row>
    <row r="1030" spans="1:9" ht="13.5" x14ac:dyDescent="0.25">
      <c r="A1030" s="3">
        <f>TITRES_STAT!B1033</f>
        <v>43507</v>
      </c>
      <c r="B1030" s="6">
        <f>TITRES_STAT!D1033</f>
        <v>6.8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7.918970316512489E-3</v>
      </c>
      <c r="G1030" s="2">
        <f t="shared" si="143"/>
        <v>1.1408796339278895E-2</v>
      </c>
      <c r="H1030" s="2">
        <f t="shared" si="139"/>
        <v>0.6941109369485875</v>
      </c>
      <c r="I1030" s="2">
        <f t="shared" si="140"/>
        <v>40.971988422364582</v>
      </c>
    </row>
    <row r="1031" spans="1:9" ht="13.5" x14ac:dyDescent="0.25">
      <c r="A1031" s="3">
        <f>TITRES_STAT!B1034</f>
        <v>43508</v>
      </c>
      <c r="B1031" s="6">
        <f>TITRES_STAT!D1034</f>
        <v>6.79</v>
      </c>
      <c r="C1031" s="2">
        <f t="shared" si="144"/>
        <v>-9.9999999999997868E-3</v>
      </c>
      <c r="D1031" s="2">
        <f t="shared" si="145"/>
        <v>0</v>
      </c>
      <c r="E1031" s="2">
        <f t="shared" si="146"/>
        <v>9.9999999999997868E-3</v>
      </c>
      <c r="F1031" s="2">
        <f t="shared" si="143"/>
        <v>7.3533295796187398E-3</v>
      </c>
      <c r="G1031" s="2">
        <f t="shared" si="143"/>
        <v>1.1308168029330387E-2</v>
      </c>
      <c r="H1031" s="2">
        <f t="shared" si="139"/>
        <v>0.65026709547878614</v>
      </c>
      <c r="I1031" s="2">
        <f t="shared" si="140"/>
        <v>39.403748475644569</v>
      </c>
    </row>
    <row r="1032" spans="1:9" ht="13.5" x14ac:dyDescent="0.25">
      <c r="A1032" s="3">
        <f>TITRES_STAT!B1035</f>
        <v>43509</v>
      </c>
      <c r="B1032" s="6">
        <f>TITRES_STAT!D1035</f>
        <v>6.79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6.8280917525031159E-3</v>
      </c>
      <c r="G1032" s="2">
        <f t="shared" si="143"/>
        <v>1.0500441741521075E-2</v>
      </c>
      <c r="H1032" s="2">
        <f t="shared" si="139"/>
        <v>0.65026709547878614</v>
      </c>
      <c r="I1032" s="2">
        <f t="shared" si="140"/>
        <v>39.403748475644569</v>
      </c>
    </row>
    <row r="1033" spans="1:9" ht="13.5" x14ac:dyDescent="0.25">
      <c r="A1033" s="3">
        <f>TITRES_STAT!B1036</f>
        <v>43510</v>
      </c>
      <c r="B1033" s="6">
        <f>TITRES_STAT!D1036</f>
        <v>6.79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6.3403709130386079E-3</v>
      </c>
      <c r="G1033" s="2">
        <f t="shared" si="143"/>
        <v>9.7504101885552835E-3</v>
      </c>
      <c r="H1033" s="2">
        <f t="shared" si="139"/>
        <v>0.65026709547878614</v>
      </c>
      <c r="I1033" s="2">
        <f t="shared" si="140"/>
        <v>39.403748475644569</v>
      </c>
    </row>
    <row r="1034" spans="1:9" ht="13.5" x14ac:dyDescent="0.25">
      <c r="A1034" s="3">
        <f>TITRES_STAT!B1037</f>
        <v>43511</v>
      </c>
      <c r="B1034" s="6">
        <f>TITRES_STAT!D1037</f>
        <v>6.76</v>
      </c>
      <c r="C1034" s="2">
        <f t="shared" si="144"/>
        <v>-3.0000000000000249E-2</v>
      </c>
      <c r="D1034" s="2">
        <f t="shared" si="145"/>
        <v>0</v>
      </c>
      <c r="E1034" s="2">
        <f t="shared" si="146"/>
        <v>3.0000000000000249E-2</v>
      </c>
      <c r="F1034" s="2">
        <f t="shared" si="143"/>
        <v>5.887487276392993E-3</v>
      </c>
      <c r="G1034" s="2">
        <f t="shared" si="143"/>
        <v>1.1196809460801352E-2</v>
      </c>
      <c r="H1034" s="2">
        <f t="shared" si="139"/>
        <v>0.52581829645349942</v>
      </c>
      <c r="I1034" s="2">
        <f t="shared" si="140"/>
        <v>34.461396725656854</v>
      </c>
    </row>
    <row r="1035" spans="1:9" ht="13.5" x14ac:dyDescent="0.25">
      <c r="A1035" s="3">
        <f>TITRES_STAT!B1038</f>
        <v>43514</v>
      </c>
      <c r="B1035" s="6">
        <f>TITRES_STAT!D1038</f>
        <v>6.78</v>
      </c>
      <c r="C1035" s="2">
        <f t="shared" si="144"/>
        <v>2.0000000000000462E-2</v>
      </c>
      <c r="D1035" s="2">
        <f t="shared" si="145"/>
        <v>2.0000000000000462E-2</v>
      </c>
      <c r="E1035" s="2">
        <f t="shared" si="146"/>
        <v>0</v>
      </c>
      <c r="F1035" s="2">
        <f t="shared" si="143"/>
        <v>6.8955238995078117E-3</v>
      </c>
      <c r="G1035" s="2">
        <f t="shared" si="143"/>
        <v>1.0397037356458399E-2</v>
      </c>
      <c r="H1035" s="2">
        <f t="shared" si="139"/>
        <v>0.66322007540200589</v>
      </c>
      <c r="I1035" s="2">
        <f t="shared" si="140"/>
        <v>39.875665596550917</v>
      </c>
    </row>
    <row r="1036" spans="1:9" ht="13.5" x14ac:dyDescent="0.25">
      <c r="A1036" s="3">
        <f>TITRES_STAT!B1039</f>
        <v>43515</v>
      </c>
      <c r="B1036" s="6">
        <f>TITRES_STAT!D1039</f>
        <v>6.78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6.4029864781143964E-3</v>
      </c>
      <c r="G1036" s="2">
        <f t="shared" si="143"/>
        <v>9.6543918309970854E-3</v>
      </c>
      <c r="H1036" s="2">
        <f t="shared" si="139"/>
        <v>0.66322007540200589</v>
      </c>
      <c r="I1036" s="2">
        <f t="shared" si="140"/>
        <v>39.875665596550917</v>
      </c>
    </row>
    <row r="1037" spans="1:9" ht="13.5" x14ac:dyDescent="0.25">
      <c r="A1037" s="3">
        <f>TITRES_STAT!B1040</f>
        <v>43516</v>
      </c>
      <c r="B1037" s="6">
        <f>TITRES_STAT!D1040</f>
        <v>6.78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5.9456303011062254E-3</v>
      </c>
      <c r="G1037" s="2">
        <f t="shared" si="147"/>
        <v>8.9647924144972933E-3</v>
      </c>
      <c r="H1037" s="2">
        <f t="shared" si="139"/>
        <v>0.66322007540200589</v>
      </c>
      <c r="I1037" s="2">
        <f t="shared" si="140"/>
        <v>39.875665596550917</v>
      </c>
    </row>
    <row r="1038" spans="1:9" ht="13.5" x14ac:dyDescent="0.25">
      <c r="A1038" s="3">
        <f>TITRES_STAT!B1041</f>
        <v>43517</v>
      </c>
      <c r="B1038" s="6">
        <f>TITRES_STAT!D1041</f>
        <v>6.76</v>
      </c>
      <c r="C1038" s="2">
        <f t="shared" si="144"/>
        <v>-2.0000000000000462E-2</v>
      </c>
      <c r="D1038" s="2">
        <f t="shared" si="145"/>
        <v>0</v>
      </c>
      <c r="E1038" s="2">
        <f t="shared" si="146"/>
        <v>2.0000000000000462E-2</v>
      </c>
      <c r="F1038" s="2">
        <f t="shared" si="147"/>
        <v>5.5209424224557805E-3</v>
      </c>
      <c r="G1038" s="2">
        <f t="shared" si="147"/>
        <v>9.7530215277475216E-3</v>
      </c>
      <c r="H1038" s="2">
        <f t="shared" si="139"/>
        <v>0.56607507804105628</v>
      </c>
      <c r="I1038" s="2">
        <f t="shared" si="140"/>
        <v>36.14610091038152</v>
      </c>
    </row>
    <row r="1039" spans="1:9" ht="13.5" x14ac:dyDescent="0.25">
      <c r="A1039" s="3">
        <f>TITRES_STAT!B1042</f>
        <v>43518</v>
      </c>
      <c r="B1039" s="6">
        <f>TITRES_STAT!D1042</f>
        <v>6.76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5.1265893922803679E-3</v>
      </c>
      <c r="G1039" s="2">
        <f t="shared" si="147"/>
        <v>9.0563771329084126E-3</v>
      </c>
      <c r="H1039" s="2">
        <f t="shared" si="139"/>
        <v>0.56607507804105639</v>
      </c>
      <c r="I1039" s="2">
        <f t="shared" si="140"/>
        <v>36.14610091038152</v>
      </c>
    </row>
    <row r="1040" spans="1:9" ht="13.5" x14ac:dyDescent="0.25">
      <c r="A1040" s="3">
        <f>TITRES_STAT!B1043</f>
        <v>43521</v>
      </c>
      <c r="B1040" s="6">
        <f>TITRES_STAT!D1043</f>
        <v>6.76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4.7604044356889131E-3</v>
      </c>
      <c r="G1040" s="2">
        <f t="shared" si="147"/>
        <v>8.4094930519863827E-3</v>
      </c>
      <c r="H1040" s="2">
        <f t="shared" si="139"/>
        <v>0.56607507804105639</v>
      </c>
      <c r="I1040" s="2">
        <f t="shared" si="140"/>
        <v>36.14610091038152</v>
      </c>
    </row>
    <row r="1041" spans="1:9" ht="13.5" x14ac:dyDescent="0.25">
      <c r="A1041" s="3">
        <f>TITRES_STAT!B1044</f>
        <v>43522</v>
      </c>
      <c r="B1041" s="6">
        <f>TITRES_STAT!D1044</f>
        <v>6.56</v>
      </c>
      <c r="C1041" s="2">
        <f t="shared" si="144"/>
        <v>-0.20000000000000018</v>
      </c>
      <c r="D1041" s="2">
        <f t="shared" si="145"/>
        <v>0</v>
      </c>
      <c r="E1041" s="2">
        <f t="shared" si="146"/>
        <v>0.20000000000000018</v>
      </c>
      <c r="F1041" s="2">
        <f t="shared" si="147"/>
        <v>4.4203755474254191E-3</v>
      </c>
      <c r="G1041" s="2">
        <f t="shared" si="147"/>
        <v>2.2094529262558799E-2</v>
      </c>
      <c r="H1041" s="2">
        <f t="shared" ref="H1041:H1104" si="148">F1041/G1041</f>
        <v>0.20006651849859275</v>
      </c>
      <c r="I1041" s="2">
        <f t="shared" ref="I1041:I1104" si="149">IF(G1041=0,100,100-(100/(1+H1041)))</f>
        <v>16.671285750801275</v>
      </c>
    </row>
    <row r="1042" spans="1:9" ht="13.5" x14ac:dyDescent="0.25">
      <c r="A1042" s="3">
        <f>TITRES_STAT!B1045</f>
        <v>43523</v>
      </c>
      <c r="B1042" s="6">
        <f>TITRES_STAT!D1045</f>
        <v>6.37</v>
      </c>
      <c r="C1042" s="2">
        <f t="shared" si="144"/>
        <v>-0.1899999999999995</v>
      </c>
      <c r="D1042" s="2">
        <f t="shared" si="145"/>
        <v>0</v>
      </c>
      <c r="E1042" s="2">
        <f t="shared" si="146"/>
        <v>0.1899999999999995</v>
      </c>
      <c r="F1042" s="2">
        <f t="shared" si="147"/>
        <v>4.1046344368950317E-3</v>
      </c>
      <c r="G1042" s="2">
        <f t="shared" si="147"/>
        <v>3.4087777172375995E-2</v>
      </c>
      <c r="H1042" s="2">
        <f t="shared" si="148"/>
        <v>0.12041367250608935</v>
      </c>
      <c r="I1042" s="2">
        <f t="shared" si="149"/>
        <v>10.747251257364042</v>
      </c>
    </row>
    <row r="1043" spans="1:9" ht="13.5" x14ac:dyDescent="0.25">
      <c r="A1043" s="3">
        <f>TITRES_STAT!B1046</f>
        <v>43524</v>
      </c>
      <c r="B1043" s="6">
        <f>TITRES_STAT!D1046</f>
        <v>6.09</v>
      </c>
      <c r="C1043" s="2">
        <f t="shared" si="144"/>
        <v>-0.28000000000000025</v>
      </c>
      <c r="D1043" s="2">
        <f t="shared" si="145"/>
        <v>0</v>
      </c>
      <c r="E1043" s="2">
        <f t="shared" si="146"/>
        <v>0.28000000000000025</v>
      </c>
      <c r="F1043" s="2">
        <f t="shared" si="147"/>
        <v>3.8114462628311007E-3</v>
      </c>
      <c r="G1043" s="2">
        <f t="shared" si="147"/>
        <v>5.1652935945777731E-2</v>
      </c>
      <c r="H1043" s="2">
        <f t="shared" si="148"/>
        <v>7.3789537671820574E-2</v>
      </c>
      <c r="I1043" s="2">
        <f t="shared" si="149"/>
        <v>6.8718808558900832</v>
      </c>
    </row>
    <row r="1044" spans="1:9" ht="13.5" x14ac:dyDescent="0.25">
      <c r="A1044" s="3">
        <f>TITRES_STAT!B1047</f>
        <v>43525</v>
      </c>
      <c r="B1044" s="6">
        <f>TITRES_STAT!D1047</f>
        <v>6.27</v>
      </c>
      <c r="C1044" s="2">
        <f t="shared" si="144"/>
        <v>0.17999999999999972</v>
      </c>
      <c r="D1044" s="2">
        <f t="shared" si="145"/>
        <v>0.17999999999999972</v>
      </c>
      <c r="E1044" s="2">
        <f t="shared" si="146"/>
        <v>0</v>
      </c>
      <c r="F1044" s="2">
        <f t="shared" si="147"/>
        <v>1.6396342958343146E-2</v>
      </c>
      <c r="G1044" s="2">
        <f t="shared" si="147"/>
        <v>4.7963440521079322E-2</v>
      </c>
      <c r="H1044" s="2">
        <f t="shared" si="148"/>
        <v>0.34185085098591211</v>
      </c>
      <c r="I1044" s="2">
        <f t="shared" si="149"/>
        <v>25.47606917227354</v>
      </c>
    </row>
    <row r="1045" spans="1:9" ht="13.5" x14ac:dyDescent="0.25">
      <c r="A1045" s="3">
        <f>TITRES_STAT!B1048</f>
        <v>43528</v>
      </c>
      <c r="B1045" s="6">
        <f>TITRES_STAT!D1048</f>
        <v>6.45</v>
      </c>
      <c r="C1045" s="2">
        <f t="shared" si="144"/>
        <v>0.1800000000000006</v>
      </c>
      <c r="D1045" s="2">
        <f t="shared" si="145"/>
        <v>0.1800000000000006</v>
      </c>
      <c r="E1045" s="2">
        <f t="shared" si="146"/>
        <v>0</v>
      </c>
      <c r="F1045" s="2">
        <f t="shared" si="147"/>
        <v>2.8082318461318676E-2</v>
      </c>
      <c r="G1045" s="2">
        <f t="shared" si="147"/>
        <v>4.4537480483859367E-2</v>
      </c>
      <c r="H1045" s="2">
        <f t="shared" si="148"/>
        <v>0.63053226532416595</v>
      </c>
      <c r="I1045" s="2">
        <f t="shared" si="149"/>
        <v>38.670333530554814</v>
      </c>
    </row>
    <row r="1046" spans="1:9" ht="13.5" x14ac:dyDescent="0.25">
      <c r="A1046" s="3">
        <f>TITRES_STAT!B1049</f>
        <v>43529</v>
      </c>
      <c r="B1046" s="6">
        <f>TITRES_STAT!D1049</f>
        <v>6.45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2.6076438571224485E-2</v>
      </c>
      <c r="G1046" s="2">
        <f t="shared" si="147"/>
        <v>4.1356231877869409E-2</v>
      </c>
      <c r="H1046" s="2">
        <f t="shared" si="148"/>
        <v>0.63053226532416595</v>
      </c>
      <c r="I1046" s="2">
        <f t="shared" si="149"/>
        <v>38.670333530554814</v>
      </c>
    </row>
    <row r="1047" spans="1:9" ht="13.5" x14ac:dyDescent="0.25">
      <c r="A1047" s="3">
        <f>TITRES_STAT!B1050</f>
        <v>43530</v>
      </c>
      <c r="B1047" s="6">
        <f>TITRES_STAT!D1050</f>
        <v>6.45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2.4213835816137019E-2</v>
      </c>
      <c r="G1047" s="2">
        <f t="shared" si="147"/>
        <v>3.8402215315164454E-2</v>
      </c>
      <c r="H1047" s="2">
        <f t="shared" si="148"/>
        <v>0.63053226532416584</v>
      </c>
      <c r="I1047" s="2">
        <f t="shared" si="149"/>
        <v>38.670333530554814</v>
      </c>
    </row>
    <row r="1048" spans="1:9" ht="13.5" x14ac:dyDescent="0.25">
      <c r="A1048" s="3">
        <f>TITRES_STAT!B1051</f>
        <v>43531</v>
      </c>
      <c r="B1048" s="6">
        <f>TITRES_STAT!D1051</f>
        <v>6.45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2.2484276114984374E-2</v>
      </c>
      <c r="G1048" s="2">
        <f t="shared" si="147"/>
        <v>3.5659199935509853E-2</v>
      </c>
      <c r="H1048" s="2">
        <f t="shared" si="148"/>
        <v>0.63053226532416573</v>
      </c>
      <c r="I1048" s="2">
        <f t="shared" si="149"/>
        <v>38.670333530554814</v>
      </c>
    </row>
    <row r="1049" spans="1:9" ht="13.5" x14ac:dyDescent="0.25">
      <c r="A1049" s="3">
        <f>TITRES_STAT!B1052</f>
        <v>43532</v>
      </c>
      <c r="B1049" s="6">
        <f>TITRES_STAT!D1052</f>
        <v>6.45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2.087825639248549E-2</v>
      </c>
      <c r="G1049" s="2">
        <f t="shared" si="147"/>
        <v>3.3112114225830581E-2</v>
      </c>
      <c r="H1049" s="2">
        <f t="shared" si="148"/>
        <v>0.63053226532416573</v>
      </c>
      <c r="I1049" s="2">
        <f t="shared" si="149"/>
        <v>38.670333530554814</v>
      </c>
    </row>
    <row r="1050" spans="1:9" ht="13.5" x14ac:dyDescent="0.25">
      <c r="A1050" s="3">
        <f>TITRES_STAT!B1053</f>
        <v>43535</v>
      </c>
      <c r="B1050" s="6">
        <f>TITRES_STAT!D1053</f>
        <v>6.4</v>
      </c>
      <c r="C1050" s="2">
        <f t="shared" si="144"/>
        <v>-4.9999999999999822E-2</v>
      </c>
      <c r="D1050" s="2">
        <f t="shared" si="145"/>
        <v>0</v>
      </c>
      <c r="E1050" s="2">
        <f t="shared" si="146"/>
        <v>4.9999999999999822E-2</v>
      </c>
      <c r="F1050" s="2">
        <f t="shared" si="147"/>
        <v>1.9386952364450812E-2</v>
      </c>
      <c r="G1050" s="2">
        <f t="shared" si="147"/>
        <v>3.4318391781128381E-2</v>
      </c>
      <c r="H1050" s="2">
        <f t="shared" si="148"/>
        <v>0.56491436102526404</v>
      </c>
      <c r="I1050" s="2">
        <f t="shared" si="149"/>
        <v>36.098739655961538</v>
      </c>
    </row>
    <row r="1051" spans="1:9" ht="13.5" x14ac:dyDescent="0.25">
      <c r="A1051" s="3">
        <f>TITRES_STAT!B1054</f>
        <v>43536</v>
      </c>
      <c r="B1051" s="6">
        <f>TITRES_STAT!D1054</f>
        <v>6.4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1.8002170052704325E-2</v>
      </c>
      <c r="G1051" s="2">
        <f t="shared" si="147"/>
        <v>3.1867078082476352E-2</v>
      </c>
      <c r="H1051" s="2">
        <f t="shared" si="148"/>
        <v>0.56491436102526404</v>
      </c>
      <c r="I1051" s="2">
        <f t="shared" si="149"/>
        <v>36.098739655961538</v>
      </c>
    </row>
    <row r="1052" spans="1:9" ht="13.5" x14ac:dyDescent="0.25">
      <c r="A1052" s="3">
        <f>TITRES_STAT!B1055</f>
        <v>43537</v>
      </c>
      <c r="B1052" s="6">
        <f>TITRES_STAT!D1055</f>
        <v>6.4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1.6716300763225445E-2</v>
      </c>
      <c r="G1052" s="2">
        <f t="shared" si="147"/>
        <v>2.9590858219442327E-2</v>
      </c>
      <c r="H1052" s="2">
        <f t="shared" si="148"/>
        <v>0.56491436102526404</v>
      </c>
      <c r="I1052" s="2">
        <f t="shared" si="149"/>
        <v>36.098739655961538</v>
      </c>
    </row>
    <row r="1053" spans="1:9" ht="13.5" x14ac:dyDescent="0.25">
      <c r="A1053" s="3">
        <f>TITRES_STAT!B1056</f>
        <v>43538</v>
      </c>
      <c r="B1053" s="6">
        <f>TITRES_STAT!D1056</f>
        <v>6.4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1.5522279280137913E-2</v>
      </c>
      <c r="G1053" s="2">
        <f t="shared" si="150"/>
        <v>2.7477225489482161E-2</v>
      </c>
      <c r="H1053" s="2">
        <f t="shared" si="148"/>
        <v>0.56491436102526404</v>
      </c>
      <c r="I1053" s="2">
        <f t="shared" si="149"/>
        <v>36.098739655961538</v>
      </c>
    </row>
    <row r="1054" spans="1:9" ht="13.5" x14ac:dyDescent="0.25">
      <c r="A1054" s="3">
        <f>TITRES_STAT!B1057</f>
        <v>43539</v>
      </c>
      <c r="B1054" s="6">
        <f>TITRES_STAT!D1057</f>
        <v>6.4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1.4413545045842347E-2</v>
      </c>
      <c r="G1054" s="2">
        <f t="shared" si="150"/>
        <v>2.5514566525947722E-2</v>
      </c>
      <c r="H1054" s="2">
        <f t="shared" si="148"/>
        <v>0.56491436102526404</v>
      </c>
      <c r="I1054" s="2">
        <f t="shared" si="149"/>
        <v>36.098739655961538</v>
      </c>
    </row>
    <row r="1055" spans="1:9" ht="13.5" x14ac:dyDescent="0.25">
      <c r="A1055" s="3">
        <f>TITRES_STAT!B1058</f>
        <v>43542</v>
      </c>
      <c r="B1055" s="6">
        <f>TITRES_STAT!D1058</f>
        <v>6.4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1.3384006113996465E-2</v>
      </c>
      <c r="G1055" s="2">
        <f t="shared" si="150"/>
        <v>2.3692097488380026E-2</v>
      </c>
      <c r="H1055" s="2">
        <f t="shared" si="148"/>
        <v>0.56491436102526404</v>
      </c>
      <c r="I1055" s="2">
        <f t="shared" si="149"/>
        <v>36.098739655961538</v>
      </c>
    </row>
    <row r="1056" spans="1:9" ht="13.5" x14ac:dyDescent="0.25">
      <c r="A1056" s="3">
        <f>TITRES_STAT!B1059</f>
        <v>43543</v>
      </c>
      <c r="B1056" s="6">
        <f>TITRES_STAT!D1059</f>
        <v>6.4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1.2428005677282432E-2</v>
      </c>
      <c r="G1056" s="2">
        <f t="shared" si="150"/>
        <v>2.1999804810638596E-2</v>
      </c>
      <c r="H1056" s="2">
        <f t="shared" si="148"/>
        <v>0.56491436102526404</v>
      </c>
      <c r="I1056" s="2">
        <f t="shared" si="149"/>
        <v>36.098739655961538</v>
      </c>
    </row>
    <row r="1057" spans="1:9" ht="13.5" x14ac:dyDescent="0.25">
      <c r="A1057" s="3">
        <f>TITRES_STAT!B1060</f>
        <v>43545</v>
      </c>
      <c r="B1057" s="6">
        <f>TITRES_STAT!D1060</f>
        <v>6.4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1.1540290986047972E-2</v>
      </c>
      <c r="G1057" s="2">
        <f t="shared" si="150"/>
        <v>2.0428390181307265E-2</v>
      </c>
      <c r="H1057" s="2">
        <f t="shared" si="148"/>
        <v>0.56491436102526404</v>
      </c>
      <c r="I1057" s="2">
        <f t="shared" si="149"/>
        <v>36.098739655961538</v>
      </c>
    </row>
    <row r="1058" spans="1:9" ht="13.5" x14ac:dyDescent="0.25">
      <c r="A1058" s="3">
        <f>TITRES_STAT!B1061</f>
        <v>43546</v>
      </c>
      <c r="B1058" s="6">
        <f>TITRES_STAT!D1061</f>
        <v>6.4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1.0715984487044545E-2</v>
      </c>
      <c r="G1058" s="2">
        <f t="shared" si="150"/>
        <v>1.8969219454071033E-2</v>
      </c>
      <c r="H1058" s="2">
        <f t="shared" si="148"/>
        <v>0.56491436102526404</v>
      </c>
      <c r="I1058" s="2">
        <f t="shared" si="149"/>
        <v>36.098739655961538</v>
      </c>
    </row>
    <row r="1059" spans="1:9" ht="13.5" x14ac:dyDescent="0.25">
      <c r="A1059" s="3">
        <f>TITRES_STAT!B1062</f>
        <v>43549</v>
      </c>
      <c r="B1059" s="6">
        <f>TITRES_STAT!D1062</f>
        <v>6.4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9.95055702368422E-3</v>
      </c>
      <c r="G1059" s="2">
        <f t="shared" si="150"/>
        <v>1.7614275207351673E-2</v>
      </c>
      <c r="H1059" s="2">
        <f t="shared" si="148"/>
        <v>0.56491436102526404</v>
      </c>
      <c r="I1059" s="2">
        <f t="shared" si="149"/>
        <v>36.098739655961538</v>
      </c>
    </row>
    <row r="1060" spans="1:9" ht="13.5" x14ac:dyDescent="0.25">
      <c r="A1060" s="3">
        <f>TITRES_STAT!B1063</f>
        <v>43550</v>
      </c>
      <c r="B1060" s="6">
        <f>TITRES_STAT!D1063</f>
        <v>6.4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9.2398029505639193E-3</v>
      </c>
      <c r="G1060" s="2">
        <f t="shared" si="150"/>
        <v>1.635611269254084E-2</v>
      </c>
      <c r="H1060" s="2">
        <f t="shared" si="148"/>
        <v>0.56491436102526404</v>
      </c>
      <c r="I1060" s="2">
        <f t="shared" si="149"/>
        <v>36.098739655961538</v>
      </c>
    </row>
    <row r="1061" spans="1:9" ht="13.5" x14ac:dyDescent="0.25">
      <c r="A1061" s="3">
        <f>TITRES_STAT!B1064</f>
        <v>43551</v>
      </c>
      <c r="B1061" s="6">
        <f>TITRES_STAT!D1064</f>
        <v>6.4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8.5798170255236388E-3</v>
      </c>
      <c r="G1061" s="2">
        <f t="shared" si="150"/>
        <v>1.5187818928787924E-2</v>
      </c>
      <c r="H1061" s="2">
        <f t="shared" si="148"/>
        <v>0.56491436102526393</v>
      </c>
      <c r="I1061" s="2">
        <f t="shared" si="149"/>
        <v>36.098739655961523</v>
      </c>
    </row>
    <row r="1062" spans="1:9" ht="13.5" x14ac:dyDescent="0.25">
      <c r="A1062" s="3">
        <f>TITRES_STAT!B1065</f>
        <v>43552</v>
      </c>
      <c r="B1062" s="6">
        <f>TITRES_STAT!D1065</f>
        <v>6.39</v>
      </c>
      <c r="C1062" s="2">
        <f t="shared" si="144"/>
        <v>-1.0000000000000675E-2</v>
      </c>
      <c r="D1062" s="2">
        <f t="shared" si="145"/>
        <v>0</v>
      </c>
      <c r="E1062" s="2">
        <f t="shared" si="146"/>
        <v>1.0000000000000675E-2</v>
      </c>
      <c r="F1062" s="2">
        <f t="shared" si="150"/>
        <v>7.9669729522719498E-3</v>
      </c>
      <c r="G1062" s="2">
        <f t="shared" si="150"/>
        <v>1.4817260433874548E-2</v>
      </c>
      <c r="H1062" s="2">
        <f t="shared" si="148"/>
        <v>0.53768191413159061</v>
      </c>
      <c r="I1062" s="2">
        <f t="shared" si="149"/>
        <v>34.967044171501982</v>
      </c>
    </row>
    <row r="1063" spans="1:9" ht="13.5" x14ac:dyDescent="0.25">
      <c r="A1063" s="3">
        <f>TITRES_STAT!B1066</f>
        <v>43553</v>
      </c>
      <c r="B1063" s="6">
        <f>TITRES_STAT!D1066</f>
        <v>6.39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7.3979034556810961E-3</v>
      </c>
      <c r="G1063" s="2">
        <f t="shared" si="150"/>
        <v>1.3758884688597794E-2</v>
      </c>
      <c r="H1063" s="2">
        <f t="shared" si="148"/>
        <v>0.53768191413159061</v>
      </c>
      <c r="I1063" s="2">
        <f t="shared" si="149"/>
        <v>34.967044171501982</v>
      </c>
    </row>
    <row r="1064" spans="1:9" ht="13.5" x14ac:dyDescent="0.25">
      <c r="A1064" s="3">
        <f>TITRES_STAT!B1067</f>
        <v>43556</v>
      </c>
      <c r="B1064" s="6">
        <f>TITRES_STAT!D1067</f>
        <v>6.39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6.8694817802753038E-3</v>
      </c>
      <c r="G1064" s="2">
        <f t="shared" si="150"/>
        <v>1.2776107210840808E-2</v>
      </c>
      <c r="H1064" s="2">
        <f t="shared" si="148"/>
        <v>0.53768191413159061</v>
      </c>
      <c r="I1064" s="2">
        <f t="shared" si="149"/>
        <v>34.967044171501982</v>
      </c>
    </row>
    <row r="1065" spans="1:9" ht="13.5" x14ac:dyDescent="0.25">
      <c r="A1065" s="3">
        <f>TITRES_STAT!B1068</f>
        <v>43557</v>
      </c>
      <c r="B1065" s="6">
        <f>TITRES_STAT!D1068</f>
        <v>6.39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6.378804510255639E-3</v>
      </c>
      <c r="G1065" s="2">
        <f t="shared" si="150"/>
        <v>1.186352812435218E-2</v>
      </c>
      <c r="H1065" s="2">
        <f t="shared" si="148"/>
        <v>0.53768191413159061</v>
      </c>
      <c r="I1065" s="2">
        <f t="shared" si="149"/>
        <v>34.967044171501982</v>
      </c>
    </row>
    <row r="1066" spans="1:9" ht="13.5" x14ac:dyDescent="0.25">
      <c r="A1066" s="3">
        <f>TITRES_STAT!B1069</f>
        <v>43558</v>
      </c>
      <c r="B1066" s="6">
        <f>TITRES_STAT!D1069</f>
        <v>6.39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5.9231756166659502E-3</v>
      </c>
      <c r="G1066" s="2">
        <f t="shared" si="150"/>
        <v>1.1016133258327024E-2</v>
      </c>
      <c r="H1066" s="2">
        <f t="shared" si="148"/>
        <v>0.53768191413159061</v>
      </c>
      <c r="I1066" s="2">
        <f t="shared" si="149"/>
        <v>34.967044171501982</v>
      </c>
    </row>
    <row r="1067" spans="1:9" ht="13.5" x14ac:dyDescent="0.25">
      <c r="A1067" s="3">
        <f>TITRES_STAT!B1070</f>
        <v>43559</v>
      </c>
      <c r="B1067" s="6">
        <f>TITRES_STAT!D1070</f>
        <v>6.39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5.5000916440469533E-3</v>
      </c>
      <c r="G1067" s="2">
        <f t="shared" si="150"/>
        <v>1.022926659701795E-2</v>
      </c>
      <c r="H1067" s="2">
        <f t="shared" si="148"/>
        <v>0.53768191413159061</v>
      </c>
      <c r="I1067" s="2">
        <f t="shared" si="149"/>
        <v>34.967044171501982</v>
      </c>
    </row>
    <row r="1068" spans="1:9" ht="13.5" x14ac:dyDescent="0.25">
      <c r="A1068" s="3">
        <f>TITRES_STAT!B1071</f>
        <v>43560</v>
      </c>
      <c r="B1068" s="6">
        <f>TITRES_STAT!D1071</f>
        <v>6.39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5.1072279551864566E-3</v>
      </c>
      <c r="G1068" s="2">
        <f t="shared" si="150"/>
        <v>9.4986046972309526E-3</v>
      </c>
      <c r="H1068" s="2">
        <f t="shared" si="148"/>
        <v>0.53768191413159061</v>
      </c>
      <c r="I1068" s="2">
        <f t="shared" si="149"/>
        <v>34.967044171501982</v>
      </c>
    </row>
    <row r="1069" spans="1:9" ht="13.5" x14ac:dyDescent="0.25">
      <c r="A1069" s="3">
        <f>TITRES_STAT!B1072</f>
        <v>43563</v>
      </c>
      <c r="B1069" s="6">
        <f>TITRES_STAT!D1072</f>
        <v>6.39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4.7424259583874239E-3</v>
      </c>
      <c r="G1069" s="2">
        <f t="shared" si="151"/>
        <v>8.8201329331430278E-3</v>
      </c>
      <c r="H1069" s="2">
        <f t="shared" si="148"/>
        <v>0.53768191413159061</v>
      </c>
      <c r="I1069" s="2">
        <f t="shared" si="149"/>
        <v>34.967044171501982</v>
      </c>
    </row>
    <row r="1070" spans="1:9" ht="13.5" x14ac:dyDescent="0.25">
      <c r="A1070" s="3">
        <f>TITRES_STAT!B1073</f>
        <v>43565</v>
      </c>
      <c r="B1070" s="6">
        <f>TITRES_STAT!D1073</f>
        <v>6.39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4.4036812470740361E-3</v>
      </c>
      <c r="G1070" s="2">
        <f t="shared" si="151"/>
        <v>8.1901234379185249E-3</v>
      </c>
      <c r="H1070" s="2">
        <f t="shared" si="148"/>
        <v>0.53768191413159061</v>
      </c>
      <c r="I1070" s="2">
        <f t="shared" si="149"/>
        <v>34.967044171501982</v>
      </c>
    </row>
    <row r="1071" spans="1:9" ht="13.5" x14ac:dyDescent="0.25">
      <c r="A1071" s="3">
        <f>TITRES_STAT!B1074</f>
        <v>43566</v>
      </c>
      <c r="B1071" s="6">
        <f>TITRES_STAT!D1074</f>
        <v>6.39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4.0891325865687481E-3</v>
      </c>
      <c r="G1071" s="2">
        <f t="shared" si="151"/>
        <v>7.6051146209243446E-3</v>
      </c>
      <c r="H1071" s="2">
        <f t="shared" si="148"/>
        <v>0.53768191413159061</v>
      </c>
      <c r="I1071" s="2">
        <f t="shared" si="149"/>
        <v>34.967044171501982</v>
      </c>
    </row>
    <row r="1072" spans="1:9" ht="13.5" x14ac:dyDescent="0.25">
      <c r="A1072" s="3">
        <f>TITRES_STAT!B1075</f>
        <v>43567</v>
      </c>
      <c r="B1072" s="6">
        <f>TITRES_STAT!D1075</f>
        <v>6.34</v>
      </c>
      <c r="C1072" s="2">
        <f t="shared" si="144"/>
        <v>-4.9999999999999822E-2</v>
      </c>
      <c r="D1072" s="2">
        <f t="shared" si="145"/>
        <v>0</v>
      </c>
      <c r="E1072" s="2">
        <f t="shared" si="146"/>
        <v>4.9999999999999822E-2</v>
      </c>
      <c r="F1072" s="2">
        <f t="shared" si="151"/>
        <v>3.7970516875281235E-3</v>
      </c>
      <c r="G1072" s="2">
        <f t="shared" si="151"/>
        <v>1.0633320719429736E-2</v>
      </c>
      <c r="H1072" s="2">
        <f t="shared" si="148"/>
        <v>0.35708992399617556</v>
      </c>
      <c r="I1072" s="2">
        <f t="shared" si="149"/>
        <v>26.312915428969163</v>
      </c>
    </row>
    <row r="1073" spans="1:9" ht="13.5" x14ac:dyDescent="0.25">
      <c r="A1073" s="3">
        <f>TITRES_STAT!B1076</f>
        <v>43570</v>
      </c>
      <c r="B1073" s="6">
        <f>TITRES_STAT!D1076</f>
        <v>6.34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3.5258337098475435E-3</v>
      </c>
      <c r="G1073" s="2">
        <f t="shared" si="151"/>
        <v>9.8737978108990408E-3</v>
      </c>
      <c r="H1073" s="2">
        <f t="shared" si="148"/>
        <v>0.35708992399617562</v>
      </c>
      <c r="I1073" s="2">
        <f t="shared" si="149"/>
        <v>26.312915428969163</v>
      </c>
    </row>
    <row r="1074" spans="1:9" ht="13.5" x14ac:dyDescent="0.25">
      <c r="A1074" s="3">
        <f>TITRES_STAT!B1077</f>
        <v>43571</v>
      </c>
      <c r="B1074" s="6">
        <f>TITRES_STAT!D1077</f>
        <v>6.34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3.2739884448584333E-3</v>
      </c>
      <c r="G1074" s="2">
        <f t="shared" si="151"/>
        <v>9.1685265386919658E-3</v>
      </c>
      <c r="H1074" s="2">
        <f t="shared" si="148"/>
        <v>0.35708992399617562</v>
      </c>
      <c r="I1074" s="2">
        <f t="shared" si="149"/>
        <v>26.312915428969163</v>
      </c>
    </row>
    <row r="1075" spans="1:9" ht="13.5" x14ac:dyDescent="0.25">
      <c r="A1075" s="3">
        <f>TITRES_STAT!B1078</f>
        <v>43572</v>
      </c>
      <c r="B1075" s="6">
        <f>TITRES_STAT!D1078</f>
        <v>6.06</v>
      </c>
      <c r="C1075" s="2">
        <f t="shared" si="144"/>
        <v>-0.28000000000000025</v>
      </c>
      <c r="D1075" s="2">
        <f t="shared" si="145"/>
        <v>0</v>
      </c>
      <c r="E1075" s="2">
        <f t="shared" si="146"/>
        <v>0.28000000000000025</v>
      </c>
      <c r="F1075" s="2">
        <f t="shared" si="151"/>
        <v>3.040132127368545E-3</v>
      </c>
      <c r="G1075" s="2">
        <f t="shared" si="151"/>
        <v>2.8513631785928271E-2</v>
      </c>
      <c r="H1075" s="2">
        <f t="shared" si="148"/>
        <v>0.10662030534001905</v>
      </c>
      <c r="I1075" s="2">
        <f t="shared" si="149"/>
        <v>9.6347685674590053</v>
      </c>
    </row>
    <row r="1076" spans="1:9" ht="13.5" x14ac:dyDescent="0.25">
      <c r="A1076" s="3">
        <f>TITRES_STAT!B1079</f>
        <v>43573</v>
      </c>
      <c r="B1076" s="6">
        <f>TITRES_STAT!D1079</f>
        <v>6.05</v>
      </c>
      <c r="C1076" s="2">
        <f t="shared" si="144"/>
        <v>-9.9999999999997868E-3</v>
      </c>
      <c r="D1076" s="2">
        <f t="shared" si="145"/>
        <v>0</v>
      </c>
      <c r="E1076" s="2">
        <f t="shared" si="146"/>
        <v>9.9999999999997868E-3</v>
      </c>
      <c r="F1076" s="2">
        <f t="shared" si="151"/>
        <v>2.8229798325565061E-3</v>
      </c>
      <c r="G1076" s="2">
        <f t="shared" si="151"/>
        <v>2.719122951550481E-2</v>
      </c>
      <c r="H1076" s="2">
        <f t="shared" si="148"/>
        <v>0.10381949925974493</v>
      </c>
      <c r="I1076" s="2">
        <f t="shared" si="149"/>
        <v>9.4054779182075947</v>
      </c>
    </row>
    <row r="1077" spans="1:9" ht="13.5" x14ac:dyDescent="0.25">
      <c r="A1077" s="3">
        <f>TITRES_STAT!B1080</f>
        <v>43574</v>
      </c>
      <c r="B1077" s="6">
        <f>TITRES_STAT!D1080</f>
        <v>6.05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2.6213384159453272E-3</v>
      </c>
      <c r="G1077" s="2">
        <f t="shared" si="151"/>
        <v>2.5248998835825896E-2</v>
      </c>
      <c r="H1077" s="2">
        <f t="shared" si="148"/>
        <v>0.10381949925974493</v>
      </c>
      <c r="I1077" s="2">
        <f t="shared" si="149"/>
        <v>9.4054779182075947</v>
      </c>
    </row>
    <row r="1078" spans="1:9" ht="13.5" x14ac:dyDescent="0.25">
      <c r="A1078" s="3">
        <f>TITRES_STAT!B1081</f>
        <v>43577</v>
      </c>
      <c r="B1078" s="6">
        <f>TITRES_STAT!D1081</f>
        <v>6</v>
      </c>
      <c r="C1078" s="2">
        <f t="shared" si="144"/>
        <v>-4.9999999999999822E-2</v>
      </c>
      <c r="D1078" s="2">
        <f t="shared" si="145"/>
        <v>0</v>
      </c>
      <c r="E1078" s="2">
        <f t="shared" si="146"/>
        <v>4.9999999999999822E-2</v>
      </c>
      <c r="F1078" s="2">
        <f t="shared" si="151"/>
        <v>2.4340999576635178E-3</v>
      </c>
      <c r="G1078" s="2">
        <f t="shared" si="151"/>
        <v>2.7016927490409747E-2</v>
      </c>
      <c r="H1078" s="2">
        <f t="shared" si="148"/>
        <v>9.0095365526948065E-2</v>
      </c>
      <c r="I1078" s="2">
        <f t="shared" si="149"/>
        <v>8.2649067573456136</v>
      </c>
    </row>
    <row r="1079" spans="1:9" ht="13.5" x14ac:dyDescent="0.25">
      <c r="A1079" s="3">
        <f>TITRES_STAT!B1082</f>
        <v>43578</v>
      </c>
      <c r="B1079" s="6">
        <f>TITRES_STAT!D1082</f>
        <v>6.15</v>
      </c>
      <c r="C1079" s="2">
        <f t="shared" si="144"/>
        <v>0.15000000000000036</v>
      </c>
      <c r="D1079" s="2">
        <f t="shared" si="145"/>
        <v>0.15000000000000036</v>
      </c>
      <c r="E1079" s="2">
        <f t="shared" si="146"/>
        <v>0</v>
      </c>
      <c r="F1079" s="2">
        <f t="shared" si="151"/>
        <v>1.2974521389259006E-2</v>
      </c>
      <c r="G1079" s="2">
        <f t="shared" si="151"/>
        <v>2.5087146955380477E-2</v>
      </c>
      <c r="H1079" s="2">
        <f t="shared" si="148"/>
        <v>0.51717803592155154</v>
      </c>
      <c r="I1079" s="2">
        <f t="shared" si="149"/>
        <v>34.08815733398167</v>
      </c>
    </row>
    <row r="1080" spans="1:9" ht="13.5" x14ac:dyDescent="0.25">
      <c r="A1080" s="3">
        <f>TITRES_STAT!B1083</f>
        <v>43579</v>
      </c>
      <c r="B1080" s="6">
        <f>TITRES_STAT!D1083</f>
        <v>6.14</v>
      </c>
      <c r="C1080" s="2">
        <f t="shared" si="144"/>
        <v>-1.0000000000000675E-2</v>
      </c>
      <c r="D1080" s="2">
        <f t="shared" si="145"/>
        <v>0</v>
      </c>
      <c r="E1080" s="2">
        <f t="shared" si="146"/>
        <v>1.0000000000000675E-2</v>
      </c>
      <c r="F1080" s="2">
        <f t="shared" si="151"/>
        <v>1.2047769861454793E-2</v>
      </c>
      <c r="G1080" s="2">
        <f t="shared" si="151"/>
        <v>2.4009493601424774E-2</v>
      </c>
      <c r="H1080" s="2">
        <f t="shared" si="148"/>
        <v>0.50179191870751716</v>
      </c>
      <c r="I1080" s="2">
        <f t="shared" si="149"/>
        <v>33.412879138367771</v>
      </c>
    </row>
    <row r="1081" spans="1:9" ht="13.5" x14ac:dyDescent="0.25">
      <c r="A1081" s="3">
        <f>TITRES_STAT!B1084</f>
        <v>43580</v>
      </c>
      <c r="B1081" s="6">
        <f>TITRES_STAT!D1084</f>
        <v>6.15</v>
      </c>
      <c r="C1081" s="2">
        <f t="shared" si="144"/>
        <v>1.0000000000000675E-2</v>
      </c>
      <c r="D1081" s="2">
        <f t="shared" si="145"/>
        <v>1.0000000000000675E-2</v>
      </c>
      <c r="E1081" s="2">
        <f t="shared" si="146"/>
        <v>0</v>
      </c>
      <c r="F1081" s="2">
        <f t="shared" si="151"/>
        <v>1.1901500585636642E-2</v>
      </c>
      <c r="G1081" s="2">
        <f t="shared" si="151"/>
        <v>2.2294529772751575E-2</v>
      </c>
      <c r="H1081" s="2">
        <f t="shared" si="148"/>
        <v>0.53383052735127356</v>
      </c>
      <c r="I1081" s="2">
        <f t="shared" si="149"/>
        <v>34.803749034329741</v>
      </c>
    </row>
    <row r="1082" spans="1:9" ht="13.5" x14ac:dyDescent="0.25">
      <c r="A1082" s="3">
        <f>TITRES_STAT!B1085</f>
        <v>43581</v>
      </c>
      <c r="B1082" s="6">
        <f>TITRES_STAT!D1085</f>
        <v>6.15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1.1051393400948311E-2</v>
      </c>
      <c r="G1082" s="2">
        <f t="shared" si="151"/>
        <v>2.0702063360412176E-2</v>
      </c>
      <c r="H1082" s="2">
        <f t="shared" si="148"/>
        <v>0.53383052735127356</v>
      </c>
      <c r="I1082" s="2">
        <f t="shared" si="149"/>
        <v>34.803749034329741</v>
      </c>
    </row>
    <row r="1083" spans="1:9" ht="13.5" x14ac:dyDescent="0.25">
      <c r="A1083" s="3">
        <f>TITRES_STAT!B1086</f>
        <v>43584</v>
      </c>
      <c r="B1083" s="6">
        <f>TITRES_STAT!D1086</f>
        <v>6.1</v>
      </c>
      <c r="C1083" s="2">
        <f t="shared" si="144"/>
        <v>-5.0000000000000711E-2</v>
      </c>
      <c r="D1083" s="2">
        <f t="shared" si="145"/>
        <v>0</v>
      </c>
      <c r="E1083" s="2">
        <f t="shared" si="146"/>
        <v>5.0000000000000711E-2</v>
      </c>
      <c r="F1083" s="2">
        <f t="shared" si="151"/>
        <v>1.0262008158023431E-2</v>
      </c>
      <c r="G1083" s="2">
        <f t="shared" si="151"/>
        <v>2.2794773120382784E-2</v>
      </c>
      <c r="H1083" s="2">
        <f t="shared" si="148"/>
        <v>0.45019128305546846</v>
      </c>
      <c r="I1083" s="2">
        <f t="shared" si="149"/>
        <v>31.043579444702061</v>
      </c>
    </row>
    <row r="1084" spans="1:9" ht="13.5" x14ac:dyDescent="0.25">
      <c r="A1084" s="3">
        <f>TITRES_STAT!B1087</f>
        <v>43585</v>
      </c>
      <c r="B1084" s="6">
        <f>TITRES_STAT!D1087</f>
        <v>6.1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9.5290075753074709E-3</v>
      </c>
      <c r="G1084" s="2">
        <f t="shared" si="151"/>
        <v>2.1166575040355441E-2</v>
      </c>
      <c r="H1084" s="2">
        <f t="shared" si="148"/>
        <v>0.45019128305546852</v>
      </c>
      <c r="I1084" s="2">
        <f t="shared" si="149"/>
        <v>31.043579444702061</v>
      </c>
    </row>
    <row r="1085" spans="1:9" ht="13.5" x14ac:dyDescent="0.25">
      <c r="A1085" s="3">
        <f>TITRES_STAT!B1088</f>
        <v>43587</v>
      </c>
      <c r="B1085" s="6">
        <f>TITRES_STAT!D1088</f>
        <v>6.24</v>
      </c>
      <c r="C1085" s="2">
        <f t="shared" si="144"/>
        <v>0.14000000000000057</v>
      </c>
      <c r="D1085" s="2">
        <f t="shared" si="145"/>
        <v>0.14000000000000057</v>
      </c>
      <c r="E1085" s="2">
        <f t="shared" si="146"/>
        <v>0</v>
      </c>
      <c r="F1085" s="2">
        <f t="shared" ref="F1085:G1100" si="152">((F1084*13)+D1085)/14</f>
        <v>1.8848364177071263E-2</v>
      </c>
      <c r="G1085" s="2">
        <f t="shared" si="152"/>
        <v>1.9654676823187195E-2</v>
      </c>
      <c r="H1085" s="2">
        <f t="shared" si="148"/>
        <v>0.95897604151065452</v>
      </c>
      <c r="I1085" s="2">
        <f t="shared" si="149"/>
        <v>48.952923424788032</v>
      </c>
    </row>
    <row r="1086" spans="1:9" ht="13.5" x14ac:dyDescent="0.25">
      <c r="A1086" s="3">
        <f>TITRES_STAT!B1089</f>
        <v>43588</v>
      </c>
      <c r="B1086" s="6">
        <f>TITRES_STAT!D1089</f>
        <v>6.1</v>
      </c>
      <c r="C1086" s="2">
        <f t="shared" si="144"/>
        <v>-0.14000000000000057</v>
      </c>
      <c r="D1086" s="2">
        <f t="shared" si="145"/>
        <v>0</v>
      </c>
      <c r="E1086" s="2">
        <f t="shared" si="146"/>
        <v>0.14000000000000057</v>
      </c>
      <c r="F1086" s="2">
        <f t="shared" si="152"/>
        <v>1.7502052450137601E-2</v>
      </c>
      <c r="G1086" s="2">
        <f t="shared" si="152"/>
        <v>2.8250771335816723E-2</v>
      </c>
      <c r="H1086" s="2">
        <f t="shared" si="148"/>
        <v>0.61952476419460645</v>
      </c>
      <c r="I1086" s="2">
        <f t="shared" si="149"/>
        <v>38.253491264315279</v>
      </c>
    </row>
    <row r="1087" spans="1:9" ht="13.5" x14ac:dyDescent="0.25">
      <c r="A1087" s="3">
        <f>TITRES_STAT!B1090</f>
        <v>43591</v>
      </c>
      <c r="B1087" s="6">
        <f>TITRES_STAT!D1090</f>
        <v>5.92</v>
      </c>
      <c r="C1087" s="2">
        <f t="shared" si="144"/>
        <v>-0.17999999999999972</v>
      </c>
      <c r="D1087" s="2">
        <f t="shared" si="145"/>
        <v>0</v>
      </c>
      <c r="E1087" s="2">
        <f t="shared" si="146"/>
        <v>0.17999999999999972</v>
      </c>
      <c r="F1087" s="2">
        <f t="shared" si="152"/>
        <v>1.6251905846556343E-2</v>
      </c>
      <c r="G1087" s="2">
        <f t="shared" si="152"/>
        <v>3.909000195468694E-2</v>
      </c>
      <c r="H1087" s="2">
        <f t="shared" si="148"/>
        <v>0.41575607658949526</v>
      </c>
      <c r="I1087" s="2">
        <f t="shared" si="149"/>
        <v>29.366363561090012</v>
      </c>
    </row>
    <row r="1088" spans="1:9" ht="13.5" x14ac:dyDescent="0.25">
      <c r="A1088" s="3">
        <f>TITRES_STAT!B1091</f>
        <v>43592</v>
      </c>
      <c r="B1088" s="6">
        <f>TITRES_STAT!D1091</f>
        <v>5.92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1.5091055428945175E-2</v>
      </c>
      <c r="G1088" s="2">
        <f t="shared" si="152"/>
        <v>3.629785895792359E-2</v>
      </c>
      <c r="H1088" s="2">
        <f t="shared" si="148"/>
        <v>0.4157560765894952</v>
      </c>
      <c r="I1088" s="2">
        <f t="shared" si="149"/>
        <v>29.366363561090012</v>
      </c>
    </row>
    <row r="1089" spans="1:9" ht="13.5" x14ac:dyDescent="0.25">
      <c r="A1089" s="3">
        <f>TITRES_STAT!B1092</f>
        <v>43593</v>
      </c>
      <c r="B1089" s="6">
        <f>TITRES_STAT!D1092</f>
        <v>5.9</v>
      </c>
      <c r="C1089" s="2">
        <f t="shared" si="144"/>
        <v>-1.9999999999999574E-2</v>
      </c>
      <c r="D1089" s="2">
        <f t="shared" si="145"/>
        <v>0</v>
      </c>
      <c r="E1089" s="2">
        <f t="shared" si="146"/>
        <v>1.9999999999999574E-2</v>
      </c>
      <c r="F1089" s="2">
        <f t="shared" si="152"/>
        <v>1.4013122898306234E-2</v>
      </c>
      <c r="G1089" s="2">
        <f t="shared" si="152"/>
        <v>3.5133726175214729E-2</v>
      </c>
      <c r="H1089" s="2">
        <f t="shared" si="148"/>
        <v>0.39885103072818578</v>
      </c>
      <c r="I1089" s="2">
        <f t="shared" si="149"/>
        <v>28.512759540989862</v>
      </c>
    </row>
    <row r="1090" spans="1:9" ht="13.5" x14ac:dyDescent="0.25">
      <c r="A1090" s="3">
        <f>TITRES_STAT!B1093</f>
        <v>43594</v>
      </c>
      <c r="B1090" s="6">
        <f>TITRES_STAT!D1093</f>
        <v>5.9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1.3012185548427218E-2</v>
      </c>
      <c r="G1090" s="2">
        <f t="shared" si="152"/>
        <v>3.2624174305556537E-2</v>
      </c>
      <c r="H1090" s="2">
        <f t="shared" si="148"/>
        <v>0.39885103072818573</v>
      </c>
      <c r="I1090" s="2">
        <f t="shared" si="149"/>
        <v>28.512759540989862</v>
      </c>
    </row>
    <row r="1091" spans="1:9" ht="13.5" x14ac:dyDescent="0.25">
      <c r="A1091" s="3">
        <f>TITRES_STAT!B1094</f>
        <v>43595</v>
      </c>
      <c r="B1091" s="6">
        <f>TITRES_STAT!D1094</f>
        <v>5.9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1.2082743723539558E-2</v>
      </c>
      <c r="G1091" s="2">
        <f t="shared" si="152"/>
        <v>3.0293876140873928E-2</v>
      </c>
      <c r="H1091" s="2">
        <f t="shared" si="148"/>
        <v>0.39885103072818567</v>
      </c>
      <c r="I1091" s="2">
        <f t="shared" si="149"/>
        <v>28.512759540989848</v>
      </c>
    </row>
    <row r="1092" spans="1:9" ht="13.5" x14ac:dyDescent="0.25">
      <c r="A1092" s="3">
        <f>TITRES_STAT!B1095</f>
        <v>43598</v>
      </c>
      <c r="B1092" s="6">
        <f>TITRES_STAT!D1095</f>
        <v>5.99</v>
      </c>
      <c r="C1092" s="2">
        <f t="shared" si="153"/>
        <v>8.9999999999999858E-2</v>
      </c>
      <c r="D1092" s="2">
        <f t="shared" si="154"/>
        <v>8.9999999999999858E-2</v>
      </c>
      <c r="E1092" s="2">
        <f t="shared" si="155"/>
        <v>0</v>
      </c>
      <c r="F1092" s="2">
        <f t="shared" si="152"/>
        <v>1.7648262029001008E-2</v>
      </c>
      <c r="G1092" s="2">
        <f t="shared" si="152"/>
        <v>2.813002784509722E-2</v>
      </c>
      <c r="H1092" s="2">
        <f t="shared" si="148"/>
        <v>0.62738160538568122</v>
      </c>
      <c r="I1092" s="2">
        <f t="shared" si="149"/>
        <v>38.551597443980882</v>
      </c>
    </row>
    <row r="1093" spans="1:9" ht="13.5" x14ac:dyDescent="0.25">
      <c r="A1093" s="3">
        <f>TITRES_STAT!B1096</f>
        <v>43599</v>
      </c>
      <c r="B1093" s="6">
        <f>TITRES_STAT!D1096</f>
        <v>5.85</v>
      </c>
      <c r="C1093" s="2">
        <f t="shared" si="153"/>
        <v>-0.14000000000000057</v>
      </c>
      <c r="D1093" s="2">
        <f t="shared" si="154"/>
        <v>0</v>
      </c>
      <c r="E1093" s="2">
        <f t="shared" si="155"/>
        <v>0.14000000000000057</v>
      </c>
      <c r="F1093" s="2">
        <f t="shared" si="152"/>
        <v>1.6387671884072363E-2</v>
      </c>
      <c r="G1093" s="2">
        <f t="shared" si="152"/>
        <v>3.6120740141876037E-2</v>
      </c>
      <c r="H1093" s="2">
        <f t="shared" si="148"/>
        <v>0.45369147530489173</v>
      </c>
      <c r="I1093" s="2">
        <f t="shared" si="149"/>
        <v>31.209612425479506</v>
      </c>
    </row>
    <row r="1094" spans="1:9" ht="13.5" x14ac:dyDescent="0.25">
      <c r="A1094" s="3">
        <f>TITRES_STAT!B1097</f>
        <v>43600</v>
      </c>
      <c r="B1094" s="6">
        <f>TITRES_STAT!D1097</f>
        <v>5.9</v>
      </c>
      <c r="C1094" s="2">
        <f t="shared" si="153"/>
        <v>5.0000000000000711E-2</v>
      </c>
      <c r="D1094" s="2">
        <f t="shared" si="154"/>
        <v>5.0000000000000711E-2</v>
      </c>
      <c r="E1094" s="2">
        <f t="shared" si="155"/>
        <v>0</v>
      </c>
      <c r="F1094" s="2">
        <f t="shared" si="152"/>
        <v>1.8788552463781531E-2</v>
      </c>
      <c r="G1094" s="2">
        <f t="shared" si="152"/>
        <v>3.3540687274599176E-2</v>
      </c>
      <c r="H1094" s="2">
        <f t="shared" si="148"/>
        <v>0.5601719580150154</v>
      </c>
      <c r="I1094" s="2">
        <f t="shared" si="149"/>
        <v>35.90450111202577</v>
      </c>
    </row>
    <row r="1095" spans="1:9" ht="13.5" x14ac:dyDescent="0.25">
      <c r="A1095" s="3">
        <f>TITRES_STAT!B1098</f>
        <v>43601</v>
      </c>
      <c r="B1095" s="6">
        <f>TITRES_STAT!D1098</f>
        <v>5.86</v>
      </c>
      <c r="C1095" s="2">
        <f t="shared" si="153"/>
        <v>-4.0000000000000036E-2</v>
      </c>
      <c r="D1095" s="2">
        <f t="shared" si="154"/>
        <v>0</v>
      </c>
      <c r="E1095" s="2">
        <f t="shared" si="155"/>
        <v>4.0000000000000036E-2</v>
      </c>
      <c r="F1095" s="2">
        <f t="shared" si="152"/>
        <v>1.7446513002082852E-2</v>
      </c>
      <c r="G1095" s="2">
        <f t="shared" si="152"/>
        <v>3.4002066754984954E-2</v>
      </c>
      <c r="H1095" s="2">
        <f t="shared" si="148"/>
        <v>0.51310154549723253</v>
      </c>
      <c r="I1095" s="2">
        <f t="shared" si="149"/>
        <v>33.910582341558452</v>
      </c>
    </row>
    <row r="1096" spans="1:9" ht="13.5" x14ac:dyDescent="0.25">
      <c r="A1096" s="3">
        <f>TITRES_STAT!B1099</f>
        <v>43602</v>
      </c>
      <c r="B1096" s="6">
        <f>TITRES_STAT!D1099</f>
        <v>5.87</v>
      </c>
      <c r="C1096" s="2">
        <f t="shared" si="153"/>
        <v>9.9999999999997868E-3</v>
      </c>
      <c r="D1096" s="2">
        <f t="shared" si="154"/>
        <v>9.9999999999997868E-3</v>
      </c>
      <c r="E1096" s="2">
        <f t="shared" si="155"/>
        <v>0</v>
      </c>
      <c r="F1096" s="2">
        <f t="shared" si="152"/>
        <v>1.6914619216219777E-2</v>
      </c>
      <c r="G1096" s="2">
        <f t="shared" si="152"/>
        <v>3.1573347701057457E-2</v>
      </c>
      <c r="H1096" s="2">
        <f t="shared" si="148"/>
        <v>0.53572460470047878</v>
      </c>
      <c r="I1096" s="2">
        <f t="shared" si="149"/>
        <v>34.884158465701219</v>
      </c>
    </row>
    <row r="1097" spans="1:9" ht="13.5" x14ac:dyDescent="0.25">
      <c r="A1097" s="3">
        <f>TITRES_STAT!B1100</f>
        <v>43605</v>
      </c>
      <c r="B1097" s="6">
        <f>TITRES_STAT!D1100</f>
        <v>5.9</v>
      </c>
      <c r="C1097" s="2">
        <f t="shared" si="153"/>
        <v>3.0000000000000249E-2</v>
      </c>
      <c r="D1097" s="2">
        <f t="shared" si="154"/>
        <v>3.0000000000000249E-2</v>
      </c>
      <c r="E1097" s="2">
        <f t="shared" si="155"/>
        <v>0</v>
      </c>
      <c r="F1097" s="2">
        <f t="shared" si="152"/>
        <v>1.7849289272204097E-2</v>
      </c>
      <c r="G1097" s="2">
        <f t="shared" si="152"/>
        <v>2.9318108579553352E-2</v>
      </c>
      <c r="H1097" s="2">
        <f t="shared" si="148"/>
        <v>0.60881448828019935</v>
      </c>
      <c r="I1097" s="2">
        <f t="shared" si="149"/>
        <v>37.842429485515993</v>
      </c>
    </row>
    <row r="1098" spans="1:9" ht="13.5" x14ac:dyDescent="0.25">
      <c r="A1098" s="3">
        <f>TITRES_STAT!B1101</f>
        <v>43606</v>
      </c>
      <c r="B1098" s="6">
        <f>TITRES_STAT!D1101</f>
        <v>5.9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1.6574340038475233E-2</v>
      </c>
      <c r="G1098" s="2">
        <f t="shared" si="152"/>
        <v>2.7223957966728111E-2</v>
      </c>
      <c r="H1098" s="2">
        <f t="shared" si="148"/>
        <v>0.60881448828019946</v>
      </c>
      <c r="I1098" s="2">
        <f t="shared" si="149"/>
        <v>37.842429485516</v>
      </c>
    </row>
    <row r="1099" spans="1:9" ht="13.5" x14ac:dyDescent="0.25">
      <c r="A1099" s="3">
        <f>TITRES_STAT!B1102</f>
        <v>43607</v>
      </c>
      <c r="B1099" s="6">
        <f>TITRES_STAT!D1102</f>
        <v>5.9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1.5390458607155573E-2</v>
      </c>
      <c r="G1099" s="2">
        <f t="shared" si="152"/>
        <v>2.5279389540533246E-2</v>
      </c>
      <c r="H1099" s="2">
        <f t="shared" si="148"/>
        <v>0.60881448828019935</v>
      </c>
      <c r="I1099" s="2">
        <f t="shared" si="149"/>
        <v>37.842429485515993</v>
      </c>
    </row>
    <row r="1100" spans="1:9" ht="13.5" x14ac:dyDescent="0.25">
      <c r="A1100" s="3">
        <f>TITRES_STAT!B1103</f>
        <v>43608</v>
      </c>
      <c r="B1100" s="6">
        <f>TITRES_STAT!D1103</f>
        <v>5.9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1.429114013521589E-2</v>
      </c>
      <c r="G1100" s="2">
        <f t="shared" si="152"/>
        <v>2.3473718859066583E-2</v>
      </c>
      <c r="H1100" s="2">
        <f t="shared" si="148"/>
        <v>0.60881448828019946</v>
      </c>
      <c r="I1100" s="2">
        <f t="shared" si="149"/>
        <v>37.842429485516</v>
      </c>
    </row>
    <row r="1101" spans="1:9" ht="13.5" x14ac:dyDescent="0.25">
      <c r="A1101" s="3">
        <f>TITRES_STAT!B1104</f>
        <v>43609</v>
      </c>
      <c r="B1101" s="6">
        <f>TITRES_STAT!D1104</f>
        <v>5.9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1.3270344411271897E-2</v>
      </c>
      <c r="G1101" s="2">
        <f t="shared" si="156"/>
        <v>2.1797024654847539E-2</v>
      </c>
      <c r="H1101" s="2">
        <f t="shared" si="148"/>
        <v>0.60881448828019946</v>
      </c>
      <c r="I1101" s="2">
        <f t="shared" si="149"/>
        <v>37.842429485516</v>
      </c>
    </row>
    <row r="1102" spans="1:9" ht="13.5" x14ac:dyDescent="0.25">
      <c r="A1102" s="3">
        <f>TITRES_STAT!B1105</f>
        <v>43612</v>
      </c>
      <c r="B1102" s="6">
        <f>TITRES_STAT!D1105</f>
        <v>5.9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1.2322462667609618E-2</v>
      </c>
      <c r="G1102" s="2">
        <f t="shared" si="156"/>
        <v>2.0240094322358428E-2</v>
      </c>
      <c r="H1102" s="2">
        <f t="shared" si="148"/>
        <v>0.60881448828019946</v>
      </c>
      <c r="I1102" s="2">
        <f t="shared" si="149"/>
        <v>37.842429485516</v>
      </c>
    </row>
    <row r="1103" spans="1:9" ht="13.5" x14ac:dyDescent="0.25">
      <c r="A1103" s="3">
        <f>TITRES_STAT!B1106</f>
        <v>43613</v>
      </c>
      <c r="B1103" s="6">
        <f>TITRES_STAT!D1106</f>
        <v>5.9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1.1442286762780359E-2</v>
      </c>
      <c r="G1103" s="2">
        <f t="shared" si="156"/>
        <v>1.8794373299332829E-2</v>
      </c>
      <c r="H1103" s="2">
        <f t="shared" si="148"/>
        <v>0.60881448828019935</v>
      </c>
      <c r="I1103" s="2">
        <f t="shared" si="149"/>
        <v>37.842429485515993</v>
      </c>
    </row>
    <row r="1104" spans="1:9" ht="13.5" x14ac:dyDescent="0.25">
      <c r="A1104" s="3">
        <f>TITRES_STAT!B1107</f>
        <v>43614</v>
      </c>
      <c r="B1104" s="6">
        <f>TITRES_STAT!D1107</f>
        <v>5.9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1.0624980565438905E-2</v>
      </c>
      <c r="G1104" s="2">
        <f t="shared" si="156"/>
        <v>1.7451918063666198E-2</v>
      </c>
      <c r="H1104" s="2">
        <f t="shared" si="148"/>
        <v>0.60881448828019946</v>
      </c>
      <c r="I1104" s="2">
        <f t="shared" si="149"/>
        <v>37.842429485516</v>
      </c>
    </row>
    <row r="1105" spans="1:9" ht="13.5" x14ac:dyDescent="0.25">
      <c r="A1105" s="3">
        <f>TITRES_STAT!B1108</f>
        <v>43615</v>
      </c>
      <c r="B1105" s="6">
        <f>TITRES_STAT!D1108</f>
        <v>5.9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9.866053382193268E-3</v>
      </c>
      <c r="G1105" s="2">
        <f t="shared" si="156"/>
        <v>1.620535248769004E-2</v>
      </c>
      <c r="H1105" s="2">
        <f t="shared" ref="H1105:H1168" si="157">F1105/G1105</f>
        <v>0.60881448828019935</v>
      </c>
      <c r="I1105" s="2">
        <f t="shared" ref="I1105:I1168" si="158">IF(G1105=0,100,100-(100/(1+H1105)))</f>
        <v>37.842429485515993</v>
      </c>
    </row>
    <row r="1106" spans="1:9" ht="13.5" x14ac:dyDescent="0.25">
      <c r="A1106" s="3">
        <f>TITRES_STAT!B1109</f>
        <v>43616</v>
      </c>
      <c r="B1106" s="6">
        <f>TITRES_STAT!D1109</f>
        <v>5.9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9.1613352834651763E-3</v>
      </c>
      <c r="G1106" s="2">
        <f t="shared" si="156"/>
        <v>1.5047827309997893E-2</v>
      </c>
      <c r="H1106" s="2">
        <f t="shared" si="157"/>
        <v>0.60881448828019935</v>
      </c>
      <c r="I1106" s="2">
        <f t="shared" si="158"/>
        <v>37.842429485515993</v>
      </c>
    </row>
    <row r="1107" spans="1:9" ht="13.5" x14ac:dyDescent="0.25">
      <c r="A1107" s="3">
        <f>TITRES_STAT!B1110</f>
        <v>43619</v>
      </c>
      <c r="B1107" s="6">
        <f>TITRES_STAT!D1110</f>
        <v>5.9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8.5069541917890922E-3</v>
      </c>
      <c r="G1107" s="2">
        <f t="shared" si="156"/>
        <v>1.3972982502140902E-2</v>
      </c>
      <c r="H1107" s="2">
        <f t="shared" si="157"/>
        <v>0.60881448828019935</v>
      </c>
      <c r="I1107" s="2">
        <f t="shared" si="158"/>
        <v>37.842429485515993</v>
      </c>
    </row>
    <row r="1108" spans="1:9" ht="13.5" x14ac:dyDescent="0.25">
      <c r="A1108" s="3">
        <f>TITRES_STAT!B1111</f>
        <v>43623</v>
      </c>
      <c r="B1108" s="6">
        <f>TITRES_STAT!D1111</f>
        <v>5.9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7.8993146066613004E-3</v>
      </c>
      <c r="G1108" s="2">
        <f t="shared" si="156"/>
        <v>1.2974912323416552E-2</v>
      </c>
      <c r="H1108" s="2">
        <f t="shared" si="157"/>
        <v>0.60881448828019935</v>
      </c>
      <c r="I1108" s="2">
        <f t="shared" si="158"/>
        <v>37.842429485515993</v>
      </c>
    </row>
    <row r="1109" spans="1:9" ht="13.5" x14ac:dyDescent="0.25">
      <c r="A1109" s="3">
        <f>TITRES_STAT!B1112</f>
        <v>43626</v>
      </c>
      <c r="B1109" s="6">
        <f>TITRES_STAT!D1112</f>
        <v>6</v>
      </c>
      <c r="C1109" s="2">
        <f t="shared" si="153"/>
        <v>9.9999999999999645E-2</v>
      </c>
      <c r="D1109" s="2">
        <f t="shared" si="154"/>
        <v>9.9999999999999645E-2</v>
      </c>
      <c r="E1109" s="2">
        <f t="shared" si="155"/>
        <v>0</v>
      </c>
      <c r="F1109" s="2">
        <f t="shared" si="156"/>
        <v>1.4477934991899755E-2</v>
      </c>
      <c r="G1109" s="2">
        <f t="shared" si="156"/>
        <v>1.2048132871743942E-2</v>
      </c>
      <c r="H1109" s="2">
        <f t="shared" si="157"/>
        <v>1.2016745786273939</v>
      </c>
      <c r="I1109" s="2">
        <f t="shared" si="158"/>
        <v>54.580026961866572</v>
      </c>
    </row>
    <row r="1110" spans="1:9" ht="13.5" x14ac:dyDescent="0.25">
      <c r="A1110" s="3">
        <f>TITRES_STAT!B1113</f>
        <v>43627</v>
      </c>
      <c r="B1110" s="6">
        <f>TITRES_STAT!D1113</f>
        <v>6.18</v>
      </c>
      <c r="C1110" s="2">
        <f t="shared" si="153"/>
        <v>0.17999999999999972</v>
      </c>
      <c r="D1110" s="2">
        <f t="shared" si="154"/>
        <v>0.17999999999999972</v>
      </c>
      <c r="E1110" s="2">
        <f t="shared" si="155"/>
        <v>0</v>
      </c>
      <c r="F1110" s="2">
        <f t="shared" si="156"/>
        <v>2.6300939635335467E-2</v>
      </c>
      <c r="G1110" s="2">
        <f t="shared" si="156"/>
        <v>1.118755195233366E-2</v>
      </c>
      <c r="H1110" s="2">
        <f t="shared" si="157"/>
        <v>2.3509110614542656</v>
      </c>
      <c r="I1110" s="2">
        <f t="shared" si="158"/>
        <v>70.157369692587167</v>
      </c>
    </row>
    <row r="1111" spans="1:9" ht="13.5" x14ac:dyDescent="0.25">
      <c r="A1111" s="3">
        <f>TITRES_STAT!B1114</f>
        <v>43628</v>
      </c>
      <c r="B1111" s="6">
        <f>TITRES_STAT!D1114</f>
        <v>6.54</v>
      </c>
      <c r="C1111" s="2">
        <f t="shared" si="153"/>
        <v>0.36000000000000032</v>
      </c>
      <c r="D1111" s="2">
        <f t="shared" si="154"/>
        <v>0.36000000000000032</v>
      </c>
      <c r="E1111" s="2">
        <f t="shared" si="155"/>
        <v>0</v>
      </c>
      <c r="F1111" s="2">
        <f t="shared" si="156"/>
        <v>5.0136586804240095E-2</v>
      </c>
      <c r="G1111" s="2">
        <f t="shared" si="156"/>
        <v>1.0388441098595543E-2</v>
      </c>
      <c r="H1111" s="2">
        <f t="shared" si="157"/>
        <v>4.8261896398506092</v>
      </c>
      <c r="I1111" s="2">
        <f t="shared" si="158"/>
        <v>82.836123404564617</v>
      </c>
    </row>
    <row r="1112" spans="1:9" ht="13.5" x14ac:dyDescent="0.25">
      <c r="A1112" s="3">
        <f>TITRES_STAT!B1115</f>
        <v>43629</v>
      </c>
      <c r="B1112" s="6">
        <f>TITRES_STAT!D1115</f>
        <v>6.54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4.6555402032508665E-2</v>
      </c>
      <c r="G1112" s="2">
        <f t="shared" si="156"/>
        <v>9.6464095915530044E-3</v>
      </c>
      <c r="H1112" s="2">
        <f t="shared" si="157"/>
        <v>4.8261896398506101</v>
      </c>
      <c r="I1112" s="2">
        <f t="shared" si="158"/>
        <v>82.836123404564617</v>
      </c>
    </row>
    <row r="1113" spans="1:9" ht="13.5" x14ac:dyDescent="0.25">
      <c r="A1113" s="3">
        <f>TITRES_STAT!B1116</f>
        <v>43630</v>
      </c>
      <c r="B1113" s="6">
        <f>TITRES_STAT!D1116</f>
        <v>6.73</v>
      </c>
      <c r="C1113" s="2">
        <f t="shared" si="153"/>
        <v>0.19000000000000039</v>
      </c>
      <c r="D1113" s="2">
        <f t="shared" si="154"/>
        <v>0.19000000000000039</v>
      </c>
      <c r="E1113" s="2">
        <f t="shared" si="155"/>
        <v>0</v>
      </c>
      <c r="F1113" s="2">
        <f t="shared" si="156"/>
        <v>5.6801444744472358E-2</v>
      </c>
      <c r="G1113" s="2">
        <f t="shared" si="156"/>
        <v>8.9573803350135039E-3</v>
      </c>
      <c r="H1113" s="2">
        <f t="shared" si="157"/>
        <v>6.3413009853384468</v>
      </c>
      <c r="I1113" s="2">
        <f t="shared" si="158"/>
        <v>86.378436165508901</v>
      </c>
    </row>
    <row r="1114" spans="1:9" ht="13.5" x14ac:dyDescent="0.25">
      <c r="A1114" s="3">
        <f>TITRES_STAT!B1117</f>
        <v>43633</v>
      </c>
      <c r="B1114" s="6">
        <f>TITRES_STAT!D1117</f>
        <v>6.73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5.2744198691295763E-2</v>
      </c>
      <c r="G1114" s="2">
        <f t="shared" si="156"/>
        <v>8.3175674539411101E-3</v>
      </c>
      <c r="H1114" s="2">
        <f t="shared" si="157"/>
        <v>6.3413009853384477</v>
      </c>
      <c r="I1114" s="2">
        <f t="shared" si="158"/>
        <v>86.378436165508916</v>
      </c>
    </row>
    <row r="1115" spans="1:9" ht="13.5" x14ac:dyDescent="0.25">
      <c r="A1115" s="3">
        <f>TITRES_STAT!B1118</f>
        <v>43634</v>
      </c>
      <c r="B1115" s="6">
        <f>TITRES_STAT!D1118</f>
        <v>6.73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4.8976755927631781E-2</v>
      </c>
      <c r="G1115" s="2">
        <f t="shared" si="156"/>
        <v>7.7234554929453162E-3</v>
      </c>
      <c r="H1115" s="2">
        <f t="shared" si="157"/>
        <v>6.3413009853384477</v>
      </c>
      <c r="I1115" s="2">
        <f t="shared" si="158"/>
        <v>86.378436165508916</v>
      </c>
    </row>
    <row r="1116" spans="1:9" ht="13.5" x14ac:dyDescent="0.25">
      <c r="A1116" s="3">
        <f>TITRES_STAT!B1119</f>
        <v>43635</v>
      </c>
      <c r="B1116" s="6">
        <f>TITRES_STAT!D1119</f>
        <v>6.73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4.5478416218515227E-2</v>
      </c>
      <c r="G1116" s="2">
        <f t="shared" si="156"/>
        <v>7.1717801005920789E-3</v>
      </c>
      <c r="H1116" s="2">
        <f t="shared" si="157"/>
        <v>6.3413009853384485</v>
      </c>
      <c r="I1116" s="2">
        <f t="shared" si="158"/>
        <v>86.378436165508916</v>
      </c>
    </row>
    <row r="1117" spans="1:9" ht="13.5" x14ac:dyDescent="0.25">
      <c r="A1117" s="3">
        <f>TITRES_STAT!B1120</f>
        <v>43636</v>
      </c>
      <c r="B1117" s="6">
        <f>TITRES_STAT!D1120</f>
        <v>6.7</v>
      </c>
      <c r="C1117" s="2">
        <f t="shared" si="153"/>
        <v>-3.0000000000000249E-2</v>
      </c>
      <c r="D1117" s="2">
        <f t="shared" si="154"/>
        <v>0</v>
      </c>
      <c r="E1117" s="2">
        <f t="shared" si="155"/>
        <v>3.0000000000000249E-2</v>
      </c>
      <c r="F1117" s="2">
        <f t="shared" ref="F1117:G1132" si="159">((F1116*13)+D1117)/14</f>
        <v>4.2229957917192709E-2</v>
      </c>
      <c r="G1117" s="2">
        <f t="shared" si="159"/>
        <v>8.8023672362640918E-3</v>
      </c>
      <c r="H1117" s="2">
        <f t="shared" si="157"/>
        <v>4.7975682885864215</v>
      </c>
      <c r="I1117" s="2">
        <f t="shared" si="158"/>
        <v>82.751389026866946</v>
      </c>
    </row>
    <row r="1118" spans="1:9" ht="13.5" x14ac:dyDescent="0.25">
      <c r="A1118" s="3">
        <f>TITRES_STAT!B1121</f>
        <v>43637</v>
      </c>
      <c r="B1118" s="6">
        <f>TITRES_STAT!D1121</f>
        <v>6.7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3.9213532351678945E-2</v>
      </c>
      <c r="G1118" s="2">
        <f t="shared" si="159"/>
        <v>8.1736267193880854E-3</v>
      </c>
      <c r="H1118" s="2">
        <f t="shared" si="157"/>
        <v>4.7975682885864215</v>
      </c>
      <c r="I1118" s="2">
        <f t="shared" si="158"/>
        <v>82.751389026866946</v>
      </c>
    </row>
    <row r="1119" spans="1:9" ht="13.5" x14ac:dyDescent="0.25">
      <c r="A1119" s="3">
        <f>TITRES_STAT!B1122</f>
        <v>43640</v>
      </c>
      <c r="B1119" s="6">
        <f>TITRES_STAT!D1122</f>
        <v>6.3</v>
      </c>
      <c r="C1119" s="2">
        <f t="shared" si="153"/>
        <v>-0.40000000000000036</v>
      </c>
      <c r="D1119" s="2">
        <f t="shared" si="154"/>
        <v>0</v>
      </c>
      <c r="E1119" s="2">
        <f t="shared" si="155"/>
        <v>0.40000000000000036</v>
      </c>
      <c r="F1119" s="2">
        <f t="shared" si="159"/>
        <v>3.6412565755130452E-2</v>
      </c>
      <c r="G1119" s="2">
        <f t="shared" si="159"/>
        <v>3.6161224810860385E-2</v>
      </c>
      <c r="H1119" s="2">
        <f t="shared" si="157"/>
        <v>1.006950565020535</v>
      </c>
      <c r="I1119" s="2">
        <f t="shared" si="158"/>
        <v>50.173162337470529</v>
      </c>
    </row>
    <row r="1120" spans="1:9" ht="13.5" x14ac:dyDescent="0.25">
      <c r="A1120" s="3">
        <f>TITRES_STAT!B1123</f>
        <v>43641</v>
      </c>
      <c r="B1120" s="6">
        <f>TITRES_STAT!D1123</f>
        <v>6.3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3.3811668201192566E-2</v>
      </c>
      <c r="G1120" s="2">
        <f t="shared" si="159"/>
        <v>3.3578280181513216E-2</v>
      </c>
      <c r="H1120" s="2">
        <f t="shared" si="157"/>
        <v>1.006950565020535</v>
      </c>
      <c r="I1120" s="2">
        <f t="shared" si="158"/>
        <v>50.173162337470529</v>
      </c>
    </row>
    <row r="1121" spans="1:9" ht="13.5" x14ac:dyDescent="0.25">
      <c r="A1121" s="3">
        <f>TITRES_STAT!B1124</f>
        <v>43642</v>
      </c>
      <c r="B1121" s="6">
        <f>TITRES_STAT!D1124</f>
        <v>6.67</v>
      </c>
      <c r="C1121" s="2">
        <f t="shared" si="153"/>
        <v>0.37000000000000011</v>
      </c>
      <c r="D1121" s="2">
        <f t="shared" si="154"/>
        <v>0.37000000000000011</v>
      </c>
      <c r="E1121" s="2">
        <f t="shared" si="155"/>
        <v>0</v>
      </c>
      <c r="F1121" s="2">
        <f t="shared" si="159"/>
        <v>5.7825120472535962E-2</v>
      </c>
      <c r="G1121" s="2">
        <f t="shared" si="159"/>
        <v>3.1179831597119418E-2</v>
      </c>
      <c r="H1121" s="2">
        <f t="shared" si="157"/>
        <v>1.8545680816915702</v>
      </c>
      <c r="I1121" s="2">
        <f t="shared" si="158"/>
        <v>64.968430551237148</v>
      </c>
    </row>
    <row r="1122" spans="1:9" ht="13.5" x14ac:dyDescent="0.25">
      <c r="A1122" s="3">
        <f>TITRES_STAT!B1125</f>
        <v>43643</v>
      </c>
      <c r="B1122" s="6">
        <f>TITRES_STAT!D1125</f>
        <v>6.67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5.3694754724497681E-2</v>
      </c>
      <c r="G1122" s="2">
        <f t="shared" si="159"/>
        <v>2.8952700768753746E-2</v>
      </c>
      <c r="H1122" s="2">
        <f t="shared" si="157"/>
        <v>1.8545680816915702</v>
      </c>
      <c r="I1122" s="2">
        <f t="shared" si="158"/>
        <v>64.968430551237148</v>
      </c>
    </row>
    <row r="1123" spans="1:9" ht="13.5" x14ac:dyDescent="0.25">
      <c r="A1123" s="3">
        <f>TITRES_STAT!B1126</f>
        <v>43644</v>
      </c>
      <c r="B1123" s="6">
        <f>TITRES_STAT!D1126</f>
        <v>6.67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4.985941510131927E-2</v>
      </c>
      <c r="G1123" s="2">
        <f t="shared" si="159"/>
        <v>2.6884650713842766E-2</v>
      </c>
      <c r="H1123" s="2">
        <f t="shared" si="157"/>
        <v>1.8545680816915697</v>
      </c>
      <c r="I1123" s="2">
        <f t="shared" si="158"/>
        <v>64.968430551237134</v>
      </c>
    </row>
    <row r="1124" spans="1:9" ht="13.5" x14ac:dyDescent="0.25">
      <c r="A1124" s="3">
        <f>TITRES_STAT!B1127</f>
        <v>43647</v>
      </c>
      <c r="B1124" s="6">
        <f>TITRES_STAT!D1127</f>
        <v>6.78</v>
      </c>
      <c r="C1124" s="2">
        <f t="shared" si="153"/>
        <v>0.11000000000000032</v>
      </c>
      <c r="D1124" s="2">
        <f t="shared" si="154"/>
        <v>0.11000000000000032</v>
      </c>
      <c r="E1124" s="2">
        <f t="shared" si="155"/>
        <v>0</v>
      </c>
      <c r="F1124" s="2">
        <f t="shared" si="159"/>
        <v>5.4155171165510774E-2</v>
      </c>
      <c r="G1124" s="2">
        <f t="shared" si="159"/>
        <v>2.4964318519996854E-2</v>
      </c>
      <c r="H1124" s="2">
        <f t="shared" si="157"/>
        <v>2.1693030042911663</v>
      </c>
      <c r="I1124" s="2">
        <f t="shared" si="158"/>
        <v>68.447321109845859</v>
      </c>
    </row>
    <row r="1125" spans="1:9" ht="13.5" x14ac:dyDescent="0.25">
      <c r="A1125" s="3">
        <f>TITRES_STAT!B1128</f>
        <v>43648</v>
      </c>
      <c r="B1125" s="6">
        <f>TITRES_STAT!D1128</f>
        <v>6.78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5.0286944653688583E-2</v>
      </c>
      <c r="G1125" s="2">
        <f t="shared" si="159"/>
        <v>2.318115291142565E-2</v>
      </c>
      <c r="H1125" s="2">
        <f t="shared" si="157"/>
        <v>2.1693030042911663</v>
      </c>
      <c r="I1125" s="2">
        <f t="shared" si="158"/>
        <v>68.447321109845859</v>
      </c>
    </row>
    <row r="1126" spans="1:9" ht="13.5" x14ac:dyDescent="0.25">
      <c r="A1126" s="3">
        <f>TITRES_STAT!B1129</f>
        <v>43649</v>
      </c>
      <c r="B1126" s="6">
        <f>TITRES_STAT!D1129</f>
        <v>6.78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4.6695020035567969E-2</v>
      </c>
      <c r="G1126" s="2">
        <f t="shared" si="159"/>
        <v>2.1525356274895244E-2</v>
      </c>
      <c r="H1126" s="2">
        <f t="shared" si="157"/>
        <v>2.1693030042911667</v>
      </c>
      <c r="I1126" s="2">
        <f t="shared" si="158"/>
        <v>68.447321109845859</v>
      </c>
    </row>
    <row r="1127" spans="1:9" ht="13.5" x14ac:dyDescent="0.25">
      <c r="A1127" s="3">
        <f>TITRES_STAT!B1130</f>
        <v>43650</v>
      </c>
      <c r="B1127" s="6">
        <f>TITRES_STAT!D1130</f>
        <v>6.78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4.3359661461598829E-2</v>
      </c>
      <c r="G1127" s="2">
        <f t="shared" si="159"/>
        <v>1.9987830826688441E-2</v>
      </c>
      <c r="H1127" s="2">
        <f t="shared" si="157"/>
        <v>2.1693030042911667</v>
      </c>
      <c r="I1127" s="2">
        <f t="shared" si="158"/>
        <v>68.447321109845859</v>
      </c>
    </row>
    <row r="1128" spans="1:9" ht="13.5" x14ac:dyDescent="0.25">
      <c r="A1128" s="3">
        <f>TITRES_STAT!B1131</f>
        <v>43651</v>
      </c>
      <c r="B1128" s="6">
        <f>TITRES_STAT!D1131</f>
        <v>6.78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4.0262542785770343E-2</v>
      </c>
      <c r="G1128" s="2">
        <f t="shared" si="159"/>
        <v>1.8560128624782124E-2</v>
      </c>
      <c r="H1128" s="2">
        <f t="shared" si="157"/>
        <v>2.1693030042911667</v>
      </c>
      <c r="I1128" s="2">
        <f t="shared" si="158"/>
        <v>68.447321109845859</v>
      </c>
    </row>
    <row r="1129" spans="1:9" ht="13.5" x14ac:dyDescent="0.25">
      <c r="A1129" s="3">
        <f>TITRES_STAT!B1132</f>
        <v>43654</v>
      </c>
      <c r="B1129" s="6">
        <f>TITRES_STAT!D1132</f>
        <v>6.69</v>
      </c>
      <c r="C1129" s="2">
        <f t="shared" si="153"/>
        <v>-8.9999999999999858E-2</v>
      </c>
      <c r="D1129" s="2">
        <f t="shared" si="154"/>
        <v>0</v>
      </c>
      <c r="E1129" s="2">
        <f t="shared" si="155"/>
        <v>8.9999999999999858E-2</v>
      </c>
      <c r="F1129" s="2">
        <f t="shared" si="159"/>
        <v>3.7386646872501032E-2</v>
      </c>
      <c r="G1129" s="2">
        <f t="shared" si="159"/>
        <v>2.3662976580154819E-2</v>
      </c>
      <c r="H1129" s="2">
        <f t="shared" si="157"/>
        <v>1.5799638200992727</v>
      </c>
      <c r="I1129" s="2">
        <f t="shared" si="158"/>
        <v>61.239766534341491</v>
      </c>
    </row>
    <row r="1130" spans="1:9" ht="13.5" x14ac:dyDescent="0.25">
      <c r="A1130" s="3">
        <f>TITRES_STAT!B1133</f>
        <v>43655</v>
      </c>
      <c r="B1130" s="6">
        <f>TITRES_STAT!D1133</f>
        <v>6.69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3.4716172095893817E-2</v>
      </c>
      <c r="G1130" s="2">
        <f t="shared" si="159"/>
        <v>2.1972763967286618E-2</v>
      </c>
      <c r="H1130" s="2">
        <f t="shared" si="157"/>
        <v>1.5799638200992727</v>
      </c>
      <c r="I1130" s="2">
        <f t="shared" si="158"/>
        <v>61.239766534341491</v>
      </c>
    </row>
    <row r="1131" spans="1:9" ht="13.5" x14ac:dyDescent="0.25">
      <c r="A1131" s="3">
        <f>TITRES_STAT!B1134</f>
        <v>43656</v>
      </c>
      <c r="B1131" s="6">
        <f>TITRES_STAT!D1134</f>
        <v>6.65</v>
      </c>
      <c r="C1131" s="2">
        <f t="shared" si="153"/>
        <v>-4.0000000000000036E-2</v>
      </c>
      <c r="D1131" s="2">
        <f t="shared" si="154"/>
        <v>0</v>
      </c>
      <c r="E1131" s="2">
        <f t="shared" si="155"/>
        <v>4.0000000000000036E-2</v>
      </c>
      <c r="F1131" s="2">
        <f t="shared" si="159"/>
        <v>3.2236445517615689E-2</v>
      </c>
      <c r="G1131" s="2">
        <f t="shared" si="159"/>
        <v>2.3260423683909008E-2</v>
      </c>
      <c r="H1131" s="2">
        <f t="shared" si="157"/>
        <v>1.3858924478626791</v>
      </c>
      <c r="I1131" s="2">
        <f t="shared" si="158"/>
        <v>58.086962348373412</v>
      </c>
    </row>
    <row r="1132" spans="1:9" ht="13.5" x14ac:dyDescent="0.25">
      <c r="A1132" s="3">
        <f>TITRES_STAT!B1135</f>
        <v>43657</v>
      </c>
      <c r="B1132" s="6">
        <f>TITRES_STAT!D1135</f>
        <v>6.66</v>
      </c>
      <c r="C1132" s="2">
        <f t="shared" si="153"/>
        <v>9.9999999999997868E-3</v>
      </c>
      <c r="D1132" s="2">
        <f t="shared" si="154"/>
        <v>9.9999999999997868E-3</v>
      </c>
      <c r="E1132" s="2">
        <f t="shared" si="155"/>
        <v>0</v>
      </c>
      <c r="F1132" s="2">
        <f t="shared" si="159"/>
        <v>3.0648127980643123E-2</v>
      </c>
      <c r="G1132" s="2">
        <f t="shared" si="159"/>
        <v>2.1598964849344076E-2</v>
      </c>
      <c r="H1132" s="2">
        <f t="shared" si="157"/>
        <v>1.4189628157839174</v>
      </c>
      <c r="I1132" s="2">
        <f t="shared" si="158"/>
        <v>58.659968087358621</v>
      </c>
    </row>
    <row r="1133" spans="1:9" ht="13.5" x14ac:dyDescent="0.25">
      <c r="A1133" s="3">
        <f>TITRES_STAT!B1136</f>
        <v>43658</v>
      </c>
      <c r="B1133" s="6">
        <f>TITRES_STAT!D1136</f>
        <v>6.66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2.8458975982025757E-2</v>
      </c>
      <c r="G1133" s="2">
        <f t="shared" si="160"/>
        <v>2.0056181645819498E-2</v>
      </c>
      <c r="H1133" s="2">
        <f t="shared" si="157"/>
        <v>1.4189628157839174</v>
      </c>
      <c r="I1133" s="2">
        <f t="shared" si="158"/>
        <v>58.659968087358621</v>
      </c>
    </row>
    <row r="1134" spans="1:9" ht="13.5" x14ac:dyDescent="0.25">
      <c r="A1134" s="3">
        <f>TITRES_STAT!B1137</f>
        <v>43661</v>
      </c>
      <c r="B1134" s="6">
        <f>TITRES_STAT!D1137</f>
        <v>6.66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2.6426191983309633E-2</v>
      </c>
      <c r="G1134" s="2">
        <f t="shared" si="160"/>
        <v>1.8623597242546676E-2</v>
      </c>
      <c r="H1134" s="2">
        <f t="shared" si="157"/>
        <v>1.4189628157839176</v>
      </c>
      <c r="I1134" s="2">
        <f t="shared" si="158"/>
        <v>58.659968087358621</v>
      </c>
    </row>
    <row r="1135" spans="1:9" ht="13.5" x14ac:dyDescent="0.25">
      <c r="A1135" s="3">
        <f>TITRES_STAT!B1138</f>
        <v>43662</v>
      </c>
      <c r="B1135" s="6">
        <f>TITRES_STAT!D1138</f>
        <v>6.63</v>
      </c>
      <c r="C1135" s="2">
        <f t="shared" si="153"/>
        <v>-3.0000000000000249E-2</v>
      </c>
      <c r="D1135" s="2">
        <f t="shared" si="154"/>
        <v>0</v>
      </c>
      <c r="E1135" s="2">
        <f t="shared" si="155"/>
        <v>3.0000000000000249E-2</v>
      </c>
      <c r="F1135" s="2">
        <f t="shared" si="160"/>
        <v>2.4538606841644661E-2</v>
      </c>
      <c r="G1135" s="2">
        <f t="shared" si="160"/>
        <v>1.9436197439507644E-2</v>
      </c>
      <c r="H1135" s="2">
        <f t="shared" si="157"/>
        <v>1.2625209698562452</v>
      </c>
      <c r="I1135" s="2">
        <f t="shared" si="158"/>
        <v>55.801514623595409</v>
      </c>
    </row>
    <row r="1136" spans="1:9" ht="13.5" x14ac:dyDescent="0.25">
      <c r="A1136" s="3">
        <f>TITRES_STAT!B1139</f>
        <v>43663</v>
      </c>
      <c r="B1136" s="6">
        <f>TITRES_STAT!D1139</f>
        <v>6.63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2.2785849210098612E-2</v>
      </c>
      <c r="G1136" s="2">
        <f t="shared" si="160"/>
        <v>1.8047897622399955E-2</v>
      </c>
      <c r="H1136" s="2">
        <f t="shared" si="157"/>
        <v>1.2625209698562452</v>
      </c>
      <c r="I1136" s="2">
        <f t="shared" si="158"/>
        <v>55.801514623595409</v>
      </c>
    </row>
    <row r="1137" spans="1:9" ht="13.5" x14ac:dyDescent="0.25">
      <c r="A1137" s="3">
        <f>TITRES_STAT!B1140</f>
        <v>43664</v>
      </c>
      <c r="B1137" s="6">
        <f>TITRES_STAT!D1140</f>
        <v>6.63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2.1158288552234426E-2</v>
      </c>
      <c r="G1137" s="2">
        <f t="shared" si="160"/>
        <v>1.6758762077942815E-2</v>
      </c>
      <c r="H1137" s="2">
        <f t="shared" si="157"/>
        <v>1.2625209698562452</v>
      </c>
      <c r="I1137" s="2">
        <f t="shared" si="158"/>
        <v>55.801514623595409</v>
      </c>
    </row>
    <row r="1138" spans="1:9" ht="13.5" x14ac:dyDescent="0.25">
      <c r="A1138" s="3">
        <f>TITRES_STAT!B1141</f>
        <v>43665</v>
      </c>
      <c r="B1138" s="6">
        <f>TITRES_STAT!D1141</f>
        <v>6.63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1.9646982227074821E-2</v>
      </c>
      <c r="G1138" s="2">
        <f t="shared" si="160"/>
        <v>1.5561707643804042E-2</v>
      </c>
      <c r="H1138" s="2">
        <f t="shared" si="157"/>
        <v>1.262520969856245</v>
      </c>
      <c r="I1138" s="2">
        <f t="shared" si="158"/>
        <v>55.801514623595395</v>
      </c>
    </row>
    <row r="1139" spans="1:9" ht="13.5" x14ac:dyDescent="0.25">
      <c r="A1139" s="3">
        <f>TITRES_STAT!B1142</f>
        <v>43668</v>
      </c>
      <c r="B1139" s="6">
        <f>TITRES_STAT!D1142</f>
        <v>6.63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1.8243626353712333E-2</v>
      </c>
      <c r="G1139" s="2">
        <f t="shared" si="160"/>
        <v>1.4450157097818038E-2</v>
      </c>
      <c r="H1139" s="2">
        <f t="shared" si="157"/>
        <v>1.262520969856245</v>
      </c>
      <c r="I1139" s="2">
        <f t="shared" si="158"/>
        <v>55.801514623595395</v>
      </c>
    </row>
    <row r="1140" spans="1:9" ht="13.5" x14ac:dyDescent="0.25">
      <c r="A1140" s="3">
        <f>TITRES_STAT!B1143</f>
        <v>43669</v>
      </c>
      <c r="B1140" s="6">
        <f>TITRES_STAT!D1143</f>
        <v>6.63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1.6940510185590025E-2</v>
      </c>
      <c r="G1140" s="2">
        <f t="shared" si="160"/>
        <v>1.3418003019402464E-2</v>
      </c>
      <c r="H1140" s="2">
        <f t="shared" si="157"/>
        <v>1.2625209698562452</v>
      </c>
      <c r="I1140" s="2">
        <f t="shared" si="158"/>
        <v>55.801514623595409</v>
      </c>
    </row>
    <row r="1141" spans="1:9" ht="13.5" x14ac:dyDescent="0.25">
      <c r="A1141" s="3">
        <f>TITRES_STAT!B1144</f>
        <v>43670</v>
      </c>
      <c r="B1141" s="6">
        <f>TITRES_STAT!D1144</f>
        <v>6.63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1.5730473743762165E-2</v>
      </c>
      <c r="G1141" s="2">
        <f t="shared" si="160"/>
        <v>1.2459574232302288E-2</v>
      </c>
      <c r="H1141" s="2">
        <f t="shared" si="157"/>
        <v>1.2625209698562452</v>
      </c>
      <c r="I1141" s="2">
        <f t="shared" si="158"/>
        <v>55.801514623595409</v>
      </c>
    </row>
    <row r="1142" spans="1:9" ht="13.5" x14ac:dyDescent="0.25">
      <c r="A1142" s="3">
        <f>TITRES_STAT!B1145</f>
        <v>43672</v>
      </c>
      <c r="B1142" s="6">
        <f>TITRES_STAT!D1145</f>
        <v>6.63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1.4606868476350581E-2</v>
      </c>
      <c r="G1142" s="2">
        <f t="shared" si="160"/>
        <v>1.1569604644280695E-2</v>
      </c>
      <c r="H1142" s="2">
        <f t="shared" si="157"/>
        <v>1.262520969856245</v>
      </c>
      <c r="I1142" s="2">
        <f t="shared" si="158"/>
        <v>55.801514623595395</v>
      </c>
    </row>
    <row r="1143" spans="1:9" ht="13.5" x14ac:dyDescent="0.25">
      <c r="A1143" s="3">
        <f>TITRES_STAT!B1146</f>
        <v>43675</v>
      </c>
      <c r="B1143" s="6">
        <f>TITRES_STAT!D1146</f>
        <v>6.63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1.3563520728039824E-2</v>
      </c>
      <c r="G1143" s="2">
        <f t="shared" si="160"/>
        <v>1.074320431254636E-2</v>
      </c>
      <c r="H1143" s="2">
        <f t="shared" si="157"/>
        <v>1.262520969856245</v>
      </c>
      <c r="I1143" s="2">
        <f t="shared" si="158"/>
        <v>55.801514623595395</v>
      </c>
    </row>
    <row r="1144" spans="1:9" ht="13.5" x14ac:dyDescent="0.25">
      <c r="A1144" s="3">
        <f>TITRES_STAT!B1147</f>
        <v>43676</v>
      </c>
      <c r="B1144" s="6">
        <f>TITRES_STAT!D1147</f>
        <v>6.63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1.2594697818894121E-2</v>
      </c>
      <c r="G1144" s="2">
        <f t="shared" si="160"/>
        <v>9.9758325759359053E-3</v>
      </c>
      <c r="H1144" s="2">
        <f t="shared" si="157"/>
        <v>1.262520969856245</v>
      </c>
      <c r="I1144" s="2">
        <f t="shared" si="158"/>
        <v>55.801514623595395</v>
      </c>
    </row>
    <row r="1145" spans="1:9" ht="13.5" x14ac:dyDescent="0.25">
      <c r="A1145" s="3">
        <f>TITRES_STAT!B1148</f>
        <v>43677</v>
      </c>
      <c r="B1145" s="6">
        <f>TITRES_STAT!D1148</f>
        <v>6.61</v>
      </c>
      <c r="C1145" s="2">
        <f t="shared" si="153"/>
        <v>-1.9999999999999574E-2</v>
      </c>
      <c r="D1145" s="2">
        <f t="shared" si="154"/>
        <v>0</v>
      </c>
      <c r="E1145" s="2">
        <f t="shared" si="155"/>
        <v>1.9999999999999574E-2</v>
      </c>
      <c r="F1145" s="2">
        <f t="shared" si="160"/>
        <v>1.1695076546115969E-2</v>
      </c>
      <c r="G1145" s="2">
        <f t="shared" si="160"/>
        <v>1.0691844534797596E-2</v>
      </c>
      <c r="H1145" s="2">
        <f t="shared" si="157"/>
        <v>1.0938315187854875</v>
      </c>
      <c r="I1145" s="2">
        <f t="shared" si="158"/>
        <v>52.240665448572329</v>
      </c>
    </row>
    <row r="1146" spans="1:9" ht="13.5" x14ac:dyDescent="0.25">
      <c r="A1146" s="3">
        <f>TITRES_STAT!B1149</f>
        <v>43678</v>
      </c>
      <c r="B1146" s="6">
        <f>TITRES_STAT!D1149</f>
        <v>6.6</v>
      </c>
      <c r="C1146" s="2">
        <f t="shared" si="153"/>
        <v>-1.0000000000000675E-2</v>
      </c>
      <c r="D1146" s="2">
        <f t="shared" si="154"/>
        <v>0</v>
      </c>
      <c r="E1146" s="2">
        <f t="shared" si="155"/>
        <v>1.0000000000000675E-2</v>
      </c>
      <c r="F1146" s="2">
        <f t="shared" si="160"/>
        <v>1.0859713935679114E-2</v>
      </c>
      <c r="G1146" s="2">
        <f t="shared" si="160"/>
        <v>1.0642427068026388E-2</v>
      </c>
      <c r="H1146" s="2">
        <f t="shared" si="157"/>
        <v>1.0204170407994182</v>
      </c>
      <c r="I1146" s="2">
        <f t="shared" si="158"/>
        <v>50.505267981489105</v>
      </c>
    </row>
    <row r="1147" spans="1:9" ht="13.5" x14ac:dyDescent="0.25">
      <c r="A1147" s="3">
        <f>TITRES_STAT!B1150</f>
        <v>43679</v>
      </c>
      <c r="B1147" s="6">
        <f>TITRES_STAT!D1150</f>
        <v>6.6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1.0084020083130607E-2</v>
      </c>
      <c r="G1147" s="2">
        <f t="shared" si="160"/>
        <v>9.8822537060245016E-3</v>
      </c>
      <c r="H1147" s="2">
        <f t="shared" si="157"/>
        <v>1.0204170407994184</v>
      </c>
      <c r="I1147" s="2">
        <f t="shared" si="158"/>
        <v>50.505267981489105</v>
      </c>
    </row>
    <row r="1148" spans="1:9" ht="13.5" x14ac:dyDescent="0.25">
      <c r="A1148" s="3">
        <f>TITRES_STAT!B1151</f>
        <v>43682</v>
      </c>
      <c r="B1148" s="6">
        <f>TITRES_STAT!D1151</f>
        <v>6.6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9.3637329343355651E-3</v>
      </c>
      <c r="G1148" s="2">
        <f t="shared" si="160"/>
        <v>9.1763784413084644E-3</v>
      </c>
      <c r="H1148" s="2">
        <f t="shared" si="157"/>
        <v>1.0204170407994186</v>
      </c>
      <c r="I1148" s="2">
        <f t="shared" si="158"/>
        <v>50.505267981489112</v>
      </c>
    </row>
    <row r="1149" spans="1:9" ht="13.5" x14ac:dyDescent="0.25">
      <c r="A1149" s="3">
        <f>TITRES_STAT!B1152</f>
        <v>43683</v>
      </c>
      <c r="B1149" s="6">
        <f>TITRES_STAT!D1152</f>
        <v>6.6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8.6948948675973099E-3</v>
      </c>
      <c r="G1149" s="2">
        <f t="shared" si="161"/>
        <v>8.520922838357859E-3</v>
      </c>
      <c r="H1149" s="2">
        <f t="shared" si="157"/>
        <v>1.0204170407994186</v>
      </c>
      <c r="I1149" s="2">
        <f t="shared" si="158"/>
        <v>50.505267981489112</v>
      </c>
    </row>
    <row r="1150" spans="1:9" ht="13.5" x14ac:dyDescent="0.25">
      <c r="A1150" s="3">
        <f>TITRES_STAT!B1153</f>
        <v>43684</v>
      </c>
      <c r="B1150" s="6">
        <f>TITRES_STAT!D1153</f>
        <v>6.6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8.0738309484832162E-3</v>
      </c>
      <c r="G1150" s="2">
        <f t="shared" si="161"/>
        <v>7.9122854927608684E-3</v>
      </c>
      <c r="H1150" s="2">
        <f t="shared" si="157"/>
        <v>1.0204170407994189</v>
      </c>
      <c r="I1150" s="2">
        <f t="shared" si="158"/>
        <v>50.505267981489126</v>
      </c>
    </row>
    <row r="1151" spans="1:9" ht="13.5" x14ac:dyDescent="0.25">
      <c r="A1151" s="3">
        <f>TITRES_STAT!B1154</f>
        <v>43685</v>
      </c>
      <c r="B1151" s="6">
        <f>TITRES_STAT!D1154</f>
        <v>6.6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7.4971287378772719E-3</v>
      </c>
      <c r="G1151" s="2">
        <f t="shared" si="161"/>
        <v>7.3471222432779492E-3</v>
      </c>
      <c r="H1151" s="2">
        <f t="shared" si="157"/>
        <v>1.0204170407994186</v>
      </c>
      <c r="I1151" s="2">
        <f t="shared" si="158"/>
        <v>50.505267981489112</v>
      </c>
    </row>
    <row r="1152" spans="1:9" ht="13.5" x14ac:dyDescent="0.25">
      <c r="A1152" s="3">
        <f>TITRES_STAT!B1155</f>
        <v>43686</v>
      </c>
      <c r="B1152" s="6">
        <f>TITRES_STAT!D1155</f>
        <v>6.6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6.9616195423146104E-3</v>
      </c>
      <c r="G1152" s="2">
        <f t="shared" si="161"/>
        <v>6.822327797329524E-3</v>
      </c>
      <c r="H1152" s="2">
        <f t="shared" si="157"/>
        <v>1.0204170407994189</v>
      </c>
      <c r="I1152" s="2">
        <f t="shared" si="158"/>
        <v>50.505267981489126</v>
      </c>
    </row>
    <row r="1153" spans="1:9" ht="13.5" x14ac:dyDescent="0.25">
      <c r="A1153" s="3">
        <f>TITRES_STAT!B1156</f>
        <v>43691</v>
      </c>
      <c r="B1153" s="6">
        <f>TITRES_STAT!D1156</f>
        <v>6.6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6.4643610035778525E-3</v>
      </c>
      <c r="G1153" s="2">
        <f t="shared" si="161"/>
        <v>6.3350186689488438E-3</v>
      </c>
      <c r="H1153" s="2">
        <f t="shared" si="157"/>
        <v>1.0204170407994189</v>
      </c>
      <c r="I1153" s="2">
        <f t="shared" si="158"/>
        <v>50.505267981489126</v>
      </c>
    </row>
    <row r="1154" spans="1:9" ht="13.5" x14ac:dyDescent="0.25">
      <c r="A1154" s="3">
        <f>TITRES_STAT!B1157</f>
        <v>43692</v>
      </c>
      <c r="B1154" s="6">
        <f>TITRES_STAT!D1157</f>
        <v>6.6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6.0026209318937204E-3</v>
      </c>
      <c r="G1154" s="2">
        <f t="shared" si="161"/>
        <v>5.8825173354524977E-3</v>
      </c>
      <c r="H1154" s="2">
        <f t="shared" si="157"/>
        <v>1.0204170407994189</v>
      </c>
      <c r="I1154" s="2">
        <f t="shared" si="158"/>
        <v>50.505267981489126</v>
      </c>
    </row>
    <row r="1155" spans="1:9" ht="13.5" x14ac:dyDescent="0.25">
      <c r="A1155" s="3">
        <f>TITRES_STAT!B1158</f>
        <v>43693</v>
      </c>
      <c r="B1155" s="6">
        <f>TITRES_STAT!D1158</f>
        <v>6.6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5.5738622939013119E-3</v>
      </c>
      <c r="G1155" s="2">
        <f t="shared" si="161"/>
        <v>5.4623375257773195E-3</v>
      </c>
      <c r="H1155" s="2">
        <f t="shared" si="157"/>
        <v>1.0204170407994189</v>
      </c>
      <c r="I1155" s="2">
        <f t="shared" si="158"/>
        <v>50.505267981489126</v>
      </c>
    </row>
    <row r="1156" spans="1:9" ht="13.5" x14ac:dyDescent="0.25">
      <c r="A1156" s="3">
        <f>TITRES_STAT!B1159</f>
        <v>43696</v>
      </c>
      <c r="B1156" s="6">
        <f>TITRES_STAT!D1159</f>
        <v>6.6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5.1757292729083604E-3</v>
      </c>
      <c r="G1156" s="2">
        <f t="shared" si="161"/>
        <v>5.0721705596503686E-3</v>
      </c>
      <c r="H1156" s="2">
        <f t="shared" si="157"/>
        <v>1.0204170407994186</v>
      </c>
      <c r="I1156" s="2">
        <f t="shared" si="158"/>
        <v>50.505267981489112</v>
      </c>
    </row>
    <row r="1157" spans="1:9" ht="13.5" x14ac:dyDescent="0.25">
      <c r="A1157" s="3">
        <f>TITRES_STAT!B1160</f>
        <v>43697</v>
      </c>
      <c r="B1157" s="6">
        <f>TITRES_STAT!D1160</f>
        <v>6.55</v>
      </c>
      <c r="C1157" s="2">
        <f t="shared" si="162"/>
        <v>-4.9999999999999822E-2</v>
      </c>
      <c r="D1157" s="2">
        <f t="shared" si="163"/>
        <v>0</v>
      </c>
      <c r="E1157" s="2">
        <f t="shared" si="164"/>
        <v>4.9999999999999822E-2</v>
      </c>
      <c r="F1157" s="2">
        <f t="shared" si="161"/>
        <v>4.8060343248434775E-3</v>
      </c>
      <c r="G1157" s="2">
        <f t="shared" si="161"/>
        <v>8.2813012339610446E-3</v>
      </c>
      <c r="H1157" s="2">
        <f t="shared" si="157"/>
        <v>0.58034772423616987</v>
      </c>
      <c r="I1157" s="2">
        <f t="shared" si="158"/>
        <v>36.722786721932955</v>
      </c>
    </row>
    <row r="1158" spans="1:9" ht="13.5" x14ac:dyDescent="0.25">
      <c r="A1158" s="3">
        <f>TITRES_STAT!B1161</f>
        <v>43698</v>
      </c>
      <c r="B1158" s="6">
        <f>TITRES_STAT!D1161</f>
        <v>6.55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4.4627461587832288E-3</v>
      </c>
      <c r="G1158" s="2">
        <f t="shared" si="161"/>
        <v>7.6897797172495409E-3</v>
      </c>
      <c r="H1158" s="2">
        <f t="shared" si="157"/>
        <v>0.58034772423616987</v>
      </c>
      <c r="I1158" s="2">
        <f t="shared" si="158"/>
        <v>36.722786721932955</v>
      </c>
    </row>
    <row r="1159" spans="1:9" ht="13.5" x14ac:dyDescent="0.25">
      <c r="A1159" s="3">
        <f>TITRES_STAT!B1162</f>
        <v>43699</v>
      </c>
      <c r="B1159" s="6">
        <f>TITRES_STAT!D1162</f>
        <v>6.55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4.1439785760129981E-3</v>
      </c>
      <c r="G1159" s="2">
        <f t="shared" si="161"/>
        <v>7.1405097374460024E-3</v>
      </c>
      <c r="H1159" s="2">
        <f t="shared" si="157"/>
        <v>0.58034772423616987</v>
      </c>
      <c r="I1159" s="2">
        <f t="shared" si="158"/>
        <v>36.722786721932955</v>
      </c>
    </row>
    <row r="1160" spans="1:9" ht="13.5" x14ac:dyDescent="0.25">
      <c r="A1160" s="3">
        <f>TITRES_STAT!B1163</f>
        <v>43700</v>
      </c>
      <c r="B1160" s="6">
        <f>TITRES_STAT!D1163</f>
        <v>6.36</v>
      </c>
      <c r="C1160" s="2">
        <f t="shared" si="162"/>
        <v>-0.1899999999999995</v>
      </c>
      <c r="D1160" s="2">
        <f t="shared" si="163"/>
        <v>0</v>
      </c>
      <c r="E1160" s="2">
        <f t="shared" si="164"/>
        <v>0.1899999999999995</v>
      </c>
      <c r="F1160" s="2">
        <f t="shared" si="161"/>
        <v>3.8479801062977839E-3</v>
      </c>
      <c r="G1160" s="2">
        <f t="shared" si="161"/>
        <v>2.0201901899056966E-2</v>
      </c>
      <c r="H1160" s="2">
        <f t="shared" si="157"/>
        <v>0.19047613068932928</v>
      </c>
      <c r="I1160" s="2">
        <f t="shared" si="158"/>
        <v>15.999995781438855</v>
      </c>
    </row>
    <row r="1161" spans="1:9" ht="13.5" x14ac:dyDescent="0.25">
      <c r="A1161" s="3">
        <f>TITRES_STAT!B1164</f>
        <v>43703</v>
      </c>
      <c r="B1161" s="6">
        <f>TITRES_STAT!D1164</f>
        <v>6.36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3.5731243844193709E-3</v>
      </c>
      <c r="G1161" s="2">
        <f t="shared" si="161"/>
        <v>1.8758908906267184E-2</v>
      </c>
      <c r="H1161" s="2">
        <f t="shared" si="157"/>
        <v>0.19047613068932928</v>
      </c>
      <c r="I1161" s="2">
        <f t="shared" si="158"/>
        <v>15.999995781438855</v>
      </c>
    </row>
    <row r="1162" spans="1:9" ht="13.5" x14ac:dyDescent="0.25">
      <c r="A1162" s="3">
        <f>TITRES_STAT!B1165</f>
        <v>43704</v>
      </c>
      <c r="B1162" s="6">
        <f>TITRES_STAT!D1165</f>
        <v>6.55</v>
      </c>
      <c r="C1162" s="2">
        <f t="shared" si="162"/>
        <v>0.1899999999999995</v>
      </c>
      <c r="D1162" s="2">
        <f t="shared" si="163"/>
        <v>0.1899999999999995</v>
      </c>
      <c r="E1162" s="2">
        <f t="shared" si="164"/>
        <v>0</v>
      </c>
      <c r="F1162" s="2">
        <f t="shared" si="161"/>
        <v>1.6889329785532238E-2</v>
      </c>
      <c r="G1162" s="2">
        <f t="shared" si="161"/>
        <v>1.7418986841533816E-2</v>
      </c>
      <c r="H1162" s="2">
        <f t="shared" si="157"/>
        <v>0.9695931192313284</v>
      </c>
      <c r="I1162" s="2">
        <f t="shared" si="158"/>
        <v>49.228092328517619</v>
      </c>
    </row>
    <row r="1163" spans="1:9" ht="13.5" x14ac:dyDescent="0.25">
      <c r="A1163" s="3">
        <f>TITRES_STAT!B1166</f>
        <v>43705</v>
      </c>
      <c r="B1163" s="6">
        <f>TITRES_STAT!D1166</f>
        <v>6.59</v>
      </c>
      <c r="C1163" s="2">
        <f t="shared" si="162"/>
        <v>4.0000000000000036E-2</v>
      </c>
      <c r="D1163" s="2">
        <f t="shared" si="163"/>
        <v>4.0000000000000036E-2</v>
      </c>
      <c r="E1163" s="2">
        <f t="shared" si="164"/>
        <v>0</v>
      </c>
      <c r="F1163" s="2">
        <f t="shared" si="161"/>
        <v>1.8540091943708509E-2</v>
      </c>
      <c r="G1163" s="2">
        <f t="shared" si="161"/>
        <v>1.6174773495709973E-2</v>
      </c>
      <c r="H1163" s="2">
        <f t="shared" si="157"/>
        <v>1.1462350275647377</v>
      </c>
      <c r="I1163" s="2">
        <f t="shared" si="158"/>
        <v>53.406780377884942</v>
      </c>
    </row>
    <row r="1164" spans="1:9" ht="13.5" x14ac:dyDescent="0.25">
      <c r="A1164" s="3">
        <f>TITRES_STAT!B1167</f>
        <v>43706</v>
      </c>
      <c r="B1164" s="6">
        <f>TITRES_STAT!D1167</f>
        <v>6.58</v>
      </c>
      <c r="C1164" s="2">
        <f t="shared" si="162"/>
        <v>-9.9999999999997868E-3</v>
      </c>
      <c r="D1164" s="2">
        <f t="shared" si="163"/>
        <v>0</v>
      </c>
      <c r="E1164" s="2">
        <f t="shared" si="164"/>
        <v>9.9999999999997868E-3</v>
      </c>
      <c r="F1164" s="2">
        <f t="shared" si="161"/>
        <v>1.7215799662015044E-2</v>
      </c>
      <c r="G1164" s="2">
        <f t="shared" si="161"/>
        <v>1.5733718246016389E-2</v>
      </c>
      <c r="H1164" s="2">
        <f t="shared" si="157"/>
        <v>1.0941977854709519</v>
      </c>
      <c r="I1164" s="2">
        <f t="shared" si="158"/>
        <v>52.249018362173658</v>
      </c>
    </row>
    <row r="1165" spans="1:9" ht="13.5" x14ac:dyDescent="0.25">
      <c r="A1165" s="3">
        <f>TITRES_STAT!B1168</f>
        <v>43707</v>
      </c>
      <c r="B1165" s="6">
        <f>TITRES_STAT!D1168</f>
        <v>6.58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1.5986099686156826E-2</v>
      </c>
      <c r="G1165" s="2">
        <f t="shared" si="165"/>
        <v>1.4609881228443788E-2</v>
      </c>
      <c r="H1165" s="2">
        <f t="shared" si="157"/>
        <v>1.0941977854709521</v>
      </c>
      <c r="I1165" s="2">
        <f t="shared" si="158"/>
        <v>52.249018362173672</v>
      </c>
    </row>
    <row r="1166" spans="1:9" ht="13.5" x14ac:dyDescent="0.25">
      <c r="A1166" s="3">
        <f>TITRES_STAT!B1169</f>
        <v>43710</v>
      </c>
      <c r="B1166" s="6">
        <f>TITRES_STAT!D1169</f>
        <v>6.57</v>
      </c>
      <c r="C1166" s="2">
        <f t="shared" si="162"/>
        <v>-9.9999999999997868E-3</v>
      </c>
      <c r="D1166" s="2">
        <f t="shared" si="163"/>
        <v>0</v>
      </c>
      <c r="E1166" s="2">
        <f t="shared" si="164"/>
        <v>9.9999999999997868E-3</v>
      </c>
      <c r="F1166" s="2">
        <f t="shared" si="165"/>
        <v>1.4844235422859909E-2</v>
      </c>
      <c r="G1166" s="2">
        <f t="shared" si="165"/>
        <v>1.4280603997840645E-2</v>
      </c>
      <c r="H1166" s="2">
        <f t="shared" si="157"/>
        <v>1.0394683183641595</v>
      </c>
      <c r="I1166" s="2">
        <f t="shared" si="158"/>
        <v>50.967612931487373</v>
      </c>
    </row>
    <row r="1167" spans="1:9" ht="13.5" x14ac:dyDescent="0.25">
      <c r="A1167" s="3">
        <f>TITRES_STAT!B1170</f>
        <v>43711</v>
      </c>
      <c r="B1167" s="6">
        <f>TITRES_STAT!D1170</f>
        <v>6.57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1.378393289265563E-2</v>
      </c>
      <c r="G1167" s="2">
        <f t="shared" si="165"/>
        <v>1.3260560855137741E-2</v>
      </c>
      <c r="H1167" s="2">
        <f t="shared" si="157"/>
        <v>1.0394683183641595</v>
      </c>
      <c r="I1167" s="2">
        <f t="shared" si="158"/>
        <v>50.967612931487373</v>
      </c>
    </row>
    <row r="1168" spans="1:9" ht="13.5" x14ac:dyDescent="0.25">
      <c r="A1168" s="3">
        <f>TITRES_STAT!B1171</f>
        <v>43712</v>
      </c>
      <c r="B1168" s="6">
        <f>TITRES_STAT!D1171</f>
        <v>6.57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1.2799366257465942E-2</v>
      </c>
      <c r="G1168" s="2">
        <f t="shared" si="165"/>
        <v>1.2313377936913616E-2</v>
      </c>
      <c r="H1168" s="2">
        <f t="shared" si="157"/>
        <v>1.0394683183641595</v>
      </c>
      <c r="I1168" s="2">
        <f t="shared" si="158"/>
        <v>50.967612931487373</v>
      </c>
    </row>
    <row r="1169" spans="1:9" ht="13.5" x14ac:dyDescent="0.25">
      <c r="A1169" s="3">
        <f>TITRES_STAT!B1172</f>
        <v>43713</v>
      </c>
      <c r="B1169" s="6">
        <f>TITRES_STAT!D1172</f>
        <v>6.57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1.1885125810504089E-2</v>
      </c>
      <c r="G1169" s="2">
        <f t="shared" si="165"/>
        <v>1.1433850941419786E-2</v>
      </c>
      <c r="H1169" s="2">
        <f t="shared" ref="H1169:H1232" si="166">F1169/G1169</f>
        <v>1.0394683183641595</v>
      </c>
      <c r="I1169" s="2">
        <f t="shared" ref="I1169:I1232" si="167">IF(G1169=0,100,100-(100/(1+H1169)))</f>
        <v>50.967612931487373</v>
      </c>
    </row>
    <row r="1170" spans="1:9" ht="13.5" x14ac:dyDescent="0.25">
      <c r="A1170" s="3">
        <f>TITRES_STAT!B1173</f>
        <v>43714</v>
      </c>
      <c r="B1170" s="6">
        <f>TITRES_STAT!D1173</f>
        <v>6.57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1.103618825261094E-2</v>
      </c>
      <c r="G1170" s="2">
        <f t="shared" si="165"/>
        <v>1.0617147302746944E-2</v>
      </c>
      <c r="H1170" s="2">
        <f t="shared" si="166"/>
        <v>1.0394683183641598</v>
      </c>
      <c r="I1170" s="2">
        <f t="shared" si="167"/>
        <v>50.96761293148738</v>
      </c>
    </row>
    <row r="1171" spans="1:9" ht="13.5" x14ac:dyDescent="0.25">
      <c r="A1171" s="3">
        <f>TITRES_STAT!B1174</f>
        <v>43717</v>
      </c>
      <c r="B1171" s="6">
        <f>TITRES_STAT!D1174</f>
        <v>6.57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1.0247889091710158E-2</v>
      </c>
      <c r="G1171" s="2">
        <f t="shared" si="165"/>
        <v>9.8587796382650205E-3</v>
      </c>
      <c r="H1171" s="2">
        <f t="shared" si="166"/>
        <v>1.0394683183641595</v>
      </c>
      <c r="I1171" s="2">
        <f t="shared" si="167"/>
        <v>50.967612931487373</v>
      </c>
    </row>
    <row r="1172" spans="1:9" ht="13.5" x14ac:dyDescent="0.25">
      <c r="A1172" s="3">
        <f>TITRES_STAT!B1175</f>
        <v>43718</v>
      </c>
      <c r="B1172" s="6">
        <f>TITRES_STAT!D1175</f>
        <v>6.57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9.5158970137308608E-3</v>
      </c>
      <c r="G1172" s="2">
        <f t="shared" si="165"/>
        <v>9.1545810926746633E-3</v>
      </c>
      <c r="H1172" s="2">
        <f t="shared" si="166"/>
        <v>1.0394683183641593</v>
      </c>
      <c r="I1172" s="2">
        <f t="shared" si="167"/>
        <v>50.967612931487373</v>
      </c>
    </row>
    <row r="1173" spans="1:9" ht="13.5" x14ac:dyDescent="0.25">
      <c r="A1173" s="3">
        <f>TITRES_STAT!B1176</f>
        <v>43719</v>
      </c>
      <c r="B1173" s="6">
        <f>TITRES_STAT!D1176</f>
        <v>6.57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8.8361900841786561E-3</v>
      </c>
      <c r="G1173" s="2">
        <f t="shared" si="165"/>
        <v>8.500682443197901E-3</v>
      </c>
      <c r="H1173" s="2">
        <f t="shared" si="166"/>
        <v>1.0394683183641593</v>
      </c>
      <c r="I1173" s="2">
        <f t="shared" si="167"/>
        <v>50.967612931487373</v>
      </c>
    </row>
    <row r="1174" spans="1:9" ht="13.5" x14ac:dyDescent="0.25">
      <c r="A1174" s="3">
        <f>TITRES_STAT!B1177</f>
        <v>43720</v>
      </c>
      <c r="B1174" s="6">
        <f>TITRES_STAT!D1177</f>
        <v>6.57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8.2050336495944655E-3</v>
      </c>
      <c r="G1174" s="2">
        <f t="shared" si="165"/>
        <v>7.8934908401123369E-3</v>
      </c>
      <c r="H1174" s="2">
        <f t="shared" si="166"/>
        <v>1.0394683183641593</v>
      </c>
      <c r="I1174" s="2">
        <f t="shared" si="167"/>
        <v>50.967612931487373</v>
      </c>
    </row>
    <row r="1175" spans="1:9" ht="13.5" x14ac:dyDescent="0.25">
      <c r="A1175" s="3">
        <f>TITRES_STAT!B1178</f>
        <v>43721</v>
      </c>
      <c r="B1175" s="6">
        <f>TITRES_STAT!D1178</f>
        <v>6.57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7.6189598174805752E-3</v>
      </c>
      <c r="G1175" s="2">
        <f t="shared" si="165"/>
        <v>7.3296700658185988E-3</v>
      </c>
      <c r="H1175" s="2">
        <f t="shared" si="166"/>
        <v>1.0394683183641593</v>
      </c>
      <c r="I1175" s="2">
        <f t="shared" si="167"/>
        <v>50.967612931487373</v>
      </c>
    </row>
    <row r="1176" spans="1:9" ht="13.5" x14ac:dyDescent="0.25">
      <c r="A1176" s="3">
        <f>TITRES_STAT!B1179</f>
        <v>43724</v>
      </c>
      <c r="B1176" s="6">
        <f>TITRES_STAT!D1179</f>
        <v>6.57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7.0747484019462485E-3</v>
      </c>
      <c r="G1176" s="2">
        <f t="shared" si="165"/>
        <v>6.8061222039744133E-3</v>
      </c>
      <c r="H1176" s="2">
        <f t="shared" si="166"/>
        <v>1.0394683183641593</v>
      </c>
      <c r="I1176" s="2">
        <f t="shared" si="167"/>
        <v>50.967612931487373</v>
      </c>
    </row>
    <row r="1177" spans="1:9" ht="13.5" x14ac:dyDescent="0.25">
      <c r="A1177" s="3">
        <f>TITRES_STAT!B1180</f>
        <v>43725</v>
      </c>
      <c r="B1177" s="6">
        <f>TITRES_STAT!D1180</f>
        <v>6.57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6.5694092303786589E-3</v>
      </c>
      <c r="G1177" s="2">
        <f t="shared" si="165"/>
        <v>6.3199706179762408E-3</v>
      </c>
      <c r="H1177" s="2">
        <f t="shared" si="166"/>
        <v>1.0394683183641591</v>
      </c>
      <c r="I1177" s="2">
        <f t="shared" si="167"/>
        <v>50.967612931487373</v>
      </c>
    </row>
    <row r="1178" spans="1:9" ht="13.5" x14ac:dyDescent="0.25">
      <c r="A1178" s="3">
        <f>TITRES_STAT!B1181</f>
        <v>43726</v>
      </c>
      <c r="B1178" s="6">
        <f>TITRES_STAT!D1181</f>
        <v>6.57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6.1001657139230408E-3</v>
      </c>
      <c r="G1178" s="2">
        <f t="shared" si="165"/>
        <v>5.8685441452636516E-3</v>
      </c>
      <c r="H1178" s="2">
        <f t="shared" si="166"/>
        <v>1.0394683183641593</v>
      </c>
      <c r="I1178" s="2">
        <f t="shared" si="167"/>
        <v>50.967612931487373</v>
      </c>
    </row>
    <row r="1179" spans="1:9" ht="13.5" x14ac:dyDescent="0.25">
      <c r="A1179" s="3">
        <f>TITRES_STAT!B1182</f>
        <v>43727</v>
      </c>
      <c r="B1179" s="6">
        <f>TITRES_STAT!D1182</f>
        <v>6.57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5.6644395914999665E-3</v>
      </c>
      <c r="G1179" s="2">
        <f t="shared" si="165"/>
        <v>5.4493624206019622E-3</v>
      </c>
      <c r="H1179" s="2">
        <f t="shared" si="166"/>
        <v>1.0394683183641593</v>
      </c>
      <c r="I1179" s="2">
        <f t="shared" si="167"/>
        <v>50.967612931487373</v>
      </c>
    </row>
    <row r="1180" spans="1:9" ht="13.5" x14ac:dyDescent="0.25">
      <c r="A1180" s="3">
        <f>TITRES_STAT!B1183</f>
        <v>43728</v>
      </c>
      <c r="B1180" s="6">
        <f>TITRES_STAT!D1183</f>
        <v>6.57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5.259836763535683E-3</v>
      </c>
      <c r="G1180" s="2">
        <f t="shared" si="165"/>
        <v>5.060122247701822E-3</v>
      </c>
      <c r="H1180" s="2">
        <f t="shared" si="166"/>
        <v>1.0394683183641593</v>
      </c>
      <c r="I1180" s="2">
        <f t="shared" si="167"/>
        <v>50.967612931487373</v>
      </c>
    </row>
    <row r="1181" spans="1:9" ht="13.5" x14ac:dyDescent="0.25">
      <c r="A1181" s="3">
        <f>TITRES_STAT!B1184</f>
        <v>43731</v>
      </c>
      <c r="B1181" s="6">
        <f>TITRES_STAT!D1184</f>
        <v>6.57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4.8841341375688487E-3</v>
      </c>
      <c r="G1181" s="2">
        <f t="shared" si="168"/>
        <v>4.6986849442945487E-3</v>
      </c>
      <c r="H1181" s="2">
        <f t="shared" si="166"/>
        <v>1.0394683183641595</v>
      </c>
      <c r="I1181" s="2">
        <f t="shared" si="167"/>
        <v>50.967612931487373</v>
      </c>
    </row>
    <row r="1182" spans="1:9" ht="13.5" x14ac:dyDescent="0.25">
      <c r="A1182" s="3">
        <f>TITRES_STAT!B1185</f>
        <v>43732</v>
      </c>
      <c r="B1182" s="6">
        <f>TITRES_STAT!D1185</f>
        <v>6.38</v>
      </c>
      <c r="C1182" s="2">
        <f t="shared" si="162"/>
        <v>-0.19000000000000039</v>
      </c>
      <c r="D1182" s="2">
        <f t="shared" si="163"/>
        <v>0</v>
      </c>
      <c r="E1182" s="2">
        <f t="shared" si="164"/>
        <v>0.19000000000000039</v>
      </c>
      <c r="F1182" s="2">
        <f t="shared" si="168"/>
        <v>4.5352674134567878E-3</v>
      </c>
      <c r="G1182" s="2">
        <f t="shared" si="168"/>
        <v>1.793449316255925E-2</v>
      </c>
      <c r="H1182" s="2">
        <f t="shared" si="166"/>
        <v>0.25287959756369305</v>
      </c>
      <c r="I1182" s="2">
        <f t="shared" si="167"/>
        <v>20.183870665260585</v>
      </c>
    </row>
    <row r="1183" spans="1:9" ht="13.5" x14ac:dyDescent="0.25">
      <c r="A1183" s="3">
        <f>TITRES_STAT!B1186</f>
        <v>43733</v>
      </c>
      <c r="B1183" s="6">
        <f>TITRES_STAT!D1186</f>
        <v>6.38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4.2113197410670175E-3</v>
      </c>
      <c r="G1183" s="2">
        <f t="shared" si="168"/>
        <v>1.6653457936662161E-2</v>
      </c>
      <c r="H1183" s="2">
        <f t="shared" si="166"/>
        <v>0.25287959756369305</v>
      </c>
      <c r="I1183" s="2">
        <f t="shared" si="167"/>
        <v>20.183870665260585</v>
      </c>
    </row>
    <row r="1184" spans="1:9" ht="13.5" x14ac:dyDescent="0.25">
      <c r="A1184" s="3">
        <f>TITRES_STAT!B1187</f>
        <v>43734</v>
      </c>
      <c r="B1184" s="6">
        <f>TITRES_STAT!D1187</f>
        <v>6.38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3.910511188133659E-3</v>
      </c>
      <c r="G1184" s="2">
        <f t="shared" si="168"/>
        <v>1.546392522690058E-2</v>
      </c>
      <c r="H1184" s="2">
        <f t="shared" si="166"/>
        <v>0.25287959756369305</v>
      </c>
      <c r="I1184" s="2">
        <f t="shared" si="167"/>
        <v>20.183870665260585</v>
      </c>
    </row>
    <row r="1185" spans="1:9" ht="13.5" x14ac:dyDescent="0.25">
      <c r="A1185" s="3">
        <f>TITRES_STAT!B1188</f>
        <v>43735</v>
      </c>
      <c r="B1185" s="6">
        <f>TITRES_STAT!D1188</f>
        <v>6.38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3.6311889604098259E-3</v>
      </c>
      <c r="G1185" s="2">
        <f t="shared" si="168"/>
        <v>1.4359359139264824E-2</v>
      </c>
      <c r="H1185" s="2">
        <f t="shared" si="166"/>
        <v>0.25287959756369299</v>
      </c>
      <c r="I1185" s="2">
        <f t="shared" si="167"/>
        <v>20.183870665260585</v>
      </c>
    </row>
    <row r="1186" spans="1:9" ht="13.5" x14ac:dyDescent="0.25">
      <c r="A1186" s="3">
        <f>TITRES_STAT!B1189</f>
        <v>43738</v>
      </c>
      <c r="B1186" s="6">
        <f>TITRES_STAT!D1189</f>
        <v>6.38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3.3718183203805528E-3</v>
      </c>
      <c r="G1186" s="2">
        <f t="shared" si="168"/>
        <v>1.3333690629317338E-2</v>
      </c>
      <c r="H1186" s="2">
        <f t="shared" si="166"/>
        <v>0.25287959756369299</v>
      </c>
      <c r="I1186" s="2">
        <f t="shared" si="167"/>
        <v>20.183870665260585</v>
      </c>
    </row>
    <row r="1187" spans="1:9" ht="13.5" x14ac:dyDescent="0.25">
      <c r="A1187" s="3">
        <f>TITRES_STAT!B1190</f>
        <v>43739</v>
      </c>
      <c r="B1187" s="6">
        <f>TITRES_STAT!D1190</f>
        <v>6.38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3.1309741546390849E-3</v>
      </c>
      <c r="G1187" s="2">
        <f t="shared" si="168"/>
        <v>1.2381284155794672E-2</v>
      </c>
      <c r="H1187" s="2">
        <f t="shared" si="166"/>
        <v>0.25287959756369299</v>
      </c>
      <c r="I1187" s="2">
        <f t="shared" si="167"/>
        <v>20.183870665260585</v>
      </c>
    </row>
    <row r="1188" spans="1:9" ht="13.5" x14ac:dyDescent="0.25">
      <c r="A1188" s="3">
        <f>TITRES_STAT!B1191</f>
        <v>43740</v>
      </c>
      <c r="B1188" s="6">
        <f>TITRES_STAT!D1191</f>
        <v>6.38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2.907333143593436E-3</v>
      </c>
      <c r="G1188" s="2">
        <f t="shared" si="168"/>
        <v>1.1496906716095051E-2</v>
      </c>
      <c r="H1188" s="2">
        <f t="shared" si="166"/>
        <v>0.25287959756369305</v>
      </c>
      <c r="I1188" s="2">
        <f t="shared" si="167"/>
        <v>20.183870665260585</v>
      </c>
    </row>
    <row r="1189" spans="1:9" ht="13.5" x14ac:dyDescent="0.25">
      <c r="A1189" s="3">
        <f>TITRES_STAT!B1192</f>
        <v>43741</v>
      </c>
      <c r="B1189" s="6">
        <f>TITRES_STAT!D1192</f>
        <v>6.38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2.699666490479619E-3</v>
      </c>
      <c r="G1189" s="2">
        <f t="shared" si="168"/>
        <v>1.0675699093516832E-2</v>
      </c>
      <c r="H1189" s="2">
        <f t="shared" si="166"/>
        <v>0.25287959756369305</v>
      </c>
      <c r="I1189" s="2">
        <f t="shared" si="167"/>
        <v>20.183870665260585</v>
      </c>
    </row>
    <row r="1190" spans="1:9" ht="13.5" x14ac:dyDescent="0.25">
      <c r="A1190" s="3">
        <f>TITRES_STAT!B1193</f>
        <v>43742</v>
      </c>
      <c r="B1190" s="6">
        <f>TITRES_STAT!D1193</f>
        <v>6.57</v>
      </c>
      <c r="C1190" s="2">
        <f t="shared" si="162"/>
        <v>0.19000000000000039</v>
      </c>
      <c r="D1190" s="2">
        <f t="shared" si="163"/>
        <v>0.19000000000000039</v>
      </c>
      <c r="E1190" s="2">
        <f t="shared" si="164"/>
        <v>0</v>
      </c>
      <c r="F1190" s="2">
        <f t="shared" si="168"/>
        <v>1.6078261741159675E-2</v>
      </c>
      <c r="G1190" s="2">
        <f t="shared" si="168"/>
        <v>9.9131491582656293E-3</v>
      </c>
      <c r="H1190" s="2">
        <f t="shared" si="166"/>
        <v>1.6219126217578947</v>
      </c>
      <c r="I1190" s="2">
        <f t="shared" si="167"/>
        <v>61.859903655769536</v>
      </c>
    </row>
    <row r="1191" spans="1:9" ht="13.5" x14ac:dyDescent="0.25">
      <c r="A1191" s="3">
        <f>TITRES_STAT!B1194</f>
        <v>43745</v>
      </c>
      <c r="B1191" s="6">
        <f>TITRES_STAT!D1194</f>
        <v>6.59</v>
      </c>
      <c r="C1191" s="2">
        <f t="shared" si="162"/>
        <v>1.9999999999999574E-2</v>
      </c>
      <c r="D1191" s="2">
        <f t="shared" si="163"/>
        <v>1.9999999999999574E-2</v>
      </c>
      <c r="E1191" s="2">
        <f t="shared" si="164"/>
        <v>0</v>
      </c>
      <c r="F1191" s="2">
        <f t="shared" si="168"/>
        <v>1.6358385902505383E-2</v>
      </c>
      <c r="G1191" s="2">
        <f t="shared" si="168"/>
        <v>9.2050670755323694E-3</v>
      </c>
      <c r="H1191" s="2">
        <f t="shared" si="166"/>
        <v>1.7771066487920519</v>
      </c>
      <c r="I1191" s="2">
        <f t="shared" si="167"/>
        <v>63.991300066385051</v>
      </c>
    </row>
    <row r="1192" spans="1:9" ht="13.5" x14ac:dyDescent="0.25">
      <c r="A1192" s="3">
        <f>TITRES_STAT!B1195</f>
        <v>43746</v>
      </c>
      <c r="B1192" s="6">
        <f>TITRES_STAT!D1195</f>
        <v>6.59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1.5189929766612141E-2</v>
      </c>
      <c r="G1192" s="2">
        <f t="shared" si="168"/>
        <v>8.5475622844229139E-3</v>
      </c>
      <c r="H1192" s="2">
        <f t="shared" si="166"/>
        <v>1.7771066487920522</v>
      </c>
      <c r="I1192" s="2">
        <f t="shared" si="167"/>
        <v>63.991300066385051</v>
      </c>
    </row>
    <row r="1193" spans="1:9" ht="13.5" x14ac:dyDescent="0.25">
      <c r="A1193" s="3">
        <f>TITRES_STAT!B1196</f>
        <v>43747</v>
      </c>
      <c r="B1193" s="6">
        <f>TITRES_STAT!D1196</f>
        <v>6.59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1.4104934783282702E-2</v>
      </c>
      <c r="G1193" s="2">
        <f t="shared" si="168"/>
        <v>7.9370221212498489E-3</v>
      </c>
      <c r="H1193" s="2">
        <f t="shared" si="166"/>
        <v>1.7771066487920519</v>
      </c>
      <c r="I1193" s="2">
        <f t="shared" si="167"/>
        <v>63.991300066385051</v>
      </c>
    </row>
    <row r="1194" spans="1:9" ht="13.5" x14ac:dyDescent="0.25">
      <c r="A1194" s="3">
        <f>TITRES_STAT!B1197</f>
        <v>43748</v>
      </c>
      <c r="B1194" s="6">
        <f>TITRES_STAT!D1197</f>
        <v>6.59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1.3097439441619651E-2</v>
      </c>
      <c r="G1194" s="2">
        <f t="shared" si="168"/>
        <v>7.3700919697320027E-3</v>
      </c>
      <c r="H1194" s="2">
        <f t="shared" si="166"/>
        <v>1.7771066487920517</v>
      </c>
      <c r="I1194" s="2">
        <f t="shared" si="167"/>
        <v>63.991300066385051</v>
      </c>
    </row>
    <row r="1195" spans="1:9" ht="13.5" x14ac:dyDescent="0.25">
      <c r="A1195" s="3">
        <f>TITRES_STAT!B1198</f>
        <v>43749</v>
      </c>
      <c r="B1195" s="6">
        <f>TITRES_STAT!D1198</f>
        <v>6.59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1.2161908052932532E-2</v>
      </c>
      <c r="G1195" s="2">
        <f t="shared" si="168"/>
        <v>6.8436568290368592E-3</v>
      </c>
      <c r="H1195" s="2">
        <f t="shared" si="166"/>
        <v>1.7771066487920517</v>
      </c>
      <c r="I1195" s="2">
        <f t="shared" si="167"/>
        <v>63.991300066385051</v>
      </c>
    </row>
    <row r="1196" spans="1:9" ht="13.5" x14ac:dyDescent="0.25">
      <c r="A1196" s="3">
        <f>TITRES_STAT!B1199</f>
        <v>43752</v>
      </c>
      <c r="B1196" s="6">
        <f>TITRES_STAT!D1199</f>
        <v>6.59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1.1293200334865925E-2</v>
      </c>
      <c r="G1196" s="2">
        <f t="shared" si="168"/>
        <v>6.3548241983913687E-3</v>
      </c>
      <c r="H1196" s="2">
        <f t="shared" si="166"/>
        <v>1.7771066487920522</v>
      </c>
      <c r="I1196" s="2">
        <f t="shared" si="167"/>
        <v>63.991300066385051</v>
      </c>
    </row>
    <row r="1197" spans="1:9" ht="13.5" x14ac:dyDescent="0.25">
      <c r="A1197" s="3">
        <f>TITRES_STAT!B1200</f>
        <v>43754</v>
      </c>
      <c r="B1197" s="6">
        <f>TITRES_STAT!D1200</f>
        <v>6.59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1.0486543168089788E-2</v>
      </c>
      <c r="G1197" s="2">
        <f t="shared" si="169"/>
        <v>5.9009081842205571E-3</v>
      </c>
      <c r="H1197" s="2">
        <f t="shared" si="166"/>
        <v>1.7771066487920522</v>
      </c>
      <c r="I1197" s="2">
        <f t="shared" si="167"/>
        <v>63.991300066385051</v>
      </c>
    </row>
    <row r="1198" spans="1:9" ht="13.5" x14ac:dyDescent="0.25">
      <c r="A1198" s="3">
        <f>TITRES_STAT!B1201</f>
        <v>43755</v>
      </c>
      <c r="B1198" s="6">
        <f>TITRES_STAT!D1201</f>
        <v>6.59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9.7375043703690888E-3</v>
      </c>
      <c r="G1198" s="2">
        <f t="shared" si="169"/>
        <v>5.4794147424905171E-3</v>
      </c>
      <c r="H1198" s="2">
        <f t="shared" si="166"/>
        <v>1.7771066487920522</v>
      </c>
      <c r="I1198" s="2">
        <f t="shared" si="167"/>
        <v>63.991300066385051</v>
      </c>
    </row>
    <row r="1199" spans="1:9" ht="13.5" x14ac:dyDescent="0.25">
      <c r="A1199" s="3">
        <f>TITRES_STAT!B1202</f>
        <v>43756</v>
      </c>
      <c r="B1199" s="6">
        <f>TITRES_STAT!D1202</f>
        <v>6.59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9.041968343914155E-3</v>
      </c>
      <c r="G1199" s="2">
        <f t="shared" si="169"/>
        <v>5.0880279751697663E-3</v>
      </c>
      <c r="H1199" s="2">
        <f t="shared" si="166"/>
        <v>1.7771066487920524</v>
      </c>
      <c r="I1199" s="2">
        <f t="shared" si="167"/>
        <v>63.991300066385051</v>
      </c>
    </row>
    <row r="1200" spans="1:9" ht="13.5" x14ac:dyDescent="0.25">
      <c r="A1200" s="3">
        <f>TITRES_STAT!B1203</f>
        <v>43759</v>
      </c>
      <c r="B1200" s="6">
        <f>TITRES_STAT!D1203</f>
        <v>6.49</v>
      </c>
      <c r="C1200" s="2">
        <f t="shared" si="162"/>
        <v>-9.9999999999999645E-2</v>
      </c>
      <c r="D1200" s="2">
        <f t="shared" si="163"/>
        <v>0</v>
      </c>
      <c r="E1200" s="2">
        <f t="shared" si="164"/>
        <v>9.9999999999999645E-2</v>
      </c>
      <c r="F1200" s="2">
        <f t="shared" si="169"/>
        <v>8.3961134622060011E-3</v>
      </c>
      <c r="G1200" s="2">
        <f t="shared" si="169"/>
        <v>1.1867454548371901E-2</v>
      </c>
      <c r="H1200" s="2">
        <f t="shared" si="166"/>
        <v>0.70749067780148911</v>
      </c>
      <c r="I1200" s="2">
        <f t="shared" si="167"/>
        <v>41.434526524761566</v>
      </c>
    </row>
    <row r="1201" spans="1:9" ht="13.5" x14ac:dyDescent="0.25">
      <c r="A1201" s="3">
        <f>TITRES_STAT!B1204</f>
        <v>43760</v>
      </c>
      <c r="B1201" s="6">
        <f>TITRES_STAT!D1204</f>
        <v>6.49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7.7963910720484295E-3</v>
      </c>
      <c r="G1201" s="2">
        <f t="shared" si="169"/>
        <v>1.1019779223488194E-2</v>
      </c>
      <c r="H1201" s="2">
        <f t="shared" si="166"/>
        <v>0.70749067780148911</v>
      </c>
      <c r="I1201" s="2">
        <f t="shared" si="167"/>
        <v>41.434526524761566</v>
      </c>
    </row>
    <row r="1202" spans="1:9" ht="13.5" x14ac:dyDescent="0.25">
      <c r="A1202" s="3">
        <f>TITRES_STAT!B1205</f>
        <v>43761</v>
      </c>
      <c r="B1202" s="6">
        <f>TITRES_STAT!D1205</f>
        <v>6.48</v>
      </c>
      <c r="C1202" s="2">
        <f t="shared" si="162"/>
        <v>-9.9999999999997868E-3</v>
      </c>
      <c r="D1202" s="2">
        <f t="shared" si="163"/>
        <v>0</v>
      </c>
      <c r="E1202" s="2">
        <f t="shared" si="164"/>
        <v>9.9999999999997868E-3</v>
      </c>
      <c r="F1202" s="2">
        <f t="shared" si="169"/>
        <v>7.2395059954735424E-3</v>
      </c>
      <c r="G1202" s="2">
        <f t="shared" si="169"/>
        <v>1.0946937850381878E-2</v>
      </c>
      <c r="H1202" s="2">
        <f t="shared" si="166"/>
        <v>0.66132703906974277</v>
      </c>
      <c r="I1202" s="2">
        <f t="shared" si="167"/>
        <v>39.807155576065966</v>
      </c>
    </row>
    <row r="1203" spans="1:9" ht="13.5" x14ac:dyDescent="0.25">
      <c r="A1203" s="3">
        <f>TITRES_STAT!B1206</f>
        <v>43762</v>
      </c>
      <c r="B1203" s="6">
        <f>TITRES_STAT!D1206</f>
        <v>6.44</v>
      </c>
      <c r="C1203" s="2">
        <f t="shared" si="162"/>
        <v>-4.0000000000000036E-2</v>
      </c>
      <c r="D1203" s="2">
        <f t="shared" si="163"/>
        <v>0</v>
      </c>
      <c r="E1203" s="2">
        <f t="shared" si="164"/>
        <v>4.0000000000000036E-2</v>
      </c>
      <c r="F1203" s="2">
        <f t="shared" si="169"/>
        <v>6.7223984243682889E-3</v>
      </c>
      <c r="G1203" s="2">
        <f t="shared" si="169"/>
        <v>1.3022156575354604E-2</v>
      </c>
      <c r="H1203" s="2">
        <f t="shared" si="166"/>
        <v>0.5162277373542663</v>
      </c>
      <c r="I1203" s="2">
        <f t="shared" si="167"/>
        <v>34.046846963441993</v>
      </c>
    </row>
    <row r="1204" spans="1:9" ht="13.5" x14ac:dyDescent="0.25">
      <c r="A1204" s="3">
        <f>TITRES_STAT!B1207</f>
        <v>43763</v>
      </c>
      <c r="B1204" s="6">
        <f>TITRES_STAT!D1207</f>
        <v>6.44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6.2422271083419825E-3</v>
      </c>
      <c r="G1204" s="2">
        <f t="shared" si="169"/>
        <v>1.2092002534257847E-2</v>
      </c>
      <c r="H1204" s="2">
        <f t="shared" si="166"/>
        <v>0.5162277373542663</v>
      </c>
      <c r="I1204" s="2">
        <f t="shared" si="167"/>
        <v>34.046846963441993</v>
      </c>
    </row>
    <row r="1205" spans="1:9" ht="13.5" x14ac:dyDescent="0.25">
      <c r="A1205" s="3">
        <f>TITRES_STAT!B1208</f>
        <v>43766</v>
      </c>
      <c r="B1205" s="6">
        <f>TITRES_STAT!D1208</f>
        <v>6.42</v>
      </c>
      <c r="C1205" s="2">
        <f t="shared" si="162"/>
        <v>-2.0000000000000462E-2</v>
      </c>
      <c r="D1205" s="2">
        <f t="shared" si="163"/>
        <v>0</v>
      </c>
      <c r="E1205" s="2">
        <f t="shared" si="164"/>
        <v>2.0000000000000462E-2</v>
      </c>
      <c r="F1205" s="2">
        <f t="shared" si="169"/>
        <v>5.7963537434604128E-3</v>
      </c>
      <c r="G1205" s="2">
        <f t="shared" si="169"/>
        <v>1.2656859496096604E-2</v>
      </c>
      <c r="H1205" s="2">
        <f t="shared" si="166"/>
        <v>0.45796145127849586</v>
      </c>
      <c r="I1205" s="2">
        <f t="shared" si="167"/>
        <v>31.4110809224007</v>
      </c>
    </row>
    <row r="1206" spans="1:9" ht="13.5" x14ac:dyDescent="0.25">
      <c r="A1206" s="3">
        <f>TITRES_STAT!B1209</f>
        <v>43767</v>
      </c>
      <c r="B1206" s="6">
        <f>TITRES_STAT!D1209</f>
        <v>6.42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5.3823284760703832E-3</v>
      </c>
      <c r="G1206" s="2">
        <f t="shared" si="169"/>
        <v>1.1752798103518276E-2</v>
      </c>
      <c r="H1206" s="2">
        <f t="shared" si="166"/>
        <v>0.45796145127849586</v>
      </c>
      <c r="I1206" s="2">
        <f t="shared" si="167"/>
        <v>31.4110809224007</v>
      </c>
    </row>
    <row r="1207" spans="1:9" ht="13.5" x14ac:dyDescent="0.25">
      <c r="A1207" s="3">
        <f>TITRES_STAT!B1210</f>
        <v>43768</v>
      </c>
      <c r="B1207" s="6">
        <f>TITRES_STAT!D1210</f>
        <v>6.42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4.9978764420653557E-3</v>
      </c>
      <c r="G1207" s="2">
        <f t="shared" si="169"/>
        <v>1.0913312524695542E-2</v>
      </c>
      <c r="H1207" s="2">
        <f t="shared" si="166"/>
        <v>0.45796145127849586</v>
      </c>
      <c r="I1207" s="2">
        <f t="shared" si="167"/>
        <v>31.4110809224007</v>
      </c>
    </row>
    <row r="1208" spans="1:9" ht="13.5" x14ac:dyDescent="0.25">
      <c r="A1208" s="3">
        <f>TITRES_STAT!B1211</f>
        <v>43769</v>
      </c>
      <c r="B1208" s="6">
        <f>TITRES_STAT!D1211</f>
        <v>6.14</v>
      </c>
      <c r="C1208" s="2">
        <f t="shared" si="162"/>
        <v>-0.28000000000000025</v>
      </c>
      <c r="D1208" s="2">
        <f t="shared" si="163"/>
        <v>0</v>
      </c>
      <c r="E1208" s="2">
        <f t="shared" si="164"/>
        <v>0.28000000000000025</v>
      </c>
      <c r="F1208" s="2">
        <f t="shared" si="169"/>
        <v>4.6408852676321161E-3</v>
      </c>
      <c r="G1208" s="2">
        <f t="shared" si="169"/>
        <v>3.0133790201503023E-2</v>
      </c>
      <c r="H1208" s="2">
        <f t="shared" si="166"/>
        <v>0.15400934421454346</v>
      </c>
      <c r="I1208" s="2">
        <f t="shared" si="167"/>
        <v>13.345589009885117</v>
      </c>
    </row>
    <row r="1209" spans="1:9" ht="13.5" x14ac:dyDescent="0.25">
      <c r="A1209" s="3">
        <f>TITRES_STAT!B1212</f>
        <v>43770</v>
      </c>
      <c r="B1209" s="6">
        <f>TITRES_STAT!D1212</f>
        <v>6.1</v>
      </c>
      <c r="C1209" s="2">
        <f t="shared" si="162"/>
        <v>-4.0000000000000036E-2</v>
      </c>
      <c r="D1209" s="2">
        <f t="shared" si="163"/>
        <v>0</v>
      </c>
      <c r="E1209" s="2">
        <f t="shared" si="164"/>
        <v>4.0000000000000036E-2</v>
      </c>
      <c r="F1209" s="2">
        <f t="shared" si="169"/>
        <v>4.3093934628012512E-3</v>
      </c>
      <c r="G1209" s="2">
        <f t="shared" si="169"/>
        <v>3.0838519472824236E-2</v>
      </c>
      <c r="H1209" s="2">
        <f t="shared" si="166"/>
        <v>0.13974060805995595</v>
      </c>
      <c r="I1209" s="2">
        <f t="shared" si="167"/>
        <v>12.260737844360889</v>
      </c>
    </row>
    <row r="1210" spans="1:9" ht="13.5" x14ac:dyDescent="0.25">
      <c r="A1210" s="3">
        <f>TITRES_STAT!B1213</f>
        <v>43773</v>
      </c>
      <c r="B1210" s="6">
        <f>TITRES_STAT!D1213</f>
        <v>6.1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4.0015796440297331E-3</v>
      </c>
      <c r="G1210" s="2">
        <f t="shared" si="169"/>
        <v>2.8635768081908219E-2</v>
      </c>
      <c r="H1210" s="2">
        <f t="shared" si="166"/>
        <v>0.13974060805995595</v>
      </c>
      <c r="I1210" s="2">
        <f t="shared" si="167"/>
        <v>12.260737844360889</v>
      </c>
    </row>
    <row r="1211" spans="1:9" ht="13.5" x14ac:dyDescent="0.25">
      <c r="A1211" s="3">
        <f>TITRES_STAT!B1214</f>
        <v>43774</v>
      </c>
      <c r="B1211" s="6">
        <f>TITRES_STAT!D1214</f>
        <v>6.1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3.7157525265990379E-3</v>
      </c>
      <c r="G1211" s="2">
        <f t="shared" si="169"/>
        <v>2.6590356076057631E-2</v>
      </c>
      <c r="H1211" s="2">
        <f t="shared" si="166"/>
        <v>0.13974060805995595</v>
      </c>
      <c r="I1211" s="2">
        <f t="shared" si="167"/>
        <v>12.260737844360889</v>
      </c>
    </row>
    <row r="1212" spans="1:9" ht="13.5" x14ac:dyDescent="0.25">
      <c r="A1212" s="3">
        <f>TITRES_STAT!B1215</f>
        <v>43775</v>
      </c>
      <c r="B1212" s="6">
        <f>TITRES_STAT!D1215</f>
        <v>6.1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3.4503416318419637E-3</v>
      </c>
      <c r="G1212" s="2">
        <f t="shared" si="169"/>
        <v>2.4691044927767802E-2</v>
      </c>
      <c r="H1212" s="2">
        <f t="shared" si="166"/>
        <v>0.13974060805995595</v>
      </c>
      <c r="I1212" s="2">
        <f t="shared" si="167"/>
        <v>12.260737844360889</v>
      </c>
    </row>
    <row r="1213" spans="1:9" ht="13.5" x14ac:dyDescent="0.25">
      <c r="A1213" s="3">
        <f>TITRES_STAT!B1216</f>
        <v>43776</v>
      </c>
      <c r="B1213" s="6">
        <f>TITRES_STAT!D1216</f>
        <v>6.1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3.2038886581389663E-3</v>
      </c>
      <c r="G1213" s="2">
        <f t="shared" si="170"/>
        <v>2.2927398861498673E-2</v>
      </c>
      <c r="H1213" s="2">
        <f t="shared" si="166"/>
        <v>0.13974060805995595</v>
      </c>
      <c r="I1213" s="2">
        <f t="shared" si="167"/>
        <v>12.260737844360889</v>
      </c>
    </row>
    <row r="1214" spans="1:9" ht="13.5" x14ac:dyDescent="0.25">
      <c r="A1214" s="3">
        <f>TITRES_STAT!B1217</f>
        <v>43777</v>
      </c>
      <c r="B1214" s="6">
        <f>TITRES_STAT!D1217</f>
        <v>6.1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2.975039468271897E-3</v>
      </c>
      <c r="G1214" s="2">
        <f t="shared" si="170"/>
        <v>2.1289727514248766E-2</v>
      </c>
      <c r="H1214" s="2">
        <f t="shared" si="166"/>
        <v>0.13974060805995595</v>
      </c>
      <c r="I1214" s="2">
        <f t="shared" si="167"/>
        <v>12.260737844360889</v>
      </c>
    </row>
    <row r="1215" spans="1:9" ht="13.5" x14ac:dyDescent="0.25">
      <c r="A1215" s="3">
        <f>TITRES_STAT!B1218</f>
        <v>43780</v>
      </c>
      <c r="B1215" s="6">
        <f>TITRES_STAT!D1218</f>
        <v>6.1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2.7625366491096188E-3</v>
      </c>
      <c r="G1215" s="2">
        <f t="shared" si="170"/>
        <v>1.9769032691802423E-2</v>
      </c>
      <c r="H1215" s="2">
        <f t="shared" si="166"/>
        <v>0.13974060805995597</v>
      </c>
      <c r="I1215" s="2">
        <f t="shared" si="167"/>
        <v>12.260737844360889</v>
      </c>
    </row>
    <row r="1216" spans="1:9" ht="13.5" x14ac:dyDescent="0.25">
      <c r="A1216" s="3">
        <f>TITRES_STAT!B1219</f>
        <v>43781</v>
      </c>
      <c r="B1216" s="6">
        <f>TITRES_STAT!D1219</f>
        <v>6.1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2.5652126027446462E-3</v>
      </c>
      <c r="G1216" s="2">
        <f t="shared" si="170"/>
        <v>1.8356958928102247E-2</v>
      </c>
      <c r="H1216" s="2">
        <f t="shared" si="166"/>
        <v>0.139740608059956</v>
      </c>
      <c r="I1216" s="2">
        <f t="shared" si="167"/>
        <v>12.260737844360889</v>
      </c>
    </row>
    <row r="1217" spans="1:9" ht="13.5" x14ac:dyDescent="0.25">
      <c r="A1217" s="3">
        <f>TITRES_STAT!B1220</f>
        <v>43782</v>
      </c>
      <c r="B1217" s="6">
        <f>TITRES_STAT!D1220</f>
        <v>6.1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2.3819831311200287E-3</v>
      </c>
      <c r="G1217" s="2">
        <f t="shared" si="170"/>
        <v>1.7045747576094943E-2</v>
      </c>
      <c r="H1217" s="2">
        <f t="shared" si="166"/>
        <v>0.13974060805995603</v>
      </c>
      <c r="I1217" s="2">
        <f t="shared" si="167"/>
        <v>12.260737844360889</v>
      </c>
    </row>
    <row r="1218" spans="1:9" ht="13.5" x14ac:dyDescent="0.25">
      <c r="A1218" s="3">
        <f>TITRES_STAT!B1221</f>
        <v>43783</v>
      </c>
      <c r="B1218" s="6">
        <f>TITRES_STAT!D1221</f>
        <v>6.1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2.2118414788971697E-3</v>
      </c>
      <c r="G1218" s="2">
        <f t="shared" si="170"/>
        <v>1.5828194177802447E-2</v>
      </c>
      <c r="H1218" s="2">
        <f t="shared" si="166"/>
        <v>0.13974060805995603</v>
      </c>
      <c r="I1218" s="2">
        <f t="shared" si="167"/>
        <v>12.260737844360889</v>
      </c>
    </row>
    <row r="1219" spans="1:9" ht="13.5" x14ac:dyDescent="0.25">
      <c r="A1219" s="3">
        <f>TITRES_STAT!B1222</f>
        <v>43784</v>
      </c>
      <c r="B1219" s="6">
        <f>TITRES_STAT!D1222</f>
        <v>6.13</v>
      </c>
      <c r="C1219" s="2">
        <f t="shared" ref="C1219:C1282" si="171">B1219-B1218</f>
        <v>3.0000000000000249E-2</v>
      </c>
      <c r="D1219" s="2">
        <f t="shared" ref="D1219:D1282" si="172">IF(C1219&gt;0,C1219,0)</f>
        <v>3.0000000000000249E-2</v>
      </c>
      <c r="E1219" s="2">
        <f t="shared" ref="E1219:E1282" si="173">IF(C1219&lt;0,-C1219,0)</f>
        <v>0</v>
      </c>
      <c r="F1219" s="2">
        <f t="shared" si="170"/>
        <v>4.1967099446902469E-3</v>
      </c>
      <c r="G1219" s="2">
        <f t="shared" si="170"/>
        <v>1.4697608879387985E-2</v>
      </c>
      <c r="H1219" s="2">
        <f t="shared" si="166"/>
        <v>0.28553691822455135</v>
      </c>
      <c r="I1219" s="2">
        <f t="shared" si="167"/>
        <v>22.211491103569784</v>
      </c>
    </row>
    <row r="1220" spans="1:9" ht="13.5" x14ac:dyDescent="0.25">
      <c r="A1220" s="3">
        <f>TITRES_STAT!B1223</f>
        <v>43787</v>
      </c>
      <c r="B1220" s="6">
        <f>TITRES_STAT!D1223</f>
        <v>6.2</v>
      </c>
      <c r="C1220" s="2">
        <f t="shared" si="171"/>
        <v>7.0000000000000284E-2</v>
      </c>
      <c r="D1220" s="2">
        <f t="shared" si="172"/>
        <v>7.0000000000000284E-2</v>
      </c>
      <c r="E1220" s="2">
        <f t="shared" si="173"/>
        <v>0</v>
      </c>
      <c r="F1220" s="2">
        <f t="shared" si="170"/>
        <v>8.896944948640963E-3</v>
      </c>
      <c r="G1220" s="2">
        <f t="shared" si="170"/>
        <v>1.3647779673717414E-2</v>
      </c>
      <c r="H1220" s="2">
        <f t="shared" si="166"/>
        <v>0.65189687709968669</v>
      </c>
      <c r="I1220" s="2">
        <f t="shared" si="167"/>
        <v>39.46353347699602</v>
      </c>
    </row>
    <row r="1221" spans="1:9" ht="13.5" x14ac:dyDescent="0.25">
      <c r="A1221" s="3">
        <f>TITRES_STAT!B1224</f>
        <v>43788</v>
      </c>
      <c r="B1221" s="6">
        <f>TITRES_STAT!D1224</f>
        <v>6.38</v>
      </c>
      <c r="C1221" s="2">
        <f t="shared" si="171"/>
        <v>0.17999999999999972</v>
      </c>
      <c r="D1221" s="2">
        <f t="shared" si="172"/>
        <v>0.17999999999999972</v>
      </c>
      <c r="E1221" s="2">
        <f t="shared" si="173"/>
        <v>0</v>
      </c>
      <c r="F1221" s="2">
        <f t="shared" si="170"/>
        <v>2.1118591738023735E-2</v>
      </c>
      <c r="G1221" s="2">
        <f t="shared" si="170"/>
        <v>1.2672938268451884E-2</v>
      </c>
      <c r="H1221" s="2">
        <f t="shared" si="166"/>
        <v>1.6664321478308255</v>
      </c>
      <c r="I1221" s="2">
        <f t="shared" si="167"/>
        <v>62.496701788811237</v>
      </c>
    </row>
    <row r="1222" spans="1:9" ht="13.5" x14ac:dyDescent="0.25">
      <c r="A1222" s="3">
        <f>TITRES_STAT!B1225</f>
        <v>43789</v>
      </c>
      <c r="B1222" s="6">
        <f>TITRES_STAT!D1225</f>
        <v>6.57</v>
      </c>
      <c r="C1222" s="2">
        <f t="shared" si="171"/>
        <v>0.19000000000000039</v>
      </c>
      <c r="D1222" s="2">
        <f t="shared" si="172"/>
        <v>0.19000000000000039</v>
      </c>
      <c r="E1222" s="2">
        <f t="shared" si="173"/>
        <v>0</v>
      </c>
      <c r="F1222" s="2">
        <f t="shared" si="170"/>
        <v>3.3181549471022066E-2</v>
      </c>
      <c r="G1222" s="2">
        <f t="shared" si="170"/>
        <v>1.1767728392133891E-2</v>
      </c>
      <c r="H1222" s="2">
        <f t="shared" si="166"/>
        <v>2.819707284644859</v>
      </c>
      <c r="I1222" s="2">
        <f t="shared" si="167"/>
        <v>73.819983431191744</v>
      </c>
    </row>
    <row r="1223" spans="1:9" ht="13.5" x14ac:dyDescent="0.25">
      <c r="A1223" s="3">
        <f>TITRES_STAT!B1226</f>
        <v>43790</v>
      </c>
      <c r="B1223" s="6">
        <f>TITRES_STAT!D1226</f>
        <v>6.38</v>
      </c>
      <c r="C1223" s="2">
        <f t="shared" si="171"/>
        <v>-0.19000000000000039</v>
      </c>
      <c r="D1223" s="2">
        <f t="shared" si="172"/>
        <v>0</v>
      </c>
      <c r="E1223" s="2">
        <f t="shared" si="173"/>
        <v>0.19000000000000039</v>
      </c>
      <c r="F1223" s="2">
        <f t="shared" si="170"/>
        <v>3.0811438794520491E-2</v>
      </c>
      <c r="G1223" s="2">
        <f t="shared" si="170"/>
        <v>2.4498604935552924E-2</v>
      </c>
      <c r="H1223" s="2">
        <f t="shared" si="166"/>
        <v>1.2576813608601134</v>
      </c>
      <c r="I1223" s="2">
        <f t="shared" si="167"/>
        <v>55.706769904012134</v>
      </c>
    </row>
    <row r="1224" spans="1:9" ht="13.5" x14ac:dyDescent="0.25">
      <c r="A1224" s="3">
        <f>TITRES_STAT!B1227</f>
        <v>43791</v>
      </c>
      <c r="B1224" s="6">
        <f>TITRES_STAT!D1227</f>
        <v>6.38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2.8610621737769026E-2</v>
      </c>
      <c r="G1224" s="2">
        <f t="shared" si="170"/>
        <v>2.2748704583013427E-2</v>
      </c>
      <c r="H1224" s="2">
        <f t="shared" si="166"/>
        <v>1.2576813608601134</v>
      </c>
      <c r="I1224" s="2">
        <f t="shared" si="167"/>
        <v>55.706769904012134</v>
      </c>
    </row>
    <row r="1225" spans="1:9" ht="13.5" x14ac:dyDescent="0.25">
      <c r="A1225" s="3">
        <f>TITRES_STAT!B1228</f>
        <v>43794</v>
      </c>
      <c r="B1225" s="6">
        <f>TITRES_STAT!D1228</f>
        <v>6.4</v>
      </c>
      <c r="C1225" s="2">
        <f t="shared" si="171"/>
        <v>2.0000000000000462E-2</v>
      </c>
      <c r="D1225" s="2">
        <f t="shared" si="172"/>
        <v>2.0000000000000462E-2</v>
      </c>
      <c r="E1225" s="2">
        <f t="shared" si="173"/>
        <v>0</v>
      </c>
      <c r="F1225" s="2">
        <f t="shared" si="170"/>
        <v>2.7995577327928411E-2</v>
      </c>
      <c r="G1225" s="2">
        <f t="shared" si="170"/>
        <v>2.1123797112798184E-2</v>
      </c>
      <c r="H1225" s="2">
        <f t="shared" si="166"/>
        <v>1.3253098947332178</v>
      </c>
      <c r="I1225" s="2">
        <f t="shared" si="167"/>
        <v>56.994979367482131</v>
      </c>
    </row>
    <row r="1226" spans="1:9" ht="13.5" x14ac:dyDescent="0.25">
      <c r="A1226" s="3">
        <f>TITRES_STAT!B1229</f>
        <v>43795</v>
      </c>
      <c r="B1226" s="6">
        <f>TITRES_STAT!D1229</f>
        <v>6.4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2.599589323307638E-2</v>
      </c>
      <c r="G1226" s="2">
        <f t="shared" si="170"/>
        <v>1.9614954461884028E-2</v>
      </c>
      <c r="H1226" s="2">
        <f t="shared" si="166"/>
        <v>1.3253098947332178</v>
      </c>
      <c r="I1226" s="2">
        <f t="shared" si="167"/>
        <v>56.994979367482131</v>
      </c>
    </row>
    <row r="1227" spans="1:9" ht="13.5" x14ac:dyDescent="0.25">
      <c r="A1227" s="3">
        <f>TITRES_STAT!B1230</f>
        <v>43796</v>
      </c>
      <c r="B1227" s="6">
        <f>TITRES_STAT!D1230</f>
        <v>6.4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2.4139043716428065E-2</v>
      </c>
      <c r="G1227" s="2">
        <f t="shared" si="170"/>
        <v>1.821388628603517E-2</v>
      </c>
      <c r="H1227" s="2">
        <f t="shared" si="166"/>
        <v>1.3253098947332176</v>
      </c>
      <c r="I1227" s="2">
        <f t="shared" si="167"/>
        <v>56.994979367482124</v>
      </c>
    </row>
    <row r="1228" spans="1:9" ht="13.5" x14ac:dyDescent="0.25">
      <c r="A1228" s="3">
        <f>TITRES_STAT!B1231</f>
        <v>43797</v>
      </c>
      <c r="B1228" s="6">
        <f>TITRES_STAT!D1231</f>
        <v>6.4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2.2414826308111774E-2</v>
      </c>
      <c r="G1228" s="2">
        <f t="shared" si="170"/>
        <v>1.6912894408461228E-2</v>
      </c>
      <c r="H1228" s="2">
        <f t="shared" si="166"/>
        <v>1.3253098947332176</v>
      </c>
      <c r="I1228" s="2">
        <f t="shared" si="167"/>
        <v>56.994979367482124</v>
      </c>
    </row>
    <row r="1229" spans="1:9" ht="13.5" x14ac:dyDescent="0.25">
      <c r="A1229" s="3">
        <f>TITRES_STAT!B1232</f>
        <v>43798</v>
      </c>
      <c r="B1229" s="6">
        <f>TITRES_STAT!D1232</f>
        <v>6.4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2.081376728610379E-2</v>
      </c>
      <c r="G1229" s="2">
        <f t="shared" si="174"/>
        <v>1.5704830522142568E-2</v>
      </c>
      <c r="H1229" s="2">
        <f t="shared" si="166"/>
        <v>1.3253098947332176</v>
      </c>
      <c r="I1229" s="2">
        <f t="shared" si="167"/>
        <v>56.994979367482124</v>
      </c>
    </row>
    <row r="1230" spans="1:9" ht="13.5" x14ac:dyDescent="0.25">
      <c r="A1230" s="3">
        <f>TITRES_STAT!B1233</f>
        <v>43801</v>
      </c>
      <c r="B1230" s="6">
        <f>TITRES_STAT!D1233</f>
        <v>6.58</v>
      </c>
      <c r="C1230" s="2">
        <f t="shared" si="171"/>
        <v>0.17999999999999972</v>
      </c>
      <c r="D1230" s="2">
        <f t="shared" si="172"/>
        <v>0.17999999999999972</v>
      </c>
      <c r="E1230" s="2">
        <f t="shared" si="173"/>
        <v>0</v>
      </c>
      <c r="F1230" s="2">
        <f t="shared" si="174"/>
        <v>3.2184212479953497E-2</v>
      </c>
      <c r="G1230" s="2">
        <f t="shared" si="174"/>
        <v>1.4583056913418099E-2</v>
      </c>
      <c r="H1230" s="2">
        <f t="shared" si="166"/>
        <v>2.2069592590247864</v>
      </c>
      <c r="I1230" s="2">
        <f t="shared" si="167"/>
        <v>68.817814034092436</v>
      </c>
    </row>
    <row r="1231" spans="1:9" ht="13.5" x14ac:dyDescent="0.25">
      <c r="A1231" s="3">
        <f>TITRES_STAT!B1234</f>
        <v>43802</v>
      </c>
      <c r="B1231" s="6">
        <f>TITRES_STAT!D1234</f>
        <v>6.59</v>
      </c>
      <c r="C1231" s="2">
        <f t="shared" si="171"/>
        <v>9.9999999999997868E-3</v>
      </c>
      <c r="D1231" s="2">
        <f t="shared" si="172"/>
        <v>9.9999999999997868E-3</v>
      </c>
      <c r="E1231" s="2">
        <f t="shared" si="173"/>
        <v>0</v>
      </c>
      <c r="F1231" s="2">
        <f t="shared" si="174"/>
        <v>3.059962587424252E-2</v>
      </c>
      <c r="G1231" s="2">
        <f t="shared" si="174"/>
        <v>1.3541409991031091E-2</v>
      </c>
      <c r="H1231" s="2">
        <f t="shared" si="166"/>
        <v>2.2597075115892387</v>
      </c>
      <c r="I1231" s="2">
        <f t="shared" si="167"/>
        <v>69.322400968654406</v>
      </c>
    </row>
    <row r="1232" spans="1:9" ht="13.5" x14ac:dyDescent="0.25">
      <c r="A1232" s="3">
        <f>TITRES_STAT!B1235</f>
        <v>43803</v>
      </c>
      <c r="B1232" s="6">
        <f>TITRES_STAT!D1235</f>
        <v>6.59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2.8413938311796626E-2</v>
      </c>
      <c r="G1232" s="2">
        <f t="shared" si="174"/>
        <v>1.2574166420243156E-2</v>
      </c>
      <c r="H1232" s="2">
        <f t="shared" si="166"/>
        <v>2.2597075115892387</v>
      </c>
      <c r="I1232" s="2">
        <f t="shared" si="167"/>
        <v>69.322400968654406</v>
      </c>
    </row>
    <row r="1233" spans="1:9" ht="13.5" x14ac:dyDescent="0.25">
      <c r="A1233" s="3">
        <f>TITRES_STAT!B1236</f>
        <v>43804</v>
      </c>
      <c r="B1233" s="6">
        <f>TITRES_STAT!D1236</f>
        <v>6.59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2.6384371289525439E-2</v>
      </c>
      <c r="G1233" s="2">
        <f t="shared" si="174"/>
        <v>1.1676011675940073E-2</v>
      </c>
      <c r="H1233" s="2">
        <f t="shared" ref="H1233:H1296" si="175">F1233/G1233</f>
        <v>2.2597075115892387</v>
      </c>
      <c r="I1233" s="2">
        <f t="shared" ref="I1233:I1296" si="176">IF(G1233=0,100,100-(100/(1+H1233)))</f>
        <v>69.322400968654406</v>
      </c>
    </row>
    <row r="1234" spans="1:9" ht="13.5" x14ac:dyDescent="0.25">
      <c r="A1234" s="3">
        <f>TITRES_STAT!B1237</f>
        <v>43805</v>
      </c>
      <c r="B1234" s="6">
        <f>TITRES_STAT!D1237</f>
        <v>6.88</v>
      </c>
      <c r="C1234" s="2">
        <f t="shared" si="171"/>
        <v>0.29000000000000004</v>
      </c>
      <c r="D1234" s="2">
        <f t="shared" si="172"/>
        <v>0.29000000000000004</v>
      </c>
      <c r="E1234" s="2">
        <f t="shared" si="173"/>
        <v>0</v>
      </c>
      <c r="F1234" s="2">
        <f t="shared" si="174"/>
        <v>4.5214059054559337E-2</v>
      </c>
      <c r="G1234" s="2">
        <f t="shared" si="174"/>
        <v>1.0842010841944352E-2</v>
      </c>
      <c r="H1234" s="2">
        <f t="shared" si="175"/>
        <v>4.17026506555779</v>
      </c>
      <c r="I1234" s="2">
        <f t="shared" si="176"/>
        <v>80.658631862772481</v>
      </c>
    </row>
    <row r="1235" spans="1:9" ht="13.5" x14ac:dyDescent="0.25">
      <c r="A1235" s="3">
        <f>TITRES_STAT!B1238</f>
        <v>43808</v>
      </c>
      <c r="B1235" s="6">
        <f>TITRES_STAT!D1238</f>
        <v>6.89</v>
      </c>
      <c r="C1235" s="2">
        <f t="shared" si="171"/>
        <v>9.9999999999997868E-3</v>
      </c>
      <c r="D1235" s="2">
        <f t="shared" si="172"/>
        <v>9.9999999999997868E-3</v>
      </c>
      <c r="E1235" s="2">
        <f t="shared" si="173"/>
        <v>0</v>
      </c>
      <c r="F1235" s="2">
        <f t="shared" si="174"/>
        <v>4.26987691220908E-2</v>
      </c>
      <c r="G1235" s="2">
        <f t="shared" si="174"/>
        <v>1.0067581496091185E-2</v>
      </c>
      <c r="H1235" s="2">
        <f t="shared" si="175"/>
        <v>4.2412141524425628</v>
      </c>
      <c r="I1235" s="2">
        <f t="shared" si="176"/>
        <v>80.920451427576751</v>
      </c>
    </row>
    <row r="1236" spans="1:9" ht="13.5" x14ac:dyDescent="0.25">
      <c r="A1236" s="3">
        <f>TITRES_STAT!B1239</f>
        <v>43809</v>
      </c>
      <c r="B1236" s="6">
        <f>TITRES_STAT!D1239</f>
        <v>6.9</v>
      </c>
      <c r="C1236" s="2">
        <f t="shared" si="171"/>
        <v>1.0000000000000675E-2</v>
      </c>
      <c r="D1236" s="2">
        <f t="shared" si="172"/>
        <v>1.0000000000000675E-2</v>
      </c>
      <c r="E1236" s="2">
        <f t="shared" si="173"/>
        <v>0</v>
      </c>
      <c r="F1236" s="2">
        <f t="shared" si="174"/>
        <v>4.0363142756227217E-2</v>
      </c>
      <c r="G1236" s="2">
        <f t="shared" si="174"/>
        <v>9.3484685320846701E-3</v>
      </c>
      <c r="H1236" s="2">
        <f t="shared" si="175"/>
        <v>4.317620861395401</v>
      </c>
      <c r="I1236" s="2">
        <f t="shared" si="176"/>
        <v>81.194597620530828</v>
      </c>
    </row>
    <row r="1237" spans="1:9" ht="13.5" x14ac:dyDescent="0.25">
      <c r="A1237" s="3">
        <f>TITRES_STAT!B1240</f>
        <v>43810</v>
      </c>
      <c r="B1237" s="6">
        <f>TITRES_STAT!D1240</f>
        <v>6.88</v>
      </c>
      <c r="C1237" s="2">
        <f t="shared" si="171"/>
        <v>-2.0000000000000462E-2</v>
      </c>
      <c r="D1237" s="2">
        <f t="shared" si="172"/>
        <v>0</v>
      </c>
      <c r="E1237" s="2">
        <f t="shared" si="173"/>
        <v>2.0000000000000462E-2</v>
      </c>
      <c r="F1237" s="2">
        <f t="shared" si="174"/>
        <v>3.7480061130782415E-2</v>
      </c>
      <c r="G1237" s="2">
        <f t="shared" si="174"/>
        <v>1.010929220836437E-2</v>
      </c>
      <c r="H1237" s="2">
        <f t="shared" si="175"/>
        <v>3.7074861778920218</v>
      </c>
      <c r="I1237" s="2">
        <f t="shared" si="176"/>
        <v>78.757239804625556</v>
      </c>
    </row>
    <row r="1238" spans="1:9" ht="13.5" x14ac:dyDescent="0.25">
      <c r="A1238" s="3">
        <f>TITRES_STAT!B1241</f>
        <v>43811</v>
      </c>
      <c r="B1238" s="6">
        <f>TITRES_STAT!D1241</f>
        <v>6.88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3.4802913907155099E-2</v>
      </c>
      <c r="G1238" s="2">
        <f t="shared" si="174"/>
        <v>9.3871999077669143E-3</v>
      </c>
      <c r="H1238" s="2">
        <f t="shared" si="175"/>
        <v>3.7074861778920218</v>
      </c>
      <c r="I1238" s="2">
        <f t="shared" si="176"/>
        <v>78.757239804625556</v>
      </c>
    </row>
    <row r="1239" spans="1:9" ht="13.5" x14ac:dyDescent="0.25">
      <c r="A1239" s="3">
        <f>TITRES_STAT!B1242</f>
        <v>43812</v>
      </c>
      <c r="B1239" s="6">
        <f>TITRES_STAT!D1242</f>
        <v>6.88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3.2316991485215447E-2</v>
      </c>
      <c r="G1239" s="2">
        <f t="shared" si="174"/>
        <v>8.7166856286407055E-3</v>
      </c>
      <c r="H1239" s="2">
        <f t="shared" si="175"/>
        <v>3.7074861778920223</v>
      </c>
      <c r="I1239" s="2">
        <f t="shared" si="176"/>
        <v>78.757239804625556</v>
      </c>
    </row>
    <row r="1240" spans="1:9" ht="13.5" x14ac:dyDescent="0.25">
      <c r="A1240" s="3">
        <f>TITRES_STAT!B1243</f>
        <v>43815</v>
      </c>
      <c r="B1240" s="6">
        <f>TITRES_STAT!D1243</f>
        <v>6.88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3.0008634950557202E-2</v>
      </c>
      <c r="G1240" s="2">
        <f t="shared" si="174"/>
        <v>8.09406522659494E-3</v>
      </c>
      <c r="H1240" s="2">
        <f t="shared" si="175"/>
        <v>3.7074861778920227</v>
      </c>
      <c r="I1240" s="2">
        <f t="shared" si="176"/>
        <v>78.757239804625556</v>
      </c>
    </row>
    <row r="1241" spans="1:9" ht="13.5" x14ac:dyDescent="0.25">
      <c r="A1241" s="3">
        <f>TITRES_STAT!B1244</f>
        <v>43816</v>
      </c>
      <c r="B1241" s="6">
        <f>TITRES_STAT!D1244</f>
        <v>6.89</v>
      </c>
      <c r="C1241" s="2">
        <f t="shared" si="171"/>
        <v>9.9999999999997868E-3</v>
      </c>
      <c r="D1241" s="2">
        <f t="shared" si="172"/>
        <v>9.9999999999997868E-3</v>
      </c>
      <c r="E1241" s="2">
        <f t="shared" si="173"/>
        <v>0</v>
      </c>
      <c r="F1241" s="2">
        <f t="shared" si="174"/>
        <v>2.8579446739803099E-2</v>
      </c>
      <c r="G1241" s="2">
        <f t="shared" si="174"/>
        <v>7.5159177104095875E-3</v>
      </c>
      <c r="H1241" s="2">
        <f t="shared" si="175"/>
        <v>3.8025225715577498</v>
      </c>
      <c r="I1241" s="2">
        <f t="shared" si="176"/>
        <v>79.177609577051101</v>
      </c>
    </row>
    <row r="1242" spans="1:9" ht="13.5" x14ac:dyDescent="0.25">
      <c r="A1242" s="3">
        <f>TITRES_STAT!B1245</f>
        <v>43817</v>
      </c>
      <c r="B1242" s="6">
        <f>TITRES_STAT!D1245</f>
        <v>6.89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2.653805768696002E-2</v>
      </c>
      <c r="G1242" s="2">
        <f t="shared" si="174"/>
        <v>6.9790664453803306E-3</v>
      </c>
      <c r="H1242" s="2">
        <f t="shared" si="175"/>
        <v>3.8025225715577502</v>
      </c>
      <c r="I1242" s="2">
        <f t="shared" si="176"/>
        <v>79.177609577051101</v>
      </c>
    </row>
    <row r="1243" spans="1:9" ht="13.5" x14ac:dyDescent="0.25">
      <c r="A1243" s="3">
        <f>TITRES_STAT!B1246</f>
        <v>43818</v>
      </c>
      <c r="B1243" s="6">
        <f>TITRES_STAT!D1246</f>
        <v>6.88</v>
      </c>
      <c r="C1243" s="2">
        <f t="shared" si="171"/>
        <v>-9.9999999999997868E-3</v>
      </c>
      <c r="D1243" s="2">
        <f t="shared" si="172"/>
        <v>0</v>
      </c>
      <c r="E1243" s="2">
        <f t="shared" si="173"/>
        <v>9.9999999999997868E-3</v>
      </c>
      <c r="F1243" s="2">
        <f t="shared" si="174"/>
        <v>2.4642482137891449E-2</v>
      </c>
      <c r="G1243" s="2">
        <f t="shared" si="174"/>
        <v>7.1948474135674345E-3</v>
      </c>
      <c r="H1243" s="2">
        <f t="shared" si="175"/>
        <v>3.425018033241781</v>
      </c>
      <c r="I1243" s="2">
        <f t="shared" si="176"/>
        <v>77.401222040503256</v>
      </c>
    </row>
    <row r="1244" spans="1:9" ht="13.5" x14ac:dyDescent="0.25">
      <c r="A1244" s="3">
        <f>TITRES_STAT!B1247</f>
        <v>43819</v>
      </c>
      <c r="B1244" s="6">
        <f>TITRES_STAT!D1247</f>
        <v>6.88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2.2882304842327776E-2</v>
      </c>
      <c r="G1244" s="2">
        <f t="shared" si="174"/>
        <v>6.6809297411697605E-3</v>
      </c>
      <c r="H1244" s="2">
        <f t="shared" si="175"/>
        <v>3.4250180332417814</v>
      </c>
      <c r="I1244" s="2">
        <f t="shared" si="176"/>
        <v>77.401222040503256</v>
      </c>
    </row>
    <row r="1245" spans="1:9" ht="13.5" x14ac:dyDescent="0.25">
      <c r="A1245" s="3">
        <f>TITRES_STAT!B1248</f>
        <v>43822</v>
      </c>
      <c r="B1245" s="6">
        <f>TITRES_STAT!D1248</f>
        <v>6.89</v>
      </c>
      <c r="C1245" s="2">
        <f t="shared" si="171"/>
        <v>9.9999999999997868E-3</v>
      </c>
      <c r="D1245" s="2">
        <f t="shared" si="172"/>
        <v>9.9999999999997868E-3</v>
      </c>
      <c r="E1245" s="2">
        <f t="shared" si="173"/>
        <v>0</v>
      </c>
      <c r="F1245" s="2">
        <f t="shared" ref="F1245:G1260" si="177">((F1244*13)+D1245)/14</f>
        <v>2.1962140210732919E-2</v>
      </c>
      <c r="G1245" s="2">
        <f t="shared" si="177"/>
        <v>6.2037204739433483E-3</v>
      </c>
      <c r="H1245" s="2">
        <f t="shared" si="175"/>
        <v>3.5401563147433124</v>
      </c>
      <c r="I1245" s="2">
        <f t="shared" si="176"/>
        <v>77.974326638210982</v>
      </c>
    </row>
    <row r="1246" spans="1:9" ht="13.5" x14ac:dyDescent="0.25">
      <c r="A1246" s="3">
        <f>TITRES_STAT!B1249</f>
        <v>43823</v>
      </c>
      <c r="B1246" s="6">
        <f>TITRES_STAT!D1249</f>
        <v>6.89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2.0393415909966284E-2</v>
      </c>
      <c r="G1246" s="2">
        <f t="shared" si="177"/>
        <v>5.7605975829473953E-3</v>
      </c>
      <c r="H1246" s="2">
        <f t="shared" si="175"/>
        <v>3.5401563147433124</v>
      </c>
      <c r="I1246" s="2">
        <f t="shared" si="176"/>
        <v>77.974326638210982</v>
      </c>
    </row>
    <row r="1247" spans="1:9" ht="13.5" x14ac:dyDescent="0.25">
      <c r="A1247" s="3">
        <f>TITRES_STAT!B1250</f>
        <v>43824</v>
      </c>
      <c r="B1247" s="6">
        <f>TITRES_STAT!D1250</f>
        <v>6.89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1.8936743344968695E-2</v>
      </c>
      <c r="G1247" s="2">
        <f t="shared" si="177"/>
        <v>5.3491263270225809E-3</v>
      </c>
      <c r="H1247" s="2">
        <f t="shared" si="175"/>
        <v>3.5401563147433133</v>
      </c>
      <c r="I1247" s="2">
        <f t="shared" si="176"/>
        <v>77.974326638210982</v>
      </c>
    </row>
    <row r="1248" spans="1:9" ht="13.5" x14ac:dyDescent="0.25">
      <c r="A1248" s="3">
        <f>TITRES_STAT!B1251</f>
        <v>43825</v>
      </c>
      <c r="B1248" s="6">
        <f>TITRES_STAT!D1251</f>
        <v>6.88</v>
      </c>
      <c r="C1248" s="2">
        <f t="shared" si="171"/>
        <v>-9.9999999999997868E-3</v>
      </c>
      <c r="D1248" s="2">
        <f t="shared" si="172"/>
        <v>0</v>
      </c>
      <c r="E1248" s="2">
        <f t="shared" si="173"/>
        <v>9.9999999999997868E-3</v>
      </c>
      <c r="F1248" s="2">
        <f t="shared" si="177"/>
        <v>1.7584118820328072E-2</v>
      </c>
      <c r="G1248" s="2">
        <f t="shared" si="177"/>
        <v>5.6813315893780953E-3</v>
      </c>
      <c r="H1248" s="2">
        <f t="shared" si="175"/>
        <v>3.0950699750043826</v>
      </c>
      <c r="I1248" s="2">
        <f t="shared" si="176"/>
        <v>75.580392860101739</v>
      </c>
    </row>
    <row r="1249" spans="1:9" ht="13.5" x14ac:dyDescent="0.25">
      <c r="A1249" s="3">
        <f>TITRES_STAT!B1252</f>
        <v>43826</v>
      </c>
      <c r="B1249" s="6">
        <f>TITRES_STAT!D1252</f>
        <v>6.88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1.6328110333161779E-2</v>
      </c>
      <c r="G1249" s="2">
        <f t="shared" si="177"/>
        <v>5.2755221901368025E-3</v>
      </c>
      <c r="H1249" s="2">
        <f t="shared" si="175"/>
        <v>3.0950699750043826</v>
      </c>
      <c r="I1249" s="2">
        <f t="shared" si="176"/>
        <v>75.580392860101739</v>
      </c>
    </row>
    <row r="1250" spans="1:9" ht="13.5" x14ac:dyDescent="0.25">
      <c r="A1250" s="3">
        <f>TITRES_STAT!B1253</f>
        <v>43829</v>
      </c>
      <c r="B1250" s="6">
        <f>TITRES_STAT!D1253</f>
        <v>6.88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1.5161816737935938E-2</v>
      </c>
      <c r="G1250" s="2">
        <f t="shared" si="177"/>
        <v>4.898699176555602E-3</v>
      </c>
      <c r="H1250" s="2">
        <f t="shared" si="175"/>
        <v>3.0950699750043826</v>
      </c>
      <c r="I1250" s="2">
        <f t="shared" si="176"/>
        <v>75.580392860101739</v>
      </c>
    </row>
    <row r="1251" spans="1:9" ht="13.5" x14ac:dyDescent="0.25">
      <c r="A1251" s="3">
        <f>TITRES_STAT!B1254</f>
        <v>43830</v>
      </c>
      <c r="B1251" s="6">
        <f>TITRES_STAT!D1254</f>
        <v>6.85</v>
      </c>
      <c r="C1251" s="2">
        <f t="shared" si="171"/>
        <v>-3.0000000000000249E-2</v>
      </c>
      <c r="D1251" s="2">
        <f t="shared" si="172"/>
        <v>0</v>
      </c>
      <c r="E1251" s="2">
        <f t="shared" si="173"/>
        <v>3.0000000000000249E-2</v>
      </c>
      <c r="F1251" s="2">
        <f t="shared" si="177"/>
        <v>1.407882982808337E-2</v>
      </c>
      <c r="G1251" s="2">
        <f t="shared" si="177"/>
        <v>6.691649235373077E-3</v>
      </c>
      <c r="H1251" s="2">
        <f t="shared" si="175"/>
        <v>2.1039401996238136</v>
      </c>
      <c r="I1251" s="2">
        <f t="shared" si="176"/>
        <v>67.782884473057948</v>
      </c>
    </row>
    <row r="1252" spans="1:9" ht="13.5" x14ac:dyDescent="0.25">
      <c r="A1252" s="3">
        <f>TITRES_STAT!B1255</f>
        <v>43832</v>
      </c>
      <c r="B1252" s="6">
        <f>TITRES_STAT!D1255</f>
        <v>6.84</v>
      </c>
      <c r="C1252" s="2">
        <f t="shared" si="171"/>
        <v>-9.9999999999997868E-3</v>
      </c>
      <c r="D1252" s="2">
        <f t="shared" si="172"/>
        <v>0</v>
      </c>
      <c r="E1252" s="2">
        <f t="shared" si="173"/>
        <v>9.9999999999997868E-3</v>
      </c>
      <c r="F1252" s="2">
        <f t="shared" si="177"/>
        <v>1.3073199126077416E-2</v>
      </c>
      <c r="G1252" s="2">
        <f t="shared" si="177"/>
        <v>6.9279600042749852E-3</v>
      </c>
      <c r="H1252" s="2">
        <f t="shared" si="175"/>
        <v>1.8870200056020003</v>
      </c>
      <c r="I1252" s="2">
        <f t="shared" si="176"/>
        <v>65.362207464458479</v>
      </c>
    </row>
    <row r="1253" spans="1:9" ht="13.5" x14ac:dyDescent="0.25">
      <c r="A1253" s="3">
        <f>TITRES_STAT!B1256</f>
        <v>43833</v>
      </c>
      <c r="B1253" s="6">
        <f>TITRES_STAT!D1256</f>
        <v>6.84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1.2139399188500459E-2</v>
      </c>
      <c r="G1253" s="2">
        <f t="shared" si="177"/>
        <v>6.4331057182553438E-3</v>
      </c>
      <c r="H1253" s="2">
        <f t="shared" si="175"/>
        <v>1.8870200056020003</v>
      </c>
      <c r="I1253" s="2">
        <f t="shared" si="176"/>
        <v>65.362207464458479</v>
      </c>
    </row>
    <row r="1254" spans="1:9" ht="13.5" x14ac:dyDescent="0.25">
      <c r="A1254" s="3">
        <f>TITRES_STAT!B1257</f>
        <v>43836</v>
      </c>
      <c r="B1254" s="6">
        <f>TITRES_STAT!D1257</f>
        <v>6.84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1.1272299246464711E-2</v>
      </c>
      <c r="G1254" s="2">
        <f t="shared" si="177"/>
        <v>5.9735981669513912E-3</v>
      </c>
      <c r="H1254" s="2">
        <f t="shared" si="175"/>
        <v>1.8870200056019999</v>
      </c>
      <c r="I1254" s="2">
        <f t="shared" si="176"/>
        <v>65.362207464458479</v>
      </c>
    </row>
    <row r="1255" spans="1:9" ht="13.5" x14ac:dyDescent="0.25">
      <c r="A1255" s="3">
        <f>TITRES_STAT!B1258</f>
        <v>43837</v>
      </c>
      <c r="B1255" s="6">
        <f>TITRES_STAT!D1258</f>
        <v>6.85</v>
      </c>
      <c r="C1255" s="2">
        <f t="shared" si="171"/>
        <v>9.9999999999997868E-3</v>
      </c>
      <c r="D1255" s="2">
        <f t="shared" si="172"/>
        <v>9.9999999999997868E-3</v>
      </c>
      <c r="E1255" s="2">
        <f t="shared" si="173"/>
        <v>0</v>
      </c>
      <c r="F1255" s="2">
        <f t="shared" si="177"/>
        <v>1.1181420728860072E-2</v>
      </c>
      <c r="G1255" s="2">
        <f t="shared" si="177"/>
        <v>5.5469125835977207E-3</v>
      </c>
      <c r="H1255" s="2">
        <f t="shared" si="175"/>
        <v>2.0157917689064817</v>
      </c>
      <c r="I1255" s="2">
        <f t="shared" si="176"/>
        <v>66.84121197258267</v>
      </c>
    </row>
    <row r="1256" spans="1:9" ht="13.5" x14ac:dyDescent="0.25">
      <c r="A1256" s="3">
        <f>TITRES_STAT!B1259</f>
        <v>43838</v>
      </c>
      <c r="B1256" s="6">
        <f>TITRES_STAT!D1259</f>
        <v>6.84</v>
      </c>
      <c r="C1256" s="2">
        <f t="shared" si="171"/>
        <v>-9.9999999999997868E-3</v>
      </c>
      <c r="D1256" s="2">
        <f t="shared" si="172"/>
        <v>0</v>
      </c>
      <c r="E1256" s="2">
        <f t="shared" si="173"/>
        <v>9.9999999999997868E-3</v>
      </c>
      <c r="F1256" s="2">
        <f t="shared" si="177"/>
        <v>1.0382747819655782E-2</v>
      </c>
      <c r="G1256" s="2">
        <f t="shared" si="177"/>
        <v>5.8649902561978681E-3</v>
      </c>
      <c r="H1256" s="2">
        <f t="shared" si="175"/>
        <v>1.7702924243878739</v>
      </c>
      <c r="I1256" s="2">
        <f t="shared" si="176"/>
        <v>63.902727697746172</v>
      </c>
    </row>
    <row r="1257" spans="1:9" ht="13.5" x14ac:dyDescent="0.25">
      <c r="A1257" s="3">
        <f>TITRES_STAT!B1260</f>
        <v>43839</v>
      </c>
      <c r="B1257" s="6">
        <f>TITRES_STAT!D1260</f>
        <v>6.84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9.6411229753946542E-3</v>
      </c>
      <c r="G1257" s="2">
        <f t="shared" si="177"/>
        <v>5.4460623807551633E-3</v>
      </c>
      <c r="H1257" s="2">
        <f t="shared" si="175"/>
        <v>1.7702924243878739</v>
      </c>
      <c r="I1257" s="2">
        <f t="shared" si="176"/>
        <v>63.902727697746172</v>
      </c>
    </row>
    <row r="1258" spans="1:9" ht="13.5" x14ac:dyDescent="0.25">
      <c r="A1258" s="3">
        <f>TITRES_STAT!B1261</f>
        <v>43840</v>
      </c>
      <c r="B1258" s="6">
        <f>TITRES_STAT!D1261</f>
        <v>6.84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8.9524713342950361E-3</v>
      </c>
      <c r="G1258" s="2">
        <f t="shared" si="177"/>
        <v>5.0570579249869371E-3</v>
      </c>
      <c r="H1258" s="2">
        <f t="shared" si="175"/>
        <v>1.7702924243878739</v>
      </c>
      <c r="I1258" s="2">
        <f t="shared" si="176"/>
        <v>63.902727697746172</v>
      </c>
    </row>
    <row r="1259" spans="1:9" ht="13.5" x14ac:dyDescent="0.25">
      <c r="A1259" s="3">
        <f>TITRES_STAT!B1262</f>
        <v>43843</v>
      </c>
      <c r="B1259" s="6">
        <f>TITRES_STAT!D1262</f>
        <v>6.83</v>
      </c>
      <c r="C1259" s="2">
        <f t="shared" si="171"/>
        <v>-9.9999999999997868E-3</v>
      </c>
      <c r="D1259" s="2">
        <f t="shared" si="172"/>
        <v>0</v>
      </c>
      <c r="E1259" s="2">
        <f t="shared" si="173"/>
        <v>9.9999999999997868E-3</v>
      </c>
      <c r="F1259" s="2">
        <f t="shared" si="177"/>
        <v>8.3130090961311045E-3</v>
      </c>
      <c r="G1259" s="2">
        <f t="shared" si="177"/>
        <v>5.4101252160592833E-3</v>
      </c>
      <c r="H1259" s="2">
        <f t="shared" si="175"/>
        <v>1.5365650080436164</v>
      </c>
      <c r="I1259" s="2">
        <f t="shared" si="176"/>
        <v>60.576606677576429</v>
      </c>
    </row>
    <row r="1260" spans="1:9" ht="13.5" x14ac:dyDescent="0.25">
      <c r="A1260" s="3">
        <f>TITRES_STAT!B1263</f>
        <v>43845</v>
      </c>
      <c r="B1260" s="6">
        <f>TITRES_STAT!D1263</f>
        <v>6.83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7.7192227321217404E-3</v>
      </c>
      <c r="G1260" s="2">
        <f t="shared" si="177"/>
        <v>5.0236877006264776E-3</v>
      </c>
      <c r="H1260" s="2">
        <f t="shared" si="175"/>
        <v>1.5365650080436164</v>
      </c>
      <c r="I1260" s="2">
        <f t="shared" si="176"/>
        <v>60.576606677576429</v>
      </c>
    </row>
    <row r="1261" spans="1:9" ht="13.5" x14ac:dyDescent="0.25">
      <c r="A1261" s="3">
        <f>TITRES_STAT!B1264</f>
        <v>43846</v>
      </c>
      <c r="B1261" s="6">
        <f>TITRES_STAT!D1264</f>
        <v>6.83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7.1678496798273303E-3</v>
      </c>
      <c r="G1261" s="2">
        <f t="shared" si="178"/>
        <v>4.6648528648674439E-3</v>
      </c>
      <c r="H1261" s="2">
        <f t="shared" si="175"/>
        <v>1.5365650080436162</v>
      </c>
      <c r="I1261" s="2">
        <f t="shared" si="176"/>
        <v>60.576606677576422</v>
      </c>
    </row>
    <row r="1262" spans="1:9" ht="13.5" x14ac:dyDescent="0.25">
      <c r="A1262" s="3">
        <f>TITRES_STAT!B1265</f>
        <v>43847</v>
      </c>
      <c r="B1262" s="6">
        <f>TITRES_STAT!D1265</f>
        <v>6.83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6.6558604169825219E-3</v>
      </c>
      <c r="G1262" s="2">
        <f t="shared" si="178"/>
        <v>4.3316490888054837E-3</v>
      </c>
      <c r="H1262" s="2">
        <f t="shared" si="175"/>
        <v>1.5365650080436164</v>
      </c>
      <c r="I1262" s="2">
        <f t="shared" si="176"/>
        <v>60.576606677576429</v>
      </c>
    </row>
    <row r="1263" spans="1:9" ht="13.5" x14ac:dyDescent="0.25">
      <c r="A1263" s="3">
        <f>TITRES_STAT!B1266</f>
        <v>43850</v>
      </c>
      <c r="B1263" s="6">
        <f>TITRES_STAT!D1266</f>
        <v>6.85</v>
      </c>
      <c r="C1263" s="2">
        <f t="shared" si="171"/>
        <v>1.9999999999999574E-2</v>
      </c>
      <c r="D1263" s="2">
        <f t="shared" si="172"/>
        <v>1.9999999999999574E-2</v>
      </c>
      <c r="E1263" s="2">
        <f t="shared" si="173"/>
        <v>0</v>
      </c>
      <c r="F1263" s="2">
        <f t="shared" si="178"/>
        <v>7.609013244340883E-3</v>
      </c>
      <c r="G1263" s="2">
        <f t="shared" si="178"/>
        <v>4.0222455824622345E-3</v>
      </c>
      <c r="H1263" s="2">
        <f t="shared" si="175"/>
        <v>1.8917326374892787</v>
      </c>
      <c r="I1263" s="2">
        <f t="shared" si="176"/>
        <v>65.418656377989322</v>
      </c>
    </row>
    <row r="1264" spans="1:9" ht="13.5" x14ac:dyDescent="0.25">
      <c r="A1264" s="3">
        <f>TITRES_STAT!B1267</f>
        <v>43851</v>
      </c>
      <c r="B1264" s="6">
        <f>TITRES_STAT!D1267</f>
        <v>6.85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7.0655122983165342E-3</v>
      </c>
      <c r="G1264" s="2">
        <f t="shared" si="178"/>
        <v>3.7349423265720751E-3</v>
      </c>
      <c r="H1264" s="2">
        <f t="shared" si="175"/>
        <v>1.8917326374892787</v>
      </c>
      <c r="I1264" s="2">
        <f t="shared" si="176"/>
        <v>65.418656377989322</v>
      </c>
    </row>
    <row r="1265" spans="1:9" ht="13.5" x14ac:dyDescent="0.25">
      <c r="A1265" s="3">
        <f>TITRES_STAT!B1268</f>
        <v>43852</v>
      </c>
      <c r="B1265" s="6">
        <f>TITRES_STAT!D1268</f>
        <v>6.85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6.5608328484367817E-3</v>
      </c>
      <c r="G1265" s="2">
        <f t="shared" si="178"/>
        <v>3.468160731816927E-3</v>
      </c>
      <c r="H1265" s="2">
        <f t="shared" si="175"/>
        <v>1.8917326374892784</v>
      </c>
      <c r="I1265" s="2">
        <f t="shared" si="176"/>
        <v>65.418656377989322</v>
      </c>
    </row>
    <row r="1266" spans="1:9" ht="13.5" x14ac:dyDescent="0.25">
      <c r="A1266" s="3">
        <f>TITRES_STAT!B1269</f>
        <v>43853</v>
      </c>
      <c r="B1266" s="6">
        <f>TITRES_STAT!D1269</f>
        <v>6.85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6.0922019306912977E-3</v>
      </c>
      <c r="G1266" s="2">
        <f t="shared" si="178"/>
        <v>3.2204349652585752E-3</v>
      </c>
      <c r="H1266" s="2">
        <f t="shared" si="175"/>
        <v>1.8917326374892787</v>
      </c>
      <c r="I1266" s="2">
        <f t="shared" si="176"/>
        <v>65.418656377989322</v>
      </c>
    </row>
    <row r="1267" spans="1:9" ht="13.5" x14ac:dyDescent="0.25">
      <c r="A1267" s="3">
        <f>TITRES_STAT!B1270</f>
        <v>43854</v>
      </c>
      <c r="B1267" s="6">
        <f>TITRES_STAT!D1270</f>
        <v>6.83</v>
      </c>
      <c r="C1267" s="2">
        <f t="shared" si="171"/>
        <v>-1.9999999999999574E-2</v>
      </c>
      <c r="D1267" s="2">
        <f t="shared" si="172"/>
        <v>0</v>
      </c>
      <c r="E1267" s="2">
        <f t="shared" si="173"/>
        <v>1.9999999999999574E-2</v>
      </c>
      <c r="F1267" s="2">
        <f t="shared" si="178"/>
        <v>5.6570446499276334E-3</v>
      </c>
      <c r="G1267" s="2">
        <f t="shared" si="178"/>
        <v>4.4189753248829325E-3</v>
      </c>
      <c r="H1267" s="2">
        <f t="shared" si="175"/>
        <v>1.2801711333560115</v>
      </c>
      <c r="I1267" s="2">
        <f t="shared" si="176"/>
        <v>56.143642669128283</v>
      </c>
    </row>
    <row r="1268" spans="1:9" ht="13.5" x14ac:dyDescent="0.25">
      <c r="A1268" s="3">
        <f>TITRES_STAT!B1271</f>
        <v>43857</v>
      </c>
      <c r="B1268" s="6">
        <f>TITRES_STAT!D1271</f>
        <v>6.63</v>
      </c>
      <c r="C1268" s="2">
        <f t="shared" si="171"/>
        <v>-0.20000000000000018</v>
      </c>
      <c r="D1268" s="2">
        <f t="shared" si="172"/>
        <v>0</v>
      </c>
      <c r="E1268" s="2">
        <f t="shared" si="173"/>
        <v>0.20000000000000018</v>
      </c>
      <c r="F1268" s="2">
        <f t="shared" si="178"/>
        <v>5.252970032075659E-3</v>
      </c>
      <c r="G1268" s="2">
        <f t="shared" si="178"/>
        <v>1.8389048515962736E-2</v>
      </c>
      <c r="H1268" s="2">
        <f t="shared" si="175"/>
        <v>0.28565752205807621</v>
      </c>
      <c r="I1268" s="2">
        <f t="shared" si="176"/>
        <v>22.218788219804964</v>
      </c>
    </row>
    <row r="1269" spans="1:9" ht="13.5" x14ac:dyDescent="0.25">
      <c r="A1269" s="3">
        <f>TITRES_STAT!B1272</f>
        <v>43858</v>
      </c>
      <c r="B1269" s="6">
        <f>TITRES_STAT!D1272</f>
        <v>6.5</v>
      </c>
      <c r="C1269" s="2">
        <f t="shared" si="171"/>
        <v>-0.12999999999999989</v>
      </c>
      <c r="D1269" s="2">
        <f t="shared" si="172"/>
        <v>0</v>
      </c>
      <c r="E1269" s="2">
        <f t="shared" si="173"/>
        <v>0.12999999999999989</v>
      </c>
      <c r="F1269" s="2">
        <f t="shared" si="178"/>
        <v>4.8777578869273978E-3</v>
      </c>
      <c r="G1269" s="2">
        <f t="shared" si="178"/>
        <v>2.6361259336251105E-2</v>
      </c>
      <c r="H1269" s="2">
        <f t="shared" si="175"/>
        <v>0.18503508594597648</v>
      </c>
      <c r="I1269" s="2">
        <f t="shared" si="176"/>
        <v>15.614312870598994</v>
      </c>
    </row>
    <row r="1270" spans="1:9" ht="13.5" x14ac:dyDescent="0.25">
      <c r="A1270" s="3">
        <f>TITRES_STAT!B1273</f>
        <v>43859</v>
      </c>
      <c r="B1270" s="6">
        <f>TITRES_STAT!D1273</f>
        <v>6.5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4.5293466092897264E-3</v>
      </c>
      <c r="G1270" s="2">
        <f t="shared" si="178"/>
        <v>2.4478312240804597E-2</v>
      </c>
      <c r="H1270" s="2">
        <f t="shared" si="175"/>
        <v>0.18503508594597645</v>
      </c>
      <c r="I1270" s="2">
        <f t="shared" si="176"/>
        <v>15.614312870598994</v>
      </c>
    </row>
    <row r="1271" spans="1:9" ht="13.5" x14ac:dyDescent="0.25">
      <c r="A1271" s="3">
        <f>TITRES_STAT!B1274</f>
        <v>43860</v>
      </c>
      <c r="B1271" s="6">
        <f>TITRES_STAT!D1274</f>
        <v>6.5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4.2058218514833172E-3</v>
      </c>
      <c r="G1271" s="2">
        <f t="shared" si="178"/>
        <v>2.272986136646141E-2</v>
      </c>
      <c r="H1271" s="2">
        <f t="shared" si="175"/>
        <v>0.18503508594597648</v>
      </c>
      <c r="I1271" s="2">
        <f t="shared" si="176"/>
        <v>15.614312870598994</v>
      </c>
    </row>
    <row r="1272" spans="1:9" ht="13.5" x14ac:dyDescent="0.25">
      <c r="A1272" s="3">
        <f>TITRES_STAT!B1275</f>
        <v>43861</v>
      </c>
      <c r="B1272" s="6">
        <f>TITRES_STAT!D1275</f>
        <v>6.5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3.9054060049487946E-3</v>
      </c>
      <c r="G1272" s="2">
        <f t="shared" si="178"/>
        <v>2.1106299840285593E-2</v>
      </c>
      <c r="H1272" s="2">
        <f t="shared" si="175"/>
        <v>0.18503508594597648</v>
      </c>
      <c r="I1272" s="2">
        <f t="shared" si="176"/>
        <v>15.614312870598994</v>
      </c>
    </row>
    <row r="1273" spans="1:9" ht="13.5" x14ac:dyDescent="0.25">
      <c r="A1273" s="3">
        <f>TITRES_STAT!B1276</f>
        <v>43864</v>
      </c>
      <c r="B1273" s="6">
        <f>TITRES_STAT!D1276</f>
        <v>6.5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3.6264484331667382E-3</v>
      </c>
      <c r="G1273" s="2">
        <f t="shared" si="178"/>
        <v>1.9598706994550907E-2</v>
      </c>
      <c r="H1273" s="2">
        <f t="shared" si="175"/>
        <v>0.18503508594597651</v>
      </c>
      <c r="I1273" s="2">
        <f t="shared" si="176"/>
        <v>15.614312870599008</v>
      </c>
    </row>
    <row r="1274" spans="1:9" ht="13.5" x14ac:dyDescent="0.25">
      <c r="A1274" s="3">
        <f>TITRES_STAT!B1277</f>
        <v>43865</v>
      </c>
      <c r="B1274" s="6">
        <f>TITRES_STAT!D1277</f>
        <v>6.5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3.3674164022262569E-3</v>
      </c>
      <c r="G1274" s="2">
        <f t="shared" si="178"/>
        <v>1.8198799352082986E-2</v>
      </c>
      <c r="H1274" s="2">
        <f t="shared" si="175"/>
        <v>0.18503508594597651</v>
      </c>
      <c r="I1274" s="2">
        <f t="shared" si="176"/>
        <v>15.614312870599008</v>
      </c>
    </row>
    <row r="1275" spans="1:9" ht="13.5" x14ac:dyDescent="0.25">
      <c r="A1275" s="3">
        <f>TITRES_STAT!B1278</f>
        <v>43866</v>
      </c>
      <c r="B1275" s="6">
        <f>TITRES_STAT!D1278</f>
        <v>6.5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3.1268866592100955E-3</v>
      </c>
      <c r="G1275" s="2">
        <f t="shared" si="178"/>
        <v>1.6898885112648487E-2</v>
      </c>
      <c r="H1275" s="2">
        <f t="shared" si="175"/>
        <v>0.18503508594597651</v>
      </c>
      <c r="I1275" s="2">
        <f t="shared" si="176"/>
        <v>15.614312870599008</v>
      </c>
    </row>
    <row r="1276" spans="1:9" ht="13.5" x14ac:dyDescent="0.25">
      <c r="A1276" s="3">
        <f>TITRES_STAT!B1279</f>
        <v>43867</v>
      </c>
      <c r="B1276" s="6">
        <f>TITRES_STAT!D1279</f>
        <v>6.5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2.9035376121236598E-3</v>
      </c>
      <c r="G1276" s="2">
        <f t="shared" si="178"/>
        <v>1.5691821890316451E-2</v>
      </c>
      <c r="H1276" s="2">
        <f t="shared" si="175"/>
        <v>0.18503508594597651</v>
      </c>
      <c r="I1276" s="2">
        <f t="shared" si="176"/>
        <v>15.614312870599008</v>
      </c>
    </row>
    <row r="1277" spans="1:9" ht="13.5" x14ac:dyDescent="0.25">
      <c r="A1277" s="3">
        <f>TITRES_STAT!B1280</f>
        <v>43868</v>
      </c>
      <c r="B1277" s="6">
        <f>TITRES_STAT!D1280</f>
        <v>6.5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2.6961420684005412E-3</v>
      </c>
      <c r="G1277" s="2">
        <f t="shared" si="179"/>
        <v>1.457097746957956E-2</v>
      </c>
      <c r="H1277" s="2">
        <f t="shared" si="175"/>
        <v>0.18503508594597651</v>
      </c>
      <c r="I1277" s="2">
        <f t="shared" si="176"/>
        <v>15.614312870599008</v>
      </c>
    </row>
    <row r="1278" spans="1:9" ht="13.5" x14ac:dyDescent="0.25">
      <c r="A1278" s="3">
        <f>TITRES_STAT!B1281</f>
        <v>43871</v>
      </c>
      <c r="B1278" s="6">
        <f>TITRES_STAT!D1281</f>
        <v>6.5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2.503560492086217E-3</v>
      </c>
      <c r="G1278" s="2">
        <f t="shared" si="179"/>
        <v>1.353019336460959E-2</v>
      </c>
      <c r="H1278" s="2">
        <f t="shared" si="175"/>
        <v>0.18503508594597654</v>
      </c>
      <c r="I1278" s="2">
        <f t="shared" si="176"/>
        <v>15.614312870599008</v>
      </c>
    </row>
    <row r="1279" spans="1:9" ht="13.5" x14ac:dyDescent="0.25">
      <c r="A1279" s="3">
        <f>TITRES_STAT!B1282</f>
        <v>43872</v>
      </c>
      <c r="B1279" s="6">
        <f>TITRES_STAT!D1282</f>
        <v>6.5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2.3247347426514874E-3</v>
      </c>
      <c r="G1279" s="2">
        <f t="shared" si="179"/>
        <v>1.2563750981423191E-2</v>
      </c>
      <c r="H1279" s="2">
        <f t="shared" si="175"/>
        <v>0.18503508594597654</v>
      </c>
      <c r="I1279" s="2">
        <f t="shared" si="176"/>
        <v>15.614312870599008</v>
      </c>
    </row>
    <row r="1280" spans="1:9" ht="13.5" x14ac:dyDescent="0.25">
      <c r="A1280" s="3">
        <f>TITRES_STAT!B1283</f>
        <v>43873</v>
      </c>
      <c r="B1280" s="6">
        <f>TITRES_STAT!D1283</f>
        <v>6.58</v>
      </c>
      <c r="C1280" s="2">
        <f t="shared" si="171"/>
        <v>8.0000000000000071E-2</v>
      </c>
      <c r="D1280" s="2">
        <f t="shared" si="172"/>
        <v>8.0000000000000071E-2</v>
      </c>
      <c r="E1280" s="2">
        <f t="shared" si="173"/>
        <v>0</v>
      </c>
      <c r="F1280" s="2">
        <f t="shared" si="179"/>
        <v>7.8729679753192436E-3</v>
      </c>
      <c r="G1280" s="2">
        <f t="shared" si="179"/>
        <v>1.1666340197035821E-2</v>
      </c>
      <c r="H1280" s="2">
        <f t="shared" si="175"/>
        <v>0.6748447107105281</v>
      </c>
      <c r="I1280" s="2">
        <f t="shared" si="176"/>
        <v>40.292972022715773</v>
      </c>
    </row>
    <row r="1281" spans="1:9" ht="13.5" x14ac:dyDescent="0.25">
      <c r="A1281" s="3">
        <f>TITRES_STAT!B1284</f>
        <v>43874</v>
      </c>
      <c r="B1281" s="6">
        <f>TITRES_STAT!D1284</f>
        <v>6.4</v>
      </c>
      <c r="C1281" s="2">
        <f t="shared" si="171"/>
        <v>-0.17999999999999972</v>
      </c>
      <c r="D1281" s="2">
        <f t="shared" si="172"/>
        <v>0</v>
      </c>
      <c r="E1281" s="2">
        <f t="shared" si="173"/>
        <v>0.17999999999999972</v>
      </c>
      <c r="F1281" s="2">
        <f t="shared" si="179"/>
        <v>7.3106131199392977E-3</v>
      </c>
      <c r="G1281" s="2">
        <f t="shared" si="179"/>
        <v>2.3690173040104671E-2</v>
      </c>
      <c r="H1281" s="2">
        <f t="shared" si="175"/>
        <v>0.3085926433531444</v>
      </c>
      <c r="I1281" s="2">
        <f t="shared" si="176"/>
        <v>23.582024927360521</v>
      </c>
    </row>
    <row r="1282" spans="1:9" ht="13.5" x14ac:dyDescent="0.25">
      <c r="A1282" s="3">
        <f>TITRES_STAT!B1285</f>
        <v>43875</v>
      </c>
      <c r="B1282" s="6">
        <f>TITRES_STAT!D1285</f>
        <v>6.4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6.788426468515062E-3</v>
      </c>
      <c r="G1282" s="2">
        <f t="shared" si="179"/>
        <v>2.1998017822954335E-2</v>
      </c>
      <c r="H1282" s="2">
        <f t="shared" si="175"/>
        <v>0.30859264335314446</v>
      </c>
      <c r="I1282" s="2">
        <f t="shared" si="176"/>
        <v>23.582024927360521</v>
      </c>
    </row>
    <row r="1283" spans="1:9" ht="13.5" x14ac:dyDescent="0.25">
      <c r="A1283" s="3">
        <f>TITRES_STAT!B1286</f>
        <v>43878</v>
      </c>
      <c r="B1283" s="6">
        <f>TITRES_STAT!D1286</f>
        <v>6.4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6.3035388636211295E-3</v>
      </c>
      <c r="G1283" s="2">
        <f t="shared" si="179"/>
        <v>2.0426730835600454E-2</v>
      </c>
      <c r="H1283" s="2">
        <f t="shared" si="175"/>
        <v>0.30859264335314446</v>
      </c>
      <c r="I1283" s="2">
        <f t="shared" si="176"/>
        <v>23.582024927360521</v>
      </c>
    </row>
    <row r="1284" spans="1:9" ht="13.5" x14ac:dyDescent="0.25">
      <c r="A1284" s="3">
        <f>TITRES_STAT!B1287</f>
        <v>43879</v>
      </c>
      <c r="B1284" s="6">
        <f>TITRES_STAT!D1287</f>
        <v>6.5</v>
      </c>
      <c r="C1284" s="2">
        <f t="shared" si="180"/>
        <v>9.9999999999999645E-2</v>
      </c>
      <c r="D1284" s="2">
        <f t="shared" si="181"/>
        <v>9.9999999999999645E-2</v>
      </c>
      <c r="E1284" s="2">
        <f t="shared" si="182"/>
        <v>0</v>
      </c>
      <c r="F1284" s="2">
        <f t="shared" si="179"/>
        <v>1.2996143230505309E-2</v>
      </c>
      <c r="G1284" s="2">
        <f t="shared" si="179"/>
        <v>1.8967678633057563E-2</v>
      </c>
      <c r="H1284" s="2">
        <f t="shared" si="175"/>
        <v>0.68517310325234826</v>
      </c>
      <c r="I1284" s="2">
        <f t="shared" si="176"/>
        <v>40.658915213515975</v>
      </c>
    </row>
    <row r="1285" spans="1:9" ht="13.5" x14ac:dyDescent="0.25">
      <c r="A1285" s="3">
        <f>TITRES_STAT!B1288</f>
        <v>43880</v>
      </c>
      <c r="B1285" s="6">
        <f>TITRES_STAT!D1288</f>
        <v>6.41</v>
      </c>
      <c r="C1285" s="2">
        <f t="shared" si="180"/>
        <v>-8.9999999999999858E-2</v>
      </c>
      <c r="D1285" s="2">
        <f t="shared" si="181"/>
        <v>0</v>
      </c>
      <c r="E1285" s="2">
        <f t="shared" si="182"/>
        <v>8.9999999999999858E-2</v>
      </c>
      <c r="F1285" s="2">
        <f t="shared" si="179"/>
        <v>1.2067847285469216E-2</v>
      </c>
      <c r="G1285" s="2">
        <f t="shared" si="179"/>
        <v>2.4041415873553438E-2</v>
      </c>
      <c r="H1285" s="2">
        <f t="shared" si="175"/>
        <v>0.50196075592803802</v>
      </c>
      <c r="I1285" s="2">
        <f t="shared" si="176"/>
        <v>33.420364276953705</v>
      </c>
    </row>
    <row r="1286" spans="1:9" ht="13.5" x14ac:dyDescent="0.25">
      <c r="A1286" s="3">
        <f>TITRES_STAT!B1289</f>
        <v>43881</v>
      </c>
      <c r="B1286" s="6">
        <f>TITRES_STAT!D1289</f>
        <v>6.4</v>
      </c>
      <c r="C1286" s="2">
        <f t="shared" si="180"/>
        <v>-9.9999999999997868E-3</v>
      </c>
      <c r="D1286" s="2">
        <f t="shared" si="181"/>
        <v>0</v>
      </c>
      <c r="E1286" s="2">
        <f t="shared" si="182"/>
        <v>9.9999999999997868E-3</v>
      </c>
      <c r="F1286" s="2">
        <f t="shared" si="179"/>
        <v>1.1205858193649986E-2</v>
      </c>
      <c r="G1286" s="2">
        <f t="shared" si="179"/>
        <v>2.3038457596871034E-2</v>
      </c>
      <c r="H1286" s="2">
        <f t="shared" si="175"/>
        <v>0.48639793469385334</v>
      </c>
      <c r="I1286" s="2">
        <f t="shared" si="176"/>
        <v>32.723264971034453</v>
      </c>
    </row>
    <row r="1287" spans="1:9" ht="13.5" x14ac:dyDescent="0.25">
      <c r="A1287" s="3">
        <f>TITRES_STAT!B1290</f>
        <v>43882</v>
      </c>
      <c r="B1287" s="6">
        <f>TITRES_STAT!D1290</f>
        <v>6.4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1.0405439751246415E-2</v>
      </c>
      <c r="G1287" s="2">
        <f t="shared" si="179"/>
        <v>2.1392853482808817E-2</v>
      </c>
      <c r="H1287" s="2">
        <f t="shared" si="175"/>
        <v>0.48639793469385328</v>
      </c>
      <c r="I1287" s="2">
        <f t="shared" si="176"/>
        <v>32.723264971034453</v>
      </c>
    </row>
    <row r="1288" spans="1:9" ht="13.5" x14ac:dyDescent="0.25">
      <c r="A1288" s="3">
        <f>TITRES_STAT!B1291</f>
        <v>43885</v>
      </c>
      <c r="B1288" s="6">
        <f>TITRES_STAT!D1291</f>
        <v>6.4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9.6621940547288142E-3</v>
      </c>
      <c r="G1288" s="2">
        <f t="shared" si="179"/>
        <v>1.9864792519751043E-2</v>
      </c>
      <c r="H1288" s="2">
        <f t="shared" si="175"/>
        <v>0.48639793469385334</v>
      </c>
      <c r="I1288" s="2">
        <f t="shared" si="176"/>
        <v>32.723264971034453</v>
      </c>
    </row>
    <row r="1289" spans="1:9" ht="13.5" x14ac:dyDescent="0.25">
      <c r="A1289" s="3">
        <f>TITRES_STAT!B1292</f>
        <v>43886</v>
      </c>
      <c r="B1289" s="6">
        <f>TITRES_STAT!D1292</f>
        <v>6.4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8.9720373365338984E-3</v>
      </c>
      <c r="G1289" s="2">
        <f t="shared" si="179"/>
        <v>1.8445878768340255E-2</v>
      </c>
      <c r="H1289" s="2">
        <f t="shared" si="175"/>
        <v>0.48639793469385328</v>
      </c>
      <c r="I1289" s="2">
        <f t="shared" si="176"/>
        <v>32.723264971034453</v>
      </c>
    </row>
    <row r="1290" spans="1:9" ht="13.5" x14ac:dyDescent="0.25">
      <c r="A1290" s="3">
        <f>TITRES_STAT!B1293</f>
        <v>43887</v>
      </c>
      <c r="B1290" s="6">
        <f>TITRES_STAT!D1293</f>
        <v>6.4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8.3311775267814765E-3</v>
      </c>
      <c r="G1290" s="2">
        <f t="shared" si="179"/>
        <v>1.7128315999173093E-2</v>
      </c>
      <c r="H1290" s="2">
        <f t="shared" si="175"/>
        <v>0.48639793469385328</v>
      </c>
      <c r="I1290" s="2">
        <f t="shared" si="176"/>
        <v>32.723264971034453</v>
      </c>
    </row>
    <row r="1291" spans="1:9" ht="13.5" x14ac:dyDescent="0.25">
      <c r="A1291" s="3">
        <f>TITRES_STAT!B1294</f>
        <v>43888</v>
      </c>
      <c r="B1291" s="6">
        <f>TITRES_STAT!D1294</f>
        <v>6.4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7.7360934177256573E-3</v>
      </c>
      <c r="G1291" s="2">
        <f t="shared" si="179"/>
        <v>1.5904864856375014E-2</v>
      </c>
      <c r="H1291" s="2">
        <f t="shared" si="175"/>
        <v>0.48639793469385334</v>
      </c>
      <c r="I1291" s="2">
        <f t="shared" si="176"/>
        <v>32.723264971034453</v>
      </c>
    </row>
    <row r="1292" spans="1:9" ht="13.5" x14ac:dyDescent="0.25">
      <c r="A1292" s="3">
        <f>TITRES_STAT!B1295</f>
        <v>43889</v>
      </c>
      <c r="B1292" s="6">
        <f>TITRES_STAT!D1295</f>
        <v>6.4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7.1835153164595388E-3</v>
      </c>
      <c r="G1292" s="2">
        <f t="shared" si="179"/>
        <v>1.4768803080919655E-2</v>
      </c>
      <c r="H1292" s="2">
        <f t="shared" si="175"/>
        <v>0.48639793469385334</v>
      </c>
      <c r="I1292" s="2">
        <f t="shared" si="176"/>
        <v>32.723264971034453</v>
      </c>
    </row>
    <row r="1293" spans="1:9" ht="13.5" x14ac:dyDescent="0.25">
      <c r="A1293" s="3">
        <f>TITRES_STAT!B1296</f>
        <v>43892</v>
      </c>
      <c r="B1293" s="6">
        <f>TITRES_STAT!D1296</f>
        <v>6.4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6.6704070795695711E-3</v>
      </c>
      <c r="G1293" s="2">
        <f t="shared" si="183"/>
        <v>1.3713888575139679E-2</v>
      </c>
      <c r="H1293" s="2">
        <f t="shared" si="175"/>
        <v>0.48639793469385334</v>
      </c>
      <c r="I1293" s="2">
        <f t="shared" si="176"/>
        <v>32.723264971034453</v>
      </c>
    </row>
    <row r="1294" spans="1:9" ht="13.5" x14ac:dyDescent="0.25">
      <c r="A1294" s="3">
        <f>TITRES_STAT!B1297</f>
        <v>43893</v>
      </c>
      <c r="B1294" s="6">
        <f>TITRES_STAT!D1297</f>
        <v>6.4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6.1939494310288877E-3</v>
      </c>
      <c r="G1294" s="2">
        <f t="shared" si="183"/>
        <v>1.2734325105486844E-2</v>
      </c>
      <c r="H1294" s="2">
        <f t="shared" si="175"/>
        <v>0.4863979346938534</v>
      </c>
      <c r="I1294" s="2">
        <f t="shared" si="176"/>
        <v>32.723264971034453</v>
      </c>
    </row>
    <row r="1295" spans="1:9" ht="13.5" x14ac:dyDescent="0.25">
      <c r="A1295" s="3">
        <f>TITRES_STAT!B1298</f>
        <v>43894</v>
      </c>
      <c r="B1295" s="6">
        <f>TITRES_STAT!D1298</f>
        <v>6.59</v>
      </c>
      <c r="C1295" s="2">
        <f t="shared" si="180"/>
        <v>0.1899999999999995</v>
      </c>
      <c r="D1295" s="2">
        <f t="shared" si="181"/>
        <v>0.1899999999999995</v>
      </c>
      <c r="E1295" s="2">
        <f t="shared" si="182"/>
        <v>0</v>
      </c>
      <c r="F1295" s="2">
        <f t="shared" si="183"/>
        <v>1.9322953043098216E-2</v>
      </c>
      <c r="G1295" s="2">
        <f t="shared" si="183"/>
        <v>1.1824730455094927E-2</v>
      </c>
      <c r="H1295" s="2">
        <f t="shared" si="175"/>
        <v>1.6341136160759189</v>
      </c>
      <c r="I1295" s="2">
        <f t="shared" si="176"/>
        <v>62.036565397292314</v>
      </c>
    </row>
    <row r="1296" spans="1:9" ht="13.5" x14ac:dyDescent="0.25">
      <c r="A1296" s="3">
        <f>TITRES_STAT!B1299</f>
        <v>43895</v>
      </c>
      <c r="B1296" s="6">
        <f>TITRES_STAT!D1299</f>
        <v>6.5</v>
      </c>
      <c r="C1296" s="2">
        <f t="shared" si="180"/>
        <v>-8.9999999999999858E-2</v>
      </c>
      <c r="D1296" s="2">
        <f t="shared" si="181"/>
        <v>0</v>
      </c>
      <c r="E1296" s="2">
        <f t="shared" si="182"/>
        <v>8.9999999999999858E-2</v>
      </c>
      <c r="F1296" s="2">
        <f t="shared" si="183"/>
        <v>1.7942742111448341E-2</v>
      </c>
      <c r="G1296" s="2">
        <f t="shared" si="183"/>
        <v>1.7408678279730992E-2</v>
      </c>
      <c r="H1296" s="2">
        <f t="shared" si="175"/>
        <v>1.0306780229455537</v>
      </c>
      <c r="I1296" s="2">
        <f t="shared" si="176"/>
        <v>50.755364036024147</v>
      </c>
    </row>
    <row r="1297" spans="1:9" ht="13.5" x14ac:dyDescent="0.25">
      <c r="A1297" s="3">
        <f>TITRES_STAT!B1300</f>
        <v>43896</v>
      </c>
      <c r="B1297" s="6">
        <f>TITRES_STAT!D1300</f>
        <v>6.41</v>
      </c>
      <c r="C1297" s="2">
        <f t="shared" si="180"/>
        <v>-8.9999999999999858E-2</v>
      </c>
      <c r="D1297" s="2">
        <f t="shared" si="181"/>
        <v>0</v>
      </c>
      <c r="E1297" s="2">
        <f t="shared" si="182"/>
        <v>8.9999999999999858E-2</v>
      </c>
      <c r="F1297" s="2">
        <f t="shared" si="183"/>
        <v>1.6661117674916317E-2</v>
      </c>
      <c r="G1297" s="2">
        <f t="shared" si="183"/>
        <v>2.2593772688321627E-2</v>
      </c>
      <c r="H1297" s="2">
        <f t="shared" ref="H1297:H1360" si="184">F1297/G1297</f>
        <v>0.73742078867280947</v>
      </c>
      <c r="I1297" s="2">
        <f t="shared" ref="I1297:I1360" si="185">IF(G1297=0,100,100-(100/(1+H1297)))</f>
        <v>42.443419203940486</v>
      </c>
    </row>
    <row r="1298" spans="1:9" ht="13.5" x14ac:dyDescent="0.25">
      <c r="A1298" s="3">
        <f>TITRES_STAT!B1301</f>
        <v>43899</v>
      </c>
      <c r="B1298" s="6">
        <f>TITRES_STAT!D1301</f>
        <v>6.41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1.5471037840993723E-2</v>
      </c>
      <c r="G1298" s="2">
        <f t="shared" si="183"/>
        <v>2.0979931782012937E-2</v>
      </c>
      <c r="H1298" s="2">
        <f t="shared" si="184"/>
        <v>0.73742078867280958</v>
      </c>
      <c r="I1298" s="2">
        <f t="shared" si="185"/>
        <v>42.443419203940486</v>
      </c>
    </row>
    <row r="1299" spans="1:9" ht="13.5" x14ac:dyDescent="0.25">
      <c r="A1299" s="3">
        <f>TITRES_STAT!B1302</f>
        <v>43900</v>
      </c>
      <c r="B1299" s="6">
        <f>TITRES_STAT!D1302</f>
        <v>6.22</v>
      </c>
      <c r="C1299" s="2">
        <f t="shared" si="180"/>
        <v>-0.19000000000000039</v>
      </c>
      <c r="D1299" s="2">
        <f t="shared" si="181"/>
        <v>0</v>
      </c>
      <c r="E1299" s="2">
        <f t="shared" si="182"/>
        <v>0.19000000000000039</v>
      </c>
      <c r="F1299" s="2">
        <f t="shared" si="183"/>
        <v>1.4365963709494171E-2</v>
      </c>
      <c r="G1299" s="2">
        <f t="shared" si="183"/>
        <v>3.3052793797583468E-2</v>
      </c>
      <c r="H1299" s="2">
        <f t="shared" si="184"/>
        <v>0.43463689627787183</v>
      </c>
      <c r="I1299" s="2">
        <f t="shared" si="185"/>
        <v>30.29595135922726</v>
      </c>
    </row>
    <row r="1300" spans="1:9" ht="13.5" x14ac:dyDescent="0.25">
      <c r="A1300" s="3">
        <f>TITRES_STAT!B1303</f>
        <v>43901</v>
      </c>
      <c r="B1300" s="6">
        <f>TITRES_STAT!D1303</f>
        <v>6.4</v>
      </c>
      <c r="C1300" s="2">
        <f t="shared" si="180"/>
        <v>0.1800000000000006</v>
      </c>
      <c r="D1300" s="2">
        <f t="shared" si="181"/>
        <v>0.1800000000000006</v>
      </c>
      <c r="E1300" s="2">
        <f t="shared" si="182"/>
        <v>0</v>
      </c>
      <c r="F1300" s="2">
        <f t="shared" si="183"/>
        <v>2.6196966301673202E-2</v>
      </c>
      <c r="G1300" s="2">
        <f t="shared" si="183"/>
        <v>3.0691879954898936E-2</v>
      </c>
      <c r="H1300" s="2">
        <f t="shared" si="184"/>
        <v>0.85354713820623196</v>
      </c>
      <c r="I1300" s="2">
        <f t="shared" si="185"/>
        <v>46.049389336396985</v>
      </c>
    </row>
    <row r="1301" spans="1:9" ht="13.5" x14ac:dyDescent="0.25">
      <c r="A1301" s="3">
        <f>TITRES_STAT!B1304</f>
        <v>43902</v>
      </c>
      <c r="B1301" s="6">
        <f>TITRES_STAT!D1304</f>
        <v>6.49</v>
      </c>
      <c r="C1301" s="2">
        <f t="shared" si="180"/>
        <v>8.9999999999999858E-2</v>
      </c>
      <c r="D1301" s="2">
        <f t="shared" si="181"/>
        <v>8.9999999999999858E-2</v>
      </c>
      <c r="E1301" s="2">
        <f t="shared" si="182"/>
        <v>0</v>
      </c>
      <c r="F1301" s="2">
        <f t="shared" si="183"/>
        <v>3.0754325851553681E-2</v>
      </c>
      <c r="G1301" s="2">
        <f t="shared" si="183"/>
        <v>2.8499602815263297E-2</v>
      </c>
      <c r="H1301" s="2">
        <f t="shared" si="184"/>
        <v>1.0791141915522711</v>
      </c>
      <c r="I1301" s="2">
        <f t="shared" si="185"/>
        <v>51.902593707303886</v>
      </c>
    </row>
    <row r="1302" spans="1:9" ht="13.5" x14ac:dyDescent="0.25">
      <c r="A1302" s="3">
        <f>TITRES_STAT!B1305</f>
        <v>43903</v>
      </c>
      <c r="B1302" s="6">
        <f>TITRES_STAT!D1305</f>
        <v>6.49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2.8557588290728415E-2</v>
      </c>
      <c r="G1302" s="2">
        <f t="shared" si="183"/>
        <v>2.6463916899887346E-2</v>
      </c>
      <c r="H1302" s="2">
        <f t="shared" si="184"/>
        <v>1.0791141915522711</v>
      </c>
      <c r="I1302" s="2">
        <f t="shared" si="185"/>
        <v>51.902593707303886</v>
      </c>
    </row>
    <row r="1303" spans="1:9" ht="13.5" x14ac:dyDescent="0.25">
      <c r="A1303" s="3">
        <f>TITRES_STAT!B1306</f>
        <v>43906</v>
      </c>
      <c r="B1303" s="6">
        <f>TITRES_STAT!D1306</f>
        <v>6.29</v>
      </c>
      <c r="C1303" s="2">
        <f t="shared" si="180"/>
        <v>-0.20000000000000018</v>
      </c>
      <c r="D1303" s="2">
        <f t="shared" si="181"/>
        <v>0</v>
      </c>
      <c r="E1303" s="2">
        <f t="shared" si="182"/>
        <v>0.20000000000000018</v>
      </c>
      <c r="F1303" s="2">
        <f t="shared" si="183"/>
        <v>2.6517760555676388E-2</v>
      </c>
      <c r="G1303" s="2">
        <f t="shared" si="183"/>
        <v>3.8859351407038265E-2</v>
      </c>
      <c r="H1303" s="2">
        <f t="shared" si="184"/>
        <v>0.68240358100453147</v>
      </c>
      <c r="I1303" s="2">
        <f t="shared" si="185"/>
        <v>40.56122970191737</v>
      </c>
    </row>
    <row r="1304" spans="1:9" ht="13.5" x14ac:dyDescent="0.25">
      <c r="A1304" s="3">
        <f>TITRES_STAT!B1307</f>
        <v>43907</v>
      </c>
      <c r="B1304" s="6">
        <f>TITRES_STAT!D1307</f>
        <v>6.29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2.46236348016995E-2</v>
      </c>
      <c r="G1304" s="2">
        <f t="shared" si="183"/>
        <v>3.6083683449392674E-2</v>
      </c>
      <c r="H1304" s="2">
        <f t="shared" si="184"/>
        <v>0.68240358100453136</v>
      </c>
      <c r="I1304" s="2">
        <f t="shared" si="185"/>
        <v>40.56122970191737</v>
      </c>
    </row>
    <row r="1305" spans="1:9" ht="13.5" x14ac:dyDescent="0.25">
      <c r="A1305" s="3">
        <f>TITRES_STAT!B1308</f>
        <v>43908</v>
      </c>
      <c r="B1305" s="6">
        <f>TITRES_STAT!D1308</f>
        <v>6.11</v>
      </c>
      <c r="C1305" s="2">
        <f t="shared" si="180"/>
        <v>-0.17999999999999972</v>
      </c>
      <c r="D1305" s="2">
        <f t="shared" si="181"/>
        <v>0</v>
      </c>
      <c r="E1305" s="2">
        <f t="shared" si="182"/>
        <v>0.17999999999999972</v>
      </c>
      <c r="F1305" s="2">
        <f t="shared" si="183"/>
        <v>2.2864803744435249E-2</v>
      </c>
      <c r="G1305" s="2">
        <f t="shared" si="183"/>
        <v>4.6363420345864603E-2</v>
      </c>
      <c r="H1305" s="2">
        <f t="shared" si="184"/>
        <v>0.4931647314599964</v>
      </c>
      <c r="I1305" s="2">
        <f t="shared" si="185"/>
        <v>33.028152960576989</v>
      </c>
    </row>
    <row r="1306" spans="1:9" ht="13.5" x14ac:dyDescent="0.25">
      <c r="A1306" s="3">
        <f>TITRES_STAT!B1309</f>
        <v>43909</v>
      </c>
      <c r="B1306" s="6">
        <f>TITRES_STAT!D1309</f>
        <v>6.11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2.1231603476975589E-2</v>
      </c>
      <c r="G1306" s="2">
        <f t="shared" si="183"/>
        <v>4.3051747464017132E-2</v>
      </c>
      <c r="H1306" s="2">
        <f t="shared" si="184"/>
        <v>0.4931647314599964</v>
      </c>
      <c r="I1306" s="2">
        <f t="shared" si="185"/>
        <v>33.028152960576989</v>
      </c>
    </row>
    <row r="1307" spans="1:9" ht="13.5" x14ac:dyDescent="0.25">
      <c r="A1307" s="3">
        <f>TITRES_STAT!B1310</f>
        <v>43913</v>
      </c>
      <c r="B1307" s="6">
        <f>TITRES_STAT!D1310</f>
        <v>6.11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1.9715060371477331E-2</v>
      </c>
      <c r="G1307" s="2">
        <f t="shared" si="183"/>
        <v>3.9976622645158763E-2</v>
      </c>
      <c r="H1307" s="2">
        <f t="shared" si="184"/>
        <v>0.49316473145999634</v>
      </c>
      <c r="I1307" s="2">
        <f t="shared" si="185"/>
        <v>33.028152960576989</v>
      </c>
    </row>
    <row r="1308" spans="1:9" ht="13.5" x14ac:dyDescent="0.25">
      <c r="A1308" s="3">
        <f>TITRES_STAT!B1311</f>
        <v>43914</v>
      </c>
      <c r="B1308" s="6">
        <f>TITRES_STAT!D1311</f>
        <v>6.29</v>
      </c>
      <c r="C1308" s="2">
        <f t="shared" si="180"/>
        <v>0.17999999999999972</v>
      </c>
      <c r="D1308" s="2">
        <f t="shared" si="181"/>
        <v>0.17999999999999972</v>
      </c>
      <c r="E1308" s="2">
        <f t="shared" si="182"/>
        <v>0</v>
      </c>
      <c r="F1308" s="2">
        <f t="shared" si="183"/>
        <v>3.1163984630657501E-2</v>
      </c>
      <c r="G1308" s="2">
        <f t="shared" si="183"/>
        <v>3.7121149599075989E-2</v>
      </c>
      <c r="H1308" s="2">
        <f t="shared" si="184"/>
        <v>0.83952099994859064</v>
      </c>
      <c r="I1308" s="2">
        <f t="shared" si="185"/>
        <v>45.638022070531015</v>
      </c>
    </row>
    <row r="1309" spans="1:9" ht="13.5" x14ac:dyDescent="0.25">
      <c r="A1309" s="3">
        <f>TITRES_STAT!B1312</f>
        <v>43915</v>
      </c>
      <c r="B1309" s="6">
        <f>TITRES_STAT!D1312</f>
        <v>6.47</v>
      </c>
      <c r="C1309" s="2">
        <f t="shared" si="180"/>
        <v>0.17999999999999972</v>
      </c>
      <c r="D1309" s="2">
        <f t="shared" si="181"/>
        <v>0.17999999999999972</v>
      </c>
      <c r="E1309" s="2">
        <f t="shared" si="182"/>
        <v>0</v>
      </c>
      <c r="F1309" s="2">
        <f t="shared" ref="F1309:G1324" si="186">((F1308*13)+D1309)/14</f>
        <v>4.1795128585610519E-2</v>
      </c>
      <c r="G1309" s="2">
        <f t="shared" si="186"/>
        <v>3.4469638913427705E-2</v>
      </c>
      <c r="H1309" s="2">
        <f t="shared" si="184"/>
        <v>1.212520058320923</v>
      </c>
      <c r="I1309" s="2">
        <f t="shared" si="185"/>
        <v>54.802669641833752</v>
      </c>
    </row>
    <row r="1310" spans="1:9" ht="13.5" x14ac:dyDescent="0.25">
      <c r="A1310" s="3">
        <f>TITRES_STAT!B1313</f>
        <v>43916</v>
      </c>
      <c r="B1310" s="6">
        <f>TITRES_STAT!D1313</f>
        <v>6.28</v>
      </c>
      <c r="C1310" s="2">
        <f t="shared" si="180"/>
        <v>-0.1899999999999995</v>
      </c>
      <c r="D1310" s="2">
        <f t="shared" si="181"/>
        <v>0</v>
      </c>
      <c r="E1310" s="2">
        <f t="shared" si="182"/>
        <v>0.1899999999999995</v>
      </c>
      <c r="F1310" s="2">
        <f t="shared" si="186"/>
        <v>3.8809762258066913E-2</v>
      </c>
      <c r="G1310" s="2">
        <f t="shared" si="186"/>
        <v>4.5578950419611401E-2</v>
      </c>
      <c r="H1310" s="2">
        <f t="shared" si="184"/>
        <v>0.85148433434237469</v>
      </c>
      <c r="I1310" s="2">
        <f t="shared" si="185"/>
        <v>45.989281062149082</v>
      </c>
    </row>
    <row r="1311" spans="1:9" ht="13.5" x14ac:dyDescent="0.25">
      <c r="A1311" s="3">
        <f>TITRES_STAT!B1314</f>
        <v>43917</v>
      </c>
      <c r="B1311" s="6">
        <f>TITRES_STAT!D1314</f>
        <v>6.1</v>
      </c>
      <c r="C1311" s="2">
        <f t="shared" si="180"/>
        <v>-0.1800000000000006</v>
      </c>
      <c r="D1311" s="2">
        <f t="shared" si="181"/>
        <v>0</v>
      </c>
      <c r="E1311" s="2">
        <f t="shared" si="182"/>
        <v>0.1800000000000006</v>
      </c>
      <c r="F1311" s="2">
        <f t="shared" si="186"/>
        <v>3.6037636382490704E-2</v>
      </c>
      <c r="G1311" s="2">
        <f t="shared" si="186"/>
        <v>5.5180453961067778E-2</v>
      </c>
      <c r="H1311" s="2">
        <f t="shared" si="184"/>
        <v>0.65308698634333151</v>
      </c>
      <c r="I1311" s="2">
        <f t="shared" si="185"/>
        <v>39.507115580649256</v>
      </c>
    </row>
    <row r="1312" spans="1:9" ht="13.5" x14ac:dyDescent="0.25">
      <c r="A1312" s="3">
        <f>TITRES_STAT!B1315</f>
        <v>43920</v>
      </c>
      <c r="B1312" s="6">
        <f>TITRES_STAT!D1315</f>
        <v>6.28</v>
      </c>
      <c r="C1312" s="2">
        <f t="shared" si="180"/>
        <v>0.1800000000000006</v>
      </c>
      <c r="D1312" s="2">
        <f t="shared" si="181"/>
        <v>0.1800000000000006</v>
      </c>
      <c r="E1312" s="2">
        <f t="shared" si="182"/>
        <v>0</v>
      </c>
      <c r="F1312" s="2">
        <f t="shared" si="186"/>
        <v>4.6320662355169975E-2</v>
      </c>
      <c r="G1312" s="2">
        <f t="shared" si="186"/>
        <v>5.1238992963848651E-2</v>
      </c>
      <c r="H1312" s="2">
        <f t="shared" si="184"/>
        <v>0.90401195799947176</v>
      </c>
      <c r="I1312" s="2">
        <f t="shared" si="185"/>
        <v>47.479321450759642</v>
      </c>
    </row>
    <row r="1313" spans="1:9" ht="13.5" x14ac:dyDescent="0.25">
      <c r="A1313" s="3">
        <f>TITRES_STAT!B1316</f>
        <v>43921</v>
      </c>
      <c r="B1313" s="6">
        <f>TITRES_STAT!D1316</f>
        <v>6.45</v>
      </c>
      <c r="C1313" s="2">
        <f t="shared" si="180"/>
        <v>0.16999999999999993</v>
      </c>
      <c r="D1313" s="2">
        <f t="shared" si="181"/>
        <v>0.16999999999999993</v>
      </c>
      <c r="E1313" s="2">
        <f t="shared" si="182"/>
        <v>0</v>
      </c>
      <c r="F1313" s="2">
        <f t="shared" si="186"/>
        <v>5.5154900758372115E-2</v>
      </c>
      <c r="G1313" s="2">
        <f t="shared" si="186"/>
        <v>4.7579064895002313E-2</v>
      </c>
      <c r="H1313" s="2">
        <f t="shared" si="184"/>
        <v>1.1592262454104172</v>
      </c>
      <c r="I1313" s="2">
        <f t="shared" si="185"/>
        <v>53.687113514594948</v>
      </c>
    </row>
    <row r="1314" spans="1:9" ht="13.5" x14ac:dyDescent="0.25">
      <c r="A1314" s="3">
        <f>TITRES_STAT!B1317</f>
        <v>43922</v>
      </c>
      <c r="B1314" s="6">
        <f>TITRES_STAT!D1317</f>
        <v>6.64</v>
      </c>
      <c r="C1314" s="2">
        <f t="shared" si="180"/>
        <v>0.1899999999999995</v>
      </c>
      <c r="D1314" s="2">
        <f t="shared" si="181"/>
        <v>0.1899999999999995</v>
      </c>
      <c r="E1314" s="2">
        <f t="shared" si="182"/>
        <v>0</v>
      </c>
      <c r="F1314" s="2">
        <f t="shared" si="186"/>
        <v>6.4786693561345504E-2</v>
      </c>
      <c r="G1314" s="2">
        <f t="shared" si="186"/>
        <v>4.4180560259645008E-2</v>
      </c>
      <c r="H1314" s="2">
        <f t="shared" si="184"/>
        <v>1.4664072429276629</v>
      </c>
      <c r="I1314" s="2">
        <f t="shared" si="185"/>
        <v>59.455195289931737</v>
      </c>
    </row>
    <row r="1315" spans="1:9" ht="13.5" x14ac:dyDescent="0.25">
      <c r="A1315" s="3">
        <f>TITRES_STAT!B1318</f>
        <v>43923</v>
      </c>
      <c r="B1315" s="6">
        <f>TITRES_STAT!D1318</f>
        <v>6.45</v>
      </c>
      <c r="C1315" s="2">
        <f t="shared" si="180"/>
        <v>-0.1899999999999995</v>
      </c>
      <c r="D1315" s="2">
        <f t="shared" si="181"/>
        <v>0</v>
      </c>
      <c r="E1315" s="2">
        <f t="shared" si="182"/>
        <v>0.1899999999999995</v>
      </c>
      <c r="F1315" s="2">
        <f t="shared" si="186"/>
        <v>6.0159072592677963E-2</v>
      </c>
      <c r="G1315" s="2">
        <f t="shared" si="186"/>
        <v>5.4596234526813184E-2</v>
      </c>
      <c r="H1315" s="2">
        <f t="shared" si="184"/>
        <v>1.101890507909163</v>
      </c>
      <c r="I1315" s="2">
        <f t="shared" si="185"/>
        <v>52.423782483572786</v>
      </c>
    </row>
    <row r="1316" spans="1:9" ht="13.5" x14ac:dyDescent="0.25">
      <c r="A1316" s="3">
        <f>TITRES_STAT!B1319</f>
        <v>43924</v>
      </c>
      <c r="B1316" s="6">
        <f>TITRES_STAT!D1319</f>
        <v>6.45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5.5861995978915245E-2</v>
      </c>
      <c r="G1316" s="2">
        <f t="shared" si="186"/>
        <v>5.0696503489183677E-2</v>
      </c>
      <c r="H1316" s="2">
        <f t="shared" si="184"/>
        <v>1.1018905079091628</v>
      </c>
      <c r="I1316" s="2">
        <f t="shared" si="185"/>
        <v>52.423782483572786</v>
      </c>
    </row>
    <row r="1317" spans="1:9" ht="13.5" x14ac:dyDescent="0.25">
      <c r="A1317" s="3">
        <f>TITRES_STAT!B1320</f>
        <v>43927</v>
      </c>
      <c r="B1317" s="6">
        <f>TITRES_STAT!D1320</f>
        <v>6.26</v>
      </c>
      <c r="C1317" s="2">
        <f t="shared" si="180"/>
        <v>-0.19000000000000039</v>
      </c>
      <c r="D1317" s="2">
        <f t="shared" si="181"/>
        <v>0</v>
      </c>
      <c r="E1317" s="2">
        <f t="shared" si="182"/>
        <v>0.19000000000000039</v>
      </c>
      <c r="F1317" s="2">
        <f t="shared" si="186"/>
        <v>5.1871853408992731E-2</v>
      </c>
      <c r="G1317" s="2">
        <f t="shared" si="186"/>
        <v>6.0646753239956296E-2</v>
      </c>
      <c r="H1317" s="2">
        <f t="shared" si="184"/>
        <v>0.85531130089941332</v>
      </c>
      <c r="I1317" s="2">
        <f t="shared" si="185"/>
        <v>46.100689436041144</v>
      </c>
    </row>
    <row r="1318" spans="1:9" ht="13.5" x14ac:dyDescent="0.25">
      <c r="A1318" s="3">
        <f>TITRES_STAT!B1321</f>
        <v>43928</v>
      </c>
      <c r="B1318" s="6">
        <f>TITRES_STAT!D1321</f>
        <v>6.44</v>
      </c>
      <c r="C1318" s="2">
        <f t="shared" si="180"/>
        <v>0.1800000000000006</v>
      </c>
      <c r="D1318" s="2">
        <f t="shared" si="181"/>
        <v>0.1800000000000006</v>
      </c>
      <c r="E1318" s="2">
        <f t="shared" si="182"/>
        <v>0</v>
      </c>
      <c r="F1318" s="2">
        <f t="shared" si="186"/>
        <v>6.1023863879779004E-2</v>
      </c>
      <c r="G1318" s="2">
        <f t="shared" si="186"/>
        <v>5.6314842294245125E-2</v>
      </c>
      <c r="H1318" s="2">
        <f t="shared" si="184"/>
        <v>1.0836195467072292</v>
      </c>
      <c r="I1318" s="2">
        <f t="shared" si="185"/>
        <v>52.006593450310412</v>
      </c>
    </row>
    <row r="1319" spans="1:9" ht="13.5" x14ac:dyDescent="0.25">
      <c r="A1319" s="3">
        <f>TITRES_STAT!B1322</f>
        <v>43929</v>
      </c>
      <c r="B1319" s="6">
        <f>TITRES_STAT!D1322</f>
        <v>6.44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5.6665016459794784E-2</v>
      </c>
      <c r="G1319" s="2">
        <f t="shared" si="186"/>
        <v>5.2292353558941899E-2</v>
      </c>
      <c r="H1319" s="2">
        <f t="shared" si="184"/>
        <v>1.0836195467072292</v>
      </c>
      <c r="I1319" s="2">
        <f t="shared" si="185"/>
        <v>52.006593450310412</v>
      </c>
    </row>
    <row r="1320" spans="1:9" ht="13.5" x14ac:dyDescent="0.25">
      <c r="A1320" s="3">
        <f>TITRES_STAT!B1323</f>
        <v>43934</v>
      </c>
      <c r="B1320" s="6">
        <f>TITRES_STAT!D1323</f>
        <v>6.44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5.2617515284095154E-2</v>
      </c>
      <c r="G1320" s="2">
        <f t="shared" si="186"/>
        <v>4.8557185447588906E-2</v>
      </c>
      <c r="H1320" s="2">
        <f t="shared" si="184"/>
        <v>1.0836195467072292</v>
      </c>
      <c r="I1320" s="2">
        <f t="shared" si="185"/>
        <v>52.006593450310412</v>
      </c>
    </row>
    <row r="1321" spans="1:9" ht="13.5" x14ac:dyDescent="0.25">
      <c r="A1321" s="3">
        <f>TITRES_STAT!B1324</f>
        <v>43935</v>
      </c>
      <c r="B1321" s="6">
        <f>TITRES_STAT!D1324</f>
        <v>6.44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4.8859121335231216E-2</v>
      </c>
      <c r="G1321" s="2">
        <f t="shared" si="186"/>
        <v>4.5088815058475409E-2</v>
      </c>
      <c r="H1321" s="2">
        <f t="shared" si="184"/>
        <v>1.0836195467072294</v>
      </c>
      <c r="I1321" s="2">
        <f t="shared" si="185"/>
        <v>52.006593450310412</v>
      </c>
    </row>
    <row r="1322" spans="1:9" ht="13.5" x14ac:dyDescent="0.25">
      <c r="A1322" s="3">
        <f>TITRES_STAT!B1325</f>
        <v>43936</v>
      </c>
      <c r="B1322" s="6">
        <f>TITRES_STAT!D1325</f>
        <v>6.25</v>
      </c>
      <c r="C1322" s="2">
        <f t="shared" si="180"/>
        <v>-0.19000000000000039</v>
      </c>
      <c r="D1322" s="2">
        <f t="shared" si="181"/>
        <v>0</v>
      </c>
      <c r="E1322" s="2">
        <f t="shared" si="182"/>
        <v>0.19000000000000039</v>
      </c>
      <c r="F1322" s="2">
        <f t="shared" si="186"/>
        <v>4.5369184097000415E-2</v>
      </c>
      <c r="G1322" s="2">
        <f t="shared" si="186"/>
        <v>5.5439613982870055E-2</v>
      </c>
      <c r="H1322" s="2">
        <f t="shared" si="184"/>
        <v>0.8183531745191942</v>
      </c>
      <c r="I1322" s="2">
        <f t="shared" si="185"/>
        <v>45.005183040724845</v>
      </c>
    </row>
    <row r="1323" spans="1:9" ht="13.5" x14ac:dyDescent="0.25">
      <c r="A1323" s="3">
        <f>TITRES_STAT!B1326</f>
        <v>43937</v>
      </c>
      <c r="B1323" s="6">
        <f>TITRES_STAT!D1326</f>
        <v>6.25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4.2128528090071816E-2</v>
      </c>
      <c r="G1323" s="2">
        <f t="shared" si="186"/>
        <v>5.1479641555522197E-2</v>
      </c>
      <c r="H1323" s="2">
        <f t="shared" si="184"/>
        <v>0.8183531745191942</v>
      </c>
      <c r="I1323" s="2">
        <f t="shared" si="185"/>
        <v>45.005183040724845</v>
      </c>
    </row>
    <row r="1324" spans="1:9" ht="13.5" x14ac:dyDescent="0.25">
      <c r="A1324" s="3">
        <f>TITRES_STAT!B1327</f>
        <v>43938</v>
      </c>
      <c r="B1324" s="6">
        <f>TITRES_STAT!D1327</f>
        <v>6.25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3.9119347512209544E-2</v>
      </c>
      <c r="G1324" s="2">
        <f t="shared" si="186"/>
        <v>4.7802524301556328E-2</v>
      </c>
      <c r="H1324" s="2">
        <f t="shared" si="184"/>
        <v>0.81835317451919409</v>
      </c>
      <c r="I1324" s="2">
        <f t="shared" si="185"/>
        <v>45.005183040724837</v>
      </c>
    </row>
    <row r="1325" spans="1:9" ht="13.5" x14ac:dyDescent="0.25">
      <c r="A1325" s="3">
        <f>TITRES_STAT!B1328</f>
        <v>43941</v>
      </c>
      <c r="B1325" s="6">
        <f>TITRES_STAT!D1328</f>
        <v>6.25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3.6325108404194575E-2</v>
      </c>
      <c r="G1325" s="2">
        <f t="shared" si="187"/>
        <v>4.4388058280016587E-2</v>
      </c>
      <c r="H1325" s="2">
        <f t="shared" si="184"/>
        <v>0.8183531745191942</v>
      </c>
      <c r="I1325" s="2">
        <f t="shared" si="185"/>
        <v>45.005183040724845</v>
      </c>
    </row>
    <row r="1326" spans="1:9" ht="13.5" x14ac:dyDescent="0.25">
      <c r="A1326" s="3">
        <f>TITRES_STAT!B1329</f>
        <v>43942</v>
      </c>
      <c r="B1326" s="6">
        <f>TITRES_STAT!D1329</f>
        <v>6.43</v>
      </c>
      <c r="C1326" s="2">
        <f t="shared" si="180"/>
        <v>0.17999999999999972</v>
      </c>
      <c r="D1326" s="2">
        <f t="shared" si="181"/>
        <v>0.17999999999999972</v>
      </c>
      <c r="E1326" s="2">
        <f t="shared" si="182"/>
        <v>0</v>
      </c>
      <c r="F1326" s="2">
        <f t="shared" si="187"/>
        <v>4.6587600661037794E-2</v>
      </c>
      <c r="G1326" s="2">
        <f t="shared" si="187"/>
        <v>4.1217482688586833E-2</v>
      </c>
      <c r="H1326" s="2">
        <f t="shared" si="184"/>
        <v>1.1302873834635698</v>
      </c>
      <c r="I1326" s="2">
        <f t="shared" si="185"/>
        <v>53.057976695419832</v>
      </c>
    </row>
    <row r="1327" spans="1:9" ht="13.5" x14ac:dyDescent="0.25">
      <c r="A1327" s="3">
        <f>TITRES_STAT!B1330</f>
        <v>43943</v>
      </c>
      <c r="B1327" s="6">
        <f>TITRES_STAT!D1330</f>
        <v>6.43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4.3259914899535089E-2</v>
      </c>
      <c r="G1327" s="2">
        <f t="shared" si="187"/>
        <v>3.8273376782259207E-2</v>
      </c>
      <c r="H1327" s="2">
        <f t="shared" si="184"/>
        <v>1.1302873834635694</v>
      </c>
      <c r="I1327" s="2">
        <f t="shared" si="185"/>
        <v>53.057976695419825</v>
      </c>
    </row>
    <row r="1328" spans="1:9" ht="13.5" x14ac:dyDescent="0.25">
      <c r="A1328" s="3">
        <f>TITRES_STAT!B1331</f>
        <v>43944</v>
      </c>
      <c r="B1328" s="6">
        <f>TITRES_STAT!D1331</f>
        <v>6.43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4.016992097813972E-2</v>
      </c>
      <c r="G1328" s="2">
        <f t="shared" si="187"/>
        <v>3.5539564154954975E-2</v>
      </c>
      <c r="H1328" s="2">
        <f t="shared" si="184"/>
        <v>1.1302873834635694</v>
      </c>
      <c r="I1328" s="2">
        <f t="shared" si="185"/>
        <v>53.057976695419825</v>
      </c>
    </row>
    <row r="1329" spans="1:9" ht="13.5" x14ac:dyDescent="0.25">
      <c r="A1329" s="3">
        <f>TITRES_STAT!B1332</f>
        <v>43945</v>
      </c>
      <c r="B1329" s="6">
        <f>TITRES_STAT!D1332</f>
        <v>6.43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3.7300640908272599E-2</v>
      </c>
      <c r="G1329" s="2">
        <f t="shared" si="187"/>
        <v>3.3001023858172475E-2</v>
      </c>
      <c r="H1329" s="2">
        <f t="shared" si="184"/>
        <v>1.1302873834635696</v>
      </c>
      <c r="I1329" s="2">
        <f t="shared" si="185"/>
        <v>53.057976695419825</v>
      </c>
    </row>
    <row r="1330" spans="1:9" ht="13.5" x14ac:dyDescent="0.25">
      <c r="A1330" s="3">
        <f>TITRES_STAT!B1333</f>
        <v>43948</v>
      </c>
      <c r="B1330" s="6">
        <f>TITRES_STAT!D1333</f>
        <v>6.43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3.4636309414824554E-2</v>
      </c>
      <c r="G1330" s="2">
        <f t="shared" si="187"/>
        <v>3.0643807868303011E-2</v>
      </c>
      <c r="H1330" s="2">
        <f t="shared" si="184"/>
        <v>1.1302873834635694</v>
      </c>
      <c r="I1330" s="2">
        <f t="shared" si="185"/>
        <v>53.057976695419825</v>
      </c>
    </row>
    <row r="1331" spans="1:9" ht="13.5" x14ac:dyDescent="0.25">
      <c r="A1331" s="3">
        <f>TITRES_STAT!B1334</f>
        <v>43949</v>
      </c>
      <c r="B1331" s="6">
        <f>TITRES_STAT!D1334</f>
        <v>6.43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3.2162287313765657E-2</v>
      </c>
      <c r="G1331" s="2">
        <f t="shared" si="187"/>
        <v>2.845496444913851E-2</v>
      </c>
      <c r="H1331" s="2">
        <f t="shared" si="184"/>
        <v>1.1302873834635696</v>
      </c>
      <c r="I1331" s="2">
        <f t="shared" si="185"/>
        <v>53.057976695419825</v>
      </c>
    </row>
    <row r="1332" spans="1:9" ht="13.5" x14ac:dyDescent="0.25">
      <c r="A1332" s="3">
        <f>TITRES_STAT!B1335</f>
        <v>43950</v>
      </c>
      <c r="B1332" s="6">
        <f>TITRES_STAT!D1335</f>
        <v>6.43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2.9864981077068111E-2</v>
      </c>
      <c r="G1332" s="2">
        <f t="shared" si="187"/>
        <v>2.6422466988485761E-2</v>
      </c>
      <c r="H1332" s="2">
        <f t="shared" si="184"/>
        <v>1.1302873834635694</v>
      </c>
      <c r="I1332" s="2">
        <f t="shared" si="185"/>
        <v>53.057976695419825</v>
      </c>
    </row>
    <row r="1333" spans="1:9" ht="13.5" x14ac:dyDescent="0.25">
      <c r="A1333" s="3">
        <f>TITRES_STAT!B1336</f>
        <v>43951</v>
      </c>
      <c r="B1333" s="6">
        <f>TITRES_STAT!D1336</f>
        <v>6.24</v>
      </c>
      <c r="C1333" s="2">
        <f t="shared" si="180"/>
        <v>-0.1899999999999995</v>
      </c>
      <c r="D1333" s="2">
        <f t="shared" si="181"/>
        <v>0</v>
      </c>
      <c r="E1333" s="2">
        <f t="shared" si="182"/>
        <v>0.1899999999999995</v>
      </c>
      <c r="F1333" s="2">
        <f t="shared" si="187"/>
        <v>2.773176814299182E-2</v>
      </c>
      <c r="G1333" s="2">
        <f t="shared" si="187"/>
        <v>3.8106576489308167E-2</v>
      </c>
      <c r="H1333" s="2">
        <f t="shared" si="184"/>
        <v>0.72774231373875109</v>
      </c>
      <c r="I1333" s="2">
        <f t="shared" si="185"/>
        <v>42.12099848176733</v>
      </c>
    </row>
    <row r="1334" spans="1:9" ht="13.5" x14ac:dyDescent="0.25">
      <c r="A1334" s="3">
        <f>TITRES_STAT!B1337</f>
        <v>43955</v>
      </c>
      <c r="B1334" s="6">
        <f>TITRES_STAT!D1337</f>
        <v>6.24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2.575092756134955E-2</v>
      </c>
      <c r="G1334" s="2">
        <f t="shared" si="187"/>
        <v>3.5384678168643297E-2</v>
      </c>
      <c r="H1334" s="2">
        <f t="shared" si="184"/>
        <v>0.7277423137387512</v>
      </c>
      <c r="I1334" s="2">
        <f t="shared" si="185"/>
        <v>42.12099848176733</v>
      </c>
    </row>
    <row r="1335" spans="1:9" ht="13.5" x14ac:dyDescent="0.25">
      <c r="A1335" s="3">
        <f>TITRES_STAT!B1338</f>
        <v>43956</v>
      </c>
      <c r="B1335" s="6">
        <f>TITRES_STAT!D1338</f>
        <v>6.1</v>
      </c>
      <c r="C1335" s="2">
        <f t="shared" si="180"/>
        <v>-0.14000000000000057</v>
      </c>
      <c r="D1335" s="2">
        <f t="shared" si="181"/>
        <v>0</v>
      </c>
      <c r="E1335" s="2">
        <f t="shared" si="182"/>
        <v>0.14000000000000057</v>
      </c>
      <c r="F1335" s="2">
        <f t="shared" si="187"/>
        <v>2.3911575592681724E-2</v>
      </c>
      <c r="G1335" s="2">
        <f t="shared" si="187"/>
        <v>4.2857201156597392E-2</v>
      </c>
      <c r="H1335" s="2">
        <f t="shared" si="184"/>
        <v>0.55793600485739614</v>
      </c>
      <c r="I1335" s="2">
        <f t="shared" si="185"/>
        <v>35.812511111999498</v>
      </c>
    </row>
    <row r="1336" spans="1:9" ht="13.5" x14ac:dyDescent="0.25">
      <c r="A1336" s="3">
        <f>TITRES_STAT!B1339</f>
        <v>43957</v>
      </c>
      <c r="B1336" s="6">
        <f>TITRES_STAT!D1339</f>
        <v>6.1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2.2203605907490175E-2</v>
      </c>
      <c r="G1336" s="2">
        <f t="shared" si="187"/>
        <v>3.9795972502554726E-2</v>
      </c>
      <c r="H1336" s="2">
        <f t="shared" si="184"/>
        <v>0.55793600485739603</v>
      </c>
      <c r="I1336" s="2">
        <f t="shared" si="185"/>
        <v>35.812511111999498</v>
      </c>
    </row>
    <row r="1337" spans="1:9" ht="13.5" x14ac:dyDescent="0.25">
      <c r="A1337" s="3">
        <f>TITRES_STAT!B1340</f>
        <v>43958</v>
      </c>
      <c r="B1337" s="6">
        <f>TITRES_STAT!D1340</f>
        <v>6.1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2.0617634056955162E-2</v>
      </c>
      <c r="G1337" s="2">
        <f t="shared" si="187"/>
        <v>3.695340303808653E-2</v>
      </c>
      <c r="H1337" s="2">
        <f t="shared" si="184"/>
        <v>0.55793600485739614</v>
      </c>
      <c r="I1337" s="2">
        <f t="shared" si="185"/>
        <v>35.812511111999498</v>
      </c>
    </row>
    <row r="1338" spans="1:9" ht="13.5" x14ac:dyDescent="0.25">
      <c r="A1338" s="3">
        <f>TITRES_STAT!B1341</f>
        <v>43959</v>
      </c>
      <c r="B1338" s="6">
        <f>TITRES_STAT!D1341</f>
        <v>6.24</v>
      </c>
      <c r="C1338" s="2">
        <f t="shared" si="180"/>
        <v>0.14000000000000057</v>
      </c>
      <c r="D1338" s="2">
        <f t="shared" si="181"/>
        <v>0.14000000000000057</v>
      </c>
      <c r="E1338" s="2">
        <f t="shared" si="182"/>
        <v>0</v>
      </c>
      <c r="F1338" s="2">
        <f t="shared" si="187"/>
        <v>2.9144945910029835E-2</v>
      </c>
      <c r="G1338" s="2">
        <f t="shared" si="187"/>
        <v>3.431387424965178E-2</v>
      </c>
      <c r="H1338" s="2">
        <f t="shared" si="184"/>
        <v>0.84936331286828093</v>
      </c>
      <c r="I1338" s="2">
        <f t="shared" si="185"/>
        <v>45.927336557301764</v>
      </c>
    </row>
    <row r="1339" spans="1:9" ht="13.5" x14ac:dyDescent="0.25">
      <c r="A1339" s="3">
        <f>TITRES_STAT!B1342</f>
        <v>43962</v>
      </c>
      <c r="B1339" s="6">
        <f>TITRES_STAT!D1342</f>
        <v>6.24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2.7063164059313416E-2</v>
      </c>
      <c r="G1339" s="2">
        <f t="shared" si="187"/>
        <v>3.186288323181951E-2</v>
      </c>
      <c r="H1339" s="2">
        <f t="shared" si="184"/>
        <v>0.84936331286828093</v>
      </c>
      <c r="I1339" s="2">
        <f t="shared" si="185"/>
        <v>45.927336557301764</v>
      </c>
    </row>
    <row r="1340" spans="1:9" ht="13.5" x14ac:dyDescent="0.25">
      <c r="A1340" s="3">
        <f>TITRES_STAT!B1343</f>
        <v>43963</v>
      </c>
      <c r="B1340" s="6">
        <f>TITRES_STAT!D1343</f>
        <v>6.24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2.5130080912219601E-2</v>
      </c>
      <c r="G1340" s="2">
        <f t="shared" si="187"/>
        <v>2.9586963000975259E-2</v>
      </c>
      <c r="H1340" s="2">
        <f t="shared" si="184"/>
        <v>0.84936331286828093</v>
      </c>
      <c r="I1340" s="2">
        <f t="shared" si="185"/>
        <v>45.927336557301764</v>
      </c>
    </row>
    <row r="1341" spans="1:9" ht="13.5" x14ac:dyDescent="0.25">
      <c r="A1341" s="3">
        <f>TITRES_STAT!B1344</f>
        <v>43964</v>
      </c>
      <c r="B1341" s="6">
        <f>TITRES_STAT!D1344</f>
        <v>6.1</v>
      </c>
      <c r="C1341" s="2">
        <f t="shared" si="180"/>
        <v>-0.14000000000000057</v>
      </c>
      <c r="D1341" s="2">
        <f t="shared" si="181"/>
        <v>0</v>
      </c>
      <c r="E1341" s="2">
        <f t="shared" si="182"/>
        <v>0.14000000000000057</v>
      </c>
      <c r="F1341" s="2">
        <f t="shared" ref="F1341:G1356" si="188">((F1340*13)+D1341)/14</f>
        <v>2.3335075132775347E-2</v>
      </c>
      <c r="G1341" s="2">
        <f t="shared" si="188"/>
        <v>3.7473608500905642E-2</v>
      </c>
      <c r="H1341" s="2">
        <f t="shared" si="184"/>
        <v>0.62270691471336148</v>
      </c>
      <c r="I1341" s="2">
        <f t="shared" si="185"/>
        <v>38.374577014935433</v>
      </c>
    </row>
    <row r="1342" spans="1:9" ht="13.5" x14ac:dyDescent="0.25">
      <c r="A1342" s="3">
        <f>TITRES_STAT!B1345</f>
        <v>43965</v>
      </c>
      <c r="B1342" s="6">
        <f>TITRES_STAT!D1345</f>
        <v>6.23</v>
      </c>
      <c r="C1342" s="2">
        <f t="shared" si="180"/>
        <v>0.13000000000000078</v>
      </c>
      <c r="D1342" s="2">
        <f t="shared" si="181"/>
        <v>0.13000000000000078</v>
      </c>
      <c r="E1342" s="2">
        <f t="shared" si="182"/>
        <v>0</v>
      </c>
      <c r="F1342" s="2">
        <f t="shared" si="188"/>
        <v>3.0953998337577164E-2</v>
      </c>
      <c r="G1342" s="2">
        <f t="shared" si="188"/>
        <v>3.4796922179412382E-2</v>
      </c>
      <c r="H1342" s="2">
        <f t="shared" si="184"/>
        <v>0.88956138643466331</v>
      </c>
      <c r="I1342" s="2">
        <f t="shared" si="185"/>
        <v>47.077665368318129</v>
      </c>
    </row>
    <row r="1343" spans="1:9" ht="13.5" x14ac:dyDescent="0.25">
      <c r="A1343" s="3">
        <f>TITRES_STAT!B1346</f>
        <v>43966</v>
      </c>
      <c r="B1343" s="6">
        <f>TITRES_STAT!D1346</f>
        <v>6.24</v>
      </c>
      <c r="C1343" s="2">
        <f t="shared" si="180"/>
        <v>9.9999999999997868E-3</v>
      </c>
      <c r="D1343" s="2">
        <f t="shared" si="181"/>
        <v>9.9999999999997868E-3</v>
      </c>
      <c r="E1343" s="2">
        <f t="shared" si="182"/>
        <v>0</v>
      </c>
      <c r="F1343" s="2">
        <f t="shared" si="188"/>
        <v>2.9457284170607351E-2</v>
      </c>
      <c r="G1343" s="2">
        <f t="shared" si="188"/>
        <v>3.2311427738025783E-2</v>
      </c>
      <c r="H1343" s="2">
        <f t="shared" si="184"/>
        <v>0.91166767403287707</v>
      </c>
      <c r="I1343" s="2">
        <f t="shared" si="185"/>
        <v>47.689652674285796</v>
      </c>
    </row>
    <row r="1344" spans="1:9" ht="13.5" x14ac:dyDescent="0.25">
      <c r="A1344" s="3">
        <f>TITRES_STAT!B1347</f>
        <v>43969</v>
      </c>
      <c r="B1344" s="6">
        <f>TITRES_STAT!D1347</f>
        <v>6.24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2.7353192444135397E-2</v>
      </c>
      <c r="G1344" s="2">
        <f t="shared" si="188"/>
        <v>3.0003468613881083E-2</v>
      </c>
      <c r="H1344" s="2">
        <f t="shared" si="184"/>
        <v>0.91166767403287707</v>
      </c>
      <c r="I1344" s="2">
        <f t="shared" si="185"/>
        <v>47.689652674285796</v>
      </c>
    </row>
    <row r="1345" spans="1:9" ht="13.5" x14ac:dyDescent="0.25">
      <c r="A1345" s="3">
        <f>TITRES_STAT!B1348</f>
        <v>43970</v>
      </c>
      <c r="B1345" s="6">
        <f>TITRES_STAT!D1348</f>
        <v>6.24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2.5399392983840009E-2</v>
      </c>
      <c r="G1345" s="2">
        <f t="shared" si="188"/>
        <v>2.7860363712889576E-2</v>
      </c>
      <c r="H1345" s="2">
        <f t="shared" si="184"/>
        <v>0.91166767403287696</v>
      </c>
      <c r="I1345" s="2">
        <f t="shared" si="185"/>
        <v>47.689652674285796</v>
      </c>
    </row>
    <row r="1346" spans="1:9" ht="13.5" x14ac:dyDescent="0.25">
      <c r="A1346" s="3">
        <f>TITRES_STAT!B1349</f>
        <v>43971</v>
      </c>
      <c r="B1346" s="6">
        <f>TITRES_STAT!D1349</f>
        <v>6.24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2.3585150627851437E-2</v>
      </c>
      <c r="G1346" s="2">
        <f t="shared" si="188"/>
        <v>2.5870337733397464E-2</v>
      </c>
      <c r="H1346" s="2">
        <f t="shared" si="184"/>
        <v>0.91166767403287696</v>
      </c>
      <c r="I1346" s="2">
        <f t="shared" si="185"/>
        <v>47.689652674285796</v>
      </c>
    </row>
    <row r="1347" spans="1:9" ht="13.5" x14ac:dyDescent="0.25">
      <c r="A1347" s="3">
        <f>TITRES_STAT!B1350</f>
        <v>43972</v>
      </c>
      <c r="B1347" s="6">
        <f>TITRES_STAT!D1350</f>
        <v>6.24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2.1900497011576335E-2</v>
      </c>
      <c r="G1347" s="2">
        <f t="shared" si="188"/>
        <v>2.4022456466726218E-2</v>
      </c>
      <c r="H1347" s="2">
        <f t="shared" si="184"/>
        <v>0.91166767403287696</v>
      </c>
      <c r="I1347" s="2">
        <f t="shared" si="185"/>
        <v>47.689652674285796</v>
      </c>
    </row>
    <row r="1348" spans="1:9" ht="13.5" x14ac:dyDescent="0.25">
      <c r="A1348" s="3">
        <f>TITRES_STAT!B1351</f>
        <v>43973</v>
      </c>
      <c r="B1348" s="6">
        <f>TITRES_STAT!D1351</f>
        <v>6.24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2.033617579646374E-2</v>
      </c>
      <c r="G1348" s="2">
        <f t="shared" si="188"/>
        <v>2.2306566719102916E-2</v>
      </c>
      <c r="H1348" s="2">
        <f t="shared" si="184"/>
        <v>0.91166767403287696</v>
      </c>
      <c r="I1348" s="2">
        <f t="shared" si="185"/>
        <v>47.689652674285796</v>
      </c>
    </row>
    <row r="1349" spans="1:9" ht="13.5" x14ac:dyDescent="0.25">
      <c r="A1349" s="3">
        <f>TITRES_STAT!B1352</f>
        <v>43977</v>
      </c>
      <c r="B1349" s="6">
        <f>TITRES_STAT!D1352</f>
        <v>6.24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1.8883591811002045E-2</v>
      </c>
      <c r="G1349" s="2">
        <f t="shared" si="188"/>
        <v>2.0713240524881278E-2</v>
      </c>
      <c r="H1349" s="2">
        <f t="shared" si="184"/>
        <v>0.91166767403287707</v>
      </c>
      <c r="I1349" s="2">
        <f t="shared" si="185"/>
        <v>47.689652674285796</v>
      </c>
    </row>
    <row r="1350" spans="1:9" ht="13.5" x14ac:dyDescent="0.25">
      <c r="A1350" s="3">
        <f>TITRES_STAT!B1353</f>
        <v>43978</v>
      </c>
      <c r="B1350" s="6">
        <f>TITRES_STAT!D1353</f>
        <v>6.24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1.7534763824501899E-2</v>
      </c>
      <c r="G1350" s="2">
        <f t="shared" si="188"/>
        <v>1.9233723344532615E-2</v>
      </c>
      <c r="H1350" s="2">
        <f t="shared" si="184"/>
        <v>0.91166767403287707</v>
      </c>
      <c r="I1350" s="2">
        <f t="shared" si="185"/>
        <v>47.689652674285796</v>
      </c>
    </row>
    <row r="1351" spans="1:9" ht="13.5" x14ac:dyDescent="0.25">
      <c r="A1351" s="3">
        <f>TITRES_STAT!B1354</f>
        <v>43979</v>
      </c>
      <c r="B1351" s="6">
        <f>TITRES_STAT!D1354</f>
        <v>6.24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1.6282280694180334E-2</v>
      </c>
      <c r="G1351" s="2">
        <f t="shared" si="188"/>
        <v>1.7859885962780285E-2</v>
      </c>
      <c r="H1351" s="2">
        <f t="shared" si="184"/>
        <v>0.91166767403287707</v>
      </c>
      <c r="I1351" s="2">
        <f t="shared" si="185"/>
        <v>47.689652674285796</v>
      </c>
    </row>
    <row r="1352" spans="1:9" ht="13.5" x14ac:dyDescent="0.25">
      <c r="A1352" s="3">
        <f>TITRES_STAT!B1355</f>
        <v>43980</v>
      </c>
      <c r="B1352" s="6">
        <f>TITRES_STAT!D1355</f>
        <v>6.24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1.5119260644596025E-2</v>
      </c>
      <c r="G1352" s="2">
        <f t="shared" si="188"/>
        <v>1.6584179822581695E-2</v>
      </c>
      <c r="H1352" s="2">
        <f t="shared" si="184"/>
        <v>0.91166767403287707</v>
      </c>
      <c r="I1352" s="2">
        <f t="shared" si="185"/>
        <v>47.689652674285796</v>
      </c>
    </row>
    <row r="1353" spans="1:9" ht="13.5" x14ac:dyDescent="0.25">
      <c r="A1353" s="3">
        <f>TITRES_STAT!B1356</f>
        <v>43983</v>
      </c>
      <c r="B1353" s="6">
        <f>TITRES_STAT!D1356</f>
        <v>6.35</v>
      </c>
      <c r="C1353" s="2">
        <f t="shared" si="189"/>
        <v>0.10999999999999943</v>
      </c>
      <c r="D1353" s="2">
        <f t="shared" si="190"/>
        <v>0.10999999999999943</v>
      </c>
      <c r="E1353" s="2">
        <f t="shared" si="191"/>
        <v>0</v>
      </c>
      <c r="F1353" s="2">
        <f t="shared" si="188"/>
        <v>2.1896456312839124E-2</v>
      </c>
      <c r="G1353" s="2">
        <f t="shared" si="188"/>
        <v>1.5399595549540146E-2</v>
      </c>
      <c r="H1353" s="2">
        <f t="shared" si="184"/>
        <v>1.4218851555158527</v>
      </c>
      <c r="I1353" s="2">
        <f t="shared" si="185"/>
        <v>58.70985055907807</v>
      </c>
    </row>
    <row r="1354" spans="1:9" ht="13.5" x14ac:dyDescent="0.25">
      <c r="A1354" s="3">
        <f>TITRES_STAT!B1357</f>
        <v>43984</v>
      </c>
      <c r="B1354" s="6">
        <f>TITRES_STAT!D1357</f>
        <v>6.35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2.03324237190649E-2</v>
      </c>
      <c r="G1354" s="2">
        <f t="shared" si="188"/>
        <v>1.4299624438858708E-2</v>
      </c>
      <c r="H1354" s="2">
        <f t="shared" si="184"/>
        <v>1.4218851555158525</v>
      </c>
      <c r="I1354" s="2">
        <f t="shared" si="185"/>
        <v>58.709850559078063</v>
      </c>
    </row>
    <row r="1355" spans="1:9" ht="13.5" x14ac:dyDescent="0.25">
      <c r="A1355" s="3">
        <f>TITRES_STAT!B1358</f>
        <v>43985</v>
      </c>
      <c r="B1355" s="6">
        <f>TITRES_STAT!D1358</f>
        <v>6.35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1.888010773913169E-2</v>
      </c>
      <c r="G1355" s="2">
        <f t="shared" si="188"/>
        <v>1.3278222693225943E-2</v>
      </c>
      <c r="H1355" s="2">
        <f t="shared" si="184"/>
        <v>1.4218851555158525</v>
      </c>
      <c r="I1355" s="2">
        <f t="shared" si="185"/>
        <v>58.709850559078063</v>
      </c>
    </row>
    <row r="1356" spans="1:9" ht="13.5" x14ac:dyDescent="0.25">
      <c r="A1356" s="3">
        <f>TITRES_STAT!B1359</f>
        <v>43986</v>
      </c>
      <c r="B1356" s="6">
        <f>TITRES_STAT!D1359</f>
        <v>6.35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1.7531528614907997E-2</v>
      </c>
      <c r="G1356" s="2">
        <f t="shared" si="188"/>
        <v>1.2329778215138375E-2</v>
      </c>
      <c r="H1356" s="2">
        <f t="shared" si="184"/>
        <v>1.4218851555158523</v>
      </c>
      <c r="I1356" s="2">
        <f t="shared" si="185"/>
        <v>58.709850559078063</v>
      </c>
    </row>
    <row r="1357" spans="1:9" ht="13.5" x14ac:dyDescent="0.25">
      <c r="A1357" s="3">
        <f>TITRES_STAT!B1360</f>
        <v>43987</v>
      </c>
      <c r="B1357" s="6">
        <f>TITRES_STAT!D1360</f>
        <v>6.35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1.6279276570985997E-2</v>
      </c>
      <c r="G1357" s="2">
        <f t="shared" si="192"/>
        <v>1.1449079771199921E-2</v>
      </c>
      <c r="H1357" s="2">
        <f t="shared" si="184"/>
        <v>1.4218851555158523</v>
      </c>
      <c r="I1357" s="2">
        <f t="shared" si="185"/>
        <v>58.709850559078063</v>
      </c>
    </row>
    <row r="1358" spans="1:9" ht="13.5" x14ac:dyDescent="0.25">
      <c r="A1358" s="3">
        <f>TITRES_STAT!B1361</f>
        <v>43990</v>
      </c>
      <c r="B1358" s="6">
        <f>TITRES_STAT!D1361</f>
        <v>6.5</v>
      </c>
      <c r="C1358" s="2">
        <f t="shared" si="189"/>
        <v>0.15000000000000036</v>
      </c>
      <c r="D1358" s="2">
        <f t="shared" si="190"/>
        <v>0.15000000000000036</v>
      </c>
      <c r="E1358" s="2">
        <f t="shared" si="191"/>
        <v>0</v>
      </c>
      <c r="F1358" s="2">
        <f t="shared" si="192"/>
        <v>2.5830756815915592E-2</v>
      </c>
      <c r="G1358" s="2">
        <f t="shared" si="192"/>
        <v>1.0631288358971355E-2</v>
      </c>
      <c r="H1358" s="2">
        <f t="shared" si="184"/>
        <v>2.4296920508338919</v>
      </c>
      <c r="I1358" s="2">
        <f t="shared" si="185"/>
        <v>70.842863289814574</v>
      </c>
    </row>
    <row r="1359" spans="1:9" ht="13.5" x14ac:dyDescent="0.25">
      <c r="A1359" s="3">
        <f>TITRES_STAT!B1362</f>
        <v>43991</v>
      </c>
      <c r="B1359" s="6">
        <f>TITRES_STAT!D1362</f>
        <v>6.5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2.3985702757635907E-2</v>
      </c>
      <c r="G1359" s="2">
        <f t="shared" si="192"/>
        <v>9.8719106190448304E-3</v>
      </c>
      <c r="H1359" s="2">
        <f t="shared" si="184"/>
        <v>2.4296920508338915</v>
      </c>
      <c r="I1359" s="2">
        <f t="shared" si="185"/>
        <v>70.842863289814574</v>
      </c>
    </row>
    <row r="1360" spans="1:9" ht="13.5" x14ac:dyDescent="0.25">
      <c r="A1360" s="3">
        <f>TITRES_STAT!B1363</f>
        <v>43992</v>
      </c>
      <c r="B1360" s="6">
        <f>TITRES_STAT!D1363</f>
        <v>6.5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2.2272438274947626E-2</v>
      </c>
      <c r="G1360" s="2">
        <f t="shared" si="192"/>
        <v>9.1667741462559144E-3</v>
      </c>
      <c r="H1360" s="2">
        <f t="shared" si="184"/>
        <v>2.4296920508338915</v>
      </c>
      <c r="I1360" s="2">
        <f t="shared" si="185"/>
        <v>70.842863289814574</v>
      </c>
    </row>
    <row r="1361" spans="1:9" ht="13.5" x14ac:dyDescent="0.25">
      <c r="A1361" s="3">
        <f>TITRES_STAT!B1364</f>
        <v>43993</v>
      </c>
      <c r="B1361" s="6">
        <f>TITRES_STAT!D1364</f>
        <v>6.4</v>
      </c>
      <c r="C1361" s="2">
        <f t="shared" si="189"/>
        <v>-9.9999999999999645E-2</v>
      </c>
      <c r="D1361" s="2">
        <f t="shared" si="190"/>
        <v>0</v>
      </c>
      <c r="E1361" s="2">
        <f t="shared" si="191"/>
        <v>9.9999999999999645E-2</v>
      </c>
      <c r="F1361" s="2">
        <f t="shared" si="192"/>
        <v>2.0681549826737082E-2</v>
      </c>
      <c r="G1361" s="2">
        <f t="shared" si="192"/>
        <v>1.5654861707237611E-2</v>
      </c>
      <c r="H1361" s="2">
        <f t="shared" ref="H1361:H1424" si="193">F1361/G1361</f>
        <v>1.3210943803595221</v>
      </c>
      <c r="I1361" s="2">
        <f t="shared" ref="I1361:I1424" si="194">IF(G1361=0,100,100-(100/(1+H1361)))</f>
        <v>56.916874709545134</v>
      </c>
    </row>
    <row r="1362" spans="1:9" ht="13.5" x14ac:dyDescent="0.25">
      <c r="A1362" s="3">
        <f>TITRES_STAT!B1365</f>
        <v>43994</v>
      </c>
      <c r="B1362" s="6">
        <f>TITRES_STAT!D1365</f>
        <v>6.45</v>
      </c>
      <c r="C1362" s="2">
        <f t="shared" si="189"/>
        <v>4.9999999999999822E-2</v>
      </c>
      <c r="D1362" s="2">
        <f t="shared" si="190"/>
        <v>4.9999999999999822E-2</v>
      </c>
      <c r="E1362" s="2">
        <f t="shared" si="191"/>
        <v>0</v>
      </c>
      <c r="F1362" s="2">
        <f t="shared" si="192"/>
        <v>2.2775724839112992E-2</v>
      </c>
      <c r="G1362" s="2">
        <f t="shared" si="192"/>
        <v>1.4536657299577782E-2</v>
      </c>
      <c r="H1362" s="2">
        <f t="shared" si="193"/>
        <v>1.5667786871314984</v>
      </c>
      <c r="I1362" s="2">
        <f t="shared" si="194"/>
        <v>61.040661393462436</v>
      </c>
    </row>
    <row r="1363" spans="1:9" ht="13.5" x14ac:dyDescent="0.25">
      <c r="A1363" s="3">
        <f>TITRES_STAT!B1366</f>
        <v>43997</v>
      </c>
      <c r="B1363" s="6">
        <f>TITRES_STAT!D1366</f>
        <v>6.45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2.1148887350604918E-2</v>
      </c>
      <c r="G1363" s="2">
        <f t="shared" si="192"/>
        <v>1.3498324635322228E-2</v>
      </c>
      <c r="H1363" s="2">
        <f t="shared" si="193"/>
        <v>1.5667786871314981</v>
      </c>
      <c r="I1363" s="2">
        <f t="shared" si="194"/>
        <v>61.040661393462429</v>
      </c>
    </row>
    <row r="1364" spans="1:9" ht="13.5" x14ac:dyDescent="0.25">
      <c r="A1364" s="3">
        <f>TITRES_STAT!B1367</f>
        <v>43998</v>
      </c>
      <c r="B1364" s="6">
        <f>TITRES_STAT!D1367</f>
        <v>6.45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1.9638252539847422E-2</v>
      </c>
      <c r="G1364" s="2">
        <f t="shared" si="192"/>
        <v>1.2534158589942069E-2</v>
      </c>
      <c r="H1364" s="2">
        <f t="shared" si="193"/>
        <v>1.5667786871314979</v>
      </c>
      <c r="I1364" s="2">
        <f t="shared" si="194"/>
        <v>61.040661393462422</v>
      </c>
    </row>
    <row r="1365" spans="1:9" ht="13.5" x14ac:dyDescent="0.25">
      <c r="A1365" s="3">
        <f>TITRES_STAT!B1368</f>
        <v>43999</v>
      </c>
      <c r="B1365" s="6">
        <f>TITRES_STAT!D1368</f>
        <v>6.45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1.8235520215572603E-2</v>
      </c>
      <c r="G1365" s="2">
        <f t="shared" si="192"/>
        <v>1.163886154780335E-2</v>
      </c>
      <c r="H1365" s="2">
        <f t="shared" si="193"/>
        <v>1.5667786871314977</v>
      </c>
      <c r="I1365" s="2">
        <f t="shared" si="194"/>
        <v>61.040661393462422</v>
      </c>
    </row>
    <row r="1366" spans="1:9" ht="13.5" x14ac:dyDescent="0.25">
      <c r="A1366" s="3">
        <f>TITRES_STAT!B1369</f>
        <v>44000</v>
      </c>
      <c r="B1366" s="6">
        <f>TITRES_STAT!D1369</f>
        <v>6.45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1.6932983057317417E-2</v>
      </c>
      <c r="G1366" s="2">
        <f t="shared" si="192"/>
        <v>1.0807514294388825E-2</v>
      </c>
      <c r="H1366" s="2">
        <f t="shared" si="193"/>
        <v>1.5667786871314977</v>
      </c>
      <c r="I1366" s="2">
        <f t="shared" si="194"/>
        <v>61.040661393462422</v>
      </c>
    </row>
    <row r="1367" spans="1:9" ht="13.5" x14ac:dyDescent="0.25">
      <c r="A1367" s="3">
        <f>TITRES_STAT!B1370</f>
        <v>44001</v>
      </c>
      <c r="B1367" s="6">
        <f>TITRES_STAT!D1370</f>
        <v>6.45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1.5723484267509032E-2</v>
      </c>
      <c r="G1367" s="2">
        <f t="shared" si="192"/>
        <v>1.0035548987646765E-2</v>
      </c>
      <c r="H1367" s="2">
        <f t="shared" si="193"/>
        <v>1.5667786871314979</v>
      </c>
      <c r="I1367" s="2">
        <f t="shared" si="194"/>
        <v>61.040661393462422</v>
      </c>
    </row>
    <row r="1368" spans="1:9" ht="13.5" x14ac:dyDescent="0.25">
      <c r="A1368" s="3">
        <f>TITRES_STAT!B1371</f>
        <v>44004</v>
      </c>
      <c r="B1368" s="6">
        <f>TITRES_STAT!D1371</f>
        <v>6.45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1.4600378248401243E-2</v>
      </c>
      <c r="G1368" s="2">
        <f t="shared" si="192"/>
        <v>9.3187240599577094E-3</v>
      </c>
      <c r="H1368" s="2">
        <f t="shared" si="193"/>
        <v>1.5667786871314979</v>
      </c>
      <c r="I1368" s="2">
        <f t="shared" si="194"/>
        <v>61.040661393462422</v>
      </c>
    </row>
    <row r="1369" spans="1:9" ht="13.5" x14ac:dyDescent="0.25">
      <c r="A1369" s="3">
        <f>TITRES_STAT!B1372</f>
        <v>44005</v>
      </c>
      <c r="B1369" s="6">
        <f>TITRES_STAT!D1372</f>
        <v>6.45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1.3557494087801155E-2</v>
      </c>
      <c r="G1369" s="2">
        <f t="shared" si="192"/>
        <v>8.653100912817872E-3</v>
      </c>
      <c r="H1369" s="2">
        <f t="shared" si="193"/>
        <v>1.5667786871314984</v>
      </c>
      <c r="I1369" s="2">
        <f t="shared" si="194"/>
        <v>61.040661393462436</v>
      </c>
    </row>
    <row r="1370" spans="1:9" ht="13.5" x14ac:dyDescent="0.25">
      <c r="A1370" s="3">
        <f>TITRES_STAT!B1373</f>
        <v>44006</v>
      </c>
      <c r="B1370" s="6">
        <f>TITRES_STAT!D1373</f>
        <v>6.45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1.2589101652958215E-2</v>
      </c>
      <c r="G1370" s="2">
        <f t="shared" si="192"/>
        <v>8.0350222761880231E-3</v>
      </c>
      <c r="H1370" s="2">
        <f t="shared" si="193"/>
        <v>1.5667786871314984</v>
      </c>
      <c r="I1370" s="2">
        <f t="shared" si="194"/>
        <v>61.040661393462436</v>
      </c>
    </row>
    <row r="1371" spans="1:9" ht="13.5" x14ac:dyDescent="0.25">
      <c r="A1371" s="3">
        <f>TITRES_STAT!B1374</f>
        <v>44007</v>
      </c>
      <c r="B1371" s="6">
        <f>TITRES_STAT!D1374</f>
        <v>6.45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1.1689880106318343E-2</v>
      </c>
      <c r="G1371" s="2">
        <f t="shared" si="192"/>
        <v>7.4610921136031641E-3</v>
      </c>
      <c r="H1371" s="2">
        <f t="shared" si="193"/>
        <v>1.5667786871314986</v>
      </c>
      <c r="I1371" s="2">
        <f t="shared" si="194"/>
        <v>61.040661393462436</v>
      </c>
    </row>
    <row r="1372" spans="1:9" ht="13.5" x14ac:dyDescent="0.25">
      <c r="A1372" s="3">
        <f>TITRES_STAT!B1375</f>
        <v>44008</v>
      </c>
      <c r="B1372" s="6">
        <f>TITRES_STAT!D1375</f>
        <v>6.45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1.0854888670152746E-2</v>
      </c>
      <c r="G1372" s="2">
        <f t="shared" si="192"/>
        <v>6.9281569626315088E-3</v>
      </c>
      <c r="H1372" s="2">
        <f t="shared" si="193"/>
        <v>1.5667786871314986</v>
      </c>
      <c r="I1372" s="2">
        <f t="shared" si="194"/>
        <v>61.040661393462436</v>
      </c>
    </row>
    <row r="1373" spans="1:9" ht="13.5" x14ac:dyDescent="0.25">
      <c r="A1373" s="3">
        <f>TITRES_STAT!B1376</f>
        <v>44011</v>
      </c>
      <c r="B1373" s="6">
        <f>TITRES_STAT!D1376</f>
        <v>6.5</v>
      </c>
      <c r="C1373" s="2">
        <f t="shared" si="189"/>
        <v>4.9999999999999822E-2</v>
      </c>
      <c r="D1373" s="2">
        <f t="shared" si="190"/>
        <v>4.9999999999999822E-2</v>
      </c>
      <c r="E1373" s="2">
        <f t="shared" si="191"/>
        <v>0</v>
      </c>
      <c r="F1373" s="2">
        <f t="shared" ref="F1373:G1388" si="195">((F1372*13)+D1373)/14</f>
        <v>1.3650968050856109E-2</v>
      </c>
      <c r="G1373" s="2">
        <f t="shared" si="195"/>
        <v>6.4332886081578302E-3</v>
      </c>
      <c r="H1373" s="2">
        <f t="shared" si="193"/>
        <v>2.1219268841049335</v>
      </c>
      <c r="I1373" s="2">
        <f t="shared" si="194"/>
        <v>67.968500316537586</v>
      </c>
    </row>
    <row r="1374" spans="1:9" ht="13.5" x14ac:dyDescent="0.25">
      <c r="A1374" s="3">
        <f>TITRES_STAT!B1377</f>
        <v>44012</v>
      </c>
      <c r="B1374" s="6">
        <f>TITRES_STAT!D1377</f>
        <v>6.5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1.2675898904366387E-2</v>
      </c>
      <c r="G1374" s="2">
        <f t="shared" si="195"/>
        <v>5.9737679932894139E-3</v>
      </c>
      <c r="H1374" s="2">
        <f t="shared" si="193"/>
        <v>2.1219268841049335</v>
      </c>
      <c r="I1374" s="2">
        <f t="shared" si="194"/>
        <v>67.968500316537586</v>
      </c>
    </row>
    <row r="1375" spans="1:9" ht="13.5" x14ac:dyDescent="0.25">
      <c r="A1375" s="3">
        <f>TITRES_STAT!B1378</f>
        <v>44013</v>
      </c>
      <c r="B1375" s="6">
        <f>TITRES_STAT!D1378</f>
        <v>6.5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1.1770477554054502E-2</v>
      </c>
      <c r="G1375" s="2">
        <f t="shared" si="195"/>
        <v>5.5470702794830273E-3</v>
      </c>
      <c r="H1375" s="2">
        <f t="shared" si="193"/>
        <v>2.1219268841049335</v>
      </c>
      <c r="I1375" s="2">
        <f t="shared" si="194"/>
        <v>67.968500316537586</v>
      </c>
    </row>
    <row r="1376" spans="1:9" ht="13.5" x14ac:dyDescent="0.25">
      <c r="A1376" s="3">
        <f>TITRES_STAT!B1379</f>
        <v>44014</v>
      </c>
      <c r="B1376" s="6">
        <f>TITRES_STAT!D1379</f>
        <v>6.5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1.0929729157336324E-2</v>
      </c>
      <c r="G1376" s="2">
        <f t="shared" si="195"/>
        <v>5.1508509738056683E-3</v>
      </c>
      <c r="H1376" s="2">
        <f t="shared" si="193"/>
        <v>2.1219268841049335</v>
      </c>
      <c r="I1376" s="2">
        <f t="shared" si="194"/>
        <v>67.968500316537586</v>
      </c>
    </row>
    <row r="1377" spans="1:9" ht="13.5" x14ac:dyDescent="0.25">
      <c r="A1377" s="3">
        <f>TITRES_STAT!B1380</f>
        <v>44015</v>
      </c>
      <c r="B1377" s="6">
        <f>TITRES_STAT!D1380</f>
        <v>6.31</v>
      </c>
      <c r="C1377" s="2">
        <f t="shared" si="189"/>
        <v>-0.19000000000000039</v>
      </c>
      <c r="D1377" s="2">
        <f t="shared" si="190"/>
        <v>0</v>
      </c>
      <c r="E1377" s="2">
        <f t="shared" si="191"/>
        <v>0.19000000000000039</v>
      </c>
      <c r="F1377" s="2">
        <f t="shared" si="195"/>
        <v>1.0149034217526585E-2</v>
      </c>
      <c r="G1377" s="2">
        <f t="shared" si="195"/>
        <v>1.8354361618533859E-2</v>
      </c>
      <c r="H1377" s="2">
        <f t="shared" si="193"/>
        <v>0.55294945302147136</v>
      </c>
      <c r="I1377" s="2">
        <f t="shared" si="194"/>
        <v>35.606403797988023</v>
      </c>
    </row>
    <row r="1378" spans="1:9" ht="13.5" x14ac:dyDescent="0.25">
      <c r="A1378" s="3">
        <f>TITRES_STAT!B1381</f>
        <v>44018</v>
      </c>
      <c r="B1378" s="6">
        <f>TITRES_STAT!D1381</f>
        <v>6.31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9.4241032019889721E-3</v>
      </c>
      <c r="G1378" s="2">
        <f t="shared" si="195"/>
        <v>1.7043335788638585E-2</v>
      </c>
      <c r="H1378" s="2">
        <f t="shared" si="193"/>
        <v>0.55294945302147136</v>
      </c>
      <c r="I1378" s="2">
        <f t="shared" si="194"/>
        <v>35.606403797988023</v>
      </c>
    </row>
    <row r="1379" spans="1:9" ht="13.5" x14ac:dyDescent="0.25">
      <c r="A1379" s="3">
        <f>TITRES_STAT!B1382</f>
        <v>44019</v>
      </c>
      <c r="B1379" s="6">
        <f>TITRES_STAT!D1382</f>
        <v>6.31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8.7509529732754752E-3</v>
      </c>
      <c r="G1379" s="2">
        <f t="shared" si="195"/>
        <v>1.5825954660878685E-2</v>
      </c>
      <c r="H1379" s="2">
        <f t="shared" si="193"/>
        <v>0.55294945302147147</v>
      </c>
      <c r="I1379" s="2">
        <f t="shared" si="194"/>
        <v>35.606403797988023</v>
      </c>
    </row>
    <row r="1380" spans="1:9" ht="13.5" x14ac:dyDescent="0.25">
      <c r="A1380" s="3">
        <f>TITRES_STAT!B1383</f>
        <v>44020</v>
      </c>
      <c r="B1380" s="6">
        <f>TITRES_STAT!D1383</f>
        <v>6.31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8.1258849037557975E-3</v>
      </c>
      <c r="G1380" s="2">
        <f t="shared" si="195"/>
        <v>1.4695529327958779E-2</v>
      </c>
      <c r="H1380" s="2">
        <f t="shared" si="193"/>
        <v>0.55294945302147136</v>
      </c>
      <c r="I1380" s="2">
        <f t="shared" si="194"/>
        <v>35.606403797988023</v>
      </c>
    </row>
    <row r="1381" spans="1:9" ht="13.5" x14ac:dyDescent="0.25">
      <c r="A1381" s="3">
        <f>TITRES_STAT!B1384</f>
        <v>44021</v>
      </c>
      <c r="B1381" s="6">
        <f>TITRES_STAT!D1384</f>
        <v>6.31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7.5454645534875266E-3</v>
      </c>
      <c r="G1381" s="2">
        <f t="shared" si="195"/>
        <v>1.3645848661676009E-2</v>
      </c>
      <c r="H1381" s="2">
        <f t="shared" si="193"/>
        <v>0.55294945302147136</v>
      </c>
      <c r="I1381" s="2">
        <f t="shared" si="194"/>
        <v>35.606403797988023</v>
      </c>
    </row>
    <row r="1382" spans="1:9" ht="13.5" x14ac:dyDescent="0.25">
      <c r="A1382" s="3">
        <f>TITRES_STAT!B1385</f>
        <v>44022</v>
      </c>
      <c r="B1382" s="6">
        <f>TITRES_STAT!D1385</f>
        <v>6.31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7.0065027996669893E-3</v>
      </c>
      <c r="G1382" s="2">
        <f t="shared" si="195"/>
        <v>1.2671145185842008E-2</v>
      </c>
      <c r="H1382" s="2">
        <f t="shared" si="193"/>
        <v>0.55294945302147136</v>
      </c>
      <c r="I1382" s="2">
        <f t="shared" si="194"/>
        <v>35.606403797988023</v>
      </c>
    </row>
    <row r="1383" spans="1:9" ht="13.5" x14ac:dyDescent="0.25">
      <c r="A1383" s="3">
        <f>TITRES_STAT!B1386</f>
        <v>44025</v>
      </c>
      <c r="B1383" s="6">
        <f>TITRES_STAT!D1386</f>
        <v>6.5</v>
      </c>
      <c r="C1383" s="2">
        <f t="shared" si="189"/>
        <v>0.19000000000000039</v>
      </c>
      <c r="D1383" s="2">
        <f t="shared" si="190"/>
        <v>0.19000000000000039</v>
      </c>
      <c r="E1383" s="2">
        <f t="shared" si="191"/>
        <v>0</v>
      </c>
      <c r="F1383" s="2">
        <f t="shared" si="195"/>
        <v>2.0077466885405092E-2</v>
      </c>
      <c r="G1383" s="2">
        <f t="shared" si="195"/>
        <v>1.1766063386853293E-2</v>
      </c>
      <c r="H1383" s="2">
        <f t="shared" si="193"/>
        <v>1.70638778878571</v>
      </c>
      <c r="I1383" s="2">
        <f t="shared" si="194"/>
        <v>63.050380136075198</v>
      </c>
    </row>
    <row r="1384" spans="1:9" ht="13.5" x14ac:dyDescent="0.25">
      <c r="A1384" s="3">
        <f>TITRES_STAT!B1387</f>
        <v>44026</v>
      </c>
      <c r="B1384" s="6">
        <f>TITRES_STAT!D1387</f>
        <v>6.5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1.8643362107876156E-2</v>
      </c>
      <c r="G1384" s="2">
        <f t="shared" si="195"/>
        <v>1.0925630287792342E-2</v>
      </c>
      <c r="H1384" s="2">
        <f t="shared" si="193"/>
        <v>1.70638778878571</v>
      </c>
      <c r="I1384" s="2">
        <f t="shared" si="194"/>
        <v>63.050380136075198</v>
      </c>
    </row>
    <row r="1385" spans="1:9" ht="13.5" x14ac:dyDescent="0.25">
      <c r="A1385" s="3">
        <f>TITRES_STAT!B1388</f>
        <v>44027</v>
      </c>
      <c r="B1385" s="6">
        <f>TITRES_STAT!D1388</f>
        <v>6.31</v>
      </c>
      <c r="C1385" s="2">
        <f t="shared" si="189"/>
        <v>-0.19000000000000039</v>
      </c>
      <c r="D1385" s="2">
        <f t="shared" si="190"/>
        <v>0</v>
      </c>
      <c r="E1385" s="2">
        <f t="shared" si="191"/>
        <v>0.19000000000000039</v>
      </c>
      <c r="F1385" s="2">
        <f t="shared" si="195"/>
        <v>1.7311693385885001E-2</v>
      </c>
      <c r="G1385" s="2">
        <f t="shared" si="195"/>
        <v>2.3716656695807199E-2</v>
      </c>
      <c r="H1385" s="2">
        <f t="shared" si="193"/>
        <v>0.72993818681641942</v>
      </c>
      <c r="I1385" s="2">
        <f t="shared" si="194"/>
        <v>42.194466390716208</v>
      </c>
    </row>
    <row r="1386" spans="1:9" ht="13.5" x14ac:dyDescent="0.25">
      <c r="A1386" s="3">
        <f>TITRES_STAT!B1389</f>
        <v>44028</v>
      </c>
      <c r="B1386" s="6">
        <f>TITRES_STAT!D1389</f>
        <v>6.31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1.6075143858321785E-2</v>
      </c>
      <c r="G1386" s="2">
        <f t="shared" si="195"/>
        <v>2.202260978896383E-2</v>
      </c>
      <c r="H1386" s="2">
        <f t="shared" si="193"/>
        <v>0.72993818681641931</v>
      </c>
      <c r="I1386" s="2">
        <f t="shared" si="194"/>
        <v>42.194466390716208</v>
      </c>
    </row>
    <row r="1387" spans="1:9" ht="13.5" x14ac:dyDescent="0.25">
      <c r="A1387" s="3">
        <f>TITRES_STAT!B1390</f>
        <v>44029</v>
      </c>
      <c r="B1387" s="6">
        <f>TITRES_STAT!D1390</f>
        <v>6.31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1.4926919297013086E-2</v>
      </c>
      <c r="G1387" s="2">
        <f t="shared" si="195"/>
        <v>2.0449566232609271E-2</v>
      </c>
      <c r="H1387" s="2">
        <f t="shared" si="193"/>
        <v>0.72993818681641931</v>
      </c>
      <c r="I1387" s="2">
        <f t="shared" si="194"/>
        <v>42.194466390716208</v>
      </c>
    </row>
    <row r="1388" spans="1:9" ht="13.5" x14ac:dyDescent="0.25">
      <c r="A1388" s="3">
        <f>TITRES_STAT!B1391</f>
        <v>44032</v>
      </c>
      <c r="B1388" s="6">
        <f>TITRES_STAT!D1391</f>
        <v>6.31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1.3860710775797867E-2</v>
      </c>
      <c r="G1388" s="2">
        <f t="shared" si="195"/>
        <v>1.8988882930280036E-2</v>
      </c>
      <c r="H1388" s="2">
        <f t="shared" si="193"/>
        <v>0.72993818681641942</v>
      </c>
      <c r="I1388" s="2">
        <f t="shared" si="194"/>
        <v>42.194466390716208</v>
      </c>
    </row>
    <row r="1389" spans="1:9" ht="13.5" x14ac:dyDescent="0.25">
      <c r="A1389" s="3">
        <f>TITRES_STAT!B1392</f>
        <v>44033</v>
      </c>
      <c r="B1389" s="6">
        <f>TITRES_STAT!D1392</f>
        <v>6.31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1.2870660006098019E-2</v>
      </c>
      <c r="G1389" s="2">
        <f t="shared" si="196"/>
        <v>1.7632534149545749E-2</v>
      </c>
      <c r="H1389" s="2">
        <f t="shared" si="193"/>
        <v>0.72993818681641931</v>
      </c>
      <c r="I1389" s="2">
        <f t="shared" si="194"/>
        <v>42.194466390716208</v>
      </c>
    </row>
    <row r="1390" spans="1:9" ht="13.5" x14ac:dyDescent="0.25">
      <c r="A1390" s="3">
        <f>TITRES_STAT!B1393</f>
        <v>44034</v>
      </c>
      <c r="B1390" s="6">
        <f>TITRES_STAT!D1393</f>
        <v>6.31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1.1951327148519588E-2</v>
      </c>
      <c r="G1390" s="2">
        <f t="shared" si="196"/>
        <v>1.6373067424578194E-2</v>
      </c>
      <c r="H1390" s="2">
        <f t="shared" si="193"/>
        <v>0.72993818681641942</v>
      </c>
      <c r="I1390" s="2">
        <f t="shared" si="194"/>
        <v>42.194466390716208</v>
      </c>
    </row>
    <row r="1391" spans="1:9" ht="13.5" x14ac:dyDescent="0.25">
      <c r="A1391" s="3">
        <f>TITRES_STAT!B1394</f>
        <v>44035</v>
      </c>
      <c r="B1391" s="6">
        <f>TITRES_STAT!D1394</f>
        <v>6.49</v>
      </c>
      <c r="C1391" s="2">
        <f t="shared" si="189"/>
        <v>0.1800000000000006</v>
      </c>
      <c r="D1391" s="2">
        <f t="shared" si="190"/>
        <v>0.1800000000000006</v>
      </c>
      <c r="E1391" s="2">
        <f t="shared" si="191"/>
        <v>0</v>
      </c>
      <c r="F1391" s="2">
        <f t="shared" si="196"/>
        <v>2.3954803780768232E-2</v>
      </c>
      <c r="G1391" s="2">
        <f t="shared" si="196"/>
        <v>1.5203562608536893E-2</v>
      </c>
      <c r="H1391" s="2">
        <f t="shared" si="193"/>
        <v>1.5756046393571901</v>
      </c>
      <c r="I1391" s="2">
        <f t="shared" si="194"/>
        <v>61.174165292326222</v>
      </c>
    </row>
    <row r="1392" spans="1:9" ht="13.5" x14ac:dyDescent="0.25">
      <c r="A1392" s="3">
        <f>TITRES_STAT!B1395</f>
        <v>44036</v>
      </c>
      <c r="B1392" s="6">
        <f>TITRES_STAT!D1395</f>
        <v>6.5</v>
      </c>
      <c r="C1392" s="2">
        <f t="shared" si="189"/>
        <v>9.9999999999997868E-3</v>
      </c>
      <c r="D1392" s="2">
        <f t="shared" si="190"/>
        <v>9.9999999999997868E-3</v>
      </c>
      <c r="E1392" s="2">
        <f t="shared" si="191"/>
        <v>0</v>
      </c>
      <c r="F1392" s="2">
        <f t="shared" si="196"/>
        <v>2.2958032082141915E-2</v>
      </c>
      <c r="G1392" s="2">
        <f t="shared" si="196"/>
        <v>1.4117593850784258E-2</v>
      </c>
      <c r="H1392" s="2">
        <f t="shared" si="193"/>
        <v>1.6262000681416793</v>
      </c>
      <c r="I1392" s="2">
        <f t="shared" si="194"/>
        <v>61.922169901259345</v>
      </c>
    </row>
    <row r="1393" spans="1:9" ht="13.5" x14ac:dyDescent="0.25">
      <c r="A1393" s="3">
        <f>TITRES_STAT!B1396</f>
        <v>44039</v>
      </c>
      <c r="B1393" s="6">
        <f>TITRES_STAT!D1396</f>
        <v>6.5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2.1318172647703203E-2</v>
      </c>
      <c r="G1393" s="2">
        <f t="shared" si="196"/>
        <v>1.3109194290013953E-2</v>
      </c>
      <c r="H1393" s="2">
        <f t="shared" si="193"/>
        <v>1.6262000681416793</v>
      </c>
      <c r="I1393" s="2">
        <f t="shared" si="194"/>
        <v>61.922169901259345</v>
      </c>
    </row>
    <row r="1394" spans="1:9" ht="13.5" x14ac:dyDescent="0.25">
      <c r="A1394" s="3">
        <f>TITRES_STAT!B1397</f>
        <v>44040</v>
      </c>
      <c r="B1394" s="6">
        <f>TITRES_STAT!D1397</f>
        <v>6.31</v>
      </c>
      <c r="C1394" s="2">
        <f t="shared" si="189"/>
        <v>-0.19000000000000039</v>
      </c>
      <c r="D1394" s="2">
        <f t="shared" si="190"/>
        <v>0</v>
      </c>
      <c r="E1394" s="2">
        <f t="shared" si="191"/>
        <v>0.19000000000000039</v>
      </c>
      <c r="F1394" s="2">
        <f t="shared" si="196"/>
        <v>1.9795446030010117E-2</v>
      </c>
      <c r="G1394" s="2">
        <f t="shared" si="196"/>
        <v>2.5744251840727268E-2</v>
      </c>
      <c r="H1394" s="2">
        <f t="shared" si="193"/>
        <v>0.76892683277335827</v>
      </c>
      <c r="I1394" s="2">
        <f t="shared" si="194"/>
        <v>43.46854932195356</v>
      </c>
    </row>
    <row r="1395" spans="1:9" ht="13.5" x14ac:dyDescent="0.25">
      <c r="A1395" s="3">
        <f>TITRES_STAT!B1398</f>
        <v>44041</v>
      </c>
      <c r="B1395" s="6">
        <f>TITRES_STAT!D1398</f>
        <v>6.13</v>
      </c>
      <c r="C1395" s="2">
        <f t="shared" si="189"/>
        <v>-0.17999999999999972</v>
      </c>
      <c r="D1395" s="2">
        <f t="shared" si="190"/>
        <v>0</v>
      </c>
      <c r="E1395" s="2">
        <f t="shared" si="191"/>
        <v>0.17999999999999972</v>
      </c>
      <c r="F1395" s="2">
        <f t="shared" si="196"/>
        <v>1.838148559929511E-2</v>
      </c>
      <c r="G1395" s="2">
        <f t="shared" si="196"/>
        <v>3.6762519566389588E-2</v>
      </c>
      <c r="H1395" s="2">
        <f t="shared" si="193"/>
        <v>0.5000061425632133</v>
      </c>
      <c r="I1395" s="2">
        <f t="shared" si="194"/>
        <v>33.333606335024854</v>
      </c>
    </row>
    <row r="1396" spans="1:9" ht="13.5" x14ac:dyDescent="0.25">
      <c r="A1396" s="3">
        <f>TITRES_STAT!B1399</f>
        <v>44042</v>
      </c>
      <c r="B1396" s="6">
        <f>TITRES_STAT!D1399</f>
        <v>6.12</v>
      </c>
      <c r="C1396" s="2">
        <f t="shared" si="189"/>
        <v>-9.9999999999997868E-3</v>
      </c>
      <c r="D1396" s="2">
        <f t="shared" si="190"/>
        <v>0</v>
      </c>
      <c r="E1396" s="2">
        <f t="shared" si="191"/>
        <v>9.9999999999997868E-3</v>
      </c>
      <c r="F1396" s="2">
        <f t="shared" si="196"/>
        <v>1.7068522342202602E-2</v>
      </c>
      <c r="G1396" s="2">
        <f t="shared" si="196"/>
        <v>3.4850911025933171E-2</v>
      </c>
      <c r="H1396" s="2">
        <f t="shared" si="193"/>
        <v>0.48975828291838963</v>
      </c>
      <c r="I1396" s="2">
        <f t="shared" si="194"/>
        <v>32.875016607322948</v>
      </c>
    </row>
    <row r="1397" spans="1:9" ht="13.5" x14ac:dyDescent="0.25">
      <c r="A1397" s="3">
        <f>TITRES_STAT!B1400</f>
        <v>44046</v>
      </c>
      <c r="B1397" s="6">
        <f>TITRES_STAT!D1400</f>
        <v>6.12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1.5849342174902418E-2</v>
      </c>
      <c r="G1397" s="2">
        <f t="shared" si="196"/>
        <v>3.2361560238366519E-2</v>
      </c>
      <c r="H1397" s="2">
        <f t="shared" si="193"/>
        <v>0.48975828291838963</v>
      </c>
      <c r="I1397" s="2">
        <f t="shared" si="194"/>
        <v>32.875016607322948</v>
      </c>
    </row>
    <row r="1398" spans="1:9" ht="13.5" x14ac:dyDescent="0.25">
      <c r="A1398" s="3">
        <f>TITRES_STAT!B1401</f>
        <v>44047</v>
      </c>
      <c r="B1398" s="6">
        <f>TITRES_STAT!D1401</f>
        <v>6.12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1.4717246305266532E-2</v>
      </c>
      <c r="G1398" s="2">
        <f t="shared" si="196"/>
        <v>3.0050020221340339E-2</v>
      </c>
      <c r="H1398" s="2">
        <f t="shared" si="193"/>
        <v>0.48975828291838969</v>
      </c>
      <c r="I1398" s="2">
        <f t="shared" si="194"/>
        <v>32.875016607322948</v>
      </c>
    </row>
    <row r="1399" spans="1:9" ht="13.5" x14ac:dyDescent="0.25">
      <c r="A1399" s="3">
        <f>TITRES_STAT!B1402</f>
        <v>44048</v>
      </c>
      <c r="B1399" s="6">
        <f>TITRES_STAT!D1402</f>
        <v>6.12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1.3666014426318924E-2</v>
      </c>
      <c r="G1399" s="2">
        <f t="shared" si="196"/>
        <v>2.7903590205530314E-2</v>
      </c>
      <c r="H1399" s="2">
        <f t="shared" si="193"/>
        <v>0.48975828291838969</v>
      </c>
      <c r="I1399" s="2">
        <f t="shared" si="194"/>
        <v>32.875016607322948</v>
      </c>
    </row>
    <row r="1400" spans="1:9" ht="13.5" x14ac:dyDescent="0.25">
      <c r="A1400" s="3">
        <f>TITRES_STAT!B1403</f>
        <v>44049</v>
      </c>
      <c r="B1400" s="6">
        <f>TITRES_STAT!D1403</f>
        <v>6.48</v>
      </c>
      <c r="C1400" s="2">
        <f t="shared" si="189"/>
        <v>0.36000000000000032</v>
      </c>
      <c r="D1400" s="2">
        <f t="shared" si="190"/>
        <v>0.36000000000000032</v>
      </c>
      <c r="E1400" s="2">
        <f t="shared" si="191"/>
        <v>0</v>
      </c>
      <c r="F1400" s="2">
        <f t="shared" si="196"/>
        <v>3.8404156253010455E-2</v>
      </c>
      <c r="G1400" s="2">
        <f t="shared" si="196"/>
        <v>2.5910476619421006E-2</v>
      </c>
      <c r="H1400" s="2">
        <f t="shared" si="193"/>
        <v>1.4821864073401454</v>
      </c>
      <c r="I1400" s="2">
        <f t="shared" si="194"/>
        <v>59.712937068591181</v>
      </c>
    </row>
    <row r="1401" spans="1:9" ht="13.5" x14ac:dyDescent="0.25">
      <c r="A1401" s="3">
        <f>TITRES_STAT!B1404</f>
        <v>44050</v>
      </c>
      <c r="B1401" s="6">
        <f>TITRES_STAT!D1404</f>
        <v>6.48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3.5661002234938281E-2</v>
      </c>
      <c r="G1401" s="2">
        <f t="shared" si="196"/>
        <v>2.4059728289462363E-2</v>
      </c>
      <c r="H1401" s="2">
        <f t="shared" si="193"/>
        <v>1.4821864073401454</v>
      </c>
      <c r="I1401" s="2">
        <f t="shared" si="194"/>
        <v>59.712937068591181</v>
      </c>
    </row>
    <row r="1402" spans="1:9" ht="13.5" x14ac:dyDescent="0.25">
      <c r="A1402" s="3">
        <f>TITRES_STAT!B1405</f>
        <v>44053</v>
      </c>
      <c r="B1402" s="6">
        <f>TITRES_STAT!D1405</f>
        <v>6.48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3.3113787789585548E-2</v>
      </c>
      <c r="G1402" s="2">
        <f t="shared" si="196"/>
        <v>2.234117626878648E-2</v>
      </c>
      <c r="H1402" s="2">
        <f t="shared" si="193"/>
        <v>1.4821864073401454</v>
      </c>
      <c r="I1402" s="2">
        <f t="shared" si="194"/>
        <v>59.712937068591181</v>
      </c>
    </row>
    <row r="1403" spans="1:9" ht="13.5" x14ac:dyDescent="0.25">
      <c r="A1403" s="3">
        <f>TITRES_STAT!B1406</f>
        <v>44054</v>
      </c>
      <c r="B1403" s="6">
        <f>TITRES_STAT!D1406</f>
        <v>6.85</v>
      </c>
      <c r="C1403" s="2">
        <f t="shared" si="189"/>
        <v>0.36999999999999922</v>
      </c>
      <c r="D1403" s="2">
        <f t="shared" si="190"/>
        <v>0.36999999999999922</v>
      </c>
      <c r="E1403" s="2">
        <f t="shared" si="191"/>
        <v>0</v>
      </c>
      <c r="F1403" s="2">
        <f t="shared" si="196"/>
        <v>5.7177088661757955E-2</v>
      </c>
      <c r="G1403" s="2">
        <f t="shared" si="196"/>
        <v>2.0745377963873161E-2</v>
      </c>
      <c r="H1403" s="2">
        <f t="shared" si="193"/>
        <v>2.7561362709962887</v>
      </c>
      <c r="I1403" s="2">
        <f t="shared" si="194"/>
        <v>73.37689775204143</v>
      </c>
    </row>
    <row r="1404" spans="1:9" ht="13.5" x14ac:dyDescent="0.25">
      <c r="A1404" s="3">
        <f>TITRES_STAT!B1407</f>
        <v>44055</v>
      </c>
      <c r="B1404" s="6">
        <f>TITRES_STAT!D1407</f>
        <v>6.85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5.309301090020381E-2</v>
      </c>
      <c r="G1404" s="2">
        <f t="shared" si="196"/>
        <v>1.9263565252167936E-2</v>
      </c>
      <c r="H1404" s="2">
        <f t="shared" si="193"/>
        <v>2.7561362709962882</v>
      </c>
      <c r="I1404" s="2">
        <f t="shared" si="194"/>
        <v>73.37689775204143</v>
      </c>
    </row>
    <row r="1405" spans="1:9" ht="13.5" x14ac:dyDescent="0.25">
      <c r="A1405" s="3">
        <f>TITRES_STAT!B1408</f>
        <v>44057</v>
      </c>
      <c r="B1405" s="6">
        <f>TITRES_STAT!D1408</f>
        <v>6.85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4.9300652978760684E-2</v>
      </c>
      <c r="G1405" s="2">
        <f t="shared" si="197"/>
        <v>1.7887596305584511E-2</v>
      </c>
      <c r="H1405" s="2">
        <f t="shared" si="193"/>
        <v>2.7561362709962887</v>
      </c>
      <c r="I1405" s="2">
        <f t="shared" si="194"/>
        <v>73.37689775204143</v>
      </c>
    </row>
    <row r="1406" spans="1:9" ht="13.5" x14ac:dyDescent="0.25">
      <c r="A1406" s="3">
        <f>TITRES_STAT!B1409</f>
        <v>44060</v>
      </c>
      <c r="B1406" s="6">
        <f>TITRES_STAT!D1409</f>
        <v>6.85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4.5779177765992066E-2</v>
      </c>
      <c r="G1406" s="2">
        <f t="shared" si="197"/>
        <v>1.6609910855185619E-2</v>
      </c>
      <c r="H1406" s="2">
        <f t="shared" si="193"/>
        <v>2.7561362709962887</v>
      </c>
      <c r="I1406" s="2">
        <f t="shared" si="194"/>
        <v>73.37689775204143</v>
      </c>
    </row>
    <row r="1407" spans="1:9" ht="13.5" x14ac:dyDescent="0.25">
      <c r="A1407" s="3">
        <f>TITRES_STAT!B1410</f>
        <v>44061</v>
      </c>
      <c r="B1407" s="6">
        <f>TITRES_STAT!D1410</f>
        <v>6.85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4.2509236496992633E-2</v>
      </c>
      <c r="G1407" s="2">
        <f t="shared" si="197"/>
        <v>1.5423488651243789E-2</v>
      </c>
      <c r="H1407" s="2">
        <f t="shared" si="193"/>
        <v>2.7561362709962887</v>
      </c>
      <c r="I1407" s="2">
        <f t="shared" si="194"/>
        <v>73.37689775204143</v>
      </c>
    </row>
    <row r="1408" spans="1:9" ht="13.5" x14ac:dyDescent="0.25">
      <c r="A1408" s="3">
        <f>TITRES_STAT!B1411</f>
        <v>44062</v>
      </c>
      <c r="B1408" s="6">
        <f>TITRES_STAT!D1411</f>
        <v>6.85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3.9472862461493161E-2</v>
      </c>
      <c r="G1408" s="2">
        <f t="shared" si="197"/>
        <v>1.4321810890440661E-2</v>
      </c>
      <c r="H1408" s="2">
        <f t="shared" si="193"/>
        <v>2.7561362709962887</v>
      </c>
      <c r="I1408" s="2">
        <f t="shared" si="194"/>
        <v>73.37689775204143</v>
      </c>
    </row>
    <row r="1409" spans="1:9" ht="13.5" x14ac:dyDescent="0.25">
      <c r="A1409" s="3">
        <f>TITRES_STAT!B1412</f>
        <v>44064</v>
      </c>
      <c r="B1409" s="6">
        <f>TITRES_STAT!D1412</f>
        <v>6.85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3.6653372285672219E-2</v>
      </c>
      <c r="G1409" s="2">
        <f t="shared" si="197"/>
        <v>1.3298824398266327E-2</v>
      </c>
      <c r="H1409" s="2">
        <f t="shared" si="193"/>
        <v>2.7561362709962887</v>
      </c>
      <c r="I1409" s="2">
        <f t="shared" si="194"/>
        <v>73.37689775204143</v>
      </c>
    </row>
    <row r="1410" spans="1:9" ht="13.5" x14ac:dyDescent="0.25">
      <c r="A1410" s="3">
        <f>TITRES_STAT!B1413</f>
        <v>44067</v>
      </c>
      <c r="B1410" s="6">
        <f>TITRES_STAT!D1413</f>
        <v>6.85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3.4035274265267056E-2</v>
      </c>
      <c r="G1410" s="2">
        <f t="shared" si="197"/>
        <v>1.2348908369818733E-2</v>
      </c>
      <c r="H1410" s="2">
        <f t="shared" si="193"/>
        <v>2.7561362709962882</v>
      </c>
      <c r="I1410" s="2">
        <f t="shared" si="194"/>
        <v>73.37689775204143</v>
      </c>
    </row>
    <row r="1411" spans="1:9" ht="13.5" x14ac:dyDescent="0.25">
      <c r="A1411" s="3">
        <f>TITRES_STAT!B1414</f>
        <v>44068</v>
      </c>
      <c r="B1411" s="6">
        <f>TITRES_STAT!D1414</f>
        <v>6.85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3.160418324631941E-2</v>
      </c>
      <c r="G1411" s="2">
        <f t="shared" si="197"/>
        <v>1.1466843486260253E-2</v>
      </c>
      <c r="H1411" s="2">
        <f t="shared" si="193"/>
        <v>2.7561362709962882</v>
      </c>
      <c r="I1411" s="2">
        <f t="shared" si="194"/>
        <v>73.37689775204143</v>
      </c>
    </row>
    <row r="1412" spans="1:9" ht="13.5" x14ac:dyDescent="0.25">
      <c r="A1412" s="3">
        <f>TITRES_STAT!B1415</f>
        <v>44069</v>
      </c>
      <c r="B1412" s="6">
        <f>TITRES_STAT!D1415</f>
        <v>6.85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2.9346741585868023E-2</v>
      </c>
      <c r="G1412" s="2">
        <f t="shared" si="197"/>
        <v>1.0647783237241665E-2</v>
      </c>
      <c r="H1412" s="2">
        <f t="shared" si="193"/>
        <v>2.7561362709962878</v>
      </c>
      <c r="I1412" s="2">
        <f t="shared" si="194"/>
        <v>73.37689775204143</v>
      </c>
    </row>
    <row r="1413" spans="1:9" ht="13.5" x14ac:dyDescent="0.25">
      <c r="A1413" s="3">
        <f>TITRES_STAT!B1416</f>
        <v>44070</v>
      </c>
      <c r="B1413" s="6">
        <f>TITRES_STAT!D1416</f>
        <v>6.85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2.725054575830602E-2</v>
      </c>
      <c r="G1413" s="2">
        <f t="shared" si="197"/>
        <v>9.8872272917244035E-3</v>
      </c>
      <c r="H1413" s="2">
        <f t="shared" si="193"/>
        <v>2.7561362709962873</v>
      </c>
      <c r="I1413" s="2">
        <f t="shared" si="194"/>
        <v>73.37689775204143</v>
      </c>
    </row>
    <row r="1414" spans="1:9" ht="13.5" x14ac:dyDescent="0.25">
      <c r="A1414" s="3">
        <f>TITRES_STAT!B1417</f>
        <v>44071</v>
      </c>
      <c r="B1414" s="6">
        <f>TITRES_STAT!D1417</f>
        <v>6.85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2.5304078204141302E-2</v>
      </c>
      <c r="G1414" s="2">
        <f t="shared" si="197"/>
        <v>9.1809967708869466E-3</v>
      </c>
      <c r="H1414" s="2">
        <f t="shared" si="193"/>
        <v>2.7561362709962869</v>
      </c>
      <c r="I1414" s="2">
        <f t="shared" si="194"/>
        <v>73.37689775204143</v>
      </c>
    </row>
    <row r="1415" spans="1:9" ht="13.5" x14ac:dyDescent="0.25">
      <c r="A1415" s="3">
        <f>TITRES_STAT!B1418</f>
        <v>44074</v>
      </c>
      <c r="B1415" s="6">
        <f>TITRES_STAT!D1418</f>
        <v>6.85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2.3496644046702635E-2</v>
      </c>
      <c r="G1415" s="2">
        <f t="shared" si="197"/>
        <v>8.5252112872521643E-3</v>
      </c>
      <c r="H1415" s="2">
        <f t="shared" si="193"/>
        <v>2.7561362709962869</v>
      </c>
      <c r="I1415" s="2">
        <f t="shared" si="194"/>
        <v>73.37689775204143</v>
      </c>
    </row>
    <row r="1416" spans="1:9" ht="13.5" x14ac:dyDescent="0.25">
      <c r="A1416" s="3">
        <f>TITRES_STAT!B1419</f>
        <v>44075</v>
      </c>
      <c r="B1416" s="6">
        <f>TITRES_STAT!D1419</f>
        <v>6.85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2.1818312329081019E-2</v>
      </c>
      <c r="G1416" s="2">
        <f t="shared" si="197"/>
        <v>7.9162676238770102E-3</v>
      </c>
      <c r="H1416" s="2">
        <f t="shared" si="193"/>
        <v>2.7561362709962869</v>
      </c>
      <c r="I1416" s="2">
        <f t="shared" si="194"/>
        <v>73.37689775204143</v>
      </c>
    </row>
    <row r="1417" spans="1:9" ht="13.5" x14ac:dyDescent="0.25">
      <c r="A1417" s="3">
        <f>TITRES_STAT!B1420</f>
        <v>44076</v>
      </c>
      <c r="B1417" s="6">
        <f>TITRES_STAT!D1420</f>
        <v>6.85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2.0259861448432375E-2</v>
      </c>
      <c r="G1417" s="2">
        <f t="shared" si="197"/>
        <v>7.350819936457224E-3</v>
      </c>
      <c r="H1417" s="2">
        <f t="shared" si="193"/>
        <v>2.7561362709962869</v>
      </c>
      <c r="I1417" s="2">
        <f t="shared" si="194"/>
        <v>73.37689775204143</v>
      </c>
    </row>
    <row r="1418" spans="1:9" ht="13.5" x14ac:dyDescent="0.25">
      <c r="A1418" s="3">
        <f>TITRES_STAT!B1421</f>
        <v>44077</v>
      </c>
      <c r="B1418" s="6">
        <f>TITRES_STAT!D1421</f>
        <v>6.84</v>
      </c>
      <c r="C1418" s="2">
        <f t="shared" si="198"/>
        <v>-9.9999999999997868E-3</v>
      </c>
      <c r="D1418" s="2">
        <f t="shared" si="199"/>
        <v>0</v>
      </c>
      <c r="E1418" s="2">
        <f t="shared" si="200"/>
        <v>9.9999999999997868E-3</v>
      </c>
      <c r="F1418" s="2">
        <f t="shared" si="197"/>
        <v>1.8812728487830062E-2</v>
      </c>
      <c r="G1418" s="2">
        <f t="shared" si="197"/>
        <v>7.5400470838531209E-3</v>
      </c>
      <c r="H1418" s="2">
        <f t="shared" si="193"/>
        <v>2.4950412482326789</v>
      </c>
      <c r="I1418" s="2">
        <f t="shared" si="194"/>
        <v>71.388034389989954</v>
      </c>
    </row>
    <row r="1419" spans="1:9" ht="13.5" x14ac:dyDescent="0.25">
      <c r="A1419" s="3">
        <f>TITRES_STAT!B1422</f>
        <v>44078</v>
      </c>
      <c r="B1419" s="6">
        <f>TITRES_STAT!D1422</f>
        <v>6.84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1.7468962167270771E-2</v>
      </c>
      <c r="G1419" s="2">
        <f t="shared" si="197"/>
        <v>7.0014722921493263E-3</v>
      </c>
      <c r="H1419" s="2">
        <f t="shared" si="193"/>
        <v>2.4950412482326789</v>
      </c>
      <c r="I1419" s="2">
        <f t="shared" si="194"/>
        <v>71.388034389989954</v>
      </c>
    </row>
    <row r="1420" spans="1:9" ht="13.5" x14ac:dyDescent="0.25">
      <c r="A1420" s="3">
        <f>TITRES_STAT!B1423</f>
        <v>44081</v>
      </c>
      <c r="B1420" s="6">
        <f>TITRES_STAT!D1423</f>
        <v>6.84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1.6221179155322861E-2</v>
      </c>
      <c r="G1420" s="2">
        <f t="shared" si="197"/>
        <v>6.5013671284243745E-3</v>
      </c>
      <c r="H1420" s="2">
        <f t="shared" si="193"/>
        <v>2.4950412482326794</v>
      </c>
      <c r="I1420" s="2">
        <f t="shared" si="194"/>
        <v>71.388034389989954</v>
      </c>
    </row>
    <row r="1421" spans="1:9" ht="13.5" x14ac:dyDescent="0.25">
      <c r="A1421" s="3">
        <f>TITRES_STAT!B1424</f>
        <v>44082</v>
      </c>
      <c r="B1421" s="6">
        <f>TITRES_STAT!D1424</f>
        <v>6.64</v>
      </c>
      <c r="C1421" s="2">
        <f t="shared" si="198"/>
        <v>-0.20000000000000018</v>
      </c>
      <c r="D1421" s="2">
        <f t="shared" si="199"/>
        <v>0</v>
      </c>
      <c r="E1421" s="2">
        <f t="shared" si="200"/>
        <v>0.20000000000000018</v>
      </c>
      <c r="F1421" s="2">
        <f t="shared" ref="F1421:G1436" si="201">((F1420*13)+D1421)/14</f>
        <v>1.5062523501371229E-2</v>
      </c>
      <c r="G1421" s="2">
        <f t="shared" si="201"/>
        <v>2.0322698047822645E-2</v>
      </c>
      <c r="H1421" s="2">
        <f t="shared" si="193"/>
        <v>0.74116750964496136</v>
      </c>
      <c r="I1421" s="2">
        <f t="shared" si="194"/>
        <v>42.567271990739798</v>
      </c>
    </row>
    <row r="1422" spans="1:9" ht="13.5" x14ac:dyDescent="0.25">
      <c r="A1422" s="3">
        <f>TITRES_STAT!B1425</f>
        <v>44083</v>
      </c>
      <c r="B1422" s="6">
        <f>TITRES_STAT!D1425</f>
        <v>6.64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1.3986628965558998E-2</v>
      </c>
      <c r="G1422" s="2">
        <f t="shared" si="201"/>
        <v>1.8871076758692457E-2</v>
      </c>
      <c r="H1422" s="2">
        <f t="shared" si="193"/>
        <v>0.74116750964496136</v>
      </c>
      <c r="I1422" s="2">
        <f t="shared" si="194"/>
        <v>42.567271990739798</v>
      </c>
    </row>
    <row r="1423" spans="1:9" ht="13.5" x14ac:dyDescent="0.25">
      <c r="A1423" s="3">
        <f>TITRES_STAT!B1426</f>
        <v>44084</v>
      </c>
      <c r="B1423" s="6">
        <f>TITRES_STAT!D1426</f>
        <v>6.63</v>
      </c>
      <c r="C1423" s="2">
        <f t="shared" si="198"/>
        <v>-9.9999999999997868E-3</v>
      </c>
      <c r="D1423" s="2">
        <f t="shared" si="199"/>
        <v>0</v>
      </c>
      <c r="E1423" s="2">
        <f t="shared" si="200"/>
        <v>9.9999999999997868E-3</v>
      </c>
      <c r="F1423" s="2">
        <f t="shared" si="201"/>
        <v>1.2987584039447641E-2</v>
      </c>
      <c r="G1423" s="2">
        <f t="shared" si="201"/>
        <v>1.8237428418785839E-2</v>
      </c>
      <c r="H1423" s="2">
        <f t="shared" si="193"/>
        <v>0.71213900014924869</v>
      </c>
      <c r="I1423" s="2">
        <f t="shared" si="194"/>
        <v>41.593527166145442</v>
      </c>
    </row>
    <row r="1424" spans="1:9" ht="13.5" x14ac:dyDescent="0.25">
      <c r="A1424" s="3">
        <f>TITRES_STAT!B1427</f>
        <v>44085</v>
      </c>
      <c r="B1424" s="6">
        <f>TITRES_STAT!D1427</f>
        <v>6.63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1.205989946520138E-2</v>
      </c>
      <c r="G1424" s="2">
        <f t="shared" si="201"/>
        <v>1.6934754960301137E-2</v>
      </c>
      <c r="H1424" s="2">
        <f t="shared" si="193"/>
        <v>0.71213900014924858</v>
      </c>
      <c r="I1424" s="2">
        <f t="shared" si="194"/>
        <v>41.593527166145442</v>
      </c>
    </row>
    <row r="1425" spans="1:9" ht="13.5" x14ac:dyDescent="0.25">
      <c r="A1425" s="3">
        <f>TITRES_STAT!B1428</f>
        <v>44088</v>
      </c>
      <c r="B1425" s="6">
        <f>TITRES_STAT!D1428</f>
        <v>6.44</v>
      </c>
      <c r="C1425" s="2">
        <f t="shared" si="198"/>
        <v>-0.1899999999999995</v>
      </c>
      <c r="D1425" s="2">
        <f t="shared" si="199"/>
        <v>0</v>
      </c>
      <c r="E1425" s="2">
        <f t="shared" si="200"/>
        <v>0.1899999999999995</v>
      </c>
      <c r="F1425" s="2">
        <f t="shared" si="201"/>
        <v>1.1198478074829852E-2</v>
      </c>
      <c r="G1425" s="2">
        <f t="shared" si="201"/>
        <v>2.9296558177422445E-2</v>
      </c>
      <c r="H1425" s="2">
        <f t="shared" ref="H1425:H1488" si="202">F1425/G1425</f>
        <v>0.3822455186377498</v>
      </c>
      <c r="I1425" s="2">
        <f t="shared" ref="I1425:I1488" si="203">IF(G1425=0,100,100-(100/(1+H1425)))</f>
        <v>27.653952462400881</v>
      </c>
    </row>
    <row r="1426" spans="1:9" ht="13.5" x14ac:dyDescent="0.25">
      <c r="A1426" s="3">
        <f>TITRES_STAT!B1429</f>
        <v>44089</v>
      </c>
      <c r="B1426" s="6">
        <f>TITRES_STAT!D1429</f>
        <v>6.44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1.0398586783770578E-2</v>
      </c>
      <c r="G1426" s="2">
        <f t="shared" si="201"/>
        <v>2.7203946879035129E-2</v>
      </c>
      <c r="H1426" s="2">
        <f t="shared" si="202"/>
        <v>0.3822455186377498</v>
      </c>
      <c r="I1426" s="2">
        <f t="shared" si="203"/>
        <v>27.653952462400881</v>
      </c>
    </row>
    <row r="1427" spans="1:9" ht="13.5" x14ac:dyDescent="0.25">
      <c r="A1427" s="3">
        <f>TITRES_STAT!B1430</f>
        <v>44090</v>
      </c>
      <c r="B1427" s="6">
        <f>TITRES_STAT!D1430</f>
        <v>6.44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9.6558305849298223E-3</v>
      </c>
      <c r="G1427" s="2">
        <f t="shared" si="201"/>
        <v>2.5260807816246907E-2</v>
      </c>
      <c r="H1427" s="2">
        <f t="shared" si="202"/>
        <v>0.3822455186377498</v>
      </c>
      <c r="I1427" s="2">
        <f t="shared" si="203"/>
        <v>27.653952462400881</v>
      </c>
    </row>
    <row r="1428" spans="1:9" ht="13.5" x14ac:dyDescent="0.25">
      <c r="A1428" s="3">
        <f>TITRES_STAT!B1431</f>
        <v>44091</v>
      </c>
      <c r="B1428" s="6">
        <f>TITRES_STAT!D1431</f>
        <v>6.44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8.9661284002919787E-3</v>
      </c>
      <c r="G1428" s="2">
        <f t="shared" si="201"/>
        <v>2.3456464400800701E-2</v>
      </c>
      <c r="H1428" s="2">
        <f t="shared" si="202"/>
        <v>0.3822455186377498</v>
      </c>
      <c r="I1428" s="2">
        <f t="shared" si="203"/>
        <v>27.653952462400881</v>
      </c>
    </row>
    <row r="1429" spans="1:9" ht="13.5" x14ac:dyDescent="0.25">
      <c r="A1429" s="3">
        <f>TITRES_STAT!B1432</f>
        <v>44092</v>
      </c>
      <c r="B1429" s="6">
        <f>TITRES_STAT!D1432</f>
        <v>6.44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8.3256906574139793E-3</v>
      </c>
      <c r="G1429" s="2">
        <f t="shared" si="201"/>
        <v>2.1781002657886368E-2</v>
      </c>
      <c r="H1429" s="2">
        <f t="shared" si="202"/>
        <v>0.38224551863774969</v>
      </c>
      <c r="I1429" s="2">
        <f t="shared" si="203"/>
        <v>27.653952462400881</v>
      </c>
    </row>
    <row r="1430" spans="1:9" ht="13.5" x14ac:dyDescent="0.25">
      <c r="A1430" s="3">
        <f>TITRES_STAT!B1433</f>
        <v>44095</v>
      </c>
      <c r="B1430" s="6">
        <f>TITRES_STAT!D1433</f>
        <v>6.6</v>
      </c>
      <c r="C1430" s="2">
        <f t="shared" si="198"/>
        <v>0.15999999999999925</v>
      </c>
      <c r="D1430" s="2">
        <f t="shared" si="199"/>
        <v>0.15999999999999925</v>
      </c>
      <c r="E1430" s="2">
        <f t="shared" si="200"/>
        <v>0</v>
      </c>
      <c r="F1430" s="2">
        <f t="shared" si="201"/>
        <v>1.915956989617007E-2</v>
      </c>
      <c r="G1430" s="2">
        <f t="shared" si="201"/>
        <v>2.0225216753751628E-2</v>
      </c>
      <c r="H1430" s="2">
        <f t="shared" si="202"/>
        <v>0.94731097962725719</v>
      </c>
      <c r="I1430" s="2">
        <f t="shared" si="203"/>
        <v>48.647133895819039</v>
      </c>
    </row>
    <row r="1431" spans="1:9" ht="13.5" x14ac:dyDescent="0.25">
      <c r="A1431" s="3">
        <f>TITRES_STAT!B1434</f>
        <v>44096</v>
      </c>
      <c r="B1431" s="6">
        <f>TITRES_STAT!D1434</f>
        <v>6.6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1.779102918930078E-2</v>
      </c>
      <c r="G1431" s="2">
        <f t="shared" si="201"/>
        <v>1.8780558414197939E-2</v>
      </c>
      <c r="H1431" s="2">
        <f t="shared" si="202"/>
        <v>0.9473109796272573</v>
      </c>
      <c r="I1431" s="2">
        <f t="shared" si="203"/>
        <v>48.647133895819046</v>
      </c>
    </row>
    <row r="1432" spans="1:9" ht="13.5" x14ac:dyDescent="0.25">
      <c r="A1432" s="3">
        <f>TITRES_STAT!B1435</f>
        <v>44097</v>
      </c>
      <c r="B1432" s="6">
        <f>TITRES_STAT!D1435</f>
        <v>6.6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1.652024139006501E-2</v>
      </c>
      <c r="G1432" s="2">
        <f t="shared" si="201"/>
        <v>1.7439089956040942E-2</v>
      </c>
      <c r="H1432" s="2">
        <f t="shared" si="202"/>
        <v>0.94731097962725741</v>
      </c>
      <c r="I1432" s="2">
        <f t="shared" si="203"/>
        <v>48.647133895819046</v>
      </c>
    </row>
    <row r="1433" spans="1:9" ht="13.5" x14ac:dyDescent="0.25">
      <c r="A1433" s="3">
        <f>TITRES_STAT!B1436</f>
        <v>44098</v>
      </c>
      <c r="B1433" s="6">
        <f>TITRES_STAT!D1436</f>
        <v>6.6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1.5340224147917509E-2</v>
      </c>
      <c r="G1433" s="2">
        <f t="shared" si="201"/>
        <v>1.6193440673466588E-2</v>
      </c>
      <c r="H1433" s="2">
        <f t="shared" si="202"/>
        <v>0.94731097962725752</v>
      </c>
      <c r="I1433" s="2">
        <f t="shared" si="203"/>
        <v>48.647133895819046</v>
      </c>
    </row>
    <row r="1434" spans="1:9" ht="13.5" x14ac:dyDescent="0.25">
      <c r="A1434" s="3">
        <f>TITRES_STAT!B1437</f>
        <v>44099</v>
      </c>
      <c r="B1434" s="6">
        <f>TITRES_STAT!D1437</f>
        <v>6.6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1.4244493851637688E-2</v>
      </c>
      <c r="G1434" s="2">
        <f t="shared" si="201"/>
        <v>1.5036766339647544E-2</v>
      </c>
      <c r="H1434" s="2">
        <f t="shared" si="202"/>
        <v>0.94731097962725763</v>
      </c>
      <c r="I1434" s="2">
        <f t="shared" si="203"/>
        <v>48.647133895819053</v>
      </c>
    </row>
    <row r="1435" spans="1:9" ht="13.5" x14ac:dyDescent="0.25">
      <c r="A1435" s="3">
        <f>TITRES_STAT!B1438</f>
        <v>44102</v>
      </c>
      <c r="B1435" s="6">
        <f>TITRES_STAT!D1438</f>
        <v>6.6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1.3227030005092138E-2</v>
      </c>
      <c r="G1435" s="2">
        <f t="shared" si="201"/>
        <v>1.3962711601101291E-2</v>
      </c>
      <c r="H1435" s="2">
        <f t="shared" si="202"/>
        <v>0.94731097962725752</v>
      </c>
      <c r="I1435" s="2">
        <f t="shared" si="203"/>
        <v>48.647133895819046</v>
      </c>
    </row>
    <row r="1436" spans="1:9" ht="13.5" x14ac:dyDescent="0.25">
      <c r="A1436" s="3">
        <f>TITRES_STAT!B1439</f>
        <v>44103</v>
      </c>
      <c r="B1436" s="6">
        <f>TITRES_STAT!D1439</f>
        <v>6.6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1.2282242147585555E-2</v>
      </c>
      <c r="G1436" s="2">
        <f t="shared" si="201"/>
        <v>1.2965375058165486E-2</v>
      </c>
      <c r="H1436" s="2">
        <f t="shared" si="202"/>
        <v>0.94731097962725741</v>
      </c>
      <c r="I1436" s="2">
        <f t="shared" si="203"/>
        <v>48.647133895819046</v>
      </c>
    </row>
    <row r="1437" spans="1:9" ht="13.5" x14ac:dyDescent="0.25">
      <c r="A1437" s="3">
        <f>TITRES_STAT!B1440</f>
        <v>44104</v>
      </c>
      <c r="B1437" s="6">
        <f>TITRES_STAT!D1440</f>
        <v>6.6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1.140493913704373E-2</v>
      </c>
      <c r="G1437" s="2">
        <f t="shared" si="204"/>
        <v>1.2039276839725095E-2</v>
      </c>
      <c r="H1437" s="2">
        <f t="shared" si="202"/>
        <v>0.9473109796272573</v>
      </c>
      <c r="I1437" s="2">
        <f t="shared" si="203"/>
        <v>48.647133895819046</v>
      </c>
    </row>
    <row r="1438" spans="1:9" ht="13.5" x14ac:dyDescent="0.25">
      <c r="A1438" s="3">
        <f>TITRES_STAT!B1441</f>
        <v>44105</v>
      </c>
      <c r="B1438" s="6">
        <f>TITRES_STAT!D1441</f>
        <v>6.6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1.0590300627254893E-2</v>
      </c>
      <c r="G1438" s="2">
        <f t="shared" si="204"/>
        <v>1.1179328494030446E-2</v>
      </c>
      <c r="H1438" s="2">
        <f t="shared" si="202"/>
        <v>0.9473109796272573</v>
      </c>
      <c r="I1438" s="2">
        <f t="shared" si="203"/>
        <v>48.647133895819046</v>
      </c>
    </row>
    <row r="1439" spans="1:9" ht="13.5" x14ac:dyDescent="0.25">
      <c r="A1439" s="3">
        <f>TITRES_STAT!B1442</f>
        <v>44106</v>
      </c>
      <c r="B1439" s="6">
        <f>TITRES_STAT!D1442</f>
        <v>6.6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9.833850582450971E-3</v>
      </c>
      <c r="G1439" s="2">
        <f t="shared" si="204"/>
        <v>1.0380805030171128E-2</v>
      </c>
      <c r="H1439" s="2">
        <f t="shared" si="202"/>
        <v>0.9473109796272573</v>
      </c>
      <c r="I1439" s="2">
        <f t="shared" si="203"/>
        <v>48.647133895819046</v>
      </c>
    </row>
    <row r="1440" spans="1:9" ht="13.5" x14ac:dyDescent="0.25">
      <c r="A1440" s="3">
        <f>TITRES_STAT!B1443</f>
        <v>44109</v>
      </c>
      <c r="B1440" s="6">
        <f>TITRES_STAT!D1443</f>
        <v>6.6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9.1314326837044733E-3</v>
      </c>
      <c r="G1440" s="2">
        <f t="shared" si="204"/>
        <v>9.639318956587475E-3</v>
      </c>
      <c r="H1440" s="2">
        <f t="shared" si="202"/>
        <v>0.94731097962725741</v>
      </c>
      <c r="I1440" s="2">
        <f t="shared" si="203"/>
        <v>48.647133895819046</v>
      </c>
    </row>
    <row r="1441" spans="1:9" ht="13.5" x14ac:dyDescent="0.25">
      <c r="A1441" s="3">
        <f>TITRES_STAT!B1444</f>
        <v>44110</v>
      </c>
      <c r="B1441" s="6">
        <f>TITRES_STAT!D1444</f>
        <v>6.5</v>
      </c>
      <c r="C1441" s="2">
        <f t="shared" si="198"/>
        <v>-9.9999999999999645E-2</v>
      </c>
      <c r="D1441" s="2">
        <f t="shared" si="199"/>
        <v>0</v>
      </c>
      <c r="E1441" s="2">
        <f t="shared" si="200"/>
        <v>9.9999999999999645E-2</v>
      </c>
      <c r="F1441" s="2">
        <f t="shared" si="204"/>
        <v>8.4791874920112972E-3</v>
      </c>
      <c r="G1441" s="2">
        <f t="shared" si="204"/>
        <v>1.6093653316831203E-2</v>
      </c>
      <c r="H1441" s="2">
        <f t="shared" si="202"/>
        <v>0.52686530056811398</v>
      </c>
      <c r="I1441" s="2">
        <f t="shared" si="203"/>
        <v>34.506337944288774</v>
      </c>
    </row>
    <row r="1442" spans="1:9" ht="13.5" x14ac:dyDescent="0.25">
      <c r="A1442" s="3">
        <f>TITRES_STAT!B1445</f>
        <v>44111</v>
      </c>
      <c r="B1442" s="6">
        <f>TITRES_STAT!D1445</f>
        <v>6.5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7.8735312425819194E-3</v>
      </c>
      <c r="G1442" s="2">
        <f t="shared" si="204"/>
        <v>1.4944106651343259E-2</v>
      </c>
      <c r="H1442" s="2">
        <f t="shared" si="202"/>
        <v>0.52686530056811409</v>
      </c>
      <c r="I1442" s="2">
        <f t="shared" si="203"/>
        <v>34.506337944288774</v>
      </c>
    </row>
    <row r="1443" spans="1:9" ht="13.5" x14ac:dyDescent="0.25">
      <c r="A1443" s="3">
        <f>TITRES_STAT!B1446</f>
        <v>44112</v>
      </c>
      <c r="B1443" s="6">
        <f>TITRES_STAT!D1446</f>
        <v>6.5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7.3111361538260675E-3</v>
      </c>
      <c r="G1443" s="2">
        <f t="shared" si="204"/>
        <v>1.3876670461961598E-2</v>
      </c>
      <c r="H1443" s="2">
        <f t="shared" si="202"/>
        <v>0.52686530056811409</v>
      </c>
      <c r="I1443" s="2">
        <f t="shared" si="203"/>
        <v>34.506337944288774</v>
      </c>
    </row>
    <row r="1444" spans="1:9" ht="13.5" x14ac:dyDescent="0.25">
      <c r="A1444" s="3">
        <f>TITRES_STAT!B1447</f>
        <v>44113</v>
      </c>
      <c r="B1444" s="6">
        <f>TITRES_STAT!D1447</f>
        <v>6.5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6.7889121428384913E-3</v>
      </c>
      <c r="G1444" s="2">
        <f t="shared" si="204"/>
        <v>1.2885479714678627E-2</v>
      </c>
      <c r="H1444" s="2">
        <f t="shared" si="202"/>
        <v>0.52686530056811409</v>
      </c>
      <c r="I1444" s="2">
        <f t="shared" si="203"/>
        <v>34.506337944288774</v>
      </c>
    </row>
    <row r="1445" spans="1:9" ht="13.5" x14ac:dyDescent="0.25">
      <c r="A1445" s="3">
        <f>TITRES_STAT!B1448</f>
        <v>44116</v>
      </c>
      <c r="B1445" s="6">
        <f>TITRES_STAT!D1448</f>
        <v>6.5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6.3039898469214569E-3</v>
      </c>
      <c r="G1445" s="2">
        <f t="shared" si="204"/>
        <v>1.1965088306487296E-2</v>
      </c>
      <c r="H1445" s="2">
        <f t="shared" si="202"/>
        <v>0.52686530056811409</v>
      </c>
      <c r="I1445" s="2">
        <f t="shared" si="203"/>
        <v>34.506337944288774</v>
      </c>
    </row>
    <row r="1446" spans="1:9" ht="13.5" x14ac:dyDescent="0.25">
      <c r="A1446" s="3">
        <f>TITRES_STAT!B1449</f>
        <v>44117</v>
      </c>
      <c r="B1446" s="6">
        <f>TITRES_STAT!D1449</f>
        <v>6.5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5.8537048578556393E-3</v>
      </c>
      <c r="G1446" s="2">
        <f t="shared" si="204"/>
        <v>1.1110439141738204E-2</v>
      </c>
      <c r="H1446" s="2">
        <f t="shared" si="202"/>
        <v>0.5268653005681142</v>
      </c>
      <c r="I1446" s="2">
        <f t="shared" si="203"/>
        <v>34.506337944288788</v>
      </c>
    </row>
    <row r="1447" spans="1:9" ht="13.5" x14ac:dyDescent="0.25">
      <c r="A1447" s="3">
        <f>TITRES_STAT!B1450</f>
        <v>44118</v>
      </c>
      <c r="B1447" s="6">
        <f>TITRES_STAT!D1450</f>
        <v>6.5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5.4355830822945218E-3</v>
      </c>
      <c r="G1447" s="2">
        <f t="shared" si="204"/>
        <v>1.0316836345899761E-2</v>
      </c>
      <c r="H1447" s="2">
        <f t="shared" si="202"/>
        <v>0.52686530056811409</v>
      </c>
      <c r="I1447" s="2">
        <f t="shared" si="203"/>
        <v>34.506337944288774</v>
      </c>
    </row>
    <row r="1448" spans="1:9" ht="13.5" x14ac:dyDescent="0.25">
      <c r="A1448" s="3">
        <f>TITRES_STAT!B1451</f>
        <v>44120</v>
      </c>
      <c r="B1448" s="6">
        <f>TITRES_STAT!D1451</f>
        <v>6.5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5.0473271478449133E-3</v>
      </c>
      <c r="G1448" s="2">
        <f t="shared" si="204"/>
        <v>9.5799194640497787E-3</v>
      </c>
      <c r="H1448" s="2">
        <f t="shared" si="202"/>
        <v>0.52686530056811409</v>
      </c>
      <c r="I1448" s="2">
        <f t="shared" si="203"/>
        <v>34.506337944288774</v>
      </c>
    </row>
    <row r="1449" spans="1:9" ht="13.5" x14ac:dyDescent="0.25">
      <c r="A1449" s="3">
        <f>TITRES_STAT!B1452</f>
        <v>44123</v>
      </c>
      <c r="B1449" s="6">
        <f>TITRES_STAT!D1452</f>
        <v>6.5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4.6868037801417054E-3</v>
      </c>
      <c r="G1449" s="2">
        <f t="shared" si="204"/>
        <v>8.8956395023319385E-3</v>
      </c>
      <c r="H1449" s="2">
        <f t="shared" si="202"/>
        <v>0.52686530056811409</v>
      </c>
      <c r="I1449" s="2">
        <f t="shared" si="203"/>
        <v>34.506337944288774</v>
      </c>
    </row>
    <row r="1450" spans="1:9" ht="13.5" x14ac:dyDescent="0.25">
      <c r="A1450" s="3">
        <f>TITRES_STAT!B1453</f>
        <v>44124</v>
      </c>
      <c r="B1450" s="6">
        <f>TITRES_STAT!D1453</f>
        <v>6.5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4.3520320815601549E-3</v>
      </c>
      <c r="G1450" s="2">
        <f t="shared" si="204"/>
        <v>8.2602366807368009E-3</v>
      </c>
      <c r="H1450" s="2">
        <f t="shared" si="202"/>
        <v>0.52686530056811398</v>
      </c>
      <c r="I1450" s="2">
        <f t="shared" si="203"/>
        <v>34.506337944288774</v>
      </c>
    </row>
    <row r="1451" spans="1:9" ht="13.5" x14ac:dyDescent="0.25">
      <c r="A1451" s="3">
        <f>TITRES_STAT!B1454</f>
        <v>44125</v>
      </c>
      <c r="B1451" s="6">
        <f>TITRES_STAT!D1454</f>
        <v>6.5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4.0411726471630011E-3</v>
      </c>
      <c r="G1451" s="2">
        <f t="shared" si="204"/>
        <v>7.6702197749698867E-3</v>
      </c>
      <c r="H1451" s="2">
        <f t="shared" si="202"/>
        <v>0.52686530056811398</v>
      </c>
      <c r="I1451" s="2">
        <f t="shared" si="203"/>
        <v>34.506337944288774</v>
      </c>
    </row>
    <row r="1452" spans="1:9" ht="13.5" x14ac:dyDescent="0.25">
      <c r="A1452" s="3">
        <f>TITRES_STAT!B1455</f>
        <v>44126</v>
      </c>
      <c r="B1452" s="6">
        <f>TITRES_STAT!D1455</f>
        <v>6.5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3.7525174580799294E-3</v>
      </c>
      <c r="G1452" s="2">
        <f t="shared" si="204"/>
        <v>7.1223469339006095E-3</v>
      </c>
      <c r="H1452" s="2">
        <f t="shared" si="202"/>
        <v>0.52686530056811398</v>
      </c>
      <c r="I1452" s="2">
        <f t="shared" si="203"/>
        <v>34.506337944288774</v>
      </c>
    </row>
    <row r="1453" spans="1:9" ht="13.5" x14ac:dyDescent="0.25">
      <c r="A1453" s="3">
        <f>TITRES_STAT!B1456</f>
        <v>44127</v>
      </c>
      <c r="B1453" s="6">
        <f>TITRES_STAT!D1456</f>
        <v>6.31</v>
      </c>
      <c r="C1453" s="2">
        <f t="shared" si="198"/>
        <v>-0.19000000000000039</v>
      </c>
      <c r="D1453" s="2">
        <f t="shared" si="199"/>
        <v>0</v>
      </c>
      <c r="E1453" s="2">
        <f t="shared" si="200"/>
        <v>0.19000000000000039</v>
      </c>
      <c r="F1453" s="2">
        <f t="shared" ref="F1453:G1468" si="205">((F1452*13)+D1453)/14</f>
        <v>3.4844804967885056E-3</v>
      </c>
      <c r="G1453" s="2">
        <f t="shared" si="205"/>
        <v>2.0185036438622021E-2</v>
      </c>
      <c r="H1453" s="2">
        <f t="shared" si="202"/>
        <v>0.17262691139468569</v>
      </c>
      <c r="I1453" s="2">
        <f t="shared" si="203"/>
        <v>14.721384075124845</v>
      </c>
    </row>
    <row r="1454" spans="1:9" ht="13.5" x14ac:dyDescent="0.25">
      <c r="A1454" s="3">
        <f>TITRES_STAT!B1457</f>
        <v>44130</v>
      </c>
      <c r="B1454" s="6">
        <f>TITRES_STAT!D1457</f>
        <v>6.5</v>
      </c>
      <c r="C1454" s="2">
        <f t="shared" si="198"/>
        <v>0.19000000000000039</v>
      </c>
      <c r="D1454" s="2">
        <f t="shared" si="199"/>
        <v>0.19000000000000039</v>
      </c>
      <c r="E1454" s="2">
        <f t="shared" si="200"/>
        <v>0</v>
      </c>
      <c r="F1454" s="2">
        <f t="shared" si="205"/>
        <v>1.6807017604160781E-2</v>
      </c>
      <c r="G1454" s="2">
        <f t="shared" si="205"/>
        <v>1.8743248121577592E-2</v>
      </c>
      <c r="H1454" s="2">
        <f t="shared" si="202"/>
        <v>0.89669717303759189</v>
      </c>
      <c r="I1454" s="2">
        <f t="shared" si="203"/>
        <v>47.276770682455151</v>
      </c>
    </row>
    <row r="1455" spans="1:9" ht="13.5" x14ac:dyDescent="0.25">
      <c r="A1455" s="3">
        <f>TITRES_STAT!B1458</f>
        <v>44131</v>
      </c>
      <c r="B1455" s="6">
        <f>TITRES_STAT!D1458</f>
        <v>6.5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1.5606516346720724E-2</v>
      </c>
      <c r="G1455" s="2">
        <f t="shared" si="205"/>
        <v>1.7404444684322052E-2</v>
      </c>
      <c r="H1455" s="2">
        <f t="shared" si="202"/>
        <v>0.89669717303759167</v>
      </c>
      <c r="I1455" s="2">
        <f t="shared" si="203"/>
        <v>47.276770682455144</v>
      </c>
    </row>
    <row r="1456" spans="1:9" ht="13.5" x14ac:dyDescent="0.25">
      <c r="A1456" s="3">
        <f>TITRES_STAT!B1459</f>
        <v>44132</v>
      </c>
      <c r="B1456" s="6">
        <f>TITRES_STAT!D1459</f>
        <v>6.5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1.4491765179097815E-2</v>
      </c>
      <c r="G1456" s="2">
        <f t="shared" si="205"/>
        <v>1.6161270064013335E-2</v>
      </c>
      <c r="H1456" s="2">
        <f t="shared" si="202"/>
        <v>0.89669717303759167</v>
      </c>
      <c r="I1456" s="2">
        <f t="shared" si="203"/>
        <v>47.276770682455144</v>
      </c>
    </row>
    <row r="1457" spans="1:9" ht="13.5" x14ac:dyDescent="0.25">
      <c r="A1457" s="3">
        <f>TITRES_STAT!B1460</f>
        <v>44134</v>
      </c>
      <c r="B1457" s="6">
        <f>TITRES_STAT!D1460</f>
        <v>6.5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1.3456639094876542E-2</v>
      </c>
      <c r="G1457" s="2">
        <f t="shared" si="205"/>
        <v>1.5006893630869525E-2</v>
      </c>
      <c r="H1457" s="2">
        <f t="shared" si="202"/>
        <v>0.89669717303759156</v>
      </c>
      <c r="I1457" s="2">
        <f t="shared" si="203"/>
        <v>47.276770682455137</v>
      </c>
    </row>
    <row r="1458" spans="1:9" ht="13.5" x14ac:dyDescent="0.25">
      <c r="A1458" s="3">
        <f>TITRES_STAT!B1461</f>
        <v>44137</v>
      </c>
      <c r="B1458" s="6">
        <f>TITRES_STAT!D1461</f>
        <v>6.5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1.2495450588099645E-2</v>
      </c>
      <c r="G1458" s="2">
        <f t="shared" si="205"/>
        <v>1.3934972657235988E-2</v>
      </c>
      <c r="H1458" s="2">
        <f t="shared" si="202"/>
        <v>0.89669717303759156</v>
      </c>
      <c r="I1458" s="2">
        <f t="shared" si="203"/>
        <v>47.276770682455137</v>
      </c>
    </row>
    <row r="1459" spans="1:9" ht="13.5" x14ac:dyDescent="0.25">
      <c r="A1459" s="3">
        <f>TITRES_STAT!B1462</f>
        <v>44138</v>
      </c>
      <c r="B1459" s="6">
        <f>TITRES_STAT!D1462</f>
        <v>6.5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1.1602918403235385E-2</v>
      </c>
      <c r="G1459" s="2">
        <f t="shared" si="205"/>
        <v>1.2939617467433417E-2</v>
      </c>
      <c r="H1459" s="2">
        <f t="shared" si="202"/>
        <v>0.89669717303759156</v>
      </c>
      <c r="I1459" s="2">
        <f t="shared" si="203"/>
        <v>47.276770682455137</v>
      </c>
    </row>
    <row r="1460" spans="1:9" ht="13.5" x14ac:dyDescent="0.25">
      <c r="A1460" s="3">
        <f>TITRES_STAT!B1463</f>
        <v>44139</v>
      </c>
      <c r="B1460" s="6">
        <f>TITRES_STAT!D1463</f>
        <v>6.5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1.077413851729E-2</v>
      </c>
      <c r="G1460" s="2">
        <f t="shared" si="205"/>
        <v>1.2015359076902458E-2</v>
      </c>
      <c r="H1460" s="2">
        <f t="shared" si="202"/>
        <v>0.89669717303759156</v>
      </c>
      <c r="I1460" s="2">
        <f t="shared" si="203"/>
        <v>47.276770682455137</v>
      </c>
    </row>
    <row r="1461" spans="1:9" ht="13.5" x14ac:dyDescent="0.25">
      <c r="A1461" s="3">
        <f>TITRES_STAT!B1464</f>
        <v>44140</v>
      </c>
      <c r="B1461" s="6">
        <f>TITRES_STAT!D1464</f>
        <v>6.5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1.0004557194626429E-2</v>
      </c>
      <c r="G1461" s="2">
        <f t="shared" si="205"/>
        <v>1.1157119142837997E-2</v>
      </c>
      <c r="H1461" s="2">
        <f t="shared" si="202"/>
        <v>0.89669717303759156</v>
      </c>
      <c r="I1461" s="2">
        <f t="shared" si="203"/>
        <v>47.276770682455137</v>
      </c>
    </row>
    <row r="1462" spans="1:9" ht="13.5" x14ac:dyDescent="0.25">
      <c r="A1462" s="3">
        <f>TITRES_STAT!B1465</f>
        <v>44141</v>
      </c>
      <c r="B1462" s="6">
        <f>TITRES_STAT!D1465</f>
        <v>6.5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9.2899459664388256E-3</v>
      </c>
      <c r="G1462" s="2">
        <f t="shared" si="205"/>
        <v>1.0360182061206712E-2</v>
      </c>
      <c r="H1462" s="2">
        <f t="shared" si="202"/>
        <v>0.89669717303759144</v>
      </c>
      <c r="I1462" s="2">
        <f t="shared" si="203"/>
        <v>47.276770682455137</v>
      </c>
    </row>
    <row r="1463" spans="1:9" ht="13.5" x14ac:dyDescent="0.25">
      <c r="A1463" s="3">
        <f>TITRES_STAT!B1466</f>
        <v>44144</v>
      </c>
      <c r="B1463" s="6">
        <f>TITRES_STAT!D1466</f>
        <v>6.5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8.6263783974074807E-3</v>
      </c>
      <c r="G1463" s="2">
        <f t="shared" si="205"/>
        <v>9.6201690568348038E-3</v>
      </c>
      <c r="H1463" s="2">
        <f t="shared" si="202"/>
        <v>0.89669717303759144</v>
      </c>
      <c r="I1463" s="2">
        <f t="shared" si="203"/>
        <v>47.276770682455137</v>
      </c>
    </row>
    <row r="1464" spans="1:9" ht="13.5" x14ac:dyDescent="0.25">
      <c r="A1464" s="3">
        <f>TITRES_STAT!B1467</f>
        <v>44145</v>
      </c>
      <c r="B1464" s="6">
        <f>TITRES_STAT!D1467</f>
        <v>6.5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8.0102085118783743E-3</v>
      </c>
      <c r="G1464" s="2">
        <f t="shared" si="205"/>
        <v>8.9330141242037458E-3</v>
      </c>
      <c r="H1464" s="2">
        <f t="shared" si="202"/>
        <v>0.89669717303759144</v>
      </c>
      <c r="I1464" s="2">
        <f t="shared" si="203"/>
        <v>47.276770682455137</v>
      </c>
    </row>
    <row r="1465" spans="1:9" ht="13.5" x14ac:dyDescent="0.25">
      <c r="A1465" s="3">
        <f>TITRES_STAT!B1468</f>
        <v>44146</v>
      </c>
      <c r="B1465" s="6">
        <f>TITRES_STAT!D1468</f>
        <v>6.49</v>
      </c>
      <c r="C1465" s="2">
        <f t="shared" si="198"/>
        <v>-9.9999999999997868E-3</v>
      </c>
      <c r="D1465" s="2">
        <f t="shared" si="199"/>
        <v>0</v>
      </c>
      <c r="E1465" s="2">
        <f t="shared" si="200"/>
        <v>9.9999999999997868E-3</v>
      </c>
      <c r="F1465" s="2">
        <f t="shared" si="205"/>
        <v>7.4380507610299195E-3</v>
      </c>
      <c r="G1465" s="2">
        <f t="shared" si="205"/>
        <v>9.0092274010463193E-3</v>
      </c>
      <c r="H1465" s="2">
        <f t="shared" si="202"/>
        <v>0.82560362059082604</v>
      </c>
      <c r="I1465" s="2">
        <f t="shared" si="203"/>
        <v>45.223596802663721</v>
      </c>
    </row>
    <row r="1466" spans="1:9" ht="13.5" x14ac:dyDescent="0.25">
      <c r="A1466" s="3">
        <f>TITRES_STAT!B1469</f>
        <v>44147</v>
      </c>
      <c r="B1466" s="6">
        <f>TITRES_STAT!D1469</f>
        <v>6.49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6.9067614209563531E-3</v>
      </c>
      <c r="G1466" s="2">
        <f t="shared" si="205"/>
        <v>8.3657111581144396E-3</v>
      </c>
      <c r="H1466" s="2">
        <f t="shared" si="202"/>
        <v>0.82560362059082593</v>
      </c>
      <c r="I1466" s="2">
        <f t="shared" si="203"/>
        <v>45.223596802663721</v>
      </c>
    </row>
    <row r="1467" spans="1:9" ht="13.5" x14ac:dyDescent="0.25">
      <c r="A1467" s="3">
        <f>TITRES_STAT!B1470</f>
        <v>44148</v>
      </c>
      <c r="B1467" s="6">
        <f>TITRES_STAT!D1470</f>
        <v>6.39</v>
      </c>
      <c r="C1467" s="2">
        <f t="shared" si="198"/>
        <v>-0.10000000000000053</v>
      </c>
      <c r="D1467" s="2">
        <f t="shared" si="199"/>
        <v>0</v>
      </c>
      <c r="E1467" s="2">
        <f t="shared" si="200"/>
        <v>0.10000000000000053</v>
      </c>
      <c r="F1467" s="2">
        <f t="shared" si="205"/>
        <v>6.41342131945947E-3</v>
      </c>
      <c r="G1467" s="2">
        <f t="shared" si="205"/>
        <v>1.4911017503963444E-2</v>
      </c>
      <c r="H1467" s="2">
        <f t="shared" si="202"/>
        <v>0.43011292272675167</v>
      </c>
      <c r="I1467" s="2">
        <f t="shared" si="203"/>
        <v>30.075451797657266</v>
      </c>
    </row>
    <row r="1468" spans="1:9" ht="13.5" x14ac:dyDescent="0.25">
      <c r="A1468" s="3">
        <f>TITRES_STAT!B1471</f>
        <v>44151</v>
      </c>
      <c r="B1468" s="6">
        <f>TITRES_STAT!D1471</f>
        <v>6.4</v>
      </c>
      <c r="C1468" s="2">
        <f t="shared" si="198"/>
        <v>1.0000000000000675E-2</v>
      </c>
      <c r="D1468" s="2">
        <f t="shared" si="199"/>
        <v>1.0000000000000675E-2</v>
      </c>
      <c r="E1468" s="2">
        <f t="shared" si="200"/>
        <v>0</v>
      </c>
      <c r="F1468" s="2">
        <f t="shared" si="205"/>
        <v>6.6696055109266988E-3</v>
      </c>
      <c r="G1468" s="2">
        <f t="shared" si="205"/>
        <v>1.3845944825108912E-2</v>
      </c>
      <c r="H1468" s="2">
        <f t="shared" si="202"/>
        <v>0.48170100308587904</v>
      </c>
      <c r="I1468" s="2">
        <f t="shared" si="203"/>
        <v>32.510000471259701</v>
      </c>
    </row>
    <row r="1469" spans="1:9" ht="13.5" x14ac:dyDescent="0.25">
      <c r="A1469" s="3">
        <f>TITRES_STAT!B1472</f>
        <v>44152</v>
      </c>
      <c r="B1469" s="6">
        <f>TITRES_STAT!D1472</f>
        <v>6.4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6.1932051172890771E-3</v>
      </c>
      <c r="G1469" s="2">
        <f t="shared" si="206"/>
        <v>1.2856948766172561E-2</v>
      </c>
      <c r="H1469" s="2">
        <f t="shared" si="202"/>
        <v>0.48170100308587899</v>
      </c>
      <c r="I1469" s="2">
        <f t="shared" si="203"/>
        <v>32.510000471259701</v>
      </c>
    </row>
    <row r="1470" spans="1:9" ht="13.5" x14ac:dyDescent="0.25">
      <c r="A1470" s="3">
        <f>TITRES_STAT!B1473</f>
        <v>44153</v>
      </c>
      <c r="B1470" s="6">
        <f>TITRES_STAT!D1473</f>
        <v>6.4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5.7508333231969999E-3</v>
      </c>
      <c r="G1470" s="2">
        <f t="shared" si="206"/>
        <v>1.1938595282874522E-2</v>
      </c>
      <c r="H1470" s="2">
        <f t="shared" si="202"/>
        <v>0.48170100308587893</v>
      </c>
      <c r="I1470" s="2">
        <f t="shared" si="203"/>
        <v>32.510000471259701</v>
      </c>
    </row>
    <row r="1471" spans="1:9" ht="13.5" x14ac:dyDescent="0.25">
      <c r="A1471" s="3">
        <f>TITRES_STAT!B1474</f>
        <v>44154</v>
      </c>
      <c r="B1471" s="6">
        <f>TITRES_STAT!D1474</f>
        <v>6.4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5.3400595143972144E-3</v>
      </c>
      <c r="G1471" s="2">
        <f t="shared" si="206"/>
        <v>1.1085838476954912E-2</v>
      </c>
      <c r="H1471" s="2">
        <f t="shared" si="202"/>
        <v>0.48170100308587899</v>
      </c>
      <c r="I1471" s="2">
        <f t="shared" si="203"/>
        <v>32.510000471259701</v>
      </c>
    </row>
    <row r="1472" spans="1:9" ht="13.5" x14ac:dyDescent="0.25">
      <c r="A1472" s="3">
        <f>TITRES_STAT!B1475</f>
        <v>44155</v>
      </c>
      <c r="B1472" s="6">
        <f>TITRES_STAT!D1475</f>
        <v>6.4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4.9586266919402705E-3</v>
      </c>
      <c r="G1472" s="2">
        <f t="shared" si="206"/>
        <v>1.0293992871458131E-2</v>
      </c>
      <c r="H1472" s="2">
        <f t="shared" si="202"/>
        <v>0.4817010030858791</v>
      </c>
      <c r="I1472" s="2">
        <f t="shared" si="203"/>
        <v>32.510000471259701</v>
      </c>
    </row>
    <row r="1473" spans="1:9" ht="13.5" x14ac:dyDescent="0.25">
      <c r="A1473" s="3">
        <f>TITRES_STAT!B1476</f>
        <v>44158</v>
      </c>
      <c r="B1473" s="6">
        <f>TITRES_STAT!D1476</f>
        <v>6.4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4.6044390710873939E-3</v>
      </c>
      <c r="G1473" s="2">
        <f t="shared" si="206"/>
        <v>9.5587076663539803E-3</v>
      </c>
      <c r="H1473" s="2">
        <f t="shared" si="202"/>
        <v>0.48170100308587899</v>
      </c>
      <c r="I1473" s="2">
        <f t="shared" si="203"/>
        <v>32.510000471259701</v>
      </c>
    </row>
    <row r="1474" spans="1:9" ht="13.5" x14ac:dyDescent="0.25">
      <c r="A1474" s="3">
        <f>TITRES_STAT!B1477</f>
        <v>44159</v>
      </c>
      <c r="B1474" s="6">
        <f>TITRES_STAT!D1477</f>
        <v>6.4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4.275550566009723E-3</v>
      </c>
      <c r="G1474" s="2">
        <f t="shared" si="206"/>
        <v>8.8759428330429813E-3</v>
      </c>
      <c r="H1474" s="2">
        <f t="shared" si="202"/>
        <v>0.48170100308587904</v>
      </c>
      <c r="I1474" s="2">
        <f t="shared" si="203"/>
        <v>32.510000471259701</v>
      </c>
    </row>
    <row r="1475" spans="1:9" ht="13.5" x14ac:dyDescent="0.25">
      <c r="A1475" s="3">
        <f>TITRES_STAT!B1478</f>
        <v>44160</v>
      </c>
      <c r="B1475" s="6">
        <f>TITRES_STAT!D1478</f>
        <v>6.4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3.9701540970090285E-3</v>
      </c>
      <c r="G1475" s="2">
        <f t="shared" si="206"/>
        <v>8.2419469163970537E-3</v>
      </c>
      <c r="H1475" s="2">
        <f t="shared" si="202"/>
        <v>0.48170100308587904</v>
      </c>
      <c r="I1475" s="2">
        <f t="shared" si="203"/>
        <v>32.510000471259701</v>
      </c>
    </row>
    <row r="1476" spans="1:9" ht="13.5" x14ac:dyDescent="0.25">
      <c r="A1476" s="3">
        <f>TITRES_STAT!B1479</f>
        <v>44161</v>
      </c>
      <c r="B1476" s="6">
        <f>TITRES_STAT!D1479</f>
        <v>6.4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3.6865716615083833E-3</v>
      </c>
      <c r="G1476" s="2">
        <f t="shared" si="206"/>
        <v>7.653236422368692E-3</v>
      </c>
      <c r="H1476" s="2">
        <f t="shared" si="202"/>
        <v>0.48170100308587904</v>
      </c>
      <c r="I1476" s="2">
        <f t="shared" si="203"/>
        <v>32.510000471259701</v>
      </c>
    </row>
    <row r="1477" spans="1:9" ht="13.5" x14ac:dyDescent="0.25">
      <c r="A1477" s="3">
        <f>TITRES_STAT!B1480</f>
        <v>44162</v>
      </c>
      <c r="B1477" s="6">
        <f>TITRES_STAT!D1480</f>
        <v>6.5</v>
      </c>
      <c r="C1477" s="2">
        <f t="shared" si="207"/>
        <v>9.9999999999999645E-2</v>
      </c>
      <c r="D1477" s="2">
        <f t="shared" si="208"/>
        <v>9.9999999999999645E-2</v>
      </c>
      <c r="E1477" s="2">
        <f t="shared" si="209"/>
        <v>0</v>
      </c>
      <c r="F1477" s="2">
        <f t="shared" si="206"/>
        <v>1.0566102257114903E-2</v>
      </c>
      <c r="G1477" s="2">
        <f t="shared" si="206"/>
        <v>7.1065766779137849E-3</v>
      </c>
      <c r="H1477" s="2">
        <f t="shared" si="202"/>
        <v>1.4868061988204284</v>
      </c>
      <c r="I1477" s="2">
        <f t="shared" si="203"/>
        <v>59.787779181412205</v>
      </c>
    </row>
    <row r="1478" spans="1:9" ht="13.5" x14ac:dyDescent="0.25">
      <c r="A1478" s="3">
        <f>TITRES_STAT!B1481</f>
        <v>44165</v>
      </c>
      <c r="B1478" s="6">
        <f>TITRES_STAT!D1481</f>
        <v>6.5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9.8113806673209812E-3</v>
      </c>
      <c r="G1478" s="2">
        <f t="shared" si="206"/>
        <v>6.5989640580628008E-3</v>
      </c>
      <c r="H1478" s="2">
        <f t="shared" si="202"/>
        <v>1.4868061988204284</v>
      </c>
      <c r="I1478" s="2">
        <f t="shared" si="203"/>
        <v>59.787779181412205</v>
      </c>
    </row>
    <row r="1479" spans="1:9" ht="13.5" x14ac:dyDescent="0.25">
      <c r="A1479" s="3">
        <f>TITRES_STAT!B1482</f>
        <v>44166</v>
      </c>
      <c r="B1479" s="6">
        <f>TITRES_STAT!D1482</f>
        <v>6.5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9.1105677625123397E-3</v>
      </c>
      <c r="G1479" s="2">
        <f t="shared" si="206"/>
        <v>6.1276094824868873E-3</v>
      </c>
      <c r="H1479" s="2">
        <f t="shared" si="202"/>
        <v>1.4868061988204282</v>
      </c>
      <c r="I1479" s="2">
        <f t="shared" si="203"/>
        <v>59.787779181412205</v>
      </c>
    </row>
    <row r="1480" spans="1:9" ht="13.5" x14ac:dyDescent="0.25">
      <c r="A1480" s="3">
        <f>TITRES_STAT!B1483</f>
        <v>44167</v>
      </c>
      <c r="B1480" s="6">
        <f>TITRES_STAT!D1483</f>
        <v>6.5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8.459812922332886E-3</v>
      </c>
      <c r="G1480" s="2">
        <f t="shared" si="206"/>
        <v>5.6899230908806818E-3</v>
      </c>
      <c r="H1480" s="2">
        <f t="shared" si="202"/>
        <v>1.4868061988204277</v>
      </c>
      <c r="I1480" s="2">
        <f t="shared" si="203"/>
        <v>59.787779181412198</v>
      </c>
    </row>
    <row r="1481" spans="1:9" ht="13.5" x14ac:dyDescent="0.25">
      <c r="A1481" s="3">
        <f>TITRES_STAT!B1484</f>
        <v>44168</v>
      </c>
      <c r="B1481" s="6">
        <f>TITRES_STAT!D1484</f>
        <v>6.5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7.8555405707376787E-3</v>
      </c>
      <c r="G1481" s="2">
        <f t="shared" si="206"/>
        <v>5.2835000129606334E-3</v>
      </c>
      <c r="H1481" s="2">
        <f t="shared" si="202"/>
        <v>1.4868061988204275</v>
      </c>
      <c r="I1481" s="2">
        <f t="shared" si="203"/>
        <v>59.787779181412191</v>
      </c>
    </row>
    <row r="1482" spans="1:9" ht="13.5" x14ac:dyDescent="0.25">
      <c r="A1482" s="3">
        <f>TITRES_STAT!B1485</f>
        <v>44169</v>
      </c>
      <c r="B1482" s="6">
        <f>TITRES_STAT!D1485</f>
        <v>6.35</v>
      </c>
      <c r="C1482" s="2">
        <f t="shared" si="207"/>
        <v>-0.15000000000000036</v>
      </c>
      <c r="D1482" s="2">
        <f t="shared" si="208"/>
        <v>0</v>
      </c>
      <c r="E1482" s="2">
        <f t="shared" si="209"/>
        <v>0.15000000000000036</v>
      </c>
      <c r="F1482" s="2">
        <f t="shared" si="206"/>
        <v>7.2944305299707021E-3</v>
      </c>
      <c r="G1482" s="2">
        <f t="shared" si="206"/>
        <v>1.5620392869177756E-2</v>
      </c>
      <c r="H1482" s="2">
        <f t="shared" si="202"/>
        <v>0.4669812463144965</v>
      </c>
      <c r="I1482" s="2">
        <f t="shared" si="203"/>
        <v>31.8328027360742</v>
      </c>
    </row>
    <row r="1483" spans="1:9" ht="13.5" x14ac:dyDescent="0.25">
      <c r="A1483" s="3">
        <f>TITRES_STAT!B1486</f>
        <v>44172</v>
      </c>
      <c r="B1483" s="6">
        <f>TITRES_STAT!D1486</f>
        <v>6.35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6.7733997778299379E-3</v>
      </c>
      <c r="G1483" s="2">
        <f t="shared" si="206"/>
        <v>1.4504650521379345E-2</v>
      </c>
      <c r="H1483" s="2">
        <f t="shared" si="202"/>
        <v>0.4669812463144965</v>
      </c>
      <c r="I1483" s="2">
        <f t="shared" si="203"/>
        <v>31.8328027360742</v>
      </c>
    </row>
    <row r="1484" spans="1:9" ht="13.5" x14ac:dyDescent="0.25">
      <c r="A1484" s="3">
        <f>TITRES_STAT!B1487</f>
        <v>44173</v>
      </c>
      <c r="B1484" s="6">
        <f>TITRES_STAT!D1487</f>
        <v>6.35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6.2895855079849418E-3</v>
      </c>
      <c r="G1484" s="2">
        <f t="shared" si="206"/>
        <v>1.3468604055566534E-2</v>
      </c>
      <c r="H1484" s="2">
        <f t="shared" si="202"/>
        <v>0.46698124631449645</v>
      </c>
      <c r="I1484" s="2">
        <f t="shared" si="203"/>
        <v>31.8328027360742</v>
      </c>
    </row>
    <row r="1485" spans="1:9" ht="13.5" x14ac:dyDescent="0.25">
      <c r="A1485" s="3">
        <f>TITRES_STAT!B1488</f>
        <v>44174</v>
      </c>
      <c r="B1485" s="6">
        <f>TITRES_STAT!D1488</f>
        <v>6.35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5.8403294002717316E-3</v>
      </c>
      <c r="G1485" s="2">
        <f t="shared" si="210"/>
        <v>1.2506560908740352E-2</v>
      </c>
      <c r="H1485" s="2">
        <f t="shared" si="202"/>
        <v>0.4669812463144965</v>
      </c>
      <c r="I1485" s="2">
        <f t="shared" si="203"/>
        <v>31.8328027360742</v>
      </c>
    </row>
    <row r="1486" spans="1:9" ht="13.5" x14ac:dyDescent="0.25">
      <c r="A1486" s="3">
        <f>TITRES_STAT!B1489</f>
        <v>44175</v>
      </c>
      <c r="B1486" s="6">
        <f>TITRES_STAT!D1489</f>
        <v>6.35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5.4231630145380365E-3</v>
      </c>
      <c r="G1486" s="2">
        <f t="shared" si="210"/>
        <v>1.1613235129544612E-2</v>
      </c>
      <c r="H1486" s="2">
        <f t="shared" si="202"/>
        <v>0.4669812463144965</v>
      </c>
      <c r="I1486" s="2">
        <f t="shared" si="203"/>
        <v>31.8328027360742</v>
      </c>
    </row>
    <row r="1487" spans="1:9" ht="13.5" x14ac:dyDescent="0.25">
      <c r="A1487" s="3">
        <f>TITRES_STAT!B1490</f>
        <v>44176</v>
      </c>
      <c r="B1487" s="6">
        <f>TITRES_STAT!D1490</f>
        <v>6.35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5.0357942277853198E-3</v>
      </c>
      <c r="G1487" s="2">
        <f t="shared" si="210"/>
        <v>1.078371833457714E-2</v>
      </c>
      <c r="H1487" s="2">
        <f t="shared" si="202"/>
        <v>0.46698124631449656</v>
      </c>
      <c r="I1487" s="2">
        <f t="shared" si="203"/>
        <v>31.8328027360742</v>
      </c>
    </row>
    <row r="1488" spans="1:9" ht="13.5" x14ac:dyDescent="0.25">
      <c r="A1488" s="3">
        <f>TITRES_STAT!B1491</f>
        <v>44179</v>
      </c>
      <c r="B1488" s="6">
        <f>TITRES_STAT!D1491</f>
        <v>6.35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4.6760946400863689E-3</v>
      </c>
      <c r="G1488" s="2">
        <f t="shared" si="210"/>
        <v>1.00134527392502E-2</v>
      </c>
      <c r="H1488" s="2">
        <f t="shared" si="202"/>
        <v>0.46698124631449667</v>
      </c>
      <c r="I1488" s="2">
        <f t="shared" si="203"/>
        <v>31.832802736074214</v>
      </c>
    </row>
    <row r="1489" spans="1:9" ht="13.5" x14ac:dyDescent="0.25">
      <c r="A1489" s="3">
        <f>TITRES_STAT!B1492</f>
        <v>44180</v>
      </c>
      <c r="B1489" s="6">
        <f>TITRES_STAT!D1492</f>
        <v>6.35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4.3420878800801994E-3</v>
      </c>
      <c r="G1489" s="2">
        <f t="shared" si="210"/>
        <v>9.2982061150180418E-3</v>
      </c>
      <c r="H1489" s="2">
        <f t="shared" ref="H1489:H1552" si="211">F1489/G1489</f>
        <v>0.46698124631449667</v>
      </c>
      <c r="I1489" s="2">
        <f t="shared" ref="I1489:I1552" si="212">IF(G1489=0,100,100-(100/(1+H1489)))</f>
        <v>31.832802736074214</v>
      </c>
    </row>
    <row r="1490" spans="1:9" ht="13.5" x14ac:dyDescent="0.25">
      <c r="A1490" s="3">
        <f>TITRES_STAT!B1493</f>
        <v>44181</v>
      </c>
      <c r="B1490" s="6">
        <f>TITRES_STAT!D1493</f>
        <v>6.35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4.0319387457887568E-3</v>
      </c>
      <c r="G1490" s="2">
        <f t="shared" si="210"/>
        <v>8.6340485353738963E-3</v>
      </c>
      <c r="H1490" s="2">
        <f t="shared" si="211"/>
        <v>0.46698124631449667</v>
      </c>
      <c r="I1490" s="2">
        <f t="shared" si="212"/>
        <v>31.832802736074214</v>
      </c>
    </row>
    <row r="1491" spans="1:9" ht="13.5" x14ac:dyDescent="0.25">
      <c r="A1491" s="3">
        <f>TITRES_STAT!B1494</f>
        <v>44182</v>
      </c>
      <c r="B1491" s="6">
        <f>TITRES_STAT!D1494</f>
        <v>6.35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3.7439431210895603E-3</v>
      </c>
      <c r="G1491" s="2">
        <f t="shared" si="210"/>
        <v>8.0173307828471894E-3</v>
      </c>
      <c r="H1491" s="2">
        <f t="shared" si="211"/>
        <v>0.46698124631449672</v>
      </c>
      <c r="I1491" s="2">
        <f t="shared" si="212"/>
        <v>31.832802736074214</v>
      </c>
    </row>
    <row r="1492" spans="1:9" ht="13.5" x14ac:dyDescent="0.25">
      <c r="A1492" s="3">
        <f>TITRES_STAT!B1495</f>
        <v>44183</v>
      </c>
      <c r="B1492" s="6">
        <f>TITRES_STAT!D1495</f>
        <v>6.5</v>
      </c>
      <c r="C1492" s="2">
        <f t="shared" si="207"/>
        <v>0.15000000000000036</v>
      </c>
      <c r="D1492" s="2">
        <f t="shared" si="208"/>
        <v>0.15000000000000036</v>
      </c>
      <c r="E1492" s="2">
        <f t="shared" si="209"/>
        <v>0</v>
      </c>
      <c r="F1492" s="2">
        <f t="shared" si="210"/>
        <v>1.4190804326726047E-2</v>
      </c>
      <c r="G1492" s="2">
        <f t="shared" si="210"/>
        <v>7.4446642983581049E-3</v>
      </c>
      <c r="H1492" s="2">
        <f t="shared" si="211"/>
        <v>1.9061711526543621</v>
      </c>
      <c r="I1492" s="2">
        <f t="shared" si="212"/>
        <v>65.590464309486862</v>
      </c>
    </row>
    <row r="1493" spans="1:9" ht="13.5" x14ac:dyDescent="0.25">
      <c r="A1493" s="3">
        <f>TITRES_STAT!B1496</f>
        <v>44186</v>
      </c>
      <c r="B1493" s="6">
        <f>TITRES_STAT!D1496</f>
        <v>6.5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1.3177175446245614E-2</v>
      </c>
      <c r="G1493" s="2">
        <f t="shared" si="210"/>
        <v>6.9129025627610976E-3</v>
      </c>
      <c r="H1493" s="2">
        <f t="shared" si="211"/>
        <v>1.9061711526543621</v>
      </c>
      <c r="I1493" s="2">
        <f t="shared" si="212"/>
        <v>65.590464309486862</v>
      </c>
    </row>
    <row r="1494" spans="1:9" ht="13.5" x14ac:dyDescent="0.25">
      <c r="A1494" s="3">
        <f>TITRES_STAT!B1497</f>
        <v>44187</v>
      </c>
      <c r="B1494" s="6">
        <f>TITRES_STAT!D1497</f>
        <v>6.5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1.2235948628656641E-2</v>
      </c>
      <c r="G1494" s="2">
        <f t="shared" si="210"/>
        <v>6.4191238082781628E-3</v>
      </c>
      <c r="H1494" s="2">
        <f t="shared" si="211"/>
        <v>1.9061711526543617</v>
      </c>
      <c r="I1494" s="2">
        <f t="shared" si="212"/>
        <v>65.590464309486848</v>
      </c>
    </row>
    <row r="1495" spans="1:9" ht="13.5" x14ac:dyDescent="0.25">
      <c r="A1495" s="3">
        <f>TITRES_STAT!B1498</f>
        <v>44188</v>
      </c>
      <c r="B1495" s="6">
        <f>TITRES_STAT!D1498</f>
        <v>6.5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1.1361952298038309E-2</v>
      </c>
      <c r="G1495" s="2">
        <f t="shared" si="210"/>
        <v>5.9606149648297234E-3</v>
      </c>
      <c r="H1495" s="2">
        <f t="shared" si="211"/>
        <v>1.9061711526543612</v>
      </c>
      <c r="I1495" s="2">
        <f t="shared" si="212"/>
        <v>65.590464309486833</v>
      </c>
    </row>
    <row r="1496" spans="1:9" ht="13.5" x14ac:dyDescent="0.25">
      <c r="A1496" s="3">
        <f>TITRES_STAT!B1499</f>
        <v>44189</v>
      </c>
      <c r="B1496" s="6">
        <f>TITRES_STAT!D1499</f>
        <v>6.5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1.0550384276749859E-2</v>
      </c>
      <c r="G1496" s="2">
        <f t="shared" si="210"/>
        <v>5.5348567530561716E-3</v>
      </c>
      <c r="H1496" s="2">
        <f t="shared" si="211"/>
        <v>1.9061711526543614</v>
      </c>
      <c r="I1496" s="2">
        <f t="shared" si="212"/>
        <v>65.590464309486848</v>
      </c>
    </row>
    <row r="1497" spans="1:9" ht="13.5" x14ac:dyDescent="0.25">
      <c r="A1497" s="3">
        <f>TITRES_STAT!B1500</f>
        <v>44190</v>
      </c>
      <c r="B1497" s="6">
        <f>TITRES_STAT!D1500</f>
        <v>6.5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9.7967853998391537E-3</v>
      </c>
      <c r="G1497" s="2">
        <f t="shared" si="210"/>
        <v>5.1395098421235874E-3</v>
      </c>
      <c r="H1497" s="2">
        <f t="shared" si="211"/>
        <v>1.9061711526543614</v>
      </c>
      <c r="I1497" s="2">
        <f t="shared" si="212"/>
        <v>65.590464309486848</v>
      </c>
    </row>
    <row r="1498" spans="1:9" ht="13.5" x14ac:dyDescent="0.25">
      <c r="A1498" s="3">
        <f>TITRES_STAT!B1501</f>
        <v>44193</v>
      </c>
      <c r="B1498" s="6">
        <f>TITRES_STAT!D1501</f>
        <v>6.5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9.097015014136357E-3</v>
      </c>
      <c r="G1498" s="2">
        <f t="shared" si="210"/>
        <v>4.7724019962576162E-3</v>
      </c>
      <c r="H1498" s="2">
        <f t="shared" si="211"/>
        <v>1.9061711526543617</v>
      </c>
      <c r="I1498" s="2">
        <f t="shared" si="212"/>
        <v>65.590464309486848</v>
      </c>
    </row>
    <row r="1499" spans="1:9" ht="13.5" x14ac:dyDescent="0.25">
      <c r="A1499" s="3">
        <f>TITRES_STAT!B1502</f>
        <v>44194</v>
      </c>
      <c r="B1499" s="6">
        <f>TITRES_STAT!D1502</f>
        <v>6.21</v>
      </c>
      <c r="C1499" s="2">
        <f t="shared" si="207"/>
        <v>-0.29000000000000004</v>
      </c>
      <c r="D1499" s="2">
        <f t="shared" si="208"/>
        <v>0</v>
      </c>
      <c r="E1499" s="2">
        <f t="shared" si="209"/>
        <v>0.29000000000000004</v>
      </c>
      <c r="F1499" s="2">
        <f t="shared" si="210"/>
        <v>8.4472282274123314E-3</v>
      </c>
      <c r="G1499" s="2">
        <f t="shared" si="210"/>
        <v>2.5145801853667792E-2</v>
      </c>
      <c r="H1499" s="2">
        <f t="shared" si="211"/>
        <v>0.33592996065783481</v>
      </c>
      <c r="I1499" s="2">
        <f t="shared" si="212"/>
        <v>25.145776391781581</v>
      </c>
    </row>
    <row r="1500" spans="1:9" ht="13.5" x14ac:dyDescent="0.25">
      <c r="A1500" s="3">
        <f>TITRES_STAT!B1503</f>
        <v>44195</v>
      </c>
      <c r="B1500" s="6">
        <f>TITRES_STAT!D1503</f>
        <v>6.39</v>
      </c>
      <c r="C1500" s="2">
        <f t="shared" si="207"/>
        <v>0.17999999999999972</v>
      </c>
      <c r="D1500" s="2">
        <f t="shared" si="208"/>
        <v>0.17999999999999972</v>
      </c>
      <c r="E1500" s="2">
        <f t="shared" si="209"/>
        <v>0</v>
      </c>
      <c r="F1500" s="2">
        <f t="shared" si="210"/>
        <v>2.0700997639740003E-2</v>
      </c>
      <c r="G1500" s="2">
        <f t="shared" si="210"/>
        <v>2.3349673149834379E-2</v>
      </c>
      <c r="H1500" s="2">
        <f t="shared" si="211"/>
        <v>0.8865647714596312</v>
      </c>
      <c r="I1500" s="2">
        <f t="shared" si="212"/>
        <v>46.993603658447299</v>
      </c>
    </row>
    <row r="1501" spans="1:9" ht="13.5" x14ac:dyDescent="0.25">
      <c r="A1501" s="3">
        <f>TITRES_STAT!B1504</f>
        <v>44196</v>
      </c>
      <c r="B1501" s="6">
        <f>TITRES_STAT!D1504</f>
        <v>6.5</v>
      </c>
      <c r="C1501" s="2">
        <f t="shared" si="207"/>
        <v>0.11000000000000032</v>
      </c>
      <c r="D1501" s="2">
        <f t="shared" si="208"/>
        <v>0.11000000000000032</v>
      </c>
      <c r="E1501" s="2">
        <f t="shared" si="209"/>
        <v>0</v>
      </c>
      <c r="F1501" s="2">
        <f t="shared" ref="F1501:G1516" si="213">((F1500*13)+D1501)/14</f>
        <v>2.7079497808330025E-2</v>
      </c>
      <c r="G1501" s="2">
        <f t="shared" si="213"/>
        <v>2.1681839353417637E-2</v>
      </c>
      <c r="H1501" s="2">
        <f t="shared" si="211"/>
        <v>1.2489483648932937</v>
      </c>
      <c r="I1501" s="2">
        <f t="shared" si="212"/>
        <v>55.534772802689616</v>
      </c>
    </row>
    <row r="1502" spans="1:9" ht="13.5" x14ac:dyDescent="0.25">
      <c r="A1502" s="3">
        <f>TITRES_STAT!B1505</f>
        <v>44200</v>
      </c>
      <c r="B1502" s="6">
        <f>TITRES_STAT!D1505</f>
        <v>6.5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2.5145247964877881E-2</v>
      </c>
      <c r="G1502" s="2">
        <f t="shared" si="213"/>
        <v>2.0133136542459233E-2</v>
      </c>
      <c r="H1502" s="2">
        <f t="shared" si="211"/>
        <v>1.2489483648932937</v>
      </c>
      <c r="I1502" s="2">
        <f t="shared" si="212"/>
        <v>55.534772802689616</v>
      </c>
    </row>
    <row r="1503" spans="1:9" ht="13.5" x14ac:dyDescent="0.25">
      <c r="A1503" s="3">
        <f>TITRES_STAT!B1506</f>
        <v>44201</v>
      </c>
      <c r="B1503" s="6">
        <f>TITRES_STAT!D1506</f>
        <v>6.5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2.334915882452946E-2</v>
      </c>
      <c r="G1503" s="2">
        <f t="shared" si="213"/>
        <v>1.8695055360855001E-2</v>
      </c>
      <c r="H1503" s="2">
        <f t="shared" si="211"/>
        <v>1.2489483648932937</v>
      </c>
      <c r="I1503" s="2">
        <f t="shared" si="212"/>
        <v>55.534772802689616</v>
      </c>
    </row>
    <row r="1504" spans="1:9" ht="13.5" x14ac:dyDescent="0.25">
      <c r="A1504" s="3">
        <f>TITRES_STAT!B1507</f>
        <v>44202</v>
      </c>
      <c r="B1504" s="6">
        <f>TITRES_STAT!D1507</f>
        <v>6.5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2.16813617656345E-2</v>
      </c>
      <c r="G1504" s="2">
        <f t="shared" si="213"/>
        <v>1.7359694263651072E-2</v>
      </c>
      <c r="H1504" s="2">
        <f t="shared" si="211"/>
        <v>1.248948364893294</v>
      </c>
      <c r="I1504" s="2">
        <f t="shared" si="212"/>
        <v>55.534772802689616</v>
      </c>
    </row>
    <row r="1505" spans="1:9" ht="13.5" x14ac:dyDescent="0.25">
      <c r="A1505" s="3">
        <f>TITRES_STAT!B1508</f>
        <v>44203</v>
      </c>
      <c r="B1505" s="6">
        <f>TITRES_STAT!D1508</f>
        <v>6.5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2.013269306808918E-2</v>
      </c>
      <c r="G1505" s="2">
        <f t="shared" si="213"/>
        <v>1.6119716101961709E-2</v>
      </c>
      <c r="H1505" s="2">
        <f t="shared" si="211"/>
        <v>1.248948364893294</v>
      </c>
      <c r="I1505" s="2">
        <f t="shared" si="212"/>
        <v>55.534772802689616</v>
      </c>
    </row>
    <row r="1506" spans="1:9" ht="13.5" x14ac:dyDescent="0.25">
      <c r="A1506" s="3">
        <f>TITRES_STAT!B1509</f>
        <v>44204</v>
      </c>
      <c r="B1506" s="6">
        <f>TITRES_STAT!D1509</f>
        <v>6.5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1.8694643563225668E-2</v>
      </c>
      <c r="G1506" s="2">
        <f t="shared" si="213"/>
        <v>1.4968307808964446E-2</v>
      </c>
      <c r="H1506" s="2">
        <f t="shared" si="211"/>
        <v>1.248948364893294</v>
      </c>
      <c r="I1506" s="2">
        <f t="shared" si="212"/>
        <v>55.534772802689616</v>
      </c>
    </row>
    <row r="1507" spans="1:9" ht="13.5" x14ac:dyDescent="0.25">
      <c r="A1507" s="3">
        <f>TITRES_STAT!B1510</f>
        <v>44207</v>
      </c>
      <c r="B1507" s="6">
        <f>TITRES_STAT!D1510</f>
        <v>6.45</v>
      </c>
      <c r="C1507" s="2">
        <f t="shared" si="207"/>
        <v>-4.9999999999999822E-2</v>
      </c>
      <c r="D1507" s="2">
        <f t="shared" si="208"/>
        <v>0</v>
      </c>
      <c r="E1507" s="2">
        <f t="shared" si="209"/>
        <v>4.9999999999999822E-2</v>
      </c>
      <c r="F1507" s="2">
        <f t="shared" si="213"/>
        <v>1.7359311880138121E-2</v>
      </c>
      <c r="G1507" s="2">
        <f t="shared" si="213"/>
        <v>1.7470571536895543E-2</v>
      </c>
      <c r="H1507" s="2">
        <f t="shared" si="211"/>
        <v>0.99363159605153983</v>
      </c>
      <c r="I1507" s="2">
        <f t="shared" si="212"/>
        <v>49.840281324767496</v>
      </c>
    </row>
    <row r="1508" spans="1:9" ht="13.5" x14ac:dyDescent="0.25">
      <c r="A1508" s="3">
        <f>TITRES_STAT!B1511</f>
        <v>44208</v>
      </c>
      <c r="B1508" s="6">
        <f>TITRES_STAT!D1511</f>
        <v>6.45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1.6119361031556829E-2</v>
      </c>
      <c r="G1508" s="2">
        <f t="shared" si="213"/>
        <v>1.6222673569974432E-2</v>
      </c>
      <c r="H1508" s="2">
        <f t="shared" si="211"/>
        <v>0.99363159605153994</v>
      </c>
      <c r="I1508" s="2">
        <f t="shared" si="212"/>
        <v>49.840281324767496</v>
      </c>
    </row>
    <row r="1509" spans="1:9" ht="13.5" x14ac:dyDescent="0.25">
      <c r="A1509" s="3">
        <f>TITRES_STAT!B1512</f>
        <v>44209</v>
      </c>
      <c r="B1509" s="6">
        <f>TITRES_STAT!D1512</f>
        <v>6.45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1.4967978100731342E-2</v>
      </c>
      <c r="G1509" s="2">
        <f t="shared" si="213"/>
        <v>1.5063911172119115E-2</v>
      </c>
      <c r="H1509" s="2">
        <f t="shared" si="211"/>
        <v>0.99363159605154006</v>
      </c>
      <c r="I1509" s="2">
        <f t="shared" si="212"/>
        <v>49.840281324767503</v>
      </c>
    </row>
    <row r="1510" spans="1:9" ht="13.5" x14ac:dyDescent="0.25">
      <c r="A1510" s="3">
        <f>TITRES_STAT!B1513</f>
        <v>44211</v>
      </c>
      <c r="B1510" s="6">
        <f>TITRES_STAT!D1513</f>
        <v>6.45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1.389883680782196E-2</v>
      </c>
      <c r="G1510" s="2">
        <f t="shared" si="213"/>
        <v>1.3987917516967749E-2</v>
      </c>
      <c r="H1510" s="2">
        <f t="shared" si="211"/>
        <v>0.99363159605154006</v>
      </c>
      <c r="I1510" s="2">
        <f t="shared" si="212"/>
        <v>49.840281324767503</v>
      </c>
    </row>
    <row r="1511" spans="1:9" ht="13.5" x14ac:dyDescent="0.25">
      <c r="A1511" s="3">
        <f>TITRES_STAT!B1514</f>
        <v>44214</v>
      </c>
      <c r="B1511" s="6">
        <f>TITRES_STAT!D1514</f>
        <v>6.45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1.2906062750120391E-2</v>
      </c>
      <c r="G1511" s="2">
        <f t="shared" si="213"/>
        <v>1.2988780551470054E-2</v>
      </c>
      <c r="H1511" s="2">
        <f t="shared" si="211"/>
        <v>0.99363159605153994</v>
      </c>
      <c r="I1511" s="2">
        <f t="shared" si="212"/>
        <v>49.840281324767496</v>
      </c>
    </row>
    <row r="1512" spans="1:9" ht="13.5" x14ac:dyDescent="0.25">
      <c r="A1512" s="3">
        <f>TITRES_STAT!B1515</f>
        <v>44215</v>
      </c>
      <c r="B1512" s="6">
        <f>TITRES_STAT!D1515</f>
        <v>6.45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1.1984201125111792E-2</v>
      </c>
      <c r="G1512" s="2">
        <f t="shared" si="213"/>
        <v>1.2061010512079336E-2</v>
      </c>
      <c r="H1512" s="2">
        <f t="shared" si="211"/>
        <v>0.99363159605153994</v>
      </c>
      <c r="I1512" s="2">
        <f t="shared" si="212"/>
        <v>49.840281324767496</v>
      </c>
    </row>
    <row r="1513" spans="1:9" ht="13.5" x14ac:dyDescent="0.25">
      <c r="A1513" s="3">
        <f>TITRES_STAT!B1516</f>
        <v>44216</v>
      </c>
      <c r="B1513" s="6">
        <f>TITRES_STAT!D1516</f>
        <v>6.45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1.1128186759032379E-2</v>
      </c>
      <c r="G1513" s="2">
        <f t="shared" si="213"/>
        <v>1.1199509761216527E-2</v>
      </c>
      <c r="H1513" s="2">
        <f t="shared" si="211"/>
        <v>0.99363159605153994</v>
      </c>
      <c r="I1513" s="2">
        <f t="shared" si="212"/>
        <v>49.840281324767496</v>
      </c>
    </row>
    <row r="1514" spans="1:9" ht="13.5" x14ac:dyDescent="0.25">
      <c r="A1514" s="3">
        <f>TITRES_STAT!B1517</f>
        <v>44217</v>
      </c>
      <c r="B1514" s="6">
        <f>TITRES_STAT!D1517</f>
        <v>6.45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1.0333316276244352E-2</v>
      </c>
      <c r="G1514" s="2">
        <f t="shared" si="213"/>
        <v>1.0399544778272488E-2</v>
      </c>
      <c r="H1514" s="2">
        <f t="shared" si="211"/>
        <v>0.99363159605154017</v>
      </c>
      <c r="I1514" s="2">
        <f t="shared" si="212"/>
        <v>49.84028132476751</v>
      </c>
    </row>
    <row r="1515" spans="1:9" ht="13.5" x14ac:dyDescent="0.25">
      <c r="A1515" s="3">
        <f>TITRES_STAT!B1518</f>
        <v>44218</v>
      </c>
      <c r="B1515" s="6">
        <f>TITRES_STAT!D1518</f>
        <v>6.45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9.5952222565126137E-3</v>
      </c>
      <c r="G1515" s="2">
        <f t="shared" si="213"/>
        <v>9.6567201512530263E-3</v>
      </c>
      <c r="H1515" s="2">
        <f t="shared" si="211"/>
        <v>0.99363159605154006</v>
      </c>
      <c r="I1515" s="2">
        <f t="shared" si="212"/>
        <v>49.840281324767503</v>
      </c>
    </row>
    <row r="1516" spans="1:9" ht="13.5" x14ac:dyDescent="0.25">
      <c r="A1516" s="3">
        <f>TITRES_STAT!B1519</f>
        <v>44221</v>
      </c>
      <c r="B1516" s="6">
        <f>TITRES_STAT!D1519</f>
        <v>6.45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8.9098492381902844E-3</v>
      </c>
      <c r="G1516" s="2">
        <f t="shared" si="213"/>
        <v>8.9669544261635238E-3</v>
      </c>
      <c r="H1516" s="2">
        <f t="shared" si="211"/>
        <v>0.99363159605154017</v>
      </c>
      <c r="I1516" s="2">
        <f t="shared" si="212"/>
        <v>49.84028132476751</v>
      </c>
    </row>
    <row r="1517" spans="1:9" ht="13.5" x14ac:dyDescent="0.25">
      <c r="A1517" s="3">
        <f>TITRES_STAT!B1520</f>
        <v>44222</v>
      </c>
      <c r="B1517" s="6">
        <f>TITRES_STAT!D1520</f>
        <v>6.45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8.2734314354624069E-3</v>
      </c>
      <c r="G1517" s="2">
        <f t="shared" si="214"/>
        <v>8.3264576814375581E-3</v>
      </c>
      <c r="H1517" s="2">
        <f t="shared" si="211"/>
        <v>0.99363159605154006</v>
      </c>
      <c r="I1517" s="2">
        <f t="shared" si="212"/>
        <v>49.840281324767503</v>
      </c>
    </row>
    <row r="1518" spans="1:9" ht="13.5" x14ac:dyDescent="0.25">
      <c r="A1518" s="3">
        <f>TITRES_STAT!B1521</f>
        <v>44223</v>
      </c>
      <c r="B1518" s="6">
        <f>TITRES_STAT!D1521</f>
        <v>6.45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7.682472047215093E-3</v>
      </c>
      <c r="G1518" s="2">
        <f t="shared" si="214"/>
        <v>7.7317107041920182E-3</v>
      </c>
      <c r="H1518" s="2">
        <f t="shared" si="211"/>
        <v>0.99363159605154017</v>
      </c>
      <c r="I1518" s="2">
        <f t="shared" si="212"/>
        <v>49.84028132476751</v>
      </c>
    </row>
    <row r="1519" spans="1:9" ht="13.5" x14ac:dyDescent="0.25">
      <c r="A1519" s="3">
        <f>TITRES_STAT!B1522</f>
        <v>44224</v>
      </c>
      <c r="B1519" s="6">
        <f>TITRES_STAT!D1522</f>
        <v>6.45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7.133724043842586E-3</v>
      </c>
      <c r="G1519" s="2">
        <f t="shared" si="214"/>
        <v>7.1794456538925881E-3</v>
      </c>
      <c r="H1519" s="2">
        <f t="shared" si="211"/>
        <v>0.99363159605154017</v>
      </c>
      <c r="I1519" s="2">
        <f t="shared" si="212"/>
        <v>49.84028132476751</v>
      </c>
    </row>
    <row r="1520" spans="1:9" ht="13.5" x14ac:dyDescent="0.25">
      <c r="A1520" s="3">
        <f>TITRES_STAT!B1523</f>
        <v>44225</v>
      </c>
      <c r="B1520" s="6">
        <f>TITRES_STAT!D1523</f>
        <v>6.4</v>
      </c>
      <c r="C1520" s="2">
        <f t="shared" si="207"/>
        <v>-4.9999999999999822E-2</v>
      </c>
      <c r="D1520" s="2">
        <f t="shared" si="208"/>
        <v>0</v>
      </c>
      <c r="E1520" s="2">
        <f t="shared" si="209"/>
        <v>4.9999999999999822E-2</v>
      </c>
      <c r="F1520" s="2">
        <f t="shared" si="214"/>
        <v>6.6241723264252586E-3</v>
      </c>
      <c r="G1520" s="2">
        <f t="shared" si="214"/>
        <v>1.0238056678614533E-2</v>
      </c>
      <c r="H1520" s="2">
        <f t="shared" si="211"/>
        <v>0.6470146175554945</v>
      </c>
      <c r="I1520" s="2">
        <f t="shared" si="212"/>
        <v>39.284084710541073</v>
      </c>
    </row>
    <row r="1521" spans="1:9" ht="13.5" x14ac:dyDescent="0.25">
      <c r="A1521" s="3">
        <f>TITRES_STAT!B1524</f>
        <v>44228</v>
      </c>
      <c r="B1521" s="6">
        <f>TITRES_STAT!D1524</f>
        <v>6.4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6.151017160252026E-3</v>
      </c>
      <c r="G1521" s="2">
        <f t="shared" si="214"/>
        <v>9.5067669158563524E-3</v>
      </c>
      <c r="H1521" s="2">
        <f t="shared" si="211"/>
        <v>0.6470146175554945</v>
      </c>
      <c r="I1521" s="2">
        <f t="shared" si="212"/>
        <v>39.284084710541073</v>
      </c>
    </row>
    <row r="1522" spans="1:9" ht="13.5" x14ac:dyDescent="0.25">
      <c r="A1522" s="3">
        <f>TITRES_STAT!B1525</f>
        <v>44229</v>
      </c>
      <c r="B1522" s="6">
        <f>TITRES_STAT!D1525</f>
        <v>6.4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5.7116587916625963E-3</v>
      </c>
      <c r="G1522" s="2">
        <f t="shared" si="214"/>
        <v>8.827712136152327E-3</v>
      </c>
      <c r="H1522" s="2">
        <f t="shared" si="211"/>
        <v>0.64701461755549461</v>
      </c>
      <c r="I1522" s="2">
        <f t="shared" si="212"/>
        <v>39.28408471054108</v>
      </c>
    </row>
    <row r="1523" spans="1:9" ht="13.5" x14ac:dyDescent="0.25">
      <c r="A1523" s="3">
        <f>TITRES_STAT!B1526</f>
        <v>44230</v>
      </c>
      <c r="B1523" s="6">
        <f>TITRES_STAT!D1526</f>
        <v>6.39</v>
      </c>
      <c r="C1523" s="2">
        <f t="shared" si="207"/>
        <v>-1.0000000000000675E-2</v>
      </c>
      <c r="D1523" s="2">
        <f t="shared" si="208"/>
        <v>0</v>
      </c>
      <c r="E1523" s="2">
        <f t="shared" si="209"/>
        <v>1.0000000000000675E-2</v>
      </c>
      <c r="F1523" s="2">
        <f t="shared" si="214"/>
        <v>5.303683163686697E-3</v>
      </c>
      <c r="G1523" s="2">
        <f t="shared" si="214"/>
        <v>8.9114469835700656E-3</v>
      </c>
      <c r="H1523" s="2">
        <f t="shared" si="211"/>
        <v>0.59515398267700381</v>
      </c>
      <c r="I1523" s="2">
        <f t="shared" si="212"/>
        <v>37.310127369535216</v>
      </c>
    </row>
    <row r="1524" spans="1:9" ht="13.5" x14ac:dyDescent="0.25">
      <c r="A1524" s="3">
        <f>TITRES_STAT!B1527</f>
        <v>44231</v>
      </c>
      <c r="B1524" s="6">
        <f>TITRES_STAT!D1527</f>
        <v>6.39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4.9248486519947897E-3</v>
      </c>
      <c r="G1524" s="2">
        <f t="shared" si="214"/>
        <v>8.274915056172203E-3</v>
      </c>
      <c r="H1524" s="2">
        <f t="shared" si="211"/>
        <v>0.59515398267700381</v>
      </c>
      <c r="I1524" s="2">
        <f t="shared" si="212"/>
        <v>37.310127369535216</v>
      </c>
    </row>
    <row r="1525" spans="1:9" ht="13.5" x14ac:dyDescent="0.25">
      <c r="A1525" s="3">
        <f>TITRES_STAT!B1528</f>
        <v>44232</v>
      </c>
      <c r="B1525" s="6">
        <f>TITRES_STAT!D1528</f>
        <v>6.39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4.573073748280876E-3</v>
      </c>
      <c r="G1525" s="2">
        <f t="shared" si="214"/>
        <v>7.6838496950170452E-3</v>
      </c>
      <c r="H1525" s="2">
        <f t="shared" si="211"/>
        <v>0.59515398267700392</v>
      </c>
      <c r="I1525" s="2">
        <f t="shared" si="212"/>
        <v>37.310127369535223</v>
      </c>
    </row>
    <row r="1526" spans="1:9" ht="13.5" x14ac:dyDescent="0.25">
      <c r="A1526" s="3">
        <f>TITRES_STAT!B1529</f>
        <v>44235</v>
      </c>
      <c r="B1526" s="6">
        <f>TITRES_STAT!D1529</f>
        <v>6.39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4.2464256234036706E-3</v>
      </c>
      <c r="G1526" s="2">
        <f t="shared" si="214"/>
        <v>7.1350032882301134E-3</v>
      </c>
      <c r="H1526" s="2">
        <f t="shared" si="211"/>
        <v>0.59515398267700392</v>
      </c>
      <c r="I1526" s="2">
        <f t="shared" si="212"/>
        <v>37.310127369535223</v>
      </c>
    </row>
    <row r="1527" spans="1:9" ht="13.5" x14ac:dyDescent="0.25">
      <c r="A1527" s="3">
        <f>TITRES_STAT!B1530</f>
        <v>44236</v>
      </c>
      <c r="B1527" s="6">
        <f>TITRES_STAT!D1530</f>
        <v>6.39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3.9431095074462658E-3</v>
      </c>
      <c r="G1527" s="2">
        <f t="shared" si="214"/>
        <v>6.6253601962136767E-3</v>
      </c>
      <c r="H1527" s="2">
        <f t="shared" si="211"/>
        <v>0.59515398267700392</v>
      </c>
      <c r="I1527" s="2">
        <f t="shared" si="212"/>
        <v>37.310127369535223</v>
      </c>
    </row>
    <row r="1528" spans="1:9" ht="13.5" x14ac:dyDescent="0.25">
      <c r="A1528" s="3">
        <f>TITRES_STAT!B1531</f>
        <v>44237</v>
      </c>
      <c r="B1528" s="6">
        <f>TITRES_STAT!D1531</f>
        <v>6.39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3.6614588283429609E-3</v>
      </c>
      <c r="G1528" s="2">
        <f t="shared" si="214"/>
        <v>6.152120182198414E-3</v>
      </c>
      <c r="H1528" s="2">
        <f t="shared" si="211"/>
        <v>0.59515398267700392</v>
      </c>
      <c r="I1528" s="2">
        <f t="shared" si="212"/>
        <v>37.310127369535223</v>
      </c>
    </row>
    <row r="1529" spans="1:9" ht="13.5" x14ac:dyDescent="0.25">
      <c r="A1529" s="3">
        <f>TITRES_STAT!B1532</f>
        <v>44238</v>
      </c>
      <c r="B1529" s="6">
        <f>TITRES_STAT!D1532</f>
        <v>6.39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3.3999260548898923E-3</v>
      </c>
      <c r="G1529" s="2">
        <f t="shared" si="214"/>
        <v>5.7126830263270981E-3</v>
      </c>
      <c r="H1529" s="2">
        <f t="shared" si="211"/>
        <v>0.59515398267700392</v>
      </c>
      <c r="I1529" s="2">
        <f t="shared" si="212"/>
        <v>37.310127369535223</v>
      </c>
    </row>
    <row r="1530" spans="1:9" ht="13.5" x14ac:dyDescent="0.25">
      <c r="A1530" s="3">
        <f>TITRES_STAT!B1533</f>
        <v>44239</v>
      </c>
      <c r="B1530" s="6">
        <f>TITRES_STAT!D1533</f>
        <v>6.39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3.1570741938263288E-3</v>
      </c>
      <c r="G1530" s="2">
        <f t="shared" si="214"/>
        <v>5.3046342387323055E-3</v>
      </c>
      <c r="H1530" s="2">
        <f t="shared" si="211"/>
        <v>0.59515398267700403</v>
      </c>
      <c r="I1530" s="2">
        <f t="shared" si="212"/>
        <v>37.310127369535223</v>
      </c>
    </row>
    <row r="1531" spans="1:9" ht="13.5" x14ac:dyDescent="0.25">
      <c r="A1531" s="3">
        <f>TITRES_STAT!B1534</f>
        <v>44242</v>
      </c>
      <c r="B1531" s="6">
        <f>TITRES_STAT!D1534</f>
        <v>6.39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2.9315688942673055E-3</v>
      </c>
      <c r="G1531" s="2">
        <f t="shared" si="214"/>
        <v>4.9257317931085693E-3</v>
      </c>
      <c r="H1531" s="2">
        <f t="shared" si="211"/>
        <v>0.59515398267700403</v>
      </c>
      <c r="I1531" s="2">
        <f t="shared" si="212"/>
        <v>37.310127369535223</v>
      </c>
    </row>
    <row r="1532" spans="1:9" ht="13.5" x14ac:dyDescent="0.25">
      <c r="A1532" s="3">
        <f>TITRES_STAT!B1535</f>
        <v>44243</v>
      </c>
      <c r="B1532" s="6">
        <f>TITRES_STAT!D1535</f>
        <v>6.39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2.7221711161053547E-3</v>
      </c>
      <c r="G1532" s="2">
        <f t="shared" si="214"/>
        <v>4.5738938078865293E-3</v>
      </c>
      <c r="H1532" s="2">
        <f t="shared" si="211"/>
        <v>0.59515398267700392</v>
      </c>
      <c r="I1532" s="2">
        <f t="shared" si="212"/>
        <v>37.310127369535223</v>
      </c>
    </row>
    <row r="1533" spans="1:9" ht="13.5" x14ac:dyDescent="0.25">
      <c r="A1533" s="3">
        <f>TITRES_STAT!B1536</f>
        <v>44244</v>
      </c>
      <c r="B1533" s="6">
        <f>TITRES_STAT!D1536</f>
        <v>6.5</v>
      </c>
      <c r="C1533" s="2">
        <f t="shared" si="207"/>
        <v>0.11000000000000032</v>
      </c>
      <c r="D1533" s="2">
        <f t="shared" si="208"/>
        <v>0.11000000000000032</v>
      </c>
      <c r="E1533" s="2">
        <f t="shared" si="209"/>
        <v>0</v>
      </c>
      <c r="F1533" s="2">
        <f t="shared" ref="F1533:G1548" si="215">((F1532*13)+D1533)/14</f>
        <v>1.038487317924071E-2</v>
      </c>
      <c r="G1533" s="2">
        <f t="shared" si="215"/>
        <v>4.2471871073232062E-3</v>
      </c>
      <c r="H1533" s="2">
        <f t="shared" si="211"/>
        <v>2.4451178902230626</v>
      </c>
      <c r="I1533" s="2">
        <f t="shared" si="212"/>
        <v>70.97341711185237</v>
      </c>
    </row>
    <row r="1534" spans="1:9" ht="13.5" x14ac:dyDescent="0.25">
      <c r="A1534" s="3">
        <f>TITRES_STAT!B1537</f>
        <v>44245</v>
      </c>
      <c r="B1534" s="6">
        <f>TITRES_STAT!D1537</f>
        <v>6.5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9.6430965235806583E-3</v>
      </c>
      <c r="G1534" s="2">
        <f t="shared" si="215"/>
        <v>3.9438165996572632E-3</v>
      </c>
      <c r="H1534" s="2">
        <f t="shared" si="211"/>
        <v>2.4451178902230621</v>
      </c>
      <c r="I1534" s="2">
        <f t="shared" si="212"/>
        <v>70.97341711185237</v>
      </c>
    </row>
    <row r="1535" spans="1:9" ht="13.5" x14ac:dyDescent="0.25">
      <c r="A1535" s="3">
        <f>TITRES_STAT!B1538</f>
        <v>44246</v>
      </c>
      <c r="B1535" s="6">
        <f>TITRES_STAT!D1538</f>
        <v>6.5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8.9543039147534677E-3</v>
      </c>
      <c r="G1535" s="2">
        <f t="shared" si="215"/>
        <v>3.6621154139674585E-3</v>
      </c>
      <c r="H1535" s="2">
        <f t="shared" si="211"/>
        <v>2.4451178902230621</v>
      </c>
      <c r="I1535" s="2">
        <f t="shared" si="212"/>
        <v>70.97341711185237</v>
      </c>
    </row>
    <row r="1536" spans="1:9" ht="13.5" x14ac:dyDescent="0.25">
      <c r="A1536" s="3">
        <f>TITRES_STAT!B1539</f>
        <v>44249</v>
      </c>
      <c r="B1536" s="6">
        <f>TITRES_STAT!D1539</f>
        <v>6.5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8.3147107779853631E-3</v>
      </c>
      <c r="G1536" s="2">
        <f t="shared" si="215"/>
        <v>3.4005357415412114E-3</v>
      </c>
      <c r="H1536" s="2">
        <f t="shared" si="211"/>
        <v>2.4451178902230621</v>
      </c>
      <c r="I1536" s="2">
        <f t="shared" si="212"/>
        <v>70.97341711185237</v>
      </c>
    </row>
    <row r="1537" spans="1:9" ht="13.5" x14ac:dyDescent="0.25">
      <c r="A1537" s="3">
        <f>TITRES_STAT!B1540</f>
        <v>44250</v>
      </c>
      <c r="B1537" s="6">
        <f>TITRES_STAT!D1540</f>
        <v>6.5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7.7208028652721227E-3</v>
      </c>
      <c r="G1537" s="2">
        <f t="shared" si="215"/>
        <v>3.1576403314311249E-3</v>
      </c>
      <c r="H1537" s="2">
        <f t="shared" si="211"/>
        <v>2.4451178902230621</v>
      </c>
      <c r="I1537" s="2">
        <f t="shared" si="212"/>
        <v>70.97341711185237</v>
      </c>
    </row>
    <row r="1538" spans="1:9" ht="13.5" x14ac:dyDescent="0.25">
      <c r="A1538" s="3">
        <f>TITRES_STAT!B1541</f>
        <v>44251</v>
      </c>
      <c r="B1538" s="6">
        <f>TITRES_STAT!D1541</f>
        <v>6.5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7.1693169463241139E-3</v>
      </c>
      <c r="G1538" s="2">
        <f t="shared" si="215"/>
        <v>2.9320945934717588E-3</v>
      </c>
      <c r="H1538" s="2">
        <f t="shared" si="211"/>
        <v>2.4451178902230621</v>
      </c>
      <c r="I1538" s="2">
        <f t="shared" si="212"/>
        <v>70.97341711185237</v>
      </c>
    </row>
    <row r="1539" spans="1:9" ht="13.5" x14ac:dyDescent="0.25">
      <c r="A1539" s="3">
        <f>TITRES_STAT!B1542</f>
        <v>44252</v>
      </c>
      <c r="B1539" s="6">
        <f>TITRES_STAT!D1542</f>
        <v>6.5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6.6572228787295335E-3</v>
      </c>
      <c r="G1539" s="2">
        <f t="shared" si="215"/>
        <v>2.7226592653666333E-3</v>
      </c>
      <c r="H1539" s="2">
        <f t="shared" si="211"/>
        <v>2.4451178902230617</v>
      </c>
      <c r="I1539" s="2">
        <f t="shared" si="212"/>
        <v>70.97341711185237</v>
      </c>
    </row>
    <row r="1540" spans="1:9" ht="13.5" x14ac:dyDescent="0.25">
      <c r="A1540" s="3">
        <f>TITRES_STAT!B1543</f>
        <v>44253</v>
      </c>
      <c r="B1540" s="6">
        <f>TITRES_STAT!D1543</f>
        <v>6.5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6.1817069588202813E-3</v>
      </c>
      <c r="G1540" s="2">
        <f t="shared" si="215"/>
        <v>2.5281836035547308E-3</v>
      </c>
      <c r="H1540" s="2">
        <f t="shared" si="211"/>
        <v>2.4451178902230621</v>
      </c>
      <c r="I1540" s="2">
        <f t="shared" si="212"/>
        <v>70.97341711185237</v>
      </c>
    </row>
    <row r="1541" spans="1:9" ht="13.5" x14ac:dyDescent="0.25">
      <c r="A1541" s="3">
        <f>TITRES_STAT!B1544</f>
        <v>44256</v>
      </c>
      <c r="B1541" s="6">
        <f>TITRES_STAT!D1544</f>
        <v>6.5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5.7401564617616894E-3</v>
      </c>
      <c r="G1541" s="2">
        <f t="shared" si="215"/>
        <v>2.3475990604436788E-3</v>
      </c>
      <c r="H1541" s="2">
        <f t="shared" si="211"/>
        <v>2.4451178902230617</v>
      </c>
      <c r="I1541" s="2">
        <f t="shared" si="212"/>
        <v>70.97341711185237</v>
      </c>
    </row>
    <row r="1542" spans="1:9" ht="13.5" x14ac:dyDescent="0.25">
      <c r="A1542" s="3">
        <f>TITRES_STAT!B1545</f>
        <v>44257</v>
      </c>
      <c r="B1542" s="6">
        <f>TITRES_STAT!D1545</f>
        <v>6.5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5.3301452859215682E-3</v>
      </c>
      <c r="G1542" s="2">
        <f t="shared" si="215"/>
        <v>2.1799134132691302E-3</v>
      </c>
      <c r="H1542" s="2">
        <f t="shared" si="211"/>
        <v>2.4451178902230613</v>
      </c>
      <c r="I1542" s="2">
        <f t="shared" si="212"/>
        <v>70.97341711185237</v>
      </c>
    </row>
    <row r="1543" spans="1:9" ht="13.5" x14ac:dyDescent="0.25">
      <c r="A1543" s="3">
        <f>TITRES_STAT!B1546</f>
        <v>44258</v>
      </c>
      <c r="B1543" s="6">
        <f>TITRES_STAT!D1546</f>
        <v>6.6</v>
      </c>
      <c r="C1543" s="2">
        <f t="shared" si="216"/>
        <v>9.9999999999999645E-2</v>
      </c>
      <c r="D1543" s="2">
        <f t="shared" si="217"/>
        <v>9.9999999999999645E-2</v>
      </c>
      <c r="E1543" s="2">
        <f t="shared" si="218"/>
        <v>0</v>
      </c>
      <c r="F1543" s="2">
        <f t="shared" si="215"/>
        <v>1.2092277765498574E-2</v>
      </c>
      <c r="G1543" s="2">
        <f t="shared" si="215"/>
        <v>2.0242053123213353E-3</v>
      </c>
      <c r="H1543" s="2">
        <f t="shared" si="211"/>
        <v>5.9738395566363227</v>
      </c>
      <c r="I1543" s="2">
        <f t="shared" si="212"/>
        <v>85.660696781468147</v>
      </c>
    </row>
    <row r="1544" spans="1:9" ht="13.5" x14ac:dyDescent="0.25">
      <c r="A1544" s="3">
        <f>TITRES_STAT!B1547</f>
        <v>44259</v>
      </c>
      <c r="B1544" s="6">
        <f>TITRES_STAT!D1547</f>
        <v>6.6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1.1228543639391533E-2</v>
      </c>
      <c r="G1544" s="2">
        <f t="shared" si="215"/>
        <v>1.8796192185840971E-3</v>
      </c>
      <c r="H1544" s="2">
        <f t="shared" si="211"/>
        <v>5.9738395566363227</v>
      </c>
      <c r="I1544" s="2">
        <f t="shared" si="212"/>
        <v>85.660696781468147</v>
      </c>
    </row>
    <row r="1545" spans="1:9" ht="13.5" x14ac:dyDescent="0.25">
      <c r="A1545" s="3">
        <f>TITRES_STAT!B1548</f>
        <v>44260</v>
      </c>
      <c r="B1545" s="6">
        <f>TITRES_STAT!D1548</f>
        <v>6.6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1.0426504808006424E-2</v>
      </c>
      <c r="G1545" s="2">
        <f t="shared" si="215"/>
        <v>1.7453607029709473E-3</v>
      </c>
      <c r="H1545" s="2">
        <f t="shared" si="211"/>
        <v>5.9738395566363218</v>
      </c>
      <c r="I1545" s="2">
        <f t="shared" si="212"/>
        <v>85.660696781468147</v>
      </c>
    </row>
    <row r="1546" spans="1:9" ht="13.5" x14ac:dyDescent="0.25">
      <c r="A1546" s="3">
        <f>TITRES_STAT!B1549</f>
        <v>44263</v>
      </c>
      <c r="B1546" s="6">
        <f>TITRES_STAT!D1549</f>
        <v>6.6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9.6817544645773929E-3</v>
      </c>
      <c r="G1546" s="2">
        <f t="shared" si="215"/>
        <v>1.6206920813301652E-3</v>
      </c>
      <c r="H1546" s="2">
        <f t="shared" si="211"/>
        <v>5.9738395566363227</v>
      </c>
      <c r="I1546" s="2">
        <f t="shared" si="212"/>
        <v>85.660696781468147</v>
      </c>
    </row>
    <row r="1547" spans="1:9" ht="13.5" x14ac:dyDescent="0.25">
      <c r="A1547" s="3">
        <f>TITRES_STAT!B1550</f>
        <v>44264</v>
      </c>
      <c r="B1547" s="6">
        <f>TITRES_STAT!D1550</f>
        <v>6.6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8.9902005742504374E-3</v>
      </c>
      <c r="G1547" s="2">
        <f t="shared" si="215"/>
        <v>1.5049283612351535E-3</v>
      </c>
      <c r="H1547" s="2">
        <f t="shared" si="211"/>
        <v>5.9738395566363227</v>
      </c>
      <c r="I1547" s="2">
        <f t="shared" si="212"/>
        <v>85.660696781468147</v>
      </c>
    </row>
    <row r="1548" spans="1:9" ht="13.5" x14ac:dyDescent="0.25">
      <c r="A1548" s="3">
        <f>TITRES_STAT!B1551</f>
        <v>44265</v>
      </c>
      <c r="B1548" s="6">
        <f>TITRES_STAT!D1551</f>
        <v>6.6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8.3480433903754068E-3</v>
      </c>
      <c r="G1548" s="2">
        <f t="shared" si="215"/>
        <v>1.3974334782897856E-3</v>
      </c>
      <c r="H1548" s="2">
        <f t="shared" si="211"/>
        <v>5.9738395566363227</v>
      </c>
      <c r="I1548" s="2">
        <f t="shared" si="212"/>
        <v>85.660696781468147</v>
      </c>
    </row>
    <row r="1549" spans="1:9" ht="13.5" x14ac:dyDescent="0.25">
      <c r="A1549" s="3">
        <f>TITRES_STAT!B1552</f>
        <v>44266</v>
      </c>
      <c r="B1549" s="6">
        <f>TITRES_STAT!D1552</f>
        <v>6.6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7.7517545767771629E-3</v>
      </c>
      <c r="G1549" s="2">
        <f t="shared" si="219"/>
        <v>1.2976168012690868E-3</v>
      </c>
      <c r="H1549" s="2">
        <f t="shared" si="211"/>
        <v>5.9738395566363209</v>
      </c>
      <c r="I1549" s="2">
        <f t="shared" si="212"/>
        <v>85.660696781468147</v>
      </c>
    </row>
    <row r="1550" spans="1:9" ht="13.5" x14ac:dyDescent="0.25">
      <c r="A1550" s="3">
        <f>TITRES_STAT!B1553</f>
        <v>44267</v>
      </c>
      <c r="B1550" s="6">
        <f>TITRES_STAT!D1553</f>
        <v>6.7</v>
      </c>
      <c r="C1550" s="2">
        <f t="shared" si="216"/>
        <v>0.10000000000000053</v>
      </c>
      <c r="D1550" s="2">
        <f t="shared" si="217"/>
        <v>0.10000000000000053</v>
      </c>
      <c r="E1550" s="2">
        <f t="shared" si="218"/>
        <v>0</v>
      </c>
      <c r="F1550" s="2">
        <f t="shared" si="219"/>
        <v>1.4340914964150261E-2</v>
      </c>
      <c r="G1550" s="2">
        <f t="shared" si="219"/>
        <v>1.2049298868927233E-3</v>
      </c>
      <c r="H1550" s="2">
        <f t="shared" si="211"/>
        <v>11.90186675602566</v>
      </c>
      <c r="I1550" s="2">
        <f t="shared" si="212"/>
        <v>92.249183634353045</v>
      </c>
    </row>
    <row r="1551" spans="1:9" ht="13.5" x14ac:dyDescent="0.25">
      <c r="A1551" s="3">
        <f>TITRES_STAT!B1554</f>
        <v>44270</v>
      </c>
      <c r="B1551" s="6">
        <f>TITRES_STAT!D1554</f>
        <v>6.7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1.3316563895282385E-2</v>
      </c>
      <c r="G1551" s="2">
        <f t="shared" si="219"/>
        <v>1.1188634664003861E-3</v>
      </c>
      <c r="H1551" s="2">
        <f t="shared" si="211"/>
        <v>11.901866756025656</v>
      </c>
      <c r="I1551" s="2">
        <f t="shared" si="212"/>
        <v>92.249183634353045</v>
      </c>
    </row>
    <row r="1552" spans="1:9" ht="13.5" x14ac:dyDescent="0.25">
      <c r="A1552" s="3">
        <f>TITRES_STAT!B1555</f>
        <v>44271</v>
      </c>
      <c r="B1552" s="6">
        <f>TITRES_STAT!D1555</f>
        <v>6.7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1.236538075990507E-2</v>
      </c>
      <c r="G1552" s="2">
        <f t="shared" si="219"/>
        <v>1.038944647371787E-3</v>
      </c>
      <c r="H1552" s="2">
        <f t="shared" si="211"/>
        <v>11.901866756025656</v>
      </c>
      <c r="I1552" s="2">
        <f t="shared" si="212"/>
        <v>92.249183634353045</v>
      </c>
    </row>
    <row r="1553" spans="1:9" ht="13.5" x14ac:dyDescent="0.25">
      <c r="A1553" s="3">
        <f>TITRES_STAT!B1556</f>
        <v>44272</v>
      </c>
      <c r="B1553" s="6">
        <f>TITRES_STAT!D1556</f>
        <v>6.79</v>
      </c>
      <c r="C1553" s="2">
        <f t="shared" si="216"/>
        <v>8.9999999999999858E-2</v>
      </c>
      <c r="D1553" s="2">
        <f t="shared" si="217"/>
        <v>8.9999999999999858E-2</v>
      </c>
      <c r="E1553" s="2">
        <f t="shared" si="218"/>
        <v>0</v>
      </c>
      <c r="F1553" s="2">
        <f t="shared" si="219"/>
        <v>1.7910710705626127E-2</v>
      </c>
      <c r="G1553" s="2">
        <f t="shared" si="219"/>
        <v>9.6473431541665934E-4</v>
      </c>
      <c r="H1553" s="2">
        <f t="shared" ref="H1553:H1616" si="220">F1553/G1553</f>
        <v>18.565433424943183</v>
      </c>
      <c r="I1553" s="2">
        <f t="shared" ref="I1553:I1616" si="221">IF(G1553=0,100,100-(100/(1+H1553)))</f>
        <v>94.888945323720051</v>
      </c>
    </row>
    <row r="1554" spans="1:9" ht="13.5" x14ac:dyDescent="0.25">
      <c r="A1554" s="3">
        <f>TITRES_STAT!B1557</f>
        <v>44273</v>
      </c>
      <c r="B1554" s="6">
        <f>TITRES_STAT!D1557</f>
        <v>6.79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1.6631374226652833E-2</v>
      </c>
      <c r="G1554" s="2">
        <f t="shared" si="219"/>
        <v>8.9582472145832649E-4</v>
      </c>
      <c r="H1554" s="2">
        <f t="shared" si="220"/>
        <v>18.565433424943183</v>
      </c>
      <c r="I1554" s="2">
        <f t="shared" si="221"/>
        <v>94.888945323720051</v>
      </c>
    </row>
    <row r="1555" spans="1:9" ht="13.5" x14ac:dyDescent="0.25">
      <c r="A1555" s="3">
        <f>TITRES_STAT!B1558</f>
        <v>44274</v>
      </c>
      <c r="B1555" s="6">
        <f>TITRES_STAT!D1558</f>
        <v>6.79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1.5443418924749059E-2</v>
      </c>
      <c r="G1555" s="2">
        <f t="shared" si="219"/>
        <v>8.3183724135416027E-4</v>
      </c>
      <c r="H1555" s="2">
        <f t="shared" si="220"/>
        <v>18.565433424943187</v>
      </c>
      <c r="I1555" s="2">
        <f t="shared" si="221"/>
        <v>94.888945323720051</v>
      </c>
    </row>
    <row r="1556" spans="1:9" ht="13.5" x14ac:dyDescent="0.25">
      <c r="A1556" s="3">
        <f>TITRES_STAT!B1559</f>
        <v>44277</v>
      </c>
      <c r="B1556" s="6">
        <f>TITRES_STAT!D1559</f>
        <v>6.79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1.4340317572981268E-2</v>
      </c>
      <c r="G1556" s="2">
        <f t="shared" si="219"/>
        <v>7.7242029554314888E-4</v>
      </c>
      <c r="H1556" s="2">
        <f t="shared" si="220"/>
        <v>18.565433424943183</v>
      </c>
      <c r="I1556" s="2">
        <f t="shared" si="221"/>
        <v>94.888945323720051</v>
      </c>
    </row>
    <row r="1557" spans="1:9" ht="13.5" x14ac:dyDescent="0.25">
      <c r="A1557" s="3">
        <f>TITRES_STAT!B1560</f>
        <v>44278</v>
      </c>
      <c r="B1557" s="6">
        <f>TITRES_STAT!D1560</f>
        <v>6.79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1.3316009174911178E-2</v>
      </c>
      <c r="G1557" s="2">
        <f t="shared" si="219"/>
        <v>7.1724741729006683E-4</v>
      </c>
      <c r="H1557" s="2">
        <f t="shared" si="220"/>
        <v>18.565433424943183</v>
      </c>
      <c r="I1557" s="2">
        <f t="shared" si="221"/>
        <v>94.888945323720051</v>
      </c>
    </row>
    <row r="1558" spans="1:9" ht="13.5" x14ac:dyDescent="0.25">
      <c r="A1558" s="3">
        <f>TITRES_STAT!B1561</f>
        <v>44279</v>
      </c>
      <c r="B1558" s="6">
        <f>TITRES_STAT!D1561</f>
        <v>6.79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1.2364865662417523E-2</v>
      </c>
      <c r="G1558" s="2">
        <f t="shared" si="219"/>
        <v>6.6601545891220495E-4</v>
      </c>
      <c r="H1558" s="2">
        <f t="shared" si="220"/>
        <v>18.565433424943183</v>
      </c>
      <c r="I1558" s="2">
        <f t="shared" si="221"/>
        <v>94.888945323720051</v>
      </c>
    </row>
    <row r="1559" spans="1:9" ht="13.5" x14ac:dyDescent="0.25">
      <c r="A1559" s="3">
        <f>TITRES_STAT!B1562</f>
        <v>44280</v>
      </c>
      <c r="B1559" s="6">
        <f>TITRES_STAT!D1562</f>
        <v>6.79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1.1481660972244843E-2</v>
      </c>
      <c r="G1559" s="2">
        <f t="shared" si="219"/>
        <v>6.1844292613276182E-4</v>
      </c>
      <c r="H1559" s="2">
        <f t="shared" si="220"/>
        <v>18.56543342494318</v>
      </c>
      <c r="I1559" s="2">
        <f t="shared" si="221"/>
        <v>94.888945323720037</v>
      </c>
    </row>
    <row r="1560" spans="1:9" ht="13.5" x14ac:dyDescent="0.25">
      <c r="A1560" s="3">
        <f>TITRES_STAT!B1563</f>
        <v>44281</v>
      </c>
      <c r="B1560" s="6">
        <f>TITRES_STAT!D1563</f>
        <v>6.79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1.066154233137021E-2</v>
      </c>
      <c r="G1560" s="2">
        <f t="shared" si="219"/>
        <v>5.7426843140899312E-4</v>
      </c>
      <c r="H1560" s="2">
        <f t="shared" si="220"/>
        <v>18.56543342494318</v>
      </c>
      <c r="I1560" s="2">
        <f t="shared" si="221"/>
        <v>94.888945323720037</v>
      </c>
    </row>
    <row r="1561" spans="1:9" ht="13.5" x14ac:dyDescent="0.25">
      <c r="A1561" s="3">
        <f>TITRES_STAT!B1564</f>
        <v>44284</v>
      </c>
      <c r="B1561" s="6">
        <f>TITRES_STAT!D1564</f>
        <v>6.79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9.9000035934151947E-3</v>
      </c>
      <c r="G1561" s="2">
        <f t="shared" si="219"/>
        <v>5.3324925773692215E-4</v>
      </c>
      <c r="H1561" s="2">
        <f t="shared" si="220"/>
        <v>18.56543342494318</v>
      </c>
      <c r="I1561" s="2">
        <f t="shared" si="221"/>
        <v>94.888945323720037</v>
      </c>
    </row>
    <row r="1562" spans="1:9" ht="13.5" x14ac:dyDescent="0.25">
      <c r="A1562" s="3">
        <f>TITRES_STAT!B1565</f>
        <v>44285</v>
      </c>
      <c r="B1562" s="6">
        <f>TITRES_STAT!D1565</f>
        <v>6.79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9.192860479599824E-3</v>
      </c>
      <c r="G1562" s="2">
        <f t="shared" si="219"/>
        <v>4.9516002504142772E-4</v>
      </c>
      <c r="H1562" s="2">
        <f t="shared" si="220"/>
        <v>18.56543342494318</v>
      </c>
      <c r="I1562" s="2">
        <f t="shared" si="221"/>
        <v>94.888945323720037</v>
      </c>
    </row>
    <row r="1563" spans="1:9" ht="13.5" x14ac:dyDescent="0.25">
      <c r="A1563" s="3">
        <f>TITRES_STAT!B1566</f>
        <v>44286</v>
      </c>
      <c r="B1563" s="6">
        <f>TITRES_STAT!D1566</f>
        <v>6.79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8.5362275881998365E-3</v>
      </c>
      <c r="G1563" s="2">
        <f t="shared" si="219"/>
        <v>4.5979145182418286E-4</v>
      </c>
      <c r="H1563" s="2">
        <f t="shared" si="220"/>
        <v>18.56543342494318</v>
      </c>
      <c r="I1563" s="2">
        <f t="shared" si="221"/>
        <v>94.888945323720037</v>
      </c>
    </row>
    <row r="1564" spans="1:9" ht="13.5" x14ac:dyDescent="0.25">
      <c r="A1564" s="3">
        <f>TITRES_STAT!B1567</f>
        <v>44287</v>
      </c>
      <c r="B1564" s="6">
        <f>TITRES_STAT!D1567</f>
        <v>6.79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7.9264970461855617E-3</v>
      </c>
      <c r="G1564" s="2">
        <f t="shared" si="219"/>
        <v>4.269492052653127E-4</v>
      </c>
      <c r="H1564" s="2">
        <f t="shared" si="220"/>
        <v>18.565433424943176</v>
      </c>
      <c r="I1564" s="2">
        <f t="shared" si="221"/>
        <v>94.888945323720037</v>
      </c>
    </row>
    <row r="1565" spans="1:9" ht="13.5" x14ac:dyDescent="0.25">
      <c r="A1565" s="3">
        <f>TITRES_STAT!B1568</f>
        <v>44288</v>
      </c>
      <c r="B1565" s="6">
        <f>TITRES_STAT!D1568</f>
        <v>6.79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7.3603186857437363E-3</v>
      </c>
      <c r="G1565" s="2">
        <f t="shared" si="222"/>
        <v>3.9645283346064749E-4</v>
      </c>
      <c r="H1565" s="2">
        <f t="shared" si="220"/>
        <v>18.56543342494318</v>
      </c>
      <c r="I1565" s="2">
        <f t="shared" si="221"/>
        <v>94.888945323720037</v>
      </c>
    </row>
    <row r="1566" spans="1:9" ht="13.5" x14ac:dyDescent="0.25">
      <c r="A1566" s="3">
        <f>TITRES_STAT!B1569</f>
        <v>44291</v>
      </c>
      <c r="B1566" s="6">
        <f>TITRES_STAT!D1569</f>
        <v>6.79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6.8345816367620408E-3</v>
      </c>
      <c r="G1566" s="2">
        <f t="shared" si="222"/>
        <v>3.681347739277441E-4</v>
      </c>
      <c r="H1566" s="2">
        <f t="shared" si="220"/>
        <v>18.56543342494318</v>
      </c>
      <c r="I1566" s="2">
        <f t="shared" si="221"/>
        <v>94.888945323720037</v>
      </c>
    </row>
    <row r="1567" spans="1:9" ht="13.5" x14ac:dyDescent="0.25">
      <c r="A1567" s="3">
        <f>TITRES_STAT!B1570</f>
        <v>44292</v>
      </c>
      <c r="B1567" s="6">
        <f>TITRES_STAT!D1570</f>
        <v>6.8</v>
      </c>
      <c r="C1567" s="2">
        <f t="shared" si="216"/>
        <v>9.9999999999997868E-3</v>
      </c>
      <c r="D1567" s="2">
        <f t="shared" si="217"/>
        <v>9.9999999999997868E-3</v>
      </c>
      <c r="E1567" s="2">
        <f t="shared" si="218"/>
        <v>0</v>
      </c>
      <c r="F1567" s="2">
        <f t="shared" si="222"/>
        <v>7.0606829484218796E-3</v>
      </c>
      <c r="G1567" s="2">
        <f t="shared" si="222"/>
        <v>3.4183943293290521E-4</v>
      </c>
      <c r="H1567" s="2">
        <f t="shared" si="220"/>
        <v>20.654969170299672</v>
      </c>
      <c r="I1567" s="2">
        <f t="shared" si="221"/>
        <v>95.38212226424443</v>
      </c>
    </row>
    <row r="1568" spans="1:9" ht="13.5" x14ac:dyDescent="0.25">
      <c r="A1568" s="3">
        <f>TITRES_STAT!B1571</f>
        <v>44293</v>
      </c>
      <c r="B1568" s="6">
        <f>TITRES_STAT!D1571</f>
        <v>6.8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6.5563484521060306E-3</v>
      </c>
      <c r="G1568" s="2">
        <f t="shared" si="222"/>
        <v>3.1742233058055488E-4</v>
      </c>
      <c r="H1568" s="2">
        <f t="shared" si="220"/>
        <v>20.654969170299669</v>
      </c>
      <c r="I1568" s="2">
        <f t="shared" si="221"/>
        <v>95.38212226424443</v>
      </c>
    </row>
    <row r="1569" spans="1:9" ht="13.5" x14ac:dyDescent="0.25">
      <c r="A1569" s="3">
        <f>TITRES_STAT!B1572</f>
        <v>44294</v>
      </c>
      <c r="B1569" s="6">
        <f>TITRES_STAT!D1572</f>
        <v>6.8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6.0880378483841712E-3</v>
      </c>
      <c r="G1569" s="2">
        <f t="shared" si="222"/>
        <v>2.9474930696765813E-4</v>
      </c>
      <c r="H1569" s="2">
        <f t="shared" si="220"/>
        <v>20.654969170299665</v>
      </c>
      <c r="I1569" s="2">
        <f t="shared" si="221"/>
        <v>95.38212226424443</v>
      </c>
    </row>
    <row r="1570" spans="1:9" ht="13.5" x14ac:dyDescent="0.25">
      <c r="A1570" s="3">
        <f>TITRES_STAT!B1573</f>
        <v>44298</v>
      </c>
      <c r="B1570" s="6">
        <f>TITRES_STAT!D1573</f>
        <v>6.7</v>
      </c>
      <c r="C1570" s="2">
        <f t="shared" si="216"/>
        <v>-9.9999999999999645E-2</v>
      </c>
      <c r="D1570" s="2">
        <f t="shared" si="217"/>
        <v>0</v>
      </c>
      <c r="E1570" s="2">
        <f t="shared" si="218"/>
        <v>9.9999999999999645E-2</v>
      </c>
      <c r="F1570" s="2">
        <f t="shared" si="222"/>
        <v>5.6531780020710161E-3</v>
      </c>
      <c r="G1570" s="2">
        <f t="shared" si="222"/>
        <v>7.416552927898514E-3</v>
      </c>
      <c r="H1570" s="2">
        <f t="shared" si="220"/>
        <v>0.76223793681909968</v>
      </c>
      <c r="I1570" s="2">
        <f t="shared" si="221"/>
        <v>43.253973875682505</v>
      </c>
    </row>
    <row r="1571" spans="1:9" ht="13.5" x14ac:dyDescent="0.25">
      <c r="A1571" s="3">
        <f>TITRES_STAT!B1574</f>
        <v>44299</v>
      </c>
      <c r="B1571" s="6">
        <f>TITRES_STAT!D1574</f>
        <v>6.7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5.249379573351658E-3</v>
      </c>
      <c r="G1571" s="2">
        <f t="shared" si="222"/>
        <v>6.8867991473343338E-3</v>
      </c>
      <c r="H1571" s="2">
        <f t="shared" si="220"/>
        <v>0.76223793681909979</v>
      </c>
      <c r="I1571" s="2">
        <f t="shared" si="221"/>
        <v>43.253973875682512</v>
      </c>
    </row>
    <row r="1572" spans="1:9" ht="13.5" x14ac:dyDescent="0.25">
      <c r="A1572" s="3">
        <f>TITRES_STAT!B1575</f>
        <v>44300</v>
      </c>
      <c r="B1572" s="6">
        <f>TITRES_STAT!D1575</f>
        <v>6.8</v>
      </c>
      <c r="C1572" s="2">
        <f t="shared" si="216"/>
        <v>9.9999999999999645E-2</v>
      </c>
      <c r="D1572" s="2">
        <f t="shared" si="217"/>
        <v>9.9999999999999645E-2</v>
      </c>
      <c r="E1572" s="2">
        <f t="shared" si="218"/>
        <v>0</v>
      </c>
      <c r="F1572" s="2">
        <f t="shared" si="222"/>
        <v>1.2017281032397945E-2</v>
      </c>
      <c r="G1572" s="2">
        <f t="shared" si="222"/>
        <v>6.3948849225247389E-3</v>
      </c>
      <c r="H1572" s="2">
        <f t="shared" si="220"/>
        <v>1.8792020775963316</v>
      </c>
      <c r="I1572" s="2">
        <f t="shared" si="221"/>
        <v>65.268155098205597</v>
      </c>
    </row>
    <row r="1573" spans="1:9" ht="13.5" x14ac:dyDescent="0.25">
      <c r="A1573" s="3">
        <f>TITRES_STAT!B1576</f>
        <v>44301</v>
      </c>
      <c r="B1573" s="6">
        <f>TITRES_STAT!D1576</f>
        <v>6.8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1.1158903815798092E-2</v>
      </c>
      <c r="G1573" s="2">
        <f t="shared" si="222"/>
        <v>5.9381074280586855E-3</v>
      </c>
      <c r="H1573" s="2">
        <f t="shared" si="220"/>
        <v>1.8792020775963318</v>
      </c>
      <c r="I1573" s="2">
        <f t="shared" si="221"/>
        <v>65.268155098205597</v>
      </c>
    </row>
    <row r="1574" spans="1:9" ht="13.5" x14ac:dyDescent="0.25">
      <c r="A1574" s="3">
        <f>TITRES_STAT!B1577</f>
        <v>44302</v>
      </c>
      <c r="B1574" s="6">
        <f>TITRES_STAT!D1577</f>
        <v>6.8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1.03618392575268E-2</v>
      </c>
      <c r="G1574" s="2">
        <f t="shared" si="222"/>
        <v>5.5139568974830657E-3</v>
      </c>
      <c r="H1574" s="2">
        <f t="shared" si="220"/>
        <v>1.8792020775963316</v>
      </c>
      <c r="I1574" s="2">
        <f t="shared" si="221"/>
        <v>65.268155098205597</v>
      </c>
    </row>
    <row r="1575" spans="1:9" ht="13.5" x14ac:dyDescent="0.25">
      <c r="A1575" s="3">
        <f>TITRES_STAT!B1578</f>
        <v>44305</v>
      </c>
      <c r="B1575" s="6">
        <f>TITRES_STAT!D1578</f>
        <v>6.8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9.6217078819891711E-3</v>
      </c>
      <c r="G1575" s="2">
        <f t="shared" si="222"/>
        <v>5.1201028333771326E-3</v>
      </c>
      <c r="H1575" s="2">
        <f t="shared" si="220"/>
        <v>1.8792020775963316</v>
      </c>
      <c r="I1575" s="2">
        <f t="shared" si="221"/>
        <v>65.268155098205597</v>
      </c>
    </row>
    <row r="1576" spans="1:9" ht="13.5" x14ac:dyDescent="0.25">
      <c r="A1576" s="3">
        <f>TITRES_STAT!B1579</f>
        <v>44306</v>
      </c>
      <c r="B1576" s="6">
        <f>TITRES_STAT!D1579</f>
        <v>6.81</v>
      </c>
      <c r="C1576" s="2">
        <f t="shared" si="216"/>
        <v>9.9999999999997868E-3</v>
      </c>
      <c r="D1576" s="2">
        <f t="shared" si="217"/>
        <v>9.9999999999997868E-3</v>
      </c>
      <c r="E1576" s="2">
        <f t="shared" si="218"/>
        <v>0</v>
      </c>
      <c r="F1576" s="2">
        <f t="shared" si="222"/>
        <v>9.6487287475613571E-3</v>
      </c>
      <c r="G1576" s="2">
        <f t="shared" si="222"/>
        <v>4.7543812024216231E-3</v>
      </c>
      <c r="H1576" s="2">
        <f t="shared" si="220"/>
        <v>2.0294394447476822</v>
      </c>
      <c r="I1576" s="2">
        <f t="shared" si="221"/>
        <v>66.990592872428635</v>
      </c>
    </row>
    <row r="1577" spans="1:9" ht="13.5" x14ac:dyDescent="0.25">
      <c r="A1577" s="3">
        <f>TITRES_STAT!B1580</f>
        <v>44307</v>
      </c>
      <c r="B1577" s="6">
        <f>TITRES_STAT!D1580</f>
        <v>6.8</v>
      </c>
      <c r="C1577" s="2">
        <f t="shared" si="216"/>
        <v>-9.9999999999997868E-3</v>
      </c>
      <c r="D1577" s="2">
        <f t="shared" si="217"/>
        <v>0</v>
      </c>
      <c r="E1577" s="2">
        <f t="shared" si="218"/>
        <v>9.9999999999997868E-3</v>
      </c>
      <c r="F1577" s="2">
        <f t="shared" si="222"/>
        <v>8.95953383702126E-3</v>
      </c>
      <c r="G1577" s="2">
        <f t="shared" si="222"/>
        <v>5.1290682593914923E-3</v>
      </c>
      <c r="H1577" s="2">
        <f t="shared" si="220"/>
        <v>1.7468150907557254</v>
      </c>
      <c r="I1577" s="2">
        <f t="shared" si="221"/>
        <v>63.594200302544863</v>
      </c>
    </row>
    <row r="1578" spans="1:9" ht="13.5" x14ac:dyDescent="0.25">
      <c r="A1578" s="3">
        <f>TITRES_STAT!B1581</f>
        <v>44308</v>
      </c>
      <c r="B1578" s="6">
        <f>TITRES_STAT!D1581</f>
        <v>6.8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8.3195671343768846E-3</v>
      </c>
      <c r="G1578" s="2">
        <f t="shared" si="222"/>
        <v>4.762706240863529E-3</v>
      </c>
      <c r="H1578" s="2">
        <f t="shared" si="220"/>
        <v>1.7468150907557252</v>
      </c>
      <c r="I1578" s="2">
        <f t="shared" si="221"/>
        <v>63.594200302544863</v>
      </c>
    </row>
    <row r="1579" spans="1:9" ht="13.5" x14ac:dyDescent="0.25">
      <c r="A1579" s="3">
        <f>TITRES_STAT!B1582</f>
        <v>44309</v>
      </c>
      <c r="B1579" s="6">
        <f>TITRES_STAT!D1582</f>
        <v>6.9</v>
      </c>
      <c r="C1579" s="2">
        <f t="shared" si="216"/>
        <v>0.10000000000000053</v>
      </c>
      <c r="D1579" s="2">
        <f t="shared" si="217"/>
        <v>0.10000000000000053</v>
      </c>
      <c r="E1579" s="2">
        <f t="shared" si="218"/>
        <v>0</v>
      </c>
      <c r="F1579" s="2">
        <f t="shared" si="222"/>
        <v>1.486816948192143E-2</v>
      </c>
      <c r="G1579" s="2">
        <f t="shared" si="222"/>
        <v>4.4225129379447054E-3</v>
      </c>
      <c r="H1579" s="2">
        <f t="shared" si="220"/>
        <v>3.3619278655702889</v>
      </c>
      <c r="I1579" s="2">
        <f t="shared" si="221"/>
        <v>77.07435723792608</v>
      </c>
    </row>
    <row r="1580" spans="1:9" ht="13.5" x14ac:dyDescent="0.25">
      <c r="A1580" s="3">
        <f>TITRES_STAT!B1583</f>
        <v>44312</v>
      </c>
      <c r="B1580" s="6">
        <f>TITRES_STAT!D1583</f>
        <v>6.9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1.3806157376069899E-2</v>
      </c>
      <c r="G1580" s="2">
        <f t="shared" si="222"/>
        <v>4.106619156662941E-3</v>
      </c>
      <c r="H1580" s="2">
        <f t="shared" si="220"/>
        <v>3.3619278655702884</v>
      </c>
      <c r="I1580" s="2">
        <f t="shared" si="221"/>
        <v>77.07435723792608</v>
      </c>
    </row>
    <row r="1581" spans="1:9" ht="13.5" x14ac:dyDescent="0.25">
      <c r="A1581" s="3">
        <f>TITRES_STAT!B1584</f>
        <v>44313</v>
      </c>
      <c r="B1581" s="6">
        <f>TITRES_STAT!D1584</f>
        <v>6.9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1.282000327777919E-2</v>
      </c>
      <c r="G1581" s="2">
        <f t="shared" si="223"/>
        <v>3.8132892169013026E-3</v>
      </c>
      <c r="H1581" s="2">
        <f t="shared" si="220"/>
        <v>3.3619278655702876</v>
      </c>
      <c r="I1581" s="2">
        <f t="shared" si="221"/>
        <v>77.07435723792608</v>
      </c>
    </row>
    <row r="1582" spans="1:9" ht="13.5" x14ac:dyDescent="0.25">
      <c r="A1582" s="3">
        <f>TITRES_STAT!B1585</f>
        <v>44314</v>
      </c>
      <c r="B1582" s="6">
        <f>TITRES_STAT!D1585</f>
        <v>6.9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1.1904288757937819E-2</v>
      </c>
      <c r="G1582" s="2">
        <f t="shared" si="223"/>
        <v>3.5409114156940667E-3</v>
      </c>
      <c r="H1582" s="2">
        <f t="shared" si="220"/>
        <v>3.3619278655702876</v>
      </c>
      <c r="I1582" s="2">
        <f t="shared" si="221"/>
        <v>77.07435723792608</v>
      </c>
    </row>
    <row r="1583" spans="1:9" ht="13.5" x14ac:dyDescent="0.25">
      <c r="A1583" s="3">
        <f>TITRES_STAT!B1586</f>
        <v>44315</v>
      </c>
      <c r="B1583" s="6">
        <f>TITRES_STAT!D1586</f>
        <v>6.81</v>
      </c>
      <c r="C1583" s="2">
        <f t="shared" si="216"/>
        <v>-9.0000000000000746E-2</v>
      </c>
      <c r="D1583" s="2">
        <f t="shared" si="217"/>
        <v>0</v>
      </c>
      <c r="E1583" s="2">
        <f t="shared" si="218"/>
        <v>9.0000000000000746E-2</v>
      </c>
      <c r="F1583" s="2">
        <f t="shared" si="223"/>
        <v>1.1053982418085117E-2</v>
      </c>
      <c r="G1583" s="2">
        <f t="shared" si="223"/>
        <v>9.7165606002874005E-3</v>
      </c>
      <c r="H1583" s="2">
        <f t="shared" si="220"/>
        <v>1.1376435420737414</v>
      </c>
      <c r="I1583" s="2">
        <f t="shared" si="221"/>
        <v>53.21951577437023</v>
      </c>
    </row>
    <row r="1584" spans="1:9" ht="13.5" x14ac:dyDescent="0.25">
      <c r="A1584" s="3">
        <f>TITRES_STAT!B1587</f>
        <v>44316</v>
      </c>
      <c r="B1584" s="6">
        <f>TITRES_STAT!D1587</f>
        <v>6.81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1.0264412245364752E-2</v>
      </c>
      <c r="G1584" s="2">
        <f t="shared" si="223"/>
        <v>9.0225205574097304E-3</v>
      </c>
      <c r="H1584" s="2">
        <f t="shared" si="220"/>
        <v>1.1376435420737412</v>
      </c>
      <c r="I1584" s="2">
        <f t="shared" si="221"/>
        <v>53.21951577437023</v>
      </c>
    </row>
    <row r="1585" spans="1:9" ht="13.5" x14ac:dyDescent="0.25">
      <c r="A1585" s="3">
        <f>TITRES_STAT!B1588</f>
        <v>44319</v>
      </c>
      <c r="B1585" s="6">
        <f>TITRES_STAT!D1588</f>
        <v>6.81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9.5312399421244136E-3</v>
      </c>
      <c r="G1585" s="2">
        <f t="shared" si="223"/>
        <v>8.378054803309035E-3</v>
      </c>
      <c r="H1585" s="2">
        <f t="shared" si="220"/>
        <v>1.1376435420737414</v>
      </c>
      <c r="I1585" s="2">
        <f t="shared" si="221"/>
        <v>53.21951577437023</v>
      </c>
    </row>
    <row r="1586" spans="1:9" ht="13.5" x14ac:dyDescent="0.25">
      <c r="A1586" s="3">
        <f>TITRES_STAT!B1589</f>
        <v>44320</v>
      </c>
      <c r="B1586" s="6">
        <f>TITRES_STAT!D1589</f>
        <v>7</v>
      </c>
      <c r="C1586" s="2">
        <f t="shared" si="216"/>
        <v>0.19000000000000039</v>
      </c>
      <c r="D1586" s="2">
        <f t="shared" si="217"/>
        <v>0.19000000000000039</v>
      </c>
      <c r="E1586" s="2">
        <f t="shared" si="218"/>
        <v>0</v>
      </c>
      <c r="F1586" s="2">
        <f t="shared" si="223"/>
        <v>2.2421865660544129E-2</v>
      </c>
      <c r="G1586" s="2">
        <f t="shared" si="223"/>
        <v>7.7796223173583895E-3</v>
      </c>
      <c r="H1586" s="2">
        <f t="shared" si="220"/>
        <v>2.8821277879409433</v>
      </c>
      <c r="I1586" s="2">
        <f t="shared" si="221"/>
        <v>74.240930370548313</v>
      </c>
    </row>
    <row r="1587" spans="1:9" ht="13.5" x14ac:dyDescent="0.25">
      <c r="A1587" s="3">
        <f>TITRES_STAT!B1590</f>
        <v>44321</v>
      </c>
      <c r="B1587" s="6">
        <f>TITRES_STAT!D1590</f>
        <v>6.9</v>
      </c>
      <c r="C1587" s="2">
        <f t="shared" si="216"/>
        <v>-9.9999999999999645E-2</v>
      </c>
      <c r="D1587" s="2">
        <f t="shared" si="217"/>
        <v>0</v>
      </c>
      <c r="E1587" s="2">
        <f t="shared" si="218"/>
        <v>9.9999999999999645E-2</v>
      </c>
      <c r="F1587" s="2">
        <f t="shared" si="223"/>
        <v>2.0820303827648122E-2</v>
      </c>
      <c r="G1587" s="2">
        <f t="shared" si="223"/>
        <v>1.4366792151832767E-2</v>
      </c>
      <c r="H1587" s="2">
        <f t="shared" si="220"/>
        <v>1.449196425173596</v>
      </c>
      <c r="I1587" s="2">
        <f t="shared" si="221"/>
        <v>59.170281741321695</v>
      </c>
    </row>
    <row r="1588" spans="1:9" ht="13.5" x14ac:dyDescent="0.25">
      <c r="A1588" s="3">
        <f>TITRES_STAT!B1591</f>
        <v>44322</v>
      </c>
      <c r="B1588" s="6">
        <f>TITRES_STAT!D1591</f>
        <v>6.9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1.9333139268530398E-2</v>
      </c>
      <c r="G1588" s="2">
        <f t="shared" si="223"/>
        <v>1.334059271241614E-2</v>
      </c>
      <c r="H1588" s="2">
        <f t="shared" si="220"/>
        <v>1.449196425173596</v>
      </c>
      <c r="I1588" s="2">
        <f t="shared" si="221"/>
        <v>59.170281741321695</v>
      </c>
    </row>
    <row r="1589" spans="1:9" ht="13.5" x14ac:dyDescent="0.25">
      <c r="A1589" s="3">
        <f>TITRES_STAT!B1592</f>
        <v>44323</v>
      </c>
      <c r="B1589" s="6">
        <f>TITRES_STAT!D1592</f>
        <v>6.9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1.7952200749349657E-2</v>
      </c>
      <c r="G1589" s="2">
        <f t="shared" si="223"/>
        <v>1.2387693232957844E-2</v>
      </c>
      <c r="H1589" s="2">
        <f t="shared" si="220"/>
        <v>1.4491964251735963</v>
      </c>
      <c r="I1589" s="2">
        <f t="shared" si="221"/>
        <v>59.170281741321702</v>
      </c>
    </row>
    <row r="1590" spans="1:9" ht="13.5" x14ac:dyDescent="0.25">
      <c r="A1590" s="3">
        <f>TITRES_STAT!B1593</f>
        <v>44326</v>
      </c>
      <c r="B1590" s="6">
        <f>TITRES_STAT!D1593</f>
        <v>7</v>
      </c>
      <c r="C1590" s="2">
        <f t="shared" si="216"/>
        <v>9.9999999999999645E-2</v>
      </c>
      <c r="D1590" s="2">
        <f t="shared" si="217"/>
        <v>9.9999999999999645E-2</v>
      </c>
      <c r="E1590" s="2">
        <f t="shared" si="218"/>
        <v>0</v>
      </c>
      <c r="F1590" s="2">
        <f t="shared" si="223"/>
        <v>2.3812757838681801E-2</v>
      </c>
      <c r="G1590" s="2">
        <f t="shared" si="223"/>
        <v>1.1502858002032284E-2</v>
      </c>
      <c r="H1590" s="2">
        <f t="shared" si="220"/>
        <v>2.0701601145102067</v>
      </c>
      <c r="I1590" s="2">
        <f t="shared" si="221"/>
        <v>67.428408854841322</v>
      </c>
    </row>
    <row r="1591" spans="1:9" ht="13.5" x14ac:dyDescent="0.25">
      <c r="A1591" s="3">
        <f>TITRES_STAT!B1594</f>
        <v>44327</v>
      </c>
      <c r="B1591" s="6">
        <f>TITRES_STAT!D1594</f>
        <v>7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2.2111846564490244E-2</v>
      </c>
      <c r="G1591" s="2">
        <f t="shared" si="223"/>
        <v>1.0681225287601405E-2</v>
      </c>
      <c r="H1591" s="2">
        <f t="shared" si="220"/>
        <v>2.0701601145102071</v>
      </c>
      <c r="I1591" s="2">
        <f t="shared" si="221"/>
        <v>67.428408854841337</v>
      </c>
    </row>
    <row r="1592" spans="1:9" ht="13.5" x14ac:dyDescent="0.25">
      <c r="A1592" s="3">
        <f>TITRES_STAT!B1595</f>
        <v>44333</v>
      </c>
      <c r="B1592" s="6">
        <f>TITRES_STAT!D1595</f>
        <v>7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2.053242895274094E-2</v>
      </c>
      <c r="G1592" s="2">
        <f t="shared" si="223"/>
        <v>9.918280624201305E-3</v>
      </c>
      <c r="H1592" s="2">
        <f t="shared" si="220"/>
        <v>2.0701601145102071</v>
      </c>
      <c r="I1592" s="2">
        <f t="shared" si="221"/>
        <v>67.428408854841337</v>
      </c>
    </row>
    <row r="1593" spans="1:9" ht="13.5" x14ac:dyDescent="0.25">
      <c r="A1593" s="3">
        <f>TITRES_STAT!B1596</f>
        <v>44334</v>
      </c>
      <c r="B1593" s="6">
        <f>TITRES_STAT!D1596</f>
        <v>6.95</v>
      </c>
      <c r="C1593" s="2">
        <f t="shared" si="216"/>
        <v>-4.9999999999999822E-2</v>
      </c>
      <c r="D1593" s="2">
        <f t="shared" si="217"/>
        <v>0</v>
      </c>
      <c r="E1593" s="2">
        <f t="shared" si="218"/>
        <v>4.9999999999999822E-2</v>
      </c>
      <c r="F1593" s="2">
        <f t="shared" si="223"/>
        <v>1.9065826884688018E-2</v>
      </c>
      <c r="G1593" s="2">
        <f t="shared" si="223"/>
        <v>1.2781260579615485E-2</v>
      </c>
      <c r="H1593" s="2">
        <f t="shared" si="220"/>
        <v>1.4917016021952978</v>
      </c>
      <c r="I1593" s="2">
        <f t="shared" si="221"/>
        <v>59.866783441526209</v>
      </c>
    </row>
    <row r="1594" spans="1:9" ht="13.5" x14ac:dyDescent="0.25">
      <c r="A1594" s="3">
        <f>TITRES_STAT!B1597</f>
        <v>44335</v>
      </c>
      <c r="B1594" s="6">
        <f>TITRES_STAT!D1597</f>
        <v>6.95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1.7703982107210303E-2</v>
      </c>
      <c r="G1594" s="2">
        <f t="shared" si="223"/>
        <v>1.1868313395357237E-2</v>
      </c>
      <c r="H1594" s="2">
        <f t="shared" si="220"/>
        <v>1.4917016021952976</v>
      </c>
      <c r="I1594" s="2">
        <f t="shared" si="221"/>
        <v>59.866783441526202</v>
      </c>
    </row>
    <row r="1595" spans="1:9" ht="13.5" x14ac:dyDescent="0.25">
      <c r="A1595" s="3">
        <f>TITRES_STAT!B1598</f>
        <v>44336</v>
      </c>
      <c r="B1595" s="6">
        <f>TITRES_STAT!D1598</f>
        <v>6.95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1.6439411956695283E-2</v>
      </c>
      <c r="G1595" s="2">
        <f t="shared" si="223"/>
        <v>1.1020576724260291E-2</v>
      </c>
      <c r="H1595" s="2">
        <f t="shared" si="220"/>
        <v>1.4917016021952978</v>
      </c>
      <c r="I1595" s="2">
        <f t="shared" si="221"/>
        <v>59.866783441526209</v>
      </c>
    </row>
    <row r="1596" spans="1:9" ht="13.5" x14ac:dyDescent="0.25">
      <c r="A1596" s="3">
        <f>TITRES_STAT!B1599</f>
        <v>44337</v>
      </c>
      <c r="B1596" s="6">
        <f>TITRES_STAT!D1599</f>
        <v>6.95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1.5265168245502763E-2</v>
      </c>
      <c r="G1596" s="2">
        <f t="shared" si="223"/>
        <v>1.0233392672527413E-2</v>
      </c>
      <c r="H1596" s="2">
        <f t="shared" si="220"/>
        <v>1.4917016021952978</v>
      </c>
      <c r="I1596" s="2">
        <f t="shared" si="221"/>
        <v>59.866783441526209</v>
      </c>
    </row>
    <row r="1597" spans="1:9" ht="13.5" x14ac:dyDescent="0.25">
      <c r="A1597" s="3">
        <f>TITRES_STAT!B1600</f>
        <v>44340</v>
      </c>
      <c r="B1597" s="6">
        <f>TITRES_STAT!D1600</f>
        <v>6.97</v>
      </c>
      <c r="C1597" s="2">
        <f t="shared" si="216"/>
        <v>1.9999999999999574E-2</v>
      </c>
      <c r="D1597" s="2">
        <f t="shared" si="217"/>
        <v>1.9999999999999574E-2</v>
      </c>
      <c r="E1597" s="2">
        <f t="shared" si="218"/>
        <v>0</v>
      </c>
      <c r="F1597" s="2">
        <f t="shared" ref="F1597:G1612" si="224">((F1596*13)+D1597)/14</f>
        <v>1.5603370513681106E-2</v>
      </c>
      <c r="G1597" s="2">
        <f t="shared" si="224"/>
        <v>9.5024360530611696E-3</v>
      </c>
      <c r="H1597" s="2">
        <f t="shared" si="220"/>
        <v>1.6420389915336022</v>
      </c>
      <c r="I1597" s="2">
        <f t="shared" si="221"/>
        <v>62.150445046250496</v>
      </c>
    </row>
    <row r="1598" spans="1:9" ht="13.5" x14ac:dyDescent="0.25">
      <c r="A1598" s="3">
        <f>TITRES_STAT!B1601</f>
        <v>44341</v>
      </c>
      <c r="B1598" s="6">
        <f>TITRES_STAT!D1601</f>
        <v>6.96</v>
      </c>
      <c r="C1598" s="2">
        <f t="shared" si="216"/>
        <v>-9.9999999999997868E-3</v>
      </c>
      <c r="D1598" s="2">
        <f t="shared" si="217"/>
        <v>0</v>
      </c>
      <c r="E1598" s="2">
        <f t="shared" si="218"/>
        <v>9.9999999999997868E-3</v>
      </c>
      <c r="F1598" s="2">
        <f t="shared" si="224"/>
        <v>1.4488844048418171E-2</v>
      </c>
      <c r="G1598" s="2">
        <f t="shared" si="224"/>
        <v>9.5379763349853573E-3</v>
      </c>
      <c r="H1598" s="2">
        <f t="shared" si="220"/>
        <v>1.5190689869163336</v>
      </c>
      <c r="I1598" s="2">
        <f t="shared" si="221"/>
        <v>60.302794199212087</v>
      </c>
    </row>
    <row r="1599" spans="1:9" ht="13.5" x14ac:dyDescent="0.25">
      <c r="A1599" s="3">
        <f>TITRES_STAT!B1602</f>
        <v>44342</v>
      </c>
      <c r="B1599" s="6">
        <f>TITRES_STAT!D1602</f>
        <v>6.97</v>
      </c>
      <c r="C1599" s="2">
        <f t="shared" si="216"/>
        <v>9.9999999999997868E-3</v>
      </c>
      <c r="D1599" s="2">
        <f t="shared" si="217"/>
        <v>9.9999999999997868E-3</v>
      </c>
      <c r="E1599" s="2">
        <f t="shared" si="218"/>
        <v>0</v>
      </c>
      <c r="F1599" s="2">
        <f t="shared" si="224"/>
        <v>1.4168212330674002E-2</v>
      </c>
      <c r="G1599" s="2">
        <f t="shared" si="224"/>
        <v>8.8566923110578316E-3</v>
      </c>
      <c r="H1599" s="2">
        <f t="shared" si="220"/>
        <v>1.5997182506819827</v>
      </c>
      <c r="I1599" s="2">
        <f t="shared" si="221"/>
        <v>61.534293197438977</v>
      </c>
    </row>
    <row r="1600" spans="1:9" ht="13.5" x14ac:dyDescent="0.25">
      <c r="A1600" s="3">
        <f>TITRES_STAT!B1603</f>
        <v>44343</v>
      </c>
      <c r="B1600" s="6">
        <f>TITRES_STAT!D1603</f>
        <v>6.97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1.3156197164197287E-2</v>
      </c>
      <c r="G1600" s="2">
        <f t="shared" si="224"/>
        <v>8.2240714316965582E-3</v>
      </c>
      <c r="H1600" s="2">
        <f t="shared" si="220"/>
        <v>1.5997182506819827</v>
      </c>
      <c r="I1600" s="2">
        <f t="shared" si="221"/>
        <v>61.534293197438977</v>
      </c>
    </row>
    <row r="1601" spans="1:9" ht="13.5" x14ac:dyDescent="0.25">
      <c r="A1601" s="3">
        <f>TITRES_STAT!B1604</f>
        <v>44344</v>
      </c>
      <c r="B1601" s="6">
        <f>TITRES_STAT!D1604</f>
        <v>6.97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1.2216468795326053E-2</v>
      </c>
      <c r="G1601" s="2">
        <f t="shared" si="224"/>
        <v>7.6366377580039469E-3</v>
      </c>
      <c r="H1601" s="2">
        <f t="shared" si="220"/>
        <v>1.5997182506819827</v>
      </c>
      <c r="I1601" s="2">
        <f t="shared" si="221"/>
        <v>61.534293197438977</v>
      </c>
    </row>
    <row r="1602" spans="1:9" ht="13.5" x14ac:dyDescent="0.25">
      <c r="A1602" s="3">
        <f>TITRES_STAT!B1605</f>
        <v>44347</v>
      </c>
      <c r="B1602" s="6">
        <f>TITRES_STAT!D1605</f>
        <v>6.97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1.1343863881374192E-2</v>
      </c>
      <c r="G1602" s="2">
        <f t="shared" si="224"/>
        <v>7.0911636324322361E-3</v>
      </c>
      <c r="H1602" s="2">
        <f t="shared" si="220"/>
        <v>1.5997182506819827</v>
      </c>
      <c r="I1602" s="2">
        <f t="shared" si="221"/>
        <v>61.534293197438977</v>
      </c>
    </row>
    <row r="1603" spans="1:9" ht="13.5" x14ac:dyDescent="0.25">
      <c r="A1603" s="3">
        <f>TITRES_STAT!B1606</f>
        <v>44348</v>
      </c>
      <c r="B1603" s="6">
        <f>TITRES_STAT!D1606</f>
        <v>6.97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1.0533587889847465E-2</v>
      </c>
      <c r="G1603" s="2">
        <f t="shared" si="224"/>
        <v>6.5846519444013613E-3</v>
      </c>
      <c r="H1603" s="2">
        <f t="shared" si="220"/>
        <v>1.5997182506819831</v>
      </c>
      <c r="I1603" s="2">
        <f t="shared" si="221"/>
        <v>61.534293197438977</v>
      </c>
    </row>
    <row r="1604" spans="1:9" ht="13.5" x14ac:dyDescent="0.25">
      <c r="A1604" s="3">
        <f>TITRES_STAT!B1607</f>
        <v>44349</v>
      </c>
      <c r="B1604" s="6">
        <f>TITRES_STAT!D1607</f>
        <v>6.97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9.7811887548583613E-3</v>
      </c>
      <c r="G1604" s="2">
        <f t="shared" si="224"/>
        <v>6.1143196626584073E-3</v>
      </c>
      <c r="H1604" s="2">
        <f t="shared" si="220"/>
        <v>1.5997182506819831</v>
      </c>
      <c r="I1604" s="2">
        <f t="shared" si="221"/>
        <v>61.534293197438977</v>
      </c>
    </row>
    <row r="1605" spans="1:9" ht="13.5" x14ac:dyDescent="0.25">
      <c r="A1605" s="3">
        <f>TITRES_STAT!B1608</f>
        <v>44350</v>
      </c>
      <c r="B1605" s="6">
        <f>TITRES_STAT!D1608</f>
        <v>6.97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9.082532415225622E-3</v>
      </c>
      <c r="G1605" s="2">
        <f t="shared" si="224"/>
        <v>5.6775825438970928E-3</v>
      </c>
      <c r="H1605" s="2">
        <f t="shared" si="220"/>
        <v>1.5997182506819834</v>
      </c>
      <c r="I1605" s="2">
        <f t="shared" si="221"/>
        <v>61.534293197438984</v>
      </c>
    </row>
    <row r="1606" spans="1:9" ht="13.5" x14ac:dyDescent="0.25">
      <c r="A1606" s="3">
        <f>TITRES_STAT!B1609</f>
        <v>44351</v>
      </c>
      <c r="B1606" s="6">
        <f>TITRES_STAT!D1609</f>
        <v>6.97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8.4337800998523626E-3</v>
      </c>
      <c r="G1606" s="2">
        <f t="shared" si="224"/>
        <v>5.2720409336187287E-3</v>
      </c>
      <c r="H1606" s="2">
        <f t="shared" si="220"/>
        <v>1.5997182506819834</v>
      </c>
      <c r="I1606" s="2">
        <f t="shared" si="221"/>
        <v>61.534293197438984</v>
      </c>
    </row>
    <row r="1607" spans="1:9" ht="13.5" x14ac:dyDescent="0.25">
      <c r="A1607" s="3">
        <f>TITRES_STAT!B1610</f>
        <v>44354</v>
      </c>
      <c r="B1607" s="6">
        <f>TITRES_STAT!D1610</f>
        <v>6.97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7.8313672355771937E-3</v>
      </c>
      <c r="G1607" s="2">
        <f t="shared" si="224"/>
        <v>4.8954665812173904E-3</v>
      </c>
      <c r="H1607" s="2">
        <f t="shared" si="220"/>
        <v>1.5997182506819834</v>
      </c>
      <c r="I1607" s="2">
        <f t="shared" si="221"/>
        <v>61.534293197438984</v>
      </c>
    </row>
    <row r="1608" spans="1:9" ht="13.5" x14ac:dyDescent="0.25">
      <c r="A1608" s="3">
        <f>TITRES_STAT!B1611</f>
        <v>44355</v>
      </c>
      <c r="B1608" s="6">
        <f>TITRES_STAT!D1611</f>
        <v>6.97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7.271983861607394E-3</v>
      </c>
      <c r="G1608" s="2">
        <f t="shared" si="224"/>
        <v>4.5457903968447195E-3</v>
      </c>
      <c r="H1608" s="2">
        <f t="shared" si="220"/>
        <v>1.5997182506819834</v>
      </c>
      <c r="I1608" s="2">
        <f t="shared" si="221"/>
        <v>61.534293197438984</v>
      </c>
    </row>
    <row r="1609" spans="1:9" ht="13.5" x14ac:dyDescent="0.25">
      <c r="A1609" s="3">
        <f>TITRES_STAT!B1612</f>
        <v>44356</v>
      </c>
      <c r="B1609" s="6">
        <f>TITRES_STAT!D1612</f>
        <v>6.95</v>
      </c>
      <c r="C1609" s="2">
        <f t="shared" si="225"/>
        <v>-1.9999999999999574E-2</v>
      </c>
      <c r="D1609" s="2">
        <f t="shared" si="226"/>
        <v>0</v>
      </c>
      <c r="E1609" s="2">
        <f t="shared" si="227"/>
        <v>1.9999999999999574E-2</v>
      </c>
      <c r="F1609" s="2">
        <f t="shared" si="224"/>
        <v>6.7525564429211518E-3</v>
      </c>
      <c r="G1609" s="2">
        <f t="shared" si="224"/>
        <v>5.6496625113557812E-3</v>
      </c>
      <c r="H1609" s="2">
        <f t="shared" si="220"/>
        <v>1.1952141263922511</v>
      </c>
      <c r="I1609" s="2">
        <f t="shared" si="221"/>
        <v>54.446357283448201</v>
      </c>
    </row>
    <row r="1610" spans="1:9" ht="13.5" x14ac:dyDescent="0.25">
      <c r="A1610" s="3">
        <f>TITRES_STAT!B1613</f>
        <v>44357</v>
      </c>
      <c r="B1610" s="6">
        <f>TITRES_STAT!D1613</f>
        <v>6.95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6.2702309827124981E-3</v>
      </c>
      <c r="G1610" s="2">
        <f t="shared" si="224"/>
        <v>5.2461151891160821E-3</v>
      </c>
      <c r="H1610" s="2">
        <f t="shared" si="220"/>
        <v>1.1952141263922513</v>
      </c>
      <c r="I1610" s="2">
        <f t="shared" si="221"/>
        <v>54.446357283448201</v>
      </c>
    </row>
    <row r="1611" spans="1:9" ht="13.5" x14ac:dyDescent="0.25">
      <c r="A1611" s="3">
        <f>TITRES_STAT!B1614</f>
        <v>44358</v>
      </c>
      <c r="B1611" s="6">
        <f>TITRES_STAT!D1614</f>
        <v>6.95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5.8223573410901772E-3</v>
      </c>
      <c r="G1611" s="2">
        <f t="shared" si="224"/>
        <v>4.8713926756077898E-3</v>
      </c>
      <c r="H1611" s="2">
        <f t="shared" si="220"/>
        <v>1.1952141263922516</v>
      </c>
      <c r="I1611" s="2">
        <f t="shared" si="221"/>
        <v>54.446357283448201</v>
      </c>
    </row>
    <row r="1612" spans="1:9" ht="13.5" x14ac:dyDescent="0.25">
      <c r="A1612" s="3">
        <f>TITRES_STAT!B1615</f>
        <v>44361</v>
      </c>
      <c r="B1612" s="6">
        <f>TITRES_STAT!D1615</f>
        <v>6.95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5.4064746738694503E-3</v>
      </c>
      <c r="G1612" s="2">
        <f t="shared" si="224"/>
        <v>4.5234360559215188E-3</v>
      </c>
      <c r="H1612" s="2">
        <f t="shared" si="220"/>
        <v>1.1952141263922516</v>
      </c>
      <c r="I1612" s="2">
        <f t="shared" si="221"/>
        <v>54.446357283448201</v>
      </c>
    </row>
    <row r="1613" spans="1:9" ht="13.5" x14ac:dyDescent="0.25">
      <c r="A1613" s="3">
        <f>TITRES_STAT!B1616</f>
        <v>44362</v>
      </c>
      <c r="B1613" s="6">
        <f>TITRES_STAT!D1616</f>
        <v>7</v>
      </c>
      <c r="C1613" s="2">
        <f t="shared" si="225"/>
        <v>4.9999999999999822E-2</v>
      </c>
      <c r="D1613" s="2">
        <f t="shared" si="226"/>
        <v>4.9999999999999822E-2</v>
      </c>
      <c r="E1613" s="2">
        <f t="shared" si="227"/>
        <v>0</v>
      </c>
      <c r="F1613" s="2">
        <f t="shared" ref="F1613:G1628" si="228">((F1612*13)+D1613)/14</f>
        <v>8.5917264828787622E-3</v>
      </c>
      <c r="G1613" s="2">
        <f t="shared" si="228"/>
        <v>4.2003334804985529E-3</v>
      </c>
      <c r="H1613" s="2">
        <f t="shared" si="220"/>
        <v>2.0454867506993706</v>
      </c>
      <c r="I1613" s="2">
        <f t="shared" si="221"/>
        <v>67.164526334900046</v>
      </c>
    </row>
    <row r="1614" spans="1:9" ht="13.5" x14ac:dyDescent="0.25">
      <c r="A1614" s="3">
        <f>TITRES_STAT!B1617</f>
        <v>44363</v>
      </c>
      <c r="B1614" s="6">
        <f>TITRES_STAT!D1617</f>
        <v>7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7.9780317341017083E-3</v>
      </c>
      <c r="G1614" s="2">
        <f t="shared" si="228"/>
        <v>3.900309660462942E-3</v>
      </c>
      <c r="H1614" s="2">
        <f t="shared" si="220"/>
        <v>2.0454867506993706</v>
      </c>
      <c r="I1614" s="2">
        <f t="shared" si="221"/>
        <v>67.164526334900046</v>
      </c>
    </row>
    <row r="1615" spans="1:9" ht="13.5" x14ac:dyDescent="0.25">
      <c r="A1615" s="3">
        <f>TITRES_STAT!B1618</f>
        <v>44364</v>
      </c>
      <c r="B1615" s="6">
        <f>TITRES_STAT!D1618</f>
        <v>7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7.4081723245230154E-3</v>
      </c>
      <c r="G1615" s="2">
        <f t="shared" si="228"/>
        <v>3.6217161132870179E-3</v>
      </c>
      <c r="H1615" s="2">
        <f t="shared" si="220"/>
        <v>2.0454867506993706</v>
      </c>
      <c r="I1615" s="2">
        <f t="shared" si="221"/>
        <v>67.164526334900046</v>
      </c>
    </row>
    <row r="1616" spans="1:9" ht="13.5" x14ac:dyDescent="0.25">
      <c r="A1616" s="3">
        <f>TITRES_STAT!B1619</f>
        <v>44365</v>
      </c>
      <c r="B1616" s="6">
        <f>TITRES_STAT!D1619</f>
        <v>7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6.8790171584856572E-3</v>
      </c>
      <c r="G1616" s="2">
        <f t="shared" si="228"/>
        <v>3.3630221051950881E-3</v>
      </c>
      <c r="H1616" s="2">
        <f t="shared" si="220"/>
        <v>2.0454867506993706</v>
      </c>
      <c r="I1616" s="2">
        <f t="shared" si="221"/>
        <v>67.164526334900046</v>
      </c>
    </row>
    <row r="1617" spans="1:9" ht="13.5" x14ac:dyDescent="0.25">
      <c r="A1617" s="3">
        <f>TITRES_STAT!B1620</f>
        <v>44368</v>
      </c>
      <c r="B1617" s="6">
        <f>TITRES_STAT!D1620</f>
        <v>7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6.3876587900223965E-3</v>
      </c>
      <c r="G1617" s="2">
        <f t="shared" si="228"/>
        <v>3.122806240538296E-3</v>
      </c>
      <c r="H1617" s="2">
        <f t="shared" ref="H1617:H1680" si="229">F1617/G1617</f>
        <v>2.0454867506993706</v>
      </c>
      <c r="I1617" s="2">
        <f t="shared" ref="I1617:I1680" si="230">IF(G1617=0,100,100-(100/(1+H1617)))</f>
        <v>67.164526334900046</v>
      </c>
    </row>
    <row r="1618" spans="1:9" ht="13.5" x14ac:dyDescent="0.25">
      <c r="A1618" s="3">
        <f>TITRES_STAT!B1621</f>
        <v>44369</v>
      </c>
      <c r="B1618" s="6">
        <f>TITRES_STAT!D1621</f>
        <v>7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5.9313974478779402E-3</v>
      </c>
      <c r="G1618" s="2">
        <f t="shared" si="228"/>
        <v>2.8997486519284177E-3</v>
      </c>
      <c r="H1618" s="2">
        <f t="shared" si="229"/>
        <v>2.045486750699371</v>
      </c>
      <c r="I1618" s="2">
        <f t="shared" si="230"/>
        <v>67.164526334900046</v>
      </c>
    </row>
    <row r="1619" spans="1:9" ht="13.5" x14ac:dyDescent="0.25">
      <c r="A1619" s="3">
        <f>TITRES_STAT!B1622</f>
        <v>44370</v>
      </c>
      <c r="B1619" s="6">
        <f>TITRES_STAT!D1622</f>
        <v>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5.5077262016009444E-3</v>
      </c>
      <c r="G1619" s="2">
        <f t="shared" si="228"/>
        <v>2.6926237482192451E-3</v>
      </c>
      <c r="H1619" s="2">
        <f t="shared" si="229"/>
        <v>2.0454867506993706</v>
      </c>
      <c r="I1619" s="2">
        <f t="shared" si="230"/>
        <v>67.164526334900046</v>
      </c>
    </row>
    <row r="1620" spans="1:9" ht="13.5" x14ac:dyDescent="0.25">
      <c r="A1620" s="3">
        <f>TITRES_STAT!B1623</f>
        <v>44371</v>
      </c>
      <c r="B1620" s="6">
        <f>TITRES_STAT!D1623</f>
        <v>7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5.1143171872008774E-3</v>
      </c>
      <c r="G1620" s="2">
        <f t="shared" si="228"/>
        <v>2.5002934804892987E-3</v>
      </c>
      <c r="H1620" s="2">
        <f t="shared" si="229"/>
        <v>2.045486750699371</v>
      </c>
      <c r="I1620" s="2">
        <f t="shared" si="230"/>
        <v>67.164526334900046</v>
      </c>
    </row>
    <row r="1621" spans="1:9" ht="13.5" x14ac:dyDescent="0.25">
      <c r="A1621" s="3">
        <f>TITRES_STAT!B1624</f>
        <v>44372</v>
      </c>
      <c r="B1621" s="6">
        <f>TITRES_STAT!D1624</f>
        <v>6.96</v>
      </c>
      <c r="C1621" s="2">
        <f t="shared" si="225"/>
        <v>-4.0000000000000036E-2</v>
      </c>
      <c r="D1621" s="2">
        <f t="shared" si="226"/>
        <v>0</v>
      </c>
      <c r="E1621" s="2">
        <f t="shared" si="227"/>
        <v>4.0000000000000036E-2</v>
      </c>
      <c r="F1621" s="2">
        <f t="shared" si="228"/>
        <v>4.749008816686529E-3</v>
      </c>
      <c r="G1621" s="2">
        <f t="shared" si="228"/>
        <v>5.1788439461686372E-3</v>
      </c>
      <c r="H1621" s="2">
        <f t="shared" si="229"/>
        <v>0.91700172201556596</v>
      </c>
      <c r="I1621" s="2">
        <f t="shared" si="230"/>
        <v>47.835205961704396</v>
      </c>
    </row>
    <row r="1622" spans="1:9" ht="13.5" x14ac:dyDescent="0.25">
      <c r="A1622" s="3">
        <f>TITRES_STAT!B1625</f>
        <v>44375</v>
      </c>
      <c r="B1622" s="6">
        <f>TITRES_STAT!D1625</f>
        <v>6.95</v>
      </c>
      <c r="C1622" s="2">
        <f t="shared" si="225"/>
        <v>-9.9999999999997868E-3</v>
      </c>
      <c r="D1622" s="2">
        <f t="shared" si="226"/>
        <v>0</v>
      </c>
      <c r="E1622" s="2">
        <f t="shared" si="227"/>
        <v>9.9999999999997868E-3</v>
      </c>
      <c r="F1622" s="2">
        <f t="shared" si="228"/>
        <v>4.4097939012089195E-3</v>
      </c>
      <c r="G1622" s="2">
        <f t="shared" si="228"/>
        <v>5.5232122357280053E-3</v>
      </c>
      <c r="H1622" s="2">
        <f t="shared" si="229"/>
        <v>0.79841108996016552</v>
      </c>
      <c r="I1622" s="2">
        <f t="shared" si="230"/>
        <v>44.395360683515925</v>
      </c>
    </row>
    <row r="1623" spans="1:9" ht="13.5" x14ac:dyDescent="0.25">
      <c r="A1623" s="3">
        <f>TITRES_STAT!B1626</f>
        <v>44376</v>
      </c>
      <c r="B1623" s="6">
        <f>TITRES_STAT!D1626</f>
        <v>7</v>
      </c>
      <c r="C1623" s="2">
        <f t="shared" si="225"/>
        <v>4.9999999999999822E-2</v>
      </c>
      <c r="D1623" s="2">
        <f t="shared" si="226"/>
        <v>4.9999999999999822E-2</v>
      </c>
      <c r="E1623" s="2">
        <f t="shared" si="227"/>
        <v>0</v>
      </c>
      <c r="F1623" s="2">
        <f t="shared" si="228"/>
        <v>7.666237193979698E-3</v>
      </c>
      <c r="G1623" s="2">
        <f t="shared" si="228"/>
        <v>5.1286970760331474E-3</v>
      </c>
      <c r="H1623" s="2">
        <f t="shared" si="229"/>
        <v>1.4947728595250243</v>
      </c>
      <c r="I1623" s="2">
        <f t="shared" si="230"/>
        <v>59.916190518827896</v>
      </c>
    </row>
    <row r="1624" spans="1:9" ht="13.5" x14ac:dyDescent="0.25">
      <c r="A1624" s="3">
        <f>TITRES_STAT!B1627</f>
        <v>44377</v>
      </c>
      <c r="B1624" s="6">
        <f>TITRES_STAT!D1627</f>
        <v>7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7.1186488229811476E-3</v>
      </c>
      <c r="G1624" s="2">
        <f t="shared" si="228"/>
        <v>4.7623615706022084E-3</v>
      </c>
      <c r="H1624" s="2">
        <f t="shared" si="229"/>
        <v>1.494772859525024</v>
      </c>
      <c r="I1624" s="2">
        <f t="shared" si="230"/>
        <v>59.916190518827889</v>
      </c>
    </row>
    <row r="1625" spans="1:9" ht="13.5" x14ac:dyDescent="0.25">
      <c r="A1625" s="3">
        <f>TITRES_STAT!B1628</f>
        <v>44378</v>
      </c>
      <c r="B1625" s="6">
        <f>TITRES_STAT!D1628</f>
        <v>7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6.6101739070539229E-3</v>
      </c>
      <c r="G1625" s="2">
        <f t="shared" si="228"/>
        <v>4.4221928869877646E-3</v>
      </c>
      <c r="H1625" s="2">
        <f t="shared" si="229"/>
        <v>1.494772859525024</v>
      </c>
      <c r="I1625" s="2">
        <f t="shared" si="230"/>
        <v>59.916190518827889</v>
      </c>
    </row>
    <row r="1626" spans="1:9" ht="13.5" x14ac:dyDescent="0.25">
      <c r="A1626" s="3">
        <f>TITRES_STAT!B1629</f>
        <v>44379</v>
      </c>
      <c r="B1626" s="6">
        <f>TITRES_STAT!D1629</f>
        <v>7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6.1380186279786425E-3</v>
      </c>
      <c r="G1626" s="2">
        <f t="shared" si="228"/>
        <v>4.1063219664886387E-3</v>
      </c>
      <c r="H1626" s="2">
        <f t="shared" si="229"/>
        <v>1.494772859525024</v>
      </c>
      <c r="I1626" s="2">
        <f t="shared" si="230"/>
        <v>59.916190518827889</v>
      </c>
    </row>
    <row r="1627" spans="1:9" ht="13.5" x14ac:dyDescent="0.25">
      <c r="A1627" s="3">
        <f>TITRES_STAT!B1630</f>
        <v>44382</v>
      </c>
      <c r="B1627" s="6">
        <f>TITRES_STAT!D1630</f>
        <v>7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5.6995887259801686E-3</v>
      </c>
      <c r="G1627" s="2">
        <f t="shared" si="228"/>
        <v>3.813013254596593E-3</v>
      </c>
      <c r="H1627" s="2">
        <f t="shared" si="229"/>
        <v>1.4947728595250243</v>
      </c>
      <c r="I1627" s="2">
        <f t="shared" si="230"/>
        <v>59.916190518827896</v>
      </c>
    </row>
    <row r="1628" spans="1:9" ht="13.5" x14ac:dyDescent="0.25">
      <c r="A1628" s="3">
        <f>TITRES_STAT!B1631</f>
        <v>44383</v>
      </c>
      <c r="B1628" s="6">
        <f>TITRES_STAT!D1631</f>
        <v>7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5.2924752455530133E-3</v>
      </c>
      <c r="G1628" s="2">
        <f t="shared" si="228"/>
        <v>3.5406551649825508E-3</v>
      </c>
      <c r="H1628" s="2">
        <f t="shared" si="229"/>
        <v>1.494772859525024</v>
      </c>
      <c r="I1628" s="2">
        <f t="shared" si="230"/>
        <v>59.916190518827889</v>
      </c>
    </row>
    <row r="1629" spans="1:9" ht="13.5" x14ac:dyDescent="0.25">
      <c r="A1629" s="3">
        <f>TITRES_STAT!B1632</f>
        <v>44384</v>
      </c>
      <c r="B1629" s="6">
        <f>TITRES_STAT!D1632</f>
        <v>7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4.9144412994420834E-3</v>
      </c>
      <c r="G1629" s="2">
        <f t="shared" si="231"/>
        <v>3.2877512246266547E-3</v>
      </c>
      <c r="H1629" s="2">
        <f t="shared" si="229"/>
        <v>1.4947728595250238</v>
      </c>
      <c r="I1629" s="2">
        <f t="shared" si="230"/>
        <v>59.916190518827889</v>
      </c>
    </row>
    <row r="1630" spans="1:9" ht="13.5" x14ac:dyDescent="0.25">
      <c r="A1630" s="3">
        <f>TITRES_STAT!B1633</f>
        <v>44385</v>
      </c>
      <c r="B1630" s="6">
        <f>TITRES_STAT!D1633</f>
        <v>7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4.5634097780533631E-3</v>
      </c>
      <c r="G1630" s="2">
        <f t="shared" si="231"/>
        <v>3.0529118514390366E-3</v>
      </c>
      <c r="H1630" s="2">
        <f t="shared" si="229"/>
        <v>1.4947728595250236</v>
      </c>
      <c r="I1630" s="2">
        <f t="shared" si="230"/>
        <v>59.916190518827889</v>
      </c>
    </row>
    <row r="1631" spans="1:9" ht="13.5" x14ac:dyDescent="0.25">
      <c r="A1631" s="3">
        <f>TITRES_STAT!B1634</f>
        <v>44386</v>
      </c>
      <c r="B1631" s="6">
        <f>TITRES_STAT!D1634</f>
        <v>7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4.2374519367638372E-3</v>
      </c>
      <c r="G1631" s="2">
        <f t="shared" si="231"/>
        <v>2.8348467191933913E-3</v>
      </c>
      <c r="H1631" s="2">
        <f t="shared" si="229"/>
        <v>1.4947728595250236</v>
      </c>
      <c r="I1631" s="2">
        <f t="shared" si="230"/>
        <v>59.916190518827889</v>
      </c>
    </row>
    <row r="1632" spans="1:9" ht="13.5" x14ac:dyDescent="0.25">
      <c r="A1632" s="3">
        <f>TITRES_STAT!B1635</f>
        <v>44389</v>
      </c>
      <c r="B1632" s="6">
        <f>TITRES_STAT!D1635</f>
        <v>7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3.9347767984235634E-3</v>
      </c>
      <c r="G1632" s="2">
        <f t="shared" si="231"/>
        <v>2.6323576678224346E-3</v>
      </c>
      <c r="H1632" s="2">
        <f t="shared" si="229"/>
        <v>1.4947728595250238</v>
      </c>
      <c r="I1632" s="2">
        <f t="shared" si="230"/>
        <v>59.916190518827889</v>
      </c>
    </row>
    <row r="1633" spans="1:9" ht="13.5" x14ac:dyDescent="0.25">
      <c r="A1633" s="3">
        <f>TITRES_STAT!B1636</f>
        <v>44390</v>
      </c>
      <c r="B1633" s="6">
        <f>TITRES_STAT!D1636</f>
        <v>7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3.6537213128218803E-3</v>
      </c>
      <c r="G1633" s="2">
        <f t="shared" si="231"/>
        <v>2.4443321201208326E-3</v>
      </c>
      <c r="H1633" s="2">
        <f t="shared" si="229"/>
        <v>1.4947728595250236</v>
      </c>
      <c r="I1633" s="2">
        <f t="shared" si="230"/>
        <v>59.916190518827889</v>
      </c>
    </row>
    <row r="1634" spans="1:9" ht="13.5" x14ac:dyDescent="0.25">
      <c r="A1634" s="3">
        <f>TITRES_STAT!B1637</f>
        <v>44391</v>
      </c>
      <c r="B1634" s="6">
        <f>TITRES_STAT!D1637</f>
        <v>7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3.3927412190488887E-3</v>
      </c>
      <c r="G1634" s="2">
        <f t="shared" si="231"/>
        <v>2.2697369686836303E-3</v>
      </c>
      <c r="H1634" s="2">
        <f t="shared" si="229"/>
        <v>1.4947728595250234</v>
      </c>
      <c r="I1634" s="2">
        <f t="shared" si="230"/>
        <v>59.916190518827882</v>
      </c>
    </row>
    <row r="1635" spans="1:9" ht="13.5" x14ac:dyDescent="0.25">
      <c r="A1635" s="3">
        <f>TITRES_STAT!B1638</f>
        <v>44392</v>
      </c>
      <c r="B1635" s="6">
        <f>TITRES_STAT!D1638</f>
        <v>7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3.1504025605453971E-3</v>
      </c>
      <c r="G1635" s="2">
        <f t="shared" si="231"/>
        <v>2.1076128994919423E-3</v>
      </c>
      <c r="H1635" s="2">
        <f t="shared" si="229"/>
        <v>1.4947728595250238</v>
      </c>
      <c r="I1635" s="2">
        <f t="shared" si="230"/>
        <v>59.916190518827889</v>
      </c>
    </row>
    <row r="1636" spans="1:9" ht="13.5" x14ac:dyDescent="0.25">
      <c r="A1636" s="3">
        <f>TITRES_STAT!B1639</f>
        <v>44393</v>
      </c>
      <c r="B1636" s="6">
        <f>TITRES_STAT!D1639</f>
        <v>7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2.9253738062207262E-3</v>
      </c>
      <c r="G1636" s="2">
        <f t="shared" si="231"/>
        <v>1.9570691209568037E-3</v>
      </c>
      <c r="H1636" s="2">
        <f t="shared" si="229"/>
        <v>1.4947728595250238</v>
      </c>
      <c r="I1636" s="2">
        <f t="shared" si="230"/>
        <v>59.916190518827889</v>
      </c>
    </row>
    <row r="1637" spans="1:9" ht="13.5" x14ac:dyDescent="0.25">
      <c r="A1637" s="3">
        <f>TITRES_STAT!B1640</f>
        <v>44396</v>
      </c>
      <c r="B1637" s="6">
        <f>TITRES_STAT!D1640</f>
        <v>7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2.7164185343478173E-3</v>
      </c>
      <c r="G1637" s="2">
        <f t="shared" si="231"/>
        <v>1.8172784694598892E-3</v>
      </c>
      <c r="H1637" s="2">
        <f t="shared" si="229"/>
        <v>1.4947728595250238</v>
      </c>
      <c r="I1637" s="2">
        <f t="shared" si="230"/>
        <v>59.916190518827889</v>
      </c>
    </row>
    <row r="1638" spans="1:9" ht="13.5" x14ac:dyDescent="0.25">
      <c r="A1638" s="3">
        <f>TITRES_STAT!B1641</f>
        <v>44399</v>
      </c>
      <c r="B1638" s="6">
        <f>TITRES_STAT!D1641</f>
        <v>6.99</v>
      </c>
      <c r="C1638" s="2">
        <f t="shared" si="225"/>
        <v>-9.9999999999997868E-3</v>
      </c>
      <c r="D1638" s="2">
        <f t="shared" si="226"/>
        <v>0</v>
      </c>
      <c r="E1638" s="2">
        <f t="shared" si="227"/>
        <v>9.9999999999997868E-3</v>
      </c>
      <c r="F1638" s="2">
        <f t="shared" si="231"/>
        <v>2.5223886390372588E-3</v>
      </c>
      <c r="G1638" s="2">
        <f t="shared" si="231"/>
        <v>2.4017585787841672E-3</v>
      </c>
      <c r="H1638" s="2">
        <f t="shared" si="229"/>
        <v>1.050225722651174</v>
      </c>
      <c r="I1638" s="2">
        <f t="shared" si="230"/>
        <v>51.22488275550036</v>
      </c>
    </row>
    <row r="1639" spans="1:9" ht="13.5" x14ac:dyDescent="0.25">
      <c r="A1639" s="3">
        <f>TITRES_STAT!B1642</f>
        <v>44400</v>
      </c>
      <c r="B1639" s="6">
        <f>TITRES_STAT!D1642</f>
        <v>7.08</v>
      </c>
      <c r="C1639" s="2">
        <f t="shared" si="225"/>
        <v>8.9999999999999858E-2</v>
      </c>
      <c r="D1639" s="2">
        <f t="shared" si="226"/>
        <v>8.9999999999999858E-2</v>
      </c>
      <c r="E1639" s="2">
        <f t="shared" si="227"/>
        <v>0</v>
      </c>
      <c r="F1639" s="2">
        <f t="shared" si="231"/>
        <v>8.7707894505345864E-3</v>
      </c>
      <c r="G1639" s="2">
        <f t="shared" si="231"/>
        <v>2.2302043945852984E-3</v>
      </c>
      <c r="H1639" s="2">
        <f t="shared" si="229"/>
        <v>3.9327289784869675</v>
      </c>
      <c r="I1639" s="2">
        <f t="shared" si="230"/>
        <v>79.727246228988378</v>
      </c>
    </row>
    <row r="1640" spans="1:9" ht="13.5" x14ac:dyDescent="0.25">
      <c r="A1640" s="3">
        <f>TITRES_STAT!B1643</f>
        <v>44403</v>
      </c>
      <c r="B1640" s="6">
        <f>TITRES_STAT!D1643</f>
        <v>7.08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8.1443044897821157E-3</v>
      </c>
      <c r="G1640" s="2">
        <f t="shared" si="231"/>
        <v>2.0709040806863488E-3</v>
      </c>
      <c r="H1640" s="2">
        <f t="shared" si="229"/>
        <v>3.932728978486967</v>
      </c>
      <c r="I1640" s="2">
        <f t="shared" si="230"/>
        <v>79.727246228988378</v>
      </c>
    </row>
    <row r="1641" spans="1:9" ht="13.5" x14ac:dyDescent="0.25">
      <c r="A1641" s="3">
        <f>TITRES_STAT!B1644</f>
        <v>44404</v>
      </c>
      <c r="B1641" s="6">
        <f>TITRES_STAT!D1644</f>
        <v>7.1</v>
      </c>
      <c r="C1641" s="2">
        <f t="shared" si="225"/>
        <v>1.9999999999999574E-2</v>
      </c>
      <c r="D1641" s="2">
        <f t="shared" si="226"/>
        <v>1.9999999999999574E-2</v>
      </c>
      <c r="E1641" s="2">
        <f t="shared" si="227"/>
        <v>0</v>
      </c>
      <c r="F1641" s="2">
        <f t="shared" si="231"/>
        <v>8.991139883369078E-3</v>
      </c>
      <c r="G1641" s="2">
        <f t="shared" si="231"/>
        <v>1.922982360637324E-3</v>
      </c>
      <c r="H1641" s="2">
        <f t="shared" si="229"/>
        <v>4.6756226512598857</v>
      </c>
      <c r="I1641" s="2">
        <f t="shared" si="230"/>
        <v>82.380787775275763</v>
      </c>
    </row>
    <row r="1642" spans="1:9" ht="13.5" x14ac:dyDescent="0.25">
      <c r="A1642" s="3">
        <f>TITRES_STAT!B1645</f>
        <v>44405</v>
      </c>
      <c r="B1642" s="6">
        <f>TITRES_STAT!D1645</f>
        <v>7.1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8.3489156059855726E-3</v>
      </c>
      <c r="G1642" s="2">
        <f t="shared" si="231"/>
        <v>1.7856264777346578E-3</v>
      </c>
      <c r="H1642" s="2">
        <f t="shared" si="229"/>
        <v>4.6756226512598857</v>
      </c>
      <c r="I1642" s="2">
        <f t="shared" si="230"/>
        <v>82.380787775275763</v>
      </c>
    </row>
    <row r="1643" spans="1:9" ht="13.5" x14ac:dyDescent="0.25">
      <c r="A1643" s="3">
        <f>TITRES_STAT!B1646</f>
        <v>44406</v>
      </c>
      <c r="B1643" s="6">
        <f>TITRES_STAT!D1646</f>
        <v>7.1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7.7525644912723179E-3</v>
      </c>
      <c r="G1643" s="2">
        <f t="shared" si="231"/>
        <v>1.6580817293250394E-3</v>
      </c>
      <c r="H1643" s="2">
        <f t="shared" si="229"/>
        <v>4.6756226512598866</v>
      </c>
      <c r="I1643" s="2">
        <f t="shared" si="230"/>
        <v>82.380787775275763</v>
      </c>
    </row>
    <row r="1644" spans="1:9" ht="13.5" x14ac:dyDescent="0.25">
      <c r="A1644" s="3">
        <f>TITRES_STAT!B1647</f>
        <v>44407</v>
      </c>
      <c r="B1644" s="6">
        <f>TITRES_STAT!D1647</f>
        <v>7.2</v>
      </c>
      <c r="C1644" s="2">
        <f t="shared" si="225"/>
        <v>0.10000000000000053</v>
      </c>
      <c r="D1644" s="2">
        <f t="shared" si="226"/>
        <v>0.10000000000000053</v>
      </c>
      <c r="E1644" s="2">
        <f t="shared" si="227"/>
        <v>0</v>
      </c>
      <c r="F1644" s="2">
        <f t="shared" si="231"/>
        <v>1.4341667027610047E-2</v>
      </c>
      <c r="G1644" s="2">
        <f t="shared" si="231"/>
        <v>1.5396473200875367E-3</v>
      </c>
      <c r="H1644" s="2">
        <f t="shared" si="229"/>
        <v>9.3149040306156934</v>
      </c>
      <c r="I1644" s="2">
        <f t="shared" si="230"/>
        <v>90.305290315528893</v>
      </c>
    </row>
    <row r="1645" spans="1:9" ht="13.5" x14ac:dyDescent="0.25">
      <c r="A1645" s="3">
        <f>TITRES_STAT!B1648</f>
        <v>44410</v>
      </c>
      <c r="B1645" s="6">
        <f>TITRES_STAT!D1648</f>
        <v>7.25</v>
      </c>
      <c r="C1645" s="2">
        <f t="shared" si="225"/>
        <v>4.9999999999999822E-2</v>
      </c>
      <c r="D1645" s="2">
        <f t="shared" si="226"/>
        <v>4.9999999999999822E-2</v>
      </c>
      <c r="E1645" s="2">
        <f t="shared" si="227"/>
        <v>0</v>
      </c>
      <c r="F1645" s="2">
        <f t="shared" ref="F1645:G1660" si="232">((F1644*13)+D1645)/14</f>
        <v>1.6888690811352174E-2</v>
      </c>
      <c r="G1645" s="2">
        <f t="shared" si="232"/>
        <v>1.4296725115098554E-3</v>
      </c>
      <c r="H1645" s="2">
        <f t="shared" si="229"/>
        <v>11.812978619499569</v>
      </c>
      <c r="I1645" s="2">
        <f t="shared" si="230"/>
        <v>92.19541349676382</v>
      </c>
    </row>
    <row r="1646" spans="1:9" ht="13.5" x14ac:dyDescent="0.25">
      <c r="A1646" s="3">
        <f>TITRES_STAT!B1649</f>
        <v>44411</v>
      </c>
      <c r="B1646" s="6">
        <f>TITRES_STAT!D1649</f>
        <v>7.25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1.5682355753398446E-2</v>
      </c>
      <c r="G1646" s="2">
        <f t="shared" si="232"/>
        <v>1.3275530464020087E-3</v>
      </c>
      <c r="H1646" s="2">
        <f t="shared" si="229"/>
        <v>11.812978619499567</v>
      </c>
      <c r="I1646" s="2">
        <f t="shared" si="230"/>
        <v>92.19541349676382</v>
      </c>
    </row>
    <row r="1647" spans="1:9" ht="13.5" x14ac:dyDescent="0.25">
      <c r="A1647" s="3">
        <f>TITRES_STAT!B1650</f>
        <v>44412</v>
      </c>
      <c r="B1647" s="6">
        <f>TITRES_STAT!D1650</f>
        <v>7.25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1.4562187485298557E-2</v>
      </c>
      <c r="G1647" s="2">
        <f t="shared" si="232"/>
        <v>1.2327278288018653E-3</v>
      </c>
      <c r="H1647" s="2">
        <f t="shared" si="229"/>
        <v>11.812978619499567</v>
      </c>
      <c r="I1647" s="2">
        <f t="shared" si="230"/>
        <v>92.19541349676382</v>
      </c>
    </row>
    <row r="1648" spans="1:9" ht="13.5" x14ac:dyDescent="0.25">
      <c r="A1648" s="3">
        <f>TITRES_STAT!B1651</f>
        <v>44413</v>
      </c>
      <c r="B1648" s="6">
        <f>TITRES_STAT!D1651</f>
        <v>7.25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1.3522031236348661E-2</v>
      </c>
      <c r="G1648" s="2">
        <f t="shared" si="232"/>
        <v>1.1446758410303035E-3</v>
      </c>
      <c r="H1648" s="2">
        <f t="shared" si="229"/>
        <v>11.812978619499567</v>
      </c>
      <c r="I1648" s="2">
        <f t="shared" si="230"/>
        <v>92.19541349676382</v>
      </c>
    </row>
    <row r="1649" spans="1:9" ht="13.5" x14ac:dyDescent="0.25">
      <c r="A1649" s="3">
        <f>TITRES_STAT!B1652</f>
        <v>44414</v>
      </c>
      <c r="B1649" s="6">
        <f>TITRES_STAT!D1652</f>
        <v>7.25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1.2556171862323757E-2</v>
      </c>
      <c r="G1649" s="2">
        <f t="shared" si="232"/>
        <v>1.0629132809567103E-3</v>
      </c>
      <c r="H1649" s="2">
        <f t="shared" si="229"/>
        <v>11.812978619499569</v>
      </c>
      <c r="I1649" s="2">
        <f t="shared" si="230"/>
        <v>92.19541349676382</v>
      </c>
    </row>
    <row r="1650" spans="1:9" ht="13.5" x14ac:dyDescent="0.25">
      <c r="A1650" s="3">
        <f>TITRES_STAT!B1653</f>
        <v>44417</v>
      </c>
      <c r="B1650" s="6">
        <f>TITRES_STAT!D1653</f>
        <v>7.25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1.1659302443586346E-2</v>
      </c>
      <c r="G1650" s="2">
        <f t="shared" si="232"/>
        <v>9.8699090374551666E-4</v>
      </c>
      <c r="H1650" s="2">
        <f t="shared" si="229"/>
        <v>11.812978619499569</v>
      </c>
      <c r="I1650" s="2">
        <f t="shared" si="230"/>
        <v>92.19541349676382</v>
      </c>
    </row>
    <row r="1651" spans="1:9" ht="13.5" x14ac:dyDescent="0.25">
      <c r="A1651" s="3">
        <f>TITRES_STAT!B1654</f>
        <v>44419</v>
      </c>
      <c r="B1651" s="6">
        <f>TITRES_STAT!D1654</f>
        <v>7.25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1.0826495126187321E-2</v>
      </c>
      <c r="G1651" s="2">
        <f t="shared" si="232"/>
        <v>9.1649155347797977E-4</v>
      </c>
      <c r="H1651" s="2">
        <f t="shared" si="229"/>
        <v>11.812978619499569</v>
      </c>
      <c r="I1651" s="2">
        <f t="shared" si="230"/>
        <v>92.19541349676382</v>
      </c>
    </row>
    <row r="1652" spans="1:9" ht="13.5" x14ac:dyDescent="0.25">
      <c r="A1652" s="3">
        <f>TITRES_STAT!B1655</f>
        <v>44420</v>
      </c>
      <c r="B1652" s="6">
        <f>TITRES_STAT!D1655</f>
        <v>7.25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1.0053174045745369E-2</v>
      </c>
      <c r="G1652" s="2">
        <f t="shared" si="232"/>
        <v>8.5102787108669558E-4</v>
      </c>
      <c r="H1652" s="2">
        <f t="shared" si="229"/>
        <v>11.812978619499567</v>
      </c>
      <c r="I1652" s="2">
        <f t="shared" si="230"/>
        <v>92.19541349676382</v>
      </c>
    </row>
    <row r="1653" spans="1:9" ht="13.5" x14ac:dyDescent="0.25">
      <c r="A1653" s="3">
        <f>TITRES_STAT!B1656</f>
        <v>44424</v>
      </c>
      <c r="B1653" s="6">
        <f>TITRES_STAT!D1656</f>
        <v>7.25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9.335090185334986E-3</v>
      </c>
      <c r="G1653" s="2">
        <f t="shared" si="232"/>
        <v>7.9024016600907454E-4</v>
      </c>
      <c r="H1653" s="2">
        <f t="shared" si="229"/>
        <v>11.812978619499567</v>
      </c>
      <c r="I1653" s="2">
        <f t="shared" si="230"/>
        <v>92.19541349676382</v>
      </c>
    </row>
    <row r="1654" spans="1:9" ht="13.5" x14ac:dyDescent="0.25">
      <c r="A1654" s="3">
        <f>TITRES_STAT!B1657</f>
        <v>44425</v>
      </c>
      <c r="B1654" s="6">
        <f>TITRES_STAT!D1657</f>
        <v>7.25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8.6682980292396294E-3</v>
      </c>
      <c r="G1654" s="2">
        <f t="shared" si="232"/>
        <v>7.3379443986556928E-4</v>
      </c>
      <c r="H1654" s="2">
        <f t="shared" si="229"/>
        <v>11.812978619499566</v>
      </c>
      <c r="I1654" s="2">
        <f t="shared" si="230"/>
        <v>92.19541349676382</v>
      </c>
    </row>
    <row r="1655" spans="1:9" ht="13.5" x14ac:dyDescent="0.25">
      <c r="A1655" s="3">
        <f>TITRES_STAT!B1658</f>
        <v>44426</v>
      </c>
      <c r="B1655" s="6">
        <f>TITRES_STAT!D1658</f>
        <v>7.25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8.0491338842939419E-3</v>
      </c>
      <c r="G1655" s="2">
        <f t="shared" si="232"/>
        <v>6.8138055130374288E-4</v>
      </c>
      <c r="H1655" s="2">
        <f t="shared" si="229"/>
        <v>11.812978619499566</v>
      </c>
      <c r="I1655" s="2">
        <f t="shared" si="230"/>
        <v>92.19541349676382</v>
      </c>
    </row>
    <row r="1656" spans="1:9" ht="13.5" x14ac:dyDescent="0.25">
      <c r="A1656" s="3">
        <f>TITRES_STAT!B1659</f>
        <v>44427</v>
      </c>
      <c r="B1656" s="6">
        <f>TITRES_STAT!D1659</f>
        <v>7.25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7.4741957497015173E-3</v>
      </c>
      <c r="G1656" s="2">
        <f t="shared" si="232"/>
        <v>6.3271051192490414E-4</v>
      </c>
      <c r="H1656" s="2">
        <f t="shared" si="229"/>
        <v>11.812978619499566</v>
      </c>
      <c r="I1656" s="2">
        <f t="shared" si="230"/>
        <v>92.19541349676382</v>
      </c>
    </row>
    <row r="1657" spans="1:9" ht="13.5" x14ac:dyDescent="0.25">
      <c r="A1657" s="3">
        <f>TITRES_STAT!B1660</f>
        <v>44428</v>
      </c>
      <c r="B1657" s="6">
        <f>TITRES_STAT!D1660</f>
        <v>7.25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6.940324624722838E-3</v>
      </c>
      <c r="G1657" s="2">
        <f t="shared" si="232"/>
        <v>5.8751690393026815E-4</v>
      </c>
      <c r="H1657" s="2">
        <f t="shared" si="229"/>
        <v>11.812978619499566</v>
      </c>
      <c r="I1657" s="2">
        <f t="shared" si="230"/>
        <v>92.19541349676382</v>
      </c>
    </row>
    <row r="1658" spans="1:9" ht="13.5" x14ac:dyDescent="0.25">
      <c r="A1658" s="3">
        <f>TITRES_STAT!B1661</f>
        <v>44431</v>
      </c>
      <c r="B1658" s="6">
        <f>TITRES_STAT!D1661</f>
        <v>7.25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6.4445871515283496E-3</v>
      </c>
      <c r="G1658" s="2">
        <f t="shared" si="232"/>
        <v>5.4555141079239188E-4</v>
      </c>
      <c r="H1658" s="2">
        <f t="shared" si="229"/>
        <v>11.812978619499566</v>
      </c>
      <c r="I1658" s="2">
        <f t="shared" si="230"/>
        <v>92.19541349676382</v>
      </c>
    </row>
    <row r="1659" spans="1:9" ht="13.5" x14ac:dyDescent="0.25">
      <c r="A1659" s="3">
        <f>TITRES_STAT!B1662</f>
        <v>44432</v>
      </c>
      <c r="B1659" s="6">
        <f>TITRES_STAT!D1662</f>
        <v>7.25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5.9842594978477531E-3</v>
      </c>
      <c r="G1659" s="2">
        <f t="shared" si="232"/>
        <v>5.0658345287864952E-4</v>
      </c>
      <c r="H1659" s="2">
        <f t="shared" si="229"/>
        <v>11.812978619499567</v>
      </c>
      <c r="I1659" s="2">
        <f t="shared" si="230"/>
        <v>92.19541349676382</v>
      </c>
    </row>
    <row r="1660" spans="1:9" ht="13.5" x14ac:dyDescent="0.25">
      <c r="A1660" s="3">
        <f>TITRES_STAT!B1663</f>
        <v>44433</v>
      </c>
      <c r="B1660" s="6">
        <f>TITRES_STAT!D1663</f>
        <v>7.04</v>
      </c>
      <c r="C1660" s="2">
        <f t="shared" si="225"/>
        <v>-0.20999999999999996</v>
      </c>
      <c r="D1660" s="2">
        <f t="shared" si="226"/>
        <v>0</v>
      </c>
      <c r="E1660" s="2">
        <f t="shared" si="227"/>
        <v>0.20999999999999996</v>
      </c>
      <c r="F1660" s="2">
        <f t="shared" si="232"/>
        <v>5.5568123908586271E-3</v>
      </c>
      <c r="G1660" s="2">
        <f t="shared" si="232"/>
        <v>1.5470398920530173E-2</v>
      </c>
      <c r="H1660" s="2">
        <f t="shared" si="229"/>
        <v>0.35918998723972106</v>
      </c>
      <c r="I1660" s="2">
        <f t="shared" si="230"/>
        <v>26.426768193692595</v>
      </c>
    </row>
    <row r="1661" spans="1:9" ht="13.5" x14ac:dyDescent="0.25">
      <c r="A1661" s="3">
        <f>TITRES_STAT!B1664</f>
        <v>44434</v>
      </c>
      <c r="B1661" s="6">
        <f>TITRES_STAT!D1664</f>
        <v>7.04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5.1598972200830109E-3</v>
      </c>
      <c r="G1661" s="2">
        <f t="shared" si="233"/>
        <v>1.4365370426206588E-2</v>
      </c>
      <c r="H1661" s="2">
        <f t="shared" si="229"/>
        <v>0.35918998723972106</v>
      </c>
      <c r="I1661" s="2">
        <f t="shared" si="230"/>
        <v>26.426768193692595</v>
      </c>
    </row>
    <row r="1662" spans="1:9" ht="13.5" x14ac:dyDescent="0.25">
      <c r="A1662" s="3">
        <f>TITRES_STAT!B1665</f>
        <v>44435</v>
      </c>
      <c r="B1662" s="6">
        <f>TITRES_STAT!D1665</f>
        <v>7.04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4.7913331329342236E-3</v>
      </c>
      <c r="G1662" s="2">
        <f t="shared" si="233"/>
        <v>1.3339272538620403E-2</v>
      </c>
      <c r="H1662" s="2">
        <f t="shared" si="229"/>
        <v>0.35918998723972101</v>
      </c>
      <c r="I1662" s="2">
        <f t="shared" si="230"/>
        <v>26.426768193692595</v>
      </c>
    </row>
    <row r="1663" spans="1:9" ht="13.5" x14ac:dyDescent="0.25">
      <c r="A1663" s="3">
        <f>TITRES_STAT!B1666</f>
        <v>44438</v>
      </c>
      <c r="B1663" s="6">
        <f>TITRES_STAT!D1666</f>
        <v>7.04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4.4490950520103502E-3</v>
      </c>
      <c r="G1663" s="2">
        <f t="shared" si="233"/>
        <v>1.2386467357290374E-2</v>
      </c>
      <c r="H1663" s="2">
        <f t="shared" si="229"/>
        <v>0.35918998723972101</v>
      </c>
      <c r="I1663" s="2">
        <f t="shared" si="230"/>
        <v>26.426768193692595</v>
      </c>
    </row>
    <row r="1664" spans="1:9" ht="13.5" x14ac:dyDescent="0.25">
      <c r="A1664" s="3">
        <f>TITRES_STAT!B1667</f>
        <v>44439</v>
      </c>
      <c r="B1664" s="6">
        <f>TITRES_STAT!D1667</f>
        <v>7.04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4.1313025482953248E-3</v>
      </c>
      <c r="G1664" s="2">
        <f t="shared" si="233"/>
        <v>1.150171968891249E-2</v>
      </c>
      <c r="H1664" s="2">
        <f t="shared" si="229"/>
        <v>0.35918998723972095</v>
      </c>
      <c r="I1664" s="2">
        <f t="shared" si="230"/>
        <v>26.426768193692581</v>
      </c>
    </row>
    <row r="1665" spans="1:9" ht="13.5" x14ac:dyDescent="0.25">
      <c r="A1665" s="3">
        <f>TITRES_STAT!B1668</f>
        <v>44440</v>
      </c>
      <c r="B1665" s="6">
        <f>TITRES_STAT!D1668</f>
        <v>7.04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3.8362095091313731E-3</v>
      </c>
      <c r="G1665" s="2">
        <f t="shared" si="233"/>
        <v>1.0680168282561599E-2</v>
      </c>
      <c r="H1665" s="2">
        <f t="shared" si="229"/>
        <v>0.35918998723972095</v>
      </c>
      <c r="I1665" s="2">
        <f t="shared" si="230"/>
        <v>26.426768193692581</v>
      </c>
    </row>
    <row r="1666" spans="1:9" ht="13.5" x14ac:dyDescent="0.25">
      <c r="A1666" s="3">
        <f>TITRES_STAT!B1669</f>
        <v>44441</v>
      </c>
      <c r="B1666" s="6">
        <f>TITRES_STAT!D1669</f>
        <v>7.04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3.5621945441934176E-3</v>
      </c>
      <c r="G1666" s="2">
        <f t="shared" si="233"/>
        <v>9.9172991195214839E-3</v>
      </c>
      <c r="H1666" s="2">
        <f t="shared" si="229"/>
        <v>0.35918998723972095</v>
      </c>
      <c r="I1666" s="2">
        <f t="shared" si="230"/>
        <v>26.426768193692581</v>
      </c>
    </row>
    <row r="1667" spans="1:9" ht="13.5" x14ac:dyDescent="0.25">
      <c r="A1667" s="3">
        <f>TITRES_STAT!B1670</f>
        <v>44442</v>
      </c>
      <c r="B1667" s="6">
        <f>TITRES_STAT!D1670</f>
        <v>7.04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3.3077520767510306E-3</v>
      </c>
      <c r="G1667" s="2">
        <f t="shared" si="233"/>
        <v>9.2089206109842343E-3</v>
      </c>
      <c r="H1667" s="2">
        <f t="shared" si="229"/>
        <v>0.35918998723972095</v>
      </c>
      <c r="I1667" s="2">
        <f t="shared" si="230"/>
        <v>26.426768193692581</v>
      </c>
    </row>
    <row r="1668" spans="1:9" ht="13.5" x14ac:dyDescent="0.25">
      <c r="A1668" s="3">
        <f>TITRES_STAT!B1671</f>
        <v>44445</v>
      </c>
      <c r="B1668" s="6">
        <f>TITRES_STAT!D1671</f>
        <v>7.04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3.071484071268814E-3</v>
      </c>
      <c r="G1668" s="2">
        <f t="shared" si="233"/>
        <v>8.5511405673425033E-3</v>
      </c>
      <c r="H1668" s="2">
        <f t="shared" si="229"/>
        <v>0.35918998723972095</v>
      </c>
      <c r="I1668" s="2">
        <f t="shared" si="230"/>
        <v>26.426768193692581</v>
      </c>
    </row>
    <row r="1669" spans="1:9" ht="13.5" x14ac:dyDescent="0.25">
      <c r="A1669" s="3">
        <f>TITRES_STAT!B1672</f>
        <v>44446</v>
      </c>
      <c r="B1669" s="6">
        <f>TITRES_STAT!D1672</f>
        <v>7.04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2.8520923518924701E-3</v>
      </c>
      <c r="G1669" s="2">
        <f t="shared" si="233"/>
        <v>7.9403448125323246E-3</v>
      </c>
      <c r="H1669" s="2">
        <f t="shared" si="229"/>
        <v>0.35918998723972095</v>
      </c>
      <c r="I1669" s="2">
        <f t="shared" si="230"/>
        <v>26.426768193692581</v>
      </c>
    </row>
    <row r="1670" spans="1:9" ht="13.5" x14ac:dyDescent="0.25">
      <c r="A1670" s="3">
        <f>TITRES_STAT!B1673</f>
        <v>44447</v>
      </c>
      <c r="B1670" s="6">
        <f>TITRES_STAT!D1673</f>
        <v>7.3</v>
      </c>
      <c r="C1670" s="2">
        <f t="shared" si="234"/>
        <v>0.25999999999999979</v>
      </c>
      <c r="D1670" s="2">
        <f t="shared" si="235"/>
        <v>0.25999999999999979</v>
      </c>
      <c r="E1670" s="2">
        <f t="shared" si="236"/>
        <v>0</v>
      </c>
      <c r="F1670" s="2">
        <f t="shared" si="233"/>
        <v>2.1219800041042992E-2</v>
      </c>
      <c r="G1670" s="2">
        <f t="shared" si="233"/>
        <v>7.3731773259228727E-3</v>
      </c>
      <c r="H1670" s="2">
        <f t="shared" si="229"/>
        <v>2.8779722910552663</v>
      </c>
      <c r="I1670" s="2">
        <f t="shared" si="230"/>
        <v>74.213327869656283</v>
      </c>
    </row>
    <row r="1671" spans="1:9" ht="13.5" x14ac:dyDescent="0.25">
      <c r="A1671" s="3">
        <f>TITRES_STAT!B1674</f>
        <v>44448</v>
      </c>
      <c r="B1671" s="6">
        <f>TITRES_STAT!D1674</f>
        <v>7.3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1.970410003811135E-2</v>
      </c>
      <c r="G1671" s="2">
        <f t="shared" si="233"/>
        <v>6.846521802642668E-3</v>
      </c>
      <c r="H1671" s="2">
        <f t="shared" si="229"/>
        <v>2.8779722910552663</v>
      </c>
      <c r="I1671" s="2">
        <f t="shared" si="230"/>
        <v>74.213327869656283</v>
      </c>
    </row>
    <row r="1672" spans="1:9" ht="13.5" x14ac:dyDescent="0.25">
      <c r="A1672" s="3">
        <f>TITRES_STAT!B1675</f>
        <v>44449</v>
      </c>
      <c r="B1672" s="6">
        <f>TITRES_STAT!D1675</f>
        <v>7.3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1.8296664321103395E-2</v>
      </c>
      <c r="G1672" s="2">
        <f t="shared" si="233"/>
        <v>6.357484531025334E-3</v>
      </c>
      <c r="H1672" s="2">
        <f t="shared" si="229"/>
        <v>2.8779722910552663</v>
      </c>
      <c r="I1672" s="2">
        <f t="shared" si="230"/>
        <v>74.213327869656283</v>
      </c>
    </row>
    <row r="1673" spans="1:9" ht="13.5" x14ac:dyDescent="0.25">
      <c r="A1673" s="3">
        <f>TITRES_STAT!B1676</f>
        <v>44452</v>
      </c>
      <c r="B1673" s="6">
        <f>TITRES_STAT!D1676</f>
        <v>7.3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1.6989759726738867E-2</v>
      </c>
      <c r="G1673" s="2">
        <f t="shared" si="233"/>
        <v>5.9033784930949528E-3</v>
      </c>
      <c r="H1673" s="2">
        <f t="shared" si="229"/>
        <v>2.8779722910552663</v>
      </c>
      <c r="I1673" s="2">
        <f t="shared" si="230"/>
        <v>74.213327869656283</v>
      </c>
    </row>
    <row r="1674" spans="1:9" ht="13.5" x14ac:dyDescent="0.25">
      <c r="A1674" s="3">
        <f>TITRES_STAT!B1677</f>
        <v>44453</v>
      </c>
      <c r="B1674" s="6">
        <f>TITRES_STAT!D1677</f>
        <v>7.3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1.5776205460543233E-2</v>
      </c>
      <c r="G1674" s="2">
        <f t="shared" si="233"/>
        <v>5.4817086007310275E-3</v>
      </c>
      <c r="H1674" s="2">
        <f t="shared" si="229"/>
        <v>2.8779722910552663</v>
      </c>
      <c r="I1674" s="2">
        <f t="shared" si="230"/>
        <v>74.213327869656283</v>
      </c>
    </row>
    <row r="1675" spans="1:9" ht="13.5" x14ac:dyDescent="0.25">
      <c r="A1675" s="3">
        <f>TITRES_STAT!B1678</f>
        <v>44454</v>
      </c>
      <c r="B1675" s="6">
        <f>TITRES_STAT!D1678</f>
        <v>7.3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1.4649333641933004E-2</v>
      </c>
      <c r="G1675" s="2">
        <f t="shared" si="233"/>
        <v>5.0901579863930971E-3</v>
      </c>
      <c r="H1675" s="2">
        <f t="shared" si="229"/>
        <v>2.8779722910552663</v>
      </c>
      <c r="I1675" s="2">
        <f t="shared" si="230"/>
        <v>74.213327869656283</v>
      </c>
    </row>
    <row r="1676" spans="1:9" ht="13.5" x14ac:dyDescent="0.25">
      <c r="A1676" s="3">
        <f>TITRES_STAT!B1679</f>
        <v>44455</v>
      </c>
      <c r="B1676" s="6">
        <f>TITRES_STAT!D1679</f>
        <v>7.3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1.3602952667509218E-2</v>
      </c>
      <c r="G1676" s="2">
        <f t="shared" si="233"/>
        <v>4.7265752730793042E-3</v>
      </c>
      <c r="H1676" s="2">
        <f t="shared" si="229"/>
        <v>2.8779722910552668</v>
      </c>
      <c r="I1676" s="2">
        <f t="shared" si="230"/>
        <v>74.213327869656297</v>
      </c>
    </row>
    <row r="1677" spans="1:9" ht="13.5" x14ac:dyDescent="0.25">
      <c r="A1677" s="3">
        <f>TITRES_STAT!B1680</f>
        <v>44456</v>
      </c>
      <c r="B1677" s="6">
        <f>TITRES_STAT!D1680</f>
        <v>7.3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1.2631313191258559E-2</v>
      </c>
      <c r="G1677" s="2">
        <f t="shared" si="237"/>
        <v>4.3889627535736398E-3</v>
      </c>
      <c r="H1677" s="2">
        <f t="shared" si="229"/>
        <v>2.8779722910552663</v>
      </c>
      <c r="I1677" s="2">
        <f t="shared" si="230"/>
        <v>74.213327869656283</v>
      </c>
    </row>
    <row r="1678" spans="1:9" ht="13.5" x14ac:dyDescent="0.25">
      <c r="A1678" s="3">
        <f>TITRES_STAT!B1681</f>
        <v>44459</v>
      </c>
      <c r="B1678" s="6">
        <f>TITRES_STAT!D1681</f>
        <v>7.3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1.172907653474009E-2</v>
      </c>
      <c r="G1678" s="2">
        <f t="shared" si="237"/>
        <v>4.0754654140326653E-3</v>
      </c>
      <c r="H1678" s="2">
        <f t="shared" si="229"/>
        <v>2.8779722910552668</v>
      </c>
      <c r="I1678" s="2">
        <f t="shared" si="230"/>
        <v>74.213327869656297</v>
      </c>
    </row>
    <row r="1679" spans="1:9" ht="13.5" x14ac:dyDescent="0.25">
      <c r="A1679" s="3">
        <f>TITRES_STAT!B1682</f>
        <v>44460</v>
      </c>
      <c r="B1679" s="6">
        <f>TITRES_STAT!D1682</f>
        <v>7.3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1.0891285353687228E-2</v>
      </c>
      <c r="G1679" s="2">
        <f t="shared" si="237"/>
        <v>3.7843607416017605E-3</v>
      </c>
      <c r="H1679" s="2">
        <f t="shared" si="229"/>
        <v>2.8779722910552668</v>
      </c>
      <c r="I1679" s="2">
        <f t="shared" si="230"/>
        <v>74.213327869656297</v>
      </c>
    </row>
    <row r="1680" spans="1:9" ht="13.5" x14ac:dyDescent="0.25">
      <c r="A1680" s="3">
        <f>TITRES_STAT!B1683</f>
        <v>44461</v>
      </c>
      <c r="B1680" s="6">
        <f>TITRES_STAT!D1683</f>
        <v>7.3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1.0113336399852426E-2</v>
      </c>
      <c r="G1680" s="2">
        <f t="shared" si="237"/>
        <v>3.5140492600587779E-3</v>
      </c>
      <c r="H1680" s="2">
        <f t="shared" si="229"/>
        <v>2.8779722910552668</v>
      </c>
      <c r="I1680" s="2">
        <f t="shared" si="230"/>
        <v>74.213327869656297</v>
      </c>
    </row>
    <row r="1681" spans="1:9" ht="13.5" x14ac:dyDescent="0.25">
      <c r="A1681" s="3">
        <f>TITRES_STAT!B1684</f>
        <v>44462</v>
      </c>
      <c r="B1681" s="6">
        <f>TITRES_STAT!D1684</f>
        <v>7.3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9.3909552284343941E-3</v>
      </c>
      <c r="G1681" s="2">
        <f t="shared" si="237"/>
        <v>3.2630457414831509E-3</v>
      </c>
      <c r="H1681" s="2">
        <f t="shared" ref="H1681:H1744" si="238">F1681/G1681</f>
        <v>2.8779722910552663</v>
      </c>
      <c r="I1681" s="2">
        <f t="shared" ref="I1681:I1744" si="239">IF(G1681=0,100,100-(100/(1+H1681)))</f>
        <v>74.213327869656283</v>
      </c>
    </row>
    <row r="1682" spans="1:9" ht="13.5" x14ac:dyDescent="0.25">
      <c r="A1682" s="3">
        <f>TITRES_STAT!B1685</f>
        <v>44463</v>
      </c>
      <c r="B1682" s="6">
        <f>TITRES_STAT!D1685</f>
        <v>7.3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8.7201727121176513E-3</v>
      </c>
      <c r="G1682" s="2">
        <f t="shared" si="237"/>
        <v>3.0299710456629255E-3</v>
      </c>
      <c r="H1682" s="2">
        <f t="shared" si="238"/>
        <v>2.8779722910552668</v>
      </c>
      <c r="I1682" s="2">
        <f t="shared" si="239"/>
        <v>74.213327869656297</v>
      </c>
    </row>
    <row r="1683" spans="1:9" ht="13.5" x14ac:dyDescent="0.25">
      <c r="A1683" s="3">
        <f>TITRES_STAT!B1686</f>
        <v>44466</v>
      </c>
      <c r="B1683" s="6">
        <f>TITRES_STAT!D1686</f>
        <v>7.3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8.0973032326806769E-3</v>
      </c>
      <c r="G1683" s="2">
        <f t="shared" si="237"/>
        <v>2.8135445424012878E-3</v>
      </c>
      <c r="H1683" s="2">
        <f t="shared" si="238"/>
        <v>2.8779722910552668</v>
      </c>
      <c r="I1683" s="2">
        <f t="shared" si="239"/>
        <v>74.213327869656297</v>
      </c>
    </row>
    <row r="1684" spans="1:9" ht="13.5" x14ac:dyDescent="0.25">
      <c r="A1684" s="3">
        <f>TITRES_STAT!B1687</f>
        <v>44467</v>
      </c>
      <c r="B1684" s="6">
        <f>TITRES_STAT!D1687</f>
        <v>7.3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7.5189244303463434E-3</v>
      </c>
      <c r="G1684" s="2">
        <f t="shared" si="237"/>
        <v>2.6125770750869103E-3</v>
      </c>
      <c r="H1684" s="2">
        <f t="shared" si="238"/>
        <v>2.8779722910552672</v>
      </c>
      <c r="I1684" s="2">
        <f t="shared" si="239"/>
        <v>74.213327869656297</v>
      </c>
    </row>
    <row r="1685" spans="1:9" ht="13.5" x14ac:dyDescent="0.25">
      <c r="A1685" s="3">
        <f>TITRES_STAT!B1688</f>
        <v>44468</v>
      </c>
      <c r="B1685" s="6">
        <f>TITRES_STAT!D1688</f>
        <v>7.3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6.9818583996073191E-3</v>
      </c>
      <c r="G1685" s="2">
        <f t="shared" si="237"/>
        <v>2.4259644268664169E-3</v>
      </c>
      <c r="H1685" s="2">
        <f t="shared" si="238"/>
        <v>2.8779722910552668</v>
      </c>
      <c r="I1685" s="2">
        <f t="shared" si="239"/>
        <v>74.213327869656297</v>
      </c>
    </row>
    <row r="1686" spans="1:9" ht="13.5" x14ac:dyDescent="0.25">
      <c r="A1686" s="3">
        <f>TITRES_STAT!B1689</f>
        <v>44469</v>
      </c>
      <c r="B1686" s="6">
        <f>TITRES_STAT!D1689</f>
        <v>7.3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6.4831542282067969E-3</v>
      </c>
      <c r="G1686" s="2">
        <f t="shared" si="237"/>
        <v>2.2526812535188156E-3</v>
      </c>
      <c r="H1686" s="2">
        <f t="shared" si="238"/>
        <v>2.8779722910552672</v>
      </c>
      <c r="I1686" s="2">
        <f t="shared" si="239"/>
        <v>74.213327869656297</v>
      </c>
    </row>
    <row r="1687" spans="1:9" ht="13.5" x14ac:dyDescent="0.25">
      <c r="A1687" s="3">
        <f>TITRES_STAT!B1690</f>
        <v>44470</v>
      </c>
      <c r="B1687" s="6">
        <f>TITRES_STAT!D1690</f>
        <v>7.3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6.0200717833348832E-3</v>
      </c>
      <c r="G1687" s="2">
        <f t="shared" si="237"/>
        <v>2.0917754496960431E-3</v>
      </c>
      <c r="H1687" s="2">
        <f t="shared" si="238"/>
        <v>2.8779722910552672</v>
      </c>
      <c r="I1687" s="2">
        <f t="shared" si="239"/>
        <v>74.213327869656297</v>
      </c>
    </row>
    <row r="1688" spans="1:9" ht="13.5" x14ac:dyDescent="0.25">
      <c r="A1688" s="3">
        <f>TITRES_STAT!B1691</f>
        <v>44473</v>
      </c>
      <c r="B1688" s="6">
        <f>TITRES_STAT!D1691</f>
        <v>7.3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5.5900666559538193E-3</v>
      </c>
      <c r="G1688" s="2">
        <f t="shared" si="237"/>
        <v>1.9423629175748971E-3</v>
      </c>
      <c r="H1688" s="2">
        <f t="shared" si="238"/>
        <v>2.8779722910552668</v>
      </c>
      <c r="I1688" s="2">
        <f t="shared" si="239"/>
        <v>74.213327869656297</v>
      </c>
    </row>
    <row r="1689" spans="1:9" ht="13.5" x14ac:dyDescent="0.25">
      <c r="A1689" s="3">
        <f>TITRES_STAT!B1692</f>
        <v>44474</v>
      </c>
      <c r="B1689" s="6">
        <f>TITRES_STAT!D1692</f>
        <v>7.31</v>
      </c>
      <c r="C1689" s="2">
        <f t="shared" si="234"/>
        <v>9.9999999999997868E-3</v>
      </c>
      <c r="D1689" s="2">
        <f t="shared" si="235"/>
        <v>9.9999999999997868E-3</v>
      </c>
      <c r="E1689" s="2">
        <f t="shared" si="236"/>
        <v>0</v>
      </c>
      <c r="F1689" s="2">
        <f t="shared" si="237"/>
        <v>5.9050618948142458E-3</v>
      </c>
      <c r="G1689" s="2">
        <f t="shared" si="237"/>
        <v>1.8036227091766902E-3</v>
      </c>
      <c r="H1689" s="2">
        <f t="shared" si="238"/>
        <v>3.2740006348166699</v>
      </c>
      <c r="I1689" s="2">
        <f t="shared" si="239"/>
        <v>76.602717560361469</v>
      </c>
    </row>
    <row r="1690" spans="1:9" ht="13.5" x14ac:dyDescent="0.25">
      <c r="A1690" s="3">
        <f>TITRES_STAT!B1693</f>
        <v>44475</v>
      </c>
      <c r="B1690" s="6">
        <f>TITRES_STAT!D1693</f>
        <v>7.31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5.4832717594703716E-3</v>
      </c>
      <c r="G1690" s="2">
        <f t="shared" si="237"/>
        <v>1.6747925156640696E-3</v>
      </c>
      <c r="H1690" s="2">
        <f t="shared" si="238"/>
        <v>3.2740006348166699</v>
      </c>
      <c r="I1690" s="2">
        <f t="shared" si="239"/>
        <v>76.602717560361469</v>
      </c>
    </row>
    <row r="1691" spans="1:9" ht="13.5" x14ac:dyDescent="0.25">
      <c r="A1691" s="3">
        <f>TITRES_STAT!B1694</f>
        <v>44476</v>
      </c>
      <c r="B1691" s="6">
        <f>TITRES_STAT!D1694</f>
        <v>7.31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5.0916094909367734E-3</v>
      </c>
      <c r="G1691" s="2">
        <f t="shared" si="237"/>
        <v>1.5551644788309219E-3</v>
      </c>
      <c r="H1691" s="2">
        <f t="shared" si="238"/>
        <v>3.2740006348166695</v>
      </c>
      <c r="I1691" s="2">
        <f t="shared" si="239"/>
        <v>76.602717560361469</v>
      </c>
    </row>
    <row r="1692" spans="1:9" ht="13.5" x14ac:dyDescent="0.25">
      <c r="A1692" s="3">
        <f>TITRES_STAT!B1695</f>
        <v>44477</v>
      </c>
      <c r="B1692" s="6">
        <f>TITRES_STAT!D1695</f>
        <v>7.31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4.7279230987270033E-3</v>
      </c>
      <c r="G1692" s="2">
        <f t="shared" si="237"/>
        <v>1.4440813017715705E-3</v>
      </c>
      <c r="H1692" s="2">
        <f t="shared" si="238"/>
        <v>3.274000634816669</v>
      </c>
      <c r="I1692" s="2">
        <f t="shared" si="239"/>
        <v>76.602717560361469</v>
      </c>
    </row>
    <row r="1693" spans="1:9" ht="13.5" x14ac:dyDescent="0.25">
      <c r="A1693" s="3">
        <f>TITRES_STAT!B1696</f>
        <v>44480</v>
      </c>
      <c r="B1693" s="6">
        <f>TITRES_STAT!D1696</f>
        <v>7.31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4.3902143059607887E-3</v>
      </c>
      <c r="G1693" s="2">
        <f t="shared" si="240"/>
        <v>1.3409326373593155E-3</v>
      </c>
      <c r="H1693" s="2">
        <f t="shared" si="238"/>
        <v>3.2740006348166686</v>
      </c>
      <c r="I1693" s="2">
        <f t="shared" si="239"/>
        <v>76.602717560361469</v>
      </c>
    </row>
    <row r="1694" spans="1:9" ht="13.5" x14ac:dyDescent="0.25">
      <c r="A1694" s="3">
        <f>TITRES_STAT!B1697</f>
        <v>44481</v>
      </c>
      <c r="B1694" s="6">
        <f>TITRES_STAT!D1697</f>
        <v>7.31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4.0766275698207325E-3</v>
      </c>
      <c r="G1694" s="2">
        <f t="shared" si="240"/>
        <v>1.2451517346907929E-3</v>
      </c>
      <c r="H1694" s="2">
        <f t="shared" si="238"/>
        <v>3.274000634816669</v>
      </c>
      <c r="I1694" s="2">
        <f t="shared" si="239"/>
        <v>76.602717560361469</v>
      </c>
    </row>
    <row r="1695" spans="1:9" ht="13.5" x14ac:dyDescent="0.25">
      <c r="A1695" s="3">
        <f>TITRES_STAT!B1698</f>
        <v>44482</v>
      </c>
      <c r="B1695" s="6">
        <f>TITRES_STAT!D1698</f>
        <v>7.31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3.7854398862621091E-3</v>
      </c>
      <c r="G1695" s="2">
        <f t="shared" si="240"/>
        <v>1.1562123250700219E-3</v>
      </c>
      <c r="H1695" s="2">
        <f t="shared" si="238"/>
        <v>3.2740006348166695</v>
      </c>
      <c r="I1695" s="2">
        <f t="shared" si="239"/>
        <v>76.602717560361469</v>
      </c>
    </row>
    <row r="1696" spans="1:9" ht="13.5" x14ac:dyDescent="0.25">
      <c r="A1696" s="3">
        <f>TITRES_STAT!B1699</f>
        <v>44483</v>
      </c>
      <c r="B1696" s="6">
        <f>TITRES_STAT!D1699</f>
        <v>7.31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3.5150513229576727E-3</v>
      </c>
      <c r="G1696" s="2">
        <f t="shared" si="240"/>
        <v>1.0736257304221632E-3</v>
      </c>
      <c r="H1696" s="2">
        <f t="shared" si="238"/>
        <v>3.2740006348166695</v>
      </c>
      <c r="I1696" s="2">
        <f t="shared" si="239"/>
        <v>76.602717560361469</v>
      </c>
    </row>
    <row r="1697" spans="1:9" ht="13.5" x14ac:dyDescent="0.25">
      <c r="A1697" s="3">
        <f>TITRES_STAT!B1700</f>
        <v>44488</v>
      </c>
      <c r="B1697" s="6">
        <f>TITRES_STAT!D1700</f>
        <v>7.31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3.2639762284606961E-3</v>
      </c>
      <c r="G1697" s="2">
        <f t="shared" si="240"/>
        <v>9.969381782491515E-4</v>
      </c>
      <c r="H1697" s="2">
        <f t="shared" si="238"/>
        <v>3.2740006348166695</v>
      </c>
      <c r="I1697" s="2">
        <f t="shared" si="239"/>
        <v>76.602717560361469</v>
      </c>
    </row>
    <row r="1698" spans="1:9" ht="13.5" x14ac:dyDescent="0.25">
      <c r="A1698" s="3">
        <f>TITRES_STAT!B1701</f>
        <v>44489</v>
      </c>
      <c r="B1698" s="6">
        <f>TITRES_STAT!D1701</f>
        <v>7.31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3.0308350692849319E-3</v>
      </c>
      <c r="G1698" s="2">
        <f t="shared" si="240"/>
        <v>9.2572830837421214E-4</v>
      </c>
      <c r="H1698" s="2">
        <f t="shared" si="238"/>
        <v>3.2740006348166695</v>
      </c>
      <c r="I1698" s="2">
        <f t="shared" si="239"/>
        <v>76.602717560361469</v>
      </c>
    </row>
    <row r="1699" spans="1:9" ht="13.5" x14ac:dyDescent="0.25">
      <c r="A1699" s="3">
        <f>TITRES_STAT!B1702</f>
        <v>44490</v>
      </c>
      <c r="B1699" s="6">
        <f>TITRES_STAT!D1702</f>
        <v>7</v>
      </c>
      <c r="C1699" s="2">
        <f t="shared" si="234"/>
        <v>-0.30999999999999961</v>
      </c>
      <c r="D1699" s="2">
        <f t="shared" si="235"/>
        <v>0</v>
      </c>
      <c r="E1699" s="2">
        <f t="shared" si="236"/>
        <v>0.30999999999999961</v>
      </c>
      <c r="F1699" s="2">
        <f t="shared" si="240"/>
        <v>2.8143468500502937E-3</v>
      </c>
      <c r="G1699" s="2">
        <f t="shared" si="240"/>
        <v>2.3002462000633168E-2</v>
      </c>
      <c r="H1699" s="2">
        <f t="shared" si="238"/>
        <v>0.12234980977135516</v>
      </c>
      <c r="I1699" s="2">
        <f t="shared" si="239"/>
        <v>10.901218916433919</v>
      </c>
    </row>
    <row r="1700" spans="1:9" ht="13.5" x14ac:dyDescent="0.25">
      <c r="A1700" s="3">
        <f>TITRES_STAT!B1703</f>
        <v>44491</v>
      </c>
      <c r="B1700" s="6">
        <f>TITRES_STAT!D1703</f>
        <v>7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2.6133220750467014E-3</v>
      </c>
      <c r="G1700" s="2">
        <f t="shared" si="240"/>
        <v>2.1359429000587942E-2</v>
      </c>
      <c r="H1700" s="2">
        <f t="shared" si="238"/>
        <v>0.12234980977135516</v>
      </c>
      <c r="I1700" s="2">
        <f t="shared" si="239"/>
        <v>10.901218916433919</v>
      </c>
    </row>
    <row r="1701" spans="1:9" ht="13.5" x14ac:dyDescent="0.25">
      <c r="A1701" s="3">
        <f>TITRES_STAT!B1704</f>
        <v>44494</v>
      </c>
      <c r="B1701" s="6">
        <f>TITRES_STAT!D1704</f>
        <v>7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2.4266562125433654E-3</v>
      </c>
      <c r="G1701" s="2">
        <f t="shared" si="240"/>
        <v>1.9833755500545946E-2</v>
      </c>
      <c r="H1701" s="2">
        <f t="shared" si="238"/>
        <v>0.12234980977135515</v>
      </c>
      <c r="I1701" s="2">
        <f t="shared" si="239"/>
        <v>10.901218916433919</v>
      </c>
    </row>
    <row r="1702" spans="1:9" ht="13.5" x14ac:dyDescent="0.25">
      <c r="A1702" s="3">
        <f>TITRES_STAT!B1705</f>
        <v>44495</v>
      </c>
      <c r="B1702" s="6">
        <f>TITRES_STAT!D1705</f>
        <v>7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2.253323625933125E-3</v>
      </c>
      <c r="G1702" s="2">
        <f t="shared" si="240"/>
        <v>1.841705867907838E-2</v>
      </c>
      <c r="H1702" s="2">
        <f t="shared" si="238"/>
        <v>0.12234980977135514</v>
      </c>
      <c r="I1702" s="2">
        <f t="shared" si="239"/>
        <v>10.901218916433919</v>
      </c>
    </row>
    <row r="1703" spans="1:9" ht="13.5" x14ac:dyDescent="0.25">
      <c r="A1703" s="3">
        <f>TITRES_STAT!B1706</f>
        <v>44496</v>
      </c>
      <c r="B1703" s="6">
        <f>TITRES_STAT!D1706</f>
        <v>7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2.0923719383664731E-3</v>
      </c>
      <c r="G1703" s="2">
        <f t="shared" si="240"/>
        <v>1.710155448771564E-2</v>
      </c>
      <c r="H1703" s="2">
        <f t="shared" si="238"/>
        <v>0.12234980977135512</v>
      </c>
      <c r="I1703" s="2">
        <f t="shared" si="239"/>
        <v>10.901218916433919</v>
      </c>
    </row>
    <row r="1704" spans="1:9" ht="13.5" x14ac:dyDescent="0.25">
      <c r="A1704" s="3">
        <f>TITRES_STAT!B1707</f>
        <v>44497</v>
      </c>
      <c r="B1704" s="6">
        <f>TITRES_STAT!D1707</f>
        <v>7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1.942916799911725E-3</v>
      </c>
      <c r="G1704" s="2">
        <f t="shared" si="240"/>
        <v>1.5880014881450237E-2</v>
      </c>
      <c r="H1704" s="2">
        <f t="shared" si="238"/>
        <v>0.12234980977135512</v>
      </c>
      <c r="I1704" s="2">
        <f t="shared" si="239"/>
        <v>10.901218916433919</v>
      </c>
    </row>
    <row r="1705" spans="1:9" ht="13.5" x14ac:dyDescent="0.25">
      <c r="A1705" s="3">
        <f>TITRES_STAT!B1708</f>
        <v>44498</v>
      </c>
      <c r="B1705" s="6">
        <f>TITRES_STAT!D1708</f>
        <v>7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1.8041370284894588E-3</v>
      </c>
      <c r="G1705" s="2">
        <f t="shared" si="240"/>
        <v>1.4745728104203793E-2</v>
      </c>
      <c r="H1705" s="2">
        <f t="shared" si="238"/>
        <v>0.12234980977135511</v>
      </c>
      <c r="I1705" s="2">
        <f t="shared" si="239"/>
        <v>10.901218916433919</v>
      </c>
    </row>
    <row r="1706" spans="1:9" ht="13.5" x14ac:dyDescent="0.25">
      <c r="A1706" s="3">
        <f>TITRES_STAT!B1709</f>
        <v>44501</v>
      </c>
      <c r="B1706" s="6">
        <f>TITRES_STAT!D1709</f>
        <v>7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1.6752700978830688E-3</v>
      </c>
      <c r="G1706" s="2">
        <f t="shared" si="240"/>
        <v>1.3692461811046381E-2</v>
      </c>
      <c r="H1706" s="2">
        <f t="shared" si="238"/>
        <v>0.12234980977135508</v>
      </c>
      <c r="I1706" s="2">
        <f t="shared" si="239"/>
        <v>10.901218916433919</v>
      </c>
    </row>
    <row r="1707" spans="1:9" ht="13.5" x14ac:dyDescent="0.25">
      <c r="A1707" s="3">
        <f>TITRES_STAT!B1710</f>
        <v>44502</v>
      </c>
      <c r="B1707" s="6">
        <f>TITRES_STAT!D1710</f>
        <v>7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1.5556079480342781E-3</v>
      </c>
      <c r="G1707" s="2">
        <f t="shared" si="240"/>
        <v>1.2714428824543069E-2</v>
      </c>
      <c r="H1707" s="2">
        <f t="shared" si="238"/>
        <v>0.12234980977135507</v>
      </c>
      <c r="I1707" s="2">
        <f t="shared" si="239"/>
        <v>10.901218916433919</v>
      </c>
    </row>
    <row r="1708" spans="1:9" ht="13.5" x14ac:dyDescent="0.25">
      <c r="A1708" s="3">
        <f>TITRES_STAT!B1711</f>
        <v>44503</v>
      </c>
      <c r="B1708" s="6">
        <f>TITRES_STAT!D1711</f>
        <v>7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1.4444930946032584E-3</v>
      </c>
      <c r="G1708" s="2">
        <f t="shared" si="240"/>
        <v>1.1806255337075706E-2</v>
      </c>
      <c r="H1708" s="2">
        <f t="shared" si="238"/>
        <v>0.12234980977135509</v>
      </c>
      <c r="I1708" s="2">
        <f t="shared" si="239"/>
        <v>10.901218916433919</v>
      </c>
    </row>
    <row r="1709" spans="1:9" ht="13.5" x14ac:dyDescent="0.25">
      <c r="A1709" s="3">
        <f>TITRES_STAT!B1712</f>
        <v>44504</v>
      </c>
      <c r="B1709" s="6">
        <f>TITRES_STAT!D1712</f>
        <v>7.03</v>
      </c>
      <c r="C1709" s="2">
        <f t="shared" si="234"/>
        <v>3.0000000000000249E-2</v>
      </c>
      <c r="D1709" s="2">
        <f t="shared" si="235"/>
        <v>3.0000000000000249E-2</v>
      </c>
      <c r="E1709" s="2">
        <f t="shared" si="236"/>
        <v>0</v>
      </c>
      <c r="F1709" s="2">
        <f t="shared" ref="F1709:G1724" si="241">((F1708*13)+D1709)/14</f>
        <v>3.4841721592744723E-3</v>
      </c>
      <c r="G1709" s="2">
        <f t="shared" si="241"/>
        <v>1.0962951384427442E-2</v>
      </c>
      <c r="H1709" s="2">
        <f t="shared" si="238"/>
        <v>0.31781333667352013</v>
      </c>
      <c r="I1709" s="2">
        <f t="shared" si="239"/>
        <v>24.116718796894091</v>
      </c>
    </row>
    <row r="1710" spans="1:9" ht="13.5" x14ac:dyDescent="0.25">
      <c r="A1710" s="3">
        <f>TITRES_STAT!B1713</f>
        <v>44505</v>
      </c>
      <c r="B1710" s="6">
        <f>TITRES_STAT!D1713</f>
        <v>7.03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3.2353027193262958E-3</v>
      </c>
      <c r="G1710" s="2">
        <f t="shared" si="241"/>
        <v>1.0179883428396911E-2</v>
      </c>
      <c r="H1710" s="2">
        <f t="shared" si="238"/>
        <v>0.31781333667352013</v>
      </c>
      <c r="I1710" s="2">
        <f t="shared" si="239"/>
        <v>24.116718796894091</v>
      </c>
    </row>
    <row r="1711" spans="1:9" ht="13.5" x14ac:dyDescent="0.25">
      <c r="A1711" s="3">
        <f>TITRES_STAT!B1714</f>
        <v>44508</v>
      </c>
      <c r="B1711" s="6">
        <f>TITRES_STAT!D1714</f>
        <v>7.03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3.0042096679458461E-3</v>
      </c>
      <c r="G1711" s="2">
        <f t="shared" si="241"/>
        <v>9.4527488977971304E-3</v>
      </c>
      <c r="H1711" s="2">
        <f t="shared" si="238"/>
        <v>0.31781333667352019</v>
      </c>
      <c r="I1711" s="2">
        <f t="shared" si="239"/>
        <v>24.116718796894105</v>
      </c>
    </row>
    <row r="1712" spans="1:9" ht="13.5" x14ac:dyDescent="0.25">
      <c r="A1712" s="3">
        <f>TITRES_STAT!B1715</f>
        <v>44509</v>
      </c>
      <c r="B1712" s="6">
        <f>TITRES_STAT!D1715</f>
        <v>7.03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2.7896232630925714E-3</v>
      </c>
      <c r="G1712" s="2">
        <f t="shared" si="241"/>
        <v>8.7775525479544779E-3</v>
      </c>
      <c r="H1712" s="2">
        <f t="shared" si="238"/>
        <v>0.31781333667352019</v>
      </c>
      <c r="I1712" s="2">
        <f t="shared" si="239"/>
        <v>24.116718796894105</v>
      </c>
    </row>
    <row r="1713" spans="1:9" ht="13.5" x14ac:dyDescent="0.25">
      <c r="A1713" s="3">
        <f>TITRES_STAT!B1716</f>
        <v>44510</v>
      </c>
      <c r="B1713" s="6">
        <f>TITRES_STAT!D1716</f>
        <v>7.3</v>
      </c>
      <c r="C1713" s="2">
        <f t="shared" si="234"/>
        <v>0.26999999999999957</v>
      </c>
      <c r="D1713" s="2">
        <f t="shared" si="235"/>
        <v>0.26999999999999957</v>
      </c>
      <c r="E1713" s="2">
        <f t="shared" si="236"/>
        <v>0</v>
      </c>
      <c r="F1713" s="2">
        <f t="shared" si="241"/>
        <v>2.1876078744300215E-2</v>
      </c>
      <c r="G1713" s="2">
        <f t="shared" si="241"/>
        <v>8.1505845088148728E-3</v>
      </c>
      <c r="H1713" s="2">
        <f t="shared" si="238"/>
        <v>2.6839889483559363</v>
      </c>
      <c r="I1713" s="2">
        <f t="shared" si="239"/>
        <v>72.855510317253461</v>
      </c>
    </row>
    <row r="1714" spans="1:9" ht="13.5" x14ac:dyDescent="0.25">
      <c r="A1714" s="3">
        <f>TITRES_STAT!B1717</f>
        <v>44511</v>
      </c>
      <c r="B1714" s="6">
        <f>TITRES_STAT!D1717</f>
        <v>7.3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2.0313501691135914E-2</v>
      </c>
      <c r="G1714" s="2">
        <f t="shared" si="241"/>
        <v>7.5683999010423822E-3</v>
      </c>
      <c r="H1714" s="2">
        <f t="shared" si="238"/>
        <v>2.6839889483559358</v>
      </c>
      <c r="I1714" s="2">
        <f t="shared" si="239"/>
        <v>72.855510317253447</v>
      </c>
    </row>
    <row r="1715" spans="1:9" ht="13.5" x14ac:dyDescent="0.25">
      <c r="A1715" s="3">
        <f>TITRES_STAT!B1718</f>
        <v>44512</v>
      </c>
      <c r="B1715" s="6">
        <f>TITRES_STAT!D1718</f>
        <v>7.3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1.8862537284626203E-2</v>
      </c>
      <c r="G1715" s="2">
        <f t="shared" si="241"/>
        <v>7.0277999081107831E-3</v>
      </c>
      <c r="H1715" s="2">
        <f t="shared" si="238"/>
        <v>2.6839889483559358</v>
      </c>
      <c r="I1715" s="2">
        <f t="shared" si="239"/>
        <v>72.855510317253447</v>
      </c>
    </row>
    <row r="1716" spans="1:9" ht="13.5" x14ac:dyDescent="0.25">
      <c r="A1716" s="3">
        <f>TITRES_STAT!B1719</f>
        <v>44515</v>
      </c>
      <c r="B1716" s="6">
        <f>TITRES_STAT!D1719</f>
        <v>7.25</v>
      </c>
      <c r="C1716" s="2">
        <f t="shared" si="234"/>
        <v>-4.9999999999999822E-2</v>
      </c>
      <c r="D1716" s="2">
        <f t="shared" si="235"/>
        <v>0</v>
      </c>
      <c r="E1716" s="2">
        <f t="shared" si="236"/>
        <v>4.9999999999999822E-2</v>
      </c>
      <c r="F1716" s="2">
        <f t="shared" si="241"/>
        <v>1.7515213192867189E-2</v>
      </c>
      <c r="G1716" s="2">
        <f t="shared" si="241"/>
        <v>1.0097242771817144E-2</v>
      </c>
      <c r="H1716" s="2">
        <f t="shared" si="238"/>
        <v>1.7346530720004738</v>
      </c>
      <c r="I1716" s="2">
        <f t="shared" si="239"/>
        <v>63.432290178275792</v>
      </c>
    </row>
    <row r="1717" spans="1:9" ht="13.5" x14ac:dyDescent="0.25">
      <c r="A1717" s="3">
        <f>TITRES_STAT!B1720</f>
        <v>44516</v>
      </c>
      <c r="B1717" s="6">
        <f>TITRES_STAT!D1720</f>
        <v>7.25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1.6264126536233818E-2</v>
      </c>
      <c r="G1717" s="2">
        <f t="shared" si="241"/>
        <v>9.3760111452587773E-3</v>
      </c>
      <c r="H1717" s="2">
        <f t="shared" si="238"/>
        <v>1.7346530720004738</v>
      </c>
      <c r="I1717" s="2">
        <f t="shared" si="239"/>
        <v>63.432290178275792</v>
      </c>
    </row>
    <row r="1718" spans="1:9" ht="13.5" x14ac:dyDescent="0.25">
      <c r="A1718" s="3">
        <f>TITRES_STAT!B1721</f>
        <v>44517</v>
      </c>
      <c r="B1718" s="6">
        <f>TITRES_STAT!D1721</f>
        <v>7.25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1.5102403212217117E-2</v>
      </c>
      <c r="G1718" s="2">
        <f t="shared" si="241"/>
        <v>8.7062960634545789E-3</v>
      </c>
      <c r="H1718" s="2">
        <f t="shared" si="238"/>
        <v>1.7346530720004738</v>
      </c>
      <c r="I1718" s="2">
        <f t="shared" si="239"/>
        <v>63.432290178275792</v>
      </c>
    </row>
    <row r="1719" spans="1:9" ht="13.5" x14ac:dyDescent="0.25">
      <c r="A1719" s="3">
        <f>TITRES_STAT!B1722</f>
        <v>44518</v>
      </c>
      <c r="B1719" s="6">
        <f>TITRES_STAT!D1722</f>
        <v>7.25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1.402366012563018E-2</v>
      </c>
      <c r="G1719" s="2">
        <f t="shared" si="241"/>
        <v>8.0844177732078241E-3</v>
      </c>
      <c r="H1719" s="2">
        <f t="shared" si="238"/>
        <v>1.7346530720004736</v>
      </c>
      <c r="I1719" s="2">
        <f t="shared" si="239"/>
        <v>63.432290178275792</v>
      </c>
    </row>
    <row r="1720" spans="1:9" ht="13.5" x14ac:dyDescent="0.25">
      <c r="A1720" s="3">
        <f>TITRES_STAT!B1723</f>
        <v>44519</v>
      </c>
      <c r="B1720" s="6">
        <f>TITRES_STAT!D1723</f>
        <v>7.25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1.3021970116656595E-2</v>
      </c>
      <c r="G1720" s="2">
        <f t="shared" si="241"/>
        <v>7.5069593608358366E-3</v>
      </c>
      <c r="H1720" s="2">
        <f t="shared" si="238"/>
        <v>1.7346530720004736</v>
      </c>
      <c r="I1720" s="2">
        <f t="shared" si="239"/>
        <v>63.432290178275792</v>
      </c>
    </row>
    <row r="1721" spans="1:9" ht="13.5" x14ac:dyDescent="0.25">
      <c r="A1721" s="3">
        <f>TITRES_STAT!B1724</f>
        <v>44522</v>
      </c>
      <c r="B1721" s="6">
        <f>TITRES_STAT!D1724</f>
        <v>7.3</v>
      </c>
      <c r="C1721" s="2">
        <f t="shared" si="234"/>
        <v>4.9999999999999822E-2</v>
      </c>
      <c r="D1721" s="2">
        <f t="shared" si="235"/>
        <v>4.9999999999999822E-2</v>
      </c>
      <c r="E1721" s="2">
        <f t="shared" si="236"/>
        <v>0</v>
      </c>
      <c r="F1721" s="2">
        <f t="shared" si="241"/>
        <v>1.5663257965466824E-2</v>
      </c>
      <c r="G1721" s="2">
        <f t="shared" si="241"/>
        <v>6.9707479779189908E-3</v>
      </c>
      <c r="H1721" s="2">
        <f t="shared" si="238"/>
        <v>2.2469981722309873</v>
      </c>
      <c r="I1721" s="2">
        <f t="shared" si="239"/>
        <v>69.202323285790214</v>
      </c>
    </row>
    <row r="1722" spans="1:9" ht="13.5" x14ac:dyDescent="0.25">
      <c r="A1722" s="3">
        <f>TITRES_STAT!B1725</f>
        <v>44523</v>
      </c>
      <c r="B1722" s="6">
        <f>TITRES_STAT!D1725</f>
        <v>7.3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1.4544453825076338E-2</v>
      </c>
      <c r="G1722" s="2">
        <f t="shared" si="241"/>
        <v>6.4728374080676348E-3</v>
      </c>
      <c r="H1722" s="2">
        <f t="shared" si="238"/>
        <v>2.2469981722309873</v>
      </c>
      <c r="I1722" s="2">
        <f t="shared" si="239"/>
        <v>69.202323285790214</v>
      </c>
    </row>
    <row r="1723" spans="1:9" ht="13.5" x14ac:dyDescent="0.25">
      <c r="A1723" s="3">
        <f>TITRES_STAT!B1726</f>
        <v>44524</v>
      </c>
      <c r="B1723" s="6">
        <f>TITRES_STAT!D1726</f>
        <v>7.3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1.3505564266142314E-2</v>
      </c>
      <c r="G1723" s="2">
        <f t="shared" si="241"/>
        <v>6.0104918789199461E-3</v>
      </c>
      <c r="H1723" s="2">
        <f t="shared" si="238"/>
        <v>2.2469981722309877</v>
      </c>
      <c r="I1723" s="2">
        <f t="shared" si="239"/>
        <v>69.202323285790214</v>
      </c>
    </row>
    <row r="1724" spans="1:9" ht="13.5" x14ac:dyDescent="0.25">
      <c r="A1724" s="3">
        <f>TITRES_STAT!B1727</f>
        <v>44525</v>
      </c>
      <c r="B1724" s="6">
        <f>TITRES_STAT!D1727</f>
        <v>7.3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1.2540881104275006E-2</v>
      </c>
      <c r="G1724" s="2">
        <f t="shared" si="241"/>
        <v>5.5811710304256639E-3</v>
      </c>
      <c r="H1724" s="2">
        <f t="shared" si="238"/>
        <v>2.2469981722309877</v>
      </c>
      <c r="I1724" s="2">
        <f t="shared" si="239"/>
        <v>69.202323285790214</v>
      </c>
    </row>
    <row r="1725" spans="1:9" ht="13.5" x14ac:dyDescent="0.25">
      <c r="A1725" s="3">
        <f>TITRES_STAT!B1728</f>
        <v>44526</v>
      </c>
      <c r="B1725" s="6">
        <f>TITRES_STAT!D1728</f>
        <v>7.3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1.1645103882541075E-2</v>
      </c>
      <c r="G1725" s="2">
        <f t="shared" si="242"/>
        <v>5.1825159568238315E-3</v>
      </c>
      <c r="H1725" s="2">
        <f t="shared" si="238"/>
        <v>2.2469981722309873</v>
      </c>
      <c r="I1725" s="2">
        <f t="shared" si="239"/>
        <v>69.202323285790214</v>
      </c>
    </row>
    <row r="1726" spans="1:9" ht="13.5" x14ac:dyDescent="0.25">
      <c r="A1726" s="3">
        <f>TITRES_STAT!B1729</f>
        <v>44529</v>
      </c>
      <c r="B1726" s="6">
        <f>TITRES_STAT!D1729</f>
        <v>7.3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1.0813310748073856E-2</v>
      </c>
      <c r="G1726" s="2">
        <f t="shared" si="242"/>
        <v>4.8123362456221289E-3</v>
      </c>
      <c r="H1726" s="2">
        <f t="shared" si="238"/>
        <v>2.2469981722309873</v>
      </c>
      <c r="I1726" s="2">
        <f t="shared" si="239"/>
        <v>69.202323285790214</v>
      </c>
    </row>
    <row r="1727" spans="1:9" ht="13.5" x14ac:dyDescent="0.25">
      <c r="A1727" s="3">
        <f>TITRES_STAT!B1730</f>
        <v>44530</v>
      </c>
      <c r="B1727" s="6">
        <f>TITRES_STAT!D1730</f>
        <v>7.3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1.0040931408925724E-2</v>
      </c>
      <c r="G1727" s="2">
        <f t="shared" si="242"/>
        <v>4.4685979423634056E-3</v>
      </c>
      <c r="H1727" s="2">
        <f t="shared" si="238"/>
        <v>2.2469981722309877</v>
      </c>
      <c r="I1727" s="2">
        <f t="shared" si="239"/>
        <v>69.202323285790214</v>
      </c>
    </row>
    <row r="1728" spans="1:9" ht="13.5" x14ac:dyDescent="0.25">
      <c r="A1728" s="3">
        <f>TITRES_STAT!B1731</f>
        <v>44531</v>
      </c>
      <c r="B1728" s="6">
        <f>TITRES_STAT!D1731</f>
        <v>7.3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9.3237220225738885E-3</v>
      </c>
      <c r="G1728" s="2">
        <f t="shared" si="242"/>
        <v>4.1494123750517335E-3</v>
      </c>
      <c r="H1728" s="2">
        <f t="shared" si="238"/>
        <v>2.2469981722309882</v>
      </c>
      <c r="I1728" s="2">
        <f t="shared" si="239"/>
        <v>69.202323285790229</v>
      </c>
    </row>
    <row r="1729" spans="1:9" ht="13.5" x14ac:dyDescent="0.25">
      <c r="A1729" s="3">
        <f>TITRES_STAT!B1732</f>
        <v>44532</v>
      </c>
      <c r="B1729" s="6">
        <f>TITRES_STAT!D1732</f>
        <v>7.3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8.6577418781043254E-3</v>
      </c>
      <c r="G1729" s="2">
        <f t="shared" si="242"/>
        <v>3.8530257768337526E-3</v>
      </c>
      <c r="H1729" s="2">
        <f t="shared" si="238"/>
        <v>2.2469981722309882</v>
      </c>
      <c r="I1729" s="2">
        <f t="shared" si="239"/>
        <v>69.202323285790229</v>
      </c>
    </row>
    <row r="1730" spans="1:9" ht="13.5" x14ac:dyDescent="0.25">
      <c r="A1730" s="3">
        <f>TITRES_STAT!B1733</f>
        <v>44533</v>
      </c>
      <c r="B1730" s="6">
        <f>TITRES_STAT!D1733</f>
        <v>7.3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8.0393317439540167E-3</v>
      </c>
      <c r="G1730" s="2">
        <f t="shared" si="242"/>
        <v>3.5778096499170559E-3</v>
      </c>
      <c r="H1730" s="2">
        <f t="shared" si="238"/>
        <v>2.2469981722309882</v>
      </c>
      <c r="I1730" s="2">
        <f t="shared" si="239"/>
        <v>69.202323285790229</v>
      </c>
    </row>
    <row r="1731" spans="1:9" ht="13.5" x14ac:dyDescent="0.25">
      <c r="A1731" s="3">
        <f>TITRES_STAT!B1734</f>
        <v>44536</v>
      </c>
      <c r="B1731" s="6">
        <f>TITRES_STAT!D1734</f>
        <v>7.3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7.465093762243016E-3</v>
      </c>
      <c r="G1731" s="2">
        <f t="shared" si="242"/>
        <v>3.3222518177801232E-3</v>
      </c>
      <c r="H1731" s="2">
        <f t="shared" si="238"/>
        <v>2.2469981722309886</v>
      </c>
      <c r="I1731" s="2">
        <f t="shared" si="239"/>
        <v>69.202323285790229</v>
      </c>
    </row>
    <row r="1732" spans="1:9" ht="13.5" x14ac:dyDescent="0.25">
      <c r="A1732" s="3">
        <f>TITRES_STAT!B1735</f>
        <v>44537</v>
      </c>
      <c r="B1732" s="6">
        <f>TITRES_STAT!D1735</f>
        <v>7.3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6.9318727792256575E-3</v>
      </c>
      <c r="G1732" s="2">
        <f t="shared" si="242"/>
        <v>3.0849481165101142E-3</v>
      </c>
      <c r="H1732" s="2">
        <f t="shared" si="238"/>
        <v>2.2469981722309886</v>
      </c>
      <c r="I1732" s="2">
        <f t="shared" si="239"/>
        <v>69.202323285790229</v>
      </c>
    </row>
    <row r="1733" spans="1:9" ht="13.5" x14ac:dyDescent="0.25">
      <c r="A1733" s="3">
        <f>TITRES_STAT!B1736</f>
        <v>44538</v>
      </c>
      <c r="B1733" s="6">
        <f>TITRES_STAT!D1736</f>
        <v>7.3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6.4367390092809678E-3</v>
      </c>
      <c r="G1733" s="2">
        <f t="shared" si="242"/>
        <v>2.8645946796165347E-3</v>
      </c>
      <c r="H1733" s="2">
        <f t="shared" si="238"/>
        <v>2.2469981722309886</v>
      </c>
      <c r="I1733" s="2">
        <f t="shared" si="239"/>
        <v>69.202323285790229</v>
      </c>
    </row>
    <row r="1734" spans="1:9" ht="13.5" x14ac:dyDescent="0.25">
      <c r="A1734" s="3">
        <f>TITRES_STAT!B1737</f>
        <v>44539</v>
      </c>
      <c r="B1734" s="6">
        <f>TITRES_STAT!D1737</f>
        <v>7.3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5.9769719371894703E-3</v>
      </c>
      <c r="G1734" s="2">
        <f t="shared" si="242"/>
        <v>2.6599807739296393E-3</v>
      </c>
      <c r="H1734" s="2">
        <f t="shared" si="238"/>
        <v>2.2469981722309886</v>
      </c>
      <c r="I1734" s="2">
        <f t="shared" si="239"/>
        <v>69.202323285790229</v>
      </c>
    </row>
    <row r="1735" spans="1:9" ht="13.5" x14ac:dyDescent="0.25">
      <c r="A1735" s="3">
        <f>TITRES_STAT!B1738</f>
        <v>44540</v>
      </c>
      <c r="B1735" s="6">
        <f>TITRES_STAT!D1738</f>
        <v>7.3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5.5500453702473649E-3</v>
      </c>
      <c r="G1735" s="2">
        <f t="shared" si="242"/>
        <v>2.4699821472203795E-3</v>
      </c>
      <c r="H1735" s="2">
        <f t="shared" si="238"/>
        <v>2.2469981722309886</v>
      </c>
      <c r="I1735" s="2">
        <f t="shared" si="239"/>
        <v>69.202323285790229</v>
      </c>
    </row>
    <row r="1736" spans="1:9" ht="13.5" x14ac:dyDescent="0.25">
      <c r="A1736" s="3">
        <f>TITRES_STAT!B1739</f>
        <v>44543</v>
      </c>
      <c r="B1736" s="6">
        <f>TITRES_STAT!D1739</f>
        <v>7.3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5.1536135580868394E-3</v>
      </c>
      <c r="G1736" s="2">
        <f t="shared" si="242"/>
        <v>2.2935548509903521E-3</v>
      </c>
      <c r="H1736" s="2">
        <f t="shared" si="238"/>
        <v>2.2469981722309891</v>
      </c>
      <c r="I1736" s="2">
        <f t="shared" si="239"/>
        <v>69.202323285790243</v>
      </c>
    </row>
    <row r="1737" spans="1:9" ht="13.5" x14ac:dyDescent="0.25">
      <c r="A1737" s="3">
        <f>TITRES_STAT!B1740</f>
        <v>44544</v>
      </c>
      <c r="B1737" s="6">
        <f>TITRES_STAT!D1740</f>
        <v>7.3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4.7854983039377795E-3</v>
      </c>
      <c r="G1737" s="2">
        <f t="shared" si="242"/>
        <v>2.1297295044910413E-3</v>
      </c>
      <c r="H1737" s="2">
        <f t="shared" si="238"/>
        <v>2.2469981722309891</v>
      </c>
      <c r="I1737" s="2">
        <f t="shared" si="239"/>
        <v>69.202323285790243</v>
      </c>
    </row>
    <row r="1738" spans="1:9" ht="13.5" x14ac:dyDescent="0.25">
      <c r="A1738" s="3">
        <f>TITRES_STAT!B1741</f>
        <v>44545</v>
      </c>
      <c r="B1738" s="6">
        <f>TITRES_STAT!D1741</f>
        <v>7.3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4.4436769965136525E-3</v>
      </c>
      <c r="G1738" s="2">
        <f t="shared" si="242"/>
        <v>1.9776059684559672E-3</v>
      </c>
      <c r="H1738" s="2">
        <f t="shared" si="238"/>
        <v>2.2469981722309886</v>
      </c>
      <c r="I1738" s="2">
        <f t="shared" si="239"/>
        <v>69.202323285790229</v>
      </c>
    </row>
    <row r="1739" spans="1:9" ht="13.5" x14ac:dyDescent="0.25">
      <c r="A1739" s="3">
        <f>TITRES_STAT!B1742</f>
        <v>44546</v>
      </c>
      <c r="B1739" s="6">
        <f>TITRES_STAT!D1742</f>
        <v>7.3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4.1262714967626778E-3</v>
      </c>
      <c r="G1739" s="2">
        <f t="shared" si="242"/>
        <v>1.8363483992805409E-3</v>
      </c>
      <c r="H1739" s="2">
        <f t="shared" si="238"/>
        <v>2.2469981722309891</v>
      </c>
      <c r="I1739" s="2">
        <f t="shared" si="239"/>
        <v>69.202323285790243</v>
      </c>
    </row>
    <row r="1740" spans="1:9" ht="13.5" x14ac:dyDescent="0.25">
      <c r="A1740" s="3">
        <f>TITRES_STAT!B1743</f>
        <v>44550</v>
      </c>
      <c r="B1740" s="6">
        <f>TITRES_STAT!D1743</f>
        <v>7.3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3.8315378184224863E-3</v>
      </c>
      <c r="G1740" s="2">
        <f t="shared" si="242"/>
        <v>1.7051806564747881E-3</v>
      </c>
      <c r="H1740" s="2">
        <f t="shared" si="238"/>
        <v>2.2469981722309886</v>
      </c>
      <c r="I1740" s="2">
        <f t="shared" si="239"/>
        <v>69.202323285790229</v>
      </c>
    </row>
    <row r="1741" spans="1:9" ht="13.5" x14ac:dyDescent="0.25">
      <c r="A1741" s="3">
        <f>TITRES_STAT!B1744</f>
        <v>44551</v>
      </c>
      <c r="B1741" s="6">
        <f>TITRES_STAT!D1744</f>
        <v>7</v>
      </c>
      <c r="C1741" s="2">
        <f t="shared" si="243"/>
        <v>-0.29999999999999982</v>
      </c>
      <c r="D1741" s="2">
        <f t="shared" si="244"/>
        <v>0</v>
      </c>
      <c r="E1741" s="2">
        <f t="shared" si="245"/>
        <v>0.29999999999999982</v>
      </c>
      <c r="F1741" s="2">
        <f t="shared" ref="F1741:G1756" si="246">((F1740*13)+D1741)/14</f>
        <v>3.557856545678023E-3</v>
      </c>
      <c r="G1741" s="2">
        <f t="shared" si="246"/>
        <v>2.3011953466726576E-2</v>
      </c>
      <c r="H1741" s="2">
        <f t="shared" si="238"/>
        <v>0.15460906223465104</v>
      </c>
      <c r="I1741" s="2">
        <f t="shared" si="239"/>
        <v>13.390598367157963</v>
      </c>
    </row>
    <row r="1742" spans="1:9" ht="13.5" x14ac:dyDescent="0.25">
      <c r="A1742" s="3">
        <f>TITRES_STAT!B1745</f>
        <v>44552</v>
      </c>
      <c r="B1742" s="6">
        <f>TITRES_STAT!D1745</f>
        <v>6.7</v>
      </c>
      <c r="C1742" s="2">
        <f t="shared" si="243"/>
        <v>-0.29999999999999982</v>
      </c>
      <c r="D1742" s="2">
        <f t="shared" si="244"/>
        <v>0</v>
      </c>
      <c r="E1742" s="2">
        <f t="shared" si="245"/>
        <v>0.29999999999999982</v>
      </c>
      <c r="F1742" s="2">
        <f t="shared" si="246"/>
        <v>3.3037239352724499E-3</v>
      </c>
      <c r="G1742" s="2">
        <f t="shared" si="246"/>
        <v>4.2796813933388952E-2</v>
      </c>
      <c r="H1742" s="2">
        <f t="shared" si="238"/>
        <v>7.7195558071554746E-2</v>
      </c>
      <c r="I1742" s="2">
        <f t="shared" si="239"/>
        <v>7.1663457478188803</v>
      </c>
    </row>
    <row r="1743" spans="1:9" ht="13.5" x14ac:dyDescent="0.25">
      <c r="A1743" s="3">
        <f>TITRES_STAT!B1746</f>
        <v>44553</v>
      </c>
      <c r="B1743" s="6">
        <f>TITRES_STAT!D1746</f>
        <v>6.7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3.0677436541815609E-3</v>
      </c>
      <c r="G1743" s="2">
        <f t="shared" si="246"/>
        <v>3.9739898652432597E-2</v>
      </c>
      <c r="H1743" s="2">
        <f t="shared" si="238"/>
        <v>7.7195558071554746E-2</v>
      </c>
      <c r="I1743" s="2">
        <f t="shared" si="239"/>
        <v>7.1663457478188803</v>
      </c>
    </row>
    <row r="1744" spans="1:9" ht="13.5" x14ac:dyDescent="0.25">
      <c r="A1744" s="3">
        <f>TITRES_STAT!B1747</f>
        <v>44554</v>
      </c>
      <c r="B1744" s="6">
        <f>TITRES_STAT!D1747</f>
        <v>6.7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2.8486191074543065E-3</v>
      </c>
      <c r="G1744" s="2">
        <f t="shared" si="246"/>
        <v>3.6901334462973126E-2</v>
      </c>
      <c r="H1744" s="2">
        <f t="shared" si="238"/>
        <v>7.7195558071554746E-2</v>
      </c>
      <c r="I1744" s="2">
        <f t="shared" si="239"/>
        <v>7.1663457478188803</v>
      </c>
    </row>
    <row r="1745" spans="1:9" ht="13.5" x14ac:dyDescent="0.25">
      <c r="A1745" s="3">
        <f>TITRES_STAT!B1748</f>
        <v>44557</v>
      </c>
      <c r="B1745" s="6">
        <f>TITRES_STAT!D1748</f>
        <v>6.7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2.6451463140647132E-3</v>
      </c>
      <c r="G1745" s="2">
        <f t="shared" si="246"/>
        <v>3.4265524858475047E-2</v>
      </c>
      <c r="H1745" s="2">
        <f t="shared" ref="H1745:H1808" si="247">F1745/G1745</f>
        <v>7.7195558071554746E-2</v>
      </c>
      <c r="I1745" s="2">
        <f t="shared" ref="I1745:I1808" si="248">IF(G1745=0,100,100-(100/(1+H1745)))</f>
        <v>7.1663457478188803</v>
      </c>
    </row>
    <row r="1746" spans="1:9" ht="13.5" x14ac:dyDescent="0.25">
      <c r="A1746" s="3">
        <f>TITRES_STAT!B1749</f>
        <v>44558</v>
      </c>
      <c r="B1746" s="6">
        <f>TITRES_STAT!D1749</f>
        <v>7</v>
      </c>
      <c r="C1746" s="2">
        <f t="shared" si="243"/>
        <v>0.29999999999999982</v>
      </c>
      <c r="D1746" s="2">
        <f t="shared" si="244"/>
        <v>0.29999999999999982</v>
      </c>
      <c r="E1746" s="2">
        <f t="shared" si="245"/>
        <v>0</v>
      </c>
      <c r="F1746" s="2">
        <f t="shared" si="246"/>
        <v>2.3884778720202938E-2</v>
      </c>
      <c r="G1746" s="2">
        <f t="shared" si="246"/>
        <v>3.1817987368583975E-2</v>
      </c>
      <c r="H1746" s="2">
        <f t="shared" si="247"/>
        <v>0.75066906160714542</v>
      </c>
      <c r="I1746" s="2">
        <f t="shared" si="248"/>
        <v>42.878981417425507</v>
      </c>
    </row>
    <row r="1747" spans="1:9" ht="13.5" x14ac:dyDescent="0.25">
      <c r="A1747" s="3">
        <f>TITRES_STAT!B1750</f>
        <v>44559</v>
      </c>
      <c r="B1747" s="6">
        <f>TITRES_STAT!D1750</f>
        <v>7.3</v>
      </c>
      <c r="C1747" s="2">
        <f t="shared" si="243"/>
        <v>0.29999999999999982</v>
      </c>
      <c r="D1747" s="2">
        <f t="shared" si="244"/>
        <v>0.29999999999999982</v>
      </c>
      <c r="E1747" s="2">
        <f t="shared" si="245"/>
        <v>0</v>
      </c>
      <c r="F1747" s="2">
        <f t="shared" si="246"/>
        <v>4.3607294525902715E-2</v>
      </c>
      <c r="G1747" s="2">
        <f t="shared" si="246"/>
        <v>2.9545273985113692E-2</v>
      </c>
      <c r="H1747" s="2">
        <f t="shared" si="247"/>
        <v>1.4759482192608582</v>
      </c>
      <c r="I1747" s="2">
        <f t="shared" si="248"/>
        <v>59.61143321896575</v>
      </c>
    </row>
    <row r="1748" spans="1:9" ht="13.5" x14ac:dyDescent="0.25">
      <c r="A1748" s="3">
        <f>TITRES_STAT!B1751</f>
        <v>44560</v>
      </c>
      <c r="B1748" s="6">
        <f>TITRES_STAT!D1751</f>
        <v>7.3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4.0492487774052517E-2</v>
      </c>
      <c r="G1748" s="2">
        <f t="shared" si="246"/>
        <v>2.7434897271891284E-2</v>
      </c>
      <c r="H1748" s="2">
        <f t="shared" si="247"/>
        <v>1.4759482192608582</v>
      </c>
      <c r="I1748" s="2">
        <f t="shared" si="248"/>
        <v>59.61143321896575</v>
      </c>
    </row>
    <row r="1749" spans="1:9" ht="13.5" x14ac:dyDescent="0.25">
      <c r="A1749" s="3">
        <f>TITRES_STAT!B1752</f>
        <v>44561</v>
      </c>
      <c r="B1749" s="6">
        <f>TITRES_STAT!D1752</f>
        <v>7.3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3.7600167218763046E-2</v>
      </c>
      <c r="G1749" s="2">
        <f t="shared" si="246"/>
        <v>2.5475261752470477E-2</v>
      </c>
      <c r="H1749" s="2">
        <f t="shared" si="247"/>
        <v>1.475948219260858</v>
      </c>
      <c r="I1749" s="2">
        <f t="shared" si="248"/>
        <v>59.61143321896575</v>
      </c>
    </row>
    <row r="1750" spans="1:9" ht="13.5" x14ac:dyDescent="0.25">
      <c r="A1750" s="3">
        <f>TITRES_STAT!B1753</f>
        <v>44564</v>
      </c>
      <c r="B1750" s="6">
        <f>TITRES_STAT!D1753</f>
        <v>6.98</v>
      </c>
      <c r="C1750" s="2">
        <f t="shared" si="243"/>
        <v>-0.3199999999999994</v>
      </c>
      <c r="D1750" s="2">
        <f t="shared" si="244"/>
        <v>0</v>
      </c>
      <c r="E1750" s="2">
        <f t="shared" si="245"/>
        <v>0.3199999999999994</v>
      </c>
      <c r="F1750" s="2">
        <f t="shared" si="246"/>
        <v>3.4914440988851402E-2</v>
      </c>
      <c r="G1750" s="2">
        <f t="shared" si="246"/>
        <v>4.6512743055865398E-2</v>
      </c>
      <c r="H1750" s="2">
        <f t="shared" si="247"/>
        <v>0.7506424840804693</v>
      </c>
      <c r="I1750" s="2">
        <f t="shared" si="248"/>
        <v>42.878114229859257</v>
      </c>
    </row>
    <row r="1751" spans="1:9" ht="13.5" x14ac:dyDescent="0.25">
      <c r="A1751" s="3">
        <f>TITRES_STAT!B1754</f>
        <v>44565</v>
      </c>
      <c r="B1751" s="6">
        <f>TITRES_STAT!D1754</f>
        <v>6.67</v>
      </c>
      <c r="C1751" s="2">
        <f t="shared" si="243"/>
        <v>-0.3100000000000005</v>
      </c>
      <c r="D1751" s="2">
        <f t="shared" si="244"/>
        <v>0</v>
      </c>
      <c r="E1751" s="2">
        <f t="shared" si="245"/>
        <v>0.3100000000000005</v>
      </c>
      <c r="F1751" s="2">
        <f t="shared" si="246"/>
        <v>3.2420552346790588E-2</v>
      </c>
      <c r="G1751" s="2">
        <f t="shared" si="246"/>
        <v>6.5333261409017906E-2</v>
      </c>
      <c r="H1751" s="2">
        <f t="shared" si="247"/>
        <v>0.49623349037823483</v>
      </c>
      <c r="I1751" s="2">
        <f t="shared" si="248"/>
        <v>33.165511504009402</v>
      </c>
    </row>
    <row r="1752" spans="1:9" ht="13.5" x14ac:dyDescent="0.25">
      <c r="A1752" s="3">
        <f>TITRES_STAT!B1755</f>
        <v>44566</v>
      </c>
      <c r="B1752" s="6">
        <f>TITRES_STAT!D1755</f>
        <v>6.67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3.0104798607734119E-2</v>
      </c>
      <c r="G1752" s="2">
        <f t="shared" si="246"/>
        <v>6.0666599879802337E-2</v>
      </c>
      <c r="H1752" s="2">
        <f t="shared" si="247"/>
        <v>0.49623349037823489</v>
      </c>
      <c r="I1752" s="2">
        <f t="shared" si="248"/>
        <v>33.165511504009402</v>
      </c>
    </row>
    <row r="1753" spans="1:9" ht="13.5" x14ac:dyDescent="0.25">
      <c r="A1753" s="3">
        <f>TITRES_STAT!B1756</f>
        <v>44567</v>
      </c>
      <c r="B1753" s="6">
        <f>TITRES_STAT!D1756</f>
        <v>6.67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2.7954455850038827E-2</v>
      </c>
      <c r="G1753" s="2">
        <f t="shared" si="246"/>
        <v>5.633327131695931E-2</v>
      </c>
      <c r="H1753" s="2">
        <f t="shared" si="247"/>
        <v>0.49623349037823494</v>
      </c>
      <c r="I1753" s="2">
        <f t="shared" si="248"/>
        <v>33.165511504009402</v>
      </c>
    </row>
    <row r="1754" spans="1:9" ht="13.5" x14ac:dyDescent="0.25">
      <c r="A1754" s="3">
        <f>TITRES_STAT!B1757</f>
        <v>44568</v>
      </c>
      <c r="B1754" s="6">
        <f>TITRES_STAT!D1757</f>
        <v>6.67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2.5957709003607481E-2</v>
      </c>
      <c r="G1754" s="2">
        <f t="shared" si="246"/>
        <v>5.2309466222890788E-2</v>
      </c>
      <c r="H1754" s="2">
        <f t="shared" si="247"/>
        <v>0.49623349037823494</v>
      </c>
      <c r="I1754" s="2">
        <f t="shared" si="248"/>
        <v>33.165511504009402</v>
      </c>
    </row>
    <row r="1755" spans="1:9" ht="13.5" x14ac:dyDescent="0.25">
      <c r="A1755" s="3">
        <f>TITRES_STAT!B1758</f>
        <v>44571</v>
      </c>
      <c r="B1755" s="6">
        <f>TITRES_STAT!D1758</f>
        <v>6.96</v>
      </c>
      <c r="C1755" s="2">
        <f t="shared" si="243"/>
        <v>0.29000000000000004</v>
      </c>
      <c r="D1755" s="2">
        <f t="shared" si="244"/>
        <v>0.29000000000000004</v>
      </c>
      <c r="E1755" s="2">
        <f t="shared" si="245"/>
        <v>0</v>
      </c>
      <c r="F1755" s="2">
        <f t="shared" si="246"/>
        <v>4.4817872646206951E-2</v>
      </c>
      <c r="G1755" s="2">
        <f t="shared" si="246"/>
        <v>4.8573075778398589E-2</v>
      </c>
      <c r="H1755" s="2">
        <f t="shared" si="247"/>
        <v>0.92268961617082412</v>
      </c>
      <c r="I1755" s="2">
        <f t="shared" si="248"/>
        <v>47.98952511162085</v>
      </c>
    </row>
    <row r="1756" spans="1:9" ht="13.5" x14ac:dyDescent="0.25">
      <c r="A1756" s="3">
        <f>TITRES_STAT!B1759</f>
        <v>44572</v>
      </c>
      <c r="B1756" s="6">
        <f>TITRES_STAT!D1759</f>
        <v>6.69</v>
      </c>
      <c r="C1756" s="2">
        <f t="shared" si="243"/>
        <v>-0.26999999999999957</v>
      </c>
      <c r="D1756" s="2">
        <f t="shared" si="244"/>
        <v>0</v>
      </c>
      <c r="E1756" s="2">
        <f t="shared" si="245"/>
        <v>0.26999999999999957</v>
      </c>
      <c r="F1756" s="2">
        <f t="shared" si="246"/>
        <v>4.1616596028620736E-2</v>
      </c>
      <c r="G1756" s="2">
        <f t="shared" si="246"/>
        <v>6.4389284651370088E-2</v>
      </c>
      <c r="H1756" s="2">
        <f t="shared" si="247"/>
        <v>0.64632797605921544</v>
      </c>
      <c r="I1756" s="2">
        <f t="shared" si="248"/>
        <v>39.258761647622528</v>
      </c>
    </row>
    <row r="1757" spans="1:9" ht="13.5" x14ac:dyDescent="0.25">
      <c r="A1757" s="3">
        <f>TITRES_STAT!B1760</f>
        <v>44573</v>
      </c>
      <c r="B1757" s="6">
        <f>TITRES_STAT!D1760</f>
        <v>6.68</v>
      </c>
      <c r="C1757" s="2">
        <f t="shared" si="243"/>
        <v>-1.0000000000000675E-2</v>
      </c>
      <c r="D1757" s="2">
        <f t="shared" si="244"/>
        <v>0</v>
      </c>
      <c r="E1757" s="2">
        <f t="shared" si="245"/>
        <v>1.0000000000000675E-2</v>
      </c>
      <c r="F1757" s="2">
        <f t="shared" ref="F1757:G1772" si="249">((F1756*13)+D1757)/14</f>
        <v>3.8643982026576394E-2</v>
      </c>
      <c r="G1757" s="2">
        <f t="shared" si="249"/>
        <v>6.0504335747700845E-2</v>
      </c>
      <c r="H1757" s="2">
        <f t="shared" si="247"/>
        <v>0.6386977321380618</v>
      </c>
      <c r="I1757" s="2">
        <f t="shared" si="248"/>
        <v>38.975933121279922</v>
      </c>
    </row>
    <row r="1758" spans="1:9" ht="13.5" x14ac:dyDescent="0.25">
      <c r="A1758" s="3">
        <f>TITRES_STAT!B1761</f>
        <v>44574</v>
      </c>
      <c r="B1758" s="6">
        <f>TITRES_STAT!D1761</f>
        <v>6.71</v>
      </c>
      <c r="C1758" s="2">
        <f t="shared" si="243"/>
        <v>3.0000000000000249E-2</v>
      </c>
      <c r="D1758" s="2">
        <f t="shared" si="244"/>
        <v>3.0000000000000249E-2</v>
      </c>
      <c r="E1758" s="2">
        <f t="shared" si="245"/>
        <v>0</v>
      </c>
      <c r="F1758" s="2">
        <f t="shared" si="249"/>
        <v>3.8026554738963811E-2</v>
      </c>
      <c r="G1758" s="2">
        <f t="shared" si="249"/>
        <v>5.618259748000793E-2</v>
      </c>
      <c r="H1758" s="2">
        <f t="shared" si="247"/>
        <v>0.67683867326524405</v>
      </c>
      <c r="I1758" s="2">
        <f t="shared" si="248"/>
        <v>40.363970849220806</v>
      </c>
    </row>
    <row r="1759" spans="1:9" ht="13.5" x14ac:dyDescent="0.25">
      <c r="A1759" s="3">
        <f>TITRES_STAT!B1762</f>
        <v>44575</v>
      </c>
      <c r="B1759" s="6">
        <f>TITRES_STAT!D1762</f>
        <v>6.71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3.5310372257609253E-2</v>
      </c>
      <c r="G1759" s="2">
        <f t="shared" si="249"/>
        <v>5.2169554802864504E-2</v>
      </c>
      <c r="H1759" s="2">
        <f t="shared" si="247"/>
        <v>0.67683867326524405</v>
      </c>
      <c r="I1759" s="2">
        <f t="shared" si="248"/>
        <v>40.363970849220806</v>
      </c>
    </row>
    <row r="1760" spans="1:9" ht="13.5" x14ac:dyDescent="0.25">
      <c r="A1760" s="3">
        <f>TITRES_STAT!B1763</f>
        <v>44578</v>
      </c>
      <c r="B1760" s="6">
        <f>TITRES_STAT!D1763</f>
        <v>6.58</v>
      </c>
      <c r="C1760" s="2">
        <f t="shared" si="243"/>
        <v>-0.12999999999999989</v>
      </c>
      <c r="D1760" s="2">
        <f t="shared" si="244"/>
        <v>0</v>
      </c>
      <c r="E1760" s="2">
        <f t="shared" si="245"/>
        <v>0.12999999999999989</v>
      </c>
      <c r="F1760" s="2">
        <f t="shared" si="249"/>
        <v>3.2788202810637164E-2</v>
      </c>
      <c r="G1760" s="2">
        <f t="shared" si="249"/>
        <v>5.7728872316945602E-2</v>
      </c>
      <c r="H1760" s="2">
        <f t="shared" si="247"/>
        <v>0.56796887752495706</v>
      </c>
      <c r="I1760" s="2">
        <f t="shared" si="248"/>
        <v>36.223223921478436</v>
      </c>
    </row>
    <row r="1761" spans="1:9" ht="13.5" x14ac:dyDescent="0.25">
      <c r="A1761" s="3">
        <f>TITRES_STAT!B1764</f>
        <v>44579</v>
      </c>
      <c r="B1761" s="6">
        <f>TITRES_STAT!D1764</f>
        <v>6.58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3.0446188324163081E-2</v>
      </c>
      <c r="G1761" s="2">
        <f t="shared" si="249"/>
        <v>5.3605381437163771E-2</v>
      </c>
      <c r="H1761" s="2">
        <f t="shared" si="247"/>
        <v>0.56796887752495717</v>
      </c>
      <c r="I1761" s="2">
        <f t="shared" si="248"/>
        <v>36.223223921478436</v>
      </c>
    </row>
    <row r="1762" spans="1:9" ht="13.5" x14ac:dyDescent="0.25">
      <c r="A1762" s="3">
        <f>TITRES_STAT!B1765</f>
        <v>44580</v>
      </c>
      <c r="B1762" s="6">
        <f>TITRES_STAT!D1765</f>
        <v>6.58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2.827146058672286E-2</v>
      </c>
      <c r="G1762" s="2">
        <f t="shared" si="249"/>
        <v>4.9776425620223504E-2</v>
      </c>
      <c r="H1762" s="2">
        <f t="shared" si="247"/>
        <v>0.56796887752495706</v>
      </c>
      <c r="I1762" s="2">
        <f t="shared" si="248"/>
        <v>36.223223921478436</v>
      </c>
    </row>
    <row r="1763" spans="1:9" ht="13.5" x14ac:dyDescent="0.25">
      <c r="A1763" s="3">
        <f>TITRES_STAT!B1766</f>
        <v>44581</v>
      </c>
      <c r="B1763" s="6">
        <f>TITRES_STAT!D1766</f>
        <v>6.58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2.6252070544814082E-2</v>
      </c>
      <c r="G1763" s="2">
        <f t="shared" si="249"/>
        <v>4.6220966647350391E-2</v>
      </c>
      <c r="H1763" s="2">
        <f t="shared" si="247"/>
        <v>0.56796887752495706</v>
      </c>
      <c r="I1763" s="2">
        <f t="shared" si="248"/>
        <v>36.223223921478436</v>
      </c>
    </row>
    <row r="1764" spans="1:9" ht="13.5" x14ac:dyDescent="0.25">
      <c r="A1764" s="3">
        <f>TITRES_STAT!B1767</f>
        <v>44582</v>
      </c>
      <c r="B1764" s="6">
        <f>TITRES_STAT!D1767</f>
        <v>6.6</v>
      </c>
      <c r="C1764" s="2">
        <f t="shared" si="243"/>
        <v>1.9999999999999574E-2</v>
      </c>
      <c r="D1764" s="2">
        <f t="shared" si="244"/>
        <v>1.9999999999999574E-2</v>
      </c>
      <c r="E1764" s="2">
        <f t="shared" si="245"/>
        <v>0</v>
      </c>
      <c r="F1764" s="2">
        <f t="shared" si="249"/>
        <v>2.580549407732733E-2</v>
      </c>
      <c r="G1764" s="2">
        <f t="shared" si="249"/>
        <v>4.2919469029682508E-2</v>
      </c>
      <c r="H1764" s="2">
        <f t="shared" si="247"/>
        <v>0.60125380534136175</v>
      </c>
      <c r="I1764" s="2">
        <f t="shared" si="248"/>
        <v>37.548938421612938</v>
      </c>
    </row>
    <row r="1765" spans="1:9" ht="13.5" x14ac:dyDescent="0.25">
      <c r="A1765" s="3">
        <f>TITRES_STAT!B1768</f>
        <v>44585</v>
      </c>
      <c r="B1765" s="6">
        <f>TITRES_STAT!D1768</f>
        <v>6.6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2.3962244500375377E-2</v>
      </c>
      <c r="G1765" s="2">
        <f t="shared" si="249"/>
        <v>3.9853792670419476E-2</v>
      </c>
      <c r="H1765" s="2">
        <f t="shared" si="247"/>
        <v>0.60125380534136164</v>
      </c>
      <c r="I1765" s="2">
        <f t="shared" si="248"/>
        <v>37.548938421612931</v>
      </c>
    </row>
    <row r="1766" spans="1:9" ht="13.5" x14ac:dyDescent="0.25">
      <c r="A1766" s="3">
        <f>TITRES_STAT!B1769</f>
        <v>44586</v>
      </c>
      <c r="B1766" s="6">
        <f>TITRES_STAT!D1769</f>
        <v>6.6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2.2250655607491423E-2</v>
      </c>
      <c r="G1766" s="2">
        <f t="shared" si="249"/>
        <v>3.7007093193960942E-2</v>
      </c>
      <c r="H1766" s="2">
        <f t="shared" si="247"/>
        <v>0.60125380534136164</v>
      </c>
      <c r="I1766" s="2">
        <f t="shared" si="248"/>
        <v>37.548938421612931</v>
      </c>
    </row>
    <row r="1767" spans="1:9" ht="13.5" x14ac:dyDescent="0.25">
      <c r="A1767" s="3">
        <f>TITRES_STAT!B1770</f>
        <v>44587</v>
      </c>
      <c r="B1767" s="6">
        <f>TITRES_STAT!D1770</f>
        <v>6.6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2.066132306409918E-2</v>
      </c>
      <c r="G1767" s="2">
        <f t="shared" si="249"/>
        <v>3.4363729394392299E-2</v>
      </c>
      <c r="H1767" s="2">
        <f t="shared" si="247"/>
        <v>0.60125380534136175</v>
      </c>
      <c r="I1767" s="2">
        <f t="shared" si="248"/>
        <v>37.548938421612938</v>
      </c>
    </row>
    <row r="1768" spans="1:9" ht="13.5" x14ac:dyDescent="0.25">
      <c r="A1768" s="3">
        <f>TITRES_STAT!B1771</f>
        <v>44588</v>
      </c>
      <c r="B1768" s="6">
        <f>TITRES_STAT!D1771</f>
        <v>6.61</v>
      </c>
      <c r="C1768" s="2">
        <f t="shared" si="243"/>
        <v>1.0000000000000675E-2</v>
      </c>
      <c r="D1768" s="2">
        <f t="shared" si="244"/>
        <v>1.0000000000000675E-2</v>
      </c>
      <c r="E1768" s="2">
        <f t="shared" si="245"/>
        <v>0</v>
      </c>
      <c r="F1768" s="2">
        <f t="shared" si="249"/>
        <v>1.9899799988092142E-2</v>
      </c>
      <c r="G1768" s="2">
        <f t="shared" si="249"/>
        <v>3.1909177294792847E-2</v>
      </c>
      <c r="H1768" s="2">
        <f t="shared" si="247"/>
        <v>0.62363876712482724</v>
      </c>
      <c r="I1768" s="2">
        <f t="shared" si="248"/>
        <v>38.409945595791584</v>
      </c>
    </row>
    <row r="1769" spans="1:9" ht="13.5" x14ac:dyDescent="0.25">
      <c r="A1769" s="3">
        <f>TITRES_STAT!B1772</f>
        <v>44589</v>
      </c>
      <c r="B1769" s="6">
        <f>TITRES_STAT!D1772</f>
        <v>6.61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1.8478385703228416E-2</v>
      </c>
      <c r="G1769" s="2">
        <f t="shared" si="249"/>
        <v>2.9629950345164784E-2</v>
      </c>
      <c r="H1769" s="2">
        <f t="shared" si="247"/>
        <v>0.62363876712482724</v>
      </c>
      <c r="I1769" s="2">
        <f t="shared" si="248"/>
        <v>38.409945595791584</v>
      </c>
    </row>
    <row r="1770" spans="1:9" ht="13.5" x14ac:dyDescent="0.25">
      <c r="A1770" s="3">
        <f>TITRES_STAT!B1773</f>
        <v>44592</v>
      </c>
      <c r="B1770" s="6">
        <f>TITRES_STAT!D1773</f>
        <v>6.61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1.7158501010140673E-2</v>
      </c>
      <c r="G1770" s="2">
        <f t="shared" si="249"/>
        <v>2.7513525320510157E-2</v>
      </c>
      <c r="H1770" s="2">
        <f t="shared" si="247"/>
        <v>0.62363876712482724</v>
      </c>
      <c r="I1770" s="2">
        <f t="shared" si="248"/>
        <v>38.409945595791584</v>
      </c>
    </row>
    <row r="1771" spans="1:9" ht="13.5" x14ac:dyDescent="0.25">
      <c r="A1771" s="3">
        <f>TITRES_STAT!B1774</f>
        <v>44593</v>
      </c>
      <c r="B1771" s="6">
        <f>TITRES_STAT!D1774</f>
        <v>6.6</v>
      </c>
      <c r="C1771" s="2">
        <f t="shared" si="243"/>
        <v>-1.0000000000000675E-2</v>
      </c>
      <c r="D1771" s="2">
        <f t="shared" si="244"/>
        <v>0</v>
      </c>
      <c r="E1771" s="2">
        <f t="shared" si="245"/>
        <v>1.0000000000000675E-2</v>
      </c>
      <c r="F1771" s="2">
        <f t="shared" si="249"/>
        <v>1.5932893795130625E-2</v>
      </c>
      <c r="G1771" s="2">
        <f t="shared" si="249"/>
        <v>2.6262559226188052E-2</v>
      </c>
      <c r="H1771" s="2">
        <f t="shared" si="247"/>
        <v>0.60667711999837903</v>
      </c>
      <c r="I1771" s="2">
        <f t="shared" si="248"/>
        <v>37.759741048592957</v>
      </c>
    </row>
    <row r="1772" spans="1:9" ht="13.5" x14ac:dyDescent="0.25">
      <c r="A1772" s="3">
        <f>TITRES_STAT!B1775</f>
        <v>44594</v>
      </c>
      <c r="B1772" s="6">
        <f>TITRES_STAT!D1775</f>
        <v>6.6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1.4794829952621295E-2</v>
      </c>
      <c r="G1772" s="2">
        <f t="shared" si="249"/>
        <v>2.4386662138603191E-2</v>
      </c>
      <c r="H1772" s="2">
        <f t="shared" si="247"/>
        <v>0.60667711999837903</v>
      </c>
      <c r="I1772" s="2">
        <f t="shared" si="248"/>
        <v>37.759741048592957</v>
      </c>
    </row>
    <row r="1773" spans="1:9" ht="13.5" x14ac:dyDescent="0.25">
      <c r="A1773" s="3">
        <f>TITRES_STAT!B1776</f>
        <v>44595</v>
      </c>
      <c r="B1773" s="6">
        <f>TITRES_STAT!D1776</f>
        <v>6.58</v>
      </c>
      <c r="C1773" s="2">
        <f t="shared" si="243"/>
        <v>-1.9999999999999574E-2</v>
      </c>
      <c r="D1773" s="2">
        <f t="shared" si="244"/>
        <v>0</v>
      </c>
      <c r="E1773" s="2">
        <f t="shared" si="245"/>
        <v>1.9999999999999574E-2</v>
      </c>
      <c r="F1773" s="2">
        <f t="shared" ref="F1773:G1788" si="250">((F1772*13)+D1773)/14</f>
        <v>1.3738056384576916E-2</v>
      </c>
      <c r="G1773" s="2">
        <f t="shared" si="250"/>
        <v>2.4073329128702935E-2</v>
      </c>
      <c r="H1773" s="2">
        <f t="shared" si="247"/>
        <v>0.57067538565726905</v>
      </c>
      <c r="I1773" s="2">
        <f t="shared" si="248"/>
        <v>36.333120826138284</v>
      </c>
    </row>
    <row r="1774" spans="1:9" ht="13.5" x14ac:dyDescent="0.25">
      <c r="A1774" s="3">
        <f>TITRES_STAT!B1777</f>
        <v>44596</v>
      </c>
      <c r="B1774" s="6">
        <f>TITRES_STAT!D1777</f>
        <v>6.6</v>
      </c>
      <c r="C1774" s="2">
        <f t="shared" si="243"/>
        <v>1.9999999999999574E-2</v>
      </c>
      <c r="D1774" s="2">
        <f t="shared" si="244"/>
        <v>1.9999999999999574E-2</v>
      </c>
      <c r="E1774" s="2">
        <f t="shared" si="245"/>
        <v>0</v>
      </c>
      <c r="F1774" s="2">
        <f t="shared" si="250"/>
        <v>1.4185338071392819E-2</v>
      </c>
      <c r="G1774" s="2">
        <f t="shared" si="250"/>
        <v>2.2353805619509868E-2</v>
      </c>
      <c r="H1774" s="2">
        <f t="shared" si="247"/>
        <v>0.63458268864126632</v>
      </c>
      <c r="I1774" s="2">
        <f t="shared" si="248"/>
        <v>38.822305720658157</v>
      </c>
    </row>
    <row r="1775" spans="1:9" ht="13.5" x14ac:dyDescent="0.25">
      <c r="A1775" s="3">
        <f>TITRES_STAT!B1778</f>
        <v>44599</v>
      </c>
      <c r="B1775" s="6">
        <f>TITRES_STAT!D1778</f>
        <v>6.6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1.3172099637721904E-2</v>
      </c>
      <c r="G1775" s="2">
        <f t="shared" si="250"/>
        <v>2.0757105218116304E-2</v>
      </c>
      <c r="H1775" s="2">
        <f t="shared" si="247"/>
        <v>0.63458268864126643</v>
      </c>
      <c r="I1775" s="2">
        <f t="shared" si="248"/>
        <v>38.822305720658164</v>
      </c>
    </row>
    <row r="1776" spans="1:9" ht="13.5" x14ac:dyDescent="0.25">
      <c r="A1776" s="3">
        <f>TITRES_STAT!B1779</f>
        <v>44600</v>
      </c>
      <c r="B1776" s="6">
        <f>TITRES_STAT!D1779</f>
        <v>6.6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1.2231235377884625E-2</v>
      </c>
      <c r="G1776" s="2">
        <f t="shared" si="250"/>
        <v>1.9274454845393713E-2</v>
      </c>
      <c r="H1776" s="2">
        <f t="shared" si="247"/>
        <v>0.63458268864126621</v>
      </c>
      <c r="I1776" s="2">
        <f t="shared" si="248"/>
        <v>38.822305720658157</v>
      </c>
    </row>
    <row r="1777" spans="1:9" ht="13.5" x14ac:dyDescent="0.25">
      <c r="A1777" s="3">
        <f>TITRES_STAT!B1780</f>
        <v>44601</v>
      </c>
      <c r="B1777" s="6">
        <f>TITRES_STAT!D1780</f>
        <v>6.6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1.1357575708035722E-2</v>
      </c>
      <c r="G1777" s="2">
        <f t="shared" si="250"/>
        <v>1.7897708070722735E-2</v>
      </c>
      <c r="H1777" s="2">
        <f t="shared" si="247"/>
        <v>0.63458268864126621</v>
      </c>
      <c r="I1777" s="2">
        <f t="shared" si="248"/>
        <v>38.822305720658157</v>
      </c>
    </row>
    <row r="1778" spans="1:9" ht="13.5" x14ac:dyDescent="0.25">
      <c r="A1778" s="3">
        <f>TITRES_STAT!B1781</f>
        <v>44602</v>
      </c>
      <c r="B1778" s="6">
        <f>TITRES_STAT!D1781</f>
        <v>6.6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1.0546320300318884E-2</v>
      </c>
      <c r="G1778" s="2">
        <f t="shared" si="250"/>
        <v>1.6619300351385397E-2</v>
      </c>
      <c r="H1778" s="2">
        <f t="shared" si="247"/>
        <v>0.6345826886412661</v>
      </c>
      <c r="I1778" s="2">
        <f t="shared" si="248"/>
        <v>38.822305720658157</v>
      </c>
    </row>
    <row r="1779" spans="1:9" ht="13.5" x14ac:dyDescent="0.25">
      <c r="A1779" s="3">
        <f>TITRES_STAT!B1782</f>
        <v>44603</v>
      </c>
      <c r="B1779" s="6">
        <f>TITRES_STAT!D1782</f>
        <v>6.6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9.7930117074389623E-3</v>
      </c>
      <c r="G1779" s="2">
        <f t="shared" si="250"/>
        <v>1.5432207469143583E-2</v>
      </c>
      <c r="H1779" s="2">
        <f t="shared" si="247"/>
        <v>0.63458268864126599</v>
      </c>
      <c r="I1779" s="2">
        <f t="shared" si="248"/>
        <v>38.82230572065815</v>
      </c>
    </row>
    <row r="1780" spans="1:9" ht="13.5" x14ac:dyDescent="0.25">
      <c r="A1780" s="3">
        <f>TITRES_STAT!B1783</f>
        <v>44606</v>
      </c>
      <c r="B1780" s="6">
        <f>TITRES_STAT!D1783</f>
        <v>6.6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9.0935108711933232E-3</v>
      </c>
      <c r="G1780" s="2">
        <f t="shared" si="250"/>
        <v>1.4329906935633328E-2</v>
      </c>
      <c r="H1780" s="2">
        <f t="shared" si="247"/>
        <v>0.6345826886412661</v>
      </c>
      <c r="I1780" s="2">
        <f t="shared" si="248"/>
        <v>38.822305720658157</v>
      </c>
    </row>
    <row r="1781" spans="1:9" ht="13.5" x14ac:dyDescent="0.25">
      <c r="A1781" s="3">
        <f>TITRES_STAT!B1784</f>
        <v>44607</v>
      </c>
      <c r="B1781" s="6">
        <f>TITRES_STAT!D1784</f>
        <v>6.6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8.4439743803937997E-3</v>
      </c>
      <c r="G1781" s="2">
        <f t="shared" si="250"/>
        <v>1.3306342154516662E-2</v>
      </c>
      <c r="H1781" s="2">
        <f t="shared" si="247"/>
        <v>0.63458268864126599</v>
      </c>
      <c r="I1781" s="2">
        <f t="shared" si="248"/>
        <v>38.82230572065815</v>
      </c>
    </row>
    <row r="1782" spans="1:9" ht="13.5" x14ac:dyDescent="0.25">
      <c r="A1782" s="3">
        <f>TITRES_STAT!B1785</f>
        <v>44608</v>
      </c>
      <c r="B1782" s="6">
        <f>TITRES_STAT!D1785</f>
        <v>6.85</v>
      </c>
      <c r="C1782" s="2">
        <f t="shared" si="243"/>
        <v>0.25</v>
      </c>
      <c r="D1782" s="2">
        <f t="shared" si="244"/>
        <v>0.25</v>
      </c>
      <c r="E1782" s="2">
        <f t="shared" si="245"/>
        <v>0</v>
      </c>
      <c r="F1782" s="2">
        <f t="shared" si="250"/>
        <v>2.5697976210365674E-2</v>
      </c>
      <c r="G1782" s="2">
        <f t="shared" si="250"/>
        <v>1.2355889143479756E-2</v>
      </c>
      <c r="H1782" s="2">
        <f t="shared" si="247"/>
        <v>2.0798160222995024</v>
      </c>
      <c r="I1782" s="2">
        <f t="shared" si="248"/>
        <v>67.530528032860758</v>
      </c>
    </row>
    <row r="1783" spans="1:9" ht="13.5" x14ac:dyDescent="0.25">
      <c r="A1783" s="3">
        <f>TITRES_STAT!B1786</f>
        <v>44609</v>
      </c>
      <c r="B1783" s="6">
        <f>TITRES_STAT!D1786</f>
        <v>6.83</v>
      </c>
      <c r="C1783" s="2">
        <f t="shared" si="243"/>
        <v>-1.9999999999999574E-2</v>
      </c>
      <c r="D1783" s="2">
        <f t="shared" si="244"/>
        <v>0</v>
      </c>
      <c r="E1783" s="2">
        <f t="shared" si="245"/>
        <v>1.9999999999999574E-2</v>
      </c>
      <c r="F1783" s="2">
        <f t="shared" si="250"/>
        <v>2.3862406481053838E-2</v>
      </c>
      <c r="G1783" s="2">
        <f t="shared" si="250"/>
        <v>1.29018970618026E-2</v>
      </c>
      <c r="H1783" s="2">
        <f t="shared" si="247"/>
        <v>1.849526962333389</v>
      </c>
      <c r="I1783" s="2">
        <f t="shared" si="248"/>
        <v>64.906455940984287</v>
      </c>
    </row>
    <row r="1784" spans="1:9" ht="13.5" x14ac:dyDescent="0.25">
      <c r="A1784" s="3">
        <f>TITRES_STAT!B1787</f>
        <v>44610</v>
      </c>
      <c r="B1784" s="6">
        <f>TITRES_STAT!D1787</f>
        <v>6.83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2.2157948875264281E-2</v>
      </c>
      <c r="G1784" s="2">
        <f t="shared" si="250"/>
        <v>1.1980332985959559E-2</v>
      </c>
      <c r="H1784" s="2">
        <f t="shared" si="247"/>
        <v>1.849526962333389</v>
      </c>
      <c r="I1784" s="2">
        <f t="shared" si="248"/>
        <v>64.906455940984287</v>
      </c>
    </row>
    <row r="1785" spans="1:9" ht="13.5" x14ac:dyDescent="0.25">
      <c r="A1785" s="3">
        <f>TITRES_STAT!B1788</f>
        <v>44613</v>
      </c>
      <c r="B1785" s="6">
        <f>TITRES_STAT!D1788</f>
        <v>6.6</v>
      </c>
      <c r="C1785" s="2">
        <f t="shared" si="243"/>
        <v>-0.23000000000000043</v>
      </c>
      <c r="D1785" s="2">
        <f t="shared" si="244"/>
        <v>0</v>
      </c>
      <c r="E1785" s="2">
        <f t="shared" si="245"/>
        <v>0.23000000000000043</v>
      </c>
      <c r="F1785" s="2">
        <f t="shared" si="250"/>
        <v>2.057523824131683E-2</v>
      </c>
      <c r="G1785" s="2">
        <f t="shared" si="250"/>
        <v>2.7553166344105335E-2</v>
      </c>
      <c r="H1785" s="2">
        <f t="shared" si="247"/>
        <v>0.7467467798204126</v>
      </c>
      <c r="I1785" s="2">
        <f t="shared" si="248"/>
        <v>42.750717416361148</v>
      </c>
    </row>
    <row r="1786" spans="1:9" ht="13.5" x14ac:dyDescent="0.25">
      <c r="A1786" s="3">
        <f>TITRES_STAT!B1789</f>
        <v>44614</v>
      </c>
      <c r="B1786" s="6">
        <f>TITRES_STAT!D1789</f>
        <v>6.6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1.9105578366937055E-2</v>
      </c>
      <c r="G1786" s="2">
        <f t="shared" si="250"/>
        <v>2.5585083033812097E-2</v>
      </c>
      <c r="H1786" s="2">
        <f t="shared" si="247"/>
        <v>0.7467467798204126</v>
      </c>
      <c r="I1786" s="2">
        <f t="shared" si="248"/>
        <v>42.750717416361148</v>
      </c>
    </row>
    <row r="1787" spans="1:9" ht="13.5" x14ac:dyDescent="0.25">
      <c r="A1787" s="3">
        <f>TITRES_STAT!B1790</f>
        <v>44615</v>
      </c>
      <c r="B1787" s="6">
        <f>TITRES_STAT!D1790</f>
        <v>6.8</v>
      </c>
      <c r="C1787" s="2">
        <f t="shared" si="243"/>
        <v>0.20000000000000018</v>
      </c>
      <c r="D1787" s="2">
        <f t="shared" si="244"/>
        <v>0.20000000000000018</v>
      </c>
      <c r="E1787" s="2">
        <f t="shared" si="245"/>
        <v>0</v>
      </c>
      <c r="F1787" s="2">
        <f t="shared" si="250"/>
        <v>3.2026608483584421E-2</v>
      </c>
      <c r="G1787" s="2">
        <f t="shared" si="250"/>
        <v>2.3757577102825521E-2</v>
      </c>
      <c r="H1787" s="2">
        <f t="shared" si="247"/>
        <v>1.3480586991244765</v>
      </c>
      <c r="I1787" s="2">
        <f t="shared" si="248"/>
        <v>57.411626874026993</v>
      </c>
    </row>
    <row r="1788" spans="1:9" ht="13.5" x14ac:dyDescent="0.25">
      <c r="A1788" s="3">
        <f>TITRES_STAT!B1791</f>
        <v>44616</v>
      </c>
      <c r="B1788" s="6">
        <f>TITRES_STAT!D1791</f>
        <v>6.8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2.9738993591899819E-2</v>
      </c>
      <c r="G1788" s="2">
        <f t="shared" si="250"/>
        <v>2.2060607309766556E-2</v>
      </c>
      <c r="H1788" s="2">
        <f t="shared" si="247"/>
        <v>1.3480586991244765</v>
      </c>
      <c r="I1788" s="2">
        <f t="shared" si="248"/>
        <v>57.411626874026993</v>
      </c>
    </row>
    <row r="1789" spans="1:9" ht="13.5" x14ac:dyDescent="0.25">
      <c r="A1789" s="3">
        <f>TITRES_STAT!B1792</f>
        <v>44617</v>
      </c>
      <c r="B1789" s="6">
        <f>TITRES_STAT!D1792</f>
        <v>6.8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2.7614779763906975E-2</v>
      </c>
      <c r="G1789" s="2">
        <f t="shared" si="251"/>
        <v>2.048484964478323E-2</v>
      </c>
      <c r="H1789" s="2">
        <f t="shared" si="247"/>
        <v>1.3480586991244765</v>
      </c>
      <c r="I1789" s="2">
        <f t="shared" si="248"/>
        <v>57.411626874026993</v>
      </c>
    </row>
    <row r="1790" spans="1:9" ht="13.5" x14ac:dyDescent="0.25">
      <c r="A1790" s="3">
        <f>TITRES_STAT!B1793</f>
        <v>44620</v>
      </c>
      <c r="B1790" s="6">
        <f>TITRES_STAT!D1793</f>
        <v>6.8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2.5642295495056477E-2</v>
      </c>
      <c r="G1790" s="2">
        <f t="shared" si="251"/>
        <v>1.9021646098727283E-2</v>
      </c>
      <c r="H1790" s="2">
        <f t="shared" si="247"/>
        <v>1.3480586991244767</v>
      </c>
      <c r="I1790" s="2">
        <f t="shared" si="248"/>
        <v>57.411626874026993</v>
      </c>
    </row>
    <row r="1791" spans="1:9" ht="13.5" x14ac:dyDescent="0.25">
      <c r="A1791" s="3">
        <f>TITRES_STAT!B1794</f>
        <v>44621</v>
      </c>
      <c r="B1791" s="6">
        <f>TITRES_STAT!D1794</f>
        <v>6.8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2.3810702959695302E-2</v>
      </c>
      <c r="G1791" s="2">
        <f t="shared" si="251"/>
        <v>1.7662957091675334E-2</v>
      </c>
      <c r="H1791" s="2">
        <f t="shared" si="247"/>
        <v>1.3480586991244767</v>
      </c>
      <c r="I1791" s="2">
        <f t="shared" si="248"/>
        <v>57.411626874026993</v>
      </c>
    </row>
    <row r="1792" spans="1:9" ht="13.5" x14ac:dyDescent="0.25">
      <c r="A1792" s="3">
        <f>TITRES_STAT!B1795</f>
        <v>44622</v>
      </c>
      <c r="B1792" s="6">
        <f>TITRES_STAT!D1795</f>
        <v>6.8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2.2109938462574207E-2</v>
      </c>
      <c r="G1792" s="2">
        <f t="shared" si="251"/>
        <v>1.6401317299412809E-2</v>
      </c>
      <c r="H1792" s="2">
        <f t="shared" si="247"/>
        <v>1.3480586991244767</v>
      </c>
      <c r="I1792" s="2">
        <f t="shared" si="248"/>
        <v>57.411626874026993</v>
      </c>
    </row>
    <row r="1793" spans="1:9" ht="13.5" x14ac:dyDescent="0.25">
      <c r="A1793" s="3">
        <f>TITRES_STAT!B1796</f>
        <v>44623</v>
      </c>
      <c r="B1793" s="6">
        <f>TITRES_STAT!D1796</f>
        <v>6.8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2.0530657143818905E-2</v>
      </c>
      <c r="G1793" s="2">
        <f t="shared" si="251"/>
        <v>1.5229794635169037E-2</v>
      </c>
      <c r="H1793" s="2">
        <f t="shared" si="247"/>
        <v>1.3480586991244767</v>
      </c>
      <c r="I1793" s="2">
        <f t="shared" si="248"/>
        <v>57.411626874026993</v>
      </c>
    </row>
    <row r="1794" spans="1:9" ht="13.5" x14ac:dyDescent="0.25">
      <c r="A1794" s="3">
        <f>TITRES_STAT!B1797</f>
        <v>44624</v>
      </c>
      <c r="B1794" s="6">
        <f>TITRES_STAT!D1797</f>
        <v>6.6</v>
      </c>
      <c r="C1794" s="2">
        <f t="shared" si="243"/>
        <v>-0.20000000000000018</v>
      </c>
      <c r="D1794" s="2">
        <f t="shared" si="244"/>
        <v>0</v>
      </c>
      <c r="E1794" s="2">
        <f t="shared" si="245"/>
        <v>0.20000000000000018</v>
      </c>
      <c r="F1794" s="2">
        <f t="shared" si="251"/>
        <v>1.9064181633546125E-2</v>
      </c>
      <c r="G1794" s="2">
        <f t="shared" si="251"/>
        <v>2.8427666446942692E-2</v>
      </c>
      <c r="H1794" s="2">
        <f t="shared" si="247"/>
        <v>0.67062070216447256</v>
      </c>
      <c r="I1794" s="2">
        <f t="shared" si="248"/>
        <v>40.142008374229398</v>
      </c>
    </row>
    <row r="1795" spans="1:9" ht="13.5" x14ac:dyDescent="0.25">
      <c r="A1795" s="3">
        <f>TITRES_STAT!B1798</f>
        <v>44627</v>
      </c>
      <c r="B1795" s="6">
        <f>TITRES_STAT!D1798</f>
        <v>6.6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1.7702454374007116E-2</v>
      </c>
      <c r="G1795" s="2">
        <f t="shared" si="251"/>
        <v>2.6397118843589643E-2</v>
      </c>
      <c r="H1795" s="2">
        <f t="shared" si="247"/>
        <v>0.67062070216447256</v>
      </c>
      <c r="I1795" s="2">
        <f t="shared" si="248"/>
        <v>40.142008374229398</v>
      </c>
    </row>
    <row r="1796" spans="1:9" ht="13.5" x14ac:dyDescent="0.25">
      <c r="A1796" s="3">
        <f>TITRES_STAT!B1799</f>
        <v>44628</v>
      </c>
      <c r="B1796" s="6">
        <f>TITRES_STAT!D1799</f>
        <v>6.6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1.6437993347292321E-2</v>
      </c>
      <c r="G1796" s="2">
        <f t="shared" si="251"/>
        <v>2.4511610354761813E-2</v>
      </c>
      <c r="H1796" s="2">
        <f t="shared" si="247"/>
        <v>0.67062070216447245</v>
      </c>
      <c r="I1796" s="2">
        <f t="shared" si="248"/>
        <v>40.142008374229391</v>
      </c>
    </row>
    <row r="1797" spans="1:9" ht="13.5" x14ac:dyDescent="0.25">
      <c r="A1797" s="3">
        <f>TITRES_STAT!B1800</f>
        <v>44629</v>
      </c>
      <c r="B1797" s="6">
        <f>TITRES_STAT!D1800</f>
        <v>6.6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1.5263850965342871E-2</v>
      </c>
      <c r="G1797" s="2">
        <f t="shared" si="251"/>
        <v>2.27607810437074E-2</v>
      </c>
      <c r="H1797" s="2">
        <f t="shared" si="247"/>
        <v>0.67062070216447245</v>
      </c>
      <c r="I1797" s="2">
        <f t="shared" si="248"/>
        <v>40.142008374229391</v>
      </c>
    </row>
    <row r="1798" spans="1:9" ht="13.5" x14ac:dyDescent="0.25">
      <c r="A1798" s="3">
        <f>TITRES_STAT!B1801</f>
        <v>44630</v>
      </c>
      <c r="B1798" s="6">
        <f>TITRES_STAT!D1801</f>
        <v>6.6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1.4173575896389809E-2</v>
      </c>
      <c r="G1798" s="2">
        <f t="shared" si="251"/>
        <v>2.1135010969156872E-2</v>
      </c>
      <c r="H1798" s="2">
        <f t="shared" si="247"/>
        <v>0.67062070216447245</v>
      </c>
      <c r="I1798" s="2">
        <f t="shared" si="248"/>
        <v>40.142008374229391</v>
      </c>
    </row>
    <row r="1799" spans="1:9" ht="13.5" x14ac:dyDescent="0.25">
      <c r="A1799" s="3">
        <f>TITRES_STAT!B1802</f>
        <v>44631</v>
      </c>
      <c r="B1799" s="6">
        <f>TITRES_STAT!D1802</f>
        <v>6.6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1.3161177618076251E-2</v>
      </c>
      <c r="G1799" s="2">
        <f t="shared" si="251"/>
        <v>1.9625367328502809E-2</v>
      </c>
      <c r="H1799" s="2">
        <f t="shared" si="247"/>
        <v>0.67062070216447245</v>
      </c>
      <c r="I1799" s="2">
        <f t="shared" si="248"/>
        <v>40.142008374229391</v>
      </c>
    </row>
    <row r="1800" spans="1:9" ht="13.5" x14ac:dyDescent="0.25">
      <c r="A1800" s="3">
        <f>TITRES_STAT!B1803</f>
        <v>44634</v>
      </c>
      <c r="B1800" s="6">
        <f>TITRES_STAT!D1803</f>
        <v>6.6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1.2221093502499376E-2</v>
      </c>
      <c r="G1800" s="2">
        <f t="shared" si="251"/>
        <v>1.8223555376466895E-2</v>
      </c>
      <c r="H1800" s="2">
        <f t="shared" si="247"/>
        <v>0.67062070216447245</v>
      </c>
      <c r="I1800" s="2">
        <f t="shared" si="248"/>
        <v>40.142008374229391</v>
      </c>
    </row>
    <row r="1801" spans="1:9" ht="13.5" x14ac:dyDescent="0.25">
      <c r="A1801" s="3">
        <f>TITRES_STAT!B1804</f>
        <v>44635</v>
      </c>
      <c r="B1801" s="6">
        <f>TITRES_STAT!D1804</f>
        <v>6.6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1.1348158252320851E-2</v>
      </c>
      <c r="G1801" s="2">
        <f t="shared" si="251"/>
        <v>1.6921872849576403E-2</v>
      </c>
      <c r="H1801" s="2">
        <f t="shared" si="247"/>
        <v>0.67062070216447245</v>
      </c>
      <c r="I1801" s="2">
        <f t="shared" si="248"/>
        <v>40.142008374229391</v>
      </c>
    </row>
    <row r="1802" spans="1:9" ht="13.5" x14ac:dyDescent="0.25">
      <c r="A1802" s="3">
        <f>TITRES_STAT!B1805</f>
        <v>44636</v>
      </c>
      <c r="B1802" s="6">
        <f>TITRES_STAT!D1805</f>
        <v>6.6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1.0537575520012219E-2</v>
      </c>
      <c r="G1802" s="2">
        <f t="shared" si="251"/>
        <v>1.5713167646035232E-2</v>
      </c>
      <c r="H1802" s="2">
        <f t="shared" si="247"/>
        <v>0.67062070216447256</v>
      </c>
      <c r="I1802" s="2">
        <f t="shared" si="248"/>
        <v>40.142008374229398</v>
      </c>
    </row>
    <row r="1803" spans="1:9" ht="13.5" x14ac:dyDescent="0.25">
      <c r="A1803" s="3">
        <f>TITRES_STAT!B1806</f>
        <v>44637</v>
      </c>
      <c r="B1803" s="6">
        <f>TITRES_STAT!D1806</f>
        <v>6.6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9.7848915542970601E-3</v>
      </c>
      <c r="G1803" s="2">
        <f t="shared" si="251"/>
        <v>1.4590798528461287E-2</v>
      </c>
      <c r="H1803" s="2">
        <f t="shared" si="247"/>
        <v>0.67062070216447245</v>
      </c>
      <c r="I1803" s="2">
        <f t="shared" si="248"/>
        <v>40.142008374229391</v>
      </c>
    </row>
    <row r="1804" spans="1:9" ht="13.5" x14ac:dyDescent="0.25">
      <c r="A1804" s="3">
        <f>TITRES_STAT!B1807</f>
        <v>44638</v>
      </c>
      <c r="B1804" s="6">
        <f>TITRES_STAT!D1807</f>
        <v>6.6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9.0859707289901274E-3</v>
      </c>
      <c r="G1804" s="2">
        <f t="shared" si="251"/>
        <v>1.3548598633571194E-2</v>
      </c>
      <c r="H1804" s="2">
        <f t="shared" si="247"/>
        <v>0.67062070216447256</v>
      </c>
      <c r="I1804" s="2">
        <f t="shared" si="248"/>
        <v>40.142008374229398</v>
      </c>
    </row>
    <row r="1805" spans="1:9" ht="13.5" x14ac:dyDescent="0.25">
      <c r="A1805" s="3">
        <f>TITRES_STAT!B1808</f>
        <v>44641</v>
      </c>
      <c r="B1805" s="6">
        <f>TITRES_STAT!D1808</f>
        <v>6.6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8.4369728197765479E-3</v>
      </c>
      <c r="G1805" s="2">
        <f t="shared" si="255"/>
        <v>1.258084158831611E-2</v>
      </c>
      <c r="H1805" s="2">
        <f t="shared" si="247"/>
        <v>0.67062070216447256</v>
      </c>
      <c r="I1805" s="2">
        <f t="shared" si="248"/>
        <v>40.142008374229398</v>
      </c>
    </row>
    <row r="1806" spans="1:9" ht="13.5" x14ac:dyDescent="0.25">
      <c r="A1806" s="3">
        <f>TITRES_STAT!B1809</f>
        <v>44642</v>
      </c>
      <c r="B1806" s="6">
        <f>TITRES_STAT!D1809</f>
        <v>6.6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7.8343319040782237E-3</v>
      </c>
      <c r="G1806" s="2">
        <f t="shared" si="255"/>
        <v>1.1682210046293532E-2</v>
      </c>
      <c r="H1806" s="2">
        <f t="shared" si="247"/>
        <v>0.67062070216447256</v>
      </c>
      <c r="I1806" s="2">
        <f t="shared" si="248"/>
        <v>40.142008374229398</v>
      </c>
    </row>
    <row r="1807" spans="1:9" ht="13.5" x14ac:dyDescent="0.25">
      <c r="A1807" s="3">
        <f>TITRES_STAT!B1810</f>
        <v>44643</v>
      </c>
      <c r="B1807" s="6">
        <f>TITRES_STAT!D1810</f>
        <v>6.6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7.2747367680726363E-3</v>
      </c>
      <c r="G1807" s="2">
        <f t="shared" si="255"/>
        <v>1.0847766471558279E-2</v>
      </c>
      <c r="H1807" s="2">
        <f t="shared" si="247"/>
        <v>0.67062070216447256</v>
      </c>
      <c r="I1807" s="2">
        <f t="shared" si="248"/>
        <v>40.142008374229398</v>
      </c>
    </row>
    <row r="1808" spans="1:9" ht="13.5" x14ac:dyDescent="0.25">
      <c r="A1808" s="3">
        <f>TITRES_STAT!B1811</f>
        <v>44644</v>
      </c>
      <c r="B1808" s="6">
        <f>TITRES_STAT!D1811</f>
        <v>6.6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6.7551127132103048E-3</v>
      </c>
      <c r="G1808" s="2">
        <f t="shared" si="255"/>
        <v>1.0072926009304114E-2</v>
      </c>
      <c r="H1808" s="2">
        <f t="shared" si="247"/>
        <v>0.67062070216447267</v>
      </c>
      <c r="I1808" s="2">
        <f t="shared" si="248"/>
        <v>40.142008374229405</v>
      </c>
    </row>
    <row r="1809" spans="1:9" ht="13.5" x14ac:dyDescent="0.25">
      <c r="A1809" s="3">
        <f>TITRES_STAT!B1812</f>
        <v>44645</v>
      </c>
      <c r="B1809" s="6">
        <f>TITRES_STAT!D1812</f>
        <v>6.6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6.2726046622667122E-3</v>
      </c>
      <c r="G1809" s="2">
        <f t="shared" si="255"/>
        <v>9.3534312943538197E-3</v>
      </c>
      <c r="H1809" s="2">
        <f t="shared" ref="H1809:H1872" si="256">F1809/G1809</f>
        <v>0.67062070216447278</v>
      </c>
      <c r="I1809" s="2">
        <f t="shared" ref="I1809:I1872" si="257">IF(G1809=0,100,100-(100/(1+H1809)))</f>
        <v>40.142008374229405</v>
      </c>
    </row>
    <row r="1810" spans="1:9" ht="13.5" x14ac:dyDescent="0.25">
      <c r="A1810" s="3">
        <f>TITRES_STAT!B1813</f>
        <v>44648</v>
      </c>
      <c r="B1810" s="6">
        <f>TITRES_STAT!D1813</f>
        <v>6.6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5.8245614721048047E-3</v>
      </c>
      <c r="G1810" s="2">
        <f t="shared" si="255"/>
        <v>8.6853290590428334E-3</v>
      </c>
      <c r="H1810" s="2">
        <f t="shared" si="256"/>
        <v>0.67062070216447278</v>
      </c>
      <c r="I1810" s="2">
        <f t="shared" si="257"/>
        <v>40.142008374229405</v>
      </c>
    </row>
    <row r="1811" spans="1:9" ht="13.5" x14ac:dyDescent="0.25">
      <c r="A1811" s="3">
        <f>TITRES_STAT!B1814</f>
        <v>44649</v>
      </c>
      <c r="B1811" s="6">
        <f>TITRES_STAT!D1814</f>
        <v>6.6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5.4085213669544611E-3</v>
      </c>
      <c r="G1811" s="2">
        <f t="shared" si="255"/>
        <v>8.0649484119683455E-3</v>
      </c>
      <c r="H1811" s="2">
        <f t="shared" si="256"/>
        <v>0.67062070216447267</v>
      </c>
      <c r="I1811" s="2">
        <f t="shared" si="257"/>
        <v>40.142008374229405</v>
      </c>
    </row>
    <row r="1812" spans="1:9" ht="13.5" x14ac:dyDescent="0.25">
      <c r="A1812" s="3">
        <f>TITRES_STAT!B1815</f>
        <v>44650</v>
      </c>
      <c r="B1812" s="6">
        <f>TITRES_STAT!D1815</f>
        <v>6.6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5.0221984121719991E-3</v>
      </c>
      <c r="G1812" s="2">
        <f t="shared" si="255"/>
        <v>7.4888806682563208E-3</v>
      </c>
      <c r="H1812" s="2">
        <f t="shared" si="256"/>
        <v>0.67062070216447267</v>
      </c>
      <c r="I1812" s="2">
        <f t="shared" si="257"/>
        <v>40.142008374229405</v>
      </c>
    </row>
    <row r="1813" spans="1:9" ht="13.5" x14ac:dyDescent="0.25">
      <c r="A1813" s="3">
        <f>TITRES_STAT!B1816</f>
        <v>44651</v>
      </c>
      <c r="B1813" s="6">
        <f>TITRES_STAT!D1816</f>
        <v>6.6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4.663469954159713E-3</v>
      </c>
      <c r="G1813" s="2">
        <f t="shared" si="255"/>
        <v>6.9539606205237265E-3</v>
      </c>
      <c r="H1813" s="2">
        <f t="shared" si="256"/>
        <v>0.67062070216447256</v>
      </c>
      <c r="I1813" s="2">
        <f t="shared" si="257"/>
        <v>40.142008374229398</v>
      </c>
    </row>
    <row r="1814" spans="1:9" ht="13.5" x14ac:dyDescent="0.25">
      <c r="A1814" s="3">
        <f>TITRES_STAT!B1817</f>
        <v>44652</v>
      </c>
      <c r="B1814" s="6">
        <f>TITRES_STAT!D1817</f>
        <v>6.6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4.330364957434019E-3</v>
      </c>
      <c r="G1814" s="2">
        <f t="shared" si="255"/>
        <v>6.4572491476291754E-3</v>
      </c>
      <c r="H1814" s="2">
        <f t="shared" si="256"/>
        <v>0.67062070216447245</v>
      </c>
      <c r="I1814" s="2">
        <f t="shared" si="257"/>
        <v>40.142008374229391</v>
      </c>
    </row>
    <row r="1815" spans="1:9" ht="13.5" x14ac:dyDescent="0.25">
      <c r="A1815" s="3">
        <f>TITRES_STAT!B1818</f>
        <v>44655</v>
      </c>
      <c r="B1815" s="6">
        <f>TITRES_STAT!D1818</f>
        <v>6.6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4.0210531747601605E-3</v>
      </c>
      <c r="G1815" s="2">
        <f t="shared" si="255"/>
        <v>5.9960170656556625E-3</v>
      </c>
      <c r="H1815" s="2">
        <f t="shared" si="256"/>
        <v>0.67062070216447256</v>
      </c>
      <c r="I1815" s="2">
        <f t="shared" si="257"/>
        <v>40.142008374229398</v>
      </c>
    </row>
    <row r="1816" spans="1:9" ht="13.5" x14ac:dyDescent="0.25">
      <c r="A1816" s="3">
        <f>TITRES_STAT!B1819</f>
        <v>44656</v>
      </c>
      <c r="B1816" s="6">
        <f>TITRES_STAT!D1819</f>
        <v>6.6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3.7338350908487201E-3</v>
      </c>
      <c r="G1816" s="2">
        <f t="shared" si="255"/>
        <v>5.567730132394544E-3</v>
      </c>
      <c r="H1816" s="2">
        <f t="shared" si="256"/>
        <v>0.67062070216447245</v>
      </c>
      <c r="I1816" s="2">
        <f t="shared" si="257"/>
        <v>40.142008374229391</v>
      </c>
    </row>
    <row r="1817" spans="1:9" ht="13.5" x14ac:dyDescent="0.25">
      <c r="A1817" s="3">
        <f>TITRES_STAT!B1820</f>
        <v>44657</v>
      </c>
      <c r="B1817" s="6">
        <f>TITRES_STAT!D1820</f>
        <v>6.6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3.467132584359526E-3</v>
      </c>
      <c r="G1817" s="2">
        <f t="shared" si="255"/>
        <v>5.1700351229377909E-3</v>
      </c>
      <c r="H1817" s="2">
        <f t="shared" si="256"/>
        <v>0.67062070216447245</v>
      </c>
      <c r="I1817" s="2">
        <f t="shared" si="257"/>
        <v>40.142008374229391</v>
      </c>
    </row>
    <row r="1818" spans="1:9" ht="13.5" x14ac:dyDescent="0.25">
      <c r="A1818" s="3">
        <f>TITRES_STAT!B1821</f>
        <v>44658</v>
      </c>
      <c r="B1818" s="6">
        <f>TITRES_STAT!D1821</f>
        <v>6.6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3.2194802569052742E-3</v>
      </c>
      <c r="G1818" s="2">
        <f t="shared" si="255"/>
        <v>4.8007468998708053E-3</v>
      </c>
      <c r="H1818" s="2">
        <f t="shared" si="256"/>
        <v>0.67062070216447256</v>
      </c>
      <c r="I1818" s="2">
        <f t="shared" si="257"/>
        <v>40.142008374229398</v>
      </c>
    </row>
    <row r="1819" spans="1:9" ht="13.5" x14ac:dyDescent="0.25">
      <c r="A1819" s="3">
        <f>TITRES_STAT!B1822</f>
        <v>44659</v>
      </c>
      <c r="B1819" s="6">
        <f>TITRES_STAT!D1822</f>
        <v>6.6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2.9895173814120405E-3</v>
      </c>
      <c r="G1819" s="2">
        <f t="shared" si="255"/>
        <v>4.4578364070228908E-3</v>
      </c>
      <c r="H1819" s="2">
        <f t="shared" si="256"/>
        <v>0.67062070216447256</v>
      </c>
      <c r="I1819" s="2">
        <f t="shared" si="257"/>
        <v>40.142008374229398</v>
      </c>
    </row>
    <row r="1820" spans="1:9" ht="13.5" x14ac:dyDescent="0.25">
      <c r="A1820" s="3">
        <f>TITRES_STAT!B1823</f>
        <v>44662</v>
      </c>
      <c r="B1820" s="6">
        <f>TITRES_STAT!D1823</f>
        <v>6.6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2.7759804255968949E-3</v>
      </c>
      <c r="G1820" s="2">
        <f t="shared" si="255"/>
        <v>4.1394195208069706E-3</v>
      </c>
      <c r="H1820" s="2">
        <f t="shared" si="256"/>
        <v>0.67062070216447256</v>
      </c>
      <c r="I1820" s="2">
        <f t="shared" si="257"/>
        <v>40.142008374229398</v>
      </c>
    </row>
    <row r="1821" spans="1:9" ht="13.5" x14ac:dyDescent="0.25">
      <c r="A1821" s="3">
        <f>TITRES_STAT!B1824</f>
        <v>44663</v>
      </c>
      <c r="B1821" s="6">
        <f>TITRES_STAT!D1824</f>
        <v>6.6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2.5776961094828308E-3</v>
      </c>
      <c r="G1821" s="2">
        <f t="shared" si="258"/>
        <v>3.8437466978921871E-3</v>
      </c>
      <c r="H1821" s="2">
        <f t="shared" si="256"/>
        <v>0.67062070216447245</v>
      </c>
      <c r="I1821" s="2">
        <f t="shared" si="257"/>
        <v>40.142008374229391</v>
      </c>
    </row>
    <row r="1822" spans="1:9" ht="13.5" x14ac:dyDescent="0.25">
      <c r="A1822" s="3">
        <f>TITRES_STAT!B1825</f>
        <v>44664</v>
      </c>
      <c r="B1822" s="6">
        <f>TITRES_STAT!D1825</f>
        <v>6.6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2.3935749588054858E-3</v>
      </c>
      <c r="G1822" s="2">
        <f t="shared" si="258"/>
        <v>3.5691933623284594E-3</v>
      </c>
      <c r="H1822" s="2">
        <f t="shared" si="256"/>
        <v>0.67062070216447245</v>
      </c>
      <c r="I1822" s="2">
        <f t="shared" si="257"/>
        <v>40.142008374229391</v>
      </c>
    </row>
    <row r="1823" spans="1:9" ht="13.5" x14ac:dyDescent="0.25">
      <c r="A1823" s="3">
        <f>TITRES_STAT!B1826</f>
        <v>44665</v>
      </c>
      <c r="B1823" s="6">
        <f>TITRES_STAT!D1826</f>
        <v>6.59</v>
      </c>
      <c r="C1823" s="2">
        <f t="shared" si="252"/>
        <v>-9.9999999999997868E-3</v>
      </c>
      <c r="D1823" s="2">
        <f t="shared" si="253"/>
        <v>0</v>
      </c>
      <c r="E1823" s="2">
        <f t="shared" si="254"/>
        <v>9.9999999999997868E-3</v>
      </c>
      <c r="F1823" s="2">
        <f t="shared" si="258"/>
        <v>2.2226053188908082E-3</v>
      </c>
      <c r="G1823" s="2">
        <f t="shared" si="258"/>
        <v>4.0285366935906971E-3</v>
      </c>
      <c r="H1823" s="2">
        <f t="shared" si="256"/>
        <v>0.55171529712684975</v>
      </c>
      <c r="I1823" s="2">
        <f t="shared" si="257"/>
        <v>35.555188387225655</v>
      </c>
    </row>
    <row r="1824" spans="1:9" ht="13.5" x14ac:dyDescent="0.25">
      <c r="A1824" s="3">
        <f>TITRES_STAT!B1827</f>
        <v>44666</v>
      </c>
      <c r="B1824" s="6">
        <f>TITRES_STAT!D1827</f>
        <v>6.59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2.0638477961128932E-3</v>
      </c>
      <c r="G1824" s="2">
        <f t="shared" si="258"/>
        <v>3.7407840726199327E-3</v>
      </c>
      <c r="H1824" s="2">
        <f t="shared" si="256"/>
        <v>0.55171529712684975</v>
      </c>
      <c r="I1824" s="2">
        <f t="shared" si="257"/>
        <v>35.555188387225655</v>
      </c>
    </row>
    <row r="1825" spans="1:9" ht="13.5" x14ac:dyDescent="0.25">
      <c r="A1825" s="3">
        <f>TITRES_STAT!B1828</f>
        <v>44669</v>
      </c>
      <c r="B1825" s="6">
        <f>TITRES_STAT!D1828</f>
        <v>6.58</v>
      </c>
      <c r="C1825" s="2">
        <f t="shared" si="252"/>
        <v>-9.9999999999997868E-3</v>
      </c>
      <c r="D1825" s="2">
        <f t="shared" si="253"/>
        <v>0</v>
      </c>
      <c r="E1825" s="2">
        <f t="shared" si="254"/>
        <v>9.9999999999997868E-3</v>
      </c>
      <c r="F1825" s="2">
        <f t="shared" si="258"/>
        <v>1.9164300963905436E-3</v>
      </c>
      <c r="G1825" s="2">
        <f t="shared" si="258"/>
        <v>4.1878709245756363E-3</v>
      </c>
      <c r="H1825" s="2">
        <f t="shared" si="256"/>
        <v>0.45761441336321473</v>
      </c>
      <c r="I1825" s="2">
        <f t="shared" si="257"/>
        <v>31.394750845481951</v>
      </c>
    </row>
    <row r="1826" spans="1:9" ht="13.5" x14ac:dyDescent="0.25">
      <c r="A1826" s="3">
        <f>TITRES_STAT!B1829</f>
        <v>44670</v>
      </c>
      <c r="B1826" s="6">
        <f>TITRES_STAT!D1829</f>
        <v>6.58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1.7795422323626474E-3</v>
      </c>
      <c r="G1826" s="2">
        <f t="shared" si="258"/>
        <v>3.8887372871059477E-3</v>
      </c>
      <c r="H1826" s="2">
        <f t="shared" si="256"/>
        <v>0.45761441336321473</v>
      </c>
      <c r="I1826" s="2">
        <f t="shared" si="257"/>
        <v>31.394750845481951</v>
      </c>
    </row>
    <row r="1827" spans="1:9" ht="13.5" x14ac:dyDescent="0.25">
      <c r="A1827" s="3">
        <f>TITRES_STAT!B1830</f>
        <v>44671</v>
      </c>
      <c r="B1827" s="6">
        <f>TITRES_STAT!D1830</f>
        <v>6.58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1.6524320729081727E-3</v>
      </c>
      <c r="G1827" s="2">
        <f t="shared" si="258"/>
        <v>3.6109703380269513E-3</v>
      </c>
      <c r="H1827" s="2">
        <f t="shared" si="256"/>
        <v>0.45761441336321479</v>
      </c>
      <c r="I1827" s="2">
        <f t="shared" si="257"/>
        <v>31.394750845481951</v>
      </c>
    </row>
    <row r="1828" spans="1:9" ht="13.5" x14ac:dyDescent="0.25">
      <c r="A1828" s="3">
        <f>TITRES_STAT!B1831</f>
        <v>44672</v>
      </c>
      <c r="B1828" s="6">
        <f>TITRES_STAT!D1831</f>
        <v>6.6</v>
      </c>
      <c r="C1828" s="2">
        <f t="shared" si="252"/>
        <v>1.9999999999999574E-2</v>
      </c>
      <c r="D1828" s="2">
        <f t="shared" si="253"/>
        <v>1.9999999999999574E-2</v>
      </c>
      <c r="E1828" s="2">
        <f t="shared" si="254"/>
        <v>0</v>
      </c>
      <c r="F1828" s="2">
        <f t="shared" si="258"/>
        <v>2.9629726391289871E-3</v>
      </c>
      <c r="G1828" s="2">
        <f t="shared" si="258"/>
        <v>3.3530438853107405E-3</v>
      </c>
      <c r="H1828" s="2">
        <f t="shared" si="256"/>
        <v>0.88366652524573086</v>
      </c>
      <c r="I1828" s="2">
        <f t="shared" si="257"/>
        <v>46.912046978721641</v>
      </c>
    </row>
    <row r="1829" spans="1:9" ht="13.5" x14ac:dyDescent="0.25">
      <c r="A1829" s="3">
        <f>TITRES_STAT!B1832</f>
        <v>44673</v>
      </c>
      <c r="B1829" s="6">
        <f>TITRES_STAT!D1832</f>
        <v>6.6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2.7513317363340594E-3</v>
      </c>
      <c r="G1829" s="2">
        <f t="shared" si="258"/>
        <v>3.1135407506456872E-3</v>
      </c>
      <c r="H1829" s="2">
        <f t="shared" si="256"/>
        <v>0.88366652524573097</v>
      </c>
      <c r="I1829" s="2">
        <f t="shared" si="257"/>
        <v>46.912046978721648</v>
      </c>
    </row>
    <row r="1830" spans="1:9" ht="13.5" x14ac:dyDescent="0.25">
      <c r="A1830" s="3">
        <f>TITRES_STAT!B1833</f>
        <v>44676</v>
      </c>
      <c r="B1830" s="6">
        <f>TITRES_STAT!D1833</f>
        <v>6.6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2.5548080408816266E-3</v>
      </c>
      <c r="G1830" s="2">
        <f t="shared" si="258"/>
        <v>2.8911449827424239E-3</v>
      </c>
      <c r="H1830" s="2">
        <f t="shared" si="256"/>
        <v>0.88366652524573097</v>
      </c>
      <c r="I1830" s="2">
        <f t="shared" si="257"/>
        <v>46.912046978721648</v>
      </c>
    </row>
    <row r="1831" spans="1:9" ht="13.5" x14ac:dyDescent="0.25">
      <c r="A1831" s="3">
        <f>TITRES_STAT!B1834</f>
        <v>44677</v>
      </c>
      <c r="B1831" s="6">
        <f>TITRES_STAT!D1834</f>
        <v>6.6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2.3723217522472243E-3</v>
      </c>
      <c r="G1831" s="2">
        <f t="shared" si="258"/>
        <v>2.684634626832251E-3</v>
      </c>
      <c r="H1831" s="2">
        <f t="shared" si="256"/>
        <v>0.88366652524573075</v>
      </c>
      <c r="I1831" s="2">
        <f t="shared" si="257"/>
        <v>46.912046978721641</v>
      </c>
    </row>
    <row r="1832" spans="1:9" ht="13.5" x14ac:dyDescent="0.25">
      <c r="A1832" s="3">
        <f>TITRES_STAT!B1835</f>
        <v>44678</v>
      </c>
      <c r="B1832" s="6">
        <f>TITRES_STAT!D1835</f>
        <v>6.89</v>
      </c>
      <c r="C1832" s="2">
        <f t="shared" si="252"/>
        <v>0.29000000000000004</v>
      </c>
      <c r="D1832" s="2">
        <f t="shared" si="253"/>
        <v>0.29000000000000004</v>
      </c>
      <c r="E1832" s="2">
        <f t="shared" si="254"/>
        <v>0</v>
      </c>
      <c r="F1832" s="2">
        <f t="shared" si="258"/>
        <v>2.2917155912800996E-2</v>
      </c>
      <c r="G1832" s="2">
        <f t="shared" si="258"/>
        <v>2.4928750106299473E-3</v>
      </c>
      <c r="H1832" s="2">
        <f t="shared" si="256"/>
        <v>9.1930625543114779</v>
      </c>
      <c r="I1832" s="2">
        <f t="shared" si="257"/>
        <v>90.189405836845197</v>
      </c>
    </row>
    <row r="1833" spans="1:9" ht="13.5" x14ac:dyDescent="0.25">
      <c r="A1833" s="3">
        <f>TITRES_STAT!B1836</f>
        <v>44679</v>
      </c>
      <c r="B1833" s="6">
        <f>TITRES_STAT!D1836</f>
        <v>6.6</v>
      </c>
      <c r="C1833" s="2">
        <f t="shared" si="252"/>
        <v>-0.29000000000000004</v>
      </c>
      <c r="D1833" s="2">
        <f t="shared" si="253"/>
        <v>0</v>
      </c>
      <c r="E1833" s="2">
        <f t="shared" si="254"/>
        <v>0.29000000000000004</v>
      </c>
      <c r="F1833" s="2">
        <f t="shared" si="258"/>
        <v>2.1280216204743779E-2</v>
      </c>
      <c r="G1833" s="2">
        <f t="shared" si="258"/>
        <v>2.3029098224156382E-2</v>
      </c>
      <c r="H1833" s="2">
        <f t="shared" si="256"/>
        <v>0.92405772894840865</v>
      </c>
      <c r="I1833" s="2">
        <f t="shared" si="257"/>
        <v>48.026507471449477</v>
      </c>
    </row>
    <row r="1834" spans="1:9" ht="13.5" x14ac:dyDescent="0.25">
      <c r="A1834" s="3">
        <f>TITRES_STAT!B1837</f>
        <v>44680</v>
      </c>
      <c r="B1834" s="6">
        <f>TITRES_STAT!D1837</f>
        <v>6.6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1.9760200761547796E-2</v>
      </c>
      <c r="G1834" s="2">
        <f t="shared" si="258"/>
        <v>2.1384162636716639E-2</v>
      </c>
      <c r="H1834" s="2">
        <f t="shared" si="256"/>
        <v>0.92405772894840876</v>
      </c>
      <c r="I1834" s="2">
        <f t="shared" si="257"/>
        <v>48.026507471449477</v>
      </c>
    </row>
    <row r="1835" spans="1:9" ht="13.5" x14ac:dyDescent="0.25">
      <c r="A1835" s="3">
        <f>TITRES_STAT!B1838</f>
        <v>44685</v>
      </c>
      <c r="B1835" s="6">
        <f>TITRES_STAT!D1838</f>
        <v>6.6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1.8348757850008668E-2</v>
      </c>
      <c r="G1835" s="2">
        <f t="shared" si="258"/>
        <v>1.9856722448379736E-2</v>
      </c>
      <c r="H1835" s="2">
        <f t="shared" si="256"/>
        <v>0.92405772894840887</v>
      </c>
      <c r="I1835" s="2">
        <f t="shared" si="257"/>
        <v>48.026507471449484</v>
      </c>
    </row>
    <row r="1836" spans="1:9" ht="13.5" x14ac:dyDescent="0.25">
      <c r="A1836" s="3">
        <f>TITRES_STAT!B1839</f>
        <v>44686</v>
      </c>
      <c r="B1836" s="6">
        <f>TITRES_STAT!D1839</f>
        <v>6.6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1.7038132289293764E-2</v>
      </c>
      <c r="G1836" s="2">
        <f t="shared" si="258"/>
        <v>1.8438385130638328E-2</v>
      </c>
      <c r="H1836" s="2">
        <f t="shared" si="256"/>
        <v>0.92405772894840876</v>
      </c>
      <c r="I1836" s="2">
        <f t="shared" si="257"/>
        <v>48.026507471449477</v>
      </c>
    </row>
    <row r="1837" spans="1:9" ht="13.5" x14ac:dyDescent="0.25">
      <c r="A1837" s="3">
        <f>TITRES_STAT!B1840</f>
        <v>44687</v>
      </c>
      <c r="B1837" s="6">
        <f>TITRES_STAT!D1840</f>
        <v>6.6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1.5821122840058495E-2</v>
      </c>
      <c r="G1837" s="2">
        <f t="shared" si="259"/>
        <v>1.712135762130702E-2</v>
      </c>
      <c r="H1837" s="2">
        <f t="shared" si="256"/>
        <v>0.92405772894840876</v>
      </c>
      <c r="I1837" s="2">
        <f t="shared" si="257"/>
        <v>48.026507471449477</v>
      </c>
    </row>
    <row r="1838" spans="1:9" ht="13.5" x14ac:dyDescent="0.25">
      <c r="A1838" s="3">
        <f>TITRES_STAT!B1841</f>
        <v>44690</v>
      </c>
      <c r="B1838" s="6">
        <f>TITRES_STAT!D1841</f>
        <v>6.6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1.4691042637197173E-2</v>
      </c>
      <c r="G1838" s="2">
        <f t="shared" si="259"/>
        <v>1.5898403505499377E-2</v>
      </c>
      <c r="H1838" s="2">
        <f t="shared" si="256"/>
        <v>0.92405772894840865</v>
      </c>
      <c r="I1838" s="2">
        <f t="shared" si="257"/>
        <v>48.026507471449477</v>
      </c>
    </row>
    <row r="1839" spans="1:9" ht="13.5" x14ac:dyDescent="0.25">
      <c r="A1839" s="3">
        <f>TITRES_STAT!B1842</f>
        <v>44691</v>
      </c>
      <c r="B1839" s="6">
        <f>TITRES_STAT!D1842</f>
        <v>6.6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1.3641682448825947E-2</v>
      </c>
      <c r="G1839" s="2">
        <f t="shared" si="259"/>
        <v>1.4762803255106564E-2</v>
      </c>
      <c r="H1839" s="2">
        <f t="shared" si="256"/>
        <v>0.92405772894840876</v>
      </c>
      <c r="I1839" s="2">
        <f t="shared" si="257"/>
        <v>48.026507471449477</v>
      </c>
    </row>
    <row r="1840" spans="1:9" ht="13.5" x14ac:dyDescent="0.25">
      <c r="A1840" s="3">
        <f>TITRES_STAT!B1843</f>
        <v>44692</v>
      </c>
      <c r="B1840" s="6">
        <f>TITRES_STAT!D1843</f>
        <v>6.6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1.2667276559624093E-2</v>
      </c>
      <c r="G1840" s="2">
        <f t="shared" si="259"/>
        <v>1.3708317308313237E-2</v>
      </c>
      <c r="H1840" s="2">
        <f t="shared" si="256"/>
        <v>0.92405772894840876</v>
      </c>
      <c r="I1840" s="2">
        <f t="shared" si="257"/>
        <v>48.026507471449477</v>
      </c>
    </row>
    <row r="1841" spans="1:9" ht="13.5" x14ac:dyDescent="0.25">
      <c r="A1841" s="3">
        <f>TITRES_STAT!B1844</f>
        <v>44693</v>
      </c>
      <c r="B1841" s="6">
        <f>TITRES_STAT!D1844</f>
        <v>6.6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1.1762471091079515E-2</v>
      </c>
      <c r="G1841" s="2">
        <f t="shared" si="259"/>
        <v>1.2729151786290863E-2</v>
      </c>
      <c r="H1841" s="2">
        <f t="shared" si="256"/>
        <v>0.92405772894840876</v>
      </c>
      <c r="I1841" s="2">
        <f t="shared" si="257"/>
        <v>48.026507471449477</v>
      </c>
    </row>
    <row r="1842" spans="1:9" ht="13.5" x14ac:dyDescent="0.25">
      <c r="A1842" s="3">
        <f>TITRES_STAT!B1845</f>
        <v>44694</v>
      </c>
      <c r="B1842" s="6">
        <f>TITRES_STAT!D1845</f>
        <v>6.6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1.0922294584573836E-2</v>
      </c>
      <c r="G1842" s="2">
        <f t="shared" si="259"/>
        <v>1.181992665869866E-2</v>
      </c>
      <c r="H1842" s="2">
        <f t="shared" si="256"/>
        <v>0.92405772894840876</v>
      </c>
      <c r="I1842" s="2">
        <f t="shared" si="257"/>
        <v>48.026507471449477</v>
      </c>
    </row>
    <row r="1843" spans="1:9" ht="13.5" x14ac:dyDescent="0.25">
      <c r="A1843" s="3">
        <f>TITRES_STAT!B1846</f>
        <v>44697</v>
      </c>
      <c r="B1843" s="6">
        <f>TITRES_STAT!D1846</f>
        <v>6.6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1.0142130685675706E-2</v>
      </c>
      <c r="G1843" s="2">
        <f t="shared" si="259"/>
        <v>1.0975646183077326E-2</v>
      </c>
      <c r="H1843" s="2">
        <f t="shared" si="256"/>
        <v>0.92405772894840887</v>
      </c>
      <c r="I1843" s="2">
        <f t="shared" si="257"/>
        <v>48.026507471449484</v>
      </c>
    </row>
    <row r="1844" spans="1:9" ht="13.5" x14ac:dyDescent="0.25">
      <c r="A1844" s="3">
        <f>TITRES_STAT!B1847</f>
        <v>44698</v>
      </c>
      <c r="B1844" s="6">
        <f>TITRES_STAT!D1847</f>
        <v>6.89</v>
      </c>
      <c r="C1844" s="2">
        <f t="shared" si="252"/>
        <v>0.29000000000000004</v>
      </c>
      <c r="D1844" s="2">
        <f t="shared" si="253"/>
        <v>0.29000000000000004</v>
      </c>
      <c r="E1844" s="2">
        <f t="shared" si="254"/>
        <v>0</v>
      </c>
      <c r="F1844" s="2">
        <f t="shared" si="259"/>
        <v>3.0131978493841728E-2</v>
      </c>
      <c r="G1844" s="2">
        <f t="shared" si="259"/>
        <v>1.019167145571466E-2</v>
      </c>
      <c r="H1844" s="2">
        <f t="shared" si="256"/>
        <v>2.9565296158508101</v>
      </c>
      <c r="I1844" s="2">
        <f t="shared" si="257"/>
        <v>74.72532504258885</v>
      </c>
    </row>
    <row r="1845" spans="1:9" ht="13.5" x14ac:dyDescent="0.25">
      <c r="A1845" s="3">
        <f>TITRES_STAT!B1848</f>
        <v>44699</v>
      </c>
      <c r="B1845" s="6">
        <f>TITRES_STAT!D1848</f>
        <v>6.89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2.7979694315710176E-2</v>
      </c>
      <c r="G1845" s="2">
        <f t="shared" si="259"/>
        <v>9.4636949231636115E-3</v>
      </c>
      <c r="H1845" s="2">
        <f t="shared" si="256"/>
        <v>2.9565296158508105</v>
      </c>
      <c r="I1845" s="2">
        <f t="shared" si="257"/>
        <v>74.725325042588864</v>
      </c>
    </row>
    <row r="1846" spans="1:9" ht="13.5" x14ac:dyDescent="0.25">
      <c r="A1846" s="3">
        <f>TITRES_STAT!B1849</f>
        <v>44700</v>
      </c>
      <c r="B1846" s="6">
        <f>TITRES_STAT!D1849</f>
        <v>7</v>
      </c>
      <c r="C1846" s="2">
        <f t="shared" si="252"/>
        <v>0.11000000000000032</v>
      </c>
      <c r="D1846" s="2">
        <f t="shared" si="253"/>
        <v>0.11000000000000032</v>
      </c>
      <c r="E1846" s="2">
        <f t="shared" si="254"/>
        <v>0</v>
      </c>
      <c r="F1846" s="2">
        <f t="shared" si="259"/>
        <v>3.3838287578873756E-2</v>
      </c>
      <c r="G1846" s="2">
        <f t="shared" si="259"/>
        <v>8.7877167143662113E-3</v>
      </c>
      <c r="H1846" s="2">
        <f t="shared" si="256"/>
        <v>3.8506347756470944</v>
      </c>
      <c r="I1846" s="2">
        <f t="shared" si="257"/>
        <v>79.384141535030409</v>
      </c>
    </row>
    <row r="1847" spans="1:9" ht="13.5" x14ac:dyDescent="0.25">
      <c r="A1847" s="3">
        <f>TITRES_STAT!B1850</f>
        <v>44701</v>
      </c>
      <c r="B1847" s="6">
        <f>TITRES_STAT!D1850</f>
        <v>7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3.1421267037525631E-2</v>
      </c>
      <c r="G1847" s="2">
        <f t="shared" si="259"/>
        <v>8.1600226633400542E-3</v>
      </c>
      <c r="H1847" s="2">
        <f t="shared" si="256"/>
        <v>3.850634775647094</v>
      </c>
      <c r="I1847" s="2">
        <f t="shared" si="257"/>
        <v>79.384141535030409</v>
      </c>
    </row>
    <row r="1848" spans="1:9" ht="13.5" x14ac:dyDescent="0.25">
      <c r="A1848" s="3">
        <f>TITRES_STAT!B1851</f>
        <v>44704</v>
      </c>
      <c r="B1848" s="6">
        <f>TITRES_STAT!D1851</f>
        <v>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2.9176890820559517E-2</v>
      </c>
      <c r="G1848" s="2">
        <f t="shared" si="259"/>
        <v>7.5771639016729078E-3</v>
      </c>
      <c r="H1848" s="2">
        <f t="shared" si="256"/>
        <v>3.850634775647094</v>
      </c>
      <c r="I1848" s="2">
        <f t="shared" si="257"/>
        <v>79.384141535030409</v>
      </c>
    </row>
    <row r="1849" spans="1:9" ht="13.5" x14ac:dyDescent="0.25">
      <c r="A1849" s="3">
        <f>TITRES_STAT!B1852</f>
        <v>44705</v>
      </c>
      <c r="B1849" s="6">
        <f>TITRES_STAT!D1852</f>
        <v>6.98</v>
      </c>
      <c r="C1849" s="2">
        <f t="shared" si="252"/>
        <v>-1.9999999999999574E-2</v>
      </c>
      <c r="D1849" s="2">
        <f t="shared" si="253"/>
        <v>0</v>
      </c>
      <c r="E1849" s="2">
        <f t="shared" si="254"/>
        <v>1.9999999999999574E-2</v>
      </c>
      <c r="F1849" s="2">
        <f t="shared" si="259"/>
        <v>2.7092827190519551E-2</v>
      </c>
      <c r="G1849" s="2">
        <f t="shared" si="259"/>
        <v>8.4645093372676689E-3</v>
      </c>
      <c r="H1849" s="2">
        <f t="shared" si="256"/>
        <v>3.2007557805193558</v>
      </c>
      <c r="I1849" s="2">
        <f t="shared" si="257"/>
        <v>76.19475988969856</v>
      </c>
    </row>
    <row r="1850" spans="1:9" ht="13.5" x14ac:dyDescent="0.25">
      <c r="A1850" s="3">
        <f>TITRES_STAT!B1853</f>
        <v>44706</v>
      </c>
      <c r="B1850" s="6">
        <f>TITRES_STAT!D1853</f>
        <v>6.98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2.5157625248339584E-2</v>
      </c>
      <c r="G1850" s="2">
        <f t="shared" si="259"/>
        <v>7.8599015274628363E-3</v>
      </c>
      <c r="H1850" s="2">
        <f t="shared" si="256"/>
        <v>3.2007557805193554</v>
      </c>
      <c r="I1850" s="2">
        <f t="shared" si="257"/>
        <v>76.19475988969856</v>
      </c>
    </row>
    <row r="1851" spans="1:9" ht="13.5" x14ac:dyDescent="0.25">
      <c r="A1851" s="3">
        <f>TITRES_STAT!B1854</f>
        <v>44707</v>
      </c>
      <c r="B1851" s="6">
        <f>TITRES_STAT!D1854</f>
        <v>6.97</v>
      </c>
      <c r="C1851" s="2">
        <f t="shared" si="252"/>
        <v>-1.0000000000000675E-2</v>
      </c>
      <c r="D1851" s="2">
        <f t="shared" si="253"/>
        <v>0</v>
      </c>
      <c r="E1851" s="2">
        <f t="shared" si="254"/>
        <v>1.0000000000000675E-2</v>
      </c>
      <c r="F1851" s="2">
        <f t="shared" si="259"/>
        <v>2.3360652016315327E-2</v>
      </c>
      <c r="G1851" s="2">
        <f t="shared" si="259"/>
        <v>8.0127657040726819E-3</v>
      </c>
      <c r="H1851" s="2">
        <f t="shared" si="256"/>
        <v>2.9154293135567051</v>
      </c>
      <c r="I1851" s="2">
        <f t="shared" si="257"/>
        <v>74.460016516257369</v>
      </c>
    </row>
    <row r="1852" spans="1:9" ht="13.5" x14ac:dyDescent="0.25">
      <c r="A1852" s="3">
        <f>TITRES_STAT!B1855</f>
        <v>44708</v>
      </c>
      <c r="B1852" s="6">
        <f>TITRES_STAT!D1855</f>
        <v>6.97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2.1692034015149946E-2</v>
      </c>
      <c r="G1852" s="2">
        <f t="shared" si="259"/>
        <v>7.4404252966389197E-3</v>
      </c>
      <c r="H1852" s="2">
        <f t="shared" si="256"/>
        <v>2.9154293135567046</v>
      </c>
      <c r="I1852" s="2">
        <f t="shared" si="257"/>
        <v>74.460016516257369</v>
      </c>
    </row>
    <row r="1853" spans="1:9" ht="13.5" x14ac:dyDescent="0.25">
      <c r="A1853" s="3">
        <f>TITRES_STAT!B1856</f>
        <v>44711</v>
      </c>
      <c r="B1853" s="6">
        <f>TITRES_STAT!D1856</f>
        <v>6.97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2.0142603014067808E-2</v>
      </c>
      <c r="G1853" s="2">
        <f t="shared" si="260"/>
        <v>6.9089663468789976E-3</v>
      </c>
      <c r="H1853" s="2">
        <f t="shared" si="256"/>
        <v>2.9154293135567042</v>
      </c>
      <c r="I1853" s="2">
        <f t="shared" si="257"/>
        <v>74.460016516257355</v>
      </c>
    </row>
    <row r="1854" spans="1:9" ht="13.5" x14ac:dyDescent="0.25">
      <c r="A1854" s="3">
        <f>TITRES_STAT!B1857</f>
        <v>44712</v>
      </c>
      <c r="B1854" s="6">
        <f>TITRES_STAT!D1857</f>
        <v>6.97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1.870384565592011E-2</v>
      </c>
      <c r="G1854" s="2">
        <f t="shared" si="260"/>
        <v>6.4154687506733556E-3</v>
      </c>
      <c r="H1854" s="2">
        <f t="shared" si="256"/>
        <v>2.9154293135567046</v>
      </c>
      <c r="I1854" s="2">
        <f t="shared" si="257"/>
        <v>74.460016516257369</v>
      </c>
    </row>
    <row r="1855" spans="1:9" ht="13.5" x14ac:dyDescent="0.25">
      <c r="A1855" s="3">
        <f>TITRES_STAT!B1858</f>
        <v>44713</v>
      </c>
      <c r="B1855" s="6">
        <f>TITRES_STAT!D1858</f>
        <v>6.97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1.7367856680497246E-2</v>
      </c>
      <c r="G1855" s="2">
        <f t="shared" si="260"/>
        <v>5.9572209827681161E-3</v>
      </c>
      <c r="H1855" s="2">
        <f t="shared" si="256"/>
        <v>2.9154293135567046</v>
      </c>
      <c r="I1855" s="2">
        <f t="shared" si="257"/>
        <v>74.460016516257369</v>
      </c>
    </row>
    <row r="1856" spans="1:9" ht="13.5" x14ac:dyDescent="0.25">
      <c r="A1856" s="3">
        <f>TITRES_STAT!B1859</f>
        <v>44714</v>
      </c>
      <c r="B1856" s="6">
        <f>TITRES_STAT!D1859</f>
        <v>6.97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1.6127295489033158E-2</v>
      </c>
      <c r="G1856" s="2">
        <f t="shared" si="260"/>
        <v>5.5317051982846791E-3</v>
      </c>
      <c r="H1856" s="2">
        <f t="shared" si="256"/>
        <v>2.9154293135567046</v>
      </c>
      <c r="I1856" s="2">
        <f t="shared" si="257"/>
        <v>74.460016516257369</v>
      </c>
    </row>
    <row r="1857" spans="1:9" ht="13.5" x14ac:dyDescent="0.25">
      <c r="A1857" s="3">
        <f>TITRES_STAT!B1860</f>
        <v>44715</v>
      </c>
      <c r="B1857" s="6">
        <f>TITRES_STAT!D1860</f>
        <v>6.97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1.4975345811245074E-2</v>
      </c>
      <c r="G1857" s="2">
        <f t="shared" si="260"/>
        <v>5.1365833984072023E-3</v>
      </c>
      <c r="H1857" s="2">
        <f t="shared" si="256"/>
        <v>2.9154293135567046</v>
      </c>
      <c r="I1857" s="2">
        <f t="shared" si="257"/>
        <v>74.460016516257369</v>
      </c>
    </row>
    <row r="1858" spans="1:9" ht="13.5" x14ac:dyDescent="0.25">
      <c r="A1858" s="3">
        <f>TITRES_STAT!B1861</f>
        <v>44718</v>
      </c>
      <c r="B1858" s="6">
        <f>TITRES_STAT!D1861</f>
        <v>7.27</v>
      </c>
      <c r="C1858" s="2">
        <f t="shared" si="252"/>
        <v>0.29999999999999982</v>
      </c>
      <c r="D1858" s="2">
        <f t="shared" si="253"/>
        <v>0.29999999999999982</v>
      </c>
      <c r="E1858" s="2">
        <f t="shared" si="254"/>
        <v>0</v>
      </c>
      <c r="F1858" s="2">
        <f t="shared" si="260"/>
        <v>3.5334249681870412E-2</v>
      </c>
      <c r="G1858" s="2">
        <f t="shared" si="260"/>
        <v>4.7696845842352597E-3</v>
      </c>
      <c r="H1858" s="2">
        <f t="shared" si="256"/>
        <v>7.4080893731751187</v>
      </c>
      <c r="I1858" s="2">
        <f t="shared" si="257"/>
        <v>88.106691596424199</v>
      </c>
    </row>
    <row r="1859" spans="1:9" ht="13.5" x14ac:dyDescent="0.25">
      <c r="A1859" s="3">
        <f>TITRES_STAT!B1862</f>
        <v>44719</v>
      </c>
      <c r="B1859" s="6">
        <f>TITRES_STAT!D1862</f>
        <v>7.27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3.2810374704593956E-2</v>
      </c>
      <c r="G1859" s="2">
        <f t="shared" si="260"/>
        <v>4.4289928282184553E-3</v>
      </c>
      <c r="H1859" s="2">
        <f t="shared" si="256"/>
        <v>7.4080893731751196</v>
      </c>
      <c r="I1859" s="2">
        <f t="shared" si="257"/>
        <v>88.106691596424199</v>
      </c>
    </row>
    <row r="1860" spans="1:9" ht="13.5" x14ac:dyDescent="0.25">
      <c r="A1860" s="3">
        <f>TITRES_STAT!B1863</f>
        <v>44720</v>
      </c>
      <c r="B1860" s="6">
        <f>TITRES_STAT!D1863</f>
        <v>7.27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3.0466776511408673E-2</v>
      </c>
      <c r="G1860" s="2">
        <f t="shared" si="260"/>
        <v>4.1126361976314228E-3</v>
      </c>
      <c r="H1860" s="2">
        <f t="shared" si="256"/>
        <v>7.4080893731751196</v>
      </c>
      <c r="I1860" s="2">
        <f t="shared" si="257"/>
        <v>88.106691596424199</v>
      </c>
    </row>
    <row r="1861" spans="1:9" ht="13.5" x14ac:dyDescent="0.25">
      <c r="A1861" s="3">
        <f>TITRES_STAT!B1864</f>
        <v>44721</v>
      </c>
      <c r="B1861" s="6">
        <f>TITRES_STAT!D1864</f>
        <v>7.27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2.8290578189165198E-2</v>
      </c>
      <c r="G1861" s="2">
        <f t="shared" si="260"/>
        <v>3.8188764692291782E-3</v>
      </c>
      <c r="H1861" s="2">
        <f t="shared" si="256"/>
        <v>7.4080893731751196</v>
      </c>
      <c r="I1861" s="2">
        <f t="shared" si="257"/>
        <v>88.106691596424199</v>
      </c>
    </row>
    <row r="1862" spans="1:9" ht="13.5" x14ac:dyDescent="0.25">
      <c r="A1862" s="3">
        <f>TITRES_STAT!B1865</f>
        <v>44722</v>
      </c>
      <c r="B1862" s="6">
        <f>TITRES_STAT!D1865</f>
        <v>7.27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2.6269822604224828E-2</v>
      </c>
      <c r="G1862" s="2">
        <f t="shared" si="260"/>
        <v>3.5460995785699515E-3</v>
      </c>
      <c r="H1862" s="2">
        <f t="shared" si="256"/>
        <v>7.4080893731751196</v>
      </c>
      <c r="I1862" s="2">
        <f t="shared" si="257"/>
        <v>88.106691596424199</v>
      </c>
    </row>
    <row r="1863" spans="1:9" ht="13.5" x14ac:dyDescent="0.25">
      <c r="A1863" s="3">
        <f>TITRES_STAT!B1866</f>
        <v>44725</v>
      </c>
      <c r="B1863" s="6">
        <f>TITRES_STAT!D1866</f>
        <v>7.23</v>
      </c>
      <c r="C1863" s="2">
        <f t="shared" si="261"/>
        <v>-3.9999999999999147E-2</v>
      </c>
      <c r="D1863" s="2">
        <f t="shared" si="262"/>
        <v>0</v>
      </c>
      <c r="E1863" s="2">
        <f t="shared" si="263"/>
        <v>3.9999999999999147E-2</v>
      </c>
      <c r="F1863" s="2">
        <f t="shared" si="260"/>
        <v>2.4393406703923055E-2</v>
      </c>
      <c r="G1863" s="2">
        <f t="shared" si="260"/>
        <v>6.1499496086720373E-3</v>
      </c>
      <c r="H1863" s="2">
        <f t="shared" si="256"/>
        <v>3.9664400940010855</v>
      </c>
      <c r="I1863" s="2">
        <f t="shared" si="257"/>
        <v>79.864853273718325</v>
      </c>
    </row>
    <row r="1864" spans="1:9" ht="13.5" x14ac:dyDescent="0.25">
      <c r="A1864" s="3">
        <f>TITRES_STAT!B1867</f>
        <v>44726</v>
      </c>
      <c r="B1864" s="6">
        <f>TITRES_STAT!D1867</f>
        <v>7.21</v>
      </c>
      <c r="C1864" s="2">
        <f t="shared" si="261"/>
        <v>-2.0000000000000462E-2</v>
      </c>
      <c r="D1864" s="2">
        <f t="shared" si="262"/>
        <v>0</v>
      </c>
      <c r="E1864" s="2">
        <f t="shared" si="263"/>
        <v>2.0000000000000462E-2</v>
      </c>
      <c r="F1864" s="2">
        <f t="shared" si="260"/>
        <v>2.2651020510785692E-2</v>
      </c>
      <c r="G1864" s="2">
        <f t="shared" si="260"/>
        <v>7.1392389223383533E-3</v>
      </c>
      <c r="H1864" s="2">
        <f t="shared" si="256"/>
        <v>3.1727500308067405</v>
      </c>
      <c r="I1864" s="2">
        <f t="shared" si="257"/>
        <v>76.034989093112188</v>
      </c>
    </row>
    <row r="1865" spans="1:9" ht="13.5" x14ac:dyDescent="0.25">
      <c r="A1865" s="3">
        <f>TITRES_STAT!B1868</f>
        <v>44727</v>
      </c>
      <c r="B1865" s="6">
        <f>TITRES_STAT!D1868</f>
        <v>7.21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2.1033090474300999E-2</v>
      </c>
      <c r="G1865" s="2">
        <f t="shared" si="260"/>
        <v>6.6292932850284701E-3</v>
      </c>
      <c r="H1865" s="2">
        <f t="shared" si="256"/>
        <v>3.1727500308067409</v>
      </c>
      <c r="I1865" s="2">
        <f t="shared" si="257"/>
        <v>76.034989093112188</v>
      </c>
    </row>
    <row r="1866" spans="1:9" ht="13.5" x14ac:dyDescent="0.25">
      <c r="A1866" s="3">
        <f>TITRES_STAT!B1869</f>
        <v>44728</v>
      </c>
      <c r="B1866" s="6">
        <f>TITRES_STAT!D1869</f>
        <v>7.21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1.9530726868993785E-2</v>
      </c>
      <c r="G1866" s="2">
        <f t="shared" si="260"/>
        <v>6.1557723360978643E-3</v>
      </c>
      <c r="H1866" s="2">
        <f t="shared" si="256"/>
        <v>3.1727500308067413</v>
      </c>
      <c r="I1866" s="2">
        <f t="shared" si="257"/>
        <v>76.034989093112188</v>
      </c>
    </row>
    <row r="1867" spans="1:9" ht="13.5" x14ac:dyDescent="0.25">
      <c r="A1867" s="3">
        <f>TITRES_STAT!B1870</f>
        <v>44729</v>
      </c>
      <c r="B1867" s="6">
        <f>TITRES_STAT!D1870</f>
        <v>7.21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1.8135674949779943E-2</v>
      </c>
      <c r="G1867" s="2">
        <f t="shared" si="260"/>
        <v>5.7160743120908738E-3</v>
      </c>
      <c r="H1867" s="2">
        <f t="shared" si="256"/>
        <v>3.1727500308067413</v>
      </c>
      <c r="I1867" s="2">
        <f t="shared" si="257"/>
        <v>76.034989093112188</v>
      </c>
    </row>
    <row r="1868" spans="1:9" ht="13.5" x14ac:dyDescent="0.25">
      <c r="A1868" s="3">
        <f>TITRES_STAT!B1871</f>
        <v>44732</v>
      </c>
      <c r="B1868" s="6">
        <f>TITRES_STAT!D1871</f>
        <v>7.21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1.6840269596224235E-2</v>
      </c>
      <c r="G1868" s="2">
        <f t="shared" si="260"/>
        <v>5.3077832897986685E-3</v>
      </c>
      <c r="H1868" s="2">
        <f t="shared" si="256"/>
        <v>3.1727500308067418</v>
      </c>
      <c r="I1868" s="2">
        <f t="shared" si="257"/>
        <v>76.034989093112188</v>
      </c>
    </row>
    <row r="1869" spans="1:9" ht="13.5" x14ac:dyDescent="0.25">
      <c r="A1869" s="3">
        <f>TITRES_STAT!B1872</f>
        <v>44733</v>
      </c>
      <c r="B1869" s="6">
        <f>TITRES_STAT!D1872</f>
        <v>7.21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1.5637393196493932E-2</v>
      </c>
      <c r="G1869" s="2">
        <f t="shared" si="264"/>
        <v>4.9286559119559063E-3</v>
      </c>
      <c r="H1869" s="2">
        <f t="shared" si="256"/>
        <v>3.1727500308067418</v>
      </c>
      <c r="I1869" s="2">
        <f t="shared" si="257"/>
        <v>76.034989093112188</v>
      </c>
    </row>
    <row r="1870" spans="1:9" ht="13.5" x14ac:dyDescent="0.25">
      <c r="A1870" s="3">
        <f>TITRES_STAT!B1873</f>
        <v>44734</v>
      </c>
      <c r="B1870" s="6">
        <f>TITRES_STAT!D1873</f>
        <v>7.21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1.4520436539601509E-2</v>
      </c>
      <c r="G1870" s="2">
        <f t="shared" si="264"/>
        <v>4.5766090611019123E-3</v>
      </c>
      <c r="H1870" s="2">
        <f t="shared" si="256"/>
        <v>3.1727500308067422</v>
      </c>
      <c r="I1870" s="2">
        <f t="shared" si="257"/>
        <v>76.034989093112202</v>
      </c>
    </row>
    <row r="1871" spans="1:9" ht="13.5" x14ac:dyDescent="0.25">
      <c r="A1871" s="3">
        <f>TITRES_STAT!B1874</f>
        <v>44735</v>
      </c>
      <c r="B1871" s="6">
        <f>TITRES_STAT!D1874</f>
        <v>6.89</v>
      </c>
      <c r="C1871" s="2">
        <f t="shared" si="261"/>
        <v>-0.32000000000000028</v>
      </c>
      <c r="D1871" s="2">
        <f t="shared" si="262"/>
        <v>0</v>
      </c>
      <c r="E1871" s="2">
        <f t="shared" si="263"/>
        <v>0.32000000000000028</v>
      </c>
      <c r="F1871" s="2">
        <f t="shared" si="264"/>
        <v>1.3483262501058543E-2</v>
      </c>
      <c r="G1871" s="2">
        <f t="shared" si="264"/>
        <v>2.7106851271023222E-2</v>
      </c>
      <c r="H1871" s="2">
        <f t="shared" si="256"/>
        <v>0.49741160883086144</v>
      </c>
      <c r="I1871" s="2">
        <f t="shared" si="257"/>
        <v>33.218094871003899</v>
      </c>
    </row>
    <row r="1872" spans="1:9" ht="13.5" x14ac:dyDescent="0.25">
      <c r="A1872" s="3">
        <f>TITRES_STAT!B1875</f>
        <v>44736</v>
      </c>
      <c r="B1872" s="6">
        <f>TITRES_STAT!D1875</f>
        <v>6.7</v>
      </c>
      <c r="C1872" s="2">
        <f t="shared" si="261"/>
        <v>-0.1899999999999995</v>
      </c>
      <c r="D1872" s="2">
        <f t="shared" si="262"/>
        <v>0</v>
      </c>
      <c r="E1872" s="2">
        <f t="shared" si="263"/>
        <v>0.1899999999999995</v>
      </c>
      <c r="F1872" s="2">
        <f t="shared" si="264"/>
        <v>1.2520172322411505E-2</v>
      </c>
      <c r="G1872" s="2">
        <f t="shared" si="264"/>
        <v>3.8742076180235806E-2</v>
      </c>
      <c r="H1872" s="2">
        <f t="shared" si="256"/>
        <v>0.3231673043066971</v>
      </c>
      <c r="I1872" s="2">
        <f t="shared" si="257"/>
        <v>24.423767369012182</v>
      </c>
    </row>
    <row r="1873" spans="1:9" ht="13.5" x14ac:dyDescent="0.25">
      <c r="A1873" s="3">
        <f>TITRES_STAT!B1876</f>
        <v>44739</v>
      </c>
      <c r="B1873" s="6">
        <f>TITRES_STAT!D1876</f>
        <v>6.6</v>
      </c>
      <c r="C1873" s="2">
        <f t="shared" si="261"/>
        <v>-0.10000000000000053</v>
      </c>
      <c r="D1873" s="2">
        <f t="shared" si="262"/>
        <v>0</v>
      </c>
      <c r="E1873" s="2">
        <f t="shared" si="263"/>
        <v>0.10000000000000053</v>
      </c>
      <c r="F1873" s="2">
        <f t="shared" si="264"/>
        <v>1.1625874299382112E-2</v>
      </c>
      <c r="G1873" s="2">
        <f t="shared" si="264"/>
        <v>4.3117642167361858E-2</v>
      </c>
      <c r="H1873" s="2">
        <f t="shared" ref="H1873:H1936" si="265">F1873/G1873</f>
        <v>0.26963149455751972</v>
      </c>
      <c r="I1873" s="2">
        <f t="shared" ref="I1873:I1936" si="266">IF(G1873=0,100,100-(100/(1+H1873)))</f>
        <v>21.236988505195299</v>
      </c>
    </row>
    <row r="1874" spans="1:9" ht="13.5" x14ac:dyDescent="0.25">
      <c r="A1874" s="3">
        <f>TITRES_STAT!B1877</f>
        <v>44740</v>
      </c>
      <c r="B1874" s="6">
        <f>TITRES_STAT!D1877</f>
        <v>6.6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1.0795454706569105E-2</v>
      </c>
      <c r="G1874" s="2">
        <f t="shared" si="264"/>
        <v>4.0037810583978865E-2</v>
      </c>
      <c r="H1874" s="2">
        <f t="shared" si="265"/>
        <v>0.26963149455751978</v>
      </c>
      <c r="I1874" s="2">
        <f t="shared" si="266"/>
        <v>21.236988505195299</v>
      </c>
    </row>
    <row r="1875" spans="1:9" ht="13.5" x14ac:dyDescent="0.25">
      <c r="A1875" s="3">
        <f>TITRES_STAT!B1878</f>
        <v>44741</v>
      </c>
      <c r="B1875" s="6">
        <f>TITRES_STAT!D1878</f>
        <v>6.89</v>
      </c>
      <c r="C1875" s="2">
        <f t="shared" si="261"/>
        <v>0.29000000000000004</v>
      </c>
      <c r="D1875" s="2">
        <f t="shared" si="262"/>
        <v>0.29000000000000004</v>
      </c>
      <c r="E1875" s="2">
        <f t="shared" si="263"/>
        <v>0</v>
      </c>
      <c r="F1875" s="2">
        <f t="shared" si="264"/>
        <v>3.0738636513242743E-2</v>
      </c>
      <c r="G1875" s="2">
        <f t="shared" si="264"/>
        <v>3.7177966970837521E-2</v>
      </c>
      <c r="H1875" s="2">
        <f t="shared" si="265"/>
        <v>0.82679713329548643</v>
      </c>
      <c r="I1875" s="2">
        <f t="shared" si="266"/>
        <v>45.259384210000896</v>
      </c>
    </row>
    <row r="1876" spans="1:9" ht="13.5" x14ac:dyDescent="0.25">
      <c r="A1876" s="3">
        <f>TITRES_STAT!B1879</f>
        <v>44742</v>
      </c>
      <c r="B1876" s="6">
        <f>TITRES_STAT!D1879</f>
        <v>6.99</v>
      </c>
      <c r="C1876" s="2">
        <f t="shared" si="261"/>
        <v>0.10000000000000053</v>
      </c>
      <c r="D1876" s="2">
        <f t="shared" si="262"/>
        <v>0.10000000000000053</v>
      </c>
      <c r="E1876" s="2">
        <f t="shared" si="263"/>
        <v>0</v>
      </c>
      <c r="F1876" s="2">
        <f t="shared" si="264"/>
        <v>3.568587676229687E-2</v>
      </c>
      <c r="G1876" s="2">
        <f t="shared" si="264"/>
        <v>3.4522397901491982E-2</v>
      </c>
      <c r="H1876" s="2">
        <f t="shared" si="265"/>
        <v>1.0337021450284196</v>
      </c>
      <c r="I1876" s="2">
        <f t="shared" si="266"/>
        <v>50.828590979038097</v>
      </c>
    </row>
    <row r="1877" spans="1:9" ht="13.5" x14ac:dyDescent="0.25">
      <c r="A1877" s="3">
        <f>TITRES_STAT!B1880</f>
        <v>44743</v>
      </c>
      <c r="B1877" s="6">
        <f>TITRES_STAT!D1880</f>
        <v>6.99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3.3136885564989949E-2</v>
      </c>
      <c r="G1877" s="2">
        <f t="shared" si="264"/>
        <v>3.2056512337099698E-2</v>
      </c>
      <c r="H1877" s="2">
        <f t="shared" si="265"/>
        <v>1.0337021450284194</v>
      </c>
      <c r="I1877" s="2">
        <f t="shared" si="266"/>
        <v>50.828590979038097</v>
      </c>
    </row>
    <row r="1878" spans="1:9" ht="13.5" x14ac:dyDescent="0.25">
      <c r="A1878" s="3">
        <f>TITRES_STAT!B1881</f>
        <v>44746</v>
      </c>
      <c r="B1878" s="6">
        <f>TITRES_STAT!D1881</f>
        <v>6.99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3.0769965167490667E-2</v>
      </c>
      <c r="G1878" s="2">
        <f t="shared" si="264"/>
        <v>2.9766761455878289E-2</v>
      </c>
      <c r="H1878" s="2">
        <f t="shared" si="265"/>
        <v>1.0337021450284194</v>
      </c>
      <c r="I1878" s="2">
        <f t="shared" si="266"/>
        <v>50.828590979038097</v>
      </c>
    </row>
    <row r="1879" spans="1:9" ht="13.5" x14ac:dyDescent="0.25">
      <c r="A1879" s="3">
        <f>TITRES_STAT!B1882</f>
        <v>44747</v>
      </c>
      <c r="B1879" s="6">
        <f>TITRES_STAT!D1882</f>
        <v>6.69</v>
      </c>
      <c r="C1879" s="2">
        <f t="shared" si="261"/>
        <v>-0.29999999999999982</v>
      </c>
      <c r="D1879" s="2">
        <f t="shared" si="262"/>
        <v>0</v>
      </c>
      <c r="E1879" s="2">
        <f t="shared" si="263"/>
        <v>0.29999999999999982</v>
      </c>
      <c r="F1879" s="2">
        <f t="shared" si="264"/>
        <v>2.8572110512669908E-2</v>
      </c>
      <c r="G1879" s="2">
        <f t="shared" si="264"/>
        <v>4.9069135637601256E-2</v>
      </c>
      <c r="H1879" s="2">
        <f t="shared" si="265"/>
        <v>0.58228273519404217</v>
      </c>
      <c r="I1879" s="2">
        <f t="shared" si="266"/>
        <v>36.800169921757657</v>
      </c>
    </row>
    <row r="1880" spans="1:9" ht="13.5" x14ac:dyDescent="0.25">
      <c r="A1880" s="3">
        <f>TITRES_STAT!B1883</f>
        <v>44748</v>
      </c>
      <c r="B1880" s="6">
        <f>TITRES_STAT!D1883</f>
        <v>6.95</v>
      </c>
      <c r="C1880" s="2">
        <f t="shared" si="261"/>
        <v>0.25999999999999979</v>
      </c>
      <c r="D1880" s="2">
        <f t="shared" si="262"/>
        <v>0.25999999999999979</v>
      </c>
      <c r="E1880" s="2">
        <f t="shared" si="263"/>
        <v>0</v>
      </c>
      <c r="F1880" s="2">
        <f t="shared" si="264"/>
        <v>4.510267404747919E-2</v>
      </c>
      <c r="G1880" s="2">
        <f t="shared" si="264"/>
        <v>4.5564197377772599E-2</v>
      </c>
      <c r="H1880" s="2">
        <f t="shared" si="265"/>
        <v>0.98987092153809009</v>
      </c>
      <c r="I1880" s="2">
        <f t="shared" si="266"/>
        <v>49.745484032349182</v>
      </c>
    </row>
    <row r="1881" spans="1:9" ht="13.5" x14ac:dyDescent="0.25">
      <c r="A1881" s="3">
        <f>TITRES_STAT!B1884</f>
        <v>44749</v>
      </c>
      <c r="B1881" s="6">
        <f>TITRES_STAT!D1884</f>
        <v>6.95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4.1881054472659253E-2</v>
      </c>
      <c r="G1881" s="2">
        <f t="shared" si="264"/>
        <v>4.2309611850788846E-2</v>
      </c>
      <c r="H1881" s="2">
        <f t="shared" si="265"/>
        <v>0.98987092153809009</v>
      </c>
      <c r="I1881" s="2">
        <f t="shared" si="266"/>
        <v>49.745484032349182</v>
      </c>
    </row>
    <row r="1882" spans="1:9" ht="13.5" x14ac:dyDescent="0.25">
      <c r="A1882" s="3">
        <f>TITRES_STAT!B1885</f>
        <v>44750</v>
      </c>
      <c r="B1882" s="6">
        <f>TITRES_STAT!D1885</f>
        <v>6.95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3.8889550581755021E-2</v>
      </c>
      <c r="G1882" s="2">
        <f t="shared" si="264"/>
        <v>3.9287496718589644E-2</v>
      </c>
      <c r="H1882" s="2">
        <f t="shared" si="265"/>
        <v>0.98987092153809009</v>
      </c>
      <c r="I1882" s="2">
        <f t="shared" si="266"/>
        <v>49.745484032349182</v>
      </c>
    </row>
    <row r="1883" spans="1:9" ht="13.5" x14ac:dyDescent="0.25">
      <c r="A1883" s="3">
        <f>TITRES_STAT!B1886</f>
        <v>44753</v>
      </c>
      <c r="B1883" s="6">
        <f>TITRES_STAT!D1886</f>
        <v>6.95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3.6111725540201089E-2</v>
      </c>
      <c r="G1883" s="2">
        <f t="shared" si="264"/>
        <v>3.6481246952976103E-2</v>
      </c>
      <c r="H1883" s="2">
        <f t="shared" si="265"/>
        <v>0.98987092153808987</v>
      </c>
      <c r="I1883" s="2">
        <f t="shared" si="266"/>
        <v>49.745484032349175</v>
      </c>
    </row>
    <row r="1884" spans="1:9" ht="13.5" x14ac:dyDescent="0.25">
      <c r="A1884" s="3">
        <f>TITRES_STAT!B1887</f>
        <v>44754</v>
      </c>
      <c r="B1884" s="6">
        <f>TITRES_STAT!D1887</f>
        <v>6.94</v>
      </c>
      <c r="C1884" s="2">
        <f t="shared" si="261"/>
        <v>-9.9999999999997868E-3</v>
      </c>
      <c r="D1884" s="2">
        <f t="shared" si="262"/>
        <v>0</v>
      </c>
      <c r="E1884" s="2">
        <f t="shared" si="263"/>
        <v>9.9999999999997868E-3</v>
      </c>
      <c r="F1884" s="2">
        <f t="shared" si="264"/>
        <v>3.3532316573043869E-2</v>
      </c>
      <c r="G1884" s="2">
        <f t="shared" si="264"/>
        <v>3.4589729313477792E-2</v>
      </c>
      <c r="H1884" s="2">
        <f t="shared" si="265"/>
        <v>0.96942986367858319</v>
      </c>
      <c r="I1884" s="2">
        <f t="shared" si="266"/>
        <v>49.223883599888225</v>
      </c>
    </row>
    <row r="1885" spans="1:9" ht="13.5" x14ac:dyDescent="0.25">
      <c r="A1885" s="3">
        <f>TITRES_STAT!B1888</f>
        <v>44755</v>
      </c>
      <c r="B1885" s="6">
        <f>TITRES_STAT!D1888</f>
        <v>6.94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3.1137151103540737E-2</v>
      </c>
      <c r="G1885" s="2">
        <f t="shared" si="267"/>
        <v>3.2119034362515092E-2</v>
      </c>
      <c r="H1885" s="2">
        <f t="shared" si="265"/>
        <v>0.9694298636785833</v>
      </c>
      <c r="I1885" s="2">
        <f t="shared" si="266"/>
        <v>49.223883599888225</v>
      </c>
    </row>
    <row r="1886" spans="1:9" ht="13.5" x14ac:dyDescent="0.25">
      <c r="A1886" s="3">
        <f>TITRES_STAT!B1889</f>
        <v>44756</v>
      </c>
      <c r="B1886" s="6">
        <f>TITRES_STAT!D1889</f>
        <v>6.94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2.8913068881859256E-2</v>
      </c>
      <c r="G1886" s="2">
        <f t="shared" si="267"/>
        <v>2.982481762233544E-2</v>
      </c>
      <c r="H1886" s="2">
        <f t="shared" si="265"/>
        <v>0.9694298636785833</v>
      </c>
      <c r="I1886" s="2">
        <f t="shared" si="266"/>
        <v>49.223883599888225</v>
      </c>
    </row>
    <row r="1887" spans="1:9" ht="13.5" x14ac:dyDescent="0.25">
      <c r="A1887" s="3">
        <f>TITRES_STAT!B1890</f>
        <v>44757</v>
      </c>
      <c r="B1887" s="6">
        <f>TITRES_STAT!D1890</f>
        <v>6.94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2.6847849676012166E-2</v>
      </c>
      <c r="G1887" s="2">
        <f t="shared" si="267"/>
        <v>2.7694473506454338E-2</v>
      </c>
      <c r="H1887" s="2">
        <f t="shared" si="265"/>
        <v>0.9694298636785833</v>
      </c>
      <c r="I1887" s="2">
        <f t="shared" si="266"/>
        <v>49.223883599888225</v>
      </c>
    </row>
    <row r="1888" spans="1:9" ht="13.5" x14ac:dyDescent="0.25">
      <c r="A1888" s="3">
        <f>TITRES_STAT!B1891</f>
        <v>44760</v>
      </c>
      <c r="B1888" s="6">
        <f>TITRES_STAT!D1891</f>
        <v>6.94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2.4930146127725584E-2</v>
      </c>
      <c r="G1888" s="2">
        <f t="shared" si="267"/>
        <v>2.5716296827421884E-2</v>
      </c>
      <c r="H1888" s="2">
        <f t="shared" si="265"/>
        <v>0.96942986367858341</v>
      </c>
      <c r="I1888" s="2">
        <f t="shared" si="266"/>
        <v>49.223883599888232</v>
      </c>
    </row>
    <row r="1889" spans="1:9" ht="13.5" x14ac:dyDescent="0.25">
      <c r="A1889" s="3">
        <f>TITRES_STAT!B1892</f>
        <v>44761</v>
      </c>
      <c r="B1889" s="6">
        <f>TITRES_STAT!D1892</f>
        <v>6.94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2.3149421404316615E-2</v>
      </c>
      <c r="G1889" s="2">
        <f t="shared" si="267"/>
        <v>2.3879418482606034E-2</v>
      </c>
      <c r="H1889" s="2">
        <f t="shared" si="265"/>
        <v>0.96942986367858353</v>
      </c>
      <c r="I1889" s="2">
        <f t="shared" si="266"/>
        <v>49.223883599888239</v>
      </c>
    </row>
    <row r="1890" spans="1:9" ht="13.5" x14ac:dyDescent="0.25">
      <c r="A1890" s="3">
        <f>TITRES_STAT!B1893</f>
        <v>44762</v>
      </c>
      <c r="B1890" s="6">
        <f>TITRES_STAT!D1893</f>
        <v>6.94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2.1495891304008283E-2</v>
      </c>
      <c r="G1890" s="2">
        <f t="shared" si="267"/>
        <v>2.2173745733848459E-2</v>
      </c>
      <c r="H1890" s="2">
        <f t="shared" si="265"/>
        <v>0.96942986367858341</v>
      </c>
      <c r="I1890" s="2">
        <f t="shared" si="266"/>
        <v>49.223883599888232</v>
      </c>
    </row>
    <row r="1891" spans="1:9" ht="13.5" x14ac:dyDescent="0.25">
      <c r="A1891" s="3">
        <f>TITRES_STAT!B1894</f>
        <v>44763</v>
      </c>
      <c r="B1891" s="6">
        <f>TITRES_STAT!D1894</f>
        <v>6.94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1.9960470496579119E-2</v>
      </c>
      <c r="G1891" s="2">
        <f t="shared" si="267"/>
        <v>2.0589906752859283E-2</v>
      </c>
      <c r="H1891" s="2">
        <f t="shared" si="265"/>
        <v>0.96942986367858341</v>
      </c>
      <c r="I1891" s="2">
        <f t="shared" si="266"/>
        <v>49.223883599888232</v>
      </c>
    </row>
    <row r="1892" spans="1:9" ht="13.5" x14ac:dyDescent="0.25">
      <c r="A1892" s="3">
        <f>TITRES_STAT!B1895</f>
        <v>44764</v>
      </c>
      <c r="B1892" s="6">
        <f>TITRES_STAT!D1895</f>
        <v>6.94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1.8534722603966325E-2</v>
      </c>
      <c r="G1892" s="2">
        <f t="shared" si="267"/>
        <v>1.911919912765505E-2</v>
      </c>
      <c r="H1892" s="2">
        <f t="shared" si="265"/>
        <v>0.96942986367858341</v>
      </c>
      <c r="I1892" s="2">
        <f t="shared" si="266"/>
        <v>49.223883599888232</v>
      </c>
    </row>
    <row r="1893" spans="1:9" ht="13.5" x14ac:dyDescent="0.25">
      <c r="A1893" s="3">
        <f>TITRES_STAT!B1896</f>
        <v>44768</v>
      </c>
      <c r="B1893" s="6">
        <f>TITRES_STAT!D1896</f>
        <v>6.94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1.7210813846540159E-2</v>
      </c>
      <c r="G1893" s="2">
        <f t="shared" si="267"/>
        <v>1.7753542047108262E-2</v>
      </c>
      <c r="H1893" s="2">
        <f t="shared" si="265"/>
        <v>0.9694298636785833</v>
      </c>
      <c r="I1893" s="2">
        <f t="shared" si="266"/>
        <v>49.223883599888225</v>
      </c>
    </row>
    <row r="1894" spans="1:9" ht="13.5" x14ac:dyDescent="0.25">
      <c r="A1894" s="3">
        <f>TITRES_STAT!B1897</f>
        <v>44769</v>
      </c>
      <c r="B1894" s="6">
        <f>TITRES_STAT!D1897</f>
        <v>6.94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1.5981470000358718E-2</v>
      </c>
      <c r="G1894" s="2">
        <f t="shared" si="267"/>
        <v>1.6485431900886242E-2</v>
      </c>
      <c r="H1894" s="2">
        <f t="shared" si="265"/>
        <v>0.9694298636785833</v>
      </c>
      <c r="I1894" s="2">
        <f t="shared" si="266"/>
        <v>49.223883599888225</v>
      </c>
    </row>
    <row r="1895" spans="1:9" ht="13.5" x14ac:dyDescent="0.25">
      <c r="A1895" s="3">
        <f>TITRES_STAT!B1898</f>
        <v>44770</v>
      </c>
      <c r="B1895" s="6">
        <f>TITRES_STAT!D1898</f>
        <v>6.94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1.4839936428904523E-2</v>
      </c>
      <c r="G1895" s="2">
        <f t="shared" si="267"/>
        <v>1.530790105082294E-2</v>
      </c>
      <c r="H1895" s="2">
        <f t="shared" si="265"/>
        <v>0.96942986367858319</v>
      </c>
      <c r="I1895" s="2">
        <f t="shared" si="266"/>
        <v>49.223883599888225</v>
      </c>
    </row>
    <row r="1896" spans="1:9" ht="13.5" x14ac:dyDescent="0.25">
      <c r="A1896" s="3">
        <f>TITRES_STAT!B1899</f>
        <v>44771</v>
      </c>
      <c r="B1896" s="6">
        <f>TITRES_STAT!D1899</f>
        <v>6.94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1.3779940969697058E-2</v>
      </c>
      <c r="G1896" s="2">
        <f t="shared" si="267"/>
        <v>1.4214479547192729E-2</v>
      </c>
      <c r="H1896" s="2">
        <f t="shared" si="265"/>
        <v>0.9694298636785833</v>
      </c>
      <c r="I1896" s="2">
        <f t="shared" si="266"/>
        <v>49.223883599888225</v>
      </c>
    </row>
    <row r="1897" spans="1:9" ht="13.5" x14ac:dyDescent="0.25">
      <c r="A1897" s="3">
        <f>TITRES_STAT!B1900</f>
        <v>44774</v>
      </c>
      <c r="B1897" s="6">
        <f>TITRES_STAT!D1900</f>
        <v>6.93</v>
      </c>
      <c r="C1897" s="2">
        <f t="shared" si="261"/>
        <v>-1.0000000000000675E-2</v>
      </c>
      <c r="D1897" s="2">
        <f t="shared" si="262"/>
        <v>0</v>
      </c>
      <c r="E1897" s="2">
        <f t="shared" si="263"/>
        <v>1.0000000000000675E-2</v>
      </c>
      <c r="F1897" s="2">
        <f t="shared" si="267"/>
        <v>1.2795659471861554E-2</v>
      </c>
      <c r="G1897" s="2">
        <f t="shared" si="267"/>
        <v>1.3913445293821868E-2</v>
      </c>
      <c r="H1897" s="2">
        <f t="shared" si="265"/>
        <v>0.91966146426315731</v>
      </c>
      <c r="I1897" s="2">
        <f t="shared" si="266"/>
        <v>47.907481677565478</v>
      </c>
    </row>
    <row r="1898" spans="1:9" ht="13.5" x14ac:dyDescent="0.25">
      <c r="A1898" s="3">
        <f>TITRES_STAT!B1901</f>
        <v>44775</v>
      </c>
      <c r="B1898" s="6">
        <f>TITRES_STAT!D1901</f>
        <v>7.1</v>
      </c>
      <c r="C1898" s="2">
        <f t="shared" si="261"/>
        <v>0.16999999999999993</v>
      </c>
      <c r="D1898" s="2">
        <f t="shared" si="262"/>
        <v>0.16999999999999993</v>
      </c>
      <c r="E1898" s="2">
        <f t="shared" si="263"/>
        <v>0</v>
      </c>
      <c r="F1898" s="2">
        <f t="shared" si="267"/>
        <v>2.4024540938157153E-2</v>
      </c>
      <c r="G1898" s="2">
        <f t="shared" si="267"/>
        <v>1.2919627772834591E-2</v>
      </c>
      <c r="H1898" s="2">
        <f t="shared" si="265"/>
        <v>1.8595381663140689</v>
      </c>
      <c r="I1898" s="2">
        <f t="shared" si="266"/>
        <v>65.029317958396234</v>
      </c>
    </row>
    <row r="1899" spans="1:9" ht="13.5" x14ac:dyDescent="0.25">
      <c r="A1899" s="3">
        <f>TITRES_STAT!B1902</f>
        <v>44776</v>
      </c>
      <c r="B1899" s="6">
        <f>TITRES_STAT!D1902</f>
        <v>7.1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2.2308502299717359E-2</v>
      </c>
      <c r="G1899" s="2">
        <f t="shared" si="267"/>
        <v>1.1996797217632121E-2</v>
      </c>
      <c r="H1899" s="2">
        <f t="shared" si="265"/>
        <v>1.8595381663140691</v>
      </c>
      <c r="I1899" s="2">
        <f t="shared" si="266"/>
        <v>65.029317958396234</v>
      </c>
    </row>
    <row r="1900" spans="1:9" ht="13.5" x14ac:dyDescent="0.25">
      <c r="A1900" s="3">
        <f>TITRES_STAT!B1903</f>
        <v>44777</v>
      </c>
      <c r="B1900" s="6">
        <f>TITRES_STAT!D1903</f>
        <v>7.1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2.071503784973755E-2</v>
      </c>
      <c r="G1900" s="2">
        <f t="shared" si="267"/>
        <v>1.1139883130658399E-2</v>
      </c>
      <c r="H1900" s="2">
        <f t="shared" si="265"/>
        <v>1.8595381663140691</v>
      </c>
      <c r="I1900" s="2">
        <f t="shared" si="266"/>
        <v>65.029317958396234</v>
      </c>
    </row>
    <row r="1901" spans="1:9" ht="13.5" x14ac:dyDescent="0.25">
      <c r="A1901" s="3">
        <f>TITRES_STAT!B1904</f>
        <v>44778</v>
      </c>
      <c r="B1901" s="6">
        <f>TITRES_STAT!D1904</f>
        <v>7.1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1.923539228904201E-2</v>
      </c>
      <c r="G1901" s="2">
        <f t="shared" si="268"/>
        <v>1.0344177192754227E-2</v>
      </c>
      <c r="H1901" s="2">
        <f t="shared" si="265"/>
        <v>1.8595381663140691</v>
      </c>
      <c r="I1901" s="2">
        <f t="shared" si="266"/>
        <v>65.029317958396234</v>
      </c>
    </row>
    <row r="1902" spans="1:9" ht="13.5" x14ac:dyDescent="0.25">
      <c r="A1902" s="3">
        <f>TITRES_STAT!B1905</f>
        <v>44781</v>
      </c>
      <c r="B1902" s="6">
        <f>TITRES_STAT!D1905</f>
        <v>6.8</v>
      </c>
      <c r="C1902" s="2">
        <f t="shared" si="261"/>
        <v>-0.29999999999999982</v>
      </c>
      <c r="D1902" s="2">
        <f t="shared" si="262"/>
        <v>0</v>
      </c>
      <c r="E1902" s="2">
        <f t="shared" si="263"/>
        <v>0.29999999999999982</v>
      </c>
      <c r="F1902" s="2">
        <f t="shared" si="268"/>
        <v>1.7861435696967579E-2</v>
      </c>
      <c r="G1902" s="2">
        <f t="shared" si="268"/>
        <v>3.1033878821843195E-2</v>
      </c>
      <c r="H1902" s="2">
        <f t="shared" si="265"/>
        <v>0.57554635047410863</v>
      </c>
      <c r="I1902" s="2">
        <f t="shared" si="266"/>
        <v>36.529953580922381</v>
      </c>
    </row>
    <row r="1903" spans="1:9" ht="13.5" x14ac:dyDescent="0.25">
      <c r="A1903" s="3">
        <f>TITRES_STAT!B1906</f>
        <v>44782</v>
      </c>
      <c r="B1903" s="6">
        <f>TITRES_STAT!D1906</f>
        <v>6.75</v>
      </c>
      <c r="C1903" s="2">
        <f t="shared" si="261"/>
        <v>-4.9999999999999822E-2</v>
      </c>
      <c r="D1903" s="2">
        <f t="shared" si="262"/>
        <v>0</v>
      </c>
      <c r="E1903" s="2">
        <f t="shared" si="263"/>
        <v>4.9999999999999822E-2</v>
      </c>
      <c r="F1903" s="2">
        <f t="shared" si="268"/>
        <v>1.6585618861469895E-2</v>
      </c>
      <c r="G1903" s="2">
        <f t="shared" si="268"/>
        <v>3.2388601763140096E-2</v>
      </c>
      <c r="H1903" s="2">
        <f t="shared" si="265"/>
        <v>0.5120819658335849</v>
      </c>
      <c r="I1903" s="2">
        <f t="shared" si="266"/>
        <v>33.866018999259936</v>
      </c>
    </row>
    <row r="1904" spans="1:9" ht="13.5" x14ac:dyDescent="0.25">
      <c r="A1904" s="3">
        <f>TITRES_STAT!B1907</f>
        <v>44783</v>
      </c>
      <c r="B1904" s="6">
        <f>TITRES_STAT!D1907</f>
        <v>7.05</v>
      </c>
      <c r="C1904" s="2">
        <f t="shared" si="261"/>
        <v>0.29999999999999982</v>
      </c>
      <c r="D1904" s="2">
        <f t="shared" si="262"/>
        <v>0.29999999999999982</v>
      </c>
      <c r="E1904" s="2">
        <f t="shared" si="263"/>
        <v>0</v>
      </c>
      <c r="F1904" s="2">
        <f t="shared" si="268"/>
        <v>3.6829503228507747E-2</v>
      </c>
      <c r="G1904" s="2">
        <f t="shared" si="268"/>
        <v>3.0075130208630087E-2</v>
      </c>
      <c r="H1904" s="2">
        <f t="shared" si="265"/>
        <v>1.2245833342373855</v>
      </c>
      <c r="I1904" s="2">
        <f t="shared" si="266"/>
        <v>55.047761771405504</v>
      </c>
    </row>
    <row r="1905" spans="1:9" ht="13.5" x14ac:dyDescent="0.25">
      <c r="A1905" s="3">
        <f>TITRES_STAT!B1908</f>
        <v>44784</v>
      </c>
      <c r="B1905" s="6">
        <f>TITRES_STAT!D1908</f>
        <v>7.05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3.4198824426471479E-2</v>
      </c>
      <c r="G1905" s="2">
        <f t="shared" si="268"/>
        <v>2.792690662229937E-2</v>
      </c>
      <c r="H1905" s="2">
        <f t="shared" si="265"/>
        <v>1.2245833342373853</v>
      </c>
      <c r="I1905" s="2">
        <f t="shared" si="266"/>
        <v>55.047761771405504</v>
      </c>
    </row>
    <row r="1906" spans="1:9" ht="13.5" x14ac:dyDescent="0.25">
      <c r="A1906" s="3">
        <f>TITRES_STAT!B1909</f>
        <v>44785</v>
      </c>
      <c r="B1906" s="6">
        <f>TITRES_STAT!D1909</f>
        <v>7.05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3.1756051253152083E-2</v>
      </c>
      <c r="G1906" s="2">
        <f t="shared" si="268"/>
        <v>2.5932127577849413E-2</v>
      </c>
      <c r="H1906" s="2">
        <f t="shared" si="265"/>
        <v>1.2245833342373853</v>
      </c>
      <c r="I1906" s="2">
        <f t="shared" si="266"/>
        <v>55.047761771405504</v>
      </c>
    </row>
    <row r="1907" spans="1:9" ht="13.5" x14ac:dyDescent="0.25">
      <c r="A1907" s="3">
        <f>TITRES_STAT!B1910</f>
        <v>44788</v>
      </c>
      <c r="B1907" s="6">
        <f>TITRES_STAT!D1910</f>
        <v>7.05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2.9487761877926934E-2</v>
      </c>
      <c r="G1907" s="2">
        <f t="shared" si="268"/>
        <v>2.4079832750860172E-2</v>
      </c>
      <c r="H1907" s="2">
        <f t="shared" si="265"/>
        <v>1.2245833342373851</v>
      </c>
      <c r="I1907" s="2">
        <f t="shared" si="266"/>
        <v>55.047761771405504</v>
      </c>
    </row>
    <row r="1908" spans="1:9" ht="13.5" x14ac:dyDescent="0.25">
      <c r="A1908" s="3">
        <f>TITRES_STAT!B1911</f>
        <v>44789</v>
      </c>
      <c r="B1908" s="6">
        <f>TITRES_STAT!D1911</f>
        <v>7.05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2.7381493172360723E-2</v>
      </c>
      <c r="G1908" s="2">
        <f t="shared" si="268"/>
        <v>2.23598446972273E-2</v>
      </c>
      <c r="H1908" s="2">
        <f t="shared" si="265"/>
        <v>1.2245833342373851</v>
      </c>
      <c r="I1908" s="2">
        <f t="shared" si="266"/>
        <v>55.047761771405504</v>
      </c>
    </row>
    <row r="1909" spans="1:9" ht="13.5" x14ac:dyDescent="0.25">
      <c r="A1909" s="3">
        <f>TITRES_STAT!B1912</f>
        <v>44790</v>
      </c>
      <c r="B1909" s="6">
        <f>TITRES_STAT!D1912</f>
        <v>7.05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2.5425672231477816E-2</v>
      </c>
      <c r="G1909" s="2">
        <f t="shared" si="268"/>
        <v>2.0762712933139638E-2</v>
      </c>
      <c r="H1909" s="2">
        <f t="shared" si="265"/>
        <v>1.2245833342373851</v>
      </c>
      <c r="I1909" s="2">
        <f t="shared" si="266"/>
        <v>55.047761771405504</v>
      </c>
    </row>
    <row r="1910" spans="1:9" ht="13.5" x14ac:dyDescent="0.25">
      <c r="A1910" s="3">
        <f>TITRES_STAT!B1913</f>
        <v>44791</v>
      </c>
      <c r="B1910" s="6">
        <f>TITRES_STAT!D1913</f>
        <v>7.05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2.3609552786372258E-2</v>
      </c>
      <c r="G1910" s="2">
        <f t="shared" si="268"/>
        <v>1.9279662009343949E-2</v>
      </c>
      <c r="H1910" s="2">
        <f t="shared" si="265"/>
        <v>1.2245833342373851</v>
      </c>
      <c r="I1910" s="2">
        <f t="shared" si="266"/>
        <v>55.047761771405504</v>
      </c>
    </row>
    <row r="1911" spans="1:9" ht="13.5" x14ac:dyDescent="0.25">
      <c r="A1911" s="3">
        <f>TITRES_STAT!B1914</f>
        <v>44792</v>
      </c>
      <c r="B1911" s="6">
        <f>TITRES_STAT!D1914</f>
        <v>7.05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2.1923156158774239E-2</v>
      </c>
      <c r="G1911" s="2">
        <f t="shared" si="268"/>
        <v>1.790254329439081E-2</v>
      </c>
      <c r="H1911" s="2">
        <f t="shared" si="265"/>
        <v>1.2245833342373851</v>
      </c>
      <c r="I1911" s="2">
        <f t="shared" si="266"/>
        <v>55.047761771405504</v>
      </c>
    </row>
    <row r="1912" spans="1:9" ht="13.5" x14ac:dyDescent="0.25">
      <c r="A1912" s="3">
        <f>TITRES_STAT!B1915</f>
        <v>44795</v>
      </c>
      <c r="B1912" s="6">
        <f>TITRES_STAT!D1915</f>
        <v>7.05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2.0357216433147508E-2</v>
      </c>
      <c r="G1912" s="2">
        <f t="shared" si="268"/>
        <v>1.6623790201934323E-2</v>
      </c>
      <c r="H1912" s="2">
        <f t="shared" si="265"/>
        <v>1.2245833342373853</v>
      </c>
      <c r="I1912" s="2">
        <f t="shared" si="266"/>
        <v>55.047761771405504</v>
      </c>
    </row>
    <row r="1913" spans="1:9" ht="13.5" x14ac:dyDescent="0.25">
      <c r="A1913" s="3">
        <f>TITRES_STAT!B1916</f>
        <v>44796</v>
      </c>
      <c r="B1913" s="6">
        <f>TITRES_STAT!D1916</f>
        <v>7.05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1.8903129545065542E-2</v>
      </c>
      <c r="G1913" s="2">
        <f t="shared" si="268"/>
        <v>1.5436376616081871E-2</v>
      </c>
      <c r="H1913" s="2">
        <f t="shared" si="265"/>
        <v>1.2245833342373851</v>
      </c>
      <c r="I1913" s="2">
        <f t="shared" si="266"/>
        <v>55.047761771405504</v>
      </c>
    </row>
    <row r="1914" spans="1:9" ht="13.5" x14ac:dyDescent="0.25">
      <c r="A1914" s="3">
        <f>TITRES_STAT!B1917</f>
        <v>44797</v>
      </c>
      <c r="B1914" s="6">
        <f>TITRES_STAT!D1917</f>
        <v>7.05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1.7552906006132289E-2</v>
      </c>
      <c r="G1914" s="2">
        <f t="shared" si="268"/>
        <v>1.4333778286361737E-2</v>
      </c>
      <c r="H1914" s="2">
        <f t="shared" si="265"/>
        <v>1.2245833342373853</v>
      </c>
      <c r="I1914" s="2">
        <f t="shared" si="266"/>
        <v>55.047761771405504</v>
      </c>
    </row>
    <row r="1915" spans="1:9" ht="13.5" x14ac:dyDescent="0.25">
      <c r="A1915" s="3">
        <f>TITRES_STAT!B1918</f>
        <v>44798</v>
      </c>
      <c r="B1915" s="6">
        <f>TITRES_STAT!D1918</f>
        <v>7.05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1.6299127005694268E-2</v>
      </c>
      <c r="G1915" s="2">
        <f t="shared" si="268"/>
        <v>1.3309936980193041E-2</v>
      </c>
      <c r="H1915" s="2">
        <f t="shared" si="265"/>
        <v>1.2245833342373853</v>
      </c>
      <c r="I1915" s="2">
        <f t="shared" si="266"/>
        <v>55.047761771405504</v>
      </c>
    </row>
    <row r="1916" spans="1:9" ht="13.5" x14ac:dyDescent="0.25">
      <c r="A1916" s="3">
        <f>TITRES_STAT!B1919</f>
        <v>44799</v>
      </c>
      <c r="B1916" s="6">
        <f>TITRES_STAT!D1919</f>
        <v>7.05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1.5134903648144678E-2</v>
      </c>
      <c r="G1916" s="2">
        <f t="shared" si="268"/>
        <v>1.2359227195893538E-2</v>
      </c>
      <c r="H1916" s="2">
        <f t="shared" si="265"/>
        <v>1.2245833342373853</v>
      </c>
      <c r="I1916" s="2">
        <f t="shared" si="266"/>
        <v>55.047761771405504</v>
      </c>
    </row>
    <row r="1917" spans="1:9" ht="13.5" x14ac:dyDescent="0.25">
      <c r="A1917" s="3">
        <f>TITRES_STAT!B1920</f>
        <v>44802</v>
      </c>
      <c r="B1917" s="6">
        <f>TITRES_STAT!D1920</f>
        <v>7.05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1.4053839101848629E-2</v>
      </c>
      <c r="G1917" s="2">
        <f t="shared" si="269"/>
        <v>1.1476425253329715E-2</v>
      </c>
      <c r="H1917" s="2">
        <f t="shared" si="265"/>
        <v>1.2245833342373851</v>
      </c>
      <c r="I1917" s="2">
        <f t="shared" si="266"/>
        <v>55.047761771405504</v>
      </c>
    </row>
    <row r="1918" spans="1:9" ht="13.5" x14ac:dyDescent="0.25">
      <c r="A1918" s="3">
        <f>TITRES_STAT!B1921</f>
        <v>44803</v>
      </c>
      <c r="B1918" s="6">
        <f>TITRES_STAT!D1921</f>
        <v>7.05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1.3049993451716585E-2</v>
      </c>
      <c r="G1918" s="2">
        <f t="shared" si="269"/>
        <v>1.0656680592377593E-2</v>
      </c>
      <c r="H1918" s="2">
        <f t="shared" si="265"/>
        <v>1.2245833342373851</v>
      </c>
      <c r="I1918" s="2">
        <f t="shared" si="266"/>
        <v>55.047761771405504</v>
      </c>
    </row>
    <row r="1919" spans="1:9" ht="13.5" x14ac:dyDescent="0.25">
      <c r="A1919" s="3">
        <f>TITRES_STAT!B1922</f>
        <v>44804</v>
      </c>
      <c r="B1919" s="6">
        <f>TITRES_STAT!D1922</f>
        <v>7.05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1.2117851062308258E-2</v>
      </c>
      <c r="G1919" s="2">
        <f t="shared" si="269"/>
        <v>9.8954891214934788E-3</v>
      </c>
      <c r="H1919" s="2">
        <f t="shared" si="265"/>
        <v>1.2245833342373853</v>
      </c>
      <c r="I1919" s="2">
        <f t="shared" si="266"/>
        <v>55.047761771405504</v>
      </c>
    </row>
    <row r="1920" spans="1:9" ht="13.5" x14ac:dyDescent="0.25">
      <c r="A1920" s="3">
        <f>TITRES_STAT!B1923</f>
        <v>44805</v>
      </c>
      <c r="B1920" s="6">
        <f>TITRES_STAT!D1923</f>
        <v>7.05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1.1252290272143384E-2</v>
      </c>
      <c r="G1920" s="2">
        <f t="shared" si="269"/>
        <v>9.1886684699582308E-3</v>
      </c>
      <c r="H1920" s="2">
        <f t="shared" si="265"/>
        <v>1.2245833342373853</v>
      </c>
      <c r="I1920" s="2">
        <f t="shared" si="266"/>
        <v>55.047761771405504</v>
      </c>
    </row>
    <row r="1921" spans="1:9" ht="13.5" x14ac:dyDescent="0.25">
      <c r="A1921" s="3">
        <f>TITRES_STAT!B1924</f>
        <v>44806</v>
      </c>
      <c r="B1921" s="6">
        <f>TITRES_STAT!D1924</f>
        <v>7.05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1.0448555252704573E-2</v>
      </c>
      <c r="G1921" s="2">
        <f t="shared" si="269"/>
        <v>8.5323350078183573E-3</v>
      </c>
      <c r="H1921" s="2">
        <f t="shared" si="265"/>
        <v>1.2245833342373855</v>
      </c>
      <c r="I1921" s="2">
        <f t="shared" si="266"/>
        <v>55.047761771405504</v>
      </c>
    </row>
    <row r="1922" spans="1:9" ht="13.5" x14ac:dyDescent="0.25">
      <c r="A1922" s="3">
        <f>TITRES_STAT!B1925</f>
        <v>44809</v>
      </c>
      <c r="B1922" s="6">
        <f>TITRES_STAT!D1925</f>
        <v>7.05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9.7022298775113897E-3</v>
      </c>
      <c r="G1922" s="2">
        <f t="shared" si="269"/>
        <v>7.9228825072599034E-3</v>
      </c>
      <c r="H1922" s="2">
        <f t="shared" si="265"/>
        <v>1.2245833342373855</v>
      </c>
      <c r="I1922" s="2">
        <f t="shared" si="266"/>
        <v>55.047761771405504</v>
      </c>
    </row>
    <row r="1923" spans="1:9" ht="13.5" x14ac:dyDescent="0.25">
      <c r="A1923" s="3">
        <f>TITRES_STAT!B1926</f>
        <v>44810</v>
      </c>
      <c r="B1923" s="6">
        <f>TITRES_STAT!D1926</f>
        <v>7.05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9.009213457689149E-3</v>
      </c>
      <c r="G1923" s="2">
        <f t="shared" si="269"/>
        <v>7.3569623281699104E-3</v>
      </c>
      <c r="H1923" s="2">
        <f t="shared" si="265"/>
        <v>1.2245833342373857</v>
      </c>
      <c r="I1923" s="2">
        <f t="shared" si="266"/>
        <v>55.047761771405511</v>
      </c>
    </row>
    <row r="1924" spans="1:9" ht="13.5" x14ac:dyDescent="0.25">
      <c r="A1924" s="3">
        <f>TITRES_STAT!B1927</f>
        <v>44811</v>
      </c>
      <c r="B1924" s="6">
        <f>TITRES_STAT!D1927</f>
        <v>6.75</v>
      </c>
      <c r="C1924" s="2">
        <f t="shared" si="270"/>
        <v>-0.29999999999999982</v>
      </c>
      <c r="D1924" s="2">
        <f t="shared" si="271"/>
        <v>0</v>
      </c>
      <c r="E1924" s="2">
        <f t="shared" si="272"/>
        <v>0.29999999999999982</v>
      </c>
      <c r="F1924" s="2">
        <f t="shared" si="269"/>
        <v>8.3656982107113524E-3</v>
      </c>
      <c r="G1924" s="2">
        <f t="shared" si="269"/>
        <v>2.8260036447586335E-2</v>
      </c>
      <c r="H1924" s="2">
        <f t="shared" si="265"/>
        <v>0.29602574031449486</v>
      </c>
      <c r="I1924" s="2">
        <f t="shared" si="266"/>
        <v>22.841038654267848</v>
      </c>
    </row>
    <row r="1925" spans="1:9" ht="13.5" x14ac:dyDescent="0.25">
      <c r="A1925" s="3">
        <f>TITRES_STAT!B1928</f>
        <v>44812</v>
      </c>
      <c r="B1925" s="6">
        <f>TITRES_STAT!D1928</f>
        <v>6.75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7.7681483385176843E-3</v>
      </c>
      <c r="G1925" s="2">
        <f t="shared" si="269"/>
        <v>2.6241462415615886E-2</v>
      </c>
      <c r="H1925" s="2">
        <f t="shared" si="265"/>
        <v>0.2960257403144948</v>
      </c>
      <c r="I1925" s="2">
        <f t="shared" si="266"/>
        <v>22.841038654267848</v>
      </c>
    </row>
    <row r="1926" spans="1:9" ht="13.5" x14ac:dyDescent="0.25">
      <c r="A1926" s="3">
        <f>TITRES_STAT!B1929</f>
        <v>44813</v>
      </c>
      <c r="B1926" s="6">
        <f>TITRES_STAT!D1929</f>
        <v>6.5</v>
      </c>
      <c r="C1926" s="2">
        <f t="shared" si="270"/>
        <v>-0.25</v>
      </c>
      <c r="D1926" s="2">
        <f t="shared" si="271"/>
        <v>0</v>
      </c>
      <c r="E1926" s="2">
        <f t="shared" si="272"/>
        <v>0.25</v>
      </c>
      <c r="F1926" s="2">
        <f t="shared" si="269"/>
        <v>7.2132806000521354E-3</v>
      </c>
      <c r="G1926" s="2">
        <f t="shared" si="269"/>
        <v>4.2224215100214749E-2</v>
      </c>
      <c r="H1926" s="2">
        <f t="shared" si="265"/>
        <v>0.17083279305327925</v>
      </c>
      <c r="I1926" s="2">
        <f t="shared" si="266"/>
        <v>14.590707918915072</v>
      </c>
    </row>
    <row r="1927" spans="1:9" ht="13.5" x14ac:dyDescent="0.25">
      <c r="A1927" s="3">
        <f>TITRES_STAT!B1930</f>
        <v>44816</v>
      </c>
      <c r="B1927" s="6">
        <f>TITRES_STAT!D1930</f>
        <v>6.75</v>
      </c>
      <c r="C1927" s="2">
        <f t="shared" si="270"/>
        <v>0.25</v>
      </c>
      <c r="D1927" s="2">
        <f t="shared" si="271"/>
        <v>0.25</v>
      </c>
      <c r="E1927" s="2">
        <f t="shared" si="272"/>
        <v>0</v>
      </c>
      <c r="F1927" s="2">
        <f t="shared" si="269"/>
        <v>2.4555189128619839E-2</v>
      </c>
      <c r="G1927" s="2">
        <f t="shared" si="269"/>
        <v>3.9208199735913697E-2</v>
      </c>
      <c r="H1927" s="2">
        <f t="shared" si="265"/>
        <v>0.62627688325429332</v>
      </c>
      <c r="I1927" s="2">
        <f t="shared" si="266"/>
        <v>38.509855837160373</v>
      </c>
    </row>
    <row r="1928" spans="1:9" ht="13.5" x14ac:dyDescent="0.25">
      <c r="A1928" s="3">
        <f>TITRES_STAT!B1931</f>
        <v>44817</v>
      </c>
      <c r="B1928" s="6">
        <f>TITRES_STAT!D1931</f>
        <v>6.75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2.2801247048004136E-2</v>
      </c>
      <c r="G1928" s="2">
        <f t="shared" si="269"/>
        <v>3.6407614040491296E-2</v>
      </c>
      <c r="H1928" s="2">
        <f t="shared" si="265"/>
        <v>0.62627688325429332</v>
      </c>
      <c r="I1928" s="2">
        <f t="shared" si="266"/>
        <v>38.509855837160373</v>
      </c>
    </row>
    <row r="1929" spans="1:9" ht="13.5" x14ac:dyDescent="0.25">
      <c r="A1929" s="3">
        <f>TITRES_STAT!B1932</f>
        <v>44818</v>
      </c>
      <c r="B1929" s="6">
        <f>TITRES_STAT!D1932</f>
        <v>6.75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2.1172586544575267E-2</v>
      </c>
      <c r="G1929" s="2">
        <f t="shared" si="269"/>
        <v>3.3807070180456207E-2</v>
      </c>
      <c r="H1929" s="2">
        <f t="shared" si="265"/>
        <v>0.62627688325429309</v>
      </c>
      <c r="I1929" s="2">
        <f t="shared" si="266"/>
        <v>38.509855837160366</v>
      </c>
    </row>
    <row r="1930" spans="1:9" ht="13.5" x14ac:dyDescent="0.25">
      <c r="A1930" s="3">
        <f>TITRES_STAT!B1933</f>
        <v>44819</v>
      </c>
      <c r="B1930" s="6">
        <f>TITRES_STAT!D1933</f>
        <v>6.75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1.9660258934248463E-2</v>
      </c>
      <c r="G1930" s="2">
        <f t="shared" si="269"/>
        <v>3.1392279453280762E-2</v>
      </c>
      <c r="H1930" s="2">
        <f t="shared" si="265"/>
        <v>0.6262768832542932</v>
      </c>
      <c r="I1930" s="2">
        <f t="shared" si="266"/>
        <v>38.509855837160366</v>
      </c>
    </row>
    <row r="1931" spans="1:9" ht="13.5" x14ac:dyDescent="0.25">
      <c r="A1931" s="3">
        <f>TITRES_STAT!B1934</f>
        <v>44820</v>
      </c>
      <c r="B1931" s="6">
        <f>TITRES_STAT!D1934</f>
        <v>6.75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1.8255954724659289E-2</v>
      </c>
      <c r="G1931" s="2">
        <f t="shared" si="269"/>
        <v>2.9149973778046422E-2</v>
      </c>
      <c r="H1931" s="2">
        <f t="shared" si="265"/>
        <v>0.62627688325429332</v>
      </c>
      <c r="I1931" s="2">
        <f t="shared" si="266"/>
        <v>38.509855837160373</v>
      </c>
    </row>
    <row r="1932" spans="1:9" ht="13.5" x14ac:dyDescent="0.25">
      <c r="A1932" s="3">
        <f>TITRES_STAT!B1935</f>
        <v>44823</v>
      </c>
      <c r="B1932" s="6">
        <f>TITRES_STAT!D1935</f>
        <v>6.75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1.6951957958612197E-2</v>
      </c>
      <c r="G1932" s="2">
        <f t="shared" si="269"/>
        <v>2.7067832793900248E-2</v>
      </c>
      <c r="H1932" s="2">
        <f t="shared" si="265"/>
        <v>0.62627688325429332</v>
      </c>
      <c r="I1932" s="2">
        <f t="shared" si="266"/>
        <v>38.509855837160373</v>
      </c>
    </row>
    <row r="1933" spans="1:9" ht="13.5" x14ac:dyDescent="0.25">
      <c r="A1933" s="3">
        <f>TITRES_STAT!B1936</f>
        <v>44824</v>
      </c>
      <c r="B1933" s="6">
        <f>TITRES_STAT!D1936</f>
        <v>6.75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1.5741103818711324E-2</v>
      </c>
      <c r="G1933" s="2">
        <f t="shared" si="273"/>
        <v>2.5134416165764513E-2</v>
      </c>
      <c r="H1933" s="2">
        <f t="shared" si="265"/>
        <v>0.62627688325429332</v>
      </c>
      <c r="I1933" s="2">
        <f t="shared" si="266"/>
        <v>38.509855837160373</v>
      </c>
    </row>
    <row r="1934" spans="1:9" ht="13.5" x14ac:dyDescent="0.25">
      <c r="A1934" s="3">
        <f>TITRES_STAT!B1937</f>
        <v>44825</v>
      </c>
      <c r="B1934" s="6">
        <f>TITRES_STAT!D1937</f>
        <v>6.75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1.4616739260231942E-2</v>
      </c>
      <c r="G1934" s="2">
        <f t="shared" si="273"/>
        <v>2.3339100725352762E-2</v>
      </c>
      <c r="H1934" s="2">
        <f t="shared" si="265"/>
        <v>0.6262768832542932</v>
      </c>
      <c r="I1934" s="2">
        <f t="shared" si="266"/>
        <v>38.509855837160366</v>
      </c>
    </row>
    <row r="1935" spans="1:9" ht="13.5" x14ac:dyDescent="0.25">
      <c r="A1935" s="3">
        <f>TITRES_STAT!B1938</f>
        <v>44826</v>
      </c>
      <c r="B1935" s="6">
        <f>TITRES_STAT!D1938</f>
        <v>6.7</v>
      </c>
      <c r="C1935" s="2">
        <f t="shared" si="270"/>
        <v>-4.9999999999999822E-2</v>
      </c>
      <c r="D1935" s="2">
        <f t="shared" si="271"/>
        <v>0</v>
      </c>
      <c r="E1935" s="2">
        <f t="shared" si="272"/>
        <v>4.9999999999999822E-2</v>
      </c>
      <c r="F1935" s="2">
        <f t="shared" si="273"/>
        <v>1.3572686455929659E-2</v>
      </c>
      <c r="G1935" s="2">
        <f t="shared" si="273"/>
        <v>2.5243450673541837E-2</v>
      </c>
      <c r="H1935" s="2">
        <f t="shared" si="265"/>
        <v>0.5376715977326928</v>
      </c>
      <c r="I1935" s="2">
        <f t="shared" si="266"/>
        <v>34.966607858628151</v>
      </c>
    </row>
    <row r="1936" spans="1:9" ht="13.5" x14ac:dyDescent="0.25">
      <c r="A1936" s="3">
        <f>TITRES_STAT!B1939</f>
        <v>44827</v>
      </c>
      <c r="B1936" s="6">
        <f>TITRES_STAT!D1939</f>
        <v>6.7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1.2603208851934684E-2</v>
      </c>
      <c r="G1936" s="2">
        <f t="shared" si="273"/>
        <v>2.3440347054003136E-2</v>
      </c>
      <c r="H1936" s="2">
        <f t="shared" si="265"/>
        <v>0.5376715977326928</v>
      </c>
      <c r="I1936" s="2">
        <f t="shared" si="266"/>
        <v>34.966607858628151</v>
      </c>
    </row>
    <row r="1937" spans="1:9" ht="13.5" x14ac:dyDescent="0.25">
      <c r="A1937" s="3">
        <f>TITRES_STAT!B1940</f>
        <v>44830</v>
      </c>
      <c r="B1937" s="6">
        <f>TITRES_STAT!D1940</f>
        <v>6.7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1.1702979648225063E-2</v>
      </c>
      <c r="G1937" s="2">
        <f t="shared" si="273"/>
        <v>2.1766036550145768E-2</v>
      </c>
      <c r="H1937" s="2">
        <f t="shared" ref="H1937:H2000" si="274">F1937/G1937</f>
        <v>0.53767159773269269</v>
      </c>
      <c r="I1937" s="2">
        <f t="shared" ref="I1937:I2000" si="275">IF(G1937=0,100,100-(100/(1+H1937)))</f>
        <v>34.966607858628151</v>
      </c>
    </row>
    <row r="1938" spans="1:9" ht="13.5" x14ac:dyDescent="0.25">
      <c r="A1938" s="3">
        <f>TITRES_STAT!B1941</f>
        <v>44831</v>
      </c>
      <c r="B1938" s="6">
        <f>TITRES_STAT!D1941</f>
        <v>6.7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1.0867052530494702E-2</v>
      </c>
      <c r="G1938" s="2">
        <f t="shared" si="273"/>
        <v>2.0211319653706785E-2</v>
      </c>
      <c r="H1938" s="2">
        <f t="shared" si="274"/>
        <v>0.5376715977326928</v>
      </c>
      <c r="I1938" s="2">
        <f t="shared" si="275"/>
        <v>34.966607858628151</v>
      </c>
    </row>
    <row r="1939" spans="1:9" ht="13.5" x14ac:dyDescent="0.25">
      <c r="A1939" s="3">
        <f>TITRES_STAT!B1942</f>
        <v>44832</v>
      </c>
      <c r="B1939" s="6">
        <f>TITRES_STAT!D1942</f>
        <v>6.7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1.0090834492602225E-2</v>
      </c>
      <c r="G1939" s="2">
        <f t="shared" si="273"/>
        <v>1.8767653964156302E-2</v>
      </c>
      <c r="H1939" s="2">
        <f t="shared" si="274"/>
        <v>0.5376715977326928</v>
      </c>
      <c r="I1939" s="2">
        <f t="shared" si="275"/>
        <v>34.966607858628151</v>
      </c>
    </row>
    <row r="1940" spans="1:9" ht="13.5" x14ac:dyDescent="0.25">
      <c r="A1940" s="3">
        <f>TITRES_STAT!B1943</f>
        <v>44833</v>
      </c>
      <c r="B1940" s="6">
        <f>TITRES_STAT!D1943</f>
        <v>6.69</v>
      </c>
      <c r="C1940" s="2">
        <f t="shared" si="270"/>
        <v>-9.9999999999997868E-3</v>
      </c>
      <c r="D1940" s="2">
        <f t="shared" si="271"/>
        <v>0</v>
      </c>
      <c r="E1940" s="2">
        <f t="shared" si="272"/>
        <v>9.9999999999997868E-3</v>
      </c>
      <c r="F1940" s="2">
        <f t="shared" si="273"/>
        <v>9.3700606002734953E-3</v>
      </c>
      <c r="G1940" s="2">
        <f t="shared" si="273"/>
        <v>1.814139296671655E-2</v>
      </c>
      <c r="H1940" s="2">
        <f t="shared" si="274"/>
        <v>0.51650171612865969</v>
      </c>
      <c r="I1940" s="2">
        <f t="shared" si="275"/>
        <v>34.058762389480862</v>
      </c>
    </row>
    <row r="1941" spans="1:9" ht="13.5" x14ac:dyDescent="0.25">
      <c r="A1941" s="3">
        <f>TITRES_STAT!B1944</f>
        <v>44834</v>
      </c>
      <c r="B1941" s="6">
        <f>TITRES_STAT!D1944</f>
        <v>6.69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8.7007705573968162E-3</v>
      </c>
      <c r="G1941" s="2">
        <f t="shared" si="273"/>
        <v>1.6845579183379655E-2</v>
      </c>
      <c r="H1941" s="2">
        <f t="shared" si="274"/>
        <v>0.51650171612865958</v>
      </c>
      <c r="I1941" s="2">
        <f t="shared" si="275"/>
        <v>34.058762389480847</v>
      </c>
    </row>
    <row r="1942" spans="1:9" ht="13.5" x14ac:dyDescent="0.25">
      <c r="A1942" s="3">
        <f>TITRES_STAT!B1945</f>
        <v>44837</v>
      </c>
      <c r="B1942" s="6">
        <f>TITRES_STAT!D1945</f>
        <v>6.69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8.079286946154186E-3</v>
      </c>
      <c r="G1942" s="2">
        <f t="shared" si="273"/>
        <v>1.5642323527423965E-2</v>
      </c>
      <c r="H1942" s="2">
        <f t="shared" si="274"/>
        <v>0.51650171612865958</v>
      </c>
      <c r="I1942" s="2">
        <f t="shared" si="275"/>
        <v>34.058762389480847</v>
      </c>
    </row>
    <row r="1943" spans="1:9" ht="13.5" x14ac:dyDescent="0.25">
      <c r="A1943" s="3">
        <f>TITRES_STAT!B1946</f>
        <v>44838</v>
      </c>
      <c r="B1943" s="6">
        <f>TITRES_STAT!D1946</f>
        <v>6.98</v>
      </c>
      <c r="C1943" s="2">
        <f t="shared" si="270"/>
        <v>0.29000000000000004</v>
      </c>
      <c r="D1943" s="2">
        <f t="shared" si="271"/>
        <v>0.29000000000000004</v>
      </c>
      <c r="E1943" s="2">
        <f t="shared" si="272"/>
        <v>0</v>
      </c>
      <c r="F1943" s="2">
        <f t="shared" si="273"/>
        <v>2.8216480735714606E-2</v>
      </c>
      <c r="G1943" s="2">
        <f t="shared" si="273"/>
        <v>1.4525014704036538E-2</v>
      </c>
      <c r="H1943" s="2">
        <f t="shared" si="274"/>
        <v>1.9426128861592942</v>
      </c>
      <c r="I1943" s="2">
        <f t="shared" si="275"/>
        <v>66.016596858406245</v>
      </c>
    </row>
    <row r="1944" spans="1:9" ht="13.5" x14ac:dyDescent="0.25">
      <c r="A1944" s="3">
        <f>TITRES_STAT!B1947</f>
        <v>44839</v>
      </c>
      <c r="B1944" s="6">
        <f>TITRES_STAT!D1947</f>
        <v>6.98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2.6201017826020707E-2</v>
      </c>
      <c r="G1944" s="2">
        <f t="shared" si="273"/>
        <v>1.3487513653748215E-2</v>
      </c>
      <c r="H1944" s="2">
        <f t="shared" si="274"/>
        <v>1.9426128861592942</v>
      </c>
      <c r="I1944" s="2">
        <f t="shared" si="275"/>
        <v>66.016596858406245</v>
      </c>
    </row>
    <row r="1945" spans="1:9" ht="13.5" x14ac:dyDescent="0.25">
      <c r="A1945" s="3">
        <f>TITRES_STAT!B1948</f>
        <v>44840</v>
      </c>
      <c r="B1945" s="6">
        <f>TITRES_STAT!D1948</f>
        <v>6.98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2.4329516552733514E-2</v>
      </c>
      <c r="G1945" s="2">
        <f t="shared" si="273"/>
        <v>1.2524119821337628E-2</v>
      </c>
      <c r="H1945" s="2">
        <f t="shared" si="274"/>
        <v>1.9426128861592942</v>
      </c>
      <c r="I1945" s="2">
        <f t="shared" si="275"/>
        <v>66.016596858406245</v>
      </c>
    </row>
    <row r="1946" spans="1:9" ht="13.5" x14ac:dyDescent="0.25">
      <c r="A1946" s="3">
        <f>TITRES_STAT!B1949</f>
        <v>44841</v>
      </c>
      <c r="B1946" s="6">
        <f>TITRES_STAT!D1949</f>
        <v>6.98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2.2591693941823976E-2</v>
      </c>
      <c r="G1946" s="2">
        <f t="shared" si="273"/>
        <v>1.1629539834099227E-2</v>
      </c>
      <c r="H1946" s="2">
        <f t="shared" si="274"/>
        <v>1.942612886159294</v>
      </c>
      <c r="I1946" s="2">
        <f t="shared" si="275"/>
        <v>66.016596858406245</v>
      </c>
    </row>
    <row r="1947" spans="1:9" ht="13.5" x14ac:dyDescent="0.25">
      <c r="A1947" s="3">
        <f>TITRES_STAT!B1950</f>
        <v>44844</v>
      </c>
      <c r="B1947" s="6">
        <f>TITRES_STAT!D1950</f>
        <v>6.98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2.0978001517407977E-2</v>
      </c>
      <c r="G1947" s="2">
        <f t="shared" si="273"/>
        <v>1.0798858417377852E-2</v>
      </c>
      <c r="H1947" s="2">
        <f t="shared" si="274"/>
        <v>1.9426128861592942</v>
      </c>
      <c r="I1947" s="2">
        <f t="shared" si="275"/>
        <v>66.016596858406245</v>
      </c>
    </row>
    <row r="1948" spans="1:9" ht="13.5" x14ac:dyDescent="0.25">
      <c r="A1948" s="3">
        <f>TITRES_STAT!B1951</f>
        <v>44845</v>
      </c>
      <c r="B1948" s="6">
        <f>TITRES_STAT!D1951</f>
        <v>6.98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1.9479572837593124E-2</v>
      </c>
      <c r="G1948" s="2">
        <f t="shared" si="273"/>
        <v>1.0027511387565149E-2</v>
      </c>
      <c r="H1948" s="2">
        <f t="shared" si="274"/>
        <v>1.9426128861592942</v>
      </c>
      <c r="I1948" s="2">
        <f t="shared" si="275"/>
        <v>66.016596858406245</v>
      </c>
    </row>
    <row r="1949" spans="1:9" ht="13.5" x14ac:dyDescent="0.25">
      <c r="A1949" s="3">
        <f>TITRES_STAT!B1952</f>
        <v>44846</v>
      </c>
      <c r="B1949" s="6">
        <f>TITRES_STAT!D1952</f>
        <v>6.7</v>
      </c>
      <c r="C1949" s="2">
        <f t="shared" si="270"/>
        <v>-0.28000000000000025</v>
      </c>
      <c r="D1949" s="2">
        <f t="shared" si="271"/>
        <v>0</v>
      </c>
      <c r="E1949" s="2">
        <f t="shared" si="272"/>
        <v>0.28000000000000025</v>
      </c>
      <c r="F1949" s="2">
        <f t="shared" ref="F1949:G1964" si="276">((F1948*13)+D1949)/14</f>
        <v>1.8088174777765042E-2</v>
      </c>
      <c r="G1949" s="2">
        <f t="shared" si="276"/>
        <v>2.9311260574167657E-2</v>
      </c>
      <c r="H1949" s="2">
        <f t="shared" si="274"/>
        <v>0.61710668266878821</v>
      </c>
      <c r="I1949" s="2">
        <f t="shared" si="275"/>
        <v>38.161160873464929</v>
      </c>
    </row>
    <row r="1950" spans="1:9" ht="13.5" x14ac:dyDescent="0.25">
      <c r="A1950" s="3">
        <f>TITRES_STAT!B1953</f>
        <v>44847</v>
      </c>
      <c r="B1950" s="6">
        <f>TITRES_STAT!D1953</f>
        <v>6.7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1.6796162293638967E-2</v>
      </c>
      <c r="G1950" s="2">
        <f t="shared" si="276"/>
        <v>2.721759910458425E-2</v>
      </c>
      <c r="H1950" s="2">
        <f t="shared" si="274"/>
        <v>0.61710668266878821</v>
      </c>
      <c r="I1950" s="2">
        <f t="shared" si="275"/>
        <v>38.161160873464929</v>
      </c>
    </row>
    <row r="1951" spans="1:9" ht="13.5" x14ac:dyDescent="0.25">
      <c r="A1951" s="3">
        <f>TITRES_STAT!B1954</f>
        <v>44848</v>
      </c>
      <c r="B1951" s="6">
        <f>TITRES_STAT!D1954</f>
        <v>6.97</v>
      </c>
      <c r="C1951" s="2">
        <f t="shared" si="270"/>
        <v>0.26999999999999957</v>
      </c>
      <c r="D1951" s="2">
        <f t="shared" si="271"/>
        <v>0.26999999999999957</v>
      </c>
      <c r="E1951" s="2">
        <f t="shared" si="272"/>
        <v>0</v>
      </c>
      <c r="F1951" s="2">
        <f t="shared" si="276"/>
        <v>3.4882150701236153E-2</v>
      </c>
      <c r="G1951" s="2">
        <f t="shared" si="276"/>
        <v>2.5273484882828233E-2</v>
      </c>
      <c r="H1951" s="2">
        <f t="shared" si="274"/>
        <v>1.3801876101754535</v>
      </c>
      <c r="I1951" s="2">
        <f t="shared" si="275"/>
        <v>57.986505108885687</v>
      </c>
    </row>
    <row r="1952" spans="1:9" ht="13.5" x14ac:dyDescent="0.25">
      <c r="A1952" s="3">
        <f>TITRES_STAT!B1955</f>
        <v>44851</v>
      </c>
      <c r="B1952" s="6">
        <f>TITRES_STAT!D1955</f>
        <v>6.82</v>
      </c>
      <c r="C1952" s="2">
        <f t="shared" si="270"/>
        <v>-0.14999999999999947</v>
      </c>
      <c r="D1952" s="2">
        <f t="shared" si="271"/>
        <v>0</v>
      </c>
      <c r="E1952" s="2">
        <f t="shared" si="272"/>
        <v>0.14999999999999947</v>
      </c>
      <c r="F1952" s="2">
        <f t="shared" si="276"/>
        <v>3.239056850829071E-2</v>
      </c>
      <c r="G1952" s="2">
        <f t="shared" si="276"/>
        <v>3.4182521676911895E-2</v>
      </c>
      <c r="H1952" s="2">
        <f t="shared" si="274"/>
        <v>0.9475769170701196</v>
      </c>
      <c r="I1952" s="2">
        <f t="shared" si="275"/>
        <v>48.654146019332984</v>
      </c>
    </row>
    <row r="1953" spans="1:9" ht="13.5" x14ac:dyDescent="0.25">
      <c r="A1953" s="3">
        <f>TITRES_STAT!B1956</f>
        <v>44852</v>
      </c>
      <c r="B1953" s="6">
        <f>TITRES_STAT!D1956</f>
        <v>6.82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3.0076956471984228E-2</v>
      </c>
      <c r="G1953" s="2">
        <f t="shared" si="276"/>
        <v>3.1740912985703904E-2</v>
      </c>
      <c r="H1953" s="2">
        <f t="shared" si="274"/>
        <v>0.94757691707011948</v>
      </c>
      <c r="I1953" s="2">
        <f t="shared" si="275"/>
        <v>48.654146019332984</v>
      </c>
    </row>
    <row r="1954" spans="1:9" ht="13.5" x14ac:dyDescent="0.25">
      <c r="A1954" s="3">
        <f>TITRES_STAT!B1957</f>
        <v>44853</v>
      </c>
      <c r="B1954" s="6">
        <f>TITRES_STAT!D1957</f>
        <v>6.96</v>
      </c>
      <c r="C1954" s="2">
        <f t="shared" si="270"/>
        <v>0.13999999999999968</v>
      </c>
      <c r="D1954" s="2">
        <f t="shared" si="271"/>
        <v>0.13999999999999968</v>
      </c>
      <c r="E1954" s="2">
        <f t="shared" si="272"/>
        <v>0</v>
      </c>
      <c r="F1954" s="2">
        <f t="shared" si="276"/>
        <v>3.7928602438271043E-2</v>
      </c>
      <c r="G1954" s="2">
        <f t="shared" si="276"/>
        <v>2.9473704915296484E-2</v>
      </c>
      <c r="H1954" s="2">
        <f t="shared" si="274"/>
        <v>1.2868623930134611</v>
      </c>
      <c r="I1954" s="2">
        <f t="shared" si="275"/>
        <v>56.271964458592862</v>
      </c>
    </row>
    <row r="1955" spans="1:9" ht="13.5" x14ac:dyDescent="0.25">
      <c r="A1955" s="3">
        <f>TITRES_STAT!B1958</f>
        <v>44854</v>
      </c>
      <c r="B1955" s="6">
        <f>TITRES_STAT!D1958</f>
        <v>6.96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3.5219416549823114E-2</v>
      </c>
      <c r="G1955" s="2">
        <f t="shared" si="276"/>
        <v>2.7368440278489593E-2</v>
      </c>
      <c r="H1955" s="2">
        <f t="shared" si="274"/>
        <v>1.2868623930134611</v>
      </c>
      <c r="I1955" s="2">
        <f t="shared" si="275"/>
        <v>56.271964458592862</v>
      </c>
    </row>
    <row r="1956" spans="1:9" ht="13.5" x14ac:dyDescent="0.25">
      <c r="A1956" s="3">
        <f>TITRES_STAT!B1959</f>
        <v>44855</v>
      </c>
      <c r="B1956" s="6">
        <f>TITRES_STAT!D1959</f>
        <v>6.96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3.2703743939121462E-2</v>
      </c>
      <c r="G1956" s="2">
        <f t="shared" si="276"/>
        <v>2.5413551687168908E-2</v>
      </c>
      <c r="H1956" s="2">
        <f t="shared" si="274"/>
        <v>1.2868623930134611</v>
      </c>
      <c r="I1956" s="2">
        <f t="shared" si="275"/>
        <v>56.271964458592862</v>
      </c>
    </row>
    <row r="1957" spans="1:9" ht="13.5" x14ac:dyDescent="0.25">
      <c r="A1957" s="3">
        <f>TITRES_STAT!B1960</f>
        <v>44858</v>
      </c>
      <c r="B1957" s="6">
        <f>TITRES_STAT!D1960</f>
        <v>6.96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3.0367762229184216E-2</v>
      </c>
      <c r="G1957" s="2">
        <f t="shared" si="276"/>
        <v>2.3598297995228272E-2</v>
      </c>
      <c r="H1957" s="2">
        <f t="shared" si="274"/>
        <v>1.2868623930134611</v>
      </c>
      <c r="I1957" s="2">
        <f t="shared" si="275"/>
        <v>56.271964458592862</v>
      </c>
    </row>
    <row r="1958" spans="1:9" ht="13.5" x14ac:dyDescent="0.25">
      <c r="A1958" s="3">
        <f>TITRES_STAT!B1961</f>
        <v>44859</v>
      </c>
      <c r="B1958" s="6">
        <f>TITRES_STAT!D1961</f>
        <v>7</v>
      </c>
      <c r="C1958" s="2">
        <f t="shared" si="270"/>
        <v>4.0000000000000036E-2</v>
      </c>
      <c r="D1958" s="2">
        <f t="shared" si="271"/>
        <v>4.0000000000000036E-2</v>
      </c>
      <c r="E1958" s="2">
        <f t="shared" si="272"/>
        <v>0</v>
      </c>
      <c r="F1958" s="2">
        <f t="shared" si="276"/>
        <v>3.1055779212813918E-2</v>
      </c>
      <c r="G1958" s="2">
        <f t="shared" si="276"/>
        <v>2.1912705281283393E-2</v>
      </c>
      <c r="H1958" s="2">
        <f t="shared" si="274"/>
        <v>1.4172498928893105</v>
      </c>
      <c r="I1958" s="2">
        <f t="shared" si="275"/>
        <v>58.630673521109905</v>
      </c>
    </row>
    <row r="1959" spans="1:9" ht="13.5" x14ac:dyDescent="0.25">
      <c r="A1959" s="3">
        <f>TITRES_STAT!B1962</f>
        <v>44860</v>
      </c>
      <c r="B1959" s="6">
        <f>TITRES_STAT!D1962</f>
        <v>6.69</v>
      </c>
      <c r="C1959" s="2">
        <f t="shared" si="270"/>
        <v>-0.30999999999999961</v>
      </c>
      <c r="D1959" s="2">
        <f t="shared" si="271"/>
        <v>0</v>
      </c>
      <c r="E1959" s="2">
        <f t="shared" si="272"/>
        <v>0.30999999999999961</v>
      </c>
      <c r="F1959" s="2">
        <f t="shared" si="276"/>
        <v>2.8837509269041495E-2</v>
      </c>
      <c r="G1959" s="2">
        <f t="shared" si="276"/>
        <v>4.2490369189763122E-2</v>
      </c>
      <c r="H1959" s="2">
        <f t="shared" si="274"/>
        <v>0.67868342447796604</v>
      </c>
      <c r="I1959" s="2">
        <f t="shared" si="275"/>
        <v>40.429506515739966</v>
      </c>
    </row>
    <row r="1960" spans="1:9" ht="13.5" x14ac:dyDescent="0.25">
      <c r="A1960" s="3">
        <f>TITRES_STAT!B1963</f>
        <v>44861</v>
      </c>
      <c r="B1960" s="6">
        <f>TITRES_STAT!D1963</f>
        <v>6.74</v>
      </c>
      <c r="C1960" s="2">
        <f t="shared" si="270"/>
        <v>4.9999999999999822E-2</v>
      </c>
      <c r="D1960" s="2">
        <f t="shared" si="271"/>
        <v>4.9999999999999822E-2</v>
      </c>
      <c r="E1960" s="2">
        <f t="shared" si="272"/>
        <v>0</v>
      </c>
      <c r="F1960" s="2">
        <f t="shared" si="276"/>
        <v>3.0349115749824233E-2</v>
      </c>
      <c r="G1960" s="2">
        <f t="shared" si="276"/>
        <v>3.9455342819065757E-2</v>
      </c>
      <c r="H1960" s="2">
        <f t="shared" si="274"/>
        <v>0.76920167413065343</v>
      </c>
      <c r="I1960" s="2">
        <f t="shared" si="275"/>
        <v>43.477331351080821</v>
      </c>
    </row>
    <row r="1961" spans="1:9" ht="13.5" x14ac:dyDescent="0.25">
      <c r="A1961" s="3">
        <f>TITRES_STAT!B1964</f>
        <v>44862</v>
      </c>
      <c r="B1961" s="6">
        <f>TITRES_STAT!D1964</f>
        <v>6.78</v>
      </c>
      <c r="C1961" s="2">
        <f t="shared" si="270"/>
        <v>4.0000000000000036E-2</v>
      </c>
      <c r="D1961" s="2">
        <f t="shared" si="271"/>
        <v>4.0000000000000036E-2</v>
      </c>
      <c r="E1961" s="2">
        <f t="shared" si="272"/>
        <v>0</v>
      </c>
      <c r="F1961" s="2">
        <f t="shared" si="276"/>
        <v>3.1038464624836788E-2</v>
      </c>
      <c r="G1961" s="2">
        <f t="shared" si="276"/>
        <v>3.6637104046275348E-2</v>
      </c>
      <c r="H1961" s="2">
        <f t="shared" si="274"/>
        <v>0.84718662767758424</v>
      </c>
      <c r="I1961" s="2">
        <f t="shared" si="275"/>
        <v>45.863618487901689</v>
      </c>
    </row>
    <row r="1962" spans="1:9" ht="13.5" x14ac:dyDescent="0.25">
      <c r="A1962" s="3">
        <f>TITRES_STAT!B1965</f>
        <v>44865</v>
      </c>
      <c r="B1962" s="6">
        <f>TITRES_STAT!D1965</f>
        <v>7</v>
      </c>
      <c r="C1962" s="2">
        <f t="shared" si="270"/>
        <v>0.21999999999999975</v>
      </c>
      <c r="D1962" s="2">
        <f t="shared" si="271"/>
        <v>0.21999999999999975</v>
      </c>
      <c r="E1962" s="2">
        <f t="shared" si="272"/>
        <v>0</v>
      </c>
      <c r="F1962" s="2">
        <f t="shared" si="276"/>
        <v>4.4535717151634145E-2</v>
      </c>
      <c r="G1962" s="2">
        <f t="shared" si="276"/>
        <v>3.4020168042969964E-2</v>
      </c>
      <c r="H1962" s="2">
        <f t="shared" si="274"/>
        <v>1.3090975063786361</v>
      </c>
      <c r="I1962" s="2">
        <f t="shared" si="275"/>
        <v>56.693037117852043</v>
      </c>
    </row>
    <row r="1963" spans="1:9" ht="13.5" x14ac:dyDescent="0.25">
      <c r="A1963" s="3">
        <f>TITRES_STAT!B1966</f>
        <v>44866</v>
      </c>
      <c r="B1963" s="6">
        <f>TITRES_STAT!D1966</f>
        <v>6.99</v>
      </c>
      <c r="C1963" s="2">
        <f t="shared" si="270"/>
        <v>-9.9999999999997868E-3</v>
      </c>
      <c r="D1963" s="2">
        <f t="shared" si="271"/>
        <v>0</v>
      </c>
      <c r="E1963" s="2">
        <f t="shared" si="272"/>
        <v>9.9999999999997868E-3</v>
      </c>
      <c r="F1963" s="2">
        <f t="shared" si="276"/>
        <v>4.1354594497945991E-2</v>
      </c>
      <c r="G1963" s="2">
        <f t="shared" si="276"/>
        <v>3.2304441754186383E-2</v>
      </c>
      <c r="H1963" s="2">
        <f t="shared" si="274"/>
        <v>1.2801519621550737</v>
      </c>
      <c r="I1963" s="2">
        <f t="shared" si="275"/>
        <v>56.143273930968391</v>
      </c>
    </row>
    <row r="1964" spans="1:9" ht="13.5" x14ac:dyDescent="0.25">
      <c r="A1964" s="3">
        <f>TITRES_STAT!B1967</f>
        <v>44867</v>
      </c>
      <c r="B1964" s="6">
        <f>TITRES_STAT!D1967</f>
        <v>6.99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3.8400694890949848E-2</v>
      </c>
      <c r="G1964" s="2">
        <f t="shared" si="276"/>
        <v>2.9996981628887358E-2</v>
      </c>
      <c r="H1964" s="2">
        <f t="shared" si="274"/>
        <v>1.2801519621550737</v>
      </c>
      <c r="I1964" s="2">
        <f t="shared" si="275"/>
        <v>56.143273930968391</v>
      </c>
    </row>
    <row r="1965" spans="1:9" ht="13.5" x14ac:dyDescent="0.25">
      <c r="A1965" s="3">
        <f>TITRES_STAT!B1968</f>
        <v>44868</v>
      </c>
      <c r="B1965" s="6">
        <f>TITRES_STAT!D1968</f>
        <v>6.95</v>
      </c>
      <c r="C1965" s="2">
        <f t="shared" si="270"/>
        <v>-4.0000000000000036E-2</v>
      </c>
      <c r="D1965" s="2">
        <f t="shared" si="271"/>
        <v>0</v>
      </c>
      <c r="E1965" s="2">
        <f t="shared" si="272"/>
        <v>4.0000000000000036E-2</v>
      </c>
      <c r="F1965" s="2">
        <f t="shared" ref="F1965:G1980" si="277">((F1964*13)+D1965)/14</f>
        <v>3.5657788113024856E-2</v>
      </c>
      <c r="G1965" s="2">
        <f t="shared" si="277"/>
        <v>3.0711482941109692E-2</v>
      </c>
      <c r="H1965" s="2">
        <f t="shared" si="274"/>
        <v>1.1610571909340839</v>
      </c>
      <c r="I1965" s="2">
        <f t="shared" si="275"/>
        <v>53.726351889476597</v>
      </c>
    </row>
    <row r="1966" spans="1:9" ht="13.5" x14ac:dyDescent="0.25">
      <c r="A1966" s="3">
        <f>TITRES_STAT!B1969</f>
        <v>44869</v>
      </c>
      <c r="B1966" s="6">
        <f>TITRES_STAT!D1969</f>
        <v>6.95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3.3110803247808795E-2</v>
      </c>
      <c r="G1966" s="2">
        <f t="shared" si="277"/>
        <v>2.8517805588173288E-2</v>
      </c>
      <c r="H1966" s="2">
        <f t="shared" si="274"/>
        <v>1.1610571909340839</v>
      </c>
      <c r="I1966" s="2">
        <f t="shared" si="275"/>
        <v>53.726351889476597</v>
      </c>
    </row>
    <row r="1967" spans="1:9" ht="13.5" x14ac:dyDescent="0.25">
      <c r="A1967" s="3">
        <f>TITRES_STAT!B1970</f>
        <v>44872</v>
      </c>
      <c r="B1967" s="6">
        <f>TITRES_STAT!D1970</f>
        <v>6.8</v>
      </c>
      <c r="C1967" s="2">
        <f t="shared" si="270"/>
        <v>-0.15000000000000036</v>
      </c>
      <c r="D1967" s="2">
        <f t="shared" si="271"/>
        <v>0</v>
      </c>
      <c r="E1967" s="2">
        <f t="shared" si="272"/>
        <v>0.15000000000000036</v>
      </c>
      <c r="F1967" s="2">
        <f t="shared" si="277"/>
        <v>3.0745745872965309E-2</v>
      </c>
      <c r="G1967" s="2">
        <f t="shared" si="277"/>
        <v>3.7195105189018078E-2</v>
      </c>
      <c r="H1967" s="2">
        <f t="shared" si="274"/>
        <v>0.82660731073945304</v>
      </c>
      <c r="I1967" s="2">
        <f t="shared" si="275"/>
        <v>45.253695519527028</v>
      </c>
    </row>
    <row r="1968" spans="1:9" ht="13.5" x14ac:dyDescent="0.25">
      <c r="A1968" s="3">
        <f>TITRES_STAT!B1971</f>
        <v>44873</v>
      </c>
      <c r="B1968" s="6">
        <f>TITRES_STAT!D1971</f>
        <v>7</v>
      </c>
      <c r="C1968" s="2">
        <f t="shared" si="270"/>
        <v>0.20000000000000018</v>
      </c>
      <c r="D1968" s="2">
        <f t="shared" si="271"/>
        <v>0.20000000000000018</v>
      </c>
      <c r="E1968" s="2">
        <f t="shared" si="272"/>
        <v>0</v>
      </c>
      <c r="F1968" s="2">
        <f t="shared" si="277"/>
        <v>4.28353354534678E-2</v>
      </c>
      <c r="G1968" s="2">
        <f t="shared" si="277"/>
        <v>3.4538311961231069E-2</v>
      </c>
      <c r="H1968" s="2">
        <f t="shared" si="274"/>
        <v>1.2402266648569873</v>
      </c>
      <c r="I1968" s="2">
        <f t="shared" si="275"/>
        <v>55.361659795981467</v>
      </c>
    </row>
    <row r="1969" spans="1:9" ht="13.5" x14ac:dyDescent="0.25">
      <c r="A1969" s="3">
        <f>TITRES_STAT!B1972</f>
        <v>44874</v>
      </c>
      <c r="B1969" s="6">
        <f>TITRES_STAT!D1972</f>
        <v>7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3.9775668635362957E-2</v>
      </c>
      <c r="G1969" s="2">
        <f t="shared" si="277"/>
        <v>3.2071289678285993E-2</v>
      </c>
      <c r="H1969" s="2">
        <f t="shared" si="274"/>
        <v>1.2402266648569873</v>
      </c>
      <c r="I1969" s="2">
        <f t="shared" si="275"/>
        <v>55.361659795981467</v>
      </c>
    </row>
    <row r="1970" spans="1:9" ht="13.5" x14ac:dyDescent="0.25">
      <c r="A1970" s="3">
        <f>TITRES_STAT!B1973</f>
        <v>44875</v>
      </c>
      <c r="B1970" s="6">
        <f>TITRES_STAT!D1973</f>
        <v>7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3.6934549447122746E-2</v>
      </c>
      <c r="G1970" s="2">
        <f t="shared" si="277"/>
        <v>2.9780483272694138E-2</v>
      </c>
      <c r="H1970" s="2">
        <f t="shared" si="274"/>
        <v>1.2402266648569873</v>
      </c>
      <c r="I1970" s="2">
        <f t="shared" si="275"/>
        <v>55.361659795981467</v>
      </c>
    </row>
    <row r="1971" spans="1:9" ht="13.5" x14ac:dyDescent="0.25">
      <c r="A1971" s="3">
        <f>TITRES_STAT!B1974</f>
        <v>44876</v>
      </c>
      <c r="B1971" s="6">
        <f>TITRES_STAT!D1974</f>
        <v>7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3.4296367343756837E-2</v>
      </c>
      <c r="G1971" s="2">
        <f t="shared" si="277"/>
        <v>2.7653305896073128E-2</v>
      </c>
      <c r="H1971" s="2">
        <f t="shared" si="274"/>
        <v>1.2402266648569873</v>
      </c>
      <c r="I1971" s="2">
        <f t="shared" si="275"/>
        <v>55.361659795981467</v>
      </c>
    </row>
    <row r="1972" spans="1:9" ht="13.5" x14ac:dyDescent="0.25">
      <c r="A1972" s="3">
        <f>TITRES_STAT!B1975</f>
        <v>44879</v>
      </c>
      <c r="B1972" s="6">
        <f>TITRES_STAT!D1975</f>
        <v>7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3.1846626819202778E-2</v>
      </c>
      <c r="G1972" s="2">
        <f t="shared" si="277"/>
        <v>2.5678069760639334E-2</v>
      </c>
      <c r="H1972" s="2">
        <f t="shared" si="274"/>
        <v>1.2402266648569873</v>
      </c>
      <c r="I1972" s="2">
        <f t="shared" si="275"/>
        <v>55.361659795981467</v>
      </c>
    </row>
    <row r="1973" spans="1:9" ht="13.5" x14ac:dyDescent="0.25">
      <c r="A1973" s="3">
        <f>TITRES_STAT!B1976</f>
        <v>44880</v>
      </c>
      <c r="B1973" s="6">
        <f>TITRES_STAT!D1976</f>
        <v>7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2.9571867760688295E-2</v>
      </c>
      <c r="G1973" s="2">
        <f t="shared" si="277"/>
        <v>2.3843921920593668E-2</v>
      </c>
      <c r="H1973" s="2">
        <f t="shared" si="274"/>
        <v>1.2402266648569873</v>
      </c>
      <c r="I1973" s="2">
        <f t="shared" si="275"/>
        <v>55.361659795981467</v>
      </c>
    </row>
    <row r="1974" spans="1:9" ht="13.5" x14ac:dyDescent="0.25">
      <c r="A1974" s="3">
        <f>TITRES_STAT!B1977</f>
        <v>44881</v>
      </c>
      <c r="B1974" s="6">
        <f>TITRES_STAT!D1977</f>
        <v>7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2.7459591492067701E-2</v>
      </c>
      <c r="G1974" s="2">
        <f t="shared" si="277"/>
        <v>2.2140784640551265E-2</v>
      </c>
      <c r="H1974" s="2">
        <f t="shared" si="274"/>
        <v>1.2402266648569871</v>
      </c>
      <c r="I1974" s="2">
        <f t="shared" si="275"/>
        <v>55.361659795981467</v>
      </c>
    </row>
    <row r="1975" spans="1:9" ht="13.5" x14ac:dyDescent="0.25">
      <c r="A1975" s="3">
        <f>TITRES_STAT!B1978</f>
        <v>44882</v>
      </c>
      <c r="B1975" s="6">
        <f>TITRES_STAT!D1978</f>
        <v>7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2.5498192099777151E-2</v>
      </c>
      <c r="G1975" s="2">
        <f t="shared" si="277"/>
        <v>2.0559300023369032E-2</v>
      </c>
      <c r="H1975" s="2">
        <f t="shared" si="274"/>
        <v>1.2402266648569871</v>
      </c>
      <c r="I1975" s="2">
        <f t="shared" si="275"/>
        <v>55.361659795981467</v>
      </c>
    </row>
    <row r="1976" spans="1:9" ht="13.5" x14ac:dyDescent="0.25">
      <c r="A1976" s="3">
        <f>TITRES_STAT!B1979</f>
        <v>44883</v>
      </c>
      <c r="B1976" s="6">
        <f>TITRES_STAT!D1979</f>
        <v>7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2.3676892664078786E-2</v>
      </c>
      <c r="G1976" s="2">
        <f t="shared" si="277"/>
        <v>1.9090778593128386E-2</v>
      </c>
      <c r="H1976" s="2">
        <f t="shared" si="274"/>
        <v>1.2402266648569873</v>
      </c>
      <c r="I1976" s="2">
        <f t="shared" si="275"/>
        <v>55.361659795981467</v>
      </c>
    </row>
    <row r="1977" spans="1:9" ht="13.5" x14ac:dyDescent="0.25">
      <c r="A1977" s="3">
        <f>TITRES_STAT!B1980</f>
        <v>44886</v>
      </c>
      <c r="B1977" s="6">
        <f>TITRES_STAT!D1980</f>
        <v>7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2.1985686045216019E-2</v>
      </c>
      <c r="G1977" s="2">
        <f t="shared" si="277"/>
        <v>1.7727151550762075E-2</v>
      </c>
      <c r="H1977" s="2">
        <f t="shared" si="274"/>
        <v>1.2402266648569873</v>
      </c>
      <c r="I1977" s="2">
        <f t="shared" si="275"/>
        <v>55.361659795981467</v>
      </c>
    </row>
    <row r="1978" spans="1:9" ht="13.5" x14ac:dyDescent="0.25">
      <c r="A1978" s="3">
        <f>TITRES_STAT!B1981</f>
        <v>44887</v>
      </c>
      <c r="B1978" s="6">
        <f>TITRES_STAT!D1981</f>
        <v>7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2.0415279899129161E-2</v>
      </c>
      <c r="G1978" s="2">
        <f t="shared" si="277"/>
        <v>1.6460926439993355E-2</v>
      </c>
      <c r="H1978" s="2">
        <f t="shared" si="274"/>
        <v>1.2402266648569875</v>
      </c>
      <c r="I1978" s="2">
        <f t="shared" si="275"/>
        <v>55.361659795981474</v>
      </c>
    </row>
    <row r="1979" spans="1:9" ht="13.5" x14ac:dyDescent="0.25">
      <c r="A1979" s="3">
        <f>TITRES_STAT!B1982</f>
        <v>44888</v>
      </c>
      <c r="B1979" s="6">
        <f>TITRES_STAT!D1982</f>
        <v>7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1.8957045620619933E-2</v>
      </c>
      <c r="G1979" s="2">
        <f t="shared" si="277"/>
        <v>1.5285145979993831E-2</v>
      </c>
      <c r="H1979" s="2">
        <f t="shared" si="274"/>
        <v>1.2402266648569871</v>
      </c>
      <c r="I1979" s="2">
        <f t="shared" si="275"/>
        <v>55.361659795981467</v>
      </c>
    </row>
    <row r="1980" spans="1:9" ht="13.5" x14ac:dyDescent="0.25">
      <c r="A1980" s="3">
        <f>TITRES_STAT!B1983</f>
        <v>44889</v>
      </c>
      <c r="B1980" s="6">
        <f>TITRES_STAT!D1983</f>
        <v>7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1.7602970933432795E-2</v>
      </c>
      <c r="G1980" s="2">
        <f t="shared" si="277"/>
        <v>1.41933498385657E-2</v>
      </c>
      <c r="H1980" s="2">
        <f t="shared" si="274"/>
        <v>1.2402266648569871</v>
      </c>
      <c r="I1980" s="2">
        <f t="shared" si="275"/>
        <v>55.361659795981467</v>
      </c>
    </row>
    <row r="1981" spans="1:9" ht="13.5" x14ac:dyDescent="0.25">
      <c r="A1981" s="3">
        <f>TITRES_STAT!B1984</f>
        <v>44890</v>
      </c>
      <c r="B1981" s="6">
        <f>TITRES_STAT!D1984</f>
        <v>7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1.6345615866759023E-2</v>
      </c>
      <c r="G1981" s="2">
        <f t="shared" si="278"/>
        <v>1.3179539135811007E-2</v>
      </c>
      <c r="H1981" s="2">
        <f t="shared" si="274"/>
        <v>1.2402266648569871</v>
      </c>
      <c r="I1981" s="2">
        <f t="shared" si="275"/>
        <v>55.361659795981467</v>
      </c>
    </row>
    <row r="1982" spans="1:9" ht="13.5" x14ac:dyDescent="0.25">
      <c r="A1982" s="3">
        <f>TITRES_STAT!B1985</f>
        <v>44893</v>
      </c>
      <c r="B1982" s="6">
        <f>TITRES_STAT!D1985</f>
        <v>6.81</v>
      </c>
      <c r="C1982" s="2">
        <f t="shared" si="270"/>
        <v>-0.19000000000000039</v>
      </c>
      <c r="D1982" s="2">
        <f t="shared" si="271"/>
        <v>0</v>
      </c>
      <c r="E1982" s="2">
        <f t="shared" si="272"/>
        <v>0.19000000000000039</v>
      </c>
      <c r="F1982" s="2">
        <f t="shared" si="278"/>
        <v>1.5178071876276235E-2</v>
      </c>
      <c r="G1982" s="2">
        <f t="shared" si="278"/>
        <v>2.5809572054681675E-2</v>
      </c>
      <c r="H1982" s="2">
        <f t="shared" si="274"/>
        <v>0.58807917636600404</v>
      </c>
      <c r="I1982" s="2">
        <f t="shared" si="275"/>
        <v>37.030847398408909</v>
      </c>
    </row>
    <row r="1983" spans="1:9" ht="13.5" x14ac:dyDescent="0.25">
      <c r="A1983" s="3">
        <f>TITRES_STAT!B1986</f>
        <v>44894</v>
      </c>
      <c r="B1983" s="6">
        <f>TITRES_STAT!D1986</f>
        <v>7.05</v>
      </c>
      <c r="C1983" s="2">
        <f t="shared" si="270"/>
        <v>0.24000000000000021</v>
      </c>
      <c r="D1983" s="2">
        <f t="shared" si="271"/>
        <v>0.24000000000000021</v>
      </c>
      <c r="E1983" s="2">
        <f t="shared" si="272"/>
        <v>0</v>
      </c>
      <c r="F1983" s="2">
        <f t="shared" si="278"/>
        <v>3.1236781027970808E-2</v>
      </c>
      <c r="G1983" s="2">
        <f t="shared" si="278"/>
        <v>2.3966031193632987E-2</v>
      </c>
      <c r="H1983" s="2">
        <f t="shared" si="274"/>
        <v>1.3033772999623496</v>
      </c>
      <c r="I1983" s="2">
        <f t="shared" si="275"/>
        <v>56.585488620715942</v>
      </c>
    </row>
    <row r="1984" spans="1:9" ht="13.5" x14ac:dyDescent="0.25">
      <c r="A1984" s="3">
        <f>TITRES_STAT!B1987</f>
        <v>44895</v>
      </c>
      <c r="B1984" s="6">
        <f>TITRES_STAT!D1987</f>
        <v>7.21</v>
      </c>
      <c r="C1984" s="2">
        <f t="shared" si="270"/>
        <v>0.16000000000000014</v>
      </c>
      <c r="D1984" s="2">
        <f t="shared" si="271"/>
        <v>0.16000000000000014</v>
      </c>
      <c r="E1984" s="2">
        <f t="shared" si="272"/>
        <v>0</v>
      </c>
      <c r="F1984" s="2">
        <f t="shared" si="278"/>
        <v>4.043415381168719E-2</v>
      </c>
      <c r="G1984" s="2">
        <f t="shared" si="278"/>
        <v>2.2254171822659204E-2</v>
      </c>
      <c r="H1984" s="2">
        <f t="shared" si="274"/>
        <v>1.8169246707494693</v>
      </c>
      <c r="I1984" s="2">
        <f t="shared" si="275"/>
        <v>64.500293160699243</v>
      </c>
    </row>
    <row r="1985" spans="1:9" ht="13.5" x14ac:dyDescent="0.25">
      <c r="A1985" s="3">
        <f>TITRES_STAT!B1988</f>
        <v>44896</v>
      </c>
      <c r="B1985" s="6">
        <f>TITRES_STAT!D1988</f>
        <v>7.21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3.754599996799525E-2</v>
      </c>
      <c r="G1985" s="2">
        <f t="shared" si="278"/>
        <v>2.0664588121040689E-2</v>
      </c>
      <c r="H1985" s="2">
        <f t="shared" si="274"/>
        <v>1.8169246707494693</v>
      </c>
      <c r="I1985" s="2">
        <f t="shared" si="275"/>
        <v>64.500293160699243</v>
      </c>
    </row>
    <row r="1986" spans="1:9" ht="13.5" x14ac:dyDescent="0.25">
      <c r="A1986" s="3">
        <f>TITRES_STAT!B1989</f>
        <v>44897</v>
      </c>
      <c r="B1986" s="6">
        <f>TITRES_STAT!D1989</f>
        <v>7.2</v>
      </c>
      <c r="C1986" s="2">
        <f t="shared" si="270"/>
        <v>-9.9999999999997868E-3</v>
      </c>
      <c r="D1986" s="2">
        <f t="shared" si="271"/>
        <v>0</v>
      </c>
      <c r="E1986" s="2">
        <f t="shared" si="272"/>
        <v>9.9999999999997868E-3</v>
      </c>
      <c r="F1986" s="2">
        <f t="shared" si="278"/>
        <v>3.4864142827424158E-2</v>
      </c>
      <c r="G1986" s="2">
        <f t="shared" si="278"/>
        <v>1.9902831826680623E-2</v>
      </c>
      <c r="H1986" s="2">
        <f t="shared" si="274"/>
        <v>1.7517177018341299</v>
      </c>
      <c r="I1986" s="2">
        <f t="shared" si="275"/>
        <v>63.659062870676735</v>
      </c>
    </row>
    <row r="1987" spans="1:9" ht="13.5" x14ac:dyDescent="0.25">
      <c r="A1987" s="3">
        <f>TITRES_STAT!B1990</f>
        <v>44900</v>
      </c>
      <c r="B1987" s="6">
        <f>TITRES_STAT!D1990</f>
        <v>7.2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3.2373846911179574E-2</v>
      </c>
      <c r="G1987" s="2">
        <f t="shared" si="278"/>
        <v>1.848120098191772E-2</v>
      </c>
      <c r="H1987" s="2">
        <f t="shared" si="274"/>
        <v>1.7517177018341299</v>
      </c>
      <c r="I1987" s="2">
        <f t="shared" si="275"/>
        <v>63.659062870676735</v>
      </c>
    </row>
    <row r="1988" spans="1:9" ht="13.5" x14ac:dyDescent="0.25">
      <c r="A1988" s="3">
        <f>TITRES_STAT!B1991</f>
        <v>44901</v>
      </c>
      <c r="B1988" s="6">
        <f>TITRES_STAT!D1991</f>
        <v>7.2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3.0061429274666745E-2</v>
      </c>
      <c r="G1988" s="2">
        <f t="shared" si="278"/>
        <v>1.7161115197495028E-2</v>
      </c>
      <c r="H1988" s="2">
        <f t="shared" si="274"/>
        <v>1.7517177018341294</v>
      </c>
      <c r="I1988" s="2">
        <f t="shared" si="275"/>
        <v>63.659062870676735</v>
      </c>
    </row>
    <row r="1989" spans="1:9" ht="13.5" x14ac:dyDescent="0.25">
      <c r="A1989" s="3">
        <f>TITRES_STAT!B1992</f>
        <v>44902</v>
      </c>
      <c r="B1989" s="6">
        <f>TITRES_STAT!D1992</f>
        <v>7.2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2.7914184326476264E-2</v>
      </c>
      <c r="G1989" s="2">
        <f t="shared" si="278"/>
        <v>1.5935321254816812E-2</v>
      </c>
      <c r="H1989" s="2">
        <f t="shared" si="274"/>
        <v>1.7517177018341297</v>
      </c>
      <c r="I1989" s="2">
        <f t="shared" si="275"/>
        <v>63.659062870676735</v>
      </c>
    </row>
    <row r="1990" spans="1:9" ht="13.5" x14ac:dyDescent="0.25">
      <c r="A1990" s="3">
        <f>TITRES_STAT!B1993</f>
        <v>44903</v>
      </c>
      <c r="B1990" s="6">
        <f>TITRES_STAT!D1993</f>
        <v>7.2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2.5920314017442245E-2</v>
      </c>
      <c r="G1990" s="2">
        <f t="shared" si="278"/>
        <v>1.4797084022329899E-2</v>
      </c>
      <c r="H1990" s="2">
        <f t="shared" si="274"/>
        <v>1.7517177018341294</v>
      </c>
      <c r="I1990" s="2">
        <f t="shared" si="275"/>
        <v>63.659062870676735</v>
      </c>
    </row>
    <row r="1991" spans="1:9" ht="13.5" x14ac:dyDescent="0.25">
      <c r="A1991" s="3">
        <f>TITRES_STAT!B1994</f>
        <v>44904</v>
      </c>
      <c r="B1991" s="6">
        <f>TITRES_STAT!D1994</f>
        <v>7.05</v>
      </c>
      <c r="C1991" s="2">
        <f t="shared" si="279"/>
        <v>-0.15000000000000036</v>
      </c>
      <c r="D1991" s="2">
        <f t="shared" si="280"/>
        <v>0</v>
      </c>
      <c r="E1991" s="2">
        <f t="shared" si="281"/>
        <v>0.15000000000000036</v>
      </c>
      <c r="F1991" s="2">
        <f t="shared" si="278"/>
        <v>2.406886301619637E-2</v>
      </c>
      <c r="G1991" s="2">
        <f t="shared" si="278"/>
        <v>2.4454435163592074E-2</v>
      </c>
      <c r="H1991" s="2">
        <f t="shared" si="274"/>
        <v>0.98423303810468921</v>
      </c>
      <c r="I1991" s="2">
        <f t="shared" si="275"/>
        <v>49.602693796733398</v>
      </c>
    </row>
    <row r="1992" spans="1:9" ht="13.5" x14ac:dyDescent="0.25">
      <c r="A1992" s="3">
        <f>TITRES_STAT!B1995</f>
        <v>44907</v>
      </c>
      <c r="B1992" s="6">
        <f>TITRES_STAT!D1995</f>
        <v>7.2</v>
      </c>
      <c r="C1992" s="2">
        <f t="shared" si="279"/>
        <v>0.15000000000000036</v>
      </c>
      <c r="D1992" s="2">
        <f t="shared" si="280"/>
        <v>0.15000000000000036</v>
      </c>
      <c r="E1992" s="2">
        <f t="shared" si="281"/>
        <v>0</v>
      </c>
      <c r="F1992" s="2">
        <f t="shared" si="278"/>
        <v>3.3063944229325223E-2</v>
      </c>
      <c r="G1992" s="2">
        <f t="shared" si="278"/>
        <v>2.2707689794764067E-2</v>
      </c>
      <c r="H1992" s="2">
        <f t="shared" si="274"/>
        <v>1.4560681658135519</v>
      </c>
      <c r="I1992" s="2">
        <f t="shared" si="275"/>
        <v>59.284517672629072</v>
      </c>
    </row>
    <row r="1993" spans="1:9" ht="13.5" x14ac:dyDescent="0.25">
      <c r="A1993" s="3">
        <f>TITRES_STAT!B1996</f>
        <v>44908</v>
      </c>
      <c r="B1993" s="6">
        <f>TITRES_STAT!D1996</f>
        <v>7.2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3.0702233927230566E-2</v>
      </c>
      <c r="G1993" s="2">
        <f t="shared" si="278"/>
        <v>2.1085711952280921E-2</v>
      </c>
      <c r="H1993" s="2">
        <f t="shared" si="274"/>
        <v>1.4560681658135517</v>
      </c>
      <c r="I1993" s="2">
        <f t="shared" si="275"/>
        <v>59.284517672629065</v>
      </c>
    </row>
    <row r="1994" spans="1:9" ht="13.5" x14ac:dyDescent="0.25">
      <c r="A1994" s="3">
        <f>TITRES_STAT!B1997</f>
        <v>44909</v>
      </c>
      <c r="B1994" s="6">
        <f>TITRES_STAT!D1997</f>
        <v>7.2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2.850921721814267E-2</v>
      </c>
      <c r="G1994" s="2">
        <f t="shared" si="278"/>
        <v>1.9579589669975139E-2</v>
      </c>
      <c r="H1994" s="2">
        <f t="shared" si="274"/>
        <v>1.4560681658135519</v>
      </c>
      <c r="I1994" s="2">
        <f t="shared" si="275"/>
        <v>59.284517672629072</v>
      </c>
    </row>
    <row r="1995" spans="1:9" ht="13.5" x14ac:dyDescent="0.25">
      <c r="A1995" s="3">
        <f>TITRES_STAT!B1998</f>
        <v>44910</v>
      </c>
      <c r="B1995" s="6">
        <f>TITRES_STAT!D1998</f>
        <v>7.2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2.6472844559703911E-2</v>
      </c>
      <c r="G1995" s="2">
        <f t="shared" si="278"/>
        <v>1.81810475506912E-2</v>
      </c>
      <c r="H1995" s="2">
        <f t="shared" si="274"/>
        <v>1.4560681658135521</v>
      </c>
      <c r="I1995" s="2">
        <f t="shared" si="275"/>
        <v>59.284517672629079</v>
      </c>
    </row>
    <row r="1996" spans="1:9" ht="13.5" x14ac:dyDescent="0.25">
      <c r="A1996" s="3">
        <f>TITRES_STAT!B1999</f>
        <v>44911</v>
      </c>
      <c r="B1996" s="6">
        <f>TITRES_STAT!D1999</f>
        <v>7.2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2.4581927091153633E-2</v>
      </c>
      <c r="G1996" s="2">
        <f t="shared" si="278"/>
        <v>1.6882401297070398E-2</v>
      </c>
      <c r="H1996" s="2">
        <f t="shared" si="274"/>
        <v>1.4560681658135524</v>
      </c>
      <c r="I1996" s="2">
        <f t="shared" si="275"/>
        <v>59.284517672629079</v>
      </c>
    </row>
    <row r="1997" spans="1:9" ht="13.5" x14ac:dyDescent="0.25">
      <c r="A1997" s="3">
        <f>TITRES_STAT!B2000</f>
        <v>44914</v>
      </c>
      <c r="B1997" s="6">
        <f>TITRES_STAT!D2000</f>
        <v>7</v>
      </c>
      <c r="C1997" s="2">
        <f t="shared" si="279"/>
        <v>-0.20000000000000018</v>
      </c>
      <c r="D1997" s="2">
        <f t="shared" si="280"/>
        <v>0</v>
      </c>
      <c r="E1997" s="2">
        <f t="shared" si="281"/>
        <v>0.20000000000000018</v>
      </c>
      <c r="F1997" s="2">
        <f t="shared" ref="F1997:G2012" si="282">((F1996*13)+D1997)/14</f>
        <v>2.2826075156071234E-2</v>
      </c>
      <c r="G1997" s="2">
        <f t="shared" si="282"/>
        <v>2.9962229775851095E-2</v>
      </c>
      <c r="H1997" s="2">
        <f t="shared" si="274"/>
        <v>0.76182831941528439</v>
      </c>
      <c r="I1997" s="2">
        <f t="shared" si="275"/>
        <v>43.240780671985114</v>
      </c>
    </row>
    <row r="1998" spans="1:9" ht="13.5" x14ac:dyDescent="0.25">
      <c r="A1998" s="3">
        <f>TITRES_STAT!B2001</f>
        <v>44915</v>
      </c>
      <c r="B1998" s="6">
        <f>TITRES_STAT!D2001</f>
        <v>7.2</v>
      </c>
      <c r="C1998" s="2">
        <f t="shared" si="279"/>
        <v>0.20000000000000018</v>
      </c>
      <c r="D1998" s="2">
        <f t="shared" si="280"/>
        <v>0.20000000000000018</v>
      </c>
      <c r="E1998" s="2">
        <f t="shared" si="281"/>
        <v>0</v>
      </c>
      <c r="F1998" s="2">
        <f t="shared" si="282"/>
        <v>3.5481355502066159E-2</v>
      </c>
      <c r="G1998" s="2">
        <f t="shared" si="282"/>
        <v>2.7822070506147444E-2</v>
      </c>
      <c r="H1998" s="2">
        <f t="shared" si="274"/>
        <v>1.2752952909894451</v>
      </c>
      <c r="I1998" s="2">
        <f t="shared" si="275"/>
        <v>56.049660720515284</v>
      </c>
    </row>
    <row r="1999" spans="1:9" ht="13.5" x14ac:dyDescent="0.25">
      <c r="A1999" s="3">
        <f>TITRES_STAT!B2002</f>
        <v>44916</v>
      </c>
      <c r="B1999" s="6">
        <f>TITRES_STAT!D2002</f>
        <v>7.2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3.2946972966204288E-2</v>
      </c>
      <c r="G1999" s="2">
        <f t="shared" si="282"/>
        <v>2.5834779755708338E-2</v>
      </c>
      <c r="H1999" s="2">
        <f t="shared" si="274"/>
        <v>1.2752952909894451</v>
      </c>
      <c r="I1999" s="2">
        <f t="shared" si="275"/>
        <v>56.049660720515284</v>
      </c>
    </row>
    <row r="2000" spans="1:9" ht="13.5" x14ac:dyDescent="0.25">
      <c r="A2000" s="3">
        <f>TITRES_STAT!B2003</f>
        <v>44917</v>
      </c>
      <c r="B2000" s="6">
        <f>TITRES_STAT!D2003</f>
        <v>7.19</v>
      </c>
      <c r="C2000" s="2">
        <f t="shared" si="279"/>
        <v>-9.9999999999997868E-3</v>
      </c>
      <c r="D2000" s="2">
        <f t="shared" si="280"/>
        <v>0</v>
      </c>
      <c r="E2000" s="2">
        <f t="shared" si="281"/>
        <v>9.9999999999997868E-3</v>
      </c>
      <c r="F2000" s="2">
        <f t="shared" si="282"/>
        <v>3.0593617754332555E-2</v>
      </c>
      <c r="G2000" s="2">
        <f t="shared" si="282"/>
        <v>2.4703724058872011E-2</v>
      </c>
      <c r="H2000" s="2">
        <f t="shared" si="274"/>
        <v>1.238421287471646</v>
      </c>
      <c r="I2000" s="2">
        <f t="shared" si="275"/>
        <v>55.325657167533222</v>
      </c>
    </row>
    <row r="2001" spans="1:9" ht="13.5" x14ac:dyDescent="0.25">
      <c r="A2001" s="3">
        <f>TITRES_STAT!B2004</f>
        <v>44918</v>
      </c>
      <c r="B2001" s="6">
        <f>TITRES_STAT!D2004</f>
        <v>7.19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2.8408359343308799E-2</v>
      </c>
      <c r="G2001" s="2">
        <f t="shared" si="282"/>
        <v>2.2939172340381151E-2</v>
      </c>
      <c r="H2001" s="2">
        <f t="shared" ref="H2001:H2064" si="283">F2001/G2001</f>
        <v>1.238421287471646</v>
      </c>
      <c r="I2001" s="2">
        <f t="shared" ref="I2001:I2064" si="284">IF(G2001=0,100,100-(100/(1+H2001)))</f>
        <v>55.325657167533222</v>
      </c>
    </row>
    <row r="2002" spans="1:9" ht="13.5" x14ac:dyDescent="0.25">
      <c r="A2002" s="3">
        <f>TITRES_STAT!B2005</f>
        <v>44921</v>
      </c>
      <c r="B2002" s="6">
        <f>TITRES_STAT!D2005</f>
        <v>7.2</v>
      </c>
      <c r="C2002" s="2">
        <f t="shared" si="279"/>
        <v>9.9999999999997868E-3</v>
      </c>
      <c r="D2002" s="2">
        <f t="shared" si="280"/>
        <v>9.9999999999997868E-3</v>
      </c>
      <c r="E2002" s="2">
        <f t="shared" si="281"/>
        <v>0</v>
      </c>
      <c r="F2002" s="2">
        <f t="shared" si="282"/>
        <v>2.7093476533072442E-2</v>
      </c>
      <c r="G2002" s="2">
        <f t="shared" si="282"/>
        <v>2.1300660030353923E-2</v>
      </c>
      <c r="H2002" s="2">
        <f t="shared" si="283"/>
        <v>1.2719547889344098</v>
      </c>
      <c r="I2002" s="2">
        <f t="shared" si="284"/>
        <v>55.985039628846707</v>
      </c>
    </row>
    <row r="2003" spans="1:9" ht="13.5" x14ac:dyDescent="0.25">
      <c r="A2003" s="3">
        <f>TITRES_STAT!B2006</f>
        <v>44922</v>
      </c>
      <c r="B2003" s="6">
        <f>TITRES_STAT!D2006</f>
        <v>7.2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2.5158228209281552E-2</v>
      </c>
      <c r="G2003" s="2">
        <f t="shared" si="282"/>
        <v>1.9779184313900071E-2</v>
      </c>
      <c r="H2003" s="2">
        <f t="shared" si="283"/>
        <v>1.2719547889344096</v>
      </c>
      <c r="I2003" s="2">
        <f t="shared" si="284"/>
        <v>55.985039628846692</v>
      </c>
    </row>
    <row r="2004" spans="1:9" ht="13.5" x14ac:dyDescent="0.25">
      <c r="A2004" s="3">
        <f>TITRES_STAT!B2007</f>
        <v>44923</v>
      </c>
      <c r="B2004" s="6">
        <f>TITRES_STAT!D2007</f>
        <v>7.21</v>
      </c>
      <c r="C2004" s="2">
        <f t="shared" si="279"/>
        <v>9.9999999999997868E-3</v>
      </c>
      <c r="D2004" s="2">
        <f t="shared" si="280"/>
        <v>9.9999999999997868E-3</v>
      </c>
      <c r="E2004" s="2">
        <f t="shared" si="281"/>
        <v>0</v>
      </c>
      <c r="F2004" s="2">
        <f t="shared" si="282"/>
        <v>2.4075497622904281E-2</v>
      </c>
      <c r="G2004" s="2">
        <f t="shared" si="282"/>
        <v>1.8366385434335778E-2</v>
      </c>
      <c r="H2004" s="2">
        <f t="shared" si="283"/>
        <v>1.3108457137077922</v>
      </c>
      <c r="I2004" s="2">
        <f t="shared" si="284"/>
        <v>56.725799820037196</v>
      </c>
    </row>
    <row r="2005" spans="1:9" ht="13.5" x14ac:dyDescent="0.25">
      <c r="A2005" s="3">
        <f>TITRES_STAT!B2008</f>
        <v>44924</v>
      </c>
      <c r="B2005" s="6">
        <f>TITRES_STAT!D2008</f>
        <v>7.3</v>
      </c>
      <c r="C2005" s="2">
        <f t="shared" si="279"/>
        <v>8.9999999999999858E-2</v>
      </c>
      <c r="D2005" s="2">
        <f t="shared" si="280"/>
        <v>8.9999999999999858E-2</v>
      </c>
      <c r="E2005" s="2">
        <f t="shared" si="281"/>
        <v>0</v>
      </c>
      <c r="F2005" s="2">
        <f t="shared" si="282"/>
        <v>2.8784390649839679E-2</v>
      </c>
      <c r="G2005" s="2">
        <f t="shared" si="282"/>
        <v>1.7054500760454651E-2</v>
      </c>
      <c r="H2005" s="2">
        <f t="shared" si="283"/>
        <v>1.6877885230498135</v>
      </c>
      <c r="I2005" s="2">
        <f t="shared" si="284"/>
        <v>62.794691940074678</v>
      </c>
    </row>
    <row r="2006" spans="1:9" ht="13.5" x14ac:dyDescent="0.25">
      <c r="A2006" s="3">
        <f>TITRES_STAT!B2009</f>
        <v>44925</v>
      </c>
      <c r="B2006" s="6">
        <f>TITRES_STAT!D2009</f>
        <v>7.4</v>
      </c>
      <c r="C2006" s="2">
        <f t="shared" si="279"/>
        <v>0.10000000000000053</v>
      </c>
      <c r="D2006" s="2">
        <f t="shared" si="280"/>
        <v>0.10000000000000053</v>
      </c>
      <c r="E2006" s="2">
        <f t="shared" si="281"/>
        <v>0</v>
      </c>
      <c r="F2006" s="2">
        <f t="shared" si="282"/>
        <v>3.3871219889136883E-2</v>
      </c>
      <c r="G2006" s="2">
        <f t="shared" si="282"/>
        <v>1.5836322134707891E-2</v>
      </c>
      <c r="H2006" s="2">
        <f t="shared" si="283"/>
        <v>2.1388312008949706</v>
      </c>
      <c r="I2006" s="2">
        <f t="shared" si="284"/>
        <v>68.141007400625071</v>
      </c>
    </row>
    <row r="2007" spans="1:9" ht="13.5" x14ac:dyDescent="0.25">
      <c r="A2007" s="3">
        <f>TITRES_STAT!B2010</f>
        <v>44928</v>
      </c>
      <c r="B2007" s="6">
        <f>TITRES_STAT!D2010</f>
        <v>7.39</v>
      </c>
      <c r="C2007" s="2">
        <f t="shared" si="279"/>
        <v>-1.0000000000000675E-2</v>
      </c>
      <c r="D2007" s="2">
        <f t="shared" si="280"/>
        <v>0</v>
      </c>
      <c r="E2007" s="2">
        <f t="shared" si="281"/>
        <v>1.0000000000000675E-2</v>
      </c>
      <c r="F2007" s="2">
        <f t="shared" si="282"/>
        <v>3.1451847039912821E-2</v>
      </c>
      <c r="G2007" s="2">
        <f t="shared" si="282"/>
        <v>1.5419441982228804E-2</v>
      </c>
      <c r="H2007" s="2">
        <f t="shared" si="283"/>
        <v>2.0397526107729234</v>
      </c>
      <c r="I2007" s="2">
        <f t="shared" si="284"/>
        <v>67.102586030982025</v>
      </c>
    </row>
    <row r="2008" spans="1:9" ht="13.5" x14ac:dyDescent="0.25">
      <c r="A2008" s="3">
        <f>TITRES_STAT!B2011</f>
        <v>44929</v>
      </c>
      <c r="B2008" s="6">
        <f>TITRES_STAT!D2011</f>
        <v>7.39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2.9205286537061902E-2</v>
      </c>
      <c r="G2008" s="2">
        <f t="shared" si="282"/>
        <v>1.431805326921246E-2</v>
      </c>
      <c r="H2008" s="2">
        <f t="shared" si="283"/>
        <v>2.0397526107729229</v>
      </c>
      <c r="I2008" s="2">
        <f t="shared" si="284"/>
        <v>67.102586030982025</v>
      </c>
    </row>
    <row r="2009" spans="1:9" ht="13.5" x14ac:dyDescent="0.25">
      <c r="A2009" s="3">
        <f>TITRES_STAT!B2012</f>
        <v>44930</v>
      </c>
      <c r="B2009" s="6">
        <f>TITRES_STAT!D2012</f>
        <v>7.39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2.711919464155748E-2</v>
      </c>
      <c r="G2009" s="2">
        <f t="shared" si="282"/>
        <v>1.3295335178554427E-2</v>
      </c>
      <c r="H2009" s="2">
        <f t="shared" si="283"/>
        <v>2.0397526107729234</v>
      </c>
      <c r="I2009" s="2">
        <f t="shared" si="284"/>
        <v>67.102586030982025</v>
      </c>
    </row>
    <row r="2010" spans="1:9" ht="13.5" x14ac:dyDescent="0.25">
      <c r="A2010" s="3">
        <f>TITRES_STAT!B2013</f>
        <v>44931</v>
      </c>
      <c r="B2010" s="6">
        <f>TITRES_STAT!D2013</f>
        <v>7.2</v>
      </c>
      <c r="C2010" s="2">
        <f t="shared" si="279"/>
        <v>-0.1899999999999995</v>
      </c>
      <c r="D2010" s="2">
        <f t="shared" si="280"/>
        <v>0</v>
      </c>
      <c r="E2010" s="2">
        <f t="shared" si="281"/>
        <v>0.1899999999999995</v>
      </c>
      <c r="F2010" s="2">
        <f t="shared" si="282"/>
        <v>2.5182109310017659E-2</v>
      </c>
      <c r="G2010" s="2">
        <f t="shared" si="282"/>
        <v>2.5917096951514788E-2</v>
      </c>
      <c r="H2010" s="2">
        <f t="shared" si="283"/>
        <v>0.9716408190750635</v>
      </c>
      <c r="I2010" s="2">
        <f t="shared" si="284"/>
        <v>49.280822839267444</v>
      </c>
    </row>
    <row r="2011" spans="1:9" ht="13.5" x14ac:dyDescent="0.25">
      <c r="A2011" s="3">
        <f>TITRES_STAT!B2014</f>
        <v>44932</v>
      </c>
      <c r="B2011" s="6">
        <f>TITRES_STAT!D2014</f>
        <v>7.2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2.3383387216444968E-2</v>
      </c>
      <c r="G2011" s="2">
        <f t="shared" si="282"/>
        <v>2.4065875740692303E-2</v>
      </c>
      <c r="H2011" s="2">
        <f t="shared" si="283"/>
        <v>0.97164081907506339</v>
      </c>
      <c r="I2011" s="2">
        <f t="shared" si="284"/>
        <v>49.280822839267437</v>
      </c>
    </row>
    <row r="2012" spans="1:9" ht="13.5" x14ac:dyDescent="0.25">
      <c r="A2012" s="3">
        <f>TITRES_STAT!B2015</f>
        <v>44935</v>
      </c>
      <c r="B2012" s="6">
        <f>TITRES_STAT!D2015</f>
        <v>7.2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2.1713145272413185E-2</v>
      </c>
      <c r="G2012" s="2">
        <f t="shared" si="282"/>
        <v>2.234688461635714E-2</v>
      </c>
      <c r="H2012" s="2">
        <f t="shared" si="283"/>
        <v>0.97164081907506339</v>
      </c>
      <c r="I2012" s="2">
        <f t="shared" si="284"/>
        <v>49.280822839267437</v>
      </c>
    </row>
    <row r="2013" spans="1:9" ht="13.5" x14ac:dyDescent="0.25">
      <c r="A2013" s="3">
        <f>TITRES_STAT!B2016</f>
        <v>44936</v>
      </c>
      <c r="B2013" s="6">
        <f>TITRES_STAT!D2016</f>
        <v>7.2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2.0162206324383671E-2</v>
      </c>
      <c r="G2013" s="2">
        <f t="shared" si="285"/>
        <v>2.0750678572331628E-2</v>
      </c>
      <c r="H2013" s="2">
        <f t="shared" si="283"/>
        <v>0.97164081907506339</v>
      </c>
      <c r="I2013" s="2">
        <f t="shared" si="284"/>
        <v>49.280822839267437</v>
      </c>
    </row>
    <row r="2014" spans="1:9" ht="13.5" x14ac:dyDescent="0.25">
      <c r="A2014" s="3">
        <f>TITRES_STAT!B2017</f>
        <v>44937</v>
      </c>
      <c r="B2014" s="6">
        <f>TITRES_STAT!D2017</f>
        <v>7.2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1.8722048729784838E-2</v>
      </c>
      <c r="G2014" s="2">
        <f t="shared" si="285"/>
        <v>1.9268487245736512E-2</v>
      </c>
      <c r="H2014" s="2">
        <f t="shared" si="283"/>
        <v>0.9716408190750635</v>
      </c>
      <c r="I2014" s="2">
        <f t="shared" si="284"/>
        <v>49.280822839267444</v>
      </c>
    </row>
    <row r="2015" spans="1:9" ht="13.5" x14ac:dyDescent="0.25">
      <c r="A2015" s="3">
        <f>TITRES_STAT!B2018</f>
        <v>44938</v>
      </c>
      <c r="B2015" s="6">
        <f>TITRES_STAT!D2018</f>
        <v>7.2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1.7384759534800207E-2</v>
      </c>
      <c r="G2015" s="2">
        <f t="shared" si="285"/>
        <v>1.7892166728183907E-2</v>
      </c>
      <c r="H2015" s="2">
        <f t="shared" si="283"/>
        <v>0.97164081907506339</v>
      </c>
      <c r="I2015" s="2">
        <f t="shared" si="284"/>
        <v>49.280822839267437</v>
      </c>
    </row>
    <row r="2016" spans="1:9" ht="13.5" x14ac:dyDescent="0.25">
      <c r="A2016" s="3">
        <f>TITRES_STAT!B2019</f>
        <v>44939</v>
      </c>
      <c r="B2016" s="6">
        <f>TITRES_STAT!D2019</f>
        <v>7.2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1.6142990996600194E-2</v>
      </c>
      <c r="G2016" s="2">
        <f t="shared" si="285"/>
        <v>1.6614154819027914E-2</v>
      </c>
      <c r="H2016" s="2">
        <f t="shared" si="283"/>
        <v>0.97164081907506339</v>
      </c>
      <c r="I2016" s="2">
        <f t="shared" si="284"/>
        <v>49.280822839267437</v>
      </c>
    </row>
    <row r="2017" spans="1:9" ht="13.5" x14ac:dyDescent="0.25">
      <c r="A2017" s="3">
        <f>TITRES_STAT!B2020</f>
        <v>44942</v>
      </c>
      <c r="B2017" s="6">
        <f>TITRES_STAT!D2020</f>
        <v>7.2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1.4989920211128752E-2</v>
      </c>
      <c r="G2017" s="2">
        <f t="shared" si="285"/>
        <v>1.5427429474811636E-2</v>
      </c>
      <c r="H2017" s="2">
        <f t="shared" si="283"/>
        <v>0.97164081907506339</v>
      </c>
      <c r="I2017" s="2">
        <f t="shared" si="284"/>
        <v>49.280822839267437</v>
      </c>
    </row>
    <row r="2018" spans="1:9" ht="13.5" x14ac:dyDescent="0.25">
      <c r="A2018" s="3">
        <f>TITRES_STAT!B2021</f>
        <v>44943</v>
      </c>
      <c r="B2018" s="6">
        <f>TITRES_STAT!D2021</f>
        <v>7.2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1.3919211624619555E-2</v>
      </c>
      <c r="G2018" s="2">
        <f t="shared" si="285"/>
        <v>1.4325470226610805E-2</v>
      </c>
      <c r="H2018" s="2">
        <f t="shared" si="283"/>
        <v>0.97164081907506328</v>
      </c>
      <c r="I2018" s="2">
        <f t="shared" si="284"/>
        <v>49.280822839267429</v>
      </c>
    </row>
    <row r="2019" spans="1:9" ht="13.5" x14ac:dyDescent="0.25">
      <c r="A2019" s="3">
        <f>TITRES_STAT!B2022</f>
        <v>44944</v>
      </c>
      <c r="B2019" s="6">
        <f>TITRES_STAT!D2022</f>
        <v>7.2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1.2924982222861014E-2</v>
      </c>
      <c r="G2019" s="2">
        <f t="shared" si="285"/>
        <v>1.3302222353281462E-2</v>
      </c>
      <c r="H2019" s="2">
        <f t="shared" si="283"/>
        <v>0.97164081907506317</v>
      </c>
      <c r="I2019" s="2">
        <f t="shared" si="284"/>
        <v>49.280822839267429</v>
      </c>
    </row>
    <row r="2020" spans="1:9" ht="13.5" x14ac:dyDescent="0.25">
      <c r="A2020" s="3">
        <f>TITRES_STAT!B2023</f>
        <v>44945</v>
      </c>
      <c r="B2020" s="6">
        <f>TITRES_STAT!D2023</f>
        <v>7.2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1.200176920694237E-2</v>
      </c>
      <c r="G2020" s="2">
        <f t="shared" si="285"/>
        <v>1.2352063613761358E-2</v>
      </c>
      <c r="H2020" s="2">
        <f t="shared" si="283"/>
        <v>0.97164081907506317</v>
      </c>
      <c r="I2020" s="2">
        <f t="shared" si="284"/>
        <v>49.280822839267429</v>
      </c>
    </row>
    <row r="2021" spans="1:9" ht="13.5" x14ac:dyDescent="0.25">
      <c r="A2021" s="3">
        <f>TITRES_STAT!B2024</f>
        <v>44946</v>
      </c>
      <c r="B2021" s="6">
        <f>TITRES_STAT!D2024</f>
        <v>7.2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1.1144499977875059E-2</v>
      </c>
      <c r="G2021" s="2">
        <f t="shared" si="285"/>
        <v>1.1469773355635546E-2</v>
      </c>
      <c r="H2021" s="2">
        <f t="shared" si="283"/>
        <v>0.97164081907506328</v>
      </c>
      <c r="I2021" s="2">
        <f t="shared" si="284"/>
        <v>49.280822839267429</v>
      </c>
    </row>
    <row r="2022" spans="1:9" ht="13.5" x14ac:dyDescent="0.25">
      <c r="A2022" s="3">
        <f>TITRES_STAT!B2025</f>
        <v>44949</v>
      </c>
      <c r="B2022" s="6">
        <f>TITRES_STAT!D2025</f>
        <v>7.19</v>
      </c>
      <c r="C2022" s="2">
        <f t="shared" si="279"/>
        <v>-9.9999999999997868E-3</v>
      </c>
      <c r="D2022" s="2">
        <f t="shared" si="280"/>
        <v>0</v>
      </c>
      <c r="E2022" s="2">
        <f t="shared" si="281"/>
        <v>9.9999999999997868E-3</v>
      </c>
      <c r="F2022" s="2">
        <f t="shared" si="285"/>
        <v>1.0348464265169697E-2</v>
      </c>
      <c r="G2022" s="2">
        <f t="shared" si="285"/>
        <v>1.1364789544518706E-2</v>
      </c>
      <c r="H2022" s="2">
        <f t="shared" si="283"/>
        <v>0.91057245051764391</v>
      </c>
      <c r="I2022" s="2">
        <f t="shared" si="284"/>
        <v>47.659666100122848</v>
      </c>
    </row>
    <row r="2023" spans="1:9" ht="13.5" x14ac:dyDescent="0.25">
      <c r="A2023" s="3">
        <f>TITRES_STAT!B2026</f>
        <v>44950</v>
      </c>
      <c r="B2023" s="6">
        <f>TITRES_STAT!D2026</f>
        <v>7.19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9.6092882462290048E-3</v>
      </c>
      <c r="G2023" s="2">
        <f t="shared" si="285"/>
        <v>1.0553018862767371E-2</v>
      </c>
      <c r="H2023" s="2">
        <f t="shared" si="283"/>
        <v>0.91057245051764391</v>
      </c>
      <c r="I2023" s="2">
        <f t="shared" si="284"/>
        <v>47.659666100122848</v>
      </c>
    </row>
    <row r="2024" spans="1:9" ht="13.5" x14ac:dyDescent="0.25">
      <c r="A2024" s="3">
        <f>TITRES_STAT!B2027</f>
        <v>44951</v>
      </c>
      <c r="B2024" s="6">
        <f>TITRES_STAT!D2027</f>
        <v>7.19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8.9229105143555053E-3</v>
      </c>
      <c r="G2024" s="2">
        <f t="shared" si="285"/>
        <v>9.7992318011411294E-3</v>
      </c>
      <c r="H2024" s="2">
        <f t="shared" si="283"/>
        <v>0.91057245051764413</v>
      </c>
      <c r="I2024" s="2">
        <f t="shared" si="284"/>
        <v>47.659666100122855</v>
      </c>
    </row>
    <row r="2025" spans="1:9" ht="13.5" x14ac:dyDescent="0.25">
      <c r="A2025" s="3">
        <f>TITRES_STAT!B2028</f>
        <v>44952</v>
      </c>
      <c r="B2025" s="6">
        <f>TITRES_STAT!D2028</f>
        <v>7.19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8.2855597633301123E-3</v>
      </c>
      <c r="G2025" s="2">
        <f t="shared" si="285"/>
        <v>9.0992866724881917E-3</v>
      </c>
      <c r="H2025" s="2">
        <f t="shared" si="283"/>
        <v>0.91057245051764413</v>
      </c>
      <c r="I2025" s="2">
        <f t="shared" si="284"/>
        <v>47.659666100122855</v>
      </c>
    </row>
    <row r="2026" spans="1:9" ht="13.5" x14ac:dyDescent="0.25">
      <c r="A2026" s="3">
        <f>TITRES_STAT!B2029</f>
        <v>44953</v>
      </c>
      <c r="B2026" s="6">
        <f>TITRES_STAT!D2029</f>
        <v>7.2</v>
      </c>
      <c r="C2026" s="2">
        <f t="shared" si="279"/>
        <v>9.9999999999997868E-3</v>
      </c>
      <c r="D2026" s="2">
        <f t="shared" si="280"/>
        <v>9.9999999999997868E-3</v>
      </c>
      <c r="E2026" s="2">
        <f t="shared" si="281"/>
        <v>0</v>
      </c>
      <c r="F2026" s="2">
        <f t="shared" si="285"/>
        <v>8.4080197802350893E-3</v>
      </c>
      <c r="G2026" s="2">
        <f t="shared" si="285"/>
        <v>8.4493376244533201E-3</v>
      </c>
      <c r="H2026" s="2">
        <f t="shared" si="283"/>
        <v>0.99510993097273659</v>
      </c>
      <c r="I2026" s="2">
        <f t="shared" si="284"/>
        <v>49.877448631993943</v>
      </c>
    </row>
    <row r="2027" spans="1:9" ht="13.5" x14ac:dyDescent="0.25">
      <c r="A2027" s="3">
        <f>TITRES_STAT!B2030</f>
        <v>44956</v>
      </c>
      <c r="B2027" s="6">
        <f>TITRES_STAT!D2030</f>
        <v>7.2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7.8074469387897265E-3</v>
      </c>
      <c r="G2027" s="2">
        <f t="shared" si="285"/>
        <v>7.8458135084209409E-3</v>
      </c>
      <c r="H2027" s="2">
        <f t="shared" si="283"/>
        <v>0.99510993097273659</v>
      </c>
      <c r="I2027" s="2">
        <f t="shared" si="284"/>
        <v>49.877448631993943</v>
      </c>
    </row>
    <row r="2028" spans="1:9" ht="13.5" x14ac:dyDescent="0.25">
      <c r="A2028" s="3">
        <f>TITRES_STAT!B2031</f>
        <v>44957</v>
      </c>
      <c r="B2028" s="6">
        <f>TITRES_STAT!D2031</f>
        <v>7.29</v>
      </c>
      <c r="C2028" s="2">
        <f t="shared" si="279"/>
        <v>8.9999999999999858E-2</v>
      </c>
      <c r="D2028" s="2">
        <f t="shared" si="280"/>
        <v>8.9999999999999858E-2</v>
      </c>
      <c r="E2028" s="2">
        <f t="shared" si="281"/>
        <v>0</v>
      </c>
      <c r="F2028" s="2">
        <f t="shared" si="285"/>
        <v>1.3678343586019021E-2</v>
      </c>
      <c r="G2028" s="2">
        <f t="shared" si="285"/>
        <v>7.2853982578194448E-3</v>
      </c>
      <c r="H2028" s="2">
        <f t="shared" si="283"/>
        <v>1.8775011470838954</v>
      </c>
      <c r="I2028" s="2">
        <f t="shared" si="284"/>
        <v>65.247624626894918</v>
      </c>
    </row>
    <row r="2029" spans="1:9" ht="13.5" x14ac:dyDescent="0.25">
      <c r="A2029" s="3">
        <f>TITRES_STAT!B2032</f>
        <v>44958</v>
      </c>
      <c r="B2029" s="6">
        <f>TITRES_STAT!D2032</f>
        <v>7.29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1.270131904416052E-2</v>
      </c>
      <c r="G2029" s="2">
        <f t="shared" si="286"/>
        <v>6.7650126679751985E-3</v>
      </c>
      <c r="H2029" s="2">
        <f t="shared" si="283"/>
        <v>1.8775011470838956</v>
      </c>
      <c r="I2029" s="2">
        <f t="shared" si="284"/>
        <v>65.247624626894918</v>
      </c>
    </row>
    <row r="2030" spans="1:9" ht="13.5" x14ac:dyDescent="0.25">
      <c r="A2030" s="3">
        <f>TITRES_STAT!B2033</f>
        <v>44959</v>
      </c>
      <c r="B2030" s="6">
        <f>TITRES_STAT!D2033</f>
        <v>7.29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1.1794081969577626E-2</v>
      </c>
      <c r="G2030" s="2">
        <f t="shared" si="286"/>
        <v>6.2817974774055417E-3</v>
      </c>
      <c r="H2030" s="2">
        <f t="shared" si="283"/>
        <v>1.8775011470838956</v>
      </c>
      <c r="I2030" s="2">
        <f t="shared" si="284"/>
        <v>65.247624626894918</v>
      </c>
    </row>
    <row r="2031" spans="1:9" ht="13.5" x14ac:dyDescent="0.25">
      <c r="A2031" s="3">
        <f>TITRES_STAT!B2034</f>
        <v>44960</v>
      </c>
      <c r="B2031" s="6">
        <f>TITRES_STAT!D2034</f>
        <v>7.29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1.0951647543179224E-2</v>
      </c>
      <c r="G2031" s="2">
        <f t="shared" si="286"/>
        <v>5.83309765759086E-3</v>
      </c>
      <c r="H2031" s="2">
        <f t="shared" si="283"/>
        <v>1.8775011470838956</v>
      </c>
      <c r="I2031" s="2">
        <f t="shared" si="284"/>
        <v>65.247624626894918</v>
      </c>
    </row>
    <row r="2032" spans="1:9" ht="13.5" x14ac:dyDescent="0.25">
      <c r="A2032" s="3">
        <f>TITRES_STAT!B2035</f>
        <v>44963</v>
      </c>
      <c r="B2032" s="6">
        <f>TITRES_STAT!D2035</f>
        <v>7.29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1.0169387004380708E-2</v>
      </c>
      <c r="G2032" s="2">
        <f t="shared" si="286"/>
        <v>5.4164478249057986E-3</v>
      </c>
      <c r="H2032" s="2">
        <f t="shared" si="283"/>
        <v>1.8775011470838956</v>
      </c>
      <c r="I2032" s="2">
        <f t="shared" si="284"/>
        <v>65.247624626894918</v>
      </c>
    </row>
    <row r="2033" spans="1:9" ht="13.5" x14ac:dyDescent="0.25">
      <c r="A2033" s="3">
        <f>TITRES_STAT!B2036</f>
        <v>44964</v>
      </c>
      <c r="B2033" s="6">
        <f>TITRES_STAT!D2036</f>
        <v>7.19</v>
      </c>
      <c r="C2033" s="2">
        <f t="shared" si="279"/>
        <v>-9.9999999999999645E-2</v>
      </c>
      <c r="D2033" s="2">
        <f t="shared" si="280"/>
        <v>0</v>
      </c>
      <c r="E2033" s="2">
        <f t="shared" si="281"/>
        <v>9.9999999999999645E-2</v>
      </c>
      <c r="F2033" s="2">
        <f t="shared" si="286"/>
        <v>9.443002218353513E-3</v>
      </c>
      <c r="G2033" s="2">
        <f t="shared" si="286"/>
        <v>1.2172415837412503E-2</v>
      </c>
      <c r="H2033" s="2">
        <f t="shared" si="283"/>
        <v>0.77577059020034411</v>
      </c>
      <c r="I2033" s="2">
        <f t="shared" si="284"/>
        <v>43.686419545489883</v>
      </c>
    </row>
    <row r="2034" spans="1:9" ht="13.5" x14ac:dyDescent="0.25">
      <c r="A2034" s="3">
        <f>TITRES_STAT!B2037</f>
        <v>44965</v>
      </c>
      <c r="B2034" s="6">
        <f>TITRES_STAT!D2037</f>
        <v>7.19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8.7685020598996903E-3</v>
      </c>
      <c r="G2034" s="2">
        <f t="shared" si="286"/>
        <v>1.130295756331161E-2</v>
      </c>
      <c r="H2034" s="2">
        <f t="shared" si="283"/>
        <v>0.77577059020034411</v>
      </c>
      <c r="I2034" s="2">
        <f t="shared" si="284"/>
        <v>43.686419545489883</v>
      </c>
    </row>
    <row r="2035" spans="1:9" ht="13.5" x14ac:dyDescent="0.25">
      <c r="A2035" s="3">
        <f>TITRES_STAT!B2038</f>
        <v>44966</v>
      </c>
      <c r="B2035" s="6">
        <f>TITRES_STAT!D2038</f>
        <v>7.19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8.1421804841925703E-3</v>
      </c>
      <c r="G2035" s="2">
        <f t="shared" si="286"/>
        <v>1.0495603451646494E-2</v>
      </c>
      <c r="H2035" s="2">
        <f t="shared" si="283"/>
        <v>0.77577059020034422</v>
      </c>
      <c r="I2035" s="2">
        <f t="shared" si="284"/>
        <v>43.686419545489883</v>
      </c>
    </row>
    <row r="2036" spans="1:9" ht="13.5" x14ac:dyDescent="0.25">
      <c r="A2036" s="3">
        <f>TITRES_STAT!B2039</f>
        <v>44967</v>
      </c>
      <c r="B2036" s="6">
        <f>TITRES_STAT!D2039</f>
        <v>7.19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7.5605961638931015E-3</v>
      </c>
      <c r="G2036" s="2">
        <f t="shared" si="286"/>
        <v>9.7459174908146023E-3</v>
      </c>
      <c r="H2036" s="2">
        <f t="shared" si="283"/>
        <v>0.77577059020034422</v>
      </c>
      <c r="I2036" s="2">
        <f t="shared" si="284"/>
        <v>43.686419545489883</v>
      </c>
    </row>
    <row r="2037" spans="1:9" ht="13.5" x14ac:dyDescent="0.25">
      <c r="A2037" s="3">
        <f>TITRES_STAT!B2040</f>
        <v>44970</v>
      </c>
      <c r="B2037" s="6">
        <f>TITRES_STAT!D2040</f>
        <v>7.19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7.0205535807578798E-3</v>
      </c>
      <c r="G2037" s="2">
        <f t="shared" si="286"/>
        <v>9.049780527184987E-3</v>
      </c>
      <c r="H2037" s="2">
        <f t="shared" si="283"/>
        <v>0.77577059020034422</v>
      </c>
      <c r="I2037" s="2">
        <f t="shared" si="284"/>
        <v>43.686419545489883</v>
      </c>
    </row>
    <row r="2038" spans="1:9" ht="13.5" x14ac:dyDescent="0.25">
      <c r="A2038" s="3">
        <f>TITRES_STAT!B2041</f>
        <v>44971</v>
      </c>
      <c r="B2038" s="6">
        <f>TITRES_STAT!D2041</f>
        <v>7.19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6.5190854678466026E-3</v>
      </c>
      <c r="G2038" s="2">
        <f t="shared" si="286"/>
        <v>8.4033676323860586E-3</v>
      </c>
      <c r="H2038" s="2">
        <f t="shared" si="283"/>
        <v>0.77577059020034433</v>
      </c>
      <c r="I2038" s="2">
        <f t="shared" si="284"/>
        <v>43.686419545489883</v>
      </c>
    </row>
    <row r="2039" spans="1:9" ht="13.5" x14ac:dyDescent="0.25">
      <c r="A2039" s="3">
        <f>TITRES_STAT!B2042</f>
        <v>44972</v>
      </c>
      <c r="B2039" s="6">
        <f>TITRES_STAT!D2042</f>
        <v>7.19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6.0534365058575595E-3</v>
      </c>
      <c r="G2039" s="2">
        <f t="shared" si="286"/>
        <v>7.8031270872156253E-3</v>
      </c>
      <c r="H2039" s="2">
        <f t="shared" si="283"/>
        <v>0.77577059020034433</v>
      </c>
      <c r="I2039" s="2">
        <f t="shared" si="284"/>
        <v>43.686419545489883</v>
      </c>
    </row>
    <row r="2040" spans="1:9" ht="13.5" x14ac:dyDescent="0.25">
      <c r="A2040" s="3">
        <f>TITRES_STAT!B2043</f>
        <v>44973</v>
      </c>
      <c r="B2040" s="6">
        <f>TITRES_STAT!D2043</f>
        <v>7.18</v>
      </c>
      <c r="C2040" s="2">
        <f t="shared" si="279"/>
        <v>-1.0000000000000675E-2</v>
      </c>
      <c r="D2040" s="2">
        <f t="shared" si="280"/>
        <v>0</v>
      </c>
      <c r="E2040" s="2">
        <f t="shared" si="281"/>
        <v>1.0000000000000675E-2</v>
      </c>
      <c r="F2040" s="2">
        <f t="shared" si="286"/>
        <v>5.6210481840105906E-3</v>
      </c>
      <c r="G2040" s="2">
        <f t="shared" si="286"/>
        <v>7.9600465809859852E-3</v>
      </c>
      <c r="H2040" s="2">
        <f t="shared" si="283"/>
        <v>0.70615769981013476</v>
      </c>
      <c r="I2040" s="2">
        <f t="shared" si="284"/>
        <v>41.388770797020562</v>
      </c>
    </row>
    <row r="2041" spans="1:9" ht="13.5" x14ac:dyDescent="0.25">
      <c r="A2041" s="3">
        <f>TITRES_STAT!B2044</f>
        <v>44974</v>
      </c>
      <c r="B2041" s="6">
        <f>TITRES_STAT!D2044</f>
        <v>7.18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5.2195447422955484E-3</v>
      </c>
      <c r="G2041" s="2">
        <f t="shared" si="286"/>
        <v>7.3914718252012721E-3</v>
      </c>
      <c r="H2041" s="2">
        <f t="shared" si="283"/>
        <v>0.70615769981013476</v>
      </c>
      <c r="I2041" s="2">
        <f t="shared" si="284"/>
        <v>41.388770797020562</v>
      </c>
    </row>
    <row r="2042" spans="1:9" ht="13.5" x14ac:dyDescent="0.25">
      <c r="A2042" s="3">
        <f>TITRES_STAT!B2045</f>
        <v>44977</v>
      </c>
      <c r="B2042" s="6">
        <f>TITRES_STAT!D2045</f>
        <v>7.18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4.8467201178458664E-3</v>
      </c>
      <c r="G2042" s="2">
        <f t="shared" si="286"/>
        <v>6.8635095519726103E-3</v>
      </c>
      <c r="H2042" s="2">
        <f t="shared" si="283"/>
        <v>0.70615769981013465</v>
      </c>
      <c r="I2042" s="2">
        <f t="shared" si="284"/>
        <v>41.388770797020555</v>
      </c>
    </row>
    <row r="2043" spans="1:9" ht="13.5" x14ac:dyDescent="0.25">
      <c r="A2043" s="3">
        <f>TITRES_STAT!B2046</f>
        <v>44978</v>
      </c>
      <c r="B2043" s="6">
        <f>TITRES_STAT!D2046</f>
        <v>7.17</v>
      </c>
      <c r="C2043" s="2">
        <f t="shared" si="279"/>
        <v>-9.9999999999997868E-3</v>
      </c>
      <c r="D2043" s="2">
        <f t="shared" si="280"/>
        <v>0</v>
      </c>
      <c r="E2043" s="2">
        <f t="shared" si="281"/>
        <v>9.9999999999997868E-3</v>
      </c>
      <c r="F2043" s="2">
        <f t="shared" si="286"/>
        <v>4.5005258237140189E-3</v>
      </c>
      <c r="G2043" s="2">
        <f t="shared" si="286"/>
        <v>7.0875445839745513E-3</v>
      </c>
      <c r="H2043" s="2">
        <f t="shared" si="283"/>
        <v>0.63499083080056129</v>
      </c>
      <c r="I2043" s="2">
        <f t="shared" si="284"/>
        <v>38.837577485963195</v>
      </c>
    </row>
    <row r="2044" spans="1:9" ht="13.5" x14ac:dyDescent="0.25">
      <c r="A2044" s="3">
        <f>TITRES_STAT!B2047</f>
        <v>44979</v>
      </c>
      <c r="B2044" s="6">
        <f>TITRES_STAT!D2047</f>
        <v>7.17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4.1790596934487322E-3</v>
      </c>
      <c r="G2044" s="2">
        <f t="shared" si="286"/>
        <v>6.5812913994049409E-3</v>
      </c>
      <c r="H2044" s="2">
        <f t="shared" si="283"/>
        <v>0.63499083080056129</v>
      </c>
      <c r="I2044" s="2">
        <f t="shared" si="284"/>
        <v>38.837577485963195</v>
      </c>
    </row>
    <row r="2045" spans="1:9" ht="13.5" x14ac:dyDescent="0.25">
      <c r="A2045" s="3">
        <f>TITRES_STAT!B2048</f>
        <v>44980</v>
      </c>
      <c r="B2045" s="6">
        <f>TITRES_STAT!D2048</f>
        <v>7.17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3.8805554296309657E-3</v>
      </c>
      <c r="G2045" s="2">
        <f t="shared" si="287"/>
        <v>6.1111991565903018E-3</v>
      </c>
      <c r="H2045" s="2">
        <f t="shared" si="283"/>
        <v>0.6349908308005614</v>
      </c>
      <c r="I2045" s="2">
        <f t="shared" si="284"/>
        <v>38.837577485963195</v>
      </c>
    </row>
    <row r="2046" spans="1:9" ht="13.5" x14ac:dyDescent="0.25">
      <c r="A2046" s="3">
        <f>TITRES_STAT!B2049</f>
        <v>44981</v>
      </c>
      <c r="B2046" s="6">
        <f>TITRES_STAT!D2049</f>
        <v>7.17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3.6033728989430394E-3</v>
      </c>
      <c r="G2046" s="2">
        <f t="shared" si="287"/>
        <v>5.6746849311195653E-3</v>
      </c>
      <c r="H2046" s="2">
        <f t="shared" si="283"/>
        <v>0.6349908308005614</v>
      </c>
      <c r="I2046" s="2">
        <f t="shared" si="284"/>
        <v>38.837577485963195</v>
      </c>
    </row>
    <row r="2047" spans="1:9" ht="13.5" x14ac:dyDescent="0.25">
      <c r="A2047" s="3">
        <f>TITRES_STAT!B2050</f>
        <v>44984</v>
      </c>
      <c r="B2047" s="6">
        <f>TITRES_STAT!D2050</f>
        <v>7.17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3.3459891204471082E-3</v>
      </c>
      <c r="G2047" s="2">
        <f t="shared" si="287"/>
        <v>5.2693502931824539E-3</v>
      </c>
      <c r="H2047" s="2">
        <f t="shared" si="283"/>
        <v>0.6349908308005614</v>
      </c>
      <c r="I2047" s="2">
        <f t="shared" si="284"/>
        <v>38.837577485963195</v>
      </c>
    </row>
    <row r="2048" spans="1:9" ht="13.5" x14ac:dyDescent="0.25">
      <c r="A2048" s="3">
        <f>TITRES_STAT!B2051</f>
        <v>44985</v>
      </c>
      <c r="B2048" s="6">
        <f>TITRES_STAT!D2051</f>
        <v>7.17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3.1069898975580289E-3</v>
      </c>
      <c r="G2048" s="2">
        <f t="shared" si="287"/>
        <v>4.8929681293837079E-3</v>
      </c>
      <c r="H2048" s="2">
        <f t="shared" si="283"/>
        <v>0.63499083080056129</v>
      </c>
      <c r="I2048" s="2">
        <f t="shared" si="284"/>
        <v>38.837577485963195</v>
      </c>
    </row>
    <row r="2049" spans="1:9" ht="13.5" x14ac:dyDescent="0.25">
      <c r="A2049" s="3">
        <f>TITRES_STAT!B2052</f>
        <v>44986</v>
      </c>
      <c r="B2049" s="6">
        <f>TITRES_STAT!D2052</f>
        <v>7.17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2.8850620477324554E-3</v>
      </c>
      <c r="G2049" s="2">
        <f t="shared" si="287"/>
        <v>4.5434704058562999E-3</v>
      </c>
      <c r="H2049" s="2">
        <f t="shared" si="283"/>
        <v>0.63499083080056129</v>
      </c>
      <c r="I2049" s="2">
        <f t="shared" si="284"/>
        <v>38.837577485963195</v>
      </c>
    </row>
    <row r="2050" spans="1:9" ht="13.5" x14ac:dyDescent="0.25">
      <c r="A2050" s="3">
        <f>TITRES_STAT!B2053</f>
        <v>44987</v>
      </c>
      <c r="B2050" s="6">
        <f>TITRES_STAT!D2053</f>
        <v>7.17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2.6789861871801372E-3</v>
      </c>
      <c r="G2050" s="2">
        <f t="shared" si="287"/>
        <v>4.2189368054379927E-3</v>
      </c>
      <c r="H2050" s="2">
        <f t="shared" si="283"/>
        <v>0.63499083080056129</v>
      </c>
      <c r="I2050" s="2">
        <f t="shared" si="284"/>
        <v>38.837577485963195</v>
      </c>
    </row>
    <row r="2051" spans="1:9" ht="13.5" x14ac:dyDescent="0.25">
      <c r="A2051" s="3">
        <f>TITRES_STAT!B2054</f>
        <v>44988</v>
      </c>
      <c r="B2051" s="6">
        <f>TITRES_STAT!D2054</f>
        <v>7.17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2.4876300309529848E-3</v>
      </c>
      <c r="G2051" s="2">
        <f t="shared" si="287"/>
        <v>3.9175841764781359E-3</v>
      </c>
      <c r="H2051" s="2">
        <f t="shared" si="283"/>
        <v>0.6349908308005614</v>
      </c>
      <c r="I2051" s="2">
        <f t="shared" si="284"/>
        <v>38.837577485963195</v>
      </c>
    </row>
    <row r="2052" spans="1:9" ht="13.5" x14ac:dyDescent="0.25">
      <c r="A2052" s="3">
        <f>TITRES_STAT!B2055</f>
        <v>44991</v>
      </c>
      <c r="B2052" s="6">
        <f>TITRES_STAT!D2055</f>
        <v>7.17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2.3099421715991999E-3</v>
      </c>
      <c r="G2052" s="2">
        <f t="shared" si="287"/>
        <v>3.6377567353011266E-3</v>
      </c>
      <c r="H2052" s="2">
        <f t="shared" si="283"/>
        <v>0.63499083080056129</v>
      </c>
      <c r="I2052" s="2">
        <f t="shared" si="284"/>
        <v>38.837577485963195</v>
      </c>
    </row>
    <row r="2053" spans="1:9" ht="13.5" x14ac:dyDescent="0.25">
      <c r="A2053" s="3">
        <f>TITRES_STAT!B2056</f>
        <v>44992</v>
      </c>
      <c r="B2053" s="6">
        <f>TITRES_STAT!D2056</f>
        <v>7.16</v>
      </c>
      <c r="C2053" s="2">
        <f t="shared" si="288"/>
        <v>-9.9999999999997868E-3</v>
      </c>
      <c r="D2053" s="2">
        <f t="shared" si="289"/>
        <v>0</v>
      </c>
      <c r="E2053" s="2">
        <f t="shared" si="290"/>
        <v>9.9999999999997868E-3</v>
      </c>
      <c r="F2053" s="2">
        <f t="shared" si="287"/>
        <v>2.1449463021992569E-3</v>
      </c>
      <c r="G2053" s="2">
        <f t="shared" si="287"/>
        <v>4.0922026827796025E-3</v>
      </c>
      <c r="H2053" s="2">
        <f t="shared" si="283"/>
        <v>0.52415446361574547</v>
      </c>
      <c r="I2053" s="2">
        <f t="shared" si="284"/>
        <v>34.389851955837599</v>
      </c>
    </row>
    <row r="2054" spans="1:9" ht="13.5" x14ac:dyDescent="0.25">
      <c r="A2054" s="3">
        <f>TITRES_STAT!B2057</f>
        <v>44993</v>
      </c>
      <c r="B2054" s="6">
        <f>TITRES_STAT!D2057</f>
        <v>7.16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1.991735852042167E-3</v>
      </c>
      <c r="G2054" s="2">
        <f t="shared" si="287"/>
        <v>3.799902491152488E-3</v>
      </c>
      <c r="H2054" s="2">
        <f t="shared" si="283"/>
        <v>0.52415446361574536</v>
      </c>
      <c r="I2054" s="2">
        <f t="shared" si="284"/>
        <v>34.389851955837585</v>
      </c>
    </row>
    <row r="2055" spans="1:9" ht="13.5" x14ac:dyDescent="0.25">
      <c r="A2055" s="3">
        <f>TITRES_STAT!B2058</f>
        <v>44994</v>
      </c>
      <c r="B2055" s="6">
        <f>TITRES_STAT!D2058</f>
        <v>7.16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1.8494690054677264E-3</v>
      </c>
      <c r="G2055" s="2">
        <f t="shared" si="287"/>
        <v>3.5284808846415962E-3</v>
      </c>
      <c r="H2055" s="2">
        <f t="shared" si="283"/>
        <v>0.52415446361574536</v>
      </c>
      <c r="I2055" s="2">
        <f t="shared" si="284"/>
        <v>34.389851955837585</v>
      </c>
    </row>
    <row r="2056" spans="1:9" ht="13.5" x14ac:dyDescent="0.25">
      <c r="A2056" s="3">
        <f>TITRES_STAT!B2059</f>
        <v>44995</v>
      </c>
      <c r="B2056" s="6">
        <f>TITRES_STAT!D2059</f>
        <v>7.16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1.7173640765057458E-3</v>
      </c>
      <c r="G2056" s="2">
        <f t="shared" si="287"/>
        <v>3.276446535738625E-3</v>
      </c>
      <c r="H2056" s="2">
        <f t="shared" si="283"/>
        <v>0.52415446361574525</v>
      </c>
      <c r="I2056" s="2">
        <f t="shared" si="284"/>
        <v>34.389851955837585</v>
      </c>
    </row>
    <row r="2057" spans="1:9" ht="13.5" x14ac:dyDescent="0.25">
      <c r="A2057" s="3">
        <f>TITRES_STAT!B2060</f>
        <v>44998</v>
      </c>
      <c r="B2057" s="6">
        <f>TITRES_STAT!D2060</f>
        <v>7.16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1.5946952138981925E-3</v>
      </c>
      <c r="G2057" s="2">
        <f t="shared" si="287"/>
        <v>3.0424146403287234E-3</v>
      </c>
      <c r="H2057" s="2">
        <f t="shared" si="283"/>
        <v>0.52415446361574525</v>
      </c>
      <c r="I2057" s="2">
        <f t="shared" si="284"/>
        <v>34.389851955837585</v>
      </c>
    </row>
    <row r="2058" spans="1:9" ht="13.5" x14ac:dyDescent="0.25">
      <c r="A2058" s="3">
        <f>TITRES_STAT!B2061</f>
        <v>44999</v>
      </c>
      <c r="B2058" s="6">
        <f>TITRES_STAT!D2061</f>
        <v>7</v>
      </c>
      <c r="C2058" s="2">
        <f t="shared" si="288"/>
        <v>-0.16000000000000014</v>
      </c>
      <c r="D2058" s="2">
        <f t="shared" si="289"/>
        <v>0</v>
      </c>
      <c r="E2058" s="2">
        <f t="shared" si="290"/>
        <v>0.16000000000000014</v>
      </c>
      <c r="F2058" s="2">
        <f t="shared" si="287"/>
        <v>1.4807884129054646E-3</v>
      </c>
      <c r="G2058" s="2">
        <f t="shared" si="287"/>
        <v>1.4253670737448111E-2</v>
      </c>
      <c r="H2058" s="2">
        <f t="shared" si="283"/>
        <v>0.103888215196037</v>
      </c>
      <c r="I2058" s="2">
        <f t="shared" si="284"/>
        <v>9.4111173365128877</v>
      </c>
    </row>
    <row r="2059" spans="1:9" ht="13.5" x14ac:dyDescent="0.25">
      <c r="A2059" s="3">
        <f>TITRES_STAT!B2062</f>
        <v>45000</v>
      </c>
      <c r="B2059" s="6">
        <f>TITRES_STAT!D2062</f>
        <v>7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1.3750178119836458E-3</v>
      </c>
      <c r="G2059" s="2">
        <f t="shared" si="287"/>
        <v>1.3235551399058961E-2</v>
      </c>
      <c r="H2059" s="2">
        <f t="shared" si="283"/>
        <v>0.10388821519603698</v>
      </c>
      <c r="I2059" s="2">
        <f t="shared" si="284"/>
        <v>9.4111173365128877</v>
      </c>
    </row>
    <row r="2060" spans="1:9" ht="13.5" x14ac:dyDescent="0.25">
      <c r="A2060" s="3">
        <f>TITRES_STAT!B2063</f>
        <v>45001</v>
      </c>
      <c r="B2060" s="6">
        <f>TITRES_STAT!D2063</f>
        <v>7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1.2768022539848139E-3</v>
      </c>
      <c r="G2060" s="2">
        <f t="shared" si="287"/>
        <v>1.2290154870554749E-2</v>
      </c>
      <c r="H2060" s="2">
        <f t="shared" si="283"/>
        <v>0.10388821519603698</v>
      </c>
      <c r="I2060" s="2">
        <f t="shared" si="284"/>
        <v>9.4111173365128877</v>
      </c>
    </row>
    <row r="2061" spans="1:9" ht="13.5" x14ac:dyDescent="0.25">
      <c r="A2061" s="3">
        <f>TITRES_STAT!B2064</f>
        <v>45002</v>
      </c>
      <c r="B2061" s="6">
        <f>TITRES_STAT!D2064</f>
        <v>7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1.1856020929858987E-3</v>
      </c>
      <c r="G2061" s="2">
        <f t="shared" si="291"/>
        <v>1.1412286665515125E-2</v>
      </c>
      <c r="H2061" s="2">
        <f t="shared" si="283"/>
        <v>0.103888215196037</v>
      </c>
      <c r="I2061" s="2">
        <f t="shared" si="284"/>
        <v>9.4111173365128877</v>
      </c>
    </row>
    <row r="2062" spans="1:9" ht="13.5" x14ac:dyDescent="0.25">
      <c r="A2062" s="3">
        <f>TITRES_STAT!B2065</f>
        <v>45006</v>
      </c>
      <c r="B2062" s="6">
        <f>TITRES_STAT!D2065</f>
        <v>7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1.1009162292011916E-3</v>
      </c>
      <c r="G2062" s="2">
        <f t="shared" si="291"/>
        <v>1.0597123332264044E-2</v>
      </c>
      <c r="H2062" s="2">
        <f t="shared" si="283"/>
        <v>0.10388821519603698</v>
      </c>
      <c r="I2062" s="2">
        <f t="shared" si="284"/>
        <v>9.4111173365128877</v>
      </c>
    </row>
    <row r="2063" spans="1:9" ht="13.5" x14ac:dyDescent="0.25">
      <c r="A2063" s="3">
        <f>TITRES_STAT!B2066</f>
        <v>45007</v>
      </c>
      <c r="B2063" s="6">
        <f>TITRES_STAT!D2066</f>
        <v>7.17</v>
      </c>
      <c r="C2063" s="2">
        <f t="shared" si="288"/>
        <v>0.16999999999999993</v>
      </c>
      <c r="D2063" s="2">
        <f t="shared" si="289"/>
        <v>0.16999999999999993</v>
      </c>
      <c r="E2063" s="2">
        <f t="shared" si="290"/>
        <v>0</v>
      </c>
      <c r="F2063" s="2">
        <f t="shared" si="291"/>
        <v>1.3165136498543959E-2</v>
      </c>
      <c r="G2063" s="2">
        <f t="shared" si="291"/>
        <v>9.8401859513880408E-3</v>
      </c>
      <c r="H2063" s="2">
        <f t="shared" si="283"/>
        <v>1.3378950929973945</v>
      </c>
      <c r="I2063" s="2">
        <f t="shared" si="284"/>
        <v>57.226481077133833</v>
      </c>
    </row>
    <row r="2064" spans="1:9" ht="13.5" x14ac:dyDescent="0.25">
      <c r="A2064" s="3">
        <f>TITRES_STAT!B2067</f>
        <v>45008</v>
      </c>
      <c r="B2064" s="6">
        <f>TITRES_STAT!D2067</f>
        <v>7.18</v>
      </c>
      <c r="C2064" s="2">
        <f t="shared" si="288"/>
        <v>9.9999999999997868E-3</v>
      </c>
      <c r="D2064" s="2">
        <f t="shared" si="289"/>
        <v>9.9999999999997868E-3</v>
      </c>
      <c r="E2064" s="2">
        <f t="shared" si="290"/>
        <v>0</v>
      </c>
      <c r="F2064" s="2">
        <f t="shared" si="291"/>
        <v>1.2939055320076517E-2</v>
      </c>
      <c r="G2064" s="2">
        <f t="shared" si="291"/>
        <v>9.1373155262888944E-3</v>
      </c>
      <c r="H2064" s="2">
        <f t="shared" si="283"/>
        <v>1.416067474396574</v>
      </c>
      <c r="I2064" s="2">
        <f t="shared" si="284"/>
        <v>58.61042745713236</v>
      </c>
    </row>
    <row r="2065" spans="1:9" ht="13.5" x14ac:dyDescent="0.25">
      <c r="A2065" s="3">
        <f>TITRES_STAT!B2068</f>
        <v>45009</v>
      </c>
      <c r="B2065" s="6">
        <f>TITRES_STAT!D2068</f>
        <v>7.18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1.2014837082928194E-2</v>
      </c>
      <c r="G2065" s="2">
        <f t="shared" si="291"/>
        <v>8.4846501315539741E-3</v>
      </c>
      <c r="H2065" s="2">
        <f t="shared" ref="H2065:H2128" si="292">F2065/G2065</f>
        <v>1.4160674743965738</v>
      </c>
      <c r="I2065" s="2">
        <f t="shared" ref="I2065:I2128" si="293">IF(G2065=0,100,100-(100/(1+H2065)))</f>
        <v>58.610427457132353</v>
      </c>
    </row>
    <row r="2066" spans="1:9" ht="13.5" x14ac:dyDescent="0.25">
      <c r="A2066" s="3">
        <f>TITRES_STAT!B2069</f>
        <v>45012</v>
      </c>
      <c r="B2066" s="6">
        <f>TITRES_STAT!D2069</f>
        <v>7.18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1.1156634434147609E-2</v>
      </c>
      <c r="G2066" s="2">
        <f t="shared" si="291"/>
        <v>7.8786036935858342E-3</v>
      </c>
      <c r="H2066" s="2">
        <f t="shared" si="292"/>
        <v>1.4160674743965735</v>
      </c>
      <c r="I2066" s="2">
        <f t="shared" si="293"/>
        <v>58.610427457132353</v>
      </c>
    </row>
    <row r="2067" spans="1:9" ht="13.5" x14ac:dyDescent="0.25">
      <c r="A2067" s="3">
        <f>TITRES_STAT!B2070</f>
        <v>45013</v>
      </c>
      <c r="B2067" s="6">
        <f>TITRES_STAT!D2070</f>
        <v>7.18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1.0359731974565637E-2</v>
      </c>
      <c r="G2067" s="2">
        <f t="shared" si="291"/>
        <v>7.3158462869011313E-3</v>
      </c>
      <c r="H2067" s="2">
        <f t="shared" si="292"/>
        <v>1.4160674743965738</v>
      </c>
      <c r="I2067" s="2">
        <f t="shared" si="293"/>
        <v>58.610427457132353</v>
      </c>
    </row>
    <row r="2068" spans="1:9" ht="13.5" x14ac:dyDescent="0.25">
      <c r="A2068" s="3">
        <f>TITRES_STAT!B2071</f>
        <v>45014</v>
      </c>
      <c r="B2068" s="6">
        <f>TITRES_STAT!D2071</f>
        <v>7.18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9.6197511192395203E-3</v>
      </c>
      <c r="G2068" s="2">
        <f t="shared" si="291"/>
        <v>6.793285837836764E-3</v>
      </c>
      <c r="H2068" s="2">
        <f t="shared" si="292"/>
        <v>1.416067474396574</v>
      </c>
      <c r="I2068" s="2">
        <f t="shared" si="293"/>
        <v>58.61042745713236</v>
      </c>
    </row>
    <row r="2069" spans="1:9" ht="13.5" x14ac:dyDescent="0.25">
      <c r="A2069" s="3">
        <f>TITRES_STAT!B2072</f>
        <v>45015</v>
      </c>
      <c r="B2069" s="6">
        <f>TITRES_STAT!D2072</f>
        <v>7.29</v>
      </c>
      <c r="C2069" s="2">
        <f t="shared" si="288"/>
        <v>0.11000000000000032</v>
      </c>
      <c r="D2069" s="2">
        <f t="shared" si="289"/>
        <v>0.11000000000000032</v>
      </c>
      <c r="E2069" s="2">
        <f t="shared" si="290"/>
        <v>0</v>
      </c>
      <c r="F2069" s="2">
        <f t="shared" si="291"/>
        <v>1.678976889643672E-2</v>
      </c>
      <c r="G2069" s="2">
        <f t="shared" si="291"/>
        <v>6.3080511351341377E-3</v>
      </c>
      <c r="H2069" s="2">
        <f t="shared" si="292"/>
        <v>2.6616412164007759</v>
      </c>
      <c r="I2069" s="2">
        <f t="shared" si="293"/>
        <v>72.689842043482514</v>
      </c>
    </row>
    <row r="2070" spans="1:9" ht="13.5" x14ac:dyDescent="0.25">
      <c r="A2070" s="3">
        <f>TITRES_STAT!B2073</f>
        <v>45016</v>
      </c>
      <c r="B2070" s="6">
        <f>TITRES_STAT!D2073</f>
        <v>7.29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1.5590499689548383E-2</v>
      </c>
      <c r="G2070" s="2">
        <f t="shared" si="291"/>
        <v>5.8574760540531278E-3</v>
      </c>
      <c r="H2070" s="2">
        <f t="shared" si="292"/>
        <v>2.6616412164007759</v>
      </c>
      <c r="I2070" s="2">
        <f t="shared" si="293"/>
        <v>72.689842043482514</v>
      </c>
    </row>
    <row r="2071" spans="1:9" ht="13.5" x14ac:dyDescent="0.25">
      <c r="A2071" s="3">
        <f>TITRES_STAT!B2074</f>
        <v>45019</v>
      </c>
      <c r="B2071" s="6">
        <f>TITRES_STAT!D2074</f>
        <v>7.4</v>
      </c>
      <c r="C2071" s="2">
        <f t="shared" si="288"/>
        <v>0.11000000000000032</v>
      </c>
      <c r="D2071" s="2">
        <f t="shared" si="289"/>
        <v>0.11000000000000032</v>
      </c>
      <c r="E2071" s="2">
        <f t="shared" si="290"/>
        <v>0</v>
      </c>
      <c r="F2071" s="2">
        <f t="shared" si="291"/>
        <v>2.2334035426009233E-2</v>
      </c>
      <c r="G2071" s="2">
        <f t="shared" si="291"/>
        <v>5.4390849073350468E-3</v>
      </c>
      <c r="H2071" s="2">
        <f t="shared" si="292"/>
        <v>4.1062119467725129</v>
      </c>
      <c r="I2071" s="2">
        <f t="shared" si="293"/>
        <v>80.416010725287833</v>
      </c>
    </row>
    <row r="2072" spans="1:9" ht="13.5" x14ac:dyDescent="0.25">
      <c r="A2072" s="3">
        <f>TITRES_STAT!B2075</f>
        <v>45020</v>
      </c>
      <c r="B2072" s="6">
        <f>TITRES_STAT!D2075</f>
        <v>7.4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2.0738747181294287E-2</v>
      </c>
      <c r="G2072" s="2">
        <f t="shared" si="291"/>
        <v>5.050578842525401E-3</v>
      </c>
      <c r="H2072" s="2">
        <f t="shared" si="292"/>
        <v>4.106211946772512</v>
      </c>
      <c r="I2072" s="2">
        <f t="shared" si="293"/>
        <v>80.416010725287833</v>
      </c>
    </row>
    <row r="2073" spans="1:9" ht="13.5" x14ac:dyDescent="0.25">
      <c r="A2073" s="3">
        <f>TITRES_STAT!B2076</f>
        <v>45021</v>
      </c>
      <c r="B2073" s="6">
        <f>TITRES_STAT!D2076</f>
        <v>7.4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1.9257408096916125E-2</v>
      </c>
      <c r="G2073" s="2">
        <f t="shared" si="291"/>
        <v>4.6898232109164441E-3</v>
      </c>
      <c r="H2073" s="2">
        <f t="shared" si="292"/>
        <v>4.106211946772512</v>
      </c>
      <c r="I2073" s="2">
        <f t="shared" si="293"/>
        <v>80.416010725287833</v>
      </c>
    </row>
    <row r="2074" spans="1:9" ht="13.5" x14ac:dyDescent="0.25">
      <c r="A2074" s="3">
        <f>TITRES_STAT!B2077</f>
        <v>45022</v>
      </c>
      <c r="B2074" s="6">
        <f>TITRES_STAT!D2077</f>
        <v>7.36</v>
      </c>
      <c r="C2074" s="2">
        <f t="shared" si="288"/>
        <v>-4.0000000000000036E-2</v>
      </c>
      <c r="D2074" s="2">
        <f t="shared" si="289"/>
        <v>0</v>
      </c>
      <c r="E2074" s="2">
        <f t="shared" si="290"/>
        <v>4.0000000000000036E-2</v>
      </c>
      <c r="F2074" s="2">
        <f t="shared" si="291"/>
        <v>1.7881878947136404E-2</v>
      </c>
      <c r="G2074" s="2">
        <f t="shared" si="291"/>
        <v>7.2119786958509862E-3</v>
      </c>
      <c r="H2074" s="2">
        <f t="shared" si="292"/>
        <v>2.4794691860950389</v>
      </c>
      <c r="I2074" s="2">
        <f t="shared" si="293"/>
        <v>71.25998402295707</v>
      </c>
    </row>
    <row r="2075" spans="1:9" ht="13.5" x14ac:dyDescent="0.25">
      <c r="A2075" s="3">
        <f>TITRES_STAT!B2078</f>
        <v>45023</v>
      </c>
      <c r="B2075" s="6">
        <f>TITRES_STAT!D2078</f>
        <v>7.35</v>
      </c>
      <c r="C2075" s="2">
        <f t="shared" si="288"/>
        <v>-1.0000000000000675E-2</v>
      </c>
      <c r="D2075" s="2">
        <f t="shared" si="289"/>
        <v>0</v>
      </c>
      <c r="E2075" s="2">
        <f t="shared" si="290"/>
        <v>1.0000000000000675E-2</v>
      </c>
      <c r="F2075" s="2">
        <f t="shared" si="291"/>
        <v>1.6604601879483805E-2</v>
      </c>
      <c r="G2075" s="2">
        <f t="shared" si="291"/>
        <v>7.4111230747188209E-3</v>
      </c>
      <c r="H2075" s="2">
        <f t="shared" si="292"/>
        <v>2.2404973864388005</v>
      </c>
      <c r="I2075" s="2">
        <f t="shared" si="293"/>
        <v>69.140539838578093</v>
      </c>
    </row>
    <row r="2076" spans="1:9" ht="13.5" x14ac:dyDescent="0.25">
      <c r="A2076" s="3">
        <f>TITRES_STAT!B2079</f>
        <v>45026</v>
      </c>
      <c r="B2076" s="6">
        <f>TITRES_STAT!D2079</f>
        <v>7.35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1.5418558888092104E-2</v>
      </c>
      <c r="G2076" s="2">
        <f t="shared" si="291"/>
        <v>6.8817571408103335E-3</v>
      </c>
      <c r="H2076" s="2">
        <f t="shared" si="292"/>
        <v>2.2404973864388005</v>
      </c>
      <c r="I2076" s="2">
        <f t="shared" si="293"/>
        <v>69.140539838578093</v>
      </c>
    </row>
    <row r="2077" spans="1:9" ht="13.5" x14ac:dyDescent="0.25">
      <c r="A2077" s="3">
        <f>TITRES_STAT!B2080</f>
        <v>45027</v>
      </c>
      <c r="B2077" s="6">
        <f>TITRES_STAT!D2080</f>
        <v>7.35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1.4317233253228381E-2</v>
      </c>
      <c r="G2077" s="2">
        <f t="shared" si="294"/>
        <v>6.3902030593238814E-3</v>
      </c>
      <c r="H2077" s="2">
        <f t="shared" si="292"/>
        <v>2.2404973864388</v>
      </c>
      <c r="I2077" s="2">
        <f t="shared" si="293"/>
        <v>69.140539838578079</v>
      </c>
    </row>
    <row r="2078" spans="1:9" ht="13.5" x14ac:dyDescent="0.25">
      <c r="A2078" s="3">
        <f>TITRES_STAT!B2081</f>
        <v>45028</v>
      </c>
      <c r="B2078" s="6">
        <f>TITRES_STAT!D2081</f>
        <v>7.29</v>
      </c>
      <c r="C2078" s="2">
        <f t="shared" si="288"/>
        <v>-5.9999999999999609E-2</v>
      </c>
      <c r="D2078" s="2">
        <f t="shared" si="289"/>
        <v>0</v>
      </c>
      <c r="E2078" s="2">
        <f t="shared" si="290"/>
        <v>5.9999999999999609E-2</v>
      </c>
      <c r="F2078" s="2">
        <f t="shared" si="294"/>
        <v>1.3294573735140638E-2</v>
      </c>
      <c r="G2078" s="2">
        <f t="shared" si="294"/>
        <v>1.0219474269372147E-2</v>
      </c>
      <c r="H2078" s="2">
        <f t="shared" si="292"/>
        <v>1.3009058376891844</v>
      </c>
      <c r="I2078" s="2">
        <f t="shared" si="293"/>
        <v>56.53885597490131</v>
      </c>
    </row>
    <row r="2079" spans="1:9" ht="13.5" x14ac:dyDescent="0.25">
      <c r="A2079" s="3">
        <f>TITRES_STAT!B2082</f>
        <v>45029</v>
      </c>
      <c r="B2079" s="6">
        <f>TITRES_STAT!D2082</f>
        <v>7.29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1.2344961325487736E-2</v>
      </c>
      <c r="G2079" s="2">
        <f t="shared" si="294"/>
        <v>9.4895118215598505E-3</v>
      </c>
      <c r="H2079" s="2">
        <f t="shared" si="292"/>
        <v>1.3009058376891844</v>
      </c>
      <c r="I2079" s="2">
        <f t="shared" si="293"/>
        <v>56.53885597490131</v>
      </c>
    </row>
    <row r="2080" spans="1:9" ht="13.5" x14ac:dyDescent="0.25">
      <c r="A2080" s="3">
        <f>TITRES_STAT!B2083</f>
        <v>45030</v>
      </c>
      <c r="B2080" s="6">
        <f>TITRES_STAT!D2083</f>
        <v>7.29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1.1463178373667183E-2</v>
      </c>
      <c r="G2080" s="2">
        <f t="shared" si="294"/>
        <v>8.8116895485912897E-3</v>
      </c>
      <c r="H2080" s="2">
        <f t="shared" si="292"/>
        <v>1.3009058376891844</v>
      </c>
      <c r="I2080" s="2">
        <f t="shared" si="293"/>
        <v>56.53885597490131</v>
      </c>
    </row>
    <row r="2081" spans="1:9" ht="13.5" x14ac:dyDescent="0.25">
      <c r="A2081" s="3">
        <f>TITRES_STAT!B2084</f>
        <v>45033</v>
      </c>
      <c r="B2081" s="6">
        <f>TITRES_STAT!D2084</f>
        <v>7.29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1.0644379918405241E-2</v>
      </c>
      <c r="G2081" s="2">
        <f t="shared" si="294"/>
        <v>8.1822831522633411E-3</v>
      </c>
      <c r="H2081" s="2">
        <f t="shared" si="292"/>
        <v>1.3009058376891842</v>
      </c>
      <c r="I2081" s="2">
        <f t="shared" si="293"/>
        <v>56.538855974901303</v>
      </c>
    </row>
    <row r="2082" spans="1:9" ht="13.5" x14ac:dyDescent="0.25">
      <c r="A2082" s="3">
        <f>TITRES_STAT!B2085</f>
        <v>45034</v>
      </c>
      <c r="B2082" s="6">
        <f>TITRES_STAT!D2085</f>
        <v>7.26</v>
      </c>
      <c r="C2082" s="2">
        <f t="shared" si="288"/>
        <v>-3.0000000000000249E-2</v>
      </c>
      <c r="D2082" s="2">
        <f t="shared" si="289"/>
        <v>0</v>
      </c>
      <c r="E2082" s="2">
        <f t="shared" si="290"/>
        <v>3.0000000000000249E-2</v>
      </c>
      <c r="F2082" s="2">
        <f t="shared" si="294"/>
        <v>9.8840670670905812E-3</v>
      </c>
      <c r="G2082" s="2">
        <f t="shared" si="294"/>
        <v>9.7406914985302649E-3</v>
      </c>
      <c r="H2082" s="2">
        <f t="shared" si="292"/>
        <v>1.0147192392431226</v>
      </c>
      <c r="I2082" s="2">
        <f t="shared" si="293"/>
        <v>50.365292566736301</v>
      </c>
    </row>
    <row r="2083" spans="1:9" ht="13.5" x14ac:dyDescent="0.25">
      <c r="A2083" s="3">
        <f>TITRES_STAT!B2086</f>
        <v>45035</v>
      </c>
      <c r="B2083" s="6">
        <f>TITRES_STAT!D2086</f>
        <v>7.26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9.1780622765841122E-3</v>
      </c>
      <c r="G2083" s="2">
        <f t="shared" si="294"/>
        <v>9.0449278200638167E-3</v>
      </c>
      <c r="H2083" s="2">
        <f t="shared" si="292"/>
        <v>1.0147192392431228</v>
      </c>
      <c r="I2083" s="2">
        <f t="shared" si="293"/>
        <v>50.365292566736301</v>
      </c>
    </row>
    <row r="2084" spans="1:9" ht="13.5" x14ac:dyDescent="0.25">
      <c r="A2084" s="3">
        <f>TITRES_STAT!B2087</f>
        <v>45036</v>
      </c>
      <c r="B2084" s="6">
        <f>TITRES_STAT!D2087</f>
        <v>7.3</v>
      </c>
      <c r="C2084" s="2">
        <f t="shared" si="288"/>
        <v>4.0000000000000036E-2</v>
      </c>
      <c r="D2084" s="2">
        <f t="shared" si="289"/>
        <v>4.0000000000000036E-2</v>
      </c>
      <c r="E2084" s="2">
        <f t="shared" si="290"/>
        <v>0</v>
      </c>
      <c r="F2084" s="2">
        <f t="shared" si="294"/>
        <v>1.1379629256828106E-2</v>
      </c>
      <c r="G2084" s="2">
        <f t="shared" si="294"/>
        <v>8.3988615472021157E-3</v>
      </c>
      <c r="H2084" s="2">
        <f t="shared" si="292"/>
        <v>1.3549013985852598</v>
      </c>
      <c r="I2084" s="2">
        <f t="shared" si="293"/>
        <v>57.535377039532776</v>
      </c>
    </row>
    <row r="2085" spans="1:9" ht="13.5" x14ac:dyDescent="0.25">
      <c r="A2085" s="3">
        <f>TITRES_STAT!B2088</f>
        <v>45040</v>
      </c>
      <c r="B2085" s="6">
        <f>TITRES_STAT!D2088</f>
        <v>7.3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1.0566798595626098E-2</v>
      </c>
      <c r="G2085" s="2">
        <f t="shared" si="294"/>
        <v>7.798942865259108E-3</v>
      </c>
      <c r="H2085" s="2">
        <f t="shared" si="292"/>
        <v>1.3549013985852596</v>
      </c>
      <c r="I2085" s="2">
        <f t="shared" si="293"/>
        <v>57.535377039532776</v>
      </c>
    </row>
    <row r="2086" spans="1:9" ht="13.5" x14ac:dyDescent="0.25">
      <c r="A2086" s="3">
        <f>TITRES_STAT!B2089</f>
        <v>45041</v>
      </c>
      <c r="B2086" s="6">
        <f>TITRES_STAT!D2089</f>
        <v>7.37</v>
      </c>
      <c r="C2086" s="2">
        <f t="shared" si="288"/>
        <v>7.0000000000000284E-2</v>
      </c>
      <c r="D2086" s="2">
        <f t="shared" si="289"/>
        <v>7.0000000000000284E-2</v>
      </c>
      <c r="E2086" s="2">
        <f t="shared" si="290"/>
        <v>0</v>
      </c>
      <c r="F2086" s="2">
        <f t="shared" si="294"/>
        <v>1.481202726736711E-2</v>
      </c>
      <c r="G2086" s="2">
        <f t="shared" si="294"/>
        <v>7.2418755177406004E-3</v>
      </c>
      <c r="H2086" s="2">
        <f t="shared" si="292"/>
        <v>2.0453302781968183</v>
      </c>
      <c r="I2086" s="2">
        <f t="shared" si="293"/>
        <v>67.162839211249235</v>
      </c>
    </row>
    <row r="2087" spans="1:9" ht="13.5" x14ac:dyDescent="0.25">
      <c r="A2087" s="3">
        <f>TITRES_STAT!B2090</f>
        <v>45042</v>
      </c>
      <c r="B2087" s="6">
        <f>TITRES_STAT!D2090</f>
        <v>7.36</v>
      </c>
      <c r="C2087" s="2">
        <f t="shared" si="288"/>
        <v>-9.9999999999997868E-3</v>
      </c>
      <c r="D2087" s="2">
        <f t="shared" si="289"/>
        <v>0</v>
      </c>
      <c r="E2087" s="2">
        <f t="shared" si="290"/>
        <v>9.9999999999997868E-3</v>
      </c>
      <c r="F2087" s="2">
        <f t="shared" si="294"/>
        <v>1.3754025319698032E-2</v>
      </c>
      <c r="G2087" s="2">
        <f t="shared" si="294"/>
        <v>7.4388844093305423E-3</v>
      </c>
      <c r="H2087" s="2">
        <f t="shared" si="292"/>
        <v>1.8489365559231503</v>
      </c>
      <c r="I2087" s="2">
        <f t="shared" si="293"/>
        <v>64.89918324362381</v>
      </c>
    </row>
    <row r="2088" spans="1:9" ht="13.5" x14ac:dyDescent="0.25">
      <c r="A2088" s="3">
        <f>TITRES_STAT!B2091</f>
        <v>45043</v>
      </c>
      <c r="B2088" s="6">
        <f>TITRES_STAT!D2091</f>
        <v>7.35</v>
      </c>
      <c r="C2088" s="2">
        <f t="shared" si="288"/>
        <v>-1.0000000000000675E-2</v>
      </c>
      <c r="D2088" s="2">
        <f t="shared" si="289"/>
        <v>0</v>
      </c>
      <c r="E2088" s="2">
        <f t="shared" si="290"/>
        <v>1.0000000000000675E-2</v>
      </c>
      <c r="F2088" s="2">
        <f t="shared" si="294"/>
        <v>1.2771594939719601E-2</v>
      </c>
      <c r="G2088" s="2">
        <f t="shared" si="294"/>
        <v>7.6218212372355515E-3</v>
      </c>
      <c r="H2088" s="2">
        <f t="shared" si="292"/>
        <v>1.6756618322829995</v>
      </c>
      <c r="I2088" s="2">
        <f t="shared" si="293"/>
        <v>62.626069261273081</v>
      </c>
    </row>
    <row r="2089" spans="1:9" ht="13.5" x14ac:dyDescent="0.25">
      <c r="A2089" s="3">
        <f>TITRES_STAT!B2092</f>
        <v>45044</v>
      </c>
      <c r="B2089" s="6">
        <f>TITRES_STAT!D2092</f>
        <v>7.35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1.1859338158311057E-2</v>
      </c>
      <c r="G2089" s="2">
        <f t="shared" si="294"/>
        <v>7.0774054345758694E-3</v>
      </c>
      <c r="H2089" s="2">
        <f t="shared" si="292"/>
        <v>1.6756618322829993</v>
      </c>
      <c r="I2089" s="2">
        <f t="shared" si="293"/>
        <v>62.626069261273074</v>
      </c>
    </row>
    <row r="2090" spans="1:9" ht="13.5" x14ac:dyDescent="0.25">
      <c r="A2090" s="3">
        <f>TITRES_STAT!B2093</f>
        <v>45048</v>
      </c>
      <c r="B2090" s="6">
        <f>TITRES_STAT!D2093</f>
        <v>7.5</v>
      </c>
      <c r="C2090" s="2">
        <f t="shared" si="288"/>
        <v>0.15000000000000036</v>
      </c>
      <c r="D2090" s="2">
        <f t="shared" si="289"/>
        <v>0.15000000000000036</v>
      </c>
      <c r="E2090" s="2">
        <f t="shared" si="290"/>
        <v>0</v>
      </c>
      <c r="F2090" s="2">
        <f t="shared" si="294"/>
        <v>2.1726528289860294E-2</v>
      </c>
      <c r="G2090" s="2">
        <f t="shared" si="294"/>
        <v>6.5718764749633073E-3</v>
      </c>
      <c r="H2090" s="2">
        <f t="shared" si="292"/>
        <v>3.3059854932805322</v>
      </c>
      <c r="I2090" s="2">
        <f t="shared" si="293"/>
        <v>76.776512564649963</v>
      </c>
    </row>
    <row r="2091" spans="1:9" ht="13.5" x14ac:dyDescent="0.25">
      <c r="A2091" s="3">
        <f>TITRES_STAT!B2094</f>
        <v>45049</v>
      </c>
      <c r="B2091" s="6">
        <f>TITRES_STAT!D2094</f>
        <v>7.65</v>
      </c>
      <c r="C2091" s="2">
        <f t="shared" si="288"/>
        <v>0.15000000000000036</v>
      </c>
      <c r="D2091" s="2">
        <f t="shared" si="289"/>
        <v>0.15000000000000036</v>
      </c>
      <c r="E2091" s="2">
        <f t="shared" si="290"/>
        <v>0</v>
      </c>
      <c r="F2091" s="2">
        <f t="shared" si="294"/>
        <v>3.0888919126298871E-2</v>
      </c>
      <c r="G2091" s="2">
        <f t="shared" si="294"/>
        <v>6.1024567267516424E-3</v>
      </c>
      <c r="H2091" s="2">
        <f t="shared" si="292"/>
        <v>5.0617186666624905</v>
      </c>
      <c r="I2091" s="2">
        <f t="shared" si="293"/>
        <v>83.503028514014034</v>
      </c>
    </row>
    <row r="2092" spans="1:9" ht="13.5" x14ac:dyDescent="0.25">
      <c r="A2092" s="3">
        <f>TITRES_STAT!B2095</f>
        <v>45050</v>
      </c>
      <c r="B2092" s="6">
        <f>TITRES_STAT!D2095</f>
        <v>7.68</v>
      </c>
      <c r="C2092" s="2">
        <f t="shared" si="288"/>
        <v>2.9999999999999361E-2</v>
      </c>
      <c r="D2092" s="2">
        <f t="shared" si="289"/>
        <v>2.9999999999999361E-2</v>
      </c>
      <c r="E2092" s="2">
        <f t="shared" si="290"/>
        <v>0</v>
      </c>
      <c r="F2092" s="2">
        <f t="shared" si="294"/>
        <v>3.0825424902991762E-2</v>
      </c>
      <c r="G2092" s="2">
        <f t="shared" si="294"/>
        <v>5.6665669605550969E-3</v>
      </c>
      <c r="H2092" s="2">
        <f t="shared" si="292"/>
        <v>5.439876580929365</v>
      </c>
      <c r="I2092" s="2">
        <f t="shared" si="293"/>
        <v>84.471752099080049</v>
      </c>
    </row>
    <row r="2093" spans="1:9" ht="13.5" x14ac:dyDescent="0.25">
      <c r="A2093" s="3">
        <f>TITRES_STAT!B2096</f>
        <v>45051</v>
      </c>
      <c r="B2093" s="6">
        <f>TITRES_STAT!D2096</f>
        <v>7.68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2.862360883849235E-2</v>
      </c>
      <c r="G2093" s="2">
        <f t="shared" si="295"/>
        <v>5.2618121776583041E-3</v>
      </c>
      <c r="H2093" s="2">
        <f t="shared" si="292"/>
        <v>5.439876580929365</v>
      </c>
      <c r="I2093" s="2">
        <f t="shared" si="293"/>
        <v>84.471752099080049</v>
      </c>
    </row>
    <row r="2094" spans="1:9" ht="13.5" x14ac:dyDescent="0.25">
      <c r="A2094" s="3">
        <f>TITRES_STAT!B2097</f>
        <v>45054</v>
      </c>
      <c r="B2094" s="6">
        <f>TITRES_STAT!D2097</f>
        <v>7.79</v>
      </c>
      <c r="C2094" s="2">
        <f t="shared" si="288"/>
        <v>0.11000000000000032</v>
      </c>
      <c r="D2094" s="2">
        <f t="shared" si="289"/>
        <v>0.11000000000000032</v>
      </c>
      <c r="E2094" s="2">
        <f t="shared" si="290"/>
        <v>0</v>
      </c>
      <c r="F2094" s="2">
        <f t="shared" si="295"/>
        <v>3.4436208207171491E-2</v>
      </c>
      <c r="G2094" s="2">
        <f t="shared" si="295"/>
        <v>4.8859684506827109E-3</v>
      </c>
      <c r="H2094" s="2">
        <f t="shared" si="292"/>
        <v>7.0479800585613193</v>
      </c>
      <c r="I2094" s="2">
        <f t="shared" si="293"/>
        <v>87.574521895885965</v>
      </c>
    </row>
    <row r="2095" spans="1:9" ht="13.5" x14ac:dyDescent="0.25">
      <c r="A2095" s="3">
        <f>TITRES_STAT!B2098</f>
        <v>45055</v>
      </c>
      <c r="B2095" s="6">
        <f>TITRES_STAT!D2098</f>
        <v>7.76</v>
      </c>
      <c r="C2095" s="2">
        <f t="shared" si="288"/>
        <v>-3.0000000000000249E-2</v>
      </c>
      <c r="D2095" s="2">
        <f t="shared" si="289"/>
        <v>0</v>
      </c>
      <c r="E2095" s="2">
        <f t="shared" si="290"/>
        <v>3.0000000000000249E-2</v>
      </c>
      <c r="F2095" s="2">
        <f t="shared" si="295"/>
        <v>3.1976479049516386E-2</v>
      </c>
      <c r="G2095" s="2">
        <f t="shared" si="295"/>
        <v>6.6798278470625349E-3</v>
      </c>
      <c r="H2095" s="2">
        <f t="shared" si="292"/>
        <v>4.7870214295385018</v>
      </c>
      <c r="I2095" s="2">
        <f t="shared" si="293"/>
        <v>82.719953396133405</v>
      </c>
    </row>
    <row r="2096" spans="1:9" ht="13.5" x14ac:dyDescent="0.25">
      <c r="A2096" s="3">
        <f>TITRES_STAT!B2099</f>
        <v>45056</v>
      </c>
      <c r="B2096" s="6">
        <f>TITRES_STAT!D2099</f>
        <v>7.74</v>
      </c>
      <c r="C2096" s="2">
        <f t="shared" si="288"/>
        <v>-1.9999999999999574E-2</v>
      </c>
      <c r="D2096" s="2">
        <f t="shared" si="289"/>
        <v>0</v>
      </c>
      <c r="E2096" s="2">
        <f t="shared" si="290"/>
        <v>1.9999999999999574E-2</v>
      </c>
      <c r="F2096" s="2">
        <f t="shared" si="295"/>
        <v>2.9692444831693785E-2</v>
      </c>
      <c r="G2096" s="2">
        <f t="shared" si="295"/>
        <v>7.6312687151294661E-3</v>
      </c>
      <c r="H2096" s="2">
        <f t="shared" si="292"/>
        <v>3.8908923194942227</v>
      </c>
      <c r="I2096" s="2">
        <f t="shared" si="293"/>
        <v>79.553833233780693</v>
      </c>
    </row>
    <row r="2097" spans="1:9" ht="13.5" x14ac:dyDescent="0.25">
      <c r="A2097" s="3">
        <f>TITRES_STAT!B2100</f>
        <v>45057</v>
      </c>
      <c r="B2097" s="6">
        <f>TITRES_STAT!D2100</f>
        <v>7.52</v>
      </c>
      <c r="C2097" s="2">
        <f t="shared" si="288"/>
        <v>-0.22000000000000064</v>
      </c>
      <c r="D2097" s="2">
        <f t="shared" si="289"/>
        <v>0</v>
      </c>
      <c r="E2097" s="2">
        <f t="shared" si="290"/>
        <v>0.22000000000000064</v>
      </c>
      <c r="F2097" s="2">
        <f t="shared" si="295"/>
        <v>2.7571555915144229E-2</v>
      </c>
      <c r="G2097" s="2">
        <f t="shared" si="295"/>
        <v>2.280046380690598E-2</v>
      </c>
      <c r="H2097" s="2">
        <f t="shared" si="292"/>
        <v>1.2092541690662075</v>
      </c>
      <c r="I2097" s="2">
        <f t="shared" si="293"/>
        <v>54.735855475485053</v>
      </c>
    </row>
    <row r="2098" spans="1:9" ht="13.5" x14ac:dyDescent="0.25">
      <c r="A2098" s="3">
        <f>TITRES_STAT!B2101</f>
        <v>45058</v>
      </c>
      <c r="B2098" s="6">
        <f>TITRES_STAT!D2101</f>
        <v>7.5</v>
      </c>
      <c r="C2098" s="2">
        <f t="shared" si="288"/>
        <v>-1.9999999999999574E-2</v>
      </c>
      <c r="D2098" s="2">
        <f t="shared" si="289"/>
        <v>0</v>
      </c>
      <c r="E2098" s="2">
        <f t="shared" si="290"/>
        <v>1.9999999999999574E-2</v>
      </c>
      <c r="F2098" s="2">
        <f t="shared" si="295"/>
        <v>2.5602159064062498E-2</v>
      </c>
      <c r="G2098" s="2">
        <f t="shared" si="295"/>
        <v>2.2600430677841236E-2</v>
      </c>
      <c r="H2098" s="2">
        <f t="shared" si="292"/>
        <v>1.1328173090597042</v>
      </c>
      <c r="I2098" s="2">
        <f t="shared" si="293"/>
        <v>53.113658832745017</v>
      </c>
    </row>
    <row r="2099" spans="1:9" ht="13.5" x14ac:dyDescent="0.25">
      <c r="A2099" s="3">
        <f>TITRES_STAT!B2102</f>
        <v>45061</v>
      </c>
      <c r="B2099" s="6">
        <f>TITRES_STAT!D2102</f>
        <v>7.81</v>
      </c>
      <c r="C2099" s="2">
        <f t="shared" si="288"/>
        <v>0.30999999999999961</v>
      </c>
      <c r="D2099" s="2">
        <f t="shared" si="289"/>
        <v>0.30999999999999961</v>
      </c>
      <c r="E2099" s="2">
        <f t="shared" si="290"/>
        <v>0</v>
      </c>
      <c r="F2099" s="2">
        <f t="shared" si="295"/>
        <v>4.5916290559486581E-2</v>
      </c>
      <c r="G2099" s="2">
        <f t="shared" si="295"/>
        <v>2.0986114200852578E-2</v>
      </c>
      <c r="H2099" s="2">
        <f t="shared" si="292"/>
        <v>2.1879367528468512</v>
      </c>
      <c r="I2099" s="2">
        <f t="shared" si="293"/>
        <v>68.631749073848709</v>
      </c>
    </row>
    <row r="2100" spans="1:9" ht="13.5" x14ac:dyDescent="0.25">
      <c r="A2100" s="3">
        <f>TITRES_STAT!B2103</f>
        <v>45062</v>
      </c>
      <c r="B2100" s="6">
        <f>TITRES_STAT!D2103</f>
        <v>7.9</v>
      </c>
      <c r="C2100" s="2">
        <f t="shared" si="288"/>
        <v>9.0000000000000746E-2</v>
      </c>
      <c r="D2100" s="2">
        <f t="shared" si="289"/>
        <v>9.0000000000000746E-2</v>
      </c>
      <c r="E2100" s="2">
        <f t="shared" si="290"/>
        <v>0</v>
      </c>
      <c r="F2100" s="2">
        <f t="shared" si="295"/>
        <v>4.9065126948094735E-2</v>
      </c>
      <c r="G2100" s="2">
        <f t="shared" si="295"/>
        <v>1.9487106043648821E-2</v>
      </c>
      <c r="H2100" s="2">
        <f t="shared" si="292"/>
        <v>2.5178252141798088</v>
      </c>
      <c r="I2100" s="2">
        <f t="shared" si="293"/>
        <v>71.573346055706381</v>
      </c>
    </row>
    <row r="2101" spans="1:9" ht="13.5" x14ac:dyDescent="0.25">
      <c r="A2101" s="3">
        <f>TITRES_STAT!B2104</f>
        <v>45063</v>
      </c>
      <c r="B2101" s="6">
        <f>TITRES_STAT!D2104</f>
        <v>7.99</v>
      </c>
      <c r="C2101" s="2">
        <f t="shared" si="288"/>
        <v>8.9999999999999858E-2</v>
      </c>
      <c r="D2101" s="2">
        <f t="shared" si="289"/>
        <v>8.9999999999999858E-2</v>
      </c>
      <c r="E2101" s="2">
        <f t="shared" si="290"/>
        <v>0</v>
      </c>
      <c r="F2101" s="2">
        <f t="shared" si="295"/>
        <v>5.1989046451802245E-2</v>
      </c>
      <c r="G2101" s="2">
        <f t="shared" si="295"/>
        <v>1.8095169897673905E-2</v>
      </c>
      <c r="H2101" s="2">
        <f t="shared" si="292"/>
        <v>2.8730897109999129</v>
      </c>
      <c r="I2101" s="2">
        <f t="shared" si="293"/>
        <v>74.1808201044269</v>
      </c>
    </row>
    <row r="2102" spans="1:9" ht="13.5" x14ac:dyDescent="0.25">
      <c r="A2102" s="3">
        <f>TITRES_STAT!B2105</f>
        <v>45064</v>
      </c>
      <c r="B2102" s="6">
        <f>TITRES_STAT!D2105</f>
        <v>7.99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4.8275543133816372E-2</v>
      </c>
      <c r="G2102" s="2">
        <f t="shared" si="295"/>
        <v>1.6802657762125771E-2</v>
      </c>
      <c r="H2102" s="2">
        <f t="shared" si="292"/>
        <v>2.8730897109999129</v>
      </c>
      <c r="I2102" s="2">
        <f t="shared" si="293"/>
        <v>74.1808201044269</v>
      </c>
    </row>
    <row r="2103" spans="1:9" ht="13.5" x14ac:dyDescent="0.25">
      <c r="A2103" s="3">
        <f>TITRES_STAT!B2106</f>
        <v>45065</v>
      </c>
      <c r="B2103" s="6">
        <f>TITRES_STAT!D2106</f>
        <v>7.99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4.482729005282949E-2</v>
      </c>
      <c r="G2103" s="2">
        <f t="shared" si="295"/>
        <v>1.5602467921973931E-2</v>
      </c>
      <c r="H2103" s="2">
        <f t="shared" si="292"/>
        <v>2.8730897109999125</v>
      </c>
      <c r="I2103" s="2">
        <f t="shared" si="293"/>
        <v>74.180820104426886</v>
      </c>
    </row>
    <row r="2104" spans="1:9" ht="13.5" x14ac:dyDescent="0.25">
      <c r="A2104" s="3">
        <f>TITRES_STAT!B2107</f>
        <v>45068</v>
      </c>
      <c r="B2104" s="6">
        <f>TITRES_STAT!D2107</f>
        <v>7.92</v>
      </c>
      <c r="C2104" s="2">
        <f t="shared" si="288"/>
        <v>-7.0000000000000284E-2</v>
      </c>
      <c r="D2104" s="2">
        <f t="shared" si="289"/>
        <v>0</v>
      </c>
      <c r="E2104" s="2">
        <f t="shared" si="290"/>
        <v>7.0000000000000284E-2</v>
      </c>
      <c r="F2104" s="2">
        <f t="shared" si="295"/>
        <v>4.1625340763341671E-2</v>
      </c>
      <c r="G2104" s="2">
        <f t="shared" si="295"/>
        <v>1.9488005927547243E-2</v>
      </c>
      <c r="H2104" s="2">
        <f t="shared" si="292"/>
        <v>2.1359466390813351</v>
      </c>
      <c r="I2104" s="2">
        <f t="shared" si="293"/>
        <v>68.111702299470679</v>
      </c>
    </row>
    <row r="2105" spans="1:9" ht="13.5" x14ac:dyDescent="0.25">
      <c r="A2105" s="3">
        <f>TITRES_STAT!B2108</f>
        <v>45069</v>
      </c>
      <c r="B2105" s="6">
        <f>TITRES_STAT!D2108</f>
        <v>7.92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3.8652102137388691E-2</v>
      </c>
      <c r="G2105" s="2">
        <f t="shared" si="295"/>
        <v>1.8096005504151014E-2</v>
      </c>
      <c r="H2105" s="2">
        <f t="shared" si="292"/>
        <v>2.1359466390813346</v>
      </c>
      <c r="I2105" s="2">
        <f t="shared" si="293"/>
        <v>68.111702299470664</v>
      </c>
    </row>
    <row r="2106" spans="1:9" ht="13.5" x14ac:dyDescent="0.25">
      <c r="A2106" s="3">
        <f>TITRES_STAT!B2109</f>
        <v>45070</v>
      </c>
      <c r="B2106" s="6">
        <f>TITRES_STAT!D2109</f>
        <v>7.92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3.5891237699003785E-2</v>
      </c>
      <c r="G2106" s="2">
        <f t="shared" si="295"/>
        <v>1.6803433682425942E-2</v>
      </c>
      <c r="H2106" s="2">
        <f t="shared" si="292"/>
        <v>2.1359466390813346</v>
      </c>
      <c r="I2106" s="2">
        <f t="shared" si="293"/>
        <v>68.111702299470664</v>
      </c>
    </row>
    <row r="2107" spans="1:9" ht="13.5" x14ac:dyDescent="0.25">
      <c r="A2107" s="3">
        <f>TITRES_STAT!B2110</f>
        <v>45071</v>
      </c>
      <c r="B2107" s="6">
        <f>TITRES_STAT!D2110</f>
        <v>7.94</v>
      </c>
      <c r="C2107" s="2">
        <f t="shared" si="288"/>
        <v>2.0000000000000462E-2</v>
      </c>
      <c r="D2107" s="2">
        <f t="shared" si="289"/>
        <v>2.0000000000000462E-2</v>
      </c>
      <c r="E2107" s="2">
        <f t="shared" si="290"/>
        <v>0</v>
      </c>
      <c r="F2107" s="2">
        <f t="shared" si="295"/>
        <v>3.4756149291932117E-2</v>
      </c>
      <c r="G2107" s="2">
        <f t="shared" si="295"/>
        <v>1.5603188419395517E-2</v>
      </c>
      <c r="H2107" s="2">
        <f t="shared" si="292"/>
        <v>2.2275030178273401</v>
      </c>
      <c r="I2107" s="2">
        <f t="shared" si="293"/>
        <v>69.016295430974665</v>
      </c>
    </row>
    <row r="2108" spans="1:9" ht="13.5" x14ac:dyDescent="0.25">
      <c r="A2108" s="3">
        <f>TITRES_STAT!B2111</f>
        <v>45072</v>
      </c>
      <c r="B2108" s="6">
        <f>TITRES_STAT!D2111</f>
        <v>7.6</v>
      </c>
      <c r="C2108" s="2">
        <f t="shared" si="288"/>
        <v>-0.34000000000000075</v>
      </c>
      <c r="D2108" s="2">
        <f t="shared" si="289"/>
        <v>0</v>
      </c>
      <c r="E2108" s="2">
        <f t="shared" si="290"/>
        <v>0.34000000000000075</v>
      </c>
      <c r="F2108" s="2">
        <f t="shared" si="295"/>
        <v>3.227356719965125E-2</v>
      </c>
      <c r="G2108" s="2">
        <f t="shared" si="295"/>
        <v>3.8774389246581609E-2</v>
      </c>
      <c r="H2108" s="2">
        <f t="shared" si="292"/>
        <v>0.83234237409675049</v>
      </c>
      <c r="I2108" s="2">
        <f t="shared" si="293"/>
        <v>45.425046424910192</v>
      </c>
    </row>
    <row r="2109" spans="1:9" ht="13.5" x14ac:dyDescent="0.25">
      <c r="A2109" s="3">
        <f>TITRES_STAT!B2112</f>
        <v>45075</v>
      </c>
      <c r="B2109" s="6">
        <f>TITRES_STAT!D2112</f>
        <v>7.93</v>
      </c>
      <c r="C2109" s="2">
        <f t="shared" si="288"/>
        <v>0.33000000000000007</v>
      </c>
      <c r="D2109" s="2">
        <f t="shared" si="289"/>
        <v>0.33000000000000007</v>
      </c>
      <c r="E2109" s="2">
        <f t="shared" si="290"/>
        <v>0</v>
      </c>
      <c r="F2109" s="2">
        <f t="shared" ref="F2109:G2124" si="296">((F2108*13)+D2109)/14</f>
        <v>5.3539740971104741E-2</v>
      </c>
      <c r="G2109" s="2">
        <f t="shared" si="296"/>
        <v>3.6004790014682923E-2</v>
      </c>
      <c r="H2109" s="2">
        <f t="shared" si="292"/>
        <v>1.4870171704729005</v>
      </c>
      <c r="I2109" s="2">
        <f t="shared" si="293"/>
        <v>59.791190351538575</v>
      </c>
    </row>
    <row r="2110" spans="1:9" ht="13.5" x14ac:dyDescent="0.25">
      <c r="A2110" s="3">
        <f>TITRES_STAT!B2113</f>
        <v>45076</v>
      </c>
      <c r="B2110" s="6">
        <f>TITRES_STAT!D2113</f>
        <v>7.91</v>
      </c>
      <c r="C2110" s="2">
        <f t="shared" si="288"/>
        <v>-1.9999999999999574E-2</v>
      </c>
      <c r="D2110" s="2">
        <f t="shared" si="289"/>
        <v>0</v>
      </c>
      <c r="E2110" s="2">
        <f t="shared" si="290"/>
        <v>1.9999999999999574E-2</v>
      </c>
      <c r="F2110" s="2">
        <f t="shared" si="296"/>
        <v>4.9715473758882973E-2</v>
      </c>
      <c r="G2110" s="2">
        <f t="shared" si="296"/>
        <v>3.4861590727919826E-2</v>
      </c>
      <c r="H2110" s="2">
        <f t="shared" si="292"/>
        <v>1.4260816193641739</v>
      </c>
      <c r="I2110" s="2">
        <f t="shared" si="293"/>
        <v>58.781271329936565</v>
      </c>
    </row>
    <row r="2111" spans="1:9" ht="13.5" x14ac:dyDescent="0.25">
      <c r="A2111" s="3">
        <f>TITRES_STAT!B2114</f>
        <v>45077</v>
      </c>
      <c r="B2111" s="6">
        <f>TITRES_STAT!D2114</f>
        <v>7.91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4.6164368490391336E-2</v>
      </c>
      <c r="G2111" s="2">
        <f t="shared" si="296"/>
        <v>3.2371477104496983E-2</v>
      </c>
      <c r="H2111" s="2">
        <f t="shared" si="292"/>
        <v>1.4260816193641739</v>
      </c>
      <c r="I2111" s="2">
        <f t="shared" si="293"/>
        <v>58.781271329936565</v>
      </c>
    </row>
    <row r="2112" spans="1:9" ht="13.5" x14ac:dyDescent="0.25">
      <c r="A2112" s="3">
        <f>TITRES_STAT!B2115</f>
        <v>45078</v>
      </c>
      <c r="B2112" s="6">
        <f>TITRES_STAT!D2115</f>
        <v>7.98</v>
      </c>
      <c r="C2112" s="2">
        <f t="shared" si="288"/>
        <v>7.0000000000000284E-2</v>
      </c>
      <c r="D2112" s="2">
        <f t="shared" si="289"/>
        <v>7.0000000000000284E-2</v>
      </c>
      <c r="E2112" s="2">
        <f t="shared" si="290"/>
        <v>0</v>
      </c>
      <c r="F2112" s="2">
        <f t="shared" si="296"/>
        <v>4.7866913598220547E-2</v>
      </c>
      <c r="G2112" s="2">
        <f t="shared" si="296"/>
        <v>3.0059228739890056E-2</v>
      </c>
      <c r="H2112" s="2">
        <f t="shared" si="292"/>
        <v>1.5924198858335585</v>
      </c>
      <c r="I2112" s="2">
        <f t="shared" si="293"/>
        <v>61.426001803775584</v>
      </c>
    </row>
    <row r="2113" spans="1:9" ht="13.5" x14ac:dyDescent="0.25">
      <c r="A2113" s="3">
        <f>TITRES_STAT!B2116</f>
        <v>45079</v>
      </c>
      <c r="B2113" s="6">
        <f>TITRES_STAT!D2116</f>
        <v>7.99</v>
      </c>
      <c r="C2113" s="2">
        <f t="shared" si="288"/>
        <v>9.9999999999997868E-3</v>
      </c>
      <c r="D2113" s="2">
        <f t="shared" si="289"/>
        <v>9.9999999999997868E-3</v>
      </c>
      <c r="E2113" s="2">
        <f t="shared" si="290"/>
        <v>0</v>
      </c>
      <c r="F2113" s="2">
        <f t="shared" si="296"/>
        <v>4.5162134055490487E-2</v>
      </c>
      <c r="G2113" s="2">
        <f t="shared" si="296"/>
        <v>2.7912140972755052E-2</v>
      </c>
      <c r="H2113" s="2">
        <f t="shared" si="292"/>
        <v>1.6180103883673091</v>
      </c>
      <c r="I2113" s="2">
        <f t="shared" si="293"/>
        <v>61.803054546944018</v>
      </c>
    </row>
    <row r="2114" spans="1:9" ht="13.5" x14ac:dyDescent="0.25">
      <c r="A2114" s="3">
        <f>TITRES_STAT!B2117</f>
        <v>45082</v>
      </c>
      <c r="B2114" s="6">
        <f>TITRES_STAT!D2117</f>
        <v>7.97</v>
      </c>
      <c r="C2114" s="2">
        <f t="shared" si="288"/>
        <v>-2.0000000000000462E-2</v>
      </c>
      <c r="D2114" s="2">
        <f t="shared" si="289"/>
        <v>0</v>
      </c>
      <c r="E2114" s="2">
        <f t="shared" si="290"/>
        <v>2.0000000000000462E-2</v>
      </c>
      <c r="F2114" s="2">
        <f t="shared" si="296"/>
        <v>4.1936267337241165E-2</v>
      </c>
      <c r="G2114" s="2">
        <f t="shared" si="296"/>
        <v>2.7346988046129724E-2</v>
      </c>
      <c r="H2114" s="2">
        <f t="shared" si="292"/>
        <v>1.5334876099152785</v>
      </c>
      <c r="I2114" s="2">
        <f t="shared" si="293"/>
        <v>60.528719537197944</v>
      </c>
    </row>
    <row r="2115" spans="1:9" ht="13.5" x14ac:dyDescent="0.25">
      <c r="A2115" s="3">
        <f>TITRES_STAT!B2118</f>
        <v>45083</v>
      </c>
      <c r="B2115" s="6">
        <f>TITRES_STAT!D2118</f>
        <v>7.97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3.8940819670295369E-2</v>
      </c>
      <c r="G2115" s="2">
        <f t="shared" si="296"/>
        <v>2.5393631757120456E-2</v>
      </c>
      <c r="H2115" s="2">
        <f t="shared" si="292"/>
        <v>1.5334876099152788</v>
      </c>
      <c r="I2115" s="2">
        <f t="shared" si="293"/>
        <v>60.528719537197951</v>
      </c>
    </row>
    <row r="2116" spans="1:9" ht="13.5" x14ac:dyDescent="0.25">
      <c r="A2116" s="3">
        <f>TITRES_STAT!B2119</f>
        <v>45084</v>
      </c>
      <c r="B2116" s="6">
        <f>TITRES_STAT!D2119</f>
        <v>7.97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3.6159332550988563E-2</v>
      </c>
      <c r="G2116" s="2">
        <f t="shared" si="296"/>
        <v>2.357980091732614E-2</v>
      </c>
      <c r="H2116" s="2">
        <f t="shared" si="292"/>
        <v>1.5334876099152788</v>
      </c>
      <c r="I2116" s="2">
        <f t="shared" si="293"/>
        <v>60.528719537197951</v>
      </c>
    </row>
    <row r="2117" spans="1:9" ht="13.5" x14ac:dyDescent="0.25">
      <c r="A2117" s="3">
        <f>TITRES_STAT!B2120</f>
        <v>45085</v>
      </c>
      <c r="B2117" s="6">
        <f>TITRES_STAT!D2120</f>
        <v>7.96</v>
      </c>
      <c r="C2117" s="2">
        <f t="shared" si="297"/>
        <v>-9.9999999999997868E-3</v>
      </c>
      <c r="D2117" s="2">
        <f t="shared" si="298"/>
        <v>0</v>
      </c>
      <c r="E2117" s="2">
        <f t="shared" si="299"/>
        <v>9.9999999999997868E-3</v>
      </c>
      <c r="F2117" s="2">
        <f t="shared" si="296"/>
        <v>3.3576523083060812E-2</v>
      </c>
      <c r="G2117" s="2">
        <f t="shared" si="296"/>
        <v>2.2609815137517114E-2</v>
      </c>
      <c r="H2117" s="2">
        <f t="shared" si="292"/>
        <v>1.4850419111718576</v>
      </c>
      <c r="I2117" s="2">
        <f t="shared" si="293"/>
        <v>59.759229995101556</v>
      </c>
    </row>
    <row r="2118" spans="1:9" ht="13.5" x14ac:dyDescent="0.25">
      <c r="A2118" s="3">
        <f>TITRES_STAT!B2121</f>
        <v>45086</v>
      </c>
      <c r="B2118" s="6">
        <f>TITRES_STAT!D2121</f>
        <v>7.96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3.1178200005699326E-2</v>
      </c>
      <c r="G2118" s="2">
        <f t="shared" si="296"/>
        <v>2.099482834198018E-2</v>
      </c>
      <c r="H2118" s="2">
        <f t="shared" si="292"/>
        <v>1.4850419111718574</v>
      </c>
      <c r="I2118" s="2">
        <f t="shared" si="293"/>
        <v>59.759229995101549</v>
      </c>
    </row>
    <row r="2119" spans="1:9" ht="13.5" x14ac:dyDescent="0.25">
      <c r="A2119" s="3">
        <f>TITRES_STAT!B2122</f>
        <v>45089</v>
      </c>
      <c r="B2119" s="6">
        <f>TITRES_STAT!D2122</f>
        <v>7.95</v>
      </c>
      <c r="C2119" s="2">
        <f t="shared" si="297"/>
        <v>-9.9999999999997868E-3</v>
      </c>
      <c r="D2119" s="2">
        <f t="shared" si="298"/>
        <v>0</v>
      </c>
      <c r="E2119" s="2">
        <f t="shared" si="299"/>
        <v>9.9999999999997868E-3</v>
      </c>
      <c r="F2119" s="2">
        <f t="shared" si="296"/>
        <v>2.8951185719577947E-2</v>
      </c>
      <c r="G2119" s="2">
        <f t="shared" si="296"/>
        <v>2.0209483460410151E-2</v>
      </c>
      <c r="H2119" s="2">
        <f t="shared" si="292"/>
        <v>1.4325544626755335</v>
      </c>
      <c r="I2119" s="2">
        <f t="shared" si="293"/>
        <v>58.890951247187552</v>
      </c>
    </row>
    <row r="2120" spans="1:9" ht="13.5" x14ac:dyDescent="0.25">
      <c r="A2120" s="3">
        <f>TITRES_STAT!B2123</f>
        <v>45090</v>
      </c>
      <c r="B2120" s="6">
        <f>TITRES_STAT!D2123</f>
        <v>7.94</v>
      </c>
      <c r="C2120" s="2">
        <f t="shared" si="297"/>
        <v>-9.9999999999997868E-3</v>
      </c>
      <c r="D2120" s="2">
        <f t="shared" si="298"/>
        <v>0</v>
      </c>
      <c r="E2120" s="2">
        <f t="shared" si="299"/>
        <v>9.9999999999997868E-3</v>
      </c>
      <c r="F2120" s="2">
        <f t="shared" si="296"/>
        <v>2.6883243882465237E-2</v>
      </c>
      <c r="G2120" s="2">
        <f t="shared" si="296"/>
        <v>1.9480234641809414E-2</v>
      </c>
      <c r="H2120" s="2">
        <f t="shared" si="292"/>
        <v>1.3800266976644691</v>
      </c>
      <c r="I2120" s="2">
        <f t="shared" si="293"/>
        <v>57.983664595808762</v>
      </c>
    </row>
    <row r="2121" spans="1:9" ht="13.5" x14ac:dyDescent="0.25">
      <c r="A2121" s="3">
        <f>TITRES_STAT!B2124</f>
        <v>45091</v>
      </c>
      <c r="B2121" s="6">
        <f>TITRES_STAT!D2124</f>
        <v>7.93</v>
      </c>
      <c r="C2121" s="2">
        <f t="shared" si="297"/>
        <v>-1.0000000000000675E-2</v>
      </c>
      <c r="D2121" s="2">
        <f t="shared" si="298"/>
        <v>0</v>
      </c>
      <c r="E2121" s="2">
        <f t="shared" si="299"/>
        <v>1.0000000000000675E-2</v>
      </c>
      <c r="F2121" s="2">
        <f t="shared" si="296"/>
        <v>2.4963012176574866E-2</v>
      </c>
      <c r="G2121" s="2">
        <f t="shared" si="296"/>
        <v>1.8803075024537364E-2</v>
      </c>
      <c r="H2121" s="2">
        <f t="shared" si="292"/>
        <v>1.327602647120165</v>
      </c>
      <c r="I2121" s="2">
        <f t="shared" si="293"/>
        <v>57.037340491202244</v>
      </c>
    </row>
    <row r="2122" spans="1:9" ht="13.5" x14ac:dyDescent="0.25">
      <c r="A2122" s="3">
        <f>TITRES_STAT!B2125</f>
        <v>45092</v>
      </c>
      <c r="B2122" s="6">
        <f>TITRES_STAT!D2125</f>
        <v>7.97</v>
      </c>
      <c r="C2122" s="2">
        <f t="shared" si="297"/>
        <v>4.0000000000000036E-2</v>
      </c>
      <c r="D2122" s="2">
        <f t="shared" si="298"/>
        <v>4.0000000000000036E-2</v>
      </c>
      <c r="E2122" s="2">
        <f t="shared" si="299"/>
        <v>0</v>
      </c>
      <c r="F2122" s="2">
        <f t="shared" si="296"/>
        <v>2.6037082735390949E-2</v>
      </c>
      <c r="G2122" s="2">
        <f t="shared" si="296"/>
        <v>1.7459998237070409E-2</v>
      </c>
      <c r="H2122" s="2">
        <f t="shared" si="292"/>
        <v>1.4912420025398399</v>
      </c>
      <c r="I2122" s="2">
        <f t="shared" si="293"/>
        <v>59.859379418760106</v>
      </c>
    </row>
    <row r="2123" spans="1:9" ht="13.5" x14ac:dyDescent="0.25">
      <c r="A2123" s="3">
        <f>TITRES_STAT!B2126</f>
        <v>45093</v>
      </c>
      <c r="B2123" s="6">
        <f>TITRES_STAT!D2126</f>
        <v>7.97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2.4177291111434455E-2</v>
      </c>
      <c r="G2123" s="2">
        <f t="shared" si="296"/>
        <v>1.6212855505851092E-2</v>
      </c>
      <c r="H2123" s="2">
        <f t="shared" si="292"/>
        <v>1.4912420025398401</v>
      </c>
      <c r="I2123" s="2">
        <f t="shared" si="293"/>
        <v>59.859379418760106</v>
      </c>
    </row>
    <row r="2124" spans="1:9" ht="13.5" x14ac:dyDescent="0.25">
      <c r="A2124" s="3">
        <f>TITRES_STAT!B2127</f>
        <v>45096</v>
      </c>
      <c r="B2124" s="6">
        <f>TITRES_STAT!D2127</f>
        <v>7.97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2.2450341746331991E-2</v>
      </c>
      <c r="G2124" s="2">
        <f t="shared" si="296"/>
        <v>1.50547943982903E-2</v>
      </c>
      <c r="H2124" s="2">
        <f t="shared" si="292"/>
        <v>1.4912420025398399</v>
      </c>
      <c r="I2124" s="2">
        <f t="shared" si="293"/>
        <v>59.859379418760106</v>
      </c>
    </row>
    <row r="2125" spans="1:9" ht="13.5" x14ac:dyDescent="0.25">
      <c r="A2125" s="3">
        <f>TITRES_STAT!B2128</f>
        <v>45097</v>
      </c>
      <c r="B2125" s="6">
        <f>TITRES_STAT!D2128</f>
        <v>7.97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2.0846745907308277E-2</v>
      </c>
      <c r="G2125" s="2">
        <f t="shared" si="300"/>
        <v>1.3979451941269564E-2</v>
      </c>
      <c r="H2125" s="2">
        <f t="shared" si="292"/>
        <v>1.4912420025398399</v>
      </c>
      <c r="I2125" s="2">
        <f t="shared" si="293"/>
        <v>59.859379418760106</v>
      </c>
    </row>
    <row r="2126" spans="1:9" ht="13.5" x14ac:dyDescent="0.25">
      <c r="A2126" s="3">
        <f>TITRES_STAT!B2129</f>
        <v>45098</v>
      </c>
      <c r="B2126" s="6">
        <f>TITRES_STAT!D2129</f>
        <v>7.97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1.9357692628214827E-2</v>
      </c>
      <c r="G2126" s="2">
        <f t="shared" si="300"/>
        <v>1.2980919659750309E-2</v>
      </c>
      <c r="H2126" s="2">
        <f t="shared" si="292"/>
        <v>1.4912420025398399</v>
      </c>
      <c r="I2126" s="2">
        <f t="shared" si="293"/>
        <v>59.859379418760106</v>
      </c>
    </row>
    <row r="2127" spans="1:9" ht="13.5" x14ac:dyDescent="0.25">
      <c r="A2127" s="3">
        <f>TITRES_STAT!B2130</f>
        <v>45099</v>
      </c>
      <c r="B2127" s="6">
        <f>TITRES_STAT!D2130</f>
        <v>7.97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1.7975000297628052E-2</v>
      </c>
      <c r="G2127" s="2">
        <f t="shared" si="300"/>
        <v>1.2053711112625288E-2</v>
      </c>
      <c r="H2127" s="2">
        <f t="shared" si="292"/>
        <v>1.4912420025398396</v>
      </c>
      <c r="I2127" s="2">
        <f t="shared" si="293"/>
        <v>59.859379418760099</v>
      </c>
    </row>
    <row r="2128" spans="1:9" ht="13.5" x14ac:dyDescent="0.25">
      <c r="A2128" s="3">
        <f>TITRES_STAT!B2131</f>
        <v>45100</v>
      </c>
      <c r="B2128" s="6">
        <f>TITRES_STAT!D2131</f>
        <v>7.95</v>
      </c>
      <c r="C2128" s="2">
        <f t="shared" si="297"/>
        <v>-1.9999999999999574E-2</v>
      </c>
      <c r="D2128" s="2">
        <f t="shared" si="298"/>
        <v>0</v>
      </c>
      <c r="E2128" s="2">
        <f t="shared" si="299"/>
        <v>1.9999999999999574E-2</v>
      </c>
      <c r="F2128" s="2">
        <f t="shared" si="300"/>
        <v>1.6691071704940334E-2</v>
      </c>
      <c r="G2128" s="2">
        <f t="shared" si="300"/>
        <v>1.2621303176009166E-2</v>
      </c>
      <c r="H2128" s="2">
        <f t="shared" si="292"/>
        <v>1.3224523230427638</v>
      </c>
      <c r="I2128" s="2">
        <f t="shared" si="293"/>
        <v>56.942065502130575</v>
      </c>
    </row>
    <row r="2129" spans="1:9" ht="13.5" x14ac:dyDescent="0.25">
      <c r="A2129" s="3">
        <f>TITRES_STAT!B2132</f>
        <v>45103</v>
      </c>
      <c r="B2129" s="6">
        <f>TITRES_STAT!D2132</f>
        <v>7.95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1.5498852297444595E-2</v>
      </c>
      <c r="G2129" s="2">
        <f t="shared" si="300"/>
        <v>1.1719781520579941E-2</v>
      </c>
      <c r="H2129" s="2">
        <f t="shared" ref="H2129:H2192" si="301">F2129/G2129</f>
        <v>1.3224523230427636</v>
      </c>
      <c r="I2129" s="2">
        <f t="shared" ref="I2129:I2192" si="302">IF(G2129=0,100,100-(100/(1+H2129)))</f>
        <v>56.942065502130568</v>
      </c>
    </row>
    <row r="2130" spans="1:9" ht="13.5" x14ac:dyDescent="0.25">
      <c r="A2130" s="3">
        <f>TITRES_STAT!B2133</f>
        <v>45104</v>
      </c>
      <c r="B2130" s="6">
        <f>TITRES_STAT!D2133</f>
        <v>7.95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1.4391791419055696E-2</v>
      </c>
      <c r="G2130" s="2">
        <f t="shared" si="300"/>
        <v>1.0882654269109945E-2</v>
      </c>
      <c r="H2130" s="2">
        <f t="shared" si="301"/>
        <v>1.3224523230427636</v>
      </c>
      <c r="I2130" s="2">
        <f t="shared" si="302"/>
        <v>56.942065502130568</v>
      </c>
    </row>
    <row r="2131" spans="1:9" ht="13.5" x14ac:dyDescent="0.25">
      <c r="A2131" s="3">
        <f>TITRES_STAT!B2134</f>
        <v>45107</v>
      </c>
      <c r="B2131" s="6">
        <f>TITRES_STAT!D2134</f>
        <v>7.95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1.3363806317694574E-2</v>
      </c>
      <c r="G2131" s="2">
        <f t="shared" si="300"/>
        <v>1.0105321821316376E-2</v>
      </c>
      <c r="H2131" s="2">
        <f t="shared" si="301"/>
        <v>1.3224523230427638</v>
      </c>
      <c r="I2131" s="2">
        <f t="shared" si="302"/>
        <v>56.942065502130575</v>
      </c>
    </row>
    <row r="2132" spans="1:9" ht="13.5" x14ac:dyDescent="0.25">
      <c r="A2132" s="3">
        <f>TITRES_STAT!B2135</f>
        <v>45110</v>
      </c>
      <c r="B2132" s="6">
        <f>TITRES_STAT!D2135</f>
        <v>7.95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1.2409248723573534E-2</v>
      </c>
      <c r="G2132" s="2">
        <f t="shared" si="300"/>
        <v>9.3835131197937786E-3</v>
      </c>
      <c r="H2132" s="2">
        <f t="shared" si="301"/>
        <v>1.3224523230427638</v>
      </c>
      <c r="I2132" s="2">
        <f t="shared" si="302"/>
        <v>56.942065502130575</v>
      </c>
    </row>
    <row r="2133" spans="1:9" ht="13.5" x14ac:dyDescent="0.25">
      <c r="A2133" s="3">
        <f>TITRES_STAT!B2136</f>
        <v>45111</v>
      </c>
      <c r="B2133" s="6">
        <f>TITRES_STAT!D2136</f>
        <v>7.94</v>
      </c>
      <c r="C2133" s="2">
        <f t="shared" si="297"/>
        <v>-9.9999999999997868E-3</v>
      </c>
      <c r="D2133" s="2">
        <f t="shared" si="298"/>
        <v>0</v>
      </c>
      <c r="E2133" s="2">
        <f t="shared" si="299"/>
        <v>9.9999999999997868E-3</v>
      </c>
      <c r="F2133" s="2">
        <f t="shared" si="300"/>
        <v>1.1522873814746853E-2</v>
      </c>
      <c r="G2133" s="2">
        <f t="shared" si="300"/>
        <v>9.4275478969513514E-3</v>
      </c>
      <c r="H2133" s="2">
        <f t="shared" si="301"/>
        <v>1.222255664007083</v>
      </c>
      <c r="I2133" s="2">
        <f t="shared" si="302"/>
        <v>55.00067718595259</v>
      </c>
    </row>
    <row r="2134" spans="1:9" ht="13.5" x14ac:dyDescent="0.25">
      <c r="A2134" s="3">
        <f>TITRES_STAT!B2137</f>
        <v>45112</v>
      </c>
      <c r="B2134" s="6">
        <f>TITRES_STAT!D2137</f>
        <v>7.95</v>
      </c>
      <c r="C2134" s="2">
        <f t="shared" si="297"/>
        <v>9.9999999999997868E-3</v>
      </c>
      <c r="D2134" s="2">
        <f t="shared" si="298"/>
        <v>9.9999999999997868E-3</v>
      </c>
      <c r="E2134" s="2">
        <f t="shared" si="299"/>
        <v>0</v>
      </c>
      <c r="F2134" s="2">
        <f t="shared" si="300"/>
        <v>1.1414097113693492E-2</v>
      </c>
      <c r="G2134" s="2">
        <f t="shared" si="300"/>
        <v>8.7541516185976834E-3</v>
      </c>
      <c r="H2134" s="2">
        <f t="shared" si="301"/>
        <v>1.3038496031351468</v>
      </c>
      <c r="I2134" s="2">
        <f t="shared" si="302"/>
        <v>56.594388859447669</v>
      </c>
    </row>
    <row r="2135" spans="1:9" ht="13.5" x14ac:dyDescent="0.25">
      <c r="A2135" s="3">
        <f>TITRES_STAT!B2138</f>
        <v>45113</v>
      </c>
      <c r="B2135" s="6">
        <f>TITRES_STAT!D2138</f>
        <v>7.95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1.0598804462715385E-2</v>
      </c>
      <c r="G2135" s="2">
        <f t="shared" si="300"/>
        <v>8.1288550744121352E-3</v>
      </c>
      <c r="H2135" s="2">
        <f t="shared" si="301"/>
        <v>1.3038496031351465</v>
      </c>
      <c r="I2135" s="2">
        <f t="shared" si="302"/>
        <v>56.594388859447669</v>
      </c>
    </row>
    <row r="2136" spans="1:9" ht="13.5" x14ac:dyDescent="0.25">
      <c r="A2136" s="3">
        <f>TITRES_STAT!B2139</f>
        <v>45114</v>
      </c>
      <c r="B2136" s="6">
        <f>TITRES_STAT!D2139</f>
        <v>7.95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9.8417470010928581E-3</v>
      </c>
      <c r="G2136" s="2">
        <f t="shared" si="300"/>
        <v>7.5482225690969833E-3</v>
      </c>
      <c r="H2136" s="2">
        <f t="shared" si="301"/>
        <v>1.3038496031351465</v>
      </c>
      <c r="I2136" s="2">
        <f t="shared" si="302"/>
        <v>56.594388859447669</v>
      </c>
    </row>
    <row r="2137" spans="1:9" ht="13.5" x14ac:dyDescent="0.25">
      <c r="A2137" s="3">
        <f>TITRES_STAT!B2140</f>
        <v>45117</v>
      </c>
      <c r="B2137" s="6">
        <f>TITRES_STAT!D2140</f>
        <v>7.95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9.1387650724433674E-3</v>
      </c>
      <c r="G2137" s="2">
        <f t="shared" si="300"/>
        <v>7.0090638141614842E-3</v>
      </c>
      <c r="H2137" s="2">
        <f t="shared" si="301"/>
        <v>1.3038496031351465</v>
      </c>
      <c r="I2137" s="2">
        <f t="shared" si="302"/>
        <v>56.594388859447669</v>
      </c>
    </row>
    <row r="2138" spans="1:9" ht="13.5" x14ac:dyDescent="0.25">
      <c r="A2138" s="3">
        <f>TITRES_STAT!B2141</f>
        <v>45118</v>
      </c>
      <c r="B2138" s="6">
        <f>TITRES_STAT!D2141</f>
        <v>7.95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8.4859961386974121E-3</v>
      </c>
      <c r="G2138" s="2">
        <f t="shared" si="300"/>
        <v>6.5084163988642354E-3</v>
      </c>
      <c r="H2138" s="2">
        <f t="shared" si="301"/>
        <v>1.3038496031351463</v>
      </c>
      <c r="I2138" s="2">
        <f t="shared" si="302"/>
        <v>56.594388859447655</v>
      </c>
    </row>
    <row r="2139" spans="1:9" ht="13.5" x14ac:dyDescent="0.25">
      <c r="A2139" s="3">
        <f>TITRES_STAT!B2142</f>
        <v>45119</v>
      </c>
      <c r="B2139" s="6">
        <f>TITRES_STAT!D2142</f>
        <v>7.94</v>
      </c>
      <c r="C2139" s="2">
        <f t="shared" si="297"/>
        <v>-9.9999999999997868E-3</v>
      </c>
      <c r="D2139" s="2">
        <f t="shared" si="298"/>
        <v>0</v>
      </c>
      <c r="E2139" s="2">
        <f t="shared" si="299"/>
        <v>9.9999999999997868E-3</v>
      </c>
      <c r="F2139" s="2">
        <f t="shared" si="300"/>
        <v>7.8798535573618832E-3</v>
      </c>
      <c r="G2139" s="2">
        <f t="shared" si="300"/>
        <v>6.7578152275167749E-3</v>
      </c>
      <c r="H2139" s="2">
        <f t="shared" si="301"/>
        <v>1.1660356627207478</v>
      </c>
      <c r="I2139" s="2">
        <f t="shared" si="302"/>
        <v>53.832708426235946</v>
      </c>
    </row>
    <row r="2140" spans="1:9" ht="13.5" x14ac:dyDescent="0.25">
      <c r="A2140" s="3">
        <f>TITRES_STAT!B2143</f>
        <v>45120</v>
      </c>
      <c r="B2140" s="6">
        <f>TITRES_STAT!D2143</f>
        <v>7.94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7.3170068746931773E-3</v>
      </c>
      <c r="G2140" s="2">
        <f t="shared" si="300"/>
        <v>6.2751141398370057E-3</v>
      </c>
      <c r="H2140" s="2">
        <f t="shared" si="301"/>
        <v>1.1660356627207475</v>
      </c>
      <c r="I2140" s="2">
        <f t="shared" si="302"/>
        <v>53.832708426235946</v>
      </c>
    </row>
    <row r="2141" spans="1:9" ht="13.5" x14ac:dyDescent="0.25">
      <c r="A2141" s="3">
        <f>TITRES_STAT!B2144</f>
        <v>45121</v>
      </c>
      <c r="B2141" s="6">
        <f>TITRES_STAT!D2144</f>
        <v>7.94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6.7943635265008077E-3</v>
      </c>
      <c r="G2141" s="2">
        <f t="shared" si="303"/>
        <v>5.8268917012772193E-3</v>
      </c>
      <c r="H2141" s="2">
        <f t="shared" si="301"/>
        <v>1.1660356627207478</v>
      </c>
      <c r="I2141" s="2">
        <f t="shared" si="302"/>
        <v>53.832708426235946</v>
      </c>
    </row>
    <row r="2142" spans="1:9" ht="13.5" x14ac:dyDescent="0.25">
      <c r="A2142" s="3">
        <f>TITRES_STAT!B2145</f>
        <v>45124</v>
      </c>
      <c r="B2142" s="6">
        <f>TITRES_STAT!D2145</f>
        <v>7.92</v>
      </c>
      <c r="C2142" s="2">
        <f t="shared" si="297"/>
        <v>-2.0000000000000462E-2</v>
      </c>
      <c r="D2142" s="2">
        <f t="shared" si="298"/>
        <v>0</v>
      </c>
      <c r="E2142" s="2">
        <f t="shared" si="299"/>
        <v>2.0000000000000462E-2</v>
      </c>
      <c r="F2142" s="2">
        <f t="shared" si="303"/>
        <v>6.3090518460364644E-3</v>
      </c>
      <c r="G2142" s="2">
        <f t="shared" si="303"/>
        <v>6.8392565797574514E-3</v>
      </c>
      <c r="H2142" s="2">
        <f t="shared" si="301"/>
        <v>0.92247626221682266</v>
      </c>
      <c r="I2142" s="2">
        <f t="shared" si="302"/>
        <v>47.983753055713045</v>
      </c>
    </row>
    <row r="2143" spans="1:9" ht="13.5" x14ac:dyDescent="0.25">
      <c r="A2143" s="3">
        <f>TITRES_STAT!B2146</f>
        <v>45125</v>
      </c>
      <c r="B2143" s="6">
        <f>TITRES_STAT!D2146</f>
        <v>7.9</v>
      </c>
      <c r="C2143" s="2">
        <f t="shared" si="297"/>
        <v>-1.9999999999999574E-2</v>
      </c>
      <c r="D2143" s="2">
        <f t="shared" si="298"/>
        <v>0</v>
      </c>
      <c r="E2143" s="2">
        <f t="shared" si="299"/>
        <v>1.9999999999999574E-2</v>
      </c>
      <c r="F2143" s="2">
        <f t="shared" si="303"/>
        <v>5.8584052856052882E-3</v>
      </c>
      <c r="G2143" s="2">
        <f t="shared" si="303"/>
        <v>7.7793096812033167E-3</v>
      </c>
      <c r="H2143" s="2">
        <f t="shared" si="301"/>
        <v>0.75307521177111703</v>
      </c>
      <c r="I2143" s="2">
        <f t="shared" si="302"/>
        <v>42.957381789129947</v>
      </c>
    </row>
    <row r="2144" spans="1:9" ht="13.5" x14ac:dyDescent="0.25">
      <c r="A2144" s="3">
        <f>TITRES_STAT!B2147</f>
        <v>45127</v>
      </c>
      <c r="B2144" s="6">
        <f>TITRES_STAT!D2147</f>
        <v>7.89</v>
      </c>
      <c r="C2144" s="2">
        <f t="shared" si="297"/>
        <v>-1.0000000000000675E-2</v>
      </c>
      <c r="D2144" s="2">
        <f t="shared" si="298"/>
        <v>0</v>
      </c>
      <c r="E2144" s="2">
        <f t="shared" si="299"/>
        <v>1.0000000000000675E-2</v>
      </c>
      <c r="F2144" s="2">
        <f t="shared" si="303"/>
        <v>5.4399477652049113E-3</v>
      </c>
      <c r="G2144" s="2">
        <f t="shared" si="303"/>
        <v>7.9379304182602712E-3</v>
      </c>
      <c r="H2144" s="2">
        <f t="shared" si="301"/>
        <v>0.68531058834818637</v>
      </c>
      <c r="I2144" s="2">
        <f t="shared" si="302"/>
        <v>40.663756169708513</v>
      </c>
    </row>
    <row r="2145" spans="1:9" ht="13.5" x14ac:dyDescent="0.25">
      <c r="A2145" s="3">
        <f>TITRES_STAT!B2148</f>
        <v>45128</v>
      </c>
      <c r="B2145" s="6">
        <f>TITRES_STAT!D2148</f>
        <v>7.89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5.0513800676902755E-3</v>
      </c>
      <c r="G2145" s="2">
        <f t="shared" si="303"/>
        <v>7.3709353883845375E-3</v>
      </c>
      <c r="H2145" s="2">
        <f t="shared" si="301"/>
        <v>0.68531058834818648</v>
      </c>
      <c r="I2145" s="2">
        <f t="shared" si="302"/>
        <v>40.663756169708513</v>
      </c>
    </row>
    <row r="2146" spans="1:9" ht="13.5" x14ac:dyDescent="0.25">
      <c r="A2146" s="3">
        <f>TITRES_STAT!B2149</f>
        <v>45131</v>
      </c>
      <c r="B2146" s="6">
        <f>TITRES_STAT!D2149</f>
        <v>7.89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4.690567205712399E-3</v>
      </c>
      <c r="G2146" s="2">
        <f t="shared" si="303"/>
        <v>6.844440003499928E-3</v>
      </c>
      <c r="H2146" s="2">
        <f t="shared" si="301"/>
        <v>0.68531058834818648</v>
      </c>
      <c r="I2146" s="2">
        <f t="shared" si="302"/>
        <v>40.663756169708513</v>
      </c>
    </row>
    <row r="2147" spans="1:9" ht="13.5" x14ac:dyDescent="0.25">
      <c r="A2147" s="3">
        <f>TITRES_STAT!B2150</f>
        <v>45133</v>
      </c>
      <c r="B2147" s="6">
        <f>TITRES_STAT!D2150</f>
        <v>7.89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4.3555266910186565E-3</v>
      </c>
      <c r="G2147" s="2">
        <f t="shared" si="303"/>
        <v>6.3555514318213617E-3</v>
      </c>
      <c r="H2147" s="2">
        <f t="shared" si="301"/>
        <v>0.68531058834818648</v>
      </c>
      <c r="I2147" s="2">
        <f t="shared" si="302"/>
        <v>40.663756169708513</v>
      </c>
    </row>
    <row r="2148" spans="1:9" ht="13.5" x14ac:dyDescent="0.25">
      <c r="A2148" s="3">
        <f>TITRES_STAT!B2151</f>
        <v>45134</v>
      </c>
      <c r="B2148" s="6">
        <f>TITRES_STAT!D2151</f>
        <v>7.87</v>
      </c>
      <c r="C2148" s="2">
        <f t="shared" si="297"/>
        <v>-1.9999999999999574E-2</v>
      </c>
      <c r="D2148" s="2">
        <f t="shared" si="298"/>
        <v>0</v>
      </c>
      <c r="E2148" s="2">
        <f t="shared" si="299"/>
        <v>1.9999999999999574E-2</v>
      </c>
      <c r="F2148" s="2">
        <f t="shared" si="303"/>
        <v>4.0444176416601805E-3</v>
      </c>
      <c r="G2148" s="2">
        <f t="shared" si="303"/>
        <v>7.3301549009769486E-3</v>
      </c>
      <c r="H2148" s="2">
        <f t="shared" si="301"/>
        <v>0.55175063778272249</v>
      </c>
      <c r="I2148" s="2">
        <f t="shared" si="302"/>
        <v>35.556656098502543</v>
      </c>
    </row>
    <row r="2149" spans="1:9" ht="13.5" x14ac:dyDescent="0.25">
      <c r="A2149" s="3">
        <f>TITRES_STAT!B2152</f>
        <v>45135</v>
      </c>
      <c r="B2149" s="6">
        <f>TITRES_STAT!D2152</f>
        <v>7.87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3.755530667255882E-3</v>
      </c>
      <c r="G2149" s="2">
        <f t="shared" si="303"/>
        <v>6.8065724080500238E-3</v>
      </c>
      <c r="H2149" s="2">
        <f t="shared" si="301"/>
        <v>0.55175063778272249</v>
      </c>
      <c r="I2149" s="2">
        <f t="shared" si="302"/>
        <v>35.556656098502543</v>
      </c>
    </row>
    <row r="2150" spans="1:9" ht="13.5" x14ac:dyDescent="0.25">
      <c r="A2150" s="3">
        <f>TITRES_STAT!B2153</f>
        <v>45138</v>
      </c>
      <c r="B2150" s="6">
        <f>TITRES_STAT!D2153</f>
        <v>7.7</v>
      </c>
      <c r="C2150" s="2">
        <f t="shared" si="297"/>
        <v>-0.16999999999999993</v>
      </c>
      <c r="D2150" s="2">
        <f t="shared" si="298"/>
        <v>0</v>
      </c>
      <c r="E2150" s="2">
        <f t="shared" si="299"/>
        <v>0.16999999999999993</v>
      </c>
      <c r="F2150" s="2">
        <f t="shared" si="303"/>
        <v>3.4872784767376046E-3</v>
      </c>
      <c r="G2150" s="2">
        <f t="shared" si="303"/>
        <v>1.8463245807475017E-2</v>
      </c>
      <c r="H2150" s="2">
        <f t="shared" si="301"/>
        <v>0.18887678326449769</v>
      </c>
      <c r="I2150" s="2">
        <f t="shared" si="302"/>
        <v>15.886994003353919</v>
      </c>
    </row>
    <row r="2151" spans="1:9" ht="13.5" x14ac:dyDescent="0.25">
      <c r="A2151" s="3">
        <f>TITRES_STAT!B2154</f>
        <v>45139</v>
      </c>
      <c r="B2151" s="6">
        <f>TITRES_STAT!D2154</f>
        <v>7.8</v>
      </c>
      <c r="C2151" s="2">
        <f t="shared" si="297"/>
        <v>9.9999999999999645E-2</v>
      </c>
      <c r="D2151" s="2">
        <f t="shared" si="298"/>
        <v>9.9999999999999645E-2</v>
      </c>
      <c r="E2151" s="2">
        <f t="shared" si="299"/>
        <v>0</v>
      </c>
      <c r="F2151" s="2">
        <f t="shared" si="303"/>
        <v>1.038104429982775E-2</v>
      </c>
      <c r="G2151" s="2">
        <f t="shared" si="303"/>
        <v>1.7144442535512516E-2</v>
      </c>
      <c r="H2151" s="2">
        <f t="shared" si="301"/>
        <v>0.6055049196452289</v>
      </c>
      <c r="I2151" s="2">
        <f t="shared" si="302"/>
        <v>37.714298613238029</v>
      </c>
    </row>
    <row r="2152" spans="1:9" ht="13.5" x14ac:dyDescent="0.25">
      <c r="A2152" s="3">
        <f>TITRES_STAT!B2155</f>
        <v>45140</v>
      </c>
      <c r="B2152" s="6">
        <f>TITRES_STAT!D2155</f>
        <v>7.79</v>
      </c>
      <c r="C2152" s="2">
        <f t="shared" si="297"/>
        <v>-9.9999999999997868E-3</v>
      </c>
      <c r="D2152" s="2">
        <f t="shared" si="298"/>
        <v>0</v>
      </c>
      <c r="E2152" s="2">
        <f t="shared" si="299"/>
        <v>9.9999999999997868E-3</v>
      </c>
      <c r="F2152" s="2">
        <f t="shared" si="303"/>
        <v>9.6395411355543383E-3</v>
      </c>
      <c r="G2152" s="2">
        <f t="shared" si="303"/>
        <v>1.6634125211547321E-2</v>
      </c>
      <c r="H2152" s="2">
        <f t="shared" si="301"/>
        <v>0.57950394222490409</v>
      </c>
      <c r="I2152" s="2">
        <f t="shared" si="302"/>
        <v>36.688983593710404</v>
      </c>
    </row>
    <row r="2153" spans="1:9" ht="13.5" x14ac:dyDescent="0.25">
      <c r="A2153" s="3">
        <f>TITRES_STAT!B2156</f>
        <v>45141</v>
      </c>
      <c r="B2153" s="6">
        <f>TITRES_STAT!D2156</f>
        <v>7.79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8.9510024830147424E-3</v>
      </c>
      <c r="G2153" s="2">
        <f t="shared" si="303"/>
        <v>1.5445973410722513E-2</v>
      </c>
      <c r="H2153" s="2">
        <f t="shared" si="301"/>
        <v>0.57950394222490398</v>
      </c>
      <c r="I2153" s="2">
        <f t="shared" si="302"/>
        <v>36.688983593710397</v>
      </c>
    </row>
    <row r="2154" spans="1:9" ht="13.5" x14ac:dyDescent="0.25">
      <c r="A2154" s="3">
        <f>TITRES_STAT!B2157</f>
        <v>45142</v>
      </c>
      <c r="B2154" s="6">
        <f>TITRES_STAT!D2157</f>
        <v>7.78</v>
      </c>
      <c r="C2154" s="2">
        <f t="shared" si="297"/>
        <v>-9.9999999999997868E-3</v>
      </c>
      <c r="D2154" s="2">
        <f t="shared" si="298"/>
        <v>0</v>
      </c>
      <c r="E2154" s="2">
        <f t="shared" si="299"/>
        <v>9.9999999999997868E-3</v>
      </c>
      <c r="F2154" s="2">
        <f t="shared" si="303"/>
        <v>8.3116451627994036E-3</v>
      </c>
      <c r="G2154" s="2">
        <f t="shared" si="303"/>
        <v>1.5056975309956604E-2</v>
      </c>
      <c r="H2154" s="2">
        <f t="shared" si="301"/>
        <v>0.55201293697434894</v>
      </c>
      <c r="I2154" s="2">
        <f t="shared" si="302"/>
        <v>35.567547397542882</v>
      </c>
    </row>
    <row r="2155" spans="1:9" ht="13.5" x14ac:dyDescent="0.25">
      <c r="A2155" s="3">
        <f>TITRES_STAT!B2158</f>
        <v>45145</v>
      </c>
      <c r="B2155" s="6">
        <f>TITRES_STAT!D2158</f>
        <v>7.77</v>
      </c>
      <c r="C2155" s="2">
        <f t="shared" si="297"/>
        <v>-1.0000000000000675E-2</v>
      </c>
      <c r="D2155" s="2">
        <f t="shared" si="298"/>
        <v>0</v>
      </c>
      <c r="E2155" s="2">
        <f t="shared" si="299"/>
        <v>1.0000000000000675E-2</v>
      </c>
      <c r="F2155" s="2">
        <f t="shared" si="303"/>
        <v>7.7179562225994456E-3</v>
      </c>
      <c r="G2155" s="2">
        <f t="shared" si="303"/>
        <v>1.4695762787816894E-2</v>
      </c>
      <c r="H2155" s="2">
        <f t="shared" si="301"/>
        <v>0.52518241713848279</v>
      </c>
      <c r="I2155" s="2">
        <f t="shared" si="302"/>
        <v>34.434072359935783</v>
      </c>
    </row>
    <row r="2156" spans="1:9" ht="13.5" x14ac:dyDescent="0.25">
      <c r="A2156" s="3">
        <f>TITRES_STAT!B2159</f>
        <v>45146</v>
      </c>
      <c r="B2156" s="6">
        <f>TITRES_STAT!D2159</f>
        <v>7.77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7.1666736352709133E-3</v>
      </c>
      <c r="G2156" s="2">
        <f t="shared" si="303"/>
        <v>1.3646065445829973E-2</v>
      </c>
      <c r="H2156" s="2">
        <f t="shared" si="301"/>
        <v>0.52518241713848279</v>
      </c>
      <c r="I2156" s="2">
        <f t="shared" si="302"/>
        <v>34.434072359935783</v>
      </c>
    </row>
    <row r="2157" spans="1:9" ht="13.5" x14ac:dyDescent="0.25">
      <c r="A2157" s="3">
        <f>TITRES_STAT!B2160</f>
        <v>45147</v>
      </c>
      <c r="B2157" s="6">
        <f>TITRES_STAT!D2160</f>
        <v>7.72</v>
      </c>
      <c r="C2157" s="2">
        <f t="shared" si="297"/>
        <v>-4.9999999999999822E-2</v>
      </c>
      <c r="D2157" s="2">
        <f t="shared" si="298"/>
        <v>0</v>
      </c>
      <c r="E2157" s="2">
        <f t="shared" si="299"/>
        <v>4.9999999999999822E-2</v>
      </c>
      <c r="F2157" s="2">
        <f t="shared" ref="F2157:G2172" si="304">((F2156*13)+D2157)/14</f>
        <v>6.6547683756087049E-3</v>
      </c>
      <c r="G2157" s="2">
        <f t="shared" si="304"/>
        <v>1.6242775056842105E-2</v>
      </c>
      <c r="H2157" s="2">
        <f t="shared" si="301"/>
        <v>0.40970636805103394</v>
      </c>
      <c r="I2157" s="2">
        <f t="shared" si="302"/>
        <v>29.06324163218946</v>
      </c>
    </row>
    <row r="2158" spans="1:9" ht="13.5" x14ac:dyDescent="0.25">
      <c r="A2158" s="3">
        <f>TITRES_STAT!B2161</f>
        <v>45148</v>
      </c>
      <c r="B2158" s="6">
        <f>TITRES_STAT!D2161</f>
        <v>7.72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6.1794277773509401E-3</v>
      </c>
      <c r="G2158" s="2">
        <f t="shared" si="304"/>
        <v>1.5082576838496242E-2</v>
      </c>
      <c r="H2158" s="2">
        <f t="shared" si="301"/>
        <v>0.40970636805103389</v>
      </c>
      <c r="I2158" s="2">
        <f t="shared" si="302"/>
        <v>29.06324163218946</v>
      </c>
    </row>
    <row r="2159" spans="1:9" ht="13.5" x14ac:dyDescent="0.25">
      <c r="A2159" s="3">
        <f>TITRES_STAT!B2162</f>
        <v>45149</v>
      </c>
      <c r="B2159" s="6">
        <f>TITRES_STAT!D2162</f>
        <v>7.72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5.7380400789687298E-3</v>
      </c>
      <c r="G2159" s="2">
        <f t="shared" si="304"/>
        <v>1.4005249921460796E-2</v>
      </c>
      <c r="H2159" s="2">
        <f t="shared" si="301"/>
        <v>0.40970636805103383</v>
      </c>
      <c r="I2159" s="2">
        <f t="shared" si="302"/>
        <v>29.063241632189445</v>
      </c>
    </row>
    <row r="2160" spans="1:9" ht="13.5" x14ac:dyDescent="0.25">
      <c r="A2160" s="3">
        <f>TITRES_STAT!B2163</f>
        <v>45152</v>
      </c>
      <c r="B2160" s="6">
        <f>TITRES_STAT!D2163</f>
        <v>7.7</v>
      </c>
      <c r="C2160" s="2">
        <f t="shared" si="297"/>
        <v>-1.9999999999999574E-2</v>
      </c>
      <c r="D2160" s="2">
        <f t="shared" si="298"/>
        <v>0</v>
      </c>
      <c r="E2160" s="2">
        <f t="shared" si="299"/>
        <v>1.9999999999999574E-2</v>
      </c>
      <c r="F2160" s="2">
        <f t="shared" si="304"/>
        <v>5.3281800733281067E-3</v>
      </c>
      <c r="G2160" s="2">
        <f t="shared" si="304"/>
        <v>1.4433446355642138E-2</v>
      </c>
      <c r="H2160" s="2">
        <f t="shared" si="301"/>
        <v>0.36915508202552627</v>
      </c>
      <c r="I2160" s="2">
        <f t="shared" si="302"/>
        <v>26.962254814801454</v>
      </c>
    </row>
    <row r="2161" spans="1:9" ht="13.5" x14ac:dyDescent="0.25">
      <c r="A2161" s="3">
        <f>TITRES_STAT!B2164</f>
        <v>45153</v>
      </c>
      <c r="B2161" s="6">
        <f>TITRES_STAT!D2164</f>
        <v>7.7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4.9475957823760996E-3</v>
      </c>
      <c r="G2161" s="2">
        <f t="shared" si="304"/>
        <v>1.3402485901667701E-2</v>
      </c>
      <c r="H2161" s="2">
        <f t="shared" si="301"/>
        <v>0.36915508202552627</v>
      </c>
      <c r="I2161" s="2">
        <f t="shared" si="302"/>
        <v>26.962254814801454</v>
      </c>
    </row>
    <row r="2162" spans="1:9" ht="13.5" x14ac:dyDescent="0.25">
      <c r="A2162" s="3">
        <f>TITRES_STAT!B2165</f>
        <v>45154</v>
      </c>
      <c r="B2162" s="6">
        <f>TITRES_STAT!D2165</f>
        <v>7.7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4.5941960836349497E-3</v>
      </c>
      <c r="G2162" s="2">
        <f t="shared" si="304"/>
        <v>1.2445165480120007E-2</v>
      </c>
      <c r="H2162" s="2">
        <f t="shared" si="301"/>
        <v>0.36915508202552633</v>
      </c>
      <c r="I2162" s="2">
        <f t="shared" si="302"/>
        <v>26.962254814801454</v>
      </c>
    </row>
    <row r="2163" spans="1:9" ht="13.5" x14ac:dyDescent="0.25">
      <c r="A2163" s="3">
        <f>TITRES_STAT!B2166</f>
        <v>45155</v>
      </c>
      <c r="B2163" s="6">
        <f>TITRES_STAT!D2166</f>
        <v>7.9</v>
      </c>
      <c r="C2163" s="2">
        <f t="shared" si="297"/>
        <v>0.20000000000000018</v>
      </c>
      <c r="D2163" s="2">
        <f t="shared" si="298"/>
        <v>0.20000000000000018</v>
      </c>
      <c r="E2163" s="2">
        <f t="shared" si="299"/>
        <v>0</v>
      </c>
      <c r="F2163" s="2">
        <f t="shared" si="304"/>
        <v>1.8551753506232466E-2</v>
      </c>
      <c r="G2163" s="2">
        <f t="shared" si="304"/>
        <v>1.1556225088682865E-2</v>
      </c>
      <c r="H2163" s="2">
        <f t="shared" si="301"/>
        <v>1.6053471928649432</v>
      </c>
      <c r="I2163" s="2">
        <f t="shared" si="302"/>
        <v>61.61739967945077</v>
      </c>
    </row>
    <row r="2164" spans="1:9" ht="13.5" x14ac:dyDescent="0.25">
      <c r="A2164" s="3">
        <f>TITRES_STAT!B2167</f>
        <v>45156</v>
      </c>
      <c r="B2164" s="6">
        <f>TITRES_STAT!D2167</f>
        <v>7.9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1.7226628255787291E-2</v>
      </c>
      <c r="G2164" s="2">
        <f t="shared" si="304"/>
        <v>1.0730780439491232E-2</v>
      </c>
      <c r="H2164" s="2">
        <f t="shared" si="301"/>
        <v>1.6053471928649432</v>
      </c>
      <c r="I2164" s="2">
        <f t="shared" si="302"/>
        <v>61.61739967945077</v>
      </c>
    </row>
    <row r="2165" spans="1:9" ht="13.5" x14ac:dyDescent="0.25">
      <c r="A2165" s="3">
        <f>TITRES_STAT!B2168</f>
        <v>45159</v>
      </c>
      <c r="B2165" s="6">
        <f>TITRES_STAT!D2168</f>
        <v>7.9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1.5996154808945343E-2</v>
      </c>
      <c r="G2165" s="2">
        <f t="shared" si="304"/>
        <v>9.9642961223847144E-3</v>
      </c>
      <c r="H2165" s="2">
        <f t="shared" si="301"/>
        <v>1.6053471928649437</v>
      </c>
      <c r="I2165" s="2">
        <f t="shared" si="302"/>
        <v>61.617399679450777</v>
      </c>
    </row>
    <row r="2166" spans="1:9" ht="13.5" x14ac:dyDescent="0.25">
      <c r="A2166" s="3">
        <f>TITRES_STAT!B2169</f>
        <v>45160</v>
      </c>
      <c r="B2166" s="6">
        <f>TITRES_STAT!D2169</f>
        <v>7.91</v>
      </c>
      <c r="C2166" s="2">
        <f t="shared" si="297"/>
        <v>9.9999999999997868E-3</v>
      </c>
      <c r="D2166" s="2">
        <f t="shared" si="298"/>
        <v>9.9999999999997868E-3</v>
      </c>
      <c r="E2166" s="2">
        <f t="shared" si="299"/>
        <v>0</v>
      </c>
      <c r="F2166" s="2">
        <f t="shared" si="304"/>
        <v>1.5567858036877805E-2</v>
      </c>
      <c r="G2166" s="2">
        <f t="shared" si="304"/>
        <v>9.2525606850715203E-3</v>
      </c>
      <c r="H2166" s="2">
        <f t="shared" si="301"/>
        <v>1.6825458991039808</v>
      </c>
      <c r="I2166" s="2">
        <f t="shared" si="302"/>
        <v>62.721979879858971</v>
      </c>
    </row>
    <row r="2167" spans="1:9" ht="13.5" x14ac:dyDescent="0.25">
      <c r="A2167" s="3">
        <f>TITRES_STAT!B2170</f>
        <v>45161</v>
      </c>
      <c r="B2167" s="6">
        <f>TITRES_STAT!D2170</f>
        <v>7.95</v>
      </c>
      <c r="C2167" s="2">
        <f t="shared" si="297"/>
        <v>4.0000000000000036E-2</v>
      </c>
      <c r="D2167" s="2">
        <f t="shared" si="298"/>
        <v>4.0000000000000036E-2</v>
      </c>
      <c r="E2167" s="2">
        <f t="shared" si="299"/>
        <v>0</v>
      </c>
      <c r="F2167" s="2">
        <f t="shared" si="304"/>
        <v>1.7313011034243677E-2</v>
      </c>
      <c r="G2167" s="2">
        <f t="shared" si="304"/>
        <v>8.5916634932806969E-3</v>
      </c>
      <c r="H2167" s="2">
        <f t="shared" si="301"/>
        <v>2.0150941721336859</v>
      </c>
      <c r="I2167" s="2">
        <f t="shared" si="302"/>
        <v>66.8335400850073</v>
      </c>
    </row>
    <row r="2168" spans="1:9" ht="13.5" x14ac:dyDescent="0.25">
      <c r="A2168" s="3">
        <f>TITRES_STAT!B2171</f>
        <v>45162</v>
      </c>
      <c r="B2168" s="6">
        <f>TITRES_STAT!D2171</f>
        <v>7.96</v>
      </c>
      <c r="C2168" s="2">
        <f t="shared" si="297"/>
        <v>9.9999999999997868E-3</v>
      </c>
      <c r="D2168" s="2">
        <f t="shared" si="298"/>
        <v>9.9999999999997868E-3</v>
      </c>
      <c r="E2168" s="2">
        <f t="shared" si="299"/>
        <v>0</v>
      </c>
      <c r="F2168" s="2">
        <f t="shared" si="304"/>
        <v>1.6790653103226257E-2</v>
      </c>
      <c r="G2168" s="2">
        <f t="shared" si="304"/>
        <v>7.9779732437606464E-3</v>
      </c>
      <c r="H2168" s="2">
        <f t="shared" si="301"/>
        <v>2.1046263994878354</v>
      </c>
      <c r="I2168" s="2">
        <f t="shared" si="302"/>
        <v>67.790005259087906</v>
      </c>
    </row>
    <row r="2169" spans="1:9" ht="13.5" x14ac:dyDescent="0.25">
      <c r="A2169" s="3">
        <f>TITRES_STAT!B2172</f>
        <v>45163</v>
      </c>
      <c r="B2169" s="6">
        <f>TITRES_STAT!D2172</f>
        <v>7.97</v>
      </c>
      <c r="C2169" s="2">
        <f t="shared" si="297"/>
        <v>9.9999999999997868E-3</v>
      </c>
      <c r="D2169" s="2">
        <f t="shared" si="298"/>
        <v>9.9999999999997868E-3</v>
      </c>
      <c r="E2169" s="2">
        <f t="shared" si="299"/>
        <v>0</v>
      </c>
      <c r="F2169" s="2">
        <f t="shared" si="304"/>
        <v>1.6305606452995794E-2</v>
      </c>
      <c r="G2169" s="2">
        <f t="shared" si="304"/>
        <v>7.4081180120634579E-3</v>
      </c>
      <c r="H2169" s="2">
        <f t="shared" si="301"/>
        <v>2.2010457212538421</v>
      </c>
      <c r="I2169" s="2">
        <f t="shared" si="302"/>
        <v>68.760208785512049</v>
      </c>
    </row>
    <row r="2170" spans="1:9" ht="13.5" x14ac:dyDescent="0.25">
      <c r="A2170" s="3">
        <f>TITRES_STAT!B2173</f>
        <v>45166</v>
      </c>
      <c r="B2170" s="6">
        <f>TITRES_STAT!D2173</f>
        <v>7.97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1.5140920277781808E-2</v>
      </c>
      <c r="G2170" s="2">
        <f t="shared" si="304"/>
        <v>6.8789667254874967E-3</v>
      </c>
      <c r="H2170" s="2">
        <f t="shared" si="301"/>
        <v>2.2010457212538421</v>
      </c>
      <c r="I2170" s="2">
        <f t="shared" si="302"/>
        <v>68.760208785512049</v>
      </c>
    </row>
    <row r="2171" spans="1:9" ht="13.5" x14ac:dyDescent="0.25">
      <c r="A2171" s="3">
        <f>TITRES_STAT!B2174</f>
        <v>45167</v>
      </c>
      <c r="B2171" s="6">
        <f>TITRES_STAT!D2174</f>
        <v>7.97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1.4059425972225965E-2</v>
      </c>
      <c r="G2171" s="2">
        <f t="shared" si="304"/>
        <v>6.3876119593812468E-3</v>
      </c>
      <c r="H2171" s="2">
        <f t="shared" si="301"/>
        <v>2.2010457212538421</v>
      </c>
      <c r="I2171" s="2">
        <f t="shared" si="302"/>
        <v>68.760208785512049</v>
      </c>
    </row>
    <row r="2172" spans="1:9" ht="13.5" x14ac:dyDescent="0.25">
      <c r="A2172" s="3">
        <f>TITRES_STAT!B2175</f>
        <v>45168</v>
      </c>
      <c r="B2172" s="6">
        <f>TITRES_STAT!D2175</f>
        <v>7.95</v>
      </c>
      <c r="C2172" s="2">
        <f t="shared" si="297"/>
        <v>-1.9999999999999574E-2</v>
      </c>
      <c r="D2172" s="2">
        <f t="shared" si="298"/>
        <v>0</v>
      </c>
      <c r="E2172" s="2">
        <f t="shared" si="299"/>
        <v>1.9999999999999574E-2</v>
      </c>
      <c r="F2172" s="2">
        <f t="shared" si="304"/>
        <v>1.3055181259924111E-2</v>
      </c>
      <c r="G2172" s="2">
        <f t="shared" si="304"/>
        <v>7.3599253908539844E-3</v>
      </c>
      <c r="H2172" s="2">
        <f t="shared" si="301"/>
        <v>1.7738197830303408</v>
      </c>
      <c r="I2172" s="2">
        <f t="shared" si="302"/>
        <v>63.948631193785751</v>
      </c>
    </row>
    <row r="2173" spans="1:9" ht="13.5" x14ac:dyDescent="0.25">
      <c r="A2173" s="3">
        <f>TITRES_STAT!B2176</f>
        <v>45169</v>
      </c>
      <c r="B2173" s="6">
        <f>TITRES_STAT!D2176</f>
        <v>7.98</v>
      </c>
      <c r="C2173" s="2">
        <f t="shared" si="297"/>
        <v>3.0000000000000249E-2</v>
      </c>
      <c r="D2173" s="2">
        <f t="shared" si="298"/>
        <v>3.0000000000000249E-2</v>
      </c>
      <c r="E2173" s="2">
        <f t="shared" si="299"/>
        <v>0</v>
      </c>
      <c r="F2173" s="2">
        <f t="shared" ref="F2173:G2188" si="305">((F2172*13)+D2173)/14</f>
        <v>1.4265525455643835E-2</v>
      </c>
      <c r="G2173" s="2">
        <f t="shared" si="305"/>
        <v>6.834216434364414E-3</v>
      </c>
      <c r="H2173" s="2">
        <f t="shared" si="301"/>
        <v>2.0873681120066161</v>
      </c>
      <c r="I2173" s="2">
        <f t="shared" si="302"/>
        <v>67.609952434533113</v>
      </c>
    </row>
    <row r="2174" spans="1:9" ht="13.5" x14ac:dyDescent="0.25">
      <c r="A2174" s="3">
        <f>TITRES_STAT!B2177</f>
        <v>45170</v>
      </c>
      <c r="B2174" s="6">
        <f>TITRES_STAT!D2177</f>
        <v>8</v>
      </c>
      <c r="C2174" s="2">
        <f t="shared" si="297"/>
        <v>1.9999999999999574E-2</v>
      </c>
      <c r="D2174" s="2">
        <f t="shared" si="298"/>
        <v>1.9999999999999574E-2</v>
      </c>
      <c r="E2174" s="2">
        <f t="shared" si="299"/>
        <v>0</v>
      </c>
      <c r="F2174" s="2">
        <f t="shared" si="305"/>
        <v>1.4675130780240672E-2</v>
      </c>
      <c r="G2174" s="2">
        <f t="shared" si="305"/>
        <v>6.3460581176240987E-3</v>
      </c>
      <c r="H2174" s="2">
        <f t="shared" si="301"/>
        <v>2.3124797328100888</v>
      </c>
      <c r="I2174" s="2">
        <f t="shared" si="302"/>
        <v>69.811136047263716</v>
      </c>
    </row>
    <row r="2175" spans="1:9" ht="13.5" x14ac:dyDescent="0.25">
      <c r="A2175" s="3">
        <f>TITRES_STAT!B2178</f>
        <v>45173</v>
      </c>
      <c r="B2175" s="6">
        <f>TITRES_STAT!D2178</f>
        <v>8.0500000000000007</v>
      </c>
      <c r="C2175" s="2">
        <f t="shared" si="297"/>
        <v>5.0000000000000711E-2</v>
      </c>
      <c r="D2175" s="2">
        <f t="shared" si="298"/>
        <v>5.0000000000000711E-2</v>
      </c>
      <c r="E2175" s="2">
        <f t="shared" si="299"/>
        <v>0</v>
      </c>
      <c r="F2175" s="2">
        <f t="shared" si="305"/>
        <v>1.7198335724509246E-2</v>
      </c>
      <c r="G2175" s="2">
        <f t="shared" si="305"/>
        <v>5.8927682520795209E-3</v>
      </c>
      <c r="H2175" s="2">
        <f t="shared" si="301"/>
        <v>2.9185494811271528</v>
      </c>
      <c r="I2175" s="2">
        <f t="shared" si="302"/>
        <v>74.480352875055331</v>
      </c>
    </row>
    <row r="2176" spans="1:9" ht="13.5" x14ac:dyDescent="0.25">
      <c r="A2176" s="3">
        <f>TITRES_STAT!B2179</f>
        <v>45174</v>
      </c>
      <c r="B2176" s="6">
        <f>TITRES_STAT!D2179</f>
        <v>8.0500000000000007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1.5969883172758586E-2</v>
      </c>
      <c r="G2176" s="2">
        <f t="shared" si="305"/>
        <v>5.4718562340738408E-3</v>
      </c>
      <c r="H2176" s="2">
        <f t="shared" si="301"/>
        <v>2.9185494811271528</v>
      </c>
      <c r="I2176" s="2">
        <f t="shared" si="302"/>
        <v>74.480352875055331</v>
      </c>
    </row>
    <row r="2177" spans="1:9" ht="13.5" x14ac:dyDescent="0.25">
      <c r="A2177" s="3">
        <f>TITRES_STAT!B2180</f>
        <v>45175</v>
      </c>
      <c r="B2177" s="6">
        <f>TITRES_STAT!D2180</f>
        <v>8.1</v>
      </c>
      <c r="C2177" s="2">
        <f t="shared" si="297"/>
        <v>4.9999999999998934E-2</v>
      </c>
      <c r="D2177" s="2">
        <f t="shared" si="298"/>
        <v>4.9999999999998934E-2</v>
      </c>
      <c r="E2177" s="2">
        <f t="shared" si="299"/>
        <v>0</v>
      </c>
      <c r="F2177" s="2">
        <f t="shared" si="305"/>
        <v>1.8400605803275755E-2</v>
      </c>
      <c r="G2177" s="2">
        <f t="shared" si="305"/>
        <v>5.0810093602114232E-3</v>
      </c>
      <c r="H2177" s="2">
        <f t="shared" si="301"/>
        <v>3.621446940713783</v>
      </c>
      <c r="I2177" s="2">
        <f t="shared" si="302"/>
        <v>78.361755250498447</v>
      </c>
    </row>
    <row r="2178" spans="1:9" ht="13.5" x14ac:dyDescent="0.25">
      <c r="A2178" s="3">
        <f>TITRES_STAT!B2181</f>
        <v>45176</v>
      </c>
      <c r="B2178" s="6">
        <f>TITRES_STAT!D2181</f>
        <v>8.2799999999999994</v>
      </c>
      <c r="C2178" s="2">
        <f t="shared" si="297"/>
        <v>0.17999999999999972</v>
      </c>
      <c r="D2178" s="2">
        <f t="shared" si="298"/>
        <v>0.17999999999999972</v>
      </c>
      <c r="E2178" s="2">
        <f t="shared" si="299"/>
        <v>0</v>
      </c>
      <c r="F2178" s="2">
        <f t="shared" si="305"/>
        <v>2.9943419674470322E-2</v>
      </c>
      <c r="G2178" s="2">
        <f t="shared" si="305"/>
        <v>4.718080120196322E-3</v>
      </c>
      <c r="H2178" s="2">
        <f t="shared" si="301"/>
        <v>6.3465263224958459</v>
      </c>
      <c r="I2178" s="2">
        <f t="shared" si="302"/>
        <v>86.388124725859981</v>
      </c>
    </row>
    <row r="2179" spans="1:9" ht="13.5" x14ac:dyDescent="0.25">
      <c r="A2179" s="3">
        <f>TITRES_STAT!B2182</f>
        <v>45177</v>
      </c>
      <c r="B2179" s="6">
        <f>TITRES_STAT!D2182</f>
        <v>8.2899999999999991</v>
      </c>
      <c r="C2179" s="2">
        <f t="shared" ref="C2179:C2242" si="306">B2179-B2178</f>
        <v>9.9999999999997868E-3</v>
      </c>
      <c r="D2179" s="2">
        <f t="shared" ref="D2179:D2242" si="307">IF(C2179&gt;0,C2179,0)</f>
        <v>9.9999999999997868E-3</v>
      </c>
      <c r="E2179" s="2">
        <f t="shared" ref="E2179:E2242" si="308">IF(C2179&lt;0,-C2179,0)</f>
        <v>0</v>
      </c>
      <c r="F2179" s="2">
        <f t="shared" si="305"/>
        <v>2.8518889697722427E-2</v>
      </c>
      <c r="G2179" s="2">
        <f t="shared" si="305"/>
        <v>4.3810743973251558E-3</v>
      </c>
      <c r="H2179" s="2">
        <f t="shared" si="301"/>
        <v>6.5095652598674194</v>
      </c>
      <c r="I2179" s="2">
        <f t="shared" si="302"/>
        <v>86.683649913208754</v>
      </c>
    </row>
    <row r="2180" spans="1:9" ht="13.5" x14ac:dyDescent="0.25">
      <c r="A2180" s="3">
        <f>TITRES_STAT!B2183</f>
        <v>45180</v>
      </c>
      <c r="B2180" s="6">
        <f>TITRES_STAT!D2183</f>
        <v>8.2899999999999991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2.648182614788511E-2</v>
      </c>
      <c r="G2180" s="2">
        <f t="shared" si="305"/>
        <v>4.0681405118019303E-3</v>
      </c>
      <c r="H2180" s="2">
        <f t="shared" si="301"/>
        <v>6.5095652598674194</v>
      </c>
      <c r="I2180" s="2">
        <f t="shared" si="302"/>
        <v>86.683649913208754</v>
      </c>
    </row>
    <row r="2181" spans="1:9" ht="13.5" x14ac:dyDescent="0.25">
      <c r="A2181" s="3">
        <f>TITRES_STAT!B2184</f>
        <v>45181</v>
      </c>
      <c r="B2181" s="6">
        <f>TITRES_STAT!D2184</f>
        <v>8.3000000000000007</v>
      </c>
      <c r="C2181" s="2">
        <f t="shared" si="306"/>
        <v>1.0000000000001563E-2</v>
      </c>
      <c r="D2181" s="2">
        <f t="shared" si="307"/>
        <v>1.0000000000001563E-2</v>
      </c>
      <c r="E2181" s="2">
        <f t="shared" si="308"/>
        <v>0</v>
      </c>
      <c r="F2181" s="2">
        <f t="shared" si="305"/>
        <v>2.5304552851607712E-2</v>
      </c>
      <c r="G2181" s="2">
        <f t="shared" si="305"/>
        <v>3.7775590466732211E-3</v>
      </c>
      <c r="H2181" s="2">
        <f t="shared" si="301"/>
        <v>6.6986518381208748</v>
      </c>
      <c r="I2181" s="2">
        <f t="shared" si="302"/>
        <v>87.010712771184558</v>
      </c>
    </row>
    <row r="2182" spans="1:9" ht="13.5" x14ac:dyDescent="0.25">
      <c r="A2182" s="3">
        <f>TITRES_STAT!B2185</f>
        <v>45182</v>
      </c>
      <c r="B2182" s="6">
        <f>TITRES_STAT!D2185</f>
        <v>8.4499999999999993</v>
      </c>
      <c r="C2182" s="2">
        <f t="shared" si="306"/>
        <v>0.14999999999999858</v>
      </c>
      <c r="D2182" s="2">
        <f t="shared" si="307"/>
        <v>0.14999999999999858</v>
      </c>
      <c r="E2182" s="2">
        <f t="shared" si="308"/>
        <v>0</v>
      </c>
      <c r="F2182" s="2">
        <f t="shared" si="305"/>
        <v>3.4211370505064204E-2</v>
      </c>
      <c r="G2182" s="2">
        <f t="shared" si="305"/>
        <v>3.507733400482277E-3</v>
      </c>
      <c r="H2182" s="2">
        <f t="shared" si="301"/>
        <v>9.753127332983885</v>
      </c>
      <c r="I2182" s="2">
        <f t="shared" si="302"/>
        <v>90.700379814785379</v>
      </c>
    </row>
    <row r="2183" spans="1:9" ht="13.5" x14ac:dyDescent="0.25">
      <c r="A2183" s="3">
        <f>TITRES_STAT!B2186</f>
        <v>45183</v>
      </c>
      <c r="B2183" s="6">
        <f>TITRES_STAT!D2186</f>
        <v>8.4499999999999993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3.1767701183273898E-2</v>
      </c>
      <c r="G2183" s="2">
        <f t="shared" si="305"/>
        <v>3.257181014733543E-3</v>
      </c>
      <c r="H2183" s="2">
        <f t="shared" si="301"/>
        <v>9.7531273329838832</v>
      </c>
      <c r="I2183" s="2">
        <f t="shared" si="302"/>
        <v>90.700379814785379</v>
      </c>
    </row>
    <row r="2184" spans="1:9" ht="13.5" x14ac:dyDescent="0.25">
      <c r="A2184" s="3">
        <f>TITRES_STAT!B2187</f>
        <v>45184</v>
      </c>
      <c r="B2184" s="6">
        <f>TITRES_STAT!D2187</f>
        <v>8.4600000000000009</v>
      </c>
      <c r="C2184" s="2">
        <f t="shared" si="306"/>
        <v>1.0000000000001563E-2</v>
      </c>
      <c r="D2184" s="2">
        <f t="shared" si="307"/>
        <v>1.0000000000001563E-2</v>
      </c>
      <c r="E2184" s="2">
        <f t="shared" si="308"/>
        <v>0</v>
      </c>
      <c r="F2184" s="2">
        <f t="shared" si="305"/>
        <v>3.0212865384468733E-2</v>
      </c>
      <c r="G2184" s="2">
        <f t="shared" si="305"/>
        <v>3.0245252279668612E-3</v>
      </c>
      <c r="H2184" s="2">
        <f t="shared" si="301"/>
        <v>9.9892919077346729</v>
      </c>
      <c r="I2184" s="2">
        <f t="shared" si="302"/>
        <v>90.900232622848407</v>
      </c>
    </row>
    <row r="2185" spans="1:9" ht="13.5" x14ac:dyDescent="0.25">
      <c r="A2185" s="3">
        <f>TITRES_STAT!B2188</f>
        <v>45187</v>
      </c>
      <c r="B2185" s="6">
        <f>TITRES_STAT!D2188</f>
        <v>8.4600000000000009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2.8054803571292395E-2</v>
      </c>
      <c r="G2185" s="2">
        <f t="shared" si="305"/>
        <v>2.8084877116835139E-3</v>
      </c>
      <c r="H2185" s="2">
        <f t="shared" si="301"/>
        <v>9.9892919077346729</v>
      </c>
      <c r="I2185" s="2">
        <f t="shared" si="302"/>
        <v>90.900232622848407</v>
      </c>
    </row>
    <row r="2186" spans="1:9" ht="13.5" x14ac:dyDescent="0.25">
      <c r="A2186" s="3">
        <f>TITRES_STAT!B2189</f>
        <v>45188</v>
      </c>
      <c r="B2186" s="6">
        <f>TITRES_STAT!D2189</f>
        <v>8.4600000000000009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2.6050889030485795E-2</v>
      </c>
      <c r="G2186" s="2">
        <f t="shared" si="305"/>
        <v>2.6078814465632628E-3</v>
      </c>
      <c r="H2186" s="2">
        <f t="shared" si="301"/>
        <v>9.9892919077346729</v>
      </c>
      <c r="I2186" s="2">
        <f t="shared" si="302"/>
        <v>90.900232622848407</v>
      </c>
    </row>
    <row r="2187" spans="1:9" ht="13.5" x14ac:dyDescent="0.25">
      <c r="A2187" s="3">
        <f>TITRES_STAT!B2190</f>
        <v>45189</v>
      </c>
      <c r="B2187" s="6">
        <f>TITRES_STAT!D2190</f>
        <v>8.6300000000000008</v>
      </c>
      <c r="C2187" s="2">
        <f t="shared" si="306"/>
        <v>0.16999999999999993</v>
      </c>
      <c r="D2187" s="2">
        <f t="shared" si="307"/>
        <v>0.16999999999999993</v>
      </c>
      <c r="E2187" s="2">
        <f t="shared" si="308"/>
        <v>0</v>
      </c>
      <c r="F2187" s="2">
        <f t="shared" si="305"/>
        <v>3.6332968385451088E-2</v>
      </c>
      <c r="G2187" s="2">
        <f t="shared" si="305"/>
        <v>2.4216042003801725E-3</v>
      </c>
      <c r="H2187" s="2">
        <f t="shared" si="301"/>
        <v>15.003677471218088</v>
      </c>
      <c r="I2187" s="2">
        <f t="shared" si="302"/>
        <v>93.751436182099667</v>
      </c>
    </row>
    <row r="2188" spans="1:9" ht="13.5" x14ac:dyDescent="0.25">
      <c r="A2188" s="3">
        <f>TITRES_STAT!B2191</f>
        <v>45190</v>
      </c>
      <c r="B2188" s="6">
        <f>TITRES_STAT!D2191</f>
        <v>8.6199999999999992</v>
      </c>
      <c r="C2188" s="2">
        <f t="shared" si="306"/>
        <v>-1.0000000000001563E-2</v>
      </c>
      <c r="D2188" s="2">
        <f t="shared" si="307"/>
        <v>0</v>
      </c>
      <c r="E2188" s="2">
        <f t="shared" si="308"/>
        <v>1.0000000000001563E-2</v>
      </c>
      <c r="F2188" s="2">
        <f t="shared" si="305"/>
        <v>3.3737756357918869E-2</v>
      </c>
      <c r="G2188" s="2">
        <f t="shared" si="305"/>
        <v>2.9629181860674147E-3</v>
      </c>
      <c r="H2188" s="2">
        <f t="shared" si="301"/>
        <v>11.386664848379732</v>
      </c>
      <c r="I2188" s="2">
        <f t="shared" si="302"/>
        <v>91.92680182889741</v>
      </c>
    </row>
    <row r="2189" spans="1:9" ht="13.5" x14ac:dyDescent="0.25">
      <c r="A2189" s="3">
        <f>TITRES_STAT!B2192</f>
        <v>45191</v>
      </c>
      <c r="B2189" s="6">
        <f>TITRES_STAT!D2192</f>
        <v>8.5</v>
      </c>
      <c r="C2189" s="2">
        <f t="shared" si="306"/>
        <v>-0.11999999999999922</v>
      </c>
      <c r="D2189" s="2">
        <f t="shared" si="307"/>
        <v>0</v>
      </c>
      <c r="E2189" s="2">
        <f t="shared" si="308"/>
        <v>0.11999999999999922</v>
      </c>
      <c r="F2189" s="2">
        <f t="shared" ref="F2189:G2204" si="309">((F2188*13)+D2189)/14</f>
        <v>3.1327916618067518E-2</v>
      </c>
      <c r="G2189" s="2">
        <f t="shared" si="309"/>
        <v>1.1322709744205401E-2</v>
      </c>
      <c r="H2189" s="2">
        <f t="shared" si="301"/>
        <v>2.7668214875948878</v>
      </c>
      <c r="I2189" s="2">
        <f t="shared" si="302"/>
        <v>73.452418616245623</v>
      </c>
    </row>
    <row r="2190" spans="1:9" ht="13.5" x14ac:dyDescent="0.25">
      <c r="A2190" s="3">
        <f>TITRES_STAT!B2193</f>
        <v>45194</v>
      </c>
      <c r="B2190" s="6">
        <f>TITRES_STAT!D2193</f>
        <v>8.6</v>
      </c>
      <c r="C2190" s="2">
        <f t="shared" si="306"/>
        <v>9.9999999999999645E-2</v>
      </c>
      <c r="D2190" s="2">
        <f t="shared" si="307"/>
        <v>9.9999999999999645E-2</v>
      </c>
      <c r="E2190" s="2">
        <f t="shared" si="308"/>
        <v>0</v>
      </c>
      <c r="F2190" s="2">
        <f t="shared" si="309"/>
        <v>3.6233065431062673E-2</v>
      </c>
      <c r="G2190" s="2">
        <f t="shared" si="309"/>
        <v>1.0513944762476444E-2</v>
      </c>
      <c r="H2190" s="2">
        <f t="shared" si="301"/>
        <v>3.4461913439355349</v>
      </c>
      <c r="I2190" s="2">
        <f t="shared" si="302"/>
        <v>77.508840204010369</v>
      </c>
    </row>
    <row r="2191" spans="1:9" ht="13.5" x14ac:dyDescent="0.25">
      <c r="A2191" s="3">
        <f>TITRES_STAT!B2194</f>
        <v>45195</v>
      </c>
      <c r="B2191" s="6">
        <f>TITRES_STAT!D2194</f>
        <v>8.6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3.3644989328843911E-2</v>
      </c>
      <c r="G2191" s="2">
        <f t="shared" si="309"/>
        <v>9.7629487080138407E-3</v>
      </c>
      <c r="H2191" s="2">
        <f t="shared" si="301"/>
        <v>3.4461913439355349</v>
      </c>
      <c r="I2191" s="2">
        <f t="shared" si="302"/>
        <v>77.508840204010369</v>
      </c>
    </row>
    <row r="2192" spans="1:9" ht="13.5" x14ac:dyDescent="0.25">
      <c r="A2192" s="3">
        <f>TITRES_STAT!B2195</f>
        <v>45197</v>
      </c>
      <c r="B2192" s="6">
        <f>TITRES_STAT!D2195</f>
        <v>8.6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3.124177580535506E-2</v>
      </c>
      <c r="G2192" s="2">
        <f t="shared" si="309"/>
        <v>9.0655952288699933E-3</v>
      </c>
      <c r="H2192" s="2">
        <f t="shared" si="301"/>
        <v>3.4461913439355354</v>
      </c>
      <c r="I2192" s="2">
        <f t="shared" si="302"/>
        <v>77.508840204010369</v>
      </c>
    </row>
    <row r="2193" spans="1:9" ht="13.5" x14ac:dyDescent="0.25">
      <c r="A2193" s="3">
        <f>TITRES_STAT!B2196</f>
        <v>45198</v>
      </c>
      <c r="B2193" s="6">
        <f>TITRES_STAT!D2196</f>
        <v>8.59</v>
      </c>
      <c r="C2193" s="2">
        <f t="shared" si="306"/>
        <v>-9.9999999999997868E-3</v>
      </c>
      <c r="D2193" s="2">
        <f t="shared" si="307"/>
        <v>0</v>
      </c>
      <c r="E2193" s="2">
        <f t="shared" si="308"/>
        <v>9.9999999999997868E-3</v>
      </c>
      <c r="F2193" s="2">
        <f t="shared" si="309"/>
        <v>2.901022039068684E-2</v>
      </c>
      <c r="G2193" s="2">
        <f t="shared" si="309"/>
        <v>9.1323384268078376E-3</v>
      </c>
      <c r="H2193" s="2">
        <f t="shared" ref="H2193:H2256" si="310">F2193/G2193</f>
        <v>3.1766475392028606</v>
      </c>
      <c r="I2193" s="2">
        <f t="shared" ref="I2193:I2256" si="311">IF(G2193=0,100,100-(100/(1+H2193)))</f>
        <v>76.057352443226364</v>
      </c>
    </row>
    <row r="2194" spans="1:9" ht="13.5" x14ac:dyDescent="0.25">
      <c r="A2194" s="3">
        <f>TITRES_STAT!B2197</f>
        <v>45201</v>
      </c>
      <c r="B2194" s="6">
        <f>TITRES_STAT!D2197</f>
        <v>8.59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2.6938061791352063E-2</v>
      </c>
      <c r="G2194" s="2">
        <f t="shared" si="309"/>
        <v>8.4800285391787057E-3</v>
      </c>
      <c r="H2194" s="2">
        <f t="shared" si="310"/>
        <v>3.1766475392028606</v>
      </c>
      <c r="I2194" s="2">
        <f t="shared" si="311"/>
        <v>76.057352443226364</v>
      </c>
    </row>
    <row r="2195" spans="1:9" ht="13.5" x14ac:dyDescent="0.25">
      <c r="A2195" s="3">
        <f>TITRES_STAT!B2198</f>
        <v>45202</v>
      </c>
      <c r="B2195" s="6">
        <f>TITRES_STAT!D2198</f>
        <v>8.58</v>
      </c>
      <c r="C2195" s="2">
        <f t="shared" si="306"/>
        <v>-9.9999999999997868E-3</v>
      </c>
      <c r="D2195" s="2">
        <f t="shared" si="307"/>
        <v>0</v>
      </c>
      <c r="E2195" s="2">
        <f t="shared" si="308"/>
        <v>9.9999999999997868E-3</v>
      </c>
      <c r="F2195" s="2">
        <f t="shared" si="309"/>
        <v>2.5013914520541199E-2</v>
      </c>
      <c r="G2195" s="2">
        <f t="shared" si="309"/>
        <v>8.5885979292373536E-3</v>
      </c>
      <c r="H2195" s="2">
        <f t="shared" si="310"/>
        <v>2.9124561106055147</v>
      </c>
      <c r="I2195" s="2">
        <f t="shared" si="311"/>
        <v>74.440607850161058</v>
      </c>
    </row>
    <row r="2196" spans="1:9" ht="13.5" x14ac:dyDescent="0.25">
      <c r="A2196" s="3">
        <f>TITRES_STAT!B2199</f>
        <v>45203</v>
      </c>
      <c r="B2196" s="6">
        <f>TITRES_STAT!D2199</f>
        <v>8.58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2.3227206340502543E-2</v>
      </c>
      <c r="G2196" s="2">
        <f t="shared" si="309"/>
        <v>7.9751266485775432E-3</v>
      </c>
      <c r="H2196" s="2">
        <f t="shared" si="310"/>
        <v>2.9124561106055147</v>
      </c>
      <c r="I2196" s="2">
        <f t="shared" si="311"/>
        <v>74.440607850161058</v>
      </c>
    </row>
    <row r="2197" spans="1:9" ht="13.5" x14ac:dyDescent="0.25">
      <c r="A2197" s="3">
        <f>TITRES_STAT!B2200</f>
        <v>45204</v>
      </c>
      <c r="B2197" s="6">
        <f>TITRES_STAT!D2200</f>
        <v>8.59</v>
      </c>
      <c r="C2197" s="2">
        <f t="shared" si="306"/>
        <v>9.9999999999997868E-3</v>
      </c>
      <c r="D2197" s="2">
        <f t="shared" si="307"/>
        <v>9.9999999999997868E-3</v>
      </c>
      <c r="E2197" s="2">
        <f t="shared" si="308"/>
        <v>0</v>
      </c>
      <c r="F2197" s="2">
        <f t="shared" si="309"/>
        <v>2.2282405887609491E-2</v>
      </c>
      <c r="G2197" s="2">
        <f t="shared" si="309"/>
        <v>7.405474745107719E-3</v>
      </c>
      <c r="H2197" s="2">
        <f t="shared" si="310"/>
        <v>3.0089098477217715</v>
      </c>
      <c r="I2197" s="2">
        <f t="shared" si="311"/>
        <v>75.055562784274343</v>
      </c>
    </row>
    <row r="2198" spans="1:9" ht="13.5" x14ac:dyDescent="0.25">
      <c r="A2198" s="3">
        <f>TITRES_STAT!B2201</f>
        <v>45205</v>
      </c>
      <c r="B2198" s="6">
        <f>TITRES_STAT!D2201</f>
        <v>8.59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2.0690805467065955E-2</v>
      </c>
      <c r="G2198" s="2">
        <f t="shared" si="309"/>
        <v>6.87651226331431E-3</v>
      </c>
      <c r="H2198" s="2">
        <f t="shared" si="310"/>
        <v>3.0089098477217715</v>
      </c>
      <c r="I2198" s="2">
        <f t="shared" si="311"/>
        <v>75.055562784274343</v>
      </c>
    </row>
    <row r="2199" spans="1:9" ht="13.5" x14ac:dyDescent="0.25">
      <c r="A2199" s="3">
        <f>TITRES_STAT!B2202</f>
        <v>45208</v>
      </c>
      <c r="B2199" s="6">
        <f>TITRES_STAT!D2202</f>
        <v>8.58</v>
      </c>
      <c r="C2199" s="2">
        <f t="shared" si="306"/>
        <v>-9.9999999999997868E-3</v>
      </c>
      <c r="D2199" s="2">
        <f t="shared" si="307"/>
        <v>0</v>
      </c>
      <c r="E2199" s="2">
        <f t="shared" si="308"/>
        <v>9.9999999999997868E-3</v>
      </c>
      <c r="F2199" s="2">
        <f t="shared" si="309"/>
        <v>1.9212890790846957E-2</v>
      </c>
      <c r="G2199" s="2">
        <f t="shared" si="309"/>
        <v>7.0996185302204156E-3</v>
      </c>
      <c r="H2199" s="2">
        <f t="shared" si="310"/>
        <v>2.7061863548111607</v>
      </c>
      <c r="I2199" s="2">
        <f t="shared" si="311"/>
        <v>73.018086402971704</v>
      </c>
    </row>
    <row r="2200" spans="1:9" ht="13.5" x14ac:dyDescent="0.25">
      <c r="A2200" s="3">
        <f>TITRES_STAT!B2203</f>
        <v>45209</v>
      </c>
      <c r="B2200" s="6">
        <f>TITRES_STAT!D2203</f>
        <v>8.58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1.7840541448643603E-2</v>
      </c>
      <c r="G2200" s="2">
        <f t="shared" si="309"/>
        <v>6.5925029209189575E-3</v>
      </c>
      <c r="H2200" s="2">
        <f t="shared" si="310"/>
        <v>2.7061863548111607</v>
      </c>
      <c r="I2200" s="2">
        <f t="shared" si="311"/>
        <v>73.018086402971704</v>
      </c>
    </row>
    <row r="2201" spans="1:9" ht="13.5" x14ac:dyDescent="0.25">
      <c r="A2201" s="3">
        <f>TITRES_STAT!B2204</f>
        <v>45210</v>
      </c>
      <c r="B2201" s="6">
        <f>TITRES_STAT!D2204</f>
        <v>8.58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1.6566217059454776E-2</v>
      </c>
      <c r="G2201" s="2">
        <f t="shared" si="309"/>
        <v>6.1216098551390317E-3</v>
      </c>
      <c r="H2201" s="2">
        <f t="shared" si="310"/>
        <v>2.7061863548111611</v>
      </c>
      <c r="I2201" s="2">
        <f t="shared" si="311"/>
        <v>73.018086402971704</v>
      </c>
    </row>
    <row r="2202" spans="1:9" ht="13.5" x14ac:dyDescent="0.25">
      <c r="A2202" s="3">
        <f>TITRES_STAT!B2205</f>
        <v>45211</v>
      </c>
      <c r="B2202" s="6">
        <f>TITRES_STAT!D2205</f>
        <v>8.5</v>
      </c>
      <c r="C2202" s="2">
        <f t="shared" si="306"/>
        <v>-8.0000000000000071E-2</v>
      </c>
      <c r="D2202" s="2">
        <f t="shared" si="307"/>
        <v>0</v>
      </c>
      <c r="E2202" s="2">
        <f t="shared" si="308"/>
        <v>8.0000000000000071E-2</v>
      </c>
      <c r="F2202" s="2">
        <f t="shared" si="309"/>
        <v>1.5382915840922291E-2</v>
      </c>
      <c r="G2202" s="2">
        <f t="shared" si="309"/>
        <v>1.1398637722629104E-2</v>
      </c>
      <c r="H2202" s="2">
        <f t="shared" si="310"/>
        <v>1.3495398498702535</v>
      </c>
      <c r="I2202" s="2">
        <f t="shared" si="311"/>
        <v>57.438474599389231</v>
      </c>
    </row>
    <row r="2203" spans="1:9" ht="13.5" x14ac:dyDescent="0.25">
      <c r="A2203" s="3">
        <f>TITRES_STAT!B2206</f>
        <v>45212</v>
      </c>
      <c r="B2203" s="6">
        <f>TITRES_STAT!D2206</f>
        <v>8.5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1.4284136137999269E-2</v>
      </c>
      <c r="G2203" s="2">
        <f t="shared" si="309"/>
        <v>1.0584449313869882E-2</v>
      </c>
      <c r="H2203" s="2">
        <f t="shared" si="310"/>
        <v>1.3495398498702535</v>
      </c>
      <c r="I2203" s="2">
        <f t="shared" si="311"/>
        <v>57.438474599389231</v>
      </c>
    </row>
    <row r="2204" spans="1:9" ht="13.5" x14ac:dyDescent="0.25">
      <c r="A2204" s="3">
        <f>TITRES_STAT!B2207</f>
        <v>45215</v>
      </c>
      <c r="B2204" s="6">
        <f>TITRES_STAT!D2207</f>
        <v>8.5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1.3263840699570749E-2</v>
      </c>
      <c r="G2204" s="2">
        <f t="shared" si="309"/>
        <v>9.8284172200220343E-3</v>
      </c>
      <c r="H2204" s="2">
        <f t="shared" si="310"/>
        <v>1.3495398498702533</v>
      </c>
      <c r="I2204" s="2">
        <f t="shared" si="311"/>
        <v>57.438474599389231</v>
      </c>
    </row>
    <row r="2205" spans="1:9" ht="13.5" x14ac:dyDescent="0.25">
      <c r="A2205" s="3">
        <f>TITRES_STAT!B2208</f>
        <v>45216</v>
      </c>
      <c r="B2205" s="6">
        <f>TITRES_STAT!D2208</f>
        <v>8.5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1.2316423506744266E-2</v>
      </c>
      <c r="G2205" s="2">
        <f t="shared" si="312"/>
        <v>9.1263874185918883E-3</v>
      </c>
      <c r="H2205" s="2">
        <f t="shared" si="310"/>
        <v>1.3495398498702533</v>
      </c>
      <c r="I2205" s="2">
        <f t="shared" si="311"/>
        <v>57.438474599389231</v>
      </c>
    </row>
    <row r="2206" spans="1:9" ht="13.5" x14ac:dyDescent="0.25">
      <c r="A2206" s="3">
        <f>TITRES_STAT!B2209</f>
        <v>45217</v>
      </c>
      <c r="B2206" s="6">
        <f>TITRES_STAT!D2209</f>
        <v>8.5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1.1436678970548246E-2</v>
      </c>
      <c r="G2206" s="2">
        <f t="shared" si="312"/>
        <v>8.4745026029781814E-3</v>
      </c>
      <c r="H2206" s="2">
        <f t="shared" si="310"/>
        <v>1.3495398498702533</v>
      </c>
      <c r="I2206" s="2">
        <f t="shared" si="311"/>
        <v>57.438474599389231</v>
      </c>
    </row>
    <row r="2207" spans="1:9" ht="13.5" x14ac:dyDescent="0.25">
      <c r="A2207" s="3">
        <f>TITRES_STAT!B2210</f>
        <v>45218</v>
      </c>
      <c r="B2207" s="6">
        <f>TITRES_STAT!D2210</f>
        <v>8.5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1.06197733297948E-2</v>
      </c>
      <c r="G2207" s="2">
        <f t="shared" si="312"/>
        <v>7.8691809884797407E-3</v>
      </c>
      <c r="H2207" s="2">
        <f t="shared" si="310"/>
        <v>1.3495398498702531</v>
      </c>
      <c r="I2207" s="2">
        <f t="shared" si="311"/>
        <v>57.438474599389231</v>
      </c>
    </row>
    <row r="2208" spans="1:9" ht="13.5" x14ac:dyDescent="0.25">
      <c r="A2208" s="3">
        <f>TITRES_STAT!B2211</f>
        <v>45219</v>
      </c>
      <c r="B2208" s="6">
        <f>TITRES_STAT!D2211</f>
        <v>8.5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9.8612180919523135E-3</v>
      </c>
      <c r="G2208" s="2">
        <f t="shared" si="312"/>
        <v>7.3070966321597593E-3</v>
      </c>
      <c r="H2208" s="2">
        <f t="shared" si="310"/>
        <v>1.3495398498702531</v>
      </c>
      <c r="I2208" s="2">
        <f t="shared" si="311"/>
        <v>57.438474599389231</v>
      </c>
    </row>
    <row r="2209" spans="1:9" ht="13.5" x14ac:dyDescent="0.25">
      <c r="A2209" s="3">
        <f>TITRES_STAT!B2212</f>
        <v>45222</v>
      </c>
      <c r="B2209" s="6">
        <f>TITRES_STAT!D2212</f>
        <v>8.5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9.1568453710985775E-3</v>
      </c>
      <c r="G2209" s="2">
        <f t="shared" si="312"/>
        <v>6.7851611584340624E-3</v>
      </c>
      <c r="H2209" s="2">
        <f t="shared" si="310"/>
        <v>1.3495398498702531</v>
      </c>
      <c r="I2209" s="2">
        <f t="shared" si="311"/>
        <v>57.438474599389231</v>
      </c>
    </row>
    <row r="2210" spans="1:9" ht="13.5" x14ac:dyDescent="0.25">
      <c r="A2210" s="3">
        <f>TITRES_STAT!B2213</f>
        <v>45223</v>
      </c>
      <c r="B2210" s="6">
        <f>TITRES_STAT!D2213</f>
        <v>8.5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8.5027849874486795E-3</v>
      </c>
      <c r="G2210" s="2">
        <f t="shared" si="312"/>
        <v>6.300506789974486E-3</v>
      </c>
      <c r="H2210" s="2">
        <f t="shared" si="310"/>
        <v>1.3495398498702533</v>
      </c>
      <c r="I2210" s="2">
        <f t="shared" si="311"/>
        <v>57.438474599389231</v>
      </c>
    </row>
    <row r="2211" spans="1:9" ht="13.5" x14ac:dyDescent="0.25">
      <c r="A2211" s="3">
        <f>TITRES_STAT!B2214</f>
        <v>45224</v>
      </c>
      <c r="B2211" s="6">
        <f>TITRES_STAT!D2214</f>
        <v>8.5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7.8954432026309175E-3</v>
      </c>
      <c r="G2211" s="2">
        <f t="shared" si="312"/>
        <v>5.8504705906905945E-3</v>
      </c>
      <c r="H2211" s="2">
        <f t="shared" si="310"/>
        <v>1.3495398498702533</v>
      </c>
      <c r="I2211" s="2">
        <f t="shared" si="311"/>
        <v>57.438474599389231</v>
      </c>
    </row>
    <row r="2212" spans="1:9" ht="13.5" x14ac:dyDescent="0.25">
      <c r="A2212" s="3">
        <f>TITRES_STAT!B2215</f>
        <v>45225</v>
      </c>
      <c r="B2212" s="6">
        <f>TITRES_STAT!D2215</f>
        <v>8.48</v>
      </c>
      <c r="C2212" s="2">
        <f t="shared" si="306"/>
        <v>-1.9999999999999574E-2</v>
      </c>
      <c r="D2212" s="2">
        <f t="shared" si="307"/>
        <v>0</v>
      </c>
      <c r="E2212" s="2">
        <f t="shared" si="308"/>
        <v>1.9999999999999574E-2</v>
      </c>
      <c r="F2212" s="2">
        <f t="shared" si="312"/>
        <v>7.3314829738715661E-3</v>
      </c>
      <c r="G2212" s="2">
        <f t="shared" si="312"/>
        <v>6.8611512627840933E-3</v>
      </c>
      <c r="H2212" s="2">
        <f t="shared" si="310"/>
        <v>1.0685499696878309</v>
      </c>
      <c r="I2212" s="2">
        <f t="shared" si="311"/>
        <v>51.656957063942137</v>
      </c>
    </row>
    <row r="2213" spans="1:9" ht="13.5" x14ac:dyDescent="0.25">
      <c r="A2213" s="3">
        <f>TITRES_STAT!B2216</f>
        <v>45226</v>
      </c>
      <c r="B2213" s="6">
        <f>TITRES_STAT!D2216</f>
        <v>8.48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6.8078056185950251E-3</v>
      </c>
      <c r="G2213" s="2">
        <f t="shared" si="312"/>
        <v>6.3710690297280872E-3</v>
      </c>
      <c r="H2213" s="2">
        <f t="shared" si="310"/>
        <v>1.0685499696878309</v>
      </c>
      <c r="I2213" s="2">
        <f t="shared" si="311"/>
        <v>51.656957063942137</v>
      </c>
    </row>
    <row r="2214" spans="1:9" ht="13.5" x14ac:dyDescent="0.25">
      <c r="A2214" s="3">
        <f>TITRES_STAT!B2217</f>
        <v>45229</v>
      </c>
      <c r="B2214" s="6">
        <f>TITRES_STAT!D2217</f>
        <v>8.48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6.3215337886953797E-3</v>
      </c>
      <c r="G2214" s="2">
        <f t="shared" si="312"/>
        <v>5.9159926704617947E-3</v>
      </c>
      <c r="H2214" s="2">
        <f t="shared" si="310"/>
        <v>1.0685499696878307</v>
      </c>
      <c r="I2214" s="2">
        <f t="shared" si="311"/>
        <v>51.65695706394213</v>
      </c>
    </row>
    <row r="2215" spans="1:9" ht="13.5" x14ac:dyDescent="0.25">
      <c r="A2215" s="3">
        <f>TITRES_STAT!B2218</f>
        <v>45230</v>
      </c>
      <c r="B2215" s="6">
        <f>TITRES_STAT!D2218</f>
        <v>8.4700000000000006</v>
      </c>
      <c r="C2215" s="2">
        <f t="shared" si="306"/>
        <v>-9.9999999999997868E-3</v>
      </c>
      <c r="D2215" s="2">
        <f t="shared" si="307"/>
        <v>0</v>
      </c>
      <c r="E2215" s="2">
        <f t="shared" si="308"/>
        <v>9.9999999999997868E-3</v>
      </c>
      <c r="F2215" s="2">
        <f t="shared" si="312"/>
        <v>5.8699956609314236E-3</v>
      </c>
      <c r="G2215" s="2">
        <f t="shared" si="312"/>
        <v>6.2077074797145084E-3</v>
      </c>
      <c r="H2215" s="2">
        <f t="shared" si="310"/>
        <v>0.94559798123757333</v>
      </c>
      <c r="I2215" s="2">
        <f t="shared" si="311"/>
        <v>48.601920353355261</v>
      </c>
    </row>
    <row r="2216" spans="1:9" ht="13.5" x14ac:dyDescent="0.25">
      <c r="A2216" s="3">
        <f>TITRES_STAT!B2219</f>
        <v>45231</v>
      </c>
      <c r="B2216" s="6">
        <f>TITRES_STAT!D2219</f>
        <v>8.4700000000000006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5.450710256579179E-3</v>
      </c>
      <c r="G2216" s="2">
        <f t="shared" si="312"/>
        <v>5.7642998025920437E-3</v>
      </c>
      <c r="H2216" s="2">
        <f t="shared" si="310"/>
        <v>0.94559798123757333</v>
      </c>
      <c r="I2216" s="2">
        <f t="shared" si="311"/>
        <v>48.601920353355261</v>
      </c>
    </row>
    <row r="2217" spans="1:9" ht="13.5" x14ac:dyDescent="0.25">
      <c r="A2217" s="3">
        <f>TITRES_STAT!B2220</f>
        <v>45232</v>
      </c>
      <c r="B2217" s="6">
        <f>TITRES_STAT!D2220</f>
        <v>8.4700000000000006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5.0613738096806655E-3</v>
      </c>
      <c r="G2217" s="2">
        <f t="shared" si="312"/>
        <v>5.3525641024068978E-3</v>
      </c>
      <c r="H2217" s="2">
        <f t="shared" si="310"/>
        <v>0.94559798123757322</v>
      </c>
      <c r="I2217" s="2">
        <f t="shared" si="311"/>
        <v>48.601920353355261</v>
      </c>
    </row>
    <row r="2218" spans="1:9" ht="13.5" x14ac:dyDescent="0.25">
      <c r="A2218" s="3">
        <f>TITRES_STAT!B2221</f>
        <v>45233</v>
      </c>
      <c r="B2218" s="6">
        <f>TITRES_STAT!D2221</f>
        <v>8.4700000000000006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4.6998471089891901E-3</v>
      </c>
      <c r="G2218" s="2">
        <f t="shared" si="312"/>
        <v>4.9702380950921192E-3</v>
      </c>
      <c r="H2218" s="2">
        <f t="shared" si="310"/>
        <v>0.94559798123757333</v>
      </c>
      <c r="I2218" s="2">
        <f t="shared" si="311"/>
        <v>48.601920353355261</v>
      </c>
    </row>
    <row r="2219" spans="1:9" ht="13.5" x14ac:dyDescent="0.25">
      <c r="A2219" s="3">
        <f>TITRES_STAT!B2222</f>
        <v>45236</v>
      </c>
      <c r="B2219" s="6">
        <f>TITRES_STAT!D2222</f>
        <v>8.4700000000000006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4.3641437440613906E-3</v>
      </c>
      <c r="G2219" s="2">
        <f t="shared" si="312"/>
        <v>4.6152210882998241E-3</v>
      </c>
      <c r="H2219" s="2">
        <f t="shared" si="310"/>
        <v>0.94559798123757355</v>
      </c>
      <c r="I2219" s="2">
        <f t="shared" si="311"/>
        <v>48.601920353355275</v>
      </c>
    </row>
    <row r="2220" spans="1:9" ht="13.5" x14ac:dyDescent="0.25">
      <c r="A2220" s="3">
        <f>TITRES_STAT!B2223</f>
        <v>45237</v>
      </c>
      <c r="B2220" s="6">
        <f>TITRES_STAT!D2223</f>
        <v>8.4700000000000006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4.0524191909141489E-3</v>
      </c>
      <c r="G2220" s="2">
        <f t="shared" si="312"/>
        <v>4.2855624391355514E-3</v>
      </c>
      <c r="H2220" s="2">
        <f t="shared" si="310"/>
        <v>0.94559798123757355</v>
      </c>
      <c r="I2220" s="2">
        <f t="shared" si="311"/>
        <v>48.601920353355275</v>
      </c>
    </row>
    <row r="2221" spans="1:9" ht="13.5" x14ac:dyDescent="0.25">
      <c r="A2221" s="3">
        <f>TITRES_STAT!B2224</f>
        <v>45238</v>
      </c>
      <c r="B2221" s="6">
        <f>TITRES_STAT!D2224</f>
        <v>8.4700000000000006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3.7629606772774239E-3</v>
      </c>
      <c r="G2221" s="2">
        <f t="shared" si="313"/>
        <v>3.9794508363401549E-3</v>
      </c>
      <c r="H2221" s="2">
        <f t="shared" si="310"/>
        <v>0.94559798123757344</v>
      </c>
      <c r="I2221" s="2">
        <f t="shared" si="311"/>
        <v>48.601920353355268</v>
      </c>
    </row>
    <row r="2222" spans="1:9" ht="13.5" x14ac:dyDescent="0.25">
      <c r="A2222" s="3">
        <f>TITRES_STAT!B2225</f>
        <v>45239</v>
      </c>
      <c r="B2222" s="6">
        <f>TITRES_STAT!D2225</f>
        <v>8.4700000000000006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3.4941777717576077E-3</v>
      </c>
      <c r="G2222" s="2">
        <f t="shared" si="313"/>
        <v>3.6952043480301439E-3</v>
      </c>
      <c r="H2222" s="2">
        <f t="shared" si="310"/>
        <v>0.94559798123757344</v>
      </c>
      <c r="I2222" s="2">
        <f t="shared" si="311"/>
        <v>48.601920353355268</v>
      </c>
    </row>
    <row r="2223" spans="1:9" ht="13.5" x14ac:dyDescent="0.25">
      <c r="A2223" s="3">
        <f>TITRES_STAT!B2226</f>
        <v>45240</v>
      </c>
      <c r="B2223" s="6">
        <f>TITRES_STAT!D2226</f>
        <v>8.4700000000000006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3.2445936452034927E-3</v>
      </c>
      <c r="G2223" s="2">
        <f t="shared" si="313"/>
        <v>3.4312611803137051E-3</v>
      </c>
      <c r="H2223" s="2">
        <f t="shared" si="310"/>
        <v>0.94559798123757333</v>
      </c>
      <c r="I2223" s="2">
        <f t="shared" si="311"/>
        <v>48.601920353355261</v>
      </c>
    </row>
    <row r="2224" spans="1:9" ht="13.5" x14ac:dyDescent="0.25">
      <c r="A2224" s="3">
        <f>TITRES_STAT!B2227</f>
        <v>45243</v>
      </c>
      <c r="B2224" s="6">
        <f>TITRES_STAT!D2227</f>
        <v>8.4700000000000006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3.0128369562603861E-3</v>
      </c>
      <c r="G2224" s="2">
        <f t="shared" si="313"/>
        <v>3.1861710960055835E-3</v>
      </c>
      <c r="H2224" s="2">
        <f t="shared" si="310"/>
        <v>0.94559798123757333</v>
      </c>
      <c r="I2224" s="2">
        <f t="shared" si="311"/>
        <v>48.601920353355261</v>
      </c>
    </row>
    <row r="2225" spans="1:9" ht="13.5" x14ac:dyDescent="0.25">
      <c r="A2225" s="3">
        <f>TITRES_STAT!B2228</f>
        <v>45244</v>
      </c>
      <c r="B2225" s="6">
        <f>TITRES_STAT!D2228</f>
        <v>8.4700000000000006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2.7976343165275015E-3</v>
      </c>
      <c r="G2225" s="2">
        <f t="shared" si="313"/>
        <v>2.9585874462908987E-3</v>
      </c>
      <c r="H2225" s="2">
        <f t="shared" si="310"/>
        <v>0.94559798123757344</v>
      </c>
      <c r="I2225" s="2">
        <f t="shared" si="311"/>
        <v>48.601920353355268</v>
      </c>
    </row>
    <row r="2226" spans="1:9" ht="13.5" x14ac:dyDescent="0.25">
      <c r="A2226" s="3">
        <f>TITRES_STAT!B2229</f>
        <v>45245</v>
      </c>
      <c r="B2226" s="6">
        <f>TITRES_STAT!D2229</f>
        <v>8.4700000000000006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2.5978032939183945E-3</v>
      </c>
      <c r="G2226" s="2">
        <f t="shared" si="313"/>
        <v>2.7472597715558346E-3</v>
      </c>
      <c r="H2226" s="2">
        <f t="shared" si="310"/>
        <v>0.94559798123757344</v>
      </c>
      <c r="I2226" s="2">
        <f t="shared" si="311"/>
        <v>48.601920353355268</v>
      </c>
    </row>
    <row r="2227" spans="1:9" ht="13.5" x14ac:dyDescent="0.25">
      <c r="A2227" s="3">
        <f>TITRES_STAT!B2230</f>
        <v>45246</v>
      </c>
      <c r="B2227" s="6">
        <f>TITRES_STAT!D2230</f>
        <v>8.4700000000000006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2.4122459157813665E-3</v>
      </c>
      <c r="G2227" s="2">
        <f t="shared" si="313"/>
        <v>2.5510269307304177E-3</v>
      </c>
      <c r="H2227" s="2">
        <f t="shared" si="310"/>
        <v>0.94559798123757355</v>
      </c>
      <c r="I2227" s="2">
        <f t="shared" si="311"/>
        <v>48.601920353355275</v>
      </c>
    </row>
    <row r="2228" spans="1:9" ht="13.5" x14ac:dyDescent="0.25">
      <c r="A2228" s="3">
        <f>TITRES_STAT!B2231</f>
        <v>45247</v>
      </c>
      <c r="B2228" s="6">
        <f>TITRES_STAT!D2231</f>
        <v>8.5</v>
      </c>
      <c r="C2228" s="2">
        <f t="shared" si="306"/>
        <v>2.9999999999999361E-2</v>
      </c>
      <c r="D2228" s="2">
        <f t="shared" si="307"/>
        <v>2.9999999999999361E-2</v>
      </c>
      <c r="E2228" s="2">
        <f t="shared" si="308"/>
        <v>0</v>
      </c>
      <c r="F2228" s="2">
        <f t="shared" si="313"/>
        <v>4.3827997789397952E-3</v>
      </c>
      <c r="G2228" s="2">
        <f t="shared" si="313"/>
        <v>2.3688107213925311E-3</v>
      </c>
      <c r="H2228" s="2">
        <f t="shared" si="310"/>
        <v>1.8502110528963323</v>
      </c>
      <c r="I2228" s="2">
        <f t="shared" si="311"/>
        <v>64.914878882957879</v>
      </c>
    </row>
    <row r="2229" spans="1:9" ht="13.5" x14ac:dyDescent="0.25">
      <c r="A2229" s="3">
        <f>TITRES_STAT!B2232</f>
        <v>45250</v>
      </c>
      <c r="B2229" s="6">
        <f>TITRES_STAT!D2232</f>
        <v>8.5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4.0697426518726673E-3</v>
      </c>
      <c r="G2229" s="2">
        <f t="shared" si="313"/>
        <v>2.1996099555787788E-3</v>
      </c>
      <c r="H2229" s="2">
        <f t="shared" si="310"/>
        <v>1.8502110528963325</v>
      </c>
      <c r="I2229" s="2">
        <f t="shared" si="311"/>
        <v>64.914878882957879</v>
      </c>
    </row>
    <row r="2230" spans="1:9" ht="13.5" x14ac:dyDescent="0.25">
      <c r="A2230" s="3">
        <f>TITRES_STAT!B2233</f>
        <v>45251</v>
      </c>
      <c r="B2230" s="6">
        <f>TITRES_STAT!D2233</f>
        <v>8.5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3.7790467481674766E-3</v>
      </c>
      <c r="G2230" s="2">
        <f t="shared" si="313"/>
        <v>2.0424949587517231E-3</v>
      </c>
      <c r="H2230" s="2">
        <f t="shared" si="310"/>
        <v>1.8502110528963325</v>
      </c>
      <c r="I2230" s="2">
        <f t="shared" si="311"/>
        <v>64.914878882957879</v>
      </c>
    </row>
    <row r="2231" spans="1:9" ht="13.5" x14ac:dyDescent="0.25">
      <c r="A2231" s="3">
        <f>TITRES_STAT!B2234</f>
        <v>45252</v>
      </c>
      <c r="B2231" s="6">
        <f>TITRES_STAT!D2234</f>
        <v>8.4</v>
      </c>
      <c r="C2231" s="2">
        <f t="shared" si="306"/>
        <v>-9.9999999999999645E-2</v>
      </c>
      <c r="D2231" s="2">
        <f t="shared" si="307"/>
        <v>0</v>
      </c>
      <c r="E2231" s="2">
        <f t="shared" si="308"/>
        <v>9.9999999999999645E-2</v>
      </c>
      <c r="F2231" s="2">
        <f t="shared" si="313"/>
        <v>3.5091148375840857E-3</v>
      </c>
      <c r="G2231" s="2">
        <f t="shared" si="313"/>
        <v>9.0394596045551452E-3</v>
      </c>
      <c r="H2231" s="2">
        <f t="shared" si="310"/>
        <v>0.38819962598381214</v>
      </c>
      <c r="I2231" s="2">
        <f t="shared" si="311"/>
        <v>27.964250869805298</v>
      </c>
    </row>
    <row r="2232" spans="1:9" ht="13.5" x14ac:dyDescent="0.25">
      <c r="A2232" s="3">
        <f>TITRES_STAT!B2235</f>
        <v>45253</v>
      </c>
      <c r="B2232" s="6">
        <f>TITRES_STAT!D2235</f>
        <v>8.5</v>
      </c>
      <c r="C2232" s="2">
        <f t="shared" si="306"/>
        <v>9.9999999999999645E-2</v>
      </c>
      <c r="D2232" s="2">
        <f t="shared" si="307"/>
        <v>9.9999999999999645E-2</v>
      </c>
      <c r="E2232" s="2">
        <f t="shared" si="308"/>
        <v>0</v>
      </c>
      <c r="F2232" s="2">
        <f t="shared" si="313"/>
        <v>1.0401320920613768E-2</v>
      </c>
      <c r="G2232" s="2">
        <f t="shared" si="313"/>
        <v>8.3937839185154912E-3</v>
      </c>
      <c r="H2232" s="2">
        <f t="shared" si="310"/>
        <v>1.2391694879909805</v>
      </c>
      <c r="I2232" s="2">
        <f t="shared" si="311"/>
        <v>55.340584740764022</v>
      </c>
    </row>
    <row r="2233" spans="1:9" ht="13.5" x14ac:dyDescent="0.25">
      <c r="A2233" s="3">
        <f>TITRES_STAT!B2236</f>
        <v>45254</v>
      </c>
      <c r="B2233" s="6">
        <f>TITRES_STAT!D2236</f>
        <v>8.5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9.6583694262842128E-3</v>
      </c>
      <c r="G2233" s="2">
        <f t="shared" si="313"/>
        <v>7.7942279243358127E-3</v>
      </c>
      <c r="H2233" s="2">
        <f t="shared" si="310"/>
        <v>1.2391694879909807</v>
      </c>
      <c r="I2233" s="2">
        <f t="shared" si="311"/>
        <v>55.340584740764022</v>
      </c>
    </row>
    <row r="2234" spans="1:9" ht="13.5" x14ac:dyDescent="0.25">
      <c r="A2234" s="3">
        <f>TITRES_STAT!B2237</f>
        <v>45257</v>
      </c>
      <c r="B2234" s="6">
        <f>TITRES_STAT!D2237</f>
        <v>8.5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8.9684858958353399E-3</v>
      </c>
      <c r="G2234" s="2">
        <f t="shared" si="313"/>
        <v>7.2374973583118262E-3</v>
      </c>
      <c r="H2234" s="2">
        <f t="shared" si="310"/>
        <v>1.2391694879909805</v>
      </c>
      <c r="I2234" s="2">
        <f t="shared" si="311"/>
        <v>55.340584740764022</v>
      </c>
    </row>
    <row r="2235" spans="1:9" ht="13.5" x14ac:dyDescent="0.25">
      <c r="A2235" s="3">
        <f>TITRES_STAT!B2238</f>
        <v>45258</v>
      </c>
      <c r="B2235" s="6">
        <f>TITRES_STAT!D2238</f>
        <v>8.48</v>
      </c>
      <c r="C2235" s="2">
        <f t="shared" si="306"/>
        <v>-1.9999999999999574E-2</v>
      </c>
      <c r="D2235" s="2">
        <f t="shared" si="307"/>
        <v>0</v>
      </c>
      <c r="E2235" s="2">
        <f t="shared" si="308"/>
        <v>1.9999999999999574E-2</v>
      </c>
      <c r="F2235" s="2">
        <f t="shared" si="313"/>
        <v>8.3278797604185301E-3</v>
      </c>
      <c r="G2235" s="2">
        <f t="shared" si="313"/>
        <v>8.1491046898609521E-3</v>
      </c>
      <c r="H2235" s="2">
        <f t="shared" si="310"/>
        <v>1.0219380014567745</v>
      </c>
      <c r="I2235" s="2">
        <f t="shared" si="311"/>
        <v>50.542499360538471</v>
      </c>
    </row>
    <row r="2236" spans="1:9" ht="13.5" x14ac:dyDescent="0.25">
      <c r="A2236" s="3">
        <f>TITRES_STAT!B2239</f>
        <v>45259</v>
      </c>
      <c r="B2236" s="6">
        <f>TITRES_STAT!D2239</f>
        <v>8.5</v>
      </c>
      <c r="C2236" s="2">
        <f t="shared" si="306"/>
        <v>1.9999999999999574E-2</v>
      </c>
      <c r="D2236" s="2">
        <f t="shared" si="307"/>
        <v>1.9999999999999574E-2</v>
      </c>
      <c r="E2236" s="2">
        <f t="shared" si="308"/>
        <v>0</v>
      </c>
      <c r="F2236" s="2">
        <f t="shared" si="313"/>
        <v>9.1616026346743196E-3</v>
      </c>
      <c r="G2236" s="2">
        <f t="shared" si="313"/>
        <v>7.5670257834423134E-3</v>
      </c>
      <c r="H2236" s="2">
        <f t="shared" si="310"/>
        <v>1.2107270276151507</v>
      </c>
      <c r="I2236" s="2">
        <f t="shared" si="311"/>
        <v>54.766011926910643</v>
      </c>
    </row>
    <row r="2237" spans="1:9" ht="13.5" x14ac:dyDescent="0.25">
      <c r="A2237" s="3">
        <f>TITRES_STAT!B2240</f>
        <v>45260</v>
      </c>
      <c r="B2237" s="6">
        <f>TITRES_STAT!D2240</f>
        <v>8.5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8.5072024464832967E-3</v>
      </c>
      <c r="G2237" s="2">
        <f t="shared" si="314"/>
        <v>7.0265239417678631E-3</v>
      </c>
      <c r="H2237" s="2">
        <f t="shared" si="310"/>
        <v>1.2107270276151507</v>
      </c>
      <c r="I2237" s="2">
        <f t="shared" si="311"/>
        <v>54.766011926910643</v>
      </c>
    </row>
    <row r="2238" spans="1:9" ht="13.5" x14ac:dyDescent="0.25">
      <c r="A2238" s="3">
        <f>TITRES_STAT!B2241</f>
        <v>45261</v>
      </c>
      <c r="B2238" s="6">
        <f>TITRES_STAT!D2241</f>
        <v>8.5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7.8995451288773472E-3</v>
      </c>
      <c r="G2238" s="2">
        <f t="shared" si="314"/>
        <v>6.5246293744987294E-3</v>
      </c>
      <c r="H2238" s="2">
        <f t="shared" si="310"/>
        <v>1.2107270276151507</v>
      </c>
      <c r="I2238" s="2">
        <f t="shared" si="311"/>
        <v>54.766011926910643</v>
      </c>
    </row>
    <row r="2239" spans="1:9" ht="13.5" x14ac:dyDescent="0.25">
      <c r="A2239" s="3">
        <f>TITRES_STAT!B2242</f>
        <v>45264</v>
      </c>
      <c r="B2239" s="6">
        <f>TITRES_STAT!D2242</f>
        <v>8.5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7.335291905386108E-3</v>
      </c>
      <c r="G2239" s="2">
        <f t="shared" si="314"/>
        <v>6.0585844191773921E-3</v>
      </c>
      <c r="H2239" s="2">
        <f t="shared" si="310"/>
        <v>1.2107270276151507</v>
      </c>
      <c r="I2239" s="2">
        <f t="shared" si="311"/>
        <v>54.766011926910643</v>
      </c>
    </row>
    <row r="2240" spans="1:9" ht="13.5" x14ac:dyDescent="0.25">
      <c r="A2240" s="3">
        <f>TITRES_STAT!B2243</f>
        <v>45265</v>
      </c>
      <c r="B2240" s="6">
        <f>TITRES_STAT!D2243</f>
        <v>8.5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6.8113424835728143E-3</v>
      </c>
      <c r="G2240" s="2">
        <f t="shared" si="314"/>
        <v>5.6258283892361496E-3</v>
      </c>
      <c r="H2240" s="2">
        <f t="shared" si="310"/>
        <v>1.2107270276151507</v>
      </c>
      <c r="I2240" s="2">
        <f t="shared" si="311"/>
        <v>54.766011926910643</v>
      </c>
    </row>
    <row r="2241" spans="1:9" ht="13.5" x14ac:dyDescent="0.25">
      <c r="A2241" s="3">
        <f>TITRES_STAT!B2244</f>
        <v>45266</v>
      </c>
      <c r="B2241" s="6">
        <f>TITRES_STAT!D2244</f>
        <v>8.5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6.3248180204604704E-3</v>
      </c>
      <c r="G2241" s="2">
        <f t="shared" si="314"/>
        <v>5.2239835042907096E-3</v>
      </c>
      <c r="H2241" s="2">
        <f t="shared" si="310"/>
        <v>1.2107270276151507</v>
      </c>
      <c r="I2241" s="2">
        <f t="shared" si="311"/>
        <v>54.766011926910643</v>
      </c>
    </row>
    <row r="2242" spans="1:9" ht="13.5" x14ac:dyDescent="0.25">
      <c r="A2242" s="3">
        <f>TITRES_STAT!B2245</f>
        <v>45267</v>
      </c>
      <c r="B2242" s="6">
        <f>TITRES_STAT!D2245</f>
        <v>8.4499999999999993</v>
      </c>
      <c r="C2242" s="2">
        <f t="shared" si="306"/>
        <v>-5.0000000000000711E-2</v>
      </c>
      <c r="D2242" s="2">
        <f t="shared" si="307"/>
        <v>0</v>
      </c>
      <c r="E2242" s="2">
        <f t="shared" si="308"/>
        <v>5.0000000000000711E-2</v>
      </c>
      <c r="F2242" s="2">
        <f t="shared" si="314"/>
        <v>5.873045304713294E-3</v>
      </c>
      <c r="G2242" s="2">
        <f t="shared" si="314"/>
        <v>8.4222703968414251E-3</v>
      </c>
      <c r="H2242" s="2">
        <f t="shared" si="310"/>
        <v>0.69732329027524953</v>
      </c>
      <c r="I2242" s="2">
        <f t="shared" si="311"/>
        <v>41.083704811601734</v>
      </c>
    </row>
    <row r="2243" spans="1:9" ht="13.5" x14ac:dyDescent="0.25">
      <c r="A2243" s="3">
        <f>TITRES_STAT!B2246</f>
        <v>45268</v>
      </c>
      <c r="B2243" s="6">
        <f>TITRES_STAT!D2246</f>
        <v>8.5</v>
      </c>
      <c r="C2243" s="2">
        <f t="shared" ref="C2243:C2306" si="315">B2243-B2242</f>
        <v>5.0000000000000711E-2</v>
      </c>
      <c r="D2243" s="2">
        <f t="shared" ref="D2243:D2306" si="316">IF(C2243&gt;0,C2243,0)</f>
        <v>5.0000000000000711E-2</v>
      </c>
      <c r="E2243" s="2">
        <f t="shared" ref="E2243:E2306" si="317">IF(C2243&lt;0,-C2243,0)</f>
        <v>0</v>
      </c>
      <c r="F2243" s="2">
        <f t="shared" si="314"/>
        <v>9.0249706400909648E-3</v>
      </c>
      <c r="G2243" s="2">
        <f t="shared" si="314"/>
        <v>7.8206796542098951E-3</v>
      </c>
      <c r="H2243" s="2">
        <f t="shared" si="310"/>
        <v>1.1539880213905445</v>
      </c>
      <c r="I2243" s="2">
        <f t="shared" si="311"/>
        <v>53.574486484171224</v>
      </c>
    </row>
    <row r="2244" spans="1:9" ht="13.5" x14ac:dyDescent="0.25">
      <c r="A2244" s="3">
        <f>TITRES_STAT!B2247</f>
        <v>45271</v>
      </c>
      <c r="B2244" s="6">
        <f>TITRES_STAT!D2247</f>
        <v>8.5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8.3803298800844677E-3</v>
      </c>
      <c r="G2244" s="2">
        <f t="shared" si="314"/>
        <v>7.2620596789091879E-3</v>
      </c>
      <c r="H2244" s="2">
        <f t="shared" si="310"/>
        <v>1.1539880213905447</v>
      </c>
      <c r="I2244" s="2">
        <f t="shared" si="311"/>
        <v>53.574486484171224</v>
      </c>
    </row>
    <row r="2245" spans="1:9" ht="13.5" x14ac:dyDescent="0.25">
      <c r="A2245" s="3">
        <f>TITRES_STAT!B2248</f>
        <v>45272</v>
      </c>
      <c r="B2245" s="6">
        <f>TITRES_STAT!D2248</f>
        <v>8.5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7.7817348886498623E-3</v>
      </c>
      <c r="G2245" s="2">
        <f t="shared" si="314"/>
        <v>6.7433411304156738E-3</v>
      </c>
      <c r="H2245" s="2">
        <f t="shared" si="310"/>
        <v>1.1539880213905447</v>
      </c>
      <c r="I2245" s="2">
        <f t="shared" si="311"/>
        <v>53.574486484171224</v>
      </c>
    </row>
    <row r="2246" spans="1:9" ht="13.5" x14ac:dyDescent="0.25">
      <c r="A2246" s="3">
        <f>TITRES_STAT!B2249</f>
        <v>45273</v>
      </c>
      <c r="B2246" s="6">
        <f>TITRES_STAT!D2249</f>
        <v>8.5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7.22589668231773E-3</v>
      </c>
      <c r="G2246" s="2">
        <f t="shared" si="314"/>
        <v>6.2616739068145546E-3</v>
      </c>
      <c r="H2246" s="2">
        <f t="shared" si="310"/>
        <v>1.1539880213905447</v>
      </c>
      <c r="I2246" s="2">
        <f t="shared" si="311"/>
        <v>53.574486484171224</v>
      </c>
    </row>
    <row r="2247" spans="1:9" ht="13.5" x14ac:dyDescent="0.25">
      <c r="A2247" s="3">
        <f>TITRES_STAT!B2250</f>
        <v>45274</v>
      </c>
      <c r="B2247" s="6">
        <f>TITRES_STAT!D2250</f>
        <v>8.6</v>
      </c>
      <c r="C2247" s="2">
        <f t="shared" si="315"/>
        <v>9.9999999999999645E-2</v>
      </c>
      <c r="D2247" s="2">
        <f t="shared" si="316"/>
        <v>9.9999999999999645E-2</v>
      </c>
      <c r="E2247" s="2">
        <f t="shared" si="317"/>
        <v>0</v>
      </c>
      <c r="F2247" s="2">
        <f t="shared" si="314"/>
        <v>1.3852618347866438E-2</v>
      </c>
      <c r="G2247" s="2">
        <f t="shared" si="314"/>
        <v>5.8144114848992295E-3</v>
      </c>
      <c r="H2247" s="2">
        <f t="shared" si="310"/>
        <v>2.3824626763763557</v>
      </c>
      <c r="I2247" s="2">
        <f t="shared" si="311"/>
        <v>70.435741775240999</v>
      </c>
    </row>
    <row r="2248" spans="1:9" ht="13.5" x14ac:dyDescent="0.25">
      <c r="A2248" s="3">
        <f>TITRES_STAT!B2251</f>
        <v>45275</v>
      </c>
      <c r="B2248" s="6">
        <f>TITRES_STAT!D2251</f>
        <v>8.6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1.2863145608733121E-2</v>
      </c>
      <c r="G2248" s="2">
        <f t="shared" si="314"/>
        <v>5.3990963788349989E-3</v>
      </c>
      <c r="H2248" s="2">
        <f t="shared" si="310"/>
        <v>2.3824626763763557</v>
      </c>
      <c r="I2248" s="2">
        <f t="shared" si="311"/>
        <v>70.435741775240999</v>
      </c>
    </row>
    <row r="2249" spans="1:9" ht="13.5" x14ac:dyDescent="0.25">
      <c r="A2249" s="3">
        <f>TITRES_STAT!B2252</f>
        <v>45278</v>
      </c>
      <c r="B2249" s="6">
        <f>TITRES_STAT!D2252</f>
        <v>8.6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1.1944349493823612E-2</v>
      </c>
      <c r="G2249" s="2">
        <f t="shared" si="314"/>
        <v>5.0134466374896422E-3</v>
      </c>
      <c r="H2249" s="2">
        <f t="shared" si="310"/>
        <v>2.3824626763763552</v>
      </c>
      <c r="I2249" s="2">
        <f t="shared" si="311"/>
        <v>70.435741775240999</v>
      </c>
    </row>
    <row r="2250" spans="1:9" ht="13.5" x14ac:dyDescent="0.25">
      <c r="A2250" s="3">
        <f>TITRES_STAT!B2253</f>
        <v>45279</v>
      </c>
      <c r="B2250" s="6">
        <f>TITRES_STAT!D2253</f>
        <v>8.6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1.1091181672836211E-2</v>
      </c>
      <c r="G2250" s="2">
        <f t="shared" si="314"/>
        <v>4.6553433062403822E-3</v>
      </c>
      <c r="H2250" s="2">
        <f t="shared" si="310"/>
        <v>2.3824626763763552</v>
      </c>
      <c r="I2250" s="2">
        <f t="shared" si="311"/>
        <v>70.435741775240999</v>
      </c>
    </row>
    <row r="2251" spans="1:9" ht="13.5" x14ac:dyDescent="0.25">
      <c r="A2251" s="3">
        <f>TITRES_STAT!B2254</f>
        <v>45280</v>
      </c>
      <c r="B2251" s="6">
        <f>TITRES_STAT!D2254</f>
        <v>8.6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1.0298954410490767E-2</v>
      </c>
      <c r="G2251" s="2">
        <f t="shared" si="314"/>
        <v>4.3228187843660695E-3</v>
      </c>
      <c r="H2251" s="2">
        <f t="shared" si="310"/>
        <v>2.3824626763763548</v>
      </c>
      <c r="I2251" s="2">
        <f t="shared" si="311"/>
        <v>70.435741775240999</v>
      </c>
    </row>
    <row r="2252" spans="1:9" ht="13.5" x14ac:dyDescent="0.25">
      <c r="A2252" s="3">
        <f>TITRES_STAT!B2255</f>
        <v>45281</v>
      </c>
      <c r="B2252" s="6">
        <f>TITRES_STAT!D2255</f>
        <v>8.5</v>
      </c>
      <c r="C2252" s="2">
        <f t="shared" si="315"/>
        <v>-9.9999999999999645E-2</v>
      </c>
      <c r="D2252" s="2">
        <f t="shared" si="316"/>
        <v>0</v>
      </c>
      <c r="E2252" s="2">
        <f t="shared" si="317"/>
        <v>9.9999999999999645E-2</v>
      </c>
      <c r="F2252" s="2">
        <f t="shared" si="314"/>
        <v>9.5633148097414265E-3</v>
      </c>
      <c r="G2252" s="2">
        <f t="shared" si="314"/>
        <v>1.1156903156911325E-2</v>
      </c>
      <c r="H2252" s="2">
        <f t="shared" si="310"/>
        <v>0.85716570944843917</v>
      </c>
      <c r="I2252" s="2">
        <f t="shared" si="311"/>
        <v>46.154508727334267</v>
      </c>
    </row>
    <row r="2253" spans="1:9" ht="13.5" x14ac:dyDescent="0.25">
      <c r="A2253" s="3">
        <f>TITRES_STAT!B2256</f>
        <v>45282</v>
      </c>
      <c r="B2253" s="6">
        <f>TITRES_STAT!D2256</f>
        <v>8.5399999999999991</v>
      </c>
      <c r="C2253" s="2">
        <f t="shared" si="315"/>
        <v>3.9999999999999147E-2</v>
      </c>
      <c r="D2253" s="2">
        <f t="shared" si="316"/>
        <v>3.9999999999999147E-2</v>
      </c>
      <c r="E2253" s="2">
        <f t="shared" si="317"/>
        <v>0</v>
      </c>
      <c r="F2253" s="2">
        <f t="shared" ref="F2253:G2268" si="318">((F2252*13)+D2253)/14</f>
        <v>1.1737363751902692E-2</v>
      </c>
      <c r="G2253" s="2">
        <f t="shared" si="318"/>
        <v>1.0359981502846231E-2</v>
      </c>
      <c r="H2253" s="2">
        <f t="shared" si="310"/>
        <v>1.1329521919202317</v>
      </c>
      <c r="I2253" s="2">
        <f t="shared" si="311"/>
        <v>53.116623814257622</v>
      </c>
    </row>
    <row r="2254" spans="1:9" ht="13.5" x14ac:dyDescent="0.25">
      <c r="A2254" s="3">
        <f>TITRES_STAT!B2257</f>
        <v>45285</v>
      </c>
      <c r="B2254" s="6">
        <f>TITRES_STAT!D2257</f>
        <v>8.5399999999999991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1.0898980626766785E-2</v>
      </c>
      <c r="G2254" s="2">
        <f t="shared" si="318"/>
        <v>9.6199828240715012E-3</v>
      </c>
      <c r="H2254" s="2">
        <f t="shared" si="310"/>
        <v>1.1329521919202314</v>
      </c>
      <c r="I2254" s="2">
        <f t="shared" si="311"/>
        <v>53.116623814257608</v>
      </c>
    </row>
    <row r="2255" spans="1:9" ht="13.5" x14ac:dyDescent="0.25">
      <c r="A2255" s="3">
        <f>TITRES_STAT!B2258</f>
        <v>45286</v>
      </c>
      <c r="B2255" s="6">
        <f>TITRES_STAT!D2258</f>
        <v>8.6</v>
      </c>
      <c r="C2255" s="2">
        <f t="shared" si="315"/>
        <v>6.0000000000000497E-2</v>
      </c>
      <c r="D2255" s="2">
        <f t="shared" si="316"/>
        <v>6.0000000000000497E-2</v>
      </c>
      <c r="E2255" s="2">
        <f t="shared" si="317"/>
        <v>0</v>
      </c>
      <c r="F2255" s="2">
        <f t="shared" si="318"/>
        <v>1.4406196296283478E-2</v>
      </c>
      <c r="G2255" s="2">
        <f t="shared" si="318"/>
        <v>8.9328411937806794E-3</v>
      </c>
      <c r="H2255" s="2">
        <f t="shared" si="310"/>
        <v>1.6127227590605235</v>
      </c>
      <c r="I2255" s="2">
        <f t="shared" si="311"/>
        <v>61.725751554306605</v>
      </c>
    </row>
    <row r="2256" spans="1:9" ht="13.5" x14ac:dyDescent="0.25">
      <c r="A2256" s="3">
        <f>TITRES_STAT!B2259</f>
        <v>45287</v>
      </c>
      <c r="B2256" s="6">
        <f>TITRES_STAT!D2259</f>
        <v>8.6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1.3377182275120372E-2</v>
      </c>
      <c r="G2256" s="2">
        <f t="shared" si="318"/>
        <v>8.2947811085106304E-3</v>
      </c>
      <c r="H2256" s="2">
        <f t="shared" si="310"/>
        <v>1.6127227590605235</v>
      </c>
      <c r="I2256" s="2">
        <f t="shared" si="311"/>
        <v>61.725751554306605</v>
      </c>
    </row>
    <row r="2257" spans="1:9" ht="13.5" x14ac:dyDescent="0.25">
      <c r="A2257" s="3">
        <f>TITRES_STAT!B2260</f>
        <v>45288</v>
      </c>
      <c r="B2257" s="6">
        <f>TITRES_STAT!D2260</f>
        <v>8.6999999999999993</v>
      </c>
      <c r="C2257" s="2">
        <f t="shared" si="315"/>
        <v>9.9999999999999645E-2</v>
      </c>
      <c r="D2257" s="2">
        <f t="shared" si="316"/>
        <v>9.9999999999999645E-2</v>
      </c>
      <c r="E2257" s="2">
        <f t="shared" si="317"/>
        <v>0</v>
      </c>
      <c r="F2257" s="2">
        <f t="shared" si="318"/>
        <v>1.9564526398326034E-2</v>
      </c>
      <c r="G2257" s="2">
        <f t="shared" si="318"/>
        <v>7.7022967436170134E-3</v>
      </c>
      <c r="H2257" s="2">
        <f t="shared" ref="H2257:H2320" si="319">F2257/G2257</f>
        <v>2.5400899302587105</v>
      </c>
      <c r="I2257" s="2">
        <f t="shared" ref="I2257:I2320" si="320">IF(G2257=0,100,100-(100/(1+H2257)))</f>
        <v>71.752130039054691</v>
      </c>
    </row>
    <row r="2258" spans="1:9" ht="13.5" x14ac:dyDescent="0.25">
      <c r="A2258" s="3">
        <f>TITRES_STAT!B2261</f>
        <v>45289</v>
      </c>
      <c r="B2258" s="6">
        <f>TITRES_STAT!D2261</f>
        <v>8.6999999999999993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1.8167060227017032E-2</v>
      </c>
      <c r="G2258" s="2">
        <f t="shared" si="318"/>
        <v>7.152132690501513E-3</v>
      </c>
      <c r="H2258" s="2">
        <f t="shared" si="319"/>
        <v>2.5400899302587105</v>
      </c>
      <c r="I2258" s="2">
        <f t="shared" si="320"/>
        <v>71.752130039054691</v>
      </c>
    </row>
    <row r="2259" spans="1:9" ht="13.5" x14ac:dyDescent="0.25">
      <c r="A2259" s="3">
        <f>TITRES_STAT!B2262</f>
        <v>45293</v>
      </c>
      <c r="B2259" s="6">
        <f>TITRES_STAT!D2262</f>
        <v>8.6999999999999993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1.6869413067944389E-2</v>
      </c>
      <c r="G2259" s="2">
        <f t="shared" si="318"/>
        <v>6.641266069751405E-3</v>
      </c>
      <c r="H2259" s="2">
        <f t="shared" si="319"/>
        <v>2.540089930258711</v>
      </c>
      <c r="I2259" s="2">
        <f t="shared" si="320"/>
        <v>71.752130039054691</v>
      </c>
    </row>
    <row r="2260" spans="1:9" ht="13.5" x14ac:dyDescent="0.25">
      <c r="A2260" s="3">
        <f>TITRES_STAT!B2263</f>
        <v>45294</v>
      </c>
      <c r="B2260" s="6">
        <f>TITRES_STAT!D2263</f>
        <v>8.69</v>
      </c>
      <c r="C2260" s="2">
        <f t="shared" si="315"/>
        <v>-9.9999999999997868E-3</v>
      </c>
      <c r="D2260" s="2">
        <f t="shared" si="316"/>
        <v>0</v>
      </c>
      <c r="E2260" s="2">
        <f t="shared" si="317"/>
        <v>9.9999999999997868E-3</v>
      </c>
      <c r="F2260" s="2">
        <f t="shared" si="318"/>
        <v>1.5664454991662646E-2</v>
      </c>
      <c r="G2260" s="2">
        <f t="shared" si="318"/>
        <v>6.8811756361977176E-3</v>
      </c>
      <c r="H2260" s="2">
        <f t="shared" si="319"/>
        <v>2.2764213297014813</v>
      </c>
      <c r="I2260" s="2">
        <f t="shared" si="320"/>
        <v>69.478894825437138</v>
      </c>
    </row>
    <row r="2261" spans="1:9" ht="13.5" x14ac:dyDescent="0.25">
      <c r="A2261" s="3">
        <f>TITRES_STAT!B2264</f>
        <v>45295</v>
      </c>
      <c r="B2261" s="6">
        <f>TITRES_STAT!D2264</f>
        <v>8.69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1.4545565349401029E-2</v>
      </c>
      <c r="G2261" s="2">
        <f t="shared" si="318"/>
        <v>6.3896630907550236E-3</v>
      </c>
      <c r="H2261" s="2">
        <f t="shared" si="319"/>
        <v>2.2764213297014817</v>
      </c>
      <c r="I2261" s="2">
        <f t="shared" si="320"/>
        <v>69.478894825437152</v>
      </c>
    </row>
    <row r="2262" spans="1:9" ht="13.5" x14ac:dyDescent="0.25">
      <c r="A2262" s="3">
        <f>TITRES_STAT!B2265</f>
        <v>45296</v>
      </c>
      <c r="B2262" s="6">
        <f>TITRES_STAT!D2265</f>
        <v>8.6</v>
      </c>
      <c r="C2262" s="2">
        <f t="shared" si="315"/>
        <v>-8.9999999999999858E-2</v>
      </c>
      <c r="D2262" s="2">
        <f t="shared" si="316"/>
        <v>0</v>
      </c>
      <c r="E2262" s="2">
        <f t="shared" si="317"/>
        <v>8.9999999999999858E-2</v>
      </c>
      <c r="F2262" s="2">
        <f t="shared" si="318"/>
        <v>1.3506596395872384E-2</v>
      </c>
      <c r="G2262" s="2">
        <f t="shared" si="318"/>
        <v>1.236183001284394E-2</v>
      </c>
      <c r="H2262" s="2">
        <f t="shared" si="319"/>
        <v>1.0926049283835024</v>
      </c>
      <c r="I2262" s="2">
        <f t="shared" si="320"/>
        <v>52.212671085866113</v>
      </c>
    </row>
    <row r="2263" spans="1:9" ht="13.5" x14ac:dyDescent="0.25">
      <c r="A2263" s="3">
        <f>TITRES_STAT!B2266</f>
        <v>45299</v>
      </c>
      <c r="B2263" s="6">
        <f>TITRES_STAT!D2266</f>
        <v>8.5</v>
      </c>
      <c r="C2263" s="2">
        <f t="shared" si="315"/>
        <v>-9.9999999999999645E-2</v>
      </c>
      <c r="D2263" s="2">
        <f t="shared" si="316"/>
        <v>0</v>
      </c>
      <c r="E2263" s="2">
        <f t="shared" si="317"/>
        <v>9.9999999999999645E-2</v>
      </c>
      <c r="F2263" s="2">
        <f t="shared" si="318"/>
        <v>1.2541839510452929E-2</v>
      </c>
      <c r="G2263" s="2">
        <f t="shared" si="318"/>
        <v>1.8621699297640775E-2</v>
      </c>
      <c r="H2263" s="2">
        <f t="shared" si="319"/>
        <v>0.67350671439753529</v>
      </c>
      <c r="I2263" s="2">
        <f t="shared" si="320"/>
        <v>40.245235265757429</v>
      </c>
    </row>
    <row r="2264" spans="1:9" ht="13.5" x14ac:dyDescent="0.25">
      <c r="A2264" s="3">
        <f>TITRES_STAT!B2267</f>
        <v>45300</v>
      </c>
      <c r="B2264" s="6">
        <f>TITRES_STAT!D2267</f>
        <v>8.5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1.1645993831134863E-2</v>
      </c>
      <c r="G2264" s="2">
        <f t="shared" si="318"/>
        <v>1.7291577919237862E-2</v>
      </c>
      <c r="H2264" s="2">
        <f t="shared" si="319"/>
        <v>0.67350671439753529</v>
      </c>
      <c r="I2264" s="2">
        <f t="shared" si="320"/>
        <v>40.245235265757429</v>
      </c>
    </row>
    <row r="2265" spans="1:9" ht="13.5" x14ac:dyDescent="0.25">
      <c r="A2265" s="3">
        <f>TITRES_STAT!B2268</f>
        <v>45301</v>
      </c>
      <c r="B2265" s="6">
        <f>TITRES_STAT!D2268</f>
        <v>8.5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1.0814137128910942E-2</v>
      </c>
      <c r="G2265" s="2">
        <f t="shared" si="318"/>
        <v>1.605646521072087E-2</v>
      </c>
      <c r="H2265" s="2">
        <f t="shared" si="319"/>
        <v>0.67350671439753529</v>
      </c>
      <c r="I2265" s="2">
        <f t="shared" si="320"/>
        <v>40.245235265757429</v>
      </c>
    </row>
    <row r="2266" spans="1:9" ht="13.5" x14ac:dyDescent="0.25">
      <c r="A2266" s="3">
        <f>TITRES_STAT!B2269</f>
        <v>45302</v>
      </c>
      <c r="B2266" s="6">
        <f>TITRES_STAT!D2269</f>
        <v>8.5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1.0041698762560161E-2</v>
      </c>
      <c r="G2266" s="2">
        <f t="shared" si="318"/>
        <v>1.4909574838526523E-2</v>
      </c>
      <c r="H2266" s="2">
        <f t="shared" si="319"/>
        <v>0.67350671439753529</v>
      </c>
      <c r="I2266" s="2">
        <f t="shared" si="320"/>
        <v>40.245235265757429</v>
      </c>
    </row>
    <row r="2267" spans="1:9" ht="13.5" x14ac:dyDescent="0.25">
      <c r="A2267" s="3">
        <f>TITRES_STAT!B2270</f>
        <v>45303</v>
      </c>
      <c r="B2267" s="6">
        <f>TITRES_STAT!D2270</f>
        <v>8.5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9.3244345652344351E-3</v>
      </c>
      <c r="G2267" s="2">
        <f t="shared" si="318"/>
        <v>1.3844605207203198E-2</v>
      </c>
      <c r="H2267" s="2">
        <f t="shared" si="319"/>
        <v>0.67350671439753529</v>
      </c>
      <c r="I2267" s="2">
        <f t="shared" si="320"/>
        <v>40.245235265757429</v>
      </c>
    </row>
    <row r="2268" spans="1:9" ht="13.5" x14ac:dyDescent="0.25">
      <c r="A2268" s="3">
        <f>TITRES_STAT!B2271</f>
        <v>45306</v>
      </c>
      <c r="B2268" s="6">
        <f>TITRES_STAT!D2271</f>
        <v>8.5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8.6584035248605477E-3</v>
      </c>
      <c r="G2268" s="2">
        <f t="shared" si="318"/>
        <v>1.2855704835260112E-2</v>
      </c>
      <c r="H2268" s="2">
        <f t="shared" si="319"/>
        <v>0.6735067143975354</v>
      </c>
      <c r="I2268" s="2">
        <f t="shared" si="320"/>
        <v>40.245235265757437</v>
      </c>
    </row>
    <row r="2269" spans="1:9" ht="13.5" x14ac:dyDescent="0.25">
      <c r="A2269" s="3">
        <f>TITRES_STAT!B2272</f>
        <v>45307</v>
      </c>
      <c r="B2269" s="6">
        <f>TITRES_STAT!D2272</f>
        <v>8.5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8.0399461302276508E-3</v>
      </c>
      <c r="G2269" s="2">
        <f t="shared" si="321"/>
        <v>1.1937440204170103E-2</v>
      </c>
      <c r="H2269" s="2">
        <f t="shared" si="319"/>
        <v>0.6735067143975354</v>
      </c>
      <c r="I2269" s="2">
        <f t="shared" si="320"/>
        <v>40.245235265757437</v>
      </c>
    </row>
    <row r="2270" spans="1:9" ht="13.5" x14ac:dyDescent="0.25">
      <c r="A2270" s="3">
        <f>TITRES_STAT!B2273</f>
        <v>45308</v>
      </c>
      <c r="B2270" s="6">
        <f>TITRES_STAT!D2273</f>
        <v>8.5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7.4656642637828188E-3</v>
      </c>
      <c r="G2270" s="2">
        <f t="shared" si="321"/>
        <v>1.1084765903872239E-2</v>
      </c>
      <c r="H2270" s="2">
        <f t="shared" si="319"/>
        <v>0.6735067143975354</v>
      </c>
      <c r="I2270" s="2">
        <f t="shared" si="320"/>
        <v>40.245235265757437</v>
      </c>
    </row>
    <row r="2271" spans="1:9" ht="13.5" x14ac:dyDescent="0.25">
      <c r="A2271" s="3">
        <f>TITRES_STAT!B2274</f>
        <v>45309</v>
      </c>
      <c r="B2271" s="6">
        <f>TITRES_STAT!D2274</f>
        <v>8.5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6.9324025306554743E-3</v>
      </c>
      <c r="G2271" s="2">
        <f t="shared" si="321"/>
        <v>1.0292996910738508E-2</v>
      </c>
      <c r="H2271" s="2">
        <f t="shared" si="319"/>
        <v>0.6735067143975354</v>
      </c>
      <c r="I2271" s="2">
        <f t="shared" si="320"/>
        <v>40.245235265757437</v>
      </c>
    </row>
    <row r="2272" spans="1:9" ht="13.5" x14ac:dyDescent="0.25">
      <c r="A2272" s="3">
        <f>TITRES_STAT!B2275</f>
        <v>45310</v>
      </c>
      <c r="B2272" s="6">
        <f>TITRES_STAT!D2275</f>
        <v>8.6</v>
      </c>
      <c r="C2272" s="2">
        <f t="shared" si="315"/>
        <v>9.9999999999999645E-2</v>
      </c>
      <c r="D2272" s="2">
        <f t="shared" si="316"/>
        <v>9.9999999999999645E-2</v>
      </c>
      <c r="E2272" s="2">
        <f t="shared" si="317"/>
        <v>0</v>
      </c>
      <c r="F2272" s="2">
        <f t="shared" si="321"/>
        <v>1.3580088064180058E-2</v>
      </c>
      <c r="G2272" s="2">
        <f t="shared" si="321"/>
        <v>9.5577828456857566E-3</v>
      </c>
      <c r="H2272" s="2">
        <f t="shared" si="319"/>
        <v>1.4208408250570279</v>
      </c>
      <c r="I2272" s="2">
        <f t="shared" si="320"/>
        <v>58.69203833438975</v>
      </c>
    </row>
    <row r="2273" spans="1:9" ht="13.5" x14ac:dyDescent="0.25">
      <c r="A2273" s="3">
        <f>TITRES_STAT!B2276</f>
        <v>45313</v>
      </c>
      <c r="B2273" s="6">
        <f>TITRES_STAT!D2276</f>
        <v>8.5</v>
      </c>
      <c r="C2273" s="2">
        <f t="shared" si="315"/>
        <v>-9.9999999999999645E-2</v>
      </c>
      <c r="D2273" s="2">
        <f t="shared" si="316"/>
        <v>0</v>
      </c>
      <c r="E2273" s="2">
        <f t="shared" si="317"/>
        <v>9.9999999999999645E-2</v>
      </c>
      <c r="F2273" s="2">
        <f t="shared" si="321"/>
        <v>1.2610081773881482E-2</v>
      </c>
      <c r="G2273" s="2">
        <f t="shared" si="321"/>
        <v>1.6017941213851035E-2</v>
      </c>
      <c r="H2273" s="2">
        <f t="shared" si="319"/>
        <v>0.78724735005128443</v>
      </c>
      <c r="I2273" s="2">
        <f t="shared" si="320"/>
        <v>44.048035658225743</v>
      </c>
    </row>
    <row r="2274" spans="1:9" ht="13.5" x14ac:dyDescent="0.25">
      <c r="A2274" s="3">
        <f>TITRES_STAT!B2277</f>
        <v>45314</v>
      </c>
      <c r="B2274" s="6">
        <f>TITRES_STAT!D2277</f>
        <v>8.5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1.1709361647175662E-2</v>
      </c>
      <c r="G2274" s="2">
        <f t="shared" si="321"/>
        <v>1.4873802555718818E-2</v>
      </c>
      <c r="H2274" s="2">
        <f t="shared" si="319"/>
        <v>0.78724735005128443</v>
      </c>
      <c r="I2274" s="2">
        <f t="shared" si="320"/>
        <v>44.048035658225743</v>
      </c>
    </row>
    <row r="2275" spans="1:9" ht="13.5" x14ac:dyDescent="0.25">
      <c r="A2275" s="3">
        <f>TITRES_STAT!B2278</f>
        <v>45315</v>
      </c>
      <c r="B2275" s="6">
        <f>TITRES_STAT!D2278</f>
        <v>8.5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1.08729786723774E-2</v>
      </c>
      <c r="G2275" s="2">
        <f t="shared" si="321"/>
        <v>1.381138808745319E-2</v>
      </c>
      <c r="H2275" s="2">
        <f t="shared" si="319"/>
        <v>0.78724735005128443</v>
      </c>
      <c r="I2275" s="2">
        <f t="shared" si="320"/>
        <v>44.048035658225743</v>
      </c>
    </row>
    <row r="2276" spans="1:9" ht="13.5" x14ac:dyDescent="0.25">
      <c r="A2276" s="3">
        <f>TITRES_STAT!B2279</f>
        <v>45316</v>
      </c>
      <c r="B2276" s="6">
        <f>TITRES_STAT!D2279</f>
        <v>8.5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1.0096337338636158E-2</v>
      </c>
      <c r="G2276" s="2">
        <f t="shared" si="321"/>
        <v>1.2824860366920819E-2</v>
      </c>
      <c r="H2276" s="2">
        <f t="shared" si="319"/>
        <v>0.78724735005128443</v>
      </c>
      <c r="I2276" s="2">
        <f t="shared" si="320"/>
        <v>44.048035658225743</v>
      </c>
    </row>
    <row r="2277" spans="1:9" ht="13.5" x14ac:dyDescent="0.25">
      <c r="A2277" s="3">
        <f>TITRES_STAT!B2280</f>
        <v>45317</v>
      </c>
      <c r="B2277" s="6">
        <f>TITRES_STAT!D2280</f>
        <v>8.5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9.3751703858764319E-3</v>
      </c>
      <c r="G2277" s="2">
        <f t="shared" si="321"/>
        <v>1.190879891214076E-2</v>
      </c>
      <c r="H2277" s="2">
        <f t="shared" si="319"/>
        <v>0.78724735005128443</v>
      </c>
      <c r="I2277" s="2">
        <f t="shared" si="320"/>
        <v>44.048035658225743</v>
      </c>
    </row>
    <row r="2278" spans="1:9" ht="13.5" x14ac:dyDescent="0.25">
      <c r="A2278" s="3">
        <f>TITRES_STAT!B2281</f>
        <v>45320</v>
      </c>
      <c r="B2278" s="6">
        <f>TITRES_STAT!D2281</f>
        <v>8.5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8.7055153583138305E-3</v>
      </c>
      <c r="G2278" s="2">
        <f t="shared" si="321"/>
        <v>1.105817041841642E-2</v>
      </c>
      <c r="H2278" s="2">
        <f t="shared" si="319"/>
        <v>0.78724735005128443</v>
      </c>
      <c r="I2278" s="2">
        <f t="shared" si="320"/>
        <v>44.048035658225743</v>
      </c>
    </row>
    <row r="2279" spans="1:9" ht="13.5" x14ac:dyDescent="0.25">
      <c r="A2279" s="3">
        <f>TITRES_STAT!B2282</f>
        <v>45321</v>
      </c>
      <c r="B2279" s="6">
        <f>TITRES_STAT!D2282</f>
        <v>8.5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8.0836928327199849E-3</v>
      </c>
      <c r="G2279" s="2">
        <f t="shared" si="321"/>
        <v>1.0268301102815248E-2</v>
      </c>
      <c r="H2279" s="2">
        <f t="shared" si="319"/>
        <v>0.78724735005128432</v>
      </c>
      <c r="I2279" s="2">
        <f t="shared" si="320"/>
        <v>44.048035658225736</v>
      </c>
    </row>
    <row r="2280" spans="1:9" ht="13.5" x14ac:dyDescent="0.25">
      <c r="A2280" s="3">
        <f>TITRES_STAT!B2283</f>
        <v>45322</v>
      </c>
      <c r="B2280" s="6">
        <f>TITRES_STAT!D2283</f>
        <v>8.5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7.5062862018114148E-3</v>
      </c>
      <c r="G2280" s="2">
        <f t="shared" si="321"/>
        <v>9.5348510240427318E-3</v>
      </c>
      <c r="H2280" s="2">
        <f t="shared" si="319"/>
        <v>0.78724735005128432</v>
      </c>
      <c r="I2280" s="2">
        <f t="shared" si="320"/>
        <v>44.048035658225736</v>
      </c>
    </row>
    <row r="2281" spans="1:9" ht="13.5" x14ac:dyDescent="0.25">
      <c r="A2281" s="3">
        <f>TITRES_STAT!B2284</f>
        <v>45323</v>
      </c>
      <c r="B2281" s="6">
        <f>TITRES_STAT!D2284</f>
        <v>8.5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6.9701229016820281E-3</v>
      </c>
      <c r="G2281" s="2">
        <f t="shared" si="321"/>
        <v>8.8537902366111077E-3</v>
      </c>
      <c r="H2281" s="2">
        <f t="shared" si="319"/>
        <v>0.78724735005128432</v>
      </c>
      <c r="I2281" s="2">
        <f t="shared" si="320"/>
        <v>44.048035658225736</v>
      </c>
    </row>
    <row r="2282" spans="1:9" ht="13.5" x14ac:dyDescent="0.25">
      <c r="A2282" s="3">
        <f>TITRES_STAT!B2285</f>
        <v>45324</v>
      </c>
      <c r="B2282" s="6">
        <f>TITRES_STAT!D2285</f>
        <v>8.5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6.4722569801333113E-3</v>
      </c>
      <c r="G2282" s="2">
        <f t="shared" si="321"/>
        <v>8.2213766482817432E-3</v>
      </c>
      <c r="H2282" s="2">
        <f t="shared" si="319"/>
        <v>0.78724735005128421</v>
      </c>
      <c r="I2282" s="2">
        <f t="shared" si="320"/>
        <v>44.048035658225736</v>
      </c>
    </row>
    <row r="2283" spans="1:9" ht="13.5" x14ac:dyDescent="0.25">
      <c r="A2283" s="3">
        <f>TITRES_STAT!B2286</f>
        <v>45327</v>
      </c>
      <c r="B2283" s="6">
        <f>TITRES_STAT!D2286</f>
        <v>8.65</v>
      </c>
      <c r="C2283" s="2">
        <f t="shared" si="315"/>
        <v>0.15000000000000036</v>
      </c>
      <c r="D2283" s="2">
        <f t="shared" si="316"/>
        <v>0.15000000000000036</v>
      </c>
      <c r="E2283" s="2">
        <f t="shared" si="317"/>
        <v>0</v>
      </c>
      <c r="F2283" s="2">
        <f t="shared" si="321"/>
        <v>1.672423862440953E-2</v>
      </c>
      <c r="G2283" s="2">
        <f t="shared" si="321"/>
        <v>7.6341354591187615E-3</v>
      </c>
      <c r="H2283" s="2">
        <f t="shared" si="319"/>
        <v>2.1907180864118536</v>
      </c>
      <c r="I2283" s="2">
        <f t="shared" si="320"/>
        <v>68.659092626871413</v>
      </c>
    </row>
    <row r="2284" spans="1:9" ht="13.5" x14ac:dyDescent="0.25">
      <c r="A2284" s="3">
        <f>TITRES_STAT!B2287</f>
        <v>45328</v>
      </c>
      <c r="B2284" s="6">
        <f>TITRES_STAT!D2287</f>
        <v>9.0299999999999994</v>
      </c>
      <c r="C2284" s="2">
        <f t="shared" si="315"/>
        <v>0.37999999999999901</v>
      </c>
      <c r="D2284" s="2">
        <f t="shared" si="316"/>
        <v>0.37999999999999901</v>
      </c>
      <c r="E2284" s="2">
        <f t="shared" si="317"/>
        <v>0</v>
      </c>
      <c r="F2284" s="2">
        <f t="shared" si="321"/>
        <v>4.267250729409449E-2</v>
      </c>
      <c r="G2284" s="2">
        <f t="shared" si="321"/>
        <v>7.0888400691817071E-3</v>
      </c>
      <c r="H2284" s="2">
        <f t="shared" si="319"/>
        <v>6.0196741466365662</v>
      </c>
      <c r="I2284" s="2">
        <f t="shared" si="320"/>
        <v>85.754324501242792</v>
      </c>
    </row>
    <row r="2285" spans="1:9" ht="13.5" x14ac:dyDescent="0.25">
      <c r="A2285" s="3">
        <f>TITRES_STAT!B2288</f>
        <v>45329</v>
      </c>
      <c r="B2285" s="6">
        <f>TITRES_STAT!D2288</f>
        <v>9.0299999999999994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3.9624471058802027E-2</v>
      </c>
      <c r="G2285" s="2">
        <f t="shared" si="322"/>
        <v>6.5824943499544425E-3</v>
      </c>
      <c r="H2285" s="2">
        <f t="shared" si="319"/>
        <v>6.0196741466365662</v>
      </c>
      <c r="I2285" s="2">
        <f t="shared" si="320"/>
        <v>85.754324501242792</v>
      </c>
    </row>
    <row r="2286" spans="1:9" ht="13.5" x14ac:dyDescent="0.25">
      <c r="A2286" s="3">
        <f>TITRES_STAT!B2289</f>
        <v>45330</v>
      </c>
      <c r="B2286" s="6">
        <f>TITRES_STAT!D2289</f>
        <v>9.0299999999999994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3.6794151697459025E-2</v>
      </c>
      <c r="G2286" s="2">
        <f t="shared" si="322"/>
        <v>6.1123161821005538E-3</v>
      </c>
      <c r="H2286" s="2">
        <f t="shared" si="319"/>
        <v>6.0196741466365662</v>
      </c>
      <c r="I2286" s="2">
        <f t="shared" si="320"/>
        <v>85.754324501242792</v>
      </c>
    </row>
    <row r="2287" spans="1:9" ht="13.5" x14ac:dyDescent="0.25">
      <c r="A2287" s="3">
        <f>TITRES_STAT!B2290</f>
        <v>45331</v>
      </c>
      <c r="B2287" s="6">
        <f>TITRES_STAT!D2290</f>
        <v>8.6300000000000008</v>
      </c>
      <c r="C2287" s="2">
        <f t="shared" si="315"/>
        <v>-0.39999999999999858</v>
      </c>
      <c r="D2287" s="2">
        <f t="shared" si="316"/>
        <v>0</v>
      </c>
      <c r="E2287" s="2">
        <f t="shared" si="317"/>
        <v>0.39999999999999858</v>
      </c>
      <c r="F2287" s="2">
        <f t="shared" si="322"/>
        <v>3.4165998004783378E-2</v>
      </c>
      <c r="G2287" s="2">
        <f t="shared" si="322"/>
        <v>3.4247150740521842E-2</v>
      </c>
      <c r="H2287" s="2">
        <f t="shared" si="319"/>
        <v>0.99763037992990045</v>
      </c>
      <c r="I2287" s="2">
        <f t="shared" si="320"/>
        <v>49.940689226247585</v>
      </c>
    </row>
    <row r="2288" spans="1:9" ht="13.5" x14ac:dyDescent="0.25">
      <c r="A2288" s="3">
        <f>TITRES_STAT!B2291</f>
        <v>45334</v>
      </c>
      <c r="B2288" s="6">
        <f>TITRES_STAT!D2291</f>
        <v>8.5</v>
      </c>
      <c r="C2288" s="2">
        <f t="shared" si="315"/>
        <v>-0.13000000000000078</v>
      </c>
      <c r="D2288" s="2">
        <f t="shared" si="316"/>
        <v>0</v>
      </c>
      <c r="E2288" s="2">
        <f t="shared" si="317"/>
        <v>0.13000000000000078</v>
      </c>
      <c r="F2288" s="2">
        <f t="shared" si="322"/>
        <v>3.1725569575870284E-2</v>
      </c>
      <c r="G2288" s="2">
        <f t="shared" si="322"/>
        <v>4.1086639973341769E-2</v>
      </c>
      <c r="H2288" s="2">
        <f t="shared" si="319"/>
        <v>0.77216266884940643</v>
      </c>
      <c r="I2288" s="2">
        <f t="shared" si="320"/>
        <v>43.571771509595131</v>
      </c>
    </row>
    <row r="2289" spans="1:9" ht="13.5" x14ac:dyDescent="0.25">
      <c r="A2289" s="3">
        <f>TITRES_STAT!B2292</f>
        <v>45335</v>
      </c>
      <c r="B2289" s="6">
        <f>TITRES_STAT!D2292</f>
        <v>8.5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2.9459457463308119E-2</v>
      </c>
      <c r="G2289" s="2">
        <f t="shared" si="322"/>
        <v>3.8151879975245932E-2</v>
      </c>
      <c r="H2289" s="2">
        <f t="shared" si="319"/>
        <v>0.77216266884940632</v>
      </c>
      <c r="I2289" s="2">
        <f t="shared" si="320"/>
        <v>43.571771509595131</v>
      </c>
    </row>
    <row r="2290" spans="1:9" ht="13.5" x14ac:dyDescent="0.25">
      <c r="A2290" s="3">
        <f>TITRES_STAT!B2293</f>
        <v>45336</v>
      </c>
      <c r="B2290" s="6">
        <f>TITRES_STAT!D2293</f>
        <v>8.5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2.7355210501643253E-2</v>
      </c>
      <c r="G2290" s="2">
        <f t="shared" si="322"/>
        <v>3.5426745691299791E-2</v>
      </c>
      <c r="H2290" s="2">
        <f t="shared" si="319"/>
        <v>0.77216266884940632</v>
      </c>
      <c r="I2290" s="2">
        <f t="shared" si="320"/>
        <v>43.571771509595131</v>
      </c>
    </row>
    <row r="2291" spans="1:9" ht="13.5" x14ac:dyDescent="0.25">
      <c r="A2291" s="3">
        <f>TITRES_STAT!B2294</f>
        <v>45337</v>
      </c>
      <c r="B2291" s="6">
        <f>TITRES_STAT!D2294</f>
        <v>8.5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2.5401266894383021E-2</v>
      </c>
      <c r="G2291" s="2">
        <f t="shared" si="322"/>
        <v>3.2896263856206948E-2</v>
      </c>
      <c r="H2291" s="2">
        <f t="shared" si="319"/>
        <v>0.77216266884940632</v>
      </c>
      <c r="I2291" s="2">
        <f t="shared" si="320"/>
        <v>43.571771509595131</v>
      </c>
    </row>
    <row r="2292" spans="1:9" ht="13.5" x14ac:dyDescent="0.25">
      <c r="A2292" s="3">
        <f>TITRES_STAT!B2295</f>
        <v>45338</v>
      </c>
      <c r="B2292" s="6">
        <f>TITRES_STAT!D2295</f>
        <v>8.5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2.3586890687641377E-2</v>
      </c>
      <c r="G2292" s="2">
        <f t="shared" si="322"/>
        <v>3.0546530723620735E-2</v>
      </c>
      <c r="H2292" s="2">
        <f t="shared" si="319"/>
        <v>0.77216266884940643</v>
      </c>
      <c r="I2292" s="2">
        <f t="shared" si="320"/>
        <v>43.571771509595131</v>
      </c>
    </row>
    <row r="2293" spans="1:9" ht="13.5" x14ac:dyDescent="0.25">
      <c r="A2293" s="3">
        <f>TITRES_STAT!B2296</f>
        <v>45341</v>
      </c>
      <c r="B2293" s="6">
        <f>TITRES_STAT!D2296</f>
        <v>8.5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2.1902112781381277E-2</v>
      </c>
      <c r="G2293" s="2">
        <f t="shared" si="322"/>
        <v>2.8364635671933539E-2</v>
      </c>
      <c r="H2293" s="2">
        <f t="shared" si="319"/>
        <v>0.77216266884940643</v>
      </c>
      <c r="I2293" s="2">
        <f t="shared" si="320"/>
        <v>43.571771509595131</v>
      </c>
    </row>
    <row r="2294" spans="1:9" ht="13.5" x14ac:dyDescent="0.25">
      <c r="A2294" s="3">
        <f>TITRES_STAT!B2297</f>
        <v>45342</v>
      </c>
      <c r="B2294" s="6">
        <f>TITRES_STAT!D2297</f>
        <v>8.5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2.0337676154139755E-2</v>
      </c>
      <c r="G2294" s="2">
        <f t="shared" si="322"/>
        <v>2.6338590266795431E-2</v>
      </c>
      <c r="H2294" s="2">
        <f t="shared" si="319"/>
        <v>0.77216266884940621</v>
      </c>
      <c r="I2294" s="2">
        <f t="shared" si="320"/>
        <v>43.571771509595131</v>
      </c>
    </row>
    <row r="2295" spans="1:9" ht="13.5" x14ac:dyDescent="0.25">
      <c r="A2295" s="3">
        <f>TITRES_STAT!B2298</f>
        <v>45343</v>
      </c>
      <c r="B2295" s="6">
        <f>TITRES_STAT!D2298</f>
        <v>8.5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1.8884985000272629E-2</v>
      </c>
      <c r="G2295" s="2">
        <f t="shared" si="322"/>
        <v>2.4457262390595758E-2</v>
      </c>
      <c r="H2295" s="2">
        <f t="shared" si="319"/>
        <v>0.77216266884940621</v>
      </c>
      <c r="I2295" s="2">
        <f t="shared" si="320"/>
        <v>43.571771509595131</v>
      </c>
    </row>
    <row r="2296" spans="1:9" ht="13.5" x14ac:dyDescent="0.25">
      <c r="A2296" s="3">
        <f>TITRES_STAT!B2299</f>
        <v>45344</v>
      </c>
      <c r="B2296" s="6">
        <f>TITRES_STAT!D2299</f>
        <v>8.5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1.7536057500253156E-2</v>
      </c>
      <c r="G2296" s="2">
        <f t="shared" si="322"/>
        <v>2.2710315076981773E-2</v>
      </c>
      <c r="H2296" s="2">
        <f t="shared" si="319"/>
        <v>0.77216266884940632</v>
      </c>
      <c r="I2296" s="2">
        <f t="shared" si="320"/>
        <v>43.571771509595131</v>
      </c>
    </row>
    <row r="2297" spans="1:9" ht="13.5" x14ac:dyDescent="0.25">
      <c r="A2297" s="3">
        <f>TITRES_STAT!B2300</f>
        <v>45345</v>
      </c>
      <c r="B2297" s="6">
        <f>TITRES_STAT!D2300</f>
        <v>8.52</v>
      </c>
      <c r="C2297" s="2">
        <f t="shared" si="315"/>
        <v>1.9999999999999574E-2</v>
      </c>
      <c r="D2297" s="2">
        <f t="shared" si="316"/>
        <v>1.9999999999999574E-2</v>
      </c>
      <c r="E2297" s="2">
        <f t="shared" si="317"/>
        <v>0</v>
      </c>
      <c r="F2297" s="2">
        <f t="shared" si="322"/>
        <v>1.7712053393092186E-2</v>
      </c>
      <c r="G2297" s="2">
        <f t="shared" si="322"/>
        <v>2.1088149714340219E-2</v>
      </c>
      <c r="H2297" s="2">
        <f t="shared" si="319"/>
        <v>0.83990552196467749</v>
      </c>
      <c r="I2297" s="2">
        <f t="shared" si="320"/>
        <v>45.649383185056934</v>
      </c>
    </row>
    <row r="2298" spans="1:9" ht="13.5" x14ac:dyDescent="0.25">
      <c r="A2298" s="3">
        <f>TITRES_STAT!B2301</f>
        <v>45348</v>
      </c>
      <c r="B2298" s="6">
        <f>TITRES_STAT!D2301</f>
        <v>8.5299999999999994</v>
      </c>
      <c r="C2298" s="2">
        <f t="shared" si="315"/>
        <v>9.9999999999997868E-3</v>
      </c>
      <c r="D2298" s="2">
        <f t="shared" si="316"/>
        <v>9.9999999999997868E-3</v>
      </c>
      <c r="E2298" s="2">
        <f t="shared" si="317"/>
        <v>0</v>
      </c>
      <c r="F2298" s="2">
        <f t="shared" si="322"/>
        <v>1.7161192436442728E-2</v>
      </c>
      <c r="G2298" s="2">
        <f t="shared" si="322"/>
        <v>1.9581853306173062E-2</v>
      </c>
      <c r="H2298" s="2">
        <f t="shared" si="319"/>
        <v>0.87638244287290035</v>
      </c>
      <c r="I2298" s="2">
        <f t="shared" si="320"/>
        <v>46.705960514695747</v>
      </c>
    </row>
    <row r="2299" spans="1:9" ht="13.5" x14ac:dyDescent="0.25">
      <c r="A2299" s="3">
        <f>TITRES_STAT!B2302</f>
        <v>45349</v>
      </c>
      <c r="B2299" s="6">
        <f>TITRES_STAT!D2302</f>
        <v>8.52</v>
      </c>
      <c r="C2299" s="2">
        <f t="shared" si="315"/>
        <v>-9.9999999999997868E-3</v>
      </c>
      <c r="D2299" s="2">
        <f t="shared" si="316"/>
        <v>0</v>
      </c>
      <c r="E2299" s="2">
        <f t="shared" si="317"/>
        <v>9.9999999999997868E-3</v>
      </c>
      <c r="F2299" s="2">
        <f t="shared" si="322"/>
        <v>1.593539297669682E-2</v>
      </c>
      <c r="G2299" s="2">
        <f t="shared" si="322"/>
        <v>1.8897435212874968E-2</v>
      </c>
      <c r="H2299" s="2">
        <f t="shared" si="319"/>
        <v>0.84325691805202829</v>
      </c>
      <c r="I2299" s="2">
        <f t="shared" si="320"/>
        <v>45.748203074327286</v>
      </c>
    </row>
    <row r="2300" spans="1:9" ht="13.5" x14ac:dyDescent="0.25">
      <c r="A2300" s="3">
        <f>TITRES_STAT!B2303</f>
        <v>45350</v>
      </c>
      <c r="B2300" s="6">
        <f>TITRES_STAT!D2303</f>
        <v>8.5299999999999994</v>
      </c>
      <c r="C2300" s="2">
        <f t="shared" si="315"/>
        <v>9.9999999999997868E-3</v>
      </c>
      <c r="D2300" s="2">
        <f t="shared" si="316"/>
        <v>9.9999999999997868E-3</v>
      </c>
      <c r="E2300" s="2">
        <f t="shared" si="317"/>
        <v>0</v>
      </c>
      <c r="F2300" s="2">
        <f t="shared" si="322"/>
        <v>1.5511436335504175E-2</v>
      </c>
      <c r="G2300" s="2">
        <f t="shared" si="322"/>
        <v>1.7547618411955328E-2</v>
      </c>
      <c r="H2300" s="2">
        <f t="shared" si="319"/>
        <v>0.88396248262021204</v>
      </c>
      <c r="I2300" s="2">
        <f t="shared" si="320"/>
        <v>46.920386726109243</v>
      </c>
    </row>
    <row r="2301" spans="1:9" ht="13.5" x14ac:dyDescent="0.25">
      <c r="A2301" s="3">
        <f>TITRES_STAT!B2304</f>
        <v>45351</v>
      </c>
      <c r="B2301" s="6">
        <f>TITRES_STAT!D2304</f>
        <v>8.5399999999999991</v>
      </c>
      <c r="C2301" s="2">
        <f t="shared" si="315"/>
        <v>9.9999999999997868E-3</v>
      </c>
      <c r="D2301" s="2">
        <f t="shared" si="316"/>
        <v>9.9999999999997868E-3</v>
      </c>
      <c r="E2301" s="2">
        <f t="shared" si="317"/>
        <v>0</v>
      </c>
      <c r="F2301" s="2">
        <f t="shared" ref="F2301:G2316" si="323">((F2300*13)+D2301)/14</f>
        <v>1.5117762311539575E-2</v>
      </c>
      <c r="G2301" s="2">
        <f t="shared" si="323"/>
        <v>1.6294217096815663E-2</v>
      </c>
      <c r="H2301" s="2">
        <f t="shared" si="319"/>
        <v>0.92779924446287143</v>
      </c>
      <c r="I2301" s="2">
        <f t="shared" si="320"/>
        <v>48.12737877804166</v>
      </c>
    </row>
    <row r="2302" spans="1:9" ht="13.5" x14ac:dyDescent="0.25">
      <c r="A2302" s="3">
        <f>TITRES_STAT!B2305</f>
        <v>45352</v>
      </c>
      <c r="B2302" s="6">
        <f>TITRES_STAT!D2305</f>
        <v>8.52</v>
      </c>
      <c r="C2302" s="2">
        <f t="shared" si="315"/>
        <v>-1.9999999999999574E-2</v>
      </c>
      <c r="D2302" s="2">
        <f t="shared" si="316"/>
        <v>0</v>
      </c>
      <c r="E2302" s="2">
        <f t="shared" si="317"/>
        <v>1.9999999999999574E-2</v>
      </c>
      <c r="F2302" s="2">
        <f t="shared" si="323"/>
        <v>1.4037922146429604E-2</v>
      </c>
      <c r="G2302" s="2">
        <f t="shared" si="323"/>
        <v>1.6558915875614512E-2</v>
      </c>
      <c r="H2302" s="2">
        <f t="shared" si="319"/>
        <v>0.84775611228888181</v>
      </c>
      <c r="I2302" s="2">
        <f t="shared" si="320"/>
        <v>45.880303501674568</v>
      </c>
    </row>
    <row r="2303" spans="1:9" ht="13.5" x14ac:dyDescent="0.25">
      <c r="A2303" s="3">
        <f>TITRES_STAT!B2306</f>
        <v>45355</v>
      </c>
      <c r="B2303" s="6">
        <f>TITRES_STAT!D2306</f>
        <v>8.5</v>
      </c>
      <c r="C2303" s="2">
        <f t="shared" si="315"/>
        <v>-1.9999999999999574E-2</v>
      </c>
      <c r="D2303" s="2">
        <f t="shared" si="316"/>
        <v>0</v>
      </c>
      <c r="E2303" s="2">
        <f t="shared" si="317"/>
        <v>1.9999999999999574E-2</v>
      </c>
      <c r="F2303" s="2">
        <f t="shared" si="323"/>
        <v>1.3035213421684632E-2</v>
      </c>
      <c r="G2303" s="2">
        <f t="shared" si="323"/>
        <v>1.6804707598784874E-2</v>
      </c>
      <c r="H2303" s="2">
        <f t="shared" si="319"/>
        <v>0.77568820195521826</v>
      </c>
      <c r="I2303" s="2">
        <f t="shared" si="320"/>
        <v>43.68380671229918</v>
      </c>
    </row>
    <row r="2304" spans="1:9" ht="13.5" x14ac:dyDescent="0.25">
      <c r="A2304" s="3">
        <f>TITRES_STAT!B2307</f>
        <v>45356</v>
      </c>
      <c r="B2304" s="6">
        <f>TITRES_STAT!D2307</f>
        <v>8.5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1.2104126748707159E-2</v>
      </c>
      <c r="G2304" s="2">
        <f t="shared" si="323"/>
        <v>1.5604371341728812E-2</v>
      </c>
      <c r="H2304" s="2">
        <f t="shared" si="319"/>
        <v>0.77568820195521826</v>
      </c>
      <c r="I2304" s="2">
        <f t="shared" si="320"/>
        <v>43.68380671229918</v>
      </c>
    </row>
    <row r="2305" spans="1:9" ht="13.5" x14ac:dyDescent="0.25">
      <c r="A2305" s="3">
        <f>TITRES_STAT!B2308</f>
        <v>45357</v>
      </c>
      <c r="B2305" s="6">
        <f>TITRES_STAT!D2308</f>
        <v>8.5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1.1239546266656646E-2</v>
      </c>
      <c r="G2305" s="2">
        <f t="shared" si="323"/>
        <v>1.4489773388748184E-2</v>
      </c>
      <c r="H2305" s="2">
        <f t="shared" si="319"/>
        <v>0.77568820195521804</v>
      </c>
      <c r="I2305" s="2">
        <f t="shared" si="320"/>
        <v>43.683806712299173</v>
      </c>
    </row>
    <row r="2306" spans="1:9" ht="13.5" x14ac:dyDescent="0.25">
      <c r="A2306" s="3">
        <f>TITRES_STAT!B2309</f>
        <v>45358</v>
      </c>
      <c r="B2306" s="6">
        <f>TITRES_STAT!D2309</f>
        <v>8.51</v>
      </c>
      <c r="C2306" s="2">
        <f t="shared" si="315"/>
        <v>9.9999999999997868E-3</v>
      </c>
      <c r="D2306" s="2">
        <f t="shared" si="316"/>
        <v>9.9999999999997868E-3</v>
      </c>
      <c r="E2306" s="2">
        <f t="shared" si="317"/>
        <v>0</v>
      </c>
      <c r="F2306" s="2">
        <f t="shared" si="323"/>
        <v>1.1151007247609727E-2</v>
      </c>
      <c r="G2306" s="2">
        <f t="shared" si="323"/>
        <v>1.3454789575266171E-2</v>
      </c>
      <c r="H2306" s="2">
        <f t="shared" si="319"/>
        <v>0.82877604181254028</v>
      </c>
      <c r="I2306" s="2">
        <f t="shared" si="320"/>
        <v>45.318618729886794</v>
      </c>
    </row>
    <row r="2307" spans="1:9" ht="13.5" x14ac:dyDescent="0.25">
      <c r="A2307" s="3">
        <f>TITRES_STAT!B2310</f>
        <v>45359</v>
      </c>
      <c r="B2307" s="6">
        <f>TITRES_STAT!D2310</f>
        <v>8.51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1.0354506729923317E-2</v>
      </c>
      <c r="G2307" s="2">
        <f t="shared" si="323"/>
        <v>1.2493733177032873E-2</v>
      </c>
      <c r="H2307" s="2">
        <f t="shared" si="319"/>
        <v>0.82877604181254028</v>
      </c>
      <c r="I2307" s="2">
        <f t="shared" si="320"/>
        <v>45.318618729886794</v>
      </c>
    </row>
    <row r="2308" spans="1:9" ht="13.5" x14ac:dyDescent="0.25">
      <c r="A2308" s="3">
        <f>TITRES_STAT!B2311</f>
        <v>45362</v>
      </c>
      <c r="B2308" s="6">
        <f>TITRES_STAT!D2311</f>
        <v>8.51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9.6148991063573653E-3</v>
      </c>
      <c r="G2308" s="2">
        <f t="shared" si="323"/>
        <v>1.1601323664387667E-2</v>
      </c>
      <c r="H2308" s="2">
        <f t="shared" si="319"/>
        <v>0.82877604181254028</v>
      </c>
      <c r="I2308" s="2">
        <f t="shared" si="320"/>
        <v>45.318618729886794</v>
      </c>
    </row>
    <row r="2309" spans="1:9" ht="13.5" x14ac:dyDescent="0.25">
      <c r="A2309" s="3">
        <f>TITRES_STAT!B2312</f>
        <v>45363</v>
      </c>
      <c r="B2309" s="6">
        <f>TITRES_STAT!D2312</f>
        <v>8.51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8.9281205987604105E-3</v>
      </c>
      <c r="G2309" s="2">
        <f t="shared" si="323"/>
        <v>1.0772657688359975E-2</v>
      </c>
      <c r="H2309" s="2">
        <f t="shared" si="319"/>
        <v>0.82877604181254039</v>
      </c>
      <c r="I2309" s="2">
        <f t="shared" si="320"/>
        <v>45.318618729886801</v>
      </c>
    </row>
    <row r="2310" spans="1:9" ht="13.5" x14ac:dyDescent="0.25">
      <c r="A2310" s="3">
        <f>TITRES_STAT!B2313</f>
        <v>45364</v>
      </c>
      <c r="B2310" s="6">
        <f>TITRES_STAT!D2313</f>
        <v>8.5</v>
      </c>
      <c r="C2310" s="2">
        <f t="shared" si="324"/>
        <v>-9.9999999999997868E-3</v>
      </c>
      <c r="D2310" s="2">
        <f t="shared" si="325"/>
        <v>0</v>
      </c>
      <c r="E2310" s="2">
        <f t="shared" si="326"/>
        <v>9.9999999999997868E-3</v>
      </c>
      <c r="F2310" s="2">
        <f t="shared" si="323"/>
        <v>8.2903976988489524E-3</v>
      </c>
      <c r="G2310" s="2">
        <f t="shared" si="323"/>
        <v>1.0717467853477105E-2</v>
      </c>
      <c r="H2310" s="2">
        <f t="shared" si="319"/>
        <v>0.77354071056618756</v>
      </c>
      <c r="I2310" s="2">
        <f t="shared" si="320"/>
        <v>43.615616261734495</v>
      </c>
    </row>
    <row r="2311" spans="1:9" ht="13.5" x14ac:dyDescent="0.25">
      <c r="A2311" s="3">
        <f>TITRES_STAT!B2314</f>
        <v>45365</v>
      </c>
      <c r="B2311" s="6">
        <f>TITRES_STAT!D2314</f>
        <v>8.5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7.6982264346454558E-3</v>
      </c>
      <c r="G2311" s="2">
        <f t="shared" si="323"/>
        <v>9.9519344353715972E-3</v>
      </c>
      <c r="H2311" s="2">
        <f t="shared" si="319"/>
        <v>0.77354071056618756</v>
      </c>
      <c r="I2311" s="2">
        <f t="shared" si="320"/>
        <v>43.615616261734495</v>
      </c>
    </row>
    <row r="2312" spans="1:9" ht="13.5" x14ac:dyDescent="0.25">
      <c r="A2312" s="3">
        <f>TITRES_STAT!B2315</f>
        <v>45366</v>
      </c>
      <c r="B2312" s="6">
        <f>TITRES_STAT!D2315</f>
        <v>8.5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7.1483531178850659E-3</v>
      </c>
      <c r="G2312" s="2">
        <f t="shared" si="323"/>
        <v>9.2410819757021978E-3</v>
      </c>
      <c r="H2312" s="2">
        <f t="shared" si="319"/>
        <v>0.77354071056618745</v>
      </c>
      <c r="I2312" s="2">
        <f t="shared" si="320"/>
        <v>43.615616261734488</v>
      </c>
    </row>
    <row r="2313" spans="1:9" ht="13.5" x14ac:dyDescent="0.25">
      <c r="A2313" s="3">
        <f>TITRES_STAT!B2316</f>
        <v>45369</v>
      </c>
      <c r="B2313" s="6">
        <f>TITRES_STAT!D2316</f>
        <v>8.5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6.6377564666075606E-3</v>
      </c>
      <c r="G2313" s="2">
        <f t="shared" si="323"/>
        <v>8.5810046917234699E-3</v>
      </c>
      <c r="H2313" s="2">
        <f t="shared" si="319"/>
        <v>0.77354071056618734</v>
      </c>
      <c r="I2313" s="2">
        <f t="shared" si="320"/>
        <v>43.615616261734488</v>
      </c>
    </row>
    <row r="2314" spans="1:9" ht="13.5" x14ac:dyDescent="0.25">
      <c r="A2314" s="3">
        <f>TITRES_STAT!B2317</f>
        <v>45370</v>
      </c>
      <c r="B2314" s="6">
        <f>TITRES_STAT!D2317</f>
        <v>8.5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6.1636310047070205E-3</v>
      </c>
      <c r="G2314" s="2">
        <f t="shared" si="323"/>
        <v>7.9680757851717937E-3</v>
      </c>
      <c r="H2314" s="2">
        <f t="shared" si="319"/>
        <v>0.77354071056618734</v>
      </c>
      <c r="I2314" s="2">
        <f t="shared" si="320"/>
        <v>43.615616261734488</v>
      </c>
    </row>
    <row r="2315" spans="1:9" ht="13.5" x14ac:dyDescent="0.25">
      <c r="A2315" s="3">
        <f>TITRES_STAT!B2318</f>
        <v>45372</v>
      </c>
      <c r="B2315" s="6">
        <f>TITRES_STAT!D2318</f>
        <v>8.5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5.723371647227948E-3</v>
      </c>
      <c r="G2315" s="2">
        <f t="shared" si="323"/>
        <v>7.39892751480238E-3</v>
      </c>
      <c r="H2315" s="2">
        <f t="shared" si="319"/>
        <v>0.77354071056618734</v>
      </c>
      <c r="I2315" s="2">
        <f t="shared" si="320"/>
        <v>43.615616261734488</v>
      </c>
    </row>
    <row r="2316" spans="1:9" ht="13.5" x14ac:dyDescent="0.25">
      <c r="A2316" s="3">
        <f>TITRES_STAT!B2319</f>
        <v>45373</v>
      </c>
      <c r="B2316" s="6">
        <f>TITRES_STAT!D2319</f>
        <v>8.5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5.3145593867116661E-3</v>
      </c>
      <c r="G2316" s="2">
        <f t="shared" si="323"/>
        <v>6.8704326923164959E-3</v>
      </c>
      <c r="H2316" s="2">
        <f t="shared" si="319"/>
        <v>0.77354071056618734</v>
      </c>
      <c r="I2316" s="2">
        <f t="shared" si="320"/>
        <v>43.615616261734488</v>
      </c>
    </row>
    <row r="2317" spans="1:9" ht="13.5" x14ac:dyDescent="0.25">
      <c r="A2317" s="3">
        <f>TITRES_STAT!B2320</f>
        <v>45376</v>
      </c>
      <c r="B2317" s="6">
        <f>TITRES_STAT!D2320</f>
        <v>8.5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4.9349480019465469E-3</v>
      </c>
      <c r="G2317" s="2">
        <f t="shared" si="327"/>
        <v>6.3796875000081748E-3</v>
      </c>
      <c r="H2317" s="2">
        <f t="shared" si="319"/>
        <v>0.77354071056618734</v>
      </c>
      <c r="I2317" s="2">
        <f t="shared" si="320"/>
        <v>43.615616261734488</v>
      </c>
    </row>
    <row r="2318" spans="1:9" ht="13.5" x14ac:dyDescent="0.25">
      <c r="A2318" s="3">
        <f>TITRES_STAT!B2321</f>
        <v>45377</v>
      </c>
      <c r="B2318" s="6">
        <f>TITRES_STAT!D2321</f>
        <v>8.51</v>
      </c>
      <c r="C2318" s="2">
        <f t="shared" si="324"/>
        <v>9.9999999999997868E-3</v>
      </c>
      <c r="D2318" s="2">
        <f t="shared" si="325"/>
        <v>9.9999999999997868E-3</v>
      </c>
      <c r="E2318" s="2">
        <f t="shared" si="326"/>
        <v>0</v>
      </c>
      <c r="F2318" s="2">
        <f t="shared" si="327"/>
        <v>5.296737430378921E-3</v>
      </c>
      <c r="G2318" s="2">
        <f t="shared" si="327"/>
        <v>5.9239955357218771E-3</v>
      </c>
      <c r="H2318" s="2">
        <f t="shared" si="319"/>
        <v>0.89411570255909711</v>
      </c>
      <c r="I2318" s="2">
        <f t="shared" si="320"/>
        <v>47.20491474470527</v>
      </c>
    </row>
    <row r="2319" spans="1:9" ht="13.5" x14ac:dyDescent="0.25">
      <c r="A2319" s="3">
        <f>TITRES_STAT!B2322</f>
        <v>45378</v>
      </c>
      <c r="B2319" s="6">
        <f>TITRES_STAT!D2322</f>
        <v>8.51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4.9183990424947121E-3</v>
      </c>
      <c r="G2319" s="2">
        <f t="shared" si="327"/>
        <v>5.5008529974560289E-3</v>
      </c>
      <c r="H2319" s="2">
        <f t="shared" si="319"/>
        <v>0.894115702559097</v>
      </c>
      <c r="I2319" s="2">
        <f t="shared" si="320"/>
        <v>47.20491474470527</v>
      </c>
    </row>
    <row r="2320" spans="1:9" ht="13.5" x14ac:dyDescent="0.25">
      <c r="A2320" s="3">
        <f>TITRES_STAT!B2323</f>
        <v>45379</v>
      </c>
      <c r="B2320" s="6">
        <f>TITRES_STAT!D2323</f>
        <v>8.52</v>
      </c>
      <c r="C2320" s="2">
        <f t="shared" si="324"/>
        <v>9.9999999999997868E-3</v>
      </c>
      <c r="D2320" s="2">
        <f t="shared" si="325"/>
        <v>9.9999999999997868E-3</v>
      </c>
      <c r="E2320" s="2">
        <f t="shared" si="326"/>
        <v>0</v>
      </c>
      <c r="F2320" s="2">
        <f t="shared" si="327"/>
        <v>5.2813705394593605E-3</v>
      </c>
      <c r="G2320" s="2">
        <f t="shared" si="327"/>
        <v>5.107934926209169E-3</v>
      </c>
      <c r="H2320" s="2">
        <f t="shared" si="319"/>
        <v>1.0339541548112294</v>
      </c>
      <c r="I2320" s="2">
        <f t="shared" si="320"/>
        <v>50.83468338583031</v>
      </c>
    </row>
    <row r="2321" spans="1:9" ht="13.5" x14ac:dyDescent="0.25">
      <c r="A2321" s="3">
        <f>TITRES_STAT!B2324</f>
        <v>45380</v>
      </c>
      <c r="B2321" s="6">
        <f>TITRES_STAT!D2324</f>
        <v>8.5</v>
      </c>
      <c r="C2321" s="2">
        <f t="shared" si="324"/>
        <v>-1.9999999999999574E-2</v>
      </c>
      <c r="D2321" s="2">
        <f t="shared" si="325"/>
        <v>0</v>
      </c>
      <c r="E2321" s="2">
        <f t="shared" si="326"/>
        <v>1.9999999999999574E-2</v>
      </c>
      <c r="F2321" s="2">
        <f t="shared" si="327"/>
        <v>4.9041297866408351E-3</v>
      </c>
      <c r="G2321" s="2">
        <f t="shared" si="327"/>
        <v>6.1716538600513409E-3</v>
      </c>
      <c r="H2321" s="2">
        <f t="shared" ref="H2321:H2384" si="328">F2321/G2321</f>
        <v>0.7946216521287599</v>
      </c>
      <c r="I2321" s="2">
        <f t="shared" ref="I2321:I2384" si="329">IF(G2321=0,100,100-(100/(1+H2321)))</f>
        <v>44.277948568501259</v>
      </c>
    </row>
    <row r="2322" spans="1:9" ht="13.5" x14ac:dyDescent="0.25">
      <c r="A2322" s="3">
        <f>TITRES_STAT!B2325</f>
        <v>45383</v>
      </c>
      <c r="B2322" s="6">
        <f>TITRES_STAT!D2325</f>
        <v>8.5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4.5538348018807758E-3</v>
      </c>
      <c r="G2322" s="2">
        <f t="shared" si="327"/>
        <v>5.7308214414762458E-3</v>
      </c>
      <c r="H2322" s="2">
        <f t="shared" si="328"/>
        <v>0.7946216521287599</v>
      </c>
      <c r="I2322" s="2">
        <f t="shared" si="329"/>
        <v>44.277948568501259</v>
      </c>
    </row>
    <row r="2323" spans="1:9" ht="13.5" x14ac:dyDescent="0.25">
      <c r="A2323" s="3">
        <f>TITRES_STAT!B2326</f>
        <v>45384</v>
      </c>
      <c r="B2323" s="6">
        <f>TITRES_STAT!D2326</f>
        <v>8.5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4.2285608874607205E-3</v>
      </c>
      <c r="G2323" s="2">
        <f t="shared" si="327"/>
        <v>5.3214770527993715E-3</v>
      </c>
      <c r="H2323" s="2">
        <f t="shared" si="328"/>
        <v>0.7946216521287599</v>
      </c>
      <c r="I2323" s="2">
        <f t="shared" si="329"/>
        <v>44.277948568501259</v>
      </c>
    </row>
    <row r="2324" spans="1:9" ht="13.5" x14ac:dyDescent="0.25">
      <c r="A2324" s="3">
        <f>TITRES_STAT!B2327</f>
        <v>45385</v>
      </c>
      <c r="B2324" s="6">
        <f>TITRES_STAT!D2327</f>
        <v>8.5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3.9265208240706695E-3</v>
      </c>
      <c r="G2324" s="2">
        <f t="shared" si="327"/>
        <v>4.941371549027988E-3</v>
      </c>
      <c r="H2324" s="2">
        <f t="shared" si="328"/>
        <v>0.7946216521287599</v>
      </c>
      <c r="I2324" s="2">
        <f t="shared" si="329"/>
        <v>44.277948568501259</v>
      </c>
    </row>
    <row r="2325" spans="1:9" ht="13.5" x14ac:dyDescent="0.25">
      <c r="A2325" s="3">
        <f>TITRES_STAT!B2328</f>
        <v>45386</v>
      </c>
      <c r="B2325" s="6">
        <f>TITRES_STAT!D2328</f>
        <v>8.8000000000000007</v>
      </c>
      <c r="C2325" s="2">
        <f t="shared" si="324"/>
        <v>0.30000000000000071</v>
      </c>
      <c r="D2325" s="2">
        <f t="shared" si="325"/>
        <v>0.30000000000000071</v>
      </c>
      <c r="E2325" s="2">
        <f t="shared" si="326"/>
        <v>0</v>
      </c>
      <c r="F2325" s="2">
        <f t="shared" si="327"/>
        <v>2.5074626479494242E-2</v>
      </c>
      <c r="G2325" s="2">
        <f t="shared" si="327"/>
        <v>4.5884164383831316E-3</v>
      </c>
      <c r="H2325" s="2">
        <f t="shared" si="328"/>
        <v>5.46476694437309</v>
      </c>
      <c r="I2325" s="2">
        <f t="shared" si="329"/>
        <v>84.531538281199815</v>
      </c>
    </row>
    <row r="2326" spans="1:9" ht="13.5" x14ac:dyDescent="0.25">
      <c r="A2326" s="3">
        <f>TITRES_STAT!B2329</f>
        <v>45387</v>
      </c>
      <c r="B2326" s="6">
        <f>TITRES_STAT!D2329</f>
        <v>8.8000000000000007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2.3283581730958937E-2</v>
      </c>
      <c r="G2326" s="2">
        <f t="shared" si="327"/>
        <v>4.2606724070700505E-3</v>
      </c>
      <c r="H2326" s="2">
        <f t="shared" si="328"/>
        <v>5.46476694437309</v>
      </c>
      <c r="I2326" s="2">
        <f t="shared" si="329"/>
        <v>84.531538281199815</v>
      </c>
    </row>
    <row r="2327" spans="1:9" ht="13.5" x14ac:dyDescent="0.25">
      <c r="A2327" s="3">
        <f>TITRES_STAT!B2330</f>
        <v>45390</v>
      </c>
      <c r="B2327" s="6">
        <f>TITRES_STAT!D2330</f>
        <v>9</v>
      </c>
      <c r="C2327" s="2">
        <f t="shared" si="324"/>
        <v>0.19999999999999929</v>
      </c>
      <c r="D2327" s="2">
        <f t="shared" si="325"/>
        <v>0.19999999999999929</v>
      </c>
      <c r="E2327" s="2">
        <f t="shared" si="326"/>
        <v>0</v>
      </c>
      <c r="F2327" s="2">
        <f t="shared" si="327"/>
        <v>3.5906183035890389E-2</v>
      </c>
      <c r="G2327" s="2">
        <f t="shared" si="327"/>
        <v>3.956338663707904E-3</v>
      </c>
      <c r="H2327" s="2">
        <f t="shared" si="328"/>
        <v>9.0756090638203606</v>
      </c>
      <c r="I2327" s="2">
        <f t="shared" si="329"/>
        <v>90.075041680697851</v>
      </c>
    </row>
    <row r="2328" spans="1:9" ht="13.5" x14ac:dyDescent="0.25">
      <c r="A2328" s="3">
        <f>TITRES_STAT!B2331</f>
        <v>45394</v>
      </c>
      <c r="B2328" s="6">
        <f>TITRES_STAT!D2331</f>
        <v>9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3.3341455676183934E-2</v>
      </c>
      <c r="G2328" s="2">
        <f t="shared" si="327"/>
        <v>3.6737430448716248E-3</v>
      </c>
      <c r="H2328" s="2">
        <f t="shared" si="328"/>
        <v>9.0756090638203624</v>
      </c>
      <c r="I2328" s="2">
        <f t="shared" si="329"/>
        <v>90.075041680697851</v>
      </c>
    </row>
    <row r="2329" spans="1:9" ht="13.5" x14ac:dyDescent="0.25">
      <c r="A2329" s="3">
        <f>TITRES_STAT!B2332</f>
        <v>45397</v>
      </c>
      <c r="B2329" s="6">
        <f>TITRES_STAT!D2332</f>
        <v>8.86</v>
      </c>
      <c r="C2329" s="2">
        <f t="shared" si="324"/>
        <v>-0.14000000000000057</v>
      </c>
      <c r="D2329" s="2">
        <f t="shared" si="325"/>
        <v>0</v>
      </c>
      <c r="E2329" s="2">
        <f t="shared" si="326"/>
        <v>0.14000000000000057</v>
      </c>
      <c r="F2329" s="2">
        <f t="shared" si="327"/>
        <v>3.0959923127885085E-2</v>
      </c>
      <c r="G2329" s="2">
        <f t="shared" si="327"/>
        <v>1.3411332827380834E-2</v>
      </c>
      <c r="H2329" s="2">
        <f t="shared" si="328"/>
        <v>2.3084896576928369</v>
      </c>
      <c r="I2329" s="2">
        <f t="shared" si="329"/>
        <v>69.774727943464498</v>
      </c>
    </row>
    <row r="2330" spans="1:9" ht="13.5" x14ac:dyDescent="0.25">
      <c r="A2330" s="3">
        <f>TITRES_STAT!B2333</f>
        <v>45398</v>
      </c>
      <c r="B2330" s="6">
        <f>TITRES_STAT!D2333</f>
        <v>8.8000000000000007</v>
      </c>
      <c r="C2330" s="2">
        <f t="shared" si="324"/>
        <v>-5.9999999999998721E-2</v>
      </c>
      <c r="D2330" s="2">
        <f t="shared" si="325"/>
        <v>0</v>
      </c>
      <c r="E2330" s="2">
        <f t="shared" si="326"/>
        <v>5.9999999999998721E-2</v>
      </c>
      <c r="F2330" s="2">
        <f t="shared" si="327"/>
        <v>2.8748500047321861E-2</v>
      </c>
      <c r="G2330" s="2">
        <f t="shared" si="327"/>
        <v>1.6739094768282111E-2</v>
      </c>
      <c r="H2330" s="2">
        <f t="shared" si="328"/>
        <v>1.7174465193778363</v>
      </c>
      <c r="I2330" s="2">
        <f t="shared" si="329"/>
        <v>63.200747728829214</v>
      </c>
    </row>
    <row r="2331" spans="1:9" ht="13.5" x14ac:dyDescent="0.25">
      <c r="A2331" s="3">
        <f>TITRES_STAT!B2334</f>
        <v>45399</v>
      </c>
      <c r="B2331" s="6">
        <f>TITRES_STAT!D2334</f>
        <v>8.8000000000000007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2.6695035758227442E-2</v>
      </c>
      <c r="G2331" s="2">
        <f t="shared" si="327"/>
        <v>1.5543445141976244E-2</v>
      </c>
      <c r="H2331" s="2">
        <f t="shared" si="328"/>
        <v>1.7174465193778363</v>
      </c>
      <c r="I2331" s="2">
        <f t="shared" si="329"/>
        <v>63.200747728829214</v>
      </c>
    </row>
    <row r="2332" spans="1:9" ht="13.5" x14ac:dyDescent="0.25">
      <c r="A2332" s="3">
        <f>TITRES_STAT!B2335</f>
        <v>45400</v>
      </c>
      <c r="B2332" s="6">
        <f>TITRES_STAT!D2335</f>
        <v>8.6</v>
      </c>
      <c r="C2332" s="2">
        <f t="shared" si="324"/>
        <v>-0.20000000000000107</v>
      </c>
      <c r="D2332" s="2">
        <f t="shared" si="325"/>
        <v>0</v>
      </c>
      <c r="E2332" s="2">
        <f t="shared" si="326"/>
        <v>0.20000000000000107</v>
      </c>
      <c r="F2332" s="2">
        <f t="shared" si="327"/>
        <v>2.4788247489782624E-2</v>
      </c>
      <c r="G2332" s="2">
        <f t="shared" si="327"/>
        <v>2.8718913346120874E-2</v>
      </c>
      <c r="H2332" s="2">
        <f t="shared" si="328"/>
        <v>0.86313319696446056</v>
      </c>
      <c r="I2332" s="2">
        <f t="shared" si="329"/>
        <v>46.32697213332542</v>
      </c>
    </row>
    <row r="2333" spans="1:9" ht="13.5" x14ac:dyDescent="0.25">
      <c r="A2333" s="3">
        <f>TITRES_STAT!B2336</f>
        <v>45401</v>
      </c>
      <c r="B2333" s="6">
        <f>TITRES_STAT!D2336</f>
        <v>8.69</v>
      </c>
      <c r="C2333" s="2">
        <f t="shared" si="324"/>
        <v>8.9999999999999858E-2</v>
      </c>
      <c r="D2333" s="2">
        <f t="shared" si="325"/>
        <v>8.9999999999999858E-2</v>
      </c>
      <c r="E2333" s="2">
        <f t="shared" si="326"/>
        <v>0</v>
      </c>
      <c r="F2333" s="2">
        <f t="shared" ref="F2333:G2348" si="330">((F2332*13)+D2333)/14</f>
        <v>2.9446229811940998E-2</v>
      </c>
      <c r="G2333" s="2">
        <f t="shared" si="330"/>
        <v>2.6667562392826527E-2</v>
      </c>
      <c r="H2333" s="2">
        <f t="shared" si="328"/>
        <v>1.104196528283437</v>
      </c>
      <c r="I2333" s="2">
        <f t="shared" si="329"/>
        <v>52.475921970283792</v>
      </c>
    </row>
    <row r="2334" spans="1:9" ht="13.5" x14ac:dyDescent="0.25">
      <c r="A2334" s="3">
        <f>TITRES_STAT!B2337</f>
        <v>45404</v>
      </c>
      <c r="B2334" s="6">
        <f>TITRES_STAT!D2337</f>
        <v>8.64</v>
      </c>
      <c r="C2334" s="2">
        <f t="shared" si="324"/>
        <v>-4.9999999999998934E-2</v>
      </c>
      <c r="D2334" s="2">
        <f t="shared" si="325"/>
        <v>0</v>
      </c>
      <c r="E2334" s="2">
        <f t="shared" si="326"/>
        <v>4.9999999999998934E-2</v>
      </c>
      <c r="F2334" s="2">
        <f t="shared" si="330"/>
        <v>2.734292768251664E-2</v>
      </c>
      <c r="G2334" s="2">
        <f t="shared" si="330"/>
        <v>2.8334165079053127E-2</v>
      </c>
      <c r="H2334" s="2">
        <f t="shared" si="328"/>
        <v>0.96501617768616421</v>
      </c>
      <c r="I2334" s="2">
        <f t="shared" si="329"/>
        <v>49.109833732895019</v>
      </c>
    </row>
    <row r="2335" spans="1:9" ht="13.5" x14ac:dyDescent="0.25">
      <c r="A2335" s="3">
        <f>TITRES_STAT!B2338</f>
        <v>45405</v>
      </c>
      <c r="B2335" s="6">
        <f>TITRES_STAT!D2338</f>
        <v>8.59</v>
      </c>
      <c r="C2335" s="2">
        <f t="shared" si="324"/>
        <v>-5.0000000000000711E-2</v>
      </c>
      <c r="D2335" s="2">
        <f t="shared" si="325"/>
        <v>0</v>
      </c>
      <c r="E2335" s="2">
        <f t="shared" si="326"/>
        <v>5.0000000000000711E-2</v>
      </c>
      <c r="F2335" s="2">
        <f t="shared" si="330"/>
        <v>2.5389861419479739E-2</v>
      </c>
      <c r="G2335" s="2">
        <f t="shared" si="330"/>
        <v>2.9881724716263668E-2</v>
      </c>
      <c r="H2335" s="2">
        <f t="shared" si="328"/>
        <v>0.84967857981975348</v>
      </c>
      <c r="I2335" s="2">
        <f t="shared" si="329"/>
        <v>45.936552928160765</v>
      </c>
    </row>
    <row r="2336" spans="1:9" ht="13.5" x14ac:dyDescent="0.25">
      <c r="A2336" s="3">
        <f>TITRES_STAT!B2339</f>
        <v>45406</v>
      </c>
      <c r="B2336" s="6">
        <f>TITRES_STAT!D2339</f>
        <v>8.5500000000000007</v>
      </c>
      <c r="C2336" s="2">
        <f t="shared" si="324"/>
        <v>-3.9999999999999147E-2</v>
      </c>
      <c r="D2336" s="2">
        <f t="shared" si="325"/>
        <v>0</v>
      </c>
      <c r="E2336" s="2">
        <f t="shared" si="326"/>
        <v>3.9999999999999147E-2</v>
      </c>
      <c r="F2336" s="2">
        <f t="shared" si="330"/>
        <v>2.35762998895169E-2</v>
      </c>
      <c r="G2336" s="2">
        <f t="shared" si="330"/>
        <v>3.0604458665101916E-2</v>
      </c>
      <c r="H2336" s="2">
        <f t="shared" si="328"/>
        <v>0.7703550697467757</v>
      </c>
      <c r="I2336" s="2">
        <f t="shared" si="329"/>
        <v>43.514156166252242</v>
      </c>
    </row>
    <row r="2337" spans="1:9" ht="13.5" x14ac:dyDescent="0.25">
      <c r="A2337" s="3">
        <f>TITRES_STAT!B2340</f>
        <v>45407</v>
      </c>
      <c r="B2337" s="6">
        <f>TITRES_STAT!D2340</f>
        <v>8.5</v>
      </c>
      <c r="C2337" s="2">
        <f t="shared" si="324"/>
        <v>-5.0000000000000711E-2</v>
      </c>
      <c r="D2337" s="2">
        <f t="shared" si="325"/>
        <v>0</v>
      </c>
      <c r="E2337" s="2">
        <f t="shared" si="326"/>
        <v>5.0000000000000711E-2</v>
      </c>
      <c r="F2337" s="2">
        <f t="shared" si="330"/>
        <v>2.1892278468837123E-2</v>
      </c>
      <c r="G2337" s="2">
        <f t="shared" si="330"/>
        <v>3.1989854474737546E-2</v>
      </c>
      <c r="H2337" s="2">
        <f t="shared" si="328"/>
        <v>0.68435067393399684</v>
      </c>
      <c r="I2337" s="2">
        <f t="shared" si="329"/>
        <v>40.629940339894681</v>
      </c>
    </row>
    <row r="2338" spans="1:9" ht="13.5" x14ac:dyDescent="0.25">
      <c r="A2338" s="3">
        <f>TITRES_STAT!B2341</f>
        <v>45408</v>
      </c>
      <c r="B2338" s="6">
        <f>TITRES_STAT!D2341</f>
        <v>8.5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2.0328544292491615E-2</v>
      </c>
      <c r="G2338" s="2">
        <f t="shared" si="330"/>
        <v>2.9704864869399151E-2</v>
      </c>
      <c r="H2338" s="2">
        <f t="shared" si="328"/>
        <v>0.68435067393399684</v>
      </c>
      <c r="I2338" s="2">
        <f t="shared" si="329"/>
        <v>40.629940339894681</v>
      </c>
    </row>
    <row r="2339" spans="1:9" ht="13.5" x14ac:dyDescent="0.25">
      <c r="A2339" s="3">
        <f>TITRES_STAT!B2342</f>
        <v>45411</v>
      </c>
      <c r="B2339" s="6">
        <f>TITRES_STAT!D2342</f>
        <v>8.5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1.8876505414456502E-2</v>
      </c>
      <c r="G2339" s="2">
        <f t="shared" si="330"/>
        <v>2.7583088807299212E-2</v>
      </c>
      <c r="H2339" s="2">
        <f t="shared" si="328"/>
        <v>0.68435067393399684</v>
      </c>
      <c r="I2339" s="2">
        <f t="shared" si="329"/>
        <v>40.629940339894681</v>
      </c>
    </row>
    <row r="2340" spans="1:9" ht="13.5" x14ac:dyDescent="0.25">
      <c r="A2340" s="3">
        <f>TITRES_STAT!B2343</f>
        <v>45412</v>
      </c>
      <c r="B2340" s="6">
        <f>TITRES_STAT!D2343</f>
        <v>8.58</v>
      </c>
      <c r="C2340" s="2">
        <f t="shared" si="324"/>
        <v>8.0000000000000071E-2</v>
      </c>
      <c r="D2340" s="2">
        <f t="shared" si="325"/>
        <v>8.0000000000000071E-2</v>
      </c>
      <c r="E2340" s="2">
        <f t="shared" si="326"/>
        <v>0</v>
      </c>
      <c r="F2340" s="2">
        <f t="shared" si="330"/>
        <v>2.3242469313423903E-2</v>
      </c>
      <c r="G2340" s="2">
        <f t="shared" si="330"/>
        <v>2.5612868178206412E-2</v>
      </c>
      <c r="H2340" s="2">
        <f t="shared" si="328"/>
        <v>0.90745281440992842</v>
      </c>
      <c r="I2340" s="2">
        <f t="shared" si="329"/>
        <v>47.574063565533052</v>
      </c>
    </row>
    <row r="2341" spans="1:9" ht="13.5" x14ac:dyDescent="0.25">
      <c r="A2341" s="3">
        <f>TITRES_STAT!B2344</f>
        <v>45414</v>
      </c>
      <c r="B2341" s="6">
        <f>TITRES_STAT!D2344</f>
        <v>8.5500000000000007</v>
      </c>
      <c r="C2341" s="2">
        <f t="shared" si="324"/>
        <v>-2.9999999999999361E-2</v>
      </c>
      <c r="D2341" s="2">
        <f t="shared" si="325"/>
        <v>0</v>
      </c>
      <c r="E2341" s="2">
        <f t="shared" si="326"/>
        <v>2.9999999999999361E-2</v>
      </c>
      <c r="F2341" s="2">
        <f t="shared" si="330"/>
        <v>2.1582292933893625E-2</v>
      </c>
      <c r="G2341" s="2">
        <f t="shared" si="330"/>
        <v>2.5926234736905911E-2</v>
      </c>
      <c r="H2341" s="2">
        <f t="shared" si="328"/>
        <v>0.83244995476228179</v>
      </c>
      <c r="I2341" s="2">
        <f t="shared" si="329"/>
        <v>45.428250446832692</v>
      </c>
    </row>
    <row r="2342" spans="1:9" ht="13.5" x14ac:dyDescent="0.25">
      <c r="A2342" s="3">
        <f>TITRES_STAT!B2345</f>
        <v>45415</v>
      </c>
      <c r="B2342" s="6">
        <f>TITRES_STAT!D2345</f>
        <v>8.5399999999999991</v>
      </c>
      <c r="C2342" s="2">
        <f t="shared" si="324"/>
        <v>-1.0000000000001563E-2</v>
      </c>
      <c r="D2342" s="2">
        <f t="shared" si="325"/>
        <v>0</v>
      </c>
      <c r="E2342" s="2">
        <f t="shared" si="326"/>
        <v>1.0000000000001563E-2</v>
      </c>
      <c r="F2342" s="2">
        <f t="shared" si="330"/>
        <v>2.0040700581472649E-2</v>
      </c>
      <c r="G2342" s="2">
        <f t="shared" si="330"/>
        <v>2.4788646541412742E-2</v>
      </c>
      <c r="H2342" s="2">
        <f t="shared" si="328"/>
        <v>0.80846288029449231</v>
      </c>
      <c r="I2342" s="2">
        <f t="shared" si="329"/>
        <v>44.704422142346722</v>
      </c>
    </row>
    <row r="2343" spans="1:9" ht="13.5" x14ac:dyDescent="0.25">
      <c r="A2343" s="3">
        <f>TITRES_STAT!B2346</f>
        <v>45418</v>
      </c>
      <c r="B2343" s="6">
        <f>TITRES_STAT!D2346</f>
        <v>8.5399999999999991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1.8609221968510316E-2</v>
      </c>
      <c r="G2343" s="2">
        <f t="shared" si="330"/>
        <v>2.3018028931311833E-2</v>
      </c>
      <c r="H2343" s="2">
        <f t="shared" si="328"/>
        <v>0.8084628802944922</v>
      </c>
      <c r="I2343" s="2">
        <f t="shared" si="329"/>
        <v>44.704422142346722</v>
      </c>
    </row>
    <row r="2344" spans="1:9" ht="13.5" x14ac:dyDescent="0.25">
      <c r="A2344" s="3">
        <f>TITRES_STAT!B2347</f>
        <v>45419</v>
      </c>
      <c r="B2344" s="6">
        <f>TITRES_STAT!D2347</f>
        <v>8.5</v>
      </c>
      <c r="C2344" s="2">
        <f t="shared" si="324"/>
        <v>-3.9999999999999147E-2</v>
      </c>
      <c r="D2344" s="2">
        <f t="shared" si="325"/>
        <v>0</v>
      </c>
      <c r="E2344" s="2">
        <f t="shared" si="326"/>
        <v>3.9999999999999147E-2</v>
      </c>
      <c r="F2344" s="2">
        <f t="shared" si="330"/>
        <v>1.7279991827902436E-2</v>
      </c>
      <c r="G2344" s="2">
        <f t="shared" si="330"/>
        <v>2.42310268647895E-2</v>
      </c>
      <c r="H2344" s="2">
        <f t="shared" si="328"/>
        <v>0.71313493746368106</v>
      </c>
      <c r="I2344" s="2">
        <f t="shared" si="329"/>
        <v>41.627481984547394</v>
      </c>
    </row>
    <row r="2345" spans="1:9" ht="13.5" x14ac:dyDescent="0.25">
      <c r="A2345" s="3">
        <f>TITRES_STAT!B2348</f>
        <v>45420</v>
      </c>
      <c r="B2345" s="6">
        <f>TITRES_STAT!D2348</f>
        <v>8.5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1.6045706697337975E-2</v>
      </c>
      <c r="G2345" s="2">
        <f t="shared" si="330"/>
        <v>2.2500239231590249E-2</v>
      </c>
      <c r="H2345" s="2">
        <f t="shared" si="328"/>
        <v>0.71313493746368106</v>
      </c>
      <c r="I2345" s="2">
        <f t="shared" si="329"/>
        <v>41.627481984547394</v>
      </c>
    </row>
    <row r="2346" spans="1:9" ht="13.5" x14ac:dyDescent="0.25">
      <c r="A2346" s="3">
        <f>TITRES_STAT!B2349</f>
        <v>45421</v>
      </c>
      <c r="B2346" s="6">
        <f>TITRES_STAT!D2349</f>
        <v>8.5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1.4899584790385263E-2</v>
      </c>
      <c r="G2346" s="2">
        <f t="shared" si="330"/>
        <v>2.089307928647666E-2</v>
      </c>
      <c r="H2346" s="2">
        <f t="shared" si="328"/>
        <v>0.71313493746368106</v>
      </c>
      <c r="I2346" s="2">
        <f t="shared" si="329"/>
        <v>41.627481984547394</v>
      </c>
    </row>
    <row r="2347" spans="1:9" ht="13.5" x14ac:dyDescent="0.25">
      <c r="A2347" s="3">
        <f>TITRES_STAT!B2350</f>
        <v>45422</v>
      </c>
      <c r="B2347" s="6">
        <f>TITRES_STAT!D2350</f>
        <v>8.5500000000000007</v>
      </c>
      <c r="C2347" s="2">
        <f t="shared" si="324"/>
        <v>5.0000000000000711E-2</v>
      </c>
      <c r="D2347" s="2">
        <f t="shared" si="325"/>
        <v>5.0000000000000711E-2</v>
      </c>
      <c r="E2347" s="2">
        <f t="shared" si="326"/>
        <v>0</v>
      </c>
      <c r="F2347" s="2">
        <f t="shared" si="330"/>
        <v>1.7406757305357796E-2</v>
      </c>
      <c r="G2347" s="2">
        <f t="shared" si="330"/>
        <v>1.9400716480299757E-2</v>
      </c>
      <c r="H2347" s="2">
        <f t="shared" si="328"/>
        <v>0.89722239500965317</v>
      </c>
      <c r="I2347" s="2">
        <f t="shared" si="329"/>
        <v>47.291366440205238</v>
      </c>
    </row>
    <row r="2348" spans="1:9" ht="13.5" x14ac:dyDescent="0.25">
      <c r="A2348" s="3">
        <f>TITRES_STAT!B2351</f>
        <v>45425</v>
      </c>
      <c r="B2348" s="6">
        <f>TITRES_STAT!D2351</f>
        <v>8.5500000000000007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1.616341749783224E-2</v>
      </c>
      <c r="G2348" s="2">
        <f t="shared" si="330"/>
        <v>1.8014951017421201E-2</v>
      </c>
      <c r="H2348" s="2">
        <f t="shared" si="328"/>
        <v>0.89722239500965328</v>
      </c>
      <c r="I2348" s="2">
        <f t="shared" si="329"/>
        <v>47.291366440205238</v>
      </c>
    </row>
    <row r="2349" spans="1:9" ht="13.5" x14ac:dyDescent="0.25">
      <c r="A2349" s="3">
        <f>TITRES_STAT!B2352</f>
        <v>45426</v>
      </c>
      <c r="B2349" s="6">
        <f>TITRES_STAT!D2352</f>
        <v>8.5500000000000007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1.5008887676558507E-2</v>
      </c>
      <c r="G2349" s="2">
        <f t="shared" si="331"/>
        <v>1.6728168801891114E-2</v>
      </c>
      <c r="H2349" s="2">
        <f t="shared" si="328"/>
        <v>0.89722239500965328</v>
      </c>
      <c r="I2349" s="2">
        <f t="shared" si="329"/>
        <v>47.291366440205238</v>
      </c>
    </row>
    <row r="2350" spans="1:9" ht="13.5" x14ac:dyDescent="0.25">
      <c r="A2350" s="3">
        <f>TITRES_STAT!B2353</f>
        <v>45427</v>
      </c>
      <c r="B2350" s="6">
        <f>TITRES_STAT!D2353</f>
        <v>8.5500000000000007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1.3936824271090041E-2</v>
      </c>
      <c r="G2350" s="2">
        <f t="shared" si="331"/>
        <v>1.5533299601756034E-2</v>
      </c>
      <c r="H2350" s="2">
        <f t="shared" si="328"/>
        <v>0.89722239500965317</v>
      </c>
      <c r="I2350" s="2">
        <f t="shared" si="329"/>
        <v>47.291366440205238</v>
      </c>
    </row>
    <row r="2351" spans="1:9" ht="13.5" x14ac:dyDescent="0.25">
      <c r="A2351" s="3">
        <f>TITRES_STAT!B2354</f>
        <v>45428</v>
      </c>
      <c r="B2351" s="6">
        <f>TITRES_STAT!D2354</f>
        <v>8.5299999999999994</v>
      </c>
      <c r="C2351" s="2">
        <f t="shared" si="324"/>
        <v>-2.000000000000135E-2</v>
      </c>
      <c r="D2351" s="2">
        <f t="shared" si="325"/>
        <v>0</v>
      </c>
      <c r="E2351" s="2">
        <f t="shared" si="326"/>
        <v>2.000000000000135E-2</v>
      </c>
      <c r="F2351" s="2">
        <f t="shared" si="331"/>
        <v>1.2941336823155038E-2</v>
      </c>
      <c r="G2351" s="2">
        <f t="shared" si="331"/>
        <v>1.5852349630202128E-2</v>
      </c>
      <c r="H2351" s="2">
        <f t="shared" si="328"/>
        <v>0.8163671080341941</v>
      </c>
      <c r="I2351" s="2">
        <f t="shared" si="329"/>
        <v>44.945050173129736</v>
      </c>
    </row>
    <row r="2352" spans="1:9" ht="13.5" x14ac:dyDescent="0.25">
      <c r="A2352" s="3">
        <f>TITRES_STAT!B2355</f>
        <v>45429</v>
      </c>
      <c r="B2352" s="6">
        <f>TITRES_STAT!D2355</f>
        <v>8.5299999999999994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1.2016955621501107E-2</v>
      </c>
      <c r="G2352" s="2">
        <f t="shared" si="331"/>
        <v>1.4720038942330548E-2</v>
      </c>
      <c r="H2352" s="2">
        <f t="shared" si="328"/>
        <v>0.8163671080341941</v>
      </c>
      <c r="I2352" s="2">
        <f t="shared" si="329"/>
        <v>44.945050173129736</v>
      </c>
    </row>
    <row r="2353" spans="1:9" ht="13.5" x14ac:dyDescent="0.25">
      <c r="A2353" s="3">
        <f>TITRES_STAT!B2356</f>
        <v>45432</v>
      </c>
      <c r="B2353" s="6">
        <f>TITRES_STAT!D2356</f>
        <v>8.5299999999999994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1.1158601648536742E-2</v>
      </c>
      <c r="G2353" s="2">
        <f t="shared" si="331"/>
        <v>1.3668607589306938E-2</v>
      </c>
      <c r="H2353" s="2">
        <f t="shared" si="328"/>
        <v>0.8163671080341941</v>
      </c>
      <c r="I2353" s="2">
        <f t="shared" si="329"/>
        <v>44.945050173129736</v>
      </c>
    </row>
    <row r="2354" spans="1:9" ht="13.5" x14ac:dyDescent="0.25">
      <c r="A2354" s="3">
        <f>TITRES_STAT!B2357</f>
        <v>45433</v>
      </c>
      <c r="B2354" s="6">
        <f>TITRES_STAT!D2357</f>
        <v>8.52</v>
      </c>
      <c r="C2354" s="2">
        <f t="shared" si="324"/>
        <v>-9.9999999999997868E-3</v>
      </c>
      <c r="D2354" s="2">
        <f t="shared" si="325"/>
        <v>0</v>
      </c>
      <c r="E2354" s="2">
        <f t="shared" si="326"/>
        <v>9.9999999999997868E-3</v>
      </c>
      <c r="F2354" s="2">
        <f t="shared" si="331"/>
        <v>1.0361558673641261E-2</v>
      </c>
      <c r="G2354" s="2">
        <f t="shared" si="331"/>
        <v>1.3406564190070714E-2</v>
      </c>
      <c r="H2354" s="2">
        <f t="shared" si="328"/>
        <v>0.77287204437624135</v>
      </c>
      <c r="I2354" s="2">
        <f t="shared" si="329"/>
        <v>43.594350016848786</v>
      </c>
    </row>
    <row r="2355" spans="1:9" ht="13.5" x14ac:dyDescent="0.25">
      <c r="A2355" s="3">
        <f>TITRES_STAT!B2358</f>
        <v>45434</v>
      </c>
      <c r="B2355" s="6">
        <f>TITRES_STAT!D2358</f>
        <v>8.4</v>
      </c>
      <c r="C2355" s="2">
        <f t="shared" si="324"/>
        <v>-0.11999999999999922</v>
      </c>
      <c r="D2355" s="2">
        <f t="shared" si="325"/>
        <v>0</v>
      </c>
      <c r="E2355" s="2">
        <f t="shared" si="326"/>
        <v>0.11999999999999922</v>
      </c>
      <c r="F2355" s="2">
        <f t="shared" si="331"/>
        <v>9.6214473398097411E-3</v>
      </c>
      <c r="G2355" s="2">
        <f t="shared" si="331"/>
        <v>2.1020381033637039E-2</v>
      </c>
      <c r="H2355" s="2">
        <f t="shared" si="328"/>
        <v>0.45771993021503266</v>
      </c>
      <c r="I2355" s="2">
        <f t="shared" si="329"/>
        <v>31.399716826778445</v>
      </c>
    </row>
    <row r="2356" spans="1:9" ht="13.5" x14ac:dyDescent="0.25">
      <c r="A2356" s="3">
        <f>TITRES_STAT!B2359</f>
        <v>45435</v>
      </c>
      <c r="B2356" s="6">
        <f>TITRES_STAT!D2359</f>
        <v>8.49</v>
      </c>
      <c r="C2356" s="2">
        <f t="shared" si="324"/>
        <v>8.9999999999999858E-2</v>
      </c>
      <c r="D2356" s="2">
        <f t="shared" si="325"/>
        <v>8.9999999999999858E-2</v>
      </c>
      <c r="E2356" s="2">
        <f t="shared" si="326"/>
        <v>0</v>
      </c>
      <c r="F2356" s="2">
        <f t="shared" si="331"/>
        <v>1.5362772529823321E-2</v>
      </c>
      <c r="G2356" s="2">
        <f t="shared" si="331"/>
        <v>1.9518925245520107E-2</v>
      </c>
      <c r="H2356" s="2">
        <f t="shared" si="328"/>
        <v>0.7870706166749275</v>
      </c>
      <c r="I2356" s="2">
        <f t="shared" si="329"/>
        <v>44.042502256534924</v>
      </c>
    </row>
    <row r="2357" spans="1:9" ht="13.5" x14ac:dyDescent="0.25">
      <c r="A2357" s="3">
        <f>TITRES_STAT!B2360</f>
        <v>45436</v>
      </c>
      <c r="B2357" s="6">
        <f>TITRES_STAT!D2360</f>
        <v>8.5</v>
      </c>
      <c r="C2357" s="2">
        <f t="shared" si="324"/>
        <v>9.9999999999997868E-3</v>
      </c>
      <c r="D2357" s="2">
        <f t="shared" si="325"/>
        <v>9.9999999999997868E-3</v>
      </c>
      <c r="E2357" s="2">
        <f t="shared" si="326"/>
        <v>0</v>
      </c>
      <c r="F2357" s="2">
        <f t="shared" si="331"/>
        <v>1.497971734912164E-2</v>
      </c>
      <c r="G2357" s="2">
        <f t="shared" si="331"/>
        <v>1.8124716299411529E-2</v>
      </c>
      <c r="H2357" s="2">
        <f t="shared" si="328"/>
        <v>0.82648010052482856</v>
      </c>
      <c r="I2357" s="2">
        <f t="shared" si="329"/>
        <v>45.249882563042668</v>
      </c>
    </row>
    <row r="2358" spans="1:9" ht="13.5" x14ac:dyDescent="0.25">
      <c r="A2358" s="3">
        <f>TITRES_STAT!B2361</f>
        <v>45439</v>
      </c>
      <c r="B2358" s="6">
        <f>TITRES_STAT!D2361</f>
        <v>8.5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1.3909737538470093E-2</v>
      </c>
      <c r="G2358" s="2">
        <f t="shared" si="331"/>
        <v>1.6830093706596421E-2</v>
      </c>
      <c r="H2358" s="2">
        <f t="shared" si="328"/>
        <v>0.82648010052482845</v>
      </c>
      <c r="I2358" s="2">
        <f t="shared" si="329"/>
        <v>45.249882563042668</v>
      </c>
    </row>
    <row r="2359" spans="1:9" ht="13.5" x14ac:dyDescent="0.25">
      <c r="A2359" s="3">
        <f>TITRES_STAT!B2362</f>
        <v>45440</v>
      </c>
      <c r="B2359" s="6">
        <f>TITRES_STAT!D2362</f>
        <v>8.5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1.2916184857150801E-2</v>
      </c>
      <c r="G2359" s="2">
        <f t="shared" si="331"/>
        <v>1.5627944156125249E-2</v>
      </c>
      <c r="H2359" s="2">
        <f t="shared" si="328"/>
        <v>0.82648010052482845</v>
      </c>
      <c r="I2359" s="2">
        <f t="shared" si="329"/>
        <v>45.249882563042668</v>
      </c>
    </row>
    <row r="2360" spans="1:9" ht="13.5" x14ac:dyDescent="0.25">
      <c r="A2360" s="3">
        <f>TITRES_STAT!B2363</f>
        <v>45441</v>
      </c>
      <c r="B2360" s="6">
        <f>TITRES_STAT!D2363</f>
        <v>8.5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1.1993600224497173E-2</v>
      </c>
      <c r="G2360" s="2">
        <f t="shared" si="331"/>
        <v>1.4511662430687732E-2</v>
      </c>
      <c r="H2360" s="2">
        <f t="shared" si="328"/>
        <v>0.82648010052482845</v>
      </c>
      <c r="I2360" s="2">
        <f t="shared" si="329"/>
        <v>45.249882563042668</v>
      </c>
    </row>
    <row r="2361" spans="1:9" ht="13.5" x14ac:dyDescent="0.25">
      <c r="A2361" s="3">
        <f>TITRES_STAT!B2364</f>
        <v>45442</v>
      </c>
      <c r="B2361" s="6">
        <f>TITRES_STAT!D2364</f>
        <v>8.5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1.1136914494175946E-2</v>
      </c>
      <c r="G2361" s="2">
        <f t="shared" si="331"/>
        <v>1.3475115114210037E-2</v>
      </c>
      <c r="H2361" s="2">
        <f t="shared" si="328"/>
        <v>0.82648010052482845</v>
      </c>
      <c r="I2361" s="2">
        <f t="shared" si="329"/>
        <v>45.249882563042668</v>
      </c>
    </row>
    <row r="2362" spans="1:9" ht="13.5" x14ac:dyDescent="0.25">
      <c r="A2362" s="3">
        <f>TITRES_STAT!B2365</f>
        <v>45443</v>
      </c>
      <c r="B2362" s="6">
        <f>TITRES_STAT!D2365</f>
        <v>8.5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1.0341420601734807E-2</v>
      </c>
      <c r="G2362" s="2">
        <f t="shared" si="331"/>
        <v>1.2512606891766462E-2</v>
      </c>
      <c r="H2362" s="2">
        <f t="shared" si="328"/>
        <v>0.82648010052482845</v>
      </c>
      <c r="I2362" s="2">
        <f t="shared" si="329"/>
        <v>45.249882563042668</v>
      </c>
    </row>
    <row r="2363" spans="1:9" ht="13.5" x14ac:dyDescent="0.25">
      <c r="A2363" s="3">
        <f>TITRES_STAT!B2366</f>
        <v>45446</v>
      </c>
      <c r="B2363" s="6">
        <f>TITRES_STAT!D2366</f>
        <v>8.5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9.6027477016108909E-3</v>
      </c>
      <c r="G2363" s="2">
        <f t="shared" si="331"/>
        <v>1.1618849256640288E-2</v>
      </c>
      <c r="H2363" s="2">
        <f t="shared" si="328"/>
        <v>0.82648010052482823</v>
      </c>
      <c r="I2363" s="2">
        <f t="shared" si="329"/>
        <v>45.249882563042654</v>
      </c>
    </row>
    <row r="2364" spans="1:9" ht="13.5" x14ac:dyDescent="0.25">
      <c r="A2364" s="3">
        <f>TITRES_STAT!B2367</f>
        <v>45447</v>
      </c>
      <c r="B2364" s="6">
        <f>TITRES_STAT!D2367</f>
        <v>8.5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8.9168371514958284E-3</v>
      </c>
      <c r="G2364" s="2">
        <f t="shared" si="331"/>
        <v>1.0788931452594552E-2</v>
      </c>
      <c r="H2364" s="2">
        <f t="shared" si="328"/>
        <v>0.82648010052482845</v>
      </c>
      <c r="I2364" s="2">
        <f t="shared" si="329"/>
        <v>45.249882563042668</v>
      </c>
    </row>
    <row r="2365" spans="1:9" ht="13.5" x14ac:dyDescent="0.25">
      <c r="A2365" s="3">
        <f>TITRES_STAT!B2368</f>
        <v>45448</v>
      </c>
      <c r="B2365" s="6">
        <f>TITRES_STAT!D2368</f>
        <v>8.5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8.2799202121032704E-3</v>
      </c>
      <c r="G2365" s="2">
        <f t="shared" si="332"/>
        <v>1.0018293491694941E-2</v>
      </c>
      <c r="H2365" s="2">
        <f t="shared" si="328"/>
        <v>0.82648010052482856</v>
      </c>
      <c r="I2365" s="2">
        <f t="shared" si="329"/>
        <v>45.249882563042668</v>
      </c>
    </row>
    <row r="2366" spans="1:9" ht="13.5" x14ac:dyDescent="0.25">
      <c r="A2366" s="3">
        <f>TITRES_STAT!B2369</f>
        <v>45449</v>
      </c>
      <c r="B2366" s="6">
        <f>TITRES_STAT!D2369</f>
        <v>8.6999999999999993</v>
      </c>
      <c r="C2366" s="2">
        <f t="shared" si="324"/>
        <v>0.19999999999999929</v>
      </c>
      <c r="D2366" s="2">
        <f t="shared" si="325"/>
        <v>0.19999999999999929</v>
      </c>
      <c r="E2366" s="2">
        <f t="shared" si="326"/>
        <v>0</v>
      </c>
      <c r="F2366" s="2">
        <f t="shared" si="332"/>
        <v>2.1974211625524414E-2</v>
      </c>
      <c r="G2366" s="2">
        <f t="shared" si="332"/>
        <v>9.3027010994310173E-3</v>
      </c>
      <c r="H2366" s="2">
        <f t="shared" si="328"/>
        <v>2.3621323947373121</v>
      </c>
      <c r="I2366" s="2">
        <f t="shared" si="329"/>
        <v>70.256971392165198</v>
      </c>
    </row>
    <row r="2367" spans="1:9" ht="13.5" x14ac:dyDescent="0.25">
      <c r="A2367" s="3">
        <f>TITRES_STAT!B2370</f>
        <v>45450</v>
      </c>
      <c r="B2367" s="6">
        <f>TITRES_STAT!D2370</f>
        <v>8.5</v>
      </c>
      <c r="C2367" s="2">
        <f t="shared" si="324"/>
        <v>-0.19999999999999929</v>
      </c>
      <c r="D2367" s="2">
        <f t="shared" si="325"/>
        <v>0</v>
      </c>
      <c r="E2367" s="2">
        <f t="shared" si="326"/>
        <v>0.19999999999999929</v>
      </c>
      <c r="F2367" s="2">
        <f t="shared" si="332"/>
        <v>2.0404625080844098E-2</v>
      </c>
      <c r="G2367" s="2">
        <f t="shared" si="332"/>
        <v>2.2923936735185894E-2</v>
      </c>
      <c r="H2367" s="2">
        <f t="shared" si="328"/>
        <v>0.89010126474154372</v>
      </c>
      <c r="I2367" s="2">
        <f t="shared" si="329"/>
        <v>47.092781817870382</v>
      </c>
    </row>
    <row r="2368" spans="1:9" ht="13.5" x14ac:dyDescent="0.25">
      <c r="A2368" s="3">
        <f>TITRES_STAT!B2371</f>
        <v>45453</v>
      </c>
      <c r="B2368" s="6">
        <f>TITRES_STAT!D2371</f>
        <v>8.6999999999999993</v>
      </c>
      <c r="C2368" s="2">
        <f t="shared" si="324"/>
        <v>0.19999999999999929</v>
      </c>
      <c r="D2368" s="2">
        <f t="shared" si="325"/>
        <v>0.19999999999999929</v>
      </c>
      <c r="E2368" s="2">
        <f t="shared" si="326"/>
        <v>0</v>
      </c>
      <c r="F2368" s="2">
        <f t="shared" si="332"/>
        <v>3.3232866146498043E-2</v>
      </c>
      <c r="G2368" s="2">
        <f t="shared" si="332"/>
        <v>2.1286512682672617E-2</v>
      </c>
      <c r="H2368" s="2">
        <f t="shared" si="328"/>
        <v>1.5612170317381224</v>
      </c>
      <c r="I2368" s="2">
        <f t="shared" si="329"/>
        <v>60.956061606330621</v>
      </c>
    </row>
    <row r="2369" spans="1:9" ht="13.5" x14ac:dyDescent="0.25">
      <c r="A2369" s="3">
        <f>TITRES_STAT!B2372</f>
        <v>45454</v>
      </c>
      <c r="B2369" s="6">
        <f>TITRES_STAT!D2372</f>
        <v>8.6999999999999993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3.0859089993176752E-2</v>
      </c>
      <c r="G2369" s="2">
        <f t="shared" si="332"/>
        <v>1.9766047491053144E-2</v>
      </c>
      <c r="H2369" s="2">
        <f t="shared" si="328"/>
        <v>1.5612170317381224</v>
      </c>
      <c r="I2369" s="2">
        <f t="shared" si="329"/>
        <v>60.956061606330621</v>
      </c>
    </row>
    <row r="2370" spans="1:9" ht="13.5" x14ac:dyDescent="0.25">
      <c r="A2370" s="3">
        <f>TITRES_STAT!B2373</f>
        <v>45455</v>
      </c>
      <c r="B2370" s="6">
        <f>TITRES_STAT!D2373</f>
        <v>8.6999999999999993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2.8654869279378412E-2</v>
      </c>
      <c r="G2370" s="2">
        <f t="shared" si="332"/>
        <v>1.835418695597792E-2</v>
      </c>
      <c r="H2370" s="2">
        <f t="shared" si="328"/>
        <v>1.5612170317381224</v>
      </c>
      <c r="I2370" s="2">
        <f t="shared" si="329"/>
        <v>60.956061606330621</v>
      </c>
    </row>
    <row r="2371" spans="1:9" ht="13.5" x14ac:dyDescent="0.25">
      <c r="A2371" s="3">
        <f>TITRES_STAT!B2374</f>
        <v>45456</v>
      </c>
      <c r="B2371" s="6">
        <f>TITRES_STAT!D2374</f>
        <v>8.6999999999999993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2.6608092902279952E-2</v>
      </c>
      <c r="G2371" s="2">
        <f t="shared" si="332"/>
        <v>1.7043173601979496E-2</v>
      </c>
      <c r="H2371" s="2">
        <f t="shared" si="328"/>
        <v>1.5612170317381224</v>
      </c>
      <c r="I2371" s="2">
        <f t="shared" si="329"/>
        <v>60.956061606330621</v>
      </c>
    </row>
    <row r="2372" spans="1:9" ht="13.5" x14ac:dyDescent="0.25">
      <c r="A2372" s="3">
        <f>TITRES_STAT!B2375</f>
        <v>45457</v>
      </c>
      <c r="B2372" s="6">
        <f>TITRES_STAT!D2375</f>
        <v>8.6999999999999993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2.4707514837831384E-2</v>
      </c>
      <c r="G2372" s="2">
        <f t="shared" si="332"/>
        <v>1.5825804058980961E-2</v>
      </c>
      <c r="H2372" s="2">
        <f t="shared" si="328"/>
        <v>1.5612170317381222</v>
      </c>
      <c r="I2372" s="2">
        <f t="shared" si="329"/>
        <v>60.956061606330621</v>
      </c>
    </row>
    <row r="2373" spans="1:9" ht="13.5" x14ac:dyDescent="0.25">
      <c r="A2373" s="3">
        <f>TITRES_STAT!B2376</f>
        <v>45461</v>
      </c>
      <c r="B2373" s="6">
        <f>TITRES_STAT!D2376</f>
        <v>8.6999999999999993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2.2942692349414855E-2</v>
      </c>
      <c r="G2373" s="2">
        <f t="shared" si="332"/>
        <v>1.4695389483339465E-2</v>
      </c>
      <c r="H2373" s="2">
        <f t="shared" si="328"/>
        <v>1.561217031738122</v>
      </c>
      <c r="I2373" s="2">
        <f t="shared" si="329"/>
        <v>60.956061606330614</v>
      </c>
    </row>
    <row r="2374" spans="1:9" ht="13.5" x14ac:dyDescent="0.25">
      <c r="A2374" s="3">
        <f>TITRES_STAT!B2377</f>
        <v>45462</v>
      </c>
      <c r="B2374" s="6">
        <f>TITRES_STAT!D2377</f>
        <v>8.5</v>
      </c>
      <c r="C2374" s="2">
        <f t="shared" si="333"/>
        <v>-0.19999999999999929</v>
      </c>
      <c r="D2374" s="2">
        <f t="shared" si="334"/>
        <v>0</v>
      </c>
      <c r="E2374" s="2">
        <f t="shared" si="335"/>
        <v>0.19999999999999929</v>
      </c>
      <c r="F2374" s="2">
        <f t="shared" si="332"/>
        <v>2.1303928610170938E-2</v>
      </c>
      <c r="G2374" s="2">
        <f t="shared" si="332"/>
        <v>2.7931433091672311E-2</v>
      </c>
      <c r="H2374" s="2">
        <f t="shared" si="328"/>
        <v>0.76272236158633233</v>
      </c>
      <c r="I2374" s="2">
        <f t="shared" si="329"/>
        <v>43.269568606364828</v>
      </c>
    </row>
    <row r="2375" spans="1:9" ht="13.5" x14ac:dyDescent="0.25">
      <c r="A2375" s="3">
        <f>TITRES_STAT!B2378</f>
        <v>45463</v>
      </c>
      <c r="B2375" s="6">
        <f>TITRES_STAT!D2378</f>
        <v>8.5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1.9782219423730155E-2</v>
      </c>
      <c r="G2375" s="2">
        <f t="shared" si="332"/>
        <v>2.5936330727981433E-2</v>
      </c>
      <c r="H2375" s="2">
        <f t="shared" si="328"/>
        <v>0.76272236158633233</v>
      </c>
      <c r="I2375" s="2">
        <f t="shared" si="329"/>
        <v>43.269568606364828</v>
      </c>
    </row>
    <row r="2376" spans="1:9" ht="13.5" x14ac:dyDescent="0.25">
      <c r="A2376" s="3">
        <f>TITRES_STAT!B2379</f>
        <v>45464</v>
      </c>
      <c r="B2376" s="6">
        <f>TITRES_STAT!D2379</f>
        <v>8.8800000000000008</v>
      </c>
      <c r="C2376" s="2">
        <f t="shared" si="333"/>
        <v>0.38000000000000078</v>
      </c>
      <c r="D2376" s="2">
        <f t="shared" si="334"/>
        <v>0.38000000000000078</v>
      </c>
      <c r="E2376" s="2">
        <f t="shared" si="335"/>
        <v>0</v>
      </c>
      <c r="F2376" s="2">
        <f t="shared" si="332"/>
        <v>4.5512060893463775E-2</v>
      </c>
      <c r="G2376" s="2">
        <f t="shared" si="332"/>
        <v>2.4083735675982758E-2</v>
      </c>
      <c r="H2376" s="2">
        <f t="shared" si="328"/>
        <v>1.8897425841976077</v>
      </c>
      <c r="I2376" s="2">
        <f t="shared" si="329"/>
        <v>65.394841552031551</v>
      </c>
    </row>
    <row r="2377" spans="1:9" ht="13.5" x14ac:dyDescent="0.25">
      <c r="A2377" s="3">
        <f>TITRES_STAT!B2380</f>
        <v>45467</v>
      </c>
      <c r="B2377" s="6">
        <f>TITRES_STAT!D2380</f>
        <v>8.6199999999999992</v>
      </c>
      <c r="C2377" s="2">
        <f t="shared" si="333"/>
        <v>-0.26000000000000156</v>
      </c>
      <c r="D2377" s="2">
        <f t="shared" si="334"/>
        <v>0</v>
      </c>
      <c r="E2377" s="2">
        <f t="shared" si="335"/>
        <v>0.26000000000000156</v>
      </c>
      <c r="F2377" s="2">
        <f t="shared" si="332"/>
        <v>4.22611994010735E-2</v>
      </c>
      <c r="G2377" s="2">
        <f t="shared" si="332"/>
        <v>4.093489741341267E-2</v>
      </c>
      <c r="H2377" s="2">
        <f t="shared" si="328"/>
        <v>1.0324002763281936</v>
      </c>
      <c r="I2377" s="2">
        <f t="shared" si="329"/>
        <v>50.797093877263421</v>
      </c>
    </row>
    <row r="2378" spans="1:9" ht="13.5" x14ac:dyDescent="0.25">
      <c r="A2378" s="3">
        <f>TITRES_STAT!B2381</f>
        <v>45468</v>
      </c>
      <c r="B2378" s="6">
        <f>TITRES_STAT!D2381</f>
        <v>8.6199999999999992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3.9242542300996823E-2</v>
      </c>
      <c r="G2378" s="2">
        <f t="shared" si="332"/>
        <v>3.8010976169597477E-2</v>
      </c>
      <c r="H2378" s="2">
        <f t="shared" si="328"/>
        <v>1.0324002763281939</v>
      </c>
      <c r="I2378" s="2">
        <f t="shared" si="329"/>
        <v>50.797093877263428</v>
      </c>
    </row>
    <row r="2379" spans="1:9" ht="13.5" x14ac:dyDescent="0.25">
      <c r="A2379" s="3">
        <f>TITRES_STAT!B2382</f>
        <v>45469</v>
      </c>
      <c r="B2379" s="6">
        <f>TITRES_STAT!D2382</f>
        <v>8.85</v>
      </c>
      <c r="C2379" s="2">
        <f t="shared" si="333"/>
        <v>0.23000000000000043</v>
      </c>
      <c r="D2379" s="2">
        <f t="shared" si="334"/>
        <v>0.23000000000000043</v>
      </c>
      <c r="E2379" s="2">
        <f t="shared" si="335"/>
        <v>0</v>
      </c>
      <c r="F2379" s="2">
        <f t="shared" si="332"/>
        <v>5.28680749937828E-2</v>
      </c>
      <c r="G2379" s="2">
        <f t="shared" si="332"/>
        <v>3.5295906443197654E-2</v>
      </c>
      <c r="H2379" s="2">
        <f t="shared" si="328"/>
        <v>1.4978528764763233</v>
      </c>
      <c r="I2379" s="2">
        <f t="shared" si="329"/>
        <v>59.965616493366809</v>
      </c>
    </row>
    <row r="2380" spans="1:9" ht="13.5" x14ac:dyDescent="0.25">
      <c r="A2380" s="3">
        <f>TITRES_STAT!B2383</f>
        <v>45470</v>
      </c>
      <c r="B2380" s="6">
        <f>TITRES_STAT!D2383</f>
        <v>8.85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4.9091783922798317E-2</v>
      </c>
      <c r="G2380" s="2">
        <f t="shared" si="332"/>
        <v>3.2774770268683535E-2</v>
      </c>
      <c r="H2380" s="2">
        <f t="shared" si="328"/>
        <v>1.4978528764763235</v>
      </c>
      <c r="I2380" s="2">
        <f t="shared" si="329"/>
        <v>59.965616493366809</v>
      </c>
    </row>
    <row r="2381" spans="1:9" ht="13.5" x14ac:dyDescent="0.25">
      <c r="A2381" s="3">
        <f>TITRES_STAT!B2384</f>
        <v>45471</v>
      </c>
      <c r="B2381" s="6">
        <f>TITRES_STAT!D2384</f>
        <v>8.9499999999999993</v>
      </c>
      <c r="C2381" s="2">
        <f t="shared" si="333"/>
        <v>9.9999999999999645E-2</v>
      </c>
      <c r="D2381" s="2">
        <f t="shared" si="334"/>
        <v>9.9999999999999645E-2</v>
      </c>
      <c r="E2381" s="2">
        <f t="shared" si="335"/>
        <v>0</v>
      </c>
      <c r="F2381" s="2">
        <f t="shared" ref="F2381:G2396" si="336">((F2380*13)+D2381)/14</f>
        <v>5.2728085071169842E-2</v>
      </c>
      <c r="G2381" s="2">
        <f t="shared" si="336"/>
        <v>3.0433715249491854E-2</v>
      </c>
      <c r="H2381" s="2">
        <f t="shared" si="328"/>
        <v>1.732554985118034</v>
      </c>
      <c r="I2381" s="2">
        <f t="shared" si="329"/>
        <v>63.404213073618912</v>
      </c>
    </row>
    <row r="2382" spans="1:9" ht="13.5" x14ac:dyDescent="0.25">
      <c r="A2382" s="3">
        <f>TITRES_STAT!B2385</f>
        <v>45474</v>
      </c>
      <c r="B2382" s="6">
        <f>TITRES_STAT!D2385</f>
        <v>8.9499999999999993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4.8961793280371993E-2</v>
      </c>
      <c r="G2382" s="2">
        <f t="shared" si="336"/>
        <v>2.8259878445956722E-2</v>
      </c>
      <c r="H2382" s="2">
        <f t="shared" si="328"/>
        <v>1.7325549851180337</v>
      </c>
      <c r="I2382" s="2">
        <f t="shared" si="329"/>
        <v>63.404213073618912</v>
      </c>
    </row>
    <row r="2383" spans="1:9" ht="13.5" x14ac:dyDescent="0.25">
      <c r="A2383" s="3">
        <f>TITRES_STAT!B2386</f>
        <v>45475</v>
      </c>
      <c r="B2383" s="6">
        <f>TITRES_STAT!D2386</f>
        <v>8.5500000000000007</v>
      </c>
      <c r="C2383" s="2">
        <f t="shared" si="333"/>
        <v>-0.39999999999999858</v>
      </c>
      <c r="D2383" s="2">
        <f t="shared" si="334"/>
        <v>0</v>
      </c>
      <c r="E2383" s="2">
        <f t="shared" si="335"/>
        <v>0.39999999999999858</v>
      </c>
      <c r="F2383" s="2">
        <f t="shared" si="336"/>
        <v>4.5464522331773997E-2</v>
      </c>
      <c r="G2383" s="2">
        <f t="shared" si="336"/>
        <v>5.4812744271245432E-2</v>
      </c>
      <c r="H2383" s="2">
        <f t="shared" si="328"/>
        <v>0.82945167107103812</v>
      </c>
      <c r="I2383" s="2">
        <f t="shared" si="329"/>
        <v>45.338812945271307</v>
      </c>
    </row>
    <row r="2384" spans="1:9" ht="13.5" x14ac:dyDescent="0.25">
      <c r="A2384" s="3">
        <f>TITRES_STAT!B2387</f>
        <v>45476</v>
      </c>
      <c r="B2384" s="6">
        <f>TITRES_STAT!D2387</f>
        <v>8.93</v>
      </c>
      <c r="C2384" s="2">
        <f t="shared" si="333"/>
        <v>0.37999999999999901</v>
      </c>
      <c r="D2384" s="2">
        <f t="shared" si="334"/>
        <v>0.37999999999999901</v>
      </c>
      <c r="E2384" s="2">
        <f t="shared" si="335"/>
        <v>0</v>
      </c>
      <c r="F2384" s="2">
        <f t="shared" si="336"/>
        <v>6.9359913593790068E-2</v>
      </c>
      <c r="G2384" s="2">
        <f t="shared" si="336"/>
        <v>5.0897548251870761E-2</v>
      </c>
      <c r="H2384" s="2">
        <f t="shared" si="328"/>
        <v>1.3627358483075993</v>
      </c>
      <c r="I2384" s="2">
        <f t="shared" si="329"/>
        <v>57.67618285741554</v>
      </c>
    </row>
    <row r="2385" spans="1:9" ht="13.5" x14ac:dyDescent="0.25">
      <c r="A2385" s="3">
        <f>TITRES_STAT!B2388</f>
        <v>45477</v>
      </c>
      <c r="B2385" s="6">
        <f>TITRES_STAT!D2388</f>
        <v>8.93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6.440563405137649E-2</v>
      </c>
      <c r="G2385" s="2">
        <f t="shared" si="336"/>
        <v>4.726200909102285E-2</v>
      </c>
      <c r="H2385" s="2">
        <f t="shared" ref="H2385:H2448" si="337">F2385/G2385</f>
        <v>1.3627358483075993</v>
      </c>
      <c r="I2385" s="2">
        <f t="shared" ref="I2385:I2448" si="338">IF(G2385=0,100,100-(100/(1+H2385)))</f>
        <v>57.67618285741554</v>
      </c>
    </row>
    <row r="2386" spans="1:9" ht="13.5" x14ac:dyDescent="0.25">
      <c r="A2386" s="3">
        <f>TITRES_STAT!B2389</f>
        <v>45478</v>
      </c>
      <c r="B2386" s="6">
        <f>TITRES_STAT!D2389</f>
        <v>8.94</v>
      </c>
      <c r="C2386" s="2">
        <f t="shared" si="333"/>
        <v>9.9999999999997868E-3</v>
      </c>
      <c r="D2386" s="2">
        <f t="shared" si="334"/>
        <v>9.9999999999997868E-3</v>
      </c>
      <c r="E2386" s="2">
        <f t="shared" si="335"/>
        <v>0</v>
      </c>
      <c r="F2386" s="2">
        <f t="shared" si="336"/>
        <v>6.0519517333421015E-2</v>
      </c>
      <c r="G2386" s="2">
        <f t="shared" si="336"/>
        <v>4.3886151298806929E-2</v>
      </c>
      <c r="H2386" s="2">
        <f t="shared" si="337"/>
        <v>1.3790117278993721</v>
      </c>
      <c r="I2386" s="2">
        <f t="shared" si="338"/>
        <v>57.965738954848135</v>
      </c>
    </row>
    <row r="2387" spans="1:9" ht="13.5" x14ac:dyDescent="0.25">
      <c r="A2387" s="3">
        <f>TITRES_STAT!B2390</f>
        <v>45481</v>
      </c>
      <c r="B2387" s="6">
        <f>TITRES_STAT!D2390</f>
        <v>8.94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5.6196694666748086E-2</v>
      </c>
      <c r="G2387" s="2">
        <f t="shared" si="336"/>
        <v>4.0751426206035002E-2</v>
      </c>
      <c r="H2387" s="2">
        <f t="shared" si="337"/>
        <v>1.3790117278993721</v>
      </c>
      <c r="I2387" s="2">
        <f t="shared" si="338"/>
        <v>57.965738954848135</v>
      </c>
    </row>
    <row r="2388" spans="1:9" ht="13.5" x14ac:dyDescent="0.25">
      <c r="A2388" s="3">
        <f>TITRES_STAT!B2391</f>
        <v>45482</v>
      </c>
      <c r="B2388" s="6">
        <f>TITRES_STAT!D2391</f>
        <v>8.94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5.2182645047694654E-2</v>
      </c>
      <c r="G2388" s="2">
        <f t="shared" si="336"/>
        <v>3.7840610048461072E-2</v>
      </c>
      <c r="H2388" s="2">
        <f t="shared" si="337"/>
        <v>1.3790117278993723</v>
      </c>
      <c r="I2388" s="2">
        <f t="shared" si="338"/>
        <v>57.965738954848135</v>
      </c>
    </row>
    <row r="2389" spans="1:9" ht="13.5" x14ac:dyDescent="0.25">
      <c r="A2389" s="3">
        <f>TITRES_STAT!B2392</f>
        <v>45483</v>
      </c>
      <c r="B2389" s="6">
        <f>TITRES_STAT!D2392</f>
        <v>8.94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4.8455313258573607E-2</v>
      </c>
      <c r="G2389" s="2">
        <f t="shared" si="336"/>
        <v>3.5137709330713855E-2</v>
      </c>
      <c r="H2389" s="2">
        <f t="shared" si="337"/>
        <v>1.3790117278993721</v>
      </c>
      <c r="I2389" s="2">
        <f t="shared" si="338"/>
        <v>57.965738954848135</v>
      </c>
    </row>
    <row r="2390" spans="1:9" ht="13.5" x14ac:dyDescent="0.25">
      <c r="A2390" s="3">
        <f>TITRES_STAT!B2393</f>
        <v>45484</v>
      </c>
      <c r="B2390" s="6">
        <f>TITRES_STAT!D2393</f>
        <v>8.94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4.4994219454389785E-2</v>
      </c>
      <c r="G2390" s="2">
        <f t="shared" si="336"/>
        <v>3.262787294994858E-2</v>
      </c>
      <c r="H2390" s="2">
        <f t="shared" si="337"/>
        <v>1.3790117278993723</v>
      </c>
      <c r="I2390" s="2">
        <f t="shared" si="338"/>
        <v>57.965738954848135</v>
      </c>
    </row>
    <row r="2391" spans="1:9" ht="13.5" x14ac:dyDescent="0.25">
      <c r="A2391" s="3">
        <f>TITRES_STAT!B2394</f>
        <v>45485</v>
      </c>
      <c r="B2391" s="6">
        <f>TITRES_STAT!D2394</f>
        <v>8.93</v>
      </c>
      <c r="C2391" s="2">
        <f t="shared" si="333"/>
        <v>-9.9999999999997868E-3</v>
      </c>
      <c r="D2391" s="2">
        <f t="shared" si="334"/>
        <v>0</v>
      </c>
      <c r="E2391" s="2">
        <f t="shared" si="335"/>
        <v>9.9999999999997868E-3</v>
      </c>
      <c r="F2391" s="2">
        <f t="shared" si="336"/>
        <v>4.1780346636219087E-2</v>
      </c>
      <c r="G2391" s="2">
        <f t="shared" si="336"/>
        <v>3.1011596310666523E-2</v>
      </c>
      <c r="H2391" s="2">
        <f t="shared" si="337"/>
        <v>1.3472491456961415</v>
      </c>
      <c r="I2391" s="2">
        <f t="shared" si="338"/>
        <v>57.396938376414987</v>
      </c>
    </row>
    <row r="2392" spans="1:9" ht="13.5" x14ac:dyDescent="0.25">
      <c r="A2392" s="3">
        <f>TITRES_STAT!B2395</f>
        <v>45488</v>
      </c>
      <c r="B2392" s="6">
        <f>TITRES_STAT!D2395</f>
        <v>8.93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3.8796036162203437E-2</v>
      </c>
      <c r="G2392" s="2">
        <f t="shared" si="336"/>
        <v>2.8796482288476057E-2</v>
      </c>
      <c r="H2392" s="2">
        <f t="shared" si="337"/>
        <v>1.3472491456961415</v>
      </c>
      <c r="I2392" s="2">
        <f t="shared" si="338"/>
        <v>57.396938376414987</v>
      </c>
    </row>
    <row r="2393" spans="1:9" ht="13.5" x14ac:dyDescent="0.25">
      <c r="A2393" s="3">
        <f>TITRES_STAT!B2396</f>
        <v>45489</v>
      </c>
      <c r="B2393" s="6">
        <f>TITRES_STAT!D2396</f>
        <v>8.93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3.6024890722046052E-2</v>
      </c>
      <c r="G2393" s="2">
        <f t="shared" si="336"/>
        <v>2.6739590696442054E-2</v>
      </c>
      <c r="H2393" s="2">
        <f t="shared" si="337"/>
        <v>1.3472491456961415</v>
      </c>
      <c r="I2393" s="2">
        <f t="shared" si="338"/>
        <v>57.396938376414987</v>
      </c>
    </row>
    <row r="2394" spans="1:9" ht="13.5" x14ac:dyDescent="0.25">
      <c r="A2394" s="3">
        <f>TITRES_STAT!B2397</f>
        <v>45490</v>
      </c>
      <c r="B2394" s="6">
        <f>TITRES_STAT!D2397</f>
        <v>8.93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3.3451684241899905E-2</v>
      </c>
      <c r="G2394" s="2">
        <f t="shared" si="336"/>
        <v>2.4829619932410479E-2</v>
      </c>
      <c r="H2394" s="2">
        <f t="shared" si="337"/>
        <v>1.3472491456961415</v>
      </c>
      <c r="I2394" s="2">
        <f t="shared" si="338"/>
        <v>57.396938376414987</v>
      </c>
    </row>
    <row r="2395" spans="1:9" ht="13.5" x14ac:dyDescent="0.25">
      <c r="A2395" s="3">
        <f>TITRES_STAT!B2398</f>
        <v>45491</v>
      </c>
      <c r="B2395" s="6">
        <f>TITRES_STAT!D2398</f>
        <v>8.93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3.1062278224621341E-2</v>
      </c>
      <c r="G2395" s="2">
        <f t="shared" si="336"/>
        <v>2.3056075651524018E-2</v>
      </c>
      <c r="H2395" s="2">
        <f t="shared" si="337"/>
        <v>1.3472491456961415</v>
      </c>
      <c r="I2395" s="2">
        <f t="shared" si="338"/>
        <v>57.396938376414987</v>
      </c>
    </row>
    <row r="2396" spans="1:9" ht="13.5" x14ac:dyDescent="0.25">
      <c r="A2396" s="3">
        <f>TITRES_STAT!B2399</f>
        <v>45492</v>
      </c>
      <c r="B2396" s="6">
        <f>TITRES_STAT!D2399</f>
        <v>8.93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2.8843544065719817E-2</v>
      </c>
      <c r="G2396" s="2">
        <f t="shared" si="336"/>
        <v>2.1409213104986589E-2</v>
      </c>
      <c r="H2396" s="2">
        <f t="shared" si="337"/>
        <v>1.3472491456961415</v>
      </c>
      <c r="I2396" s="2">
        <f t="shared" si="338"/>
        <v>57.396938376414987</v>
      </c>
    </row>
    <row r="2397" spans="1:9" ht="13.5" x14ac:dyDescent="0.25">
      <c r="A2397" s="3">
        <f>TITRES_STAT!B2400</f>
        <v>45495</v>
      </c>
      <c r="B2397" s="6">
        <f>TITRES_STAT!D2400</f>
        <v>8.93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2.67832909181684E-2</v>
      </c>
      <c r="G2397" s="2">
        <f t="shared" si="339"/>
        <v>1.9879983597487546E-2</v>
      </c>
      <c r="H2397" s="2">
        <f t="shared" si="337"/>
        <v>1.3472491456961415</v>
      </c>
      <c r="I2397" s="2">
        <f t="shared" si="338"/>
        <v>57.396938376414987</v>
      </c>
    </row>
    <row r="2398" spans="1:9" ht="13.5" x14ac:dyDescent="0.25">
      <c r="A2398" s="3">
        <f>TITRES_STAT!B2401</f>
        <v>45496</v>
      </c>
      <c r="B2398" s="6">
        <f>TITRES_STAT!D2401</f>
        <v>8.93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2.4870198709727797E-2</v>
      </c>
      <c r="G2398" s="2">
        <f t="shared" si="339"/>
        <v>1.8459984769095578E-2</v>
      </c>
      <c r="H2398" s="2">
        <f t="shared" si="337"/>
        <v>1.3472491456961413</v>
      </c>
      <c r="I2398" s="2">
        <f t="shared" si="338"/>
        <v>57.39693837641498</v>
      </c>
    </row>
    <row r="2399" spans="1:9" ht="13.5" x14ac:dyDescent="0.25">
      <c r="A2399" s="3">
        <f>TITRES_STAT!B2402</f>
        <v>45497</v>
      </c>
      <c r="B2399" s="6">
        <f>TITRES_STAT!D2402</f>
        <v>8.93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2.3093755944747239E-2</v>
      </c>
      <c r="G2399" s="2">
        <f t="shared" si="339"/>
        <v>1.7141414428445894E-2</v>
      </c>
      <c r="H2399" s="2">
        <f t="shared" si="337"/>
        <v>1.3472491456961413</v>
      </c>
      <c r="I2399" s="2">
        <f t="shared" si="338"/>
        <v>57.39693837641498</v>
      </c>
    </row>
    <row r="2400" spans="1:9" ht="13.5" x14ac:dyDescent="0.25">
      <c r="A2400" s="3">
        <f>TITRES_STAT!B2403</f>
        <v>45499</v>
      </c>
      <c r="B2400" s="6">
        <f>TITRES_STAT!D2403</f>
        <v>8.93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2.1444201948693866E-2</v>
      </c>
      <c r="G2400" s="2">
        <f t="shared" si="339"/>
        <v>1.5917027683556902E-2</v>
      </c>
      <c r="H2400" s="2">
        <f t="shared" si="337"/>
        <v>1.3472491456961413</v>
      </c>
      <c r="I2400" s="2">
        <f t="shared" si="338"/>
        <v>57.39693837641498</v>
      </c>
    </row>
    <row r="2401" spans="1:9" ht="13.5" x14ac:dyDescent="0.25">
      <c r="A2401" s="3">
        <f>TITRES_STAT!B2404</f>
        <v>45502</v>
      </c>
      <c r="B2401" s="6">
        <f>TITRES_STAT!D2404</f>
        <v>8.5399999999999991</v>
      </c>
      <c r="C2401" s="2">
        <f t="shared" si="333"/>
        <v>-0.39000000000000057</v>
      </c>
      <c r="D2401" s="2">
        <f t="shared" si="334"/>
        <v>0</v>
      </c>
      <c r="E2401" s="2">
        <f t="shared" si="335"/>
        <v>0.39000000000000057</v>
      </c>
      <c r="F2401" s="2">
        <f t="shared" si="339"/>
        <v>1.9912473238072877E-2</v>
      </c>
      <c r="G2401" s="2">
        <f t="shared" si="339"/>
        <v>4.2637239991874305E-2</v>
      </c>
      <c r="H2401" s="2">
        <f t="shared" si="337"/>
        <v>0.46702068993836715</v>
      </c>
      <c r="I2401" s="2">
        <f t="shared" si="338"/>
        <v>31.834635540006445</v>
      </c>
    </row>
    <row r="2402" spans="1:9" ht="13.5" x14ac:dyDescent="0.25">
      <c r="A2402" s="3">
        <f>TITRES_STAT!B2405</f>
        <v>45503</v>
      </c>
      <c r="B2402" s="6">
        <f>TITRES_STAT!D2405</f>
        <v>8.9</v>
      </c>
      <c r="C2402" s="2">
        <f t="shared" si="333"/>
        <v>0.36000000000000121</v>
      </c>
      <c r="D2402" s="2">
        <f t="shared" si="334"/>
        <v>0.36000000000000121</v>
      </c>
      <c r="E2402" s="2">
        <f t="shared" si="335"/>
        <v>0</v>
      </c>
      <c r="F2402" s="2">
        <f t="shared" si="339"/>
        <v>4.4204439435353474E-2</v>
      </c>
      <c r="G2402" s="2">
        <f t="shared" si="339"/>
        <v>3.9591722849597569E-2</v>
      </c>
      <c r="H2402" s="2">
        <f t="shared" si="337"/>
        <v>1.1165070942550002</v>
      </c>
      <c r="I2402" s="2">
        <f t="shared" si="338"/>
        <v>52.752343579930454</v>
      </c>
    </row>
    <row r="2403" spans="1:9" ht="13.5" x14ac:dyDescent="0.25">
      <c r="A2403" s="3">
        <f>TITRES_STAT!B2406</f>
        <v>45504</v>
      </c>
      <c r="B2403" s="6">
        <f>TITRES_STAT!D2406</f>
        <v>8.9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4.104697947568537E-2</v>
      </c>
      <c r="G2403" s="2">
        <f t="shared" si="339"/>
        <v>3.6763742646054885E-2</v>
      </c>
      <c r="H2403" s="2">
        <f t="shared" si="337"/>
        <v>1.1165070942550002</v>
      </c>
      <c r="I2403" s="2">
        <f t="shared" si="338"/>
        <v>52.752343579930454</v>
      </c>
    </row>
    <row r="2404" spans="1:9" ht="13.5" x14ac:dyDescent="0.25">
      <c r="A2404" s="3">
        <f>TITRES_STAT!B2407</f>
        <v>45505</v>
      </c>
      <c r="B2404" s="6">
        <f>TITRES_STAT!D2407</f>
        <v>8.9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3.8115052370279276E-2</v>
      </c>
      <c r="G2404" s="2">
        <f t="shared" si="339"/>
        <v>3.4137761028479534E-2</v>
      </c>
      <c r="H2404" s="2">
        <f t="shared" si="337"/>
        <v>1.1165070942550004</v>
      </c>
      <c r="I2404" s="2">
        <f t="shared" si="338"/>
        <v>52.752343579930461</v>
      </c>
    </row>
    <row r="2405" spans="1:9" ht="13.5" x14ac:dyDescent="0.25">
      <c r="A2405" s="3">
        <f>TITRES_STAT!B2408</f>
        <v>45506</v>
      </c>
      <c r="B2405" s="6">
        <f>TITRES_STAT!D2408</f>
        <v>8.52</v>
      </c>
      <c r="C2405" s="2">
        <f t="shared" si="333"/>
        <v>-0.38000000000000078</v>
      </c>
      <c r="D2405" s="2">
        <f t="shared" si="334"/>
        <v>0</v>
      </c>
      <c r="E2405" s="2">
        <f t="shared" si="335"/>
        <v>0.38000000000000078</v>
      </c>
      <c r="F2405" s="2">
        <f t="shared" si="339"/>
        <v>3.5392548629545044E-2</v>
      </c>
      <c r="G2405" s="2">
        <f t="shared" si="339"/>
        <v>5.8842206669302476E-2</v>
      </c>
      <c r="H2405" s="2">
        <f t="shared" si="337"/>
        <v>0.60148234801005629</v>
      </c>
      <c r="I2405" s="2">
        <f t="shared" si="338"/>
        <v>37.557850622420929</v>
      </c>
    </row>
    <row r="2406" spans="1:9" ht="13.5" x14ac:dyDescent="0.25">
      <c r="A2406" s="3">
        <f>TITRES_STAT!B2409</f>
        <v>45509</v>
      </c>
      <c r="B2406" s="6">
        <f>TITRES_STAT!D2409</f>
        <v>8.6</v>
      </c>
      <c r="C2406" s="2">
        <f t="shared" si="333"/>
        <v>8.0000000000000071E-2</v>
      </c>
      <c r="D2406" s="2">
        <f t="shared" si="334"/>
        <v>8.0000000000000071E-2</v>
      </c>
      <c r="E2406" s="2">
        <f t="shared" si="335"/>
        <v>0</v>
      </c>
      <c r="F2406" s="2">
        <f t="shared" si="339"/>
        <v>3.8578795156006117E-2</v>
      </c>
      <c r="G2406" s="2">
        <f t="shared" si="339"/>
        <v>5.4639191907209443E-2</v>
      </c>
      <c r="H2406" s="2">
        <f t="shared" si="337"/>
        <v>0.70606452638469175</v>
      </c>
      <c r="I2406" s="2">
        <f t="shared" si="338"/>
        <v>41.385569857718558</v>
      </c>
    </row>
    <row r="2407" spans="1:9" ht="13.5" x14ac:dyDescent="0.25">
      <c r="A2407" s="3">
        <f>TITRES_STAT!B2410</f>
        <v>45510</v>
      </c>
      <c r="B2407" s="6">
        <f>TITRES_STAT!D2410</f>
        <v>8.6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3.5823166930577112E-2</v>
      </c>
      <c r="G2407" s="2">
        <f t="shared" si="339"/>
        <v>5.0736392485265909E-2</v>
      </c>
      <c r="H2407" s="2">
        <f t="shared" si="337"/>
        <v>0.70606452638469186</v>
      </c>
      <c r="I2407" s="2">
        <f t="shared" si="338"/>
        <v>41.385569857718558</v>
      </c>
    </row>
    <row r="2408" spans="1:9" ht="13.5" x14ac:dyDescent="0.25">
      <c r="A2408" s="3">
        <f>TITRES_STAT!B2411</f>
        <v>45511</v>
      </c>
      <c r="B2408" s="6">
        <f>TITRES_STAT!D2411</f>
        <v>8.98</v>
      </c>
      <c r="C2408" s="2">
        <f t="shared" si="333"/>
        <v>0.38000000000000078</v>
      </c>
      <c r="D2408" s="2">
        <f t="shared" si="334"/>
        <v>0.38000000000000078</v>
      </c>
      <c r="E2408" s="2">
        <f t="shared" si="335"/>
        <v>0</v>
      </c>
      <c r="F2408" s="2">
        <f t="shared" si="339"/>
        <v>6.0407226435535942E-2</v>
      </c>
      <c r="G2408" s="2">
        <f t="shared" si="339"/>
        <v>4.7112364450604058E-2</v>
      </c>
      <c r="H2408" s="2">
        <f t="shared" si="337"/>
        <v>1.282194751631945</v>
      </c>
      <c r="I2408" s="2">
        <f t="shared" si="338"/>
        <v>56.182530027951245</v>
      </c>
    </row>
    <row r="2409" spans="1:9" ht="13.5" x14ac:dyDescent="0.25">
      <c r="A2409" s="3">
        <f>TITRES_STAT!B2412</f>
        <v>45512</v>
      </c>
      <c r="B2409" s="6">
        <f>TITRES_STAT!D2412</f>
        <v>8.98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5.6092424547283373E-2</v>
      </c>
      <c r="G2409" s="2">
        <f t="shared" si="339"/>
        <v>4.3747195561275196E-2</v>
      </c>
      <c r="H2409" s="2">
        <f t="shared" si="337"/>
        <v>1.282194751631945</v>
      </c>
      <c r="I2409" s="2">
        <f t="shared" si="338"/>
        <v>56.182530027951245</v>
      </c>
    </row>
    <row r="2410" spans="1:9" ht="13.5" x14ac:dyDescent="0.25">
      <c r="A2410" s="3">
        <f>TITRES_STAT!B2413</f>
        <v>45513</v>
      </c>
      <c r="B2410" s="6">
        <f>TITRES_STAT!D2413</f>
        <v>8.98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5.2085822793905993E-2</v>
      </c>
      <c r="G2410" s="2">
        <f t="shared" si="339"/>
        <v>4.0622395878326965E-2</v>
      </c>
      <c r="H2410" s="2">
        <f t="shared" si="337"/>
        <v>1.2821947516319452</v>
      </c>
      <c r="I2410" s="2">
        <f t="shared" si="338"/>
        <v>56.182530027951259</v>
      </c>
    </row>
    <row r="2411" spans="1:9" ht="13.5" x14ac:dyDescent="0.25">
      <c r="A2411" s="3">
        <f>TITRES_STAT!B2414</f>
        <v>45516</v>
      </c>
      <c r="B2411" s="6">
        <f>TITRES_STAT!D2414</f>
        <v>8.98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4.836540688005557E-2</v>
      </c>
      <c r="G2411" s="2">
        <f t="shared" si="339"/>
        <v>3.7720796172732177E-2</v>
      </c>
      <c r="H2411" s="2">
        <f t="shared" si="337"/>
        <v>1.2821947516319454</v>
      </c>
      <c r="I2411" s="2">
        <f t="shared" si="338"/>
        <v>56.182530027951266</v>
      </c>
    </row>
    <row r="2412" spans="1:9" ht="13.5" x14ac:dyDescent="0.25">
      <c r="A2412" s="3">
        <f>TITRES_STAT!B2415</f>
        <v>45518</v>
      </c>
      <c r="B2412" s="6">
        <f>TITRES_STAT!D2415</f>
        <v>8.98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4.4910734960051601E-2</v>
      </c>
      <c r="G2412" s="2">
        <f t="shared" si="339"/>
        <v>3.5026453588965591E-2</v>
      </c>
      <c r="H2412" s="2">
        <f t="shared" si="337"/>
        <v>1.2821947516319454</v>
      </c>
      <c r="I2412" s="2">
        <f t="shared" si="338"/>
        <v>56.182530027951266</v>
      </c>
    </row>
    <row r="2413" spans="1:9" ht="13.5" x14ac:dyDescent="0.25">
      <c r="A2413" s="3">
        <f>TITRES_STAT!B2416</f>
        <v>45519</v>
      </c>
      <c r="B2413" s="6">
        <f>TITRES_STAT!D2416</f>
        <v>8.98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4.1702825320047918E-2</v>
      </c>
      <c r="G2413" s="2">
        <f t="shared" si="340"/>
        <v>3.2524564046896617E-2</v>
      </c>
      <c r="H2413" s="2">
        <f t="shared" si="337"/>
        <v>1.2821947516319456</v>
      </c>
      <c r="I2413" s="2">
        <f t="shared" si="338"/>
        <v>56.182530027951266</v>
      </c>
    </row>
    <row r="2414" spans="1:9" ht="13.5" x14ac:dyDescent="0.25">
      <c r="A2414" s="3">
        <f>TITRES_STAT!B2417</f>
        <v>45520</v>
      </c>
      <c r="B2414" s="6">
        <f>TITRES_STAT!D2417</f>
        <v>8.98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3.8724052082901639E-2</v>
      </c>
      <c r="G2414" s="2">
        <f t="shared" si="340"/>
        <v>3.0201380900689717E-2</v>
      </c>
      <c r="H2414" s="2">
        <f t="shared" si="337"/>
        <v>1.2821947516319456</v>
      </c>
      <c r="I2414" s="2">
        <f t="shared" si="338"/>
        <v>56.182530027951266</v>
      </c>
    </row>
    <row r="2415" spans="1:9" ht="13.5" x14ac:dyDescent="0.25">
      <c r="A2415" s="3">
        <f>TITRES_STAT!B2418</f>
        <v>45523</v>
      </c>
      <c r="B2415" s="6">
        <f>TITRES_STAT!D2418</f>
        <v>8.9</v>
      </c>
      <c r="C2415" s="2">
        <f t="shared" si="333"/>
        <v>-8.0000000000000071E-2</v>
      </c>
      <c r="D2415" s="2">
        <f t="shared" si="334"/>
        <v>0</v>
      </c>
      <c r="E2415" s="2">
        <f t="shared" si="335"/>
        <v>8.0000000000000071E-2</v>
      </c>
      <c r="F2415" s="2">
        <f t="shared" si="340"/>
        <v>3.5958048362694381E-2</v>
      </c>
      <c r="G2415" s="2">
        <f t="shared" si="340"/>
        <v>3.3758425122069023E-2</v>
      </c>
      <c r="H2415" s="2">
        <f t="shared" si="337"/>
        <v>1.0651577564021903</v>
      </c>
      <c r="I2415" s="2">
        <f t="shared" si="338"/>
        <v>51.577549129120882</v>
      </c>
    </row>
    <row r="2416" spans="1:9" ht="13.5" x14ac:dyDescent="0.25">
      <c r="A2416" s="3">
        <f>TITRES_STAT!B2419</f>
        <v>45524</v>
      </c>
      <c r="B2416" s="6">
        <f>TITRES_STAT!D2419</f>
        <v>8.9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3.3389616336787643E-2</v>
      </c>
      <c r="G2416" s="2">
        <f t="shared" si="340"/>
        <v>3.1347109041921235E-2</v>
      </c>
      <c r="H2416" s="2">
        <f t="shared" si="337"/>
        <v>1.0651577564021906</v>
      </c>
      <c r="I2416" s="2">
        <f t="shared" si="338"/>
        <v>51.577549129120897</v>
      </c>
    </row>
    <row r="2417" spans="1:9" ht="13.5" x14ac:dyDescent="0.25">
      <c r="A2417" s="3">
        <f>TITRES_STAT!B2420</f>
        <v>45525</v>
      </c>
      <c r="B2417" s="6">
        <f>TITRES_STAT!D2420</f>
        <v>8.9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3.1004643741302813E-2</v>
      </c>
      <c r="G2417" s="2">
        <f t="shared" si="340"/>
        <v>2.9108029824641148E-2</v>
      </c>
      <c r="H2417" s="2">
        <f t="shared" si="337"/>
        <v>1.0651577564021906</v>
      </c>
      <c r="I2417" s="2">
        <f t="shared" si="338"/>
        <v>51.577549129120897</v>
      </c>
    </row>
    <row r="2418" spans="1:9" ht="13.5" x14ac:dyDescent="0.25">
      <c r="A2418" s="3">
        <f>TITRES_STAT!B2421</f>
        <v>45526</v>
      </c>
      <c r="B2418" s="6">
        <f>TITRES_STAT!D2421</f>
        <v>8.9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2.8790026331209754E-2</v>
      </c>
      <c r="G2418" s="2">
        <f t="shared" si="340"/>
        <v>2.702888483716678E-2</v>
      </c>
      <c r="H2418" s="2">
        <f t="shared" si="337"/>
        <v>1.0651577564021906</v>
      </c>
      <c r="I2418" s="2">
        <f t="shared" si="338"/>
        <v>51.577549129120897</v>
      </c>
    </row>
    <row r="2419" spans="1:9" ht="13.5" x14ac:dyDescent="0.25">
      <c r="A2419" s="3">
        <f>TITRES_STAT!B2422</f>
        <v>45527</v>
      </c>
      <c r="B2419" s="6">
        <f>TITRES_STAT!D2422</f>
        <v>8.9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2.6733595878980488E-2</v>
      </c>
      <c r="G2419" s="2">
        <f t="shared" si="340"/>
        <v>2.5098250205940583E-2</v>
      </c>
      <c r="H2419" s="2">
        <f t="shared" si="337"/>
        <v>1.0651577564021906</v>
      </c>
      <c r="I2419" s="2">
        <f t="shared" si="338"/>
        <v>51.577549129120897</v>
      </c>
    </row>
    <row r="2420" spans="1:9" ht="13.5" x14ac:dyDescent="0.25">
      <c r="A2420" s="3">
        <f>TITRES_STAT!B2423</f>
        <v>45530</v>
      </c>
      <c r="B2420" s="6">
        <f>TITRES_STAT!D2423</f>
        <v>8.9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2.4824053316196169E-2</v>
      </c>
      <c r="G2420" s="2">
        <f t="shared" si="340"/>
        <v>2.3305518048373396E-2</v>
      </c>
      <c r="H2420" s="2">
        <f t="shared" si="337"/>
        <v>1.0651577564021908</v>
      </c>
      <c r="I2420" s="2">
        <f t="shared" si="338"/>
        <v>51.577549129120897</v>
      </c>
    </row>
    <row r="2421" spans="1:9" ht="13.5" x14ac:dyDescent="0.25">
      <c r="A2421" s="3">
        <f>TITRES_STAT!B2424</f>
        <v>45531</v>
      </c>
      <c r="B2421" s="6">
        <f>TITRES_STAT!D2424</f>
        <v>8.9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2.3050906650753582E-2</v>
      </c>
      <c r="G2421" s="2">
        <f t="shared" si="340"/>
        <v>2.1640838187775294E-2</v>
      </c>
      <c r="H2421" s="2">
        <f t="shared" si="337"/>
        <v>1.0651577564021906</v>
      </c>
      <c r="I2421" s="2">
        <f t="shared" si="338"/>
        <v>51.577549129120897</v>
      </c>
    </row>
    <row r="2422" spans="1:9" ht="13.5" x14ac:dyDescent="0.25">
      <c r="A2422" s="3">
        <f>TITRES_STAT!B2425</f>
        <v>45532</v>
      </c>
      <c r="B2422" s="6">
        <f>TITRES_STAT!D2425</f>
        <v>8.89</v>
      </c>
      <c r="C2422" s="2">
        <f t="shared" si="333"/>
        <v>-9.9999999999997868E-3</v>
      </c>
      <c r="D2422" s="2">
        <f t="shared" si="334"/>
        <v>0</v>
      </c>
      <c r="E2422" s="2">
        <f t="shared" si="335"/>
        <v>9.9999999999997868E-3</v>
      </c>
      <c r="F2422" s="2">
        <f t="shared" si="340"/>
        <v>2.1404413318556897E-2</v>
      </c>
      <c r="G2422" s="2">
        <f t="shared" si="340"/>
        <v>2.0809349745791329E-2</v>
      </c>
      <c r="H2422" s="2">
        <f t="shared" si="337"/>
        <v>1.0285959715240942</v>
      </c>
      <c r="I2422" s="2">
        <f t="shared" si="338"/>
        <v>50.704821756660834</v>
      </c>
    </row>
    <row r="2423" spans="1:9" ht="13.5" x14ac:dyDescent="0.25">
      <c r="A2423" s="3">
        <f>TITRES_STAT!B2426</f>
        <v>45533</v>
      </c>
      <c r="B2423" s="6">
        <f>TITRES_STAT!D2426</f>
        <v>8.9</v>
      </c>
      <c r="C2423" s="2">
        <f t="shared" si="333"/>
        <v>9.9999999999997868E-3</v>
      </c>
      <c r="D2423" s="2">
        <f t="shared" si="334"/>
        <v>9.9999999999997868E-3</v>
      </c>
      <c r="E2423" s="2">
        <f t="shared" si="335"/>
        <v>0</v>
      </c>
      <c r="F2423" s="2">
        <f t="shared" si="340"/>
        <v>2.058981236723139E-2</v>
      </c>
      <c r="G2423" s="2">
        <f t="shared" si="340"/>
        <v>1.9322967621091949E-2</v>
      </c>
      <c r="H2423" s="2">
        <f t="shared" si="337"/>
        <v>1.0655616037340259</v>
      </c>
      <c r="I2423" s="2">
        <f t="shared" si="338"/>
        <v>51.58701642244673</v>
      </c>
    </row>
    <row r="2424" spans="1:9" ht="13.5" x14ac:dyDescent="0.25">
      <c r="A2424" s="3">
        <f>TITRES_STAT!B2427</f>
        <v>45534</v>
      </c>
      <c r="B2424" s="6">
        <f>TITRES_STAT!D2427</f>
        <v>9.0299999999999994</v>
      </c>
      <c r="C2424" s="2">
        <f t="shared" si="333"/>
        <v>0.12999999999999901</v>
      </c>
      <c r="D2424" s="2">
        <f t="shared" si="334"/>
        <v>0.12999999999999901</v>
      </c>
      <c r="E2424" s="2">
        <f t="shared" si="335"/>
        <v>0</v>
      </c>
      <c r="F2424" s="2">
        <f t="shared" si="340"/>
        <v>2.8404825769571932E-2</v>
      </c>
      <c r="G2424" s="2">
        <f t="shared" si="340"/>
        <v>1.7942755648156811E-2</v>
      </c>
      <c r="H2424" s="2">
        <f t="shared" si="337"/>
        <v>1.583080454673073</v>
      </c>
      <c r="I2424" s="2">
        <f t="shared" si="338"/>
        <v>61.28653297690007</v>
      </c>
    </row>
    <row r="2425" spans="1:9" ht="13.5" x14ac:dyDescent="0.25">
      <c r="A2425" s="3">
        <f>TITRES_STAT!B2428</f>
        <v>45537</v>
      </c>
      <c r="B2425" s="6">
        <f>TITRES_STAT!D2428</f>
        <v>9.0299999999999994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2.6375909643173937E-2</v>
      </c>
      <c r="G2425" s="2">
        <f t="shared" si="340"/>
        <v>1.6661130244717038E-2</v>
      </c>
      <c r="H2425" s="2">
        <f t="shared" si="337"/>
        <v>1.583080454673073</v>
      </c>
      <c r="I2425" s="2">
        <f t="shared" si="338"/>
        <v>61.28653297690007</v>
      </c>
    </row>
    <row r="2426" spans="1:9" ht="13.5" x14ac:dyDescent="0.25">
      <c r="A2426" s="3">
        <f>TITRES_STAT!B2429</f>
        <v>45538</v>
      </c>
      <c r="B2426" s="6">
        <f>TITRES_STAT!D2429</f>
        <v>9.0299999999999994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2.4491916097232943E-2</v>
      </c>
      <c r="G2426" s="2">
        <f t="shared" si="340"/>
        <v>1.5471049512951534E-2</v>
      </c>
      <c r="H2426" s="2">
        <f t="shared" si="337"/>
        <v>1.5830804546730732</v>
      </c>
      <c r="I2426" s="2">
        <f t="shared" si="338"/>
        <v>61.28653297690007</v>
      </c>
    </row>
    <row r="2427" spans="1:9" ht="13.5" x14ac:dyDescent="0.25">
      <c r="A2427" s="3">
        <f>TITRES_STAT!B2430</f>
        <v>45539</v>
      </c>
      <c r="B2427" s="6">
        <f>TITRES_STAT!D2430</f>
        <v>8.89</v>
      </c>
      <c r="C2427" s="2">
        <f t="shared" si="333"/>
        <v>-0.13999999999999879</v>
      </c>
      <c r="D2427" s="2">
        <f t="shared" si="334"/>
        <v>0</v>
      </c>
      <c r="E2427" s="2">
        <f t="shared" si="335"/>
        <v>0.13999999999999879</v>
      </c>
      <c r="F2427" s="2">
        <f t="shared" si="340"/>
        <v>2.274249351885916E-2</v>
      </c>
      <c r="G2427" s="2">
        <f t="shared" si="340"/>
        <v>2.4365974547740622E-2</v>
      </c>
      <c r="H2427" s="2">
        <f t="shared" si="337"/>
        <v>0.93337097903880051</v>
      </c>
      <c r="I2427" s="2">
        <f t="shared" si="338"/>
        <v>48.276869217455491</v>
      </c>
    </row>
    <row r="2428" spans="1:9" ht="13.5" x14ac:dyDescent="0.25">
      <c r="A2428" s="3">
        <f>TITRES_STAT!B2431</f>
        <v>45540</v>
      </c>
      <c r="B2428" s="6">
        <f>TITRES_STAT!D2431</f>
        <v>9.1999999999999993</v>
      </c>
      <c r="C2428" s="2">
        <f t="shared" si="333"/>
        <v>0.30999999999999872</v>
      </c>
      <c r="D2428" s="2">
        <f t="shared" si="334"/>
        <v>0.30999999999999872</v>
      </c>
      <c r="E2428" s="2">
        <f t="shared" si="335"/>
        <v>0</v>
      </c>
      <c r="F2428" s="2">
        <f t="shared" si="340"/>
        <v>4.3260886838940561E-2</v>
      </c>
      <c r="G2428" s="2">
        <f t="shared" si="340"/>
        <v>2.2625547794330576E-2</v>
      </c>
      <c r="H2428" s="2">
        <f t="shared" si="337"/>
        <v>1.9120371021372888</v>
      </c>
      <c r="I2428" s="2">
        <f t="shared" si="338"/>
        <v>65.659778192178578</v>
      </c>
    </row>
    <row r="2429" spans="1:9" ht="13.5" x14ac:dyDescent="0.25">
      <c r="A2429" s="3">
        <f>TITRES_STAT!B2432</f>
        <v>45541</v>
      </c>
      <c r="B2429" s="6">
        <f>TITRES_STAT!D2432</f>
        <v>9.1999999999999993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4.0170823493301956E-2</v>
      </c>
      <c r="G2429" s="2">
        <f t="shared" si="341"/>
        <v>2.1009437237592681E-2</v>
      </c>
      <c r="H2429" s="2">
        <f t="shared" si="337"/>
        <v>1.9120371021372888</v>
      </c>
      <c r="I2429" s="2">
        <f t="shared" si="338"/>
        <v>65.659778192178578</v>
      </c>
    </row>
    <row r="2430" spans="1:9" ht="13.5" x14ac:dyDescent="0.25">
      <c r="A2430" s="3">
        <f>TITRES_STAT!B2433</f>
        <v>45544</v>
      </c>
      <c r="B2430" s="6">
        <f>TITRES_STAT!D2433</f>
        <v>9.0299999999999994</v>
      </c>
      <c r="C2430" s="2">
        <f t="shared" si="333"/>
        <v>-0.16999999999999993</v>
      </c>
      <c r="D2430" s="2">
        <f t="shared" si="334"/>
        <v>0</v>
      </c>
      <c r="E2430" s="2">
        <f t="shared" si="335"/>
        <v>0.16999999999999993</v>
      </c>
      <c r="F2430" s="2">
        <f t="shared" si="341"/>
        <v>3.7301478958066105E-2</v>
      </c>
      <c r="G2430" s="2">
        <f t="shared" si="341"/>
        <v>3.1651620292050341E-2</v>
      </c>
      <c r="H2430" s="2">
        <f t="shared" si="337"/>
        <v>1.1785014041582822</v>
      </c>
      <c r="I2430" s="2">
        <f t="shared" si="338"/>
        <v>54.096885221592288</v>
      </c>
    </row>
    <row r="2431" spans="1:9" ht="13.5" x14ac:dyDescent="0.25">
      <c r="A2431" s="3">
        <f>TITRES_STAT!B2434</f>
        <v>45545</v>
      </c>
      <c r="B2431" s="6">
        <f>TITRES_STAT!D2434</f>
        <v>8.85</v>
      </c>
      <c r="C2431" s="2">
        <f t="shared" si="333"/>
        <v>-0.17999999999999972</v>
      </c>
      <c r="D2431" s="2">
        <f t="shared" si="334"/>
        <v>0</v>
      </c>
      <c r="E2431" s="2">
        <f t="shared" si="335"/>
        <v>0.17999999999999972</v>
      </c>
      <c r="F2431" s="2">
        <f t="shared" si="341"/>
        <v>3.4637087603918523E-2</v>
      </c>
      <c r="G2431" s="2">
        <f t="shared" si="341"/>
        <v>4.2247933128332436E-2</v>
      </c>
      <c r="H2431" s="2">
        <f t="shared" si="337"/>
        <v>0.8198528315859811</v>
      </c>
      <c r="I2431" s="2">
        <f t="shared" si="338"/>
        <v>45.050501741478108</v>
      </c>
    </row>
    <row r="2432" spans="1:9" ht="13.5" x14ac:dyDescent="0.25">
      <c r="A2432" s="3">
        <f>TITRES_STAT!B2435</f>
        <v>45546</v>
      </c>
      <c r="B2432" s="6">
        <f>TITRES_STAT!D2435</f>
        <v>8.85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3.2163009917924347E-2</v>
      </c>
      <c r="G2432" s="2">
        <f t="shared" si="341"/>
        <v>3.9230223619165831E-2</v>
      </c>
      <c r="H2432" s="2">
        <f t="shared" si="337"/>
        <v>0.81985283158598121</v>
      </c>
      <c r="I2432" s="2">
        <f t="shared" si="338"/>
        <v>45.050501741478115</v>
      </c>
    </row>
    <row r="2433" spans="1:9" ht="13.5" x14ac:dyDescent="0.25">
      <c r="A2433" s="3">
        <f>TITRES_STAT!B2436</f>
        <v>45547</v>
      </c>
      <c r="B2433" s="6">
        <f>TITRES_STAT!D2436</f>
        <v>8.85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2.9865652066644037E-2</v>
      </c>
      <c r="G2433" s="2">
        <f t="shared" si="341"/>
        <v>3.642806478922541E-2</v>
      </c>
      <c r="H2433" s="2">
        <f t="shared" si="337"/>
        <v>0.81985283158598132</v>
      </c>
      <c r="I2433" s="2">
        <f t="shared" si="338"/>
        <v>45.050501741478122</v>
      </c>
    </row>
    <row r="2434" spans="1:9" ht="13.5" x14ac:dyDescent="0.25">
      <c r="A2434" s="3">
        <f>TITRES_STAT!B2437</f>
        <v>45548</v>
      </c>
      <c r="B2434" s="6">
        <f>TITRES_STAT!D2437</f>
        <v>9</v>
      </c>
      <c r="C2434" s="2">
        <f t="shared" si="333"/>
        <v>0.15000000000000036</v>
      </c>
      <c r="D2434" s="2">
        <f t="shared" si="334"/>
        <v>0.15000000000000036</v>
      </c>
      <c r="E2434" s="2">
        <f t="shared" si="335"/>
        <v>0</v>
      </c>
      <c r="F2434" s="2">
        <f t="shared" si="341"/>
        <v>3.8446676919026632E-2</v>
      </c>
      <c r="G2434" s="2">
        <f t="shared" si="341"/>
        <v>3.3826060161423595E-2</v>
      </c>
      <c r="H2434" s="2">
        <f t="shared" si="337"/>
        <v>1.1365993182638676</v>
      </c>
      <c r="I2434" s="2">
        <f t="shared" si="338"/>
        <v>53.196652668944587</v>
      </c>
    </row>
    <row r="2435" spans="1:9" ht="13.5" x14ac:dyDescent="0.25">
      <c r="A2435" s="3">
        <f>TITRES_STAT!B2438</f>
        <v>45551</v>
      </c>
      <c r="B2435" s="6">
        <f>TITRES_STAT!D2438</f>
        <v>9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3.5700485710524733E-2</v>
      </c>
      <c r="G2435" s="2">
        <f t="shared" si="341"/>
        <v>3.1409913007036196E-2</v>
      </c>
      <c r="H2435" s="2">
        <f t="shared" si="337"/>
        <v>1.1365993182638678</v>
      </c>
      <c r="I2435" s="2">
        <f t="shared" si="338"/>
        <v>53.196652668944601</v>
      </c>
    </row>
    <row r="2436" spans="1:9" ht="13.5" x14ac:dyDescent="0.25">
      <c r="A2436" s="3">
        <f>TITRES_STAT!B2439</f>
        <v>45552</v>
      </c>
      <c r="B2436" s="6">
        <f>TITRES_STAT!D2439</f>
        <v>8.8000000000000007</v>
      </c>
      <c r="C2436" s="2">
        <f t="shared" si="342"/>
        <v>-0.19999999999999929</v>
      </c>
      <c r="D2436" s="2">
        <f t="shared" si="343"/>
        <v>0</v>
      </c>
      <c r="E2436" s="2">
        <f t="shared" si="344"/>
        <v>0.19999999999999929</v>
      </c>
      <c r="F2436" s="2">
        <f t="shared" si="341"/>
        <v>3.315045101691582E-2</v>
      </c>
      <c r="G2436" s="2">
        <f t="shared" si="341"/>
        <v>4.3452062077962136E-2</v>
      </c>
      <c r="H2436" s="2">
        <f t="shared" si="337"/>
        <v>0.76292008783005372</v>
      </c>
      <c r="I2436" s="2">
        <f t="shared" si="338"/>
        <v>43.275931399086737</v>
      </c>
    </row>
    <row r="2437" spans="1:9" ht="13.5" x14ac:dyDescent="0.25">
      <c r="A2437" s="3">
        <f>TITRES_STAT!B2440</f>
        <v>45553</v>
      </c>
      <c r="B2437" s="6">
        <f>TITRES_STAT!D2440</f>
        <v>9.18</v>
      </c>
      <c r="C2437" s="2">
        <f t="shared" si="342"/>
        <v>0.37999999999999901</v>
      </c>
      <c r="D2437" s="2">
        <f t="shared" si="343"/>
        <v>0.37999999999999901</v>
      </c>
      <c r="E2437" s="2">
        <f t="shared" si="344"/>
        <v>0</v>
      </c>
      <c r="F2437" s="2">
        <f t="shared" si="341"/>
        <v>5.7925418801421762E-2</v>
      </c>
      <c r="G2437" s="2">
        <f t="shared" si="341"/>
        <v>4.0348343358107698E-2</v>
      </c>
      <c r="H2437" s="2">
        <f t="shared" si="337"/>
        <v>1.4356331383251719</v>
      </c>
      <c r="I2437" s="2">
        <f t="shared" si="338"/>
        <v>58.942913681670646</v>
      </c>
    </row>
    <row r="2438" spans="1:9" ht="13.5" x14ac:dyDescent="0.25">
      <c r="A2438" s="3">
        <f>TITRES_STAT!B2441</f>
        <v>45554</v>
      </c>
      <c r="B2438" s="6">
        <f>TITRES_STAT!D2441</f>
        <v>9.18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5.3787888887034493E-2</v>
      </c>
      <c r="G2438" s="2">
        <f t="shared" si="341"/>
        <v>3.7466318832528579E-2</v>
      </c>
      <c r="H2438" s="2">
        <f t="shared" si="337"/>
        <v>1.4356331383251719</v>
      </c>
      <c r="I2438" s="2">
        <f t="shared" si="338"/>
        <v>58.942913681670646</v>
      </c>
    </row>
    <row r="2439" spans="1:9" ht="13.5" x14ac:dyDescent="0.25">
      <c r="A2439" s="3">
        <f>TITRES_STAT!B2442</f>
        <v>45555</v>
      </c>
      <c r="B2439" s="6">
        <f>TITRES_STAT!D2442</f>
        <v>9</v>
      </c>
      <c r="C2439" s="2">
        <f t="shared" si="342"/>
        <v>-0.17999999999999972</v>
      </c>
      <c r="D2439" s="2">
        <f t="shared" si="343"/>
        <v>0</v>
      </c>
      <c r="E2439" s="2">
        <f t="shared" si="344"/>
        <v>0.17999999999999972</v>
      </c>
      <c r="F2439" s="2">
        <f t="shared" si="341"/>
        <v>4.9945896823674889E-2</v>
      </c>
      <c r="G2439" s="2">
        <f t="shared" si="341"/>
        <v>4.7647296058776524E-2</v>
      </c>
      <c r="H2439" s="2">
        <f t="shared" si="337"/>
        <v>1.0482419980781883</v>
      </c>
      <c r="I2439" s="2">
        <f t="shared" si="338"/>
        <v>51.177644002111379</v>
      </c>
    </row>
    <row r="2440" spans="1:9" ht="13.5" x14ac:dyDescent="0.25">
      <c r="A2440" s="3">
        <f>TITRES_STAT!B2443</f>
        <v>45558</v>
      </c>
      <c r="B2440" s="6">
        <f>TITRES_STAT!D2443</f>
        <v>9.1999999999999993</v>
      </c>
      <c r="C2440" s="2">
        <f t="shared" si="342"/>
        <v>0.19999999999999929</v>
      </c>
      <c r="D2440" s="2">
        <f t="shared" si="343"/>
        <v>0.19999999999999929</v>
      </c>
      <c r="E2440" s="2">
        <f t="shared" si="344"/>
        <v>0</v>
      </c>
      <c r="F2440" s="2">
        <f t="shared" si="341"/>
        <v>6.0664047050555205E-2</v>
      </c>
      <c r="G2440" s="2">
        <f t="shared" si="341"/>
        <v>4.4243917768863918E-2</v>
      </c>
      <c r="H2440" s="2">
        <f t="shared" si="337"/>
        <v>1.3711273799818591</v>
      </c>
      <c r="I2440" s="2">
        <f t="shared" si="338"/>
        <v>57.825968843240688</v>
      </c>
    </row>
    <row r="2441" spans="1:9" ht="13.5" x14ac:dyDescent="0.25">
      <c r="A2441" s="3">
        <f>TITRES_STAT!B2444</f>
        <v>45559</v>
      </c>
      <c r="B2441" s="6">
        <f>TITRES_STAT!D2444</f>
        <v>9.15</v>
      </c>
      <c r="C2441" s="2">
        <f t="shared" si="342"/>
        <v>-4.9999999999998934E-2</v>
      </c>
      <c r="D2441" s="2">
        <f t="shared" si="343"/>
        <v>0</v>
      </c>
      <c r="E2441" s="2">
        <f t="shared" si="344"/>
        <v>4.9999999999998934E-2</v>
      </c>
      <c r="F2441" s="2">
        <f t="shared" si="341"/>
        <v>5.6330900832658404E-2</v>
      </c>
      <c r="G2441" s="2">
        <f t="shared" si="341"/>
        <v>4.4655066499659279E-2</v>
      </c>
      <c r="H2441" s="2">
        <f t="shared" si="337"/>
        <v>1.261467180506566</v>
      </c>
      <c r="I2441" s="2">
        <f t="shared" si="338"/>
        <v>55.780919191761107</v>
      </c>
    </row>
    <row r="2442" spans="1:9" ht="13.5" x14ac:dyDescent="0.25">
      <c r="A2442" s="3">
        <f>TITRES_STAT!B2445</f>
        <v>45560</v>
      </c>
      <c r="B2442" s="6">
        <f>TITRES_STAT!D2445</f>
        <v>9.1300000000000008</v>
      </c>
      <c r="C2442" s="2">
        <f t="shared" si="342"/>
        <v>-1.9999999999999574E-2</v>
      </c>
      <c r="D2442" s="2">
        <f t="shared" si="343"/>
        <v>0</v>
      </c>
      <c r="E2442" s="2">
        <f t="shared" si="344"/>
        <v>1.9999999999999574E-2</v>
      </c>
      <c r="F2442" s="2">
        <f t="shared" si="341"/>
        <v>5.2307265058897094E-2</v>
      </c>
      <c r="G2442" s="2">
        <f t="shared" si="341"/>
        <v>4.2893990321112151E-2</v>
      </c>
      <c r="H2442" s="2">
        <f t="shared" si="337"/>
        <v>1.2194543959961632</v>
      </c>
      <c r="I2442" s="2">
        <f t="shared" si="338"/>
        <v>54.943881622259354</v>
      </c>
    </row>
    <row r="2443" spans="1:9" ht="13.5" x14ac:dyDescent="0.25">
      <c r="A2443" s="3">
        <f>TITRES_STAT!B2446</f>
        <v>45561</v>
      </c>
      <c r="B2443" s="6">
        <f>TITRES_STAT!D2446</f>
        <v>9.1300000000000008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4.8571031840404448E-2</v>
      </c>
      <c r="G2443" s="2">
        <f t="shared" si="341"/>
        <v>3.9830133869604142E-2</v>
      </c>
      <c r="H2443" s="2">
        <f t="shared" si="337"/>
        <v>1.2194543959961635</v>
      </c>
      <c r="I2443" s="2">
        <f t="shared" si="338"/>
        <v>54.943881622259362</v>
      </c>
    </row>
    <row r="2444" spans="1:9" ht="13.5" x14ac:dyDescent="0.25">
      <c r="A2444" s="3">
        <f>TITRES_STAT!B2447</f>
        <v>45562</v>
      </c>
      <c r="B2444" s="6">
        <f>TITRES_STAT!D2447</f>
        <v>9.1300000000000008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4.5101672423232701E-2</v>
      </c>
      <c r="G2444" s="2">
        <f t="shared" si="341"/>
        <v>3.6985124307489563E-2</v>
      </c>
      <c r="H2444" s="2">
        <f t="shared" si="337"/>
        <v>1.2194543959961632</v>
      </c>
      <c r="I2444" s="2">
        <f t="shared" si="338"/>
        <v>54.943881622259354</v>
      </c>
    </row>
    <row r="2445" spans="1:9" ht="13.5" x14ac:dyDescent="0.25">
      <c r="A2445" s="3">
        <f>TITRES_STAT!B2448</f>
        <v>45565</v>
      </c>
      <c r="B2445" s="6">
        <f>TITRES_STAT!D2448</f>
        <v>9.15</v>
      </c>
      <c r="C2445" s="2">
        <f t="shared" si="342"/>
        <v>1.9999999999999574E-2</v>
      </c>
      <c r="D2445" s="2">
        <f t="shared" si="343"/>
        <v>1.9999999999999574E-2</v>
      </c>
      <c r="E2445" s="2">
        <f t="shared" si="344"/>
        <v>0</v>
      </c>
      <c r="F2445" s="2">
        <f t="shared" ref="F2445:G2460" si="345">((F2444*13)+D2445)/14</f>
        <v>4.3308695821573193E-2</v>
      </c>
      <c r="G2445" s="2">
        <f t="shared" si="345"/>
        <v>3.4343329714097447E-2</v>
      </c>
      <c r="H2445" s="2">
        <f t="shared" si="337"/>
        <v>1.2610511613786706</v>
      </c>
      <c r="I2445" s="2">
        <f t="shared" si="338"/>
        <v>55.772783160277875</v>
      </c>
    </row>
    <row r="2446" spans="1:9" ht="13.5" x14ac:dyDescent="0.25">
      <c r="A2446" s="3">
        <f>TITRES_STAT!B2449</f>
        <v>45566</v>
      </c>
      <c r="B2446" s="6">
        <f>TITRES_STAT!D2449</f>
        <v>9.1</v>
      </c>
      <c r="C2446" s="2">
        <f t="shared" si="342"/>
        <v>-5.0000000000000711E-2</v>
      </c>
      <c r="D2446" s="2">
        <f t="shared" si="343"/>
        <v>0</v>
      </c>
      <c r="E2446" s="2">
        <f t="shared" si="344"/>
        <v>5.0000000000000711E-2</v>
      </c>
      <c r="F2446" s="2">
        <f t="shared" si="345"/>
        <v>4.0215217548603681E-2</v>
      </c>
      <c r="G2446" s="2">
        <f t="shared" si="345"/>
        <v>3.5461663305947681E-2</v>
      </c>
      <c r="H2446" s="2">
        <f t="shared" si="337"/>
        <v>1.1340476954406908</v>
      </c>
      <c r="I2446" s="2">
        <f t="shared" si="338"/>
        <v>53.140691178718221</v>
      </c>
    </row>
    <row r="2447" spans="1:9" ht="13.5" x14ac:dyDescent="0.25">
      <c r="A2447" s="3">
        <f>TITRES_STAT!B2450</f>
        <v>45567</v>
      </c>
      <c r="B2447" s="6">
        <f>TITRES_STAT!D2450</f>
        <v>9.1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3.7342702009417701E-2</v>
      </c>
      <c r="G2447" s="2">
        <f t="shared" si="345"/>
        <v>3.2928687355522845E-2</v>
      </c>
      <c r="H2447" s="2">
        <f t="shared" si="337"/>
        <v>1.1340476954406908</v>
      </c>
      <c r="I2447" s="2">
        <f t="shared" si="338"/>
        <v>53.140691178718221</v>
      </c>
    </row>
    <row r="2448" spans="1:9" ht="13.5" x14ac:dyDescent="0.25">
      <c r="A2448" s="3">
        <f>TITRES_STAT!B2451</f>
        <v>45568</v>
      </c>
      <c r="B2448" s="6">
        <f>TITRES_STAT!D2451</f>
        <v>9.1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3.4675366151602154E-2</v>
      </c>
      <c r="G2448" s="2">
        <f t="shared" si="345"/>
        <v>3.0576638258699784E-2</v>
      </c>
      <c r="H2448" s="2">
        <f t="shared" si="337"/>
        <v>1.1340476954406911</v>
      </c>
      <c r="I2448" s="2">
        <f t="shared" si="338"/>
        <v>53.140691178718235</v>
      </c>
    </row>
    <row r="2449" spans="1:9" ht="13.5" x14ac:dyDescent="0.25">
      <c r="A2449" s="3">
        <f>TITRES_STAT!B2452</f>
        <v>45569</v>
      </c>
      <c r="B2449" s="6">
        <f>TITRES_STAT!D2452</f>
        <v>9.1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3.2198554283630568E-2</v>
      </c>
      <c r="G2449" s="2">
        <f t="shared" si="345"/>
        <v>2.8392592668792654E-2</v>
      </c>
      <c r="H2449" s="2">
        <f t="shared" ref="H2449:H2512" si="346">F2449/G2449</f>
        <v>1.1340476954406911</v>
      </c>
      <c r="I2449" s="2">
        <f t="shared" ref="I2449:I2512" si="347">IF(G2449=0,100,100-(100/(1+H2449)))</f>
        <v>53.140691178718235</v>
      </c>
    </row>
    <row r="2450" spans="1:9" ht="13.5" x14ac:dyDescent="0.25">
      <c r="A2450" s="3">
        <f>TITRES_STAT!B2453</f>
        <v>45572</v>
      </c>
      <c r="B2450" s="6">
        <f>TITRES_STAT!D2453</f>
        <v>9.1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2.9898657549085526E-2</v>
      </c>
      <c r="G2450" s="2">
        <f t="shared" si="345"/>
        <v>2.6364550335307466E-2</v>
      </c>
      <c r="H2450" s="2">
        <f t="shared" si="346"/>
        <v>1.1340476954406908</v>
      </c>
      <c r="I2450" s="2">
        <f t="shared" si="347"/>
        <v>53.140691178718221</v>
      </c>
    </row>
    <row r="2451" spans="1:9" ht="13.5" x14ac:dyDescent="0.25">
      <c r="A2451" s="3">
        <f>TITRES_STAT!B2454</f>
        <v>45573</v>
      </c>
      <c r="B2451" s="6">
        <f>TITRES_STAT!D2454</f>
        <v>9.1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2.7763039152722272E-2</v>
      </c>
      <c r="G2451" s="2">
        <f t="shared" si="345"/>
        <v>2.448136816849979E-2</v>
      </c>
      <c r="H2451" s="2">
        <f t="shared" si="346"/>
        <v>1.1340476954406908</v>
      </c>
      <c r="I2451" s="2">
        <f t="shared" si="347"/>
        <v>53.140691178718221</v>
      </c>
    </row>
    <row r="2452" spans="1:9" ht="13.5" x14ac:dyDescent="0.25">
      <c r="A2452" s="3">
        <f>TITRES_STAT!B2455</f>
        <v>45574</v>
      </c>
      <c r="B2452" s="6">
        <f>TITRES_STAT!D2455</f>
        <v>8.6999999999999993</v>
      </c>
      <c r="C2452" s="2">
        <f t="shared" si="342"/>
        <v>-0.40000000000000036</v>
      </c>
      <c r="D2452" s="2">
        <f t="shared" si="343"/>
        <v>0</v>
      </c>
      <c r="E2452" s="2">
        <f t="shared" si="344"/>
        <v>0.40000000000000036</v>
      </c>
      <c r="F2452" s="2">
        <f t="shared" si="345"/>
        <v>2.5779964927527824E-2</v>
      </c>
      <c r="G2452" s="2">
        <f t="shared" si="345"/>
        <v>5.1304127585035546E-2</v>
      </c>
      <c r="H2452" s="2">
        <f t="shared" si="346"/>
        <v>0.50249299892680288</v>
      </c>
      <c r="I2452" s="2">
        <f t="shared" si="347"/>
        <v>33.443949441742646</v>
      </c>
    </row>
    <row r="2453" spans="1:9" ht="13.5" x14ac:dyDescent="0.25">
      <c r="A2453" s="3">
        <f>TITRES_STAT!B2456</f>
        <v>45575</v>
      </c>
      <c r="B2453" s="6">
        <f>TITRES_STAT!D2456</f>
        <v>8.5</v>
      </c>
      <c r="C2453" s="2">
        <f t="shared" si="342"/>
        <v>-0.19999999999999929</v>
      </c>
      <c r="D2453" s="2">
        <f t="shared" si="343"/>
        <v>0</v>
      </c>
      <c r="E2453" s="2">
        <f t="shared" si="344"/>
        <v>0.19999999999999929</v>
      </c>
      <c r="F2453" s="2">
        <f t="shared" si="345"/>
        <v>2.3938538861275838E-2</v>
      </c>
      <c r="G2453" s="2">
        <f t="shared" si="345"/>
        <v>6.1925261328961527E-2</v>
      </c>
      <c r="H2453" s="2">
        <f t="shared" si="346"/>
        <v>0.38657146288182298</v>
      </c>
      <c r="I2453" s="2">
        <f t="shared" si="347"/>
        <v>27.879663849303554</v>
      </c>
    </row>
    <row r="2454" spans="1:9" ht="13.5" x14ac:dyDescent="0.25">
      <c r="A2454" s="3">
        <f>TITRES_STAT!B2457</f>
        <v>45576</v>
      </c>
      <c r="B2454" s="6">
        <f>TITRES_STAT!D2457</f>
        <v>8.5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2.2228643228327565E-2</v>
      </c>
      <c r="G2454" s="2">
        <f t="shared" si="345"/>
        <v>5.7502028376892847E-2</v>
      </c>
      <c r="H2454" s="2">
        <f t="shared" si="346"/>
        <v>0.38657146288182298</v>
      </c>
      <c r="I2454" s="2">
        <f t="shared" si="347"/>
        <v>27.879663849303554</v>
      </c>
    </row>
    <row r="2455" spans="1:9" ht="13.5" x14ac:dyDescent="0.25">
      <c r="A2455" s="3">
        <f>TITRES_STAT!B2458</f>
        <v>45579</v>
      </c>
      <c r="B2455" s="6">
        <f>TITRES_STAT!D2458</f>
        <v>8.8800000000000008</v>
      </c>
      <c r="C2455" s="2">
        <f t="shared" si="342"/>
        <v>0.38000000000000078</v>
      </c>
      <c r="D2455" s="2">
        <f t="shared" si="343"/>
        <v>0.38000000000000078</v>
      </c>
      <c r="E2455" s="2">
        <f t="shared" si="344"/>
        <v>0</v>
      </c>
      <c r="F2455" s="2">
        <f t="shared" si="345"/>
        <v>4.7783740140589934E-2</v>
      </c>
      <c r="G2455" s="2">
        <f t="shared" si="345"/>
        <v>5.3394740635686215E-2</v>
      </c>
      <c r="H2455" s="2">
        <f t="shared" si="346"/>
        <v>0.89491473451701375</v>
      </c>
      <c r="I2455" s="2">
        <f t="shared" si="347"/>
        <v>47.227176939183735</v>
      </c>
    </row>
    <row r="2456" spans="1:9" ht="13.5" x14ac:dyDescent="0.25">
      <c r="A2456" s="3">
        <f>TITRES_STAT!B2459</f>
        <v>45581</v>
      </c>
      <c r="B2456" s="6">
        <f>TITRES_STAT!D2459</f>
        <v>8.8800000000000008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4.4370615844833504E-2</v>
      </c>
      <c r="G2456" s="2">
        <f t="shared" si="345"/>
        <v>4.958083059028006E-2</v>
      </c>
      <c r="H2456" s="2">
        <f t="shared" si="346"/>
        <v>0.89491473451701353</v>
      </c>
      <c r="I2456" s="2">
        <f t="shared" si="347"/>
        <v>47.227176939183721</v>
      </c>
    </row>
    <row r="2457" spans="1:9" ht="13.5" x14ac:dyDescent="0.25">
      <c r="A2457" s="3">
        <f>TITRES_STAT!B2460</f>
        <v>45582</v>
      </c>
      <c r="B2457" s="6">
        <f>TITRES_STAT!D2460</f>
        <v>8.8800000000000008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4.1201286141631106E-2</v>
      </c>
      <c r="G2457" s="2">
        <f t="shared" si="345"/>
        <v>4.6039342690974337E-2</v>
      </c>
      <c r="H2457" s="2">
        <f t="shared" si="346"/>
        <v>0.89491473451701353</v>
      </c>
      <c r="I2457" s="2">
        <f t="shared" si="347"/>
        <v>47.227176939183721</v>
      </c>
    </row>
    <row r="2458" spans="1:9" ht="13.5" x14ac:dyDescent="0.25">
      <c r="A2458" s="3">
        <f>TITRES_STAT!B2461</f>
        <v>45583</v>
      </c>
      <c r="B2458" s="6">
        <f>TITRES_STAT!D2461</f>
        <v>9</v>
      </c>
      <c r="C2458" s="2">
        <f t="shared" si="342"/>
        <v>0.11999999999999922</v>
      </c>
      <c r="D2458" s="2">
        <f t="shared" si="343"/>
        <v>0.11999999999999922</v>
      </c>
      <c r="E2458" s="2">
        <f t="shared" si="344"/>
        <v>0</v>
      </c>
      <c r="F2458" s="2">
        <f t="shared" si="345"/>
        <v>4.6829765702943116E-2</v>
      </c>
      <c r="G2458" s="2">
        <f t="shared" si="345"/>
        <v>4.2750818213047596E-2</v>
      </c>
      <c r="H2458" s="2">
        <f t="shared" si="346"/>
        <v>1.0954121502322642</v>
      </c>
      <c r="I2458" s="2">
        <f t="shared" si="347"/>
        <v>52.276691729159069</v>
      </c>
    </row>
    <row r="2459" spans="1:9" ht="13.5" x14ac:dyDescent="0.25">
      <c r="A2459" s="3">
        <f>TITRES_STAT!B2462</f>
        <v>45586</v>
      </c>
      <c r="B2459" s="6">
        <f>TITRES_STAT!D2462</f>
        <v>9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4.3484782438447174E-2</v>
      </c>
      <c r="G2459" s="2">
        <f t="shared" si="345"/>
        <v>3.9697188340687049E-2</v>
      </c>
      <c r="H2459" s="2">
        <f t="shared" si="346"/>
        <v>1.0954121502322642</v>
      </c>
      <c r="I2459" s="2">
        <f t="shared" si="347"/>
        <v>52.276691729159069</v>
      </c>
    </row>
    <row r="2460" spans="1:9" ht="13.5" x14ac:dyDescent="0.25">
      <c r="A2460" s="3">
        <f>TITRES_STAT!B2463</f>
        <v>45587</v>
      </c>
      <c r="B2460" s="6">
        <f>TITRES_STAT!D2463</f>
        <v>8.6199999999999992</v>
      </c>
      <c r="C2460" s="2">
        <f t="shared" si="342"/>
        <v>-0.38000000000000078</v>
      </c>
      <c r="D2460" s="2">
        <f t="shared" si="343"/>
        <v>0</v>
      </c>
      <c r="E2460" s="2">
        <f t="shared" si="344"/>
        <v>0.38000000000000078</v>
      </c>
      <c r="F2460" s="2">
        <f t="shared" si="345"/>
        <v>4.0378726549986657E-2</v>
      </c>
      <c r="G2460" s="2">
        <f t="shared" si="345"/>
        <v>6.4004532030638023E-2</v>
      </c>
      <c r="H2460" s="2">
        <f t="shared" si="346"/>
        <v>0.6308729283522917</v>
      </c>
      <c r="I2460" s="2">
        <f t="shared" si="347"/>
        <v>38.683144307857084</v>
      </c>
    </row>
    <row r="2461" spans="1:9" ht="13.5" x14ac:dyDescent="0.25">
      <c r="A2461" s="3">
        <f>TITRES_STAT!B2464</f>
        <v>45588</v>
      </c>
      <c r="B2461" s="6">
        <f>TITRES_STAT!D2464</f>
        <v>8.65</v>
      </c>
      <c r="C2461" s="2">
        <f t="shared" si="342"/>
        <v>3.0000000000001137E-2</v>
      </c>
      <c r="D2461" s="2">
        <f t="shared" si="343"/>
        <v>3.0000000000001137E-2</v>
      </c>
      <c r="E2461" s="2">
        <f t="shared" si="344"/>
        <v>0</v>
      </c>
      <c r="F2461" s="2">
        <f t="shared" ref="F2461:G2476" si="348">((F2460*13)+D2461)/14</f>
        <v>3.9637388939273412E-2</v>
      </c>
      <c r="G2461" s="2">
        <f t="shared" si="348"/>
        <v>5.9432779742735309E-2</v>
      </c>
      <c r="H2461" s="2">
        <f t="shared" si="346"/>
        <v>0.66692806748818501</v>
      </c>
      <c r="I2461" s="2">
        <f t="shared" si="347"/>
        <v>40.009408953869695</v>
      </c>
    </row>
    <row r="2462" spans="1:9" ht="13.5" x14ac:dyDescent="0.25">
      <c r="A2462" s="3">
        <f>TITRES_STAT!B2465</f>
        <v>45589</v>
      </c>
      <c r="B2462" s="6">
        <f>TITRES_STAT!D2465</f>
        <v>8.9</v>
      </c>
      <c r="C2462" s="2">
        <f t="shared" si="342"/>
        <v>0.25</v>
      </c>
      <c r="D2462" s="2">
        <f t="shared" si="343"/>
        <v>0.25</v>
      </c>
      <c r="E2462" s="2">
        <f t="shared" si="344"/>
        <v>0</v>
      </c>
      <c r="F2462" s="2">
        <f t="shared" si="348"/>
        <v>5.4663289729325312E-2</v>
      </c>
      <c r="G2462" s="2">
        <f t="shared" si="348"/>
        <v>5.518758118968279E-2</v>
      </c>
      <c r="H2462" s="2">
        <f t="shared" si="346"/>
        <v>0.99049982896413857</v>
      </c>
      <c r="I2462" s="2">
        <f t="shared" si="347"/>
        <v>49.761362174022253</v>
      </c>
    </row>
    <row r="2463" spans="1:9" ht="13.5" x14ac:dyDescent="0.25">
      <c r="A2463" s="3">
        <f>TITRES_STAT!B2466</f>
        <v>45590</v>
      </c>
      <c r="B2463" s="6">
        <f>TITRES_STAT!D2466</f>
        <v>8.8699999999999992</v>
      </c>
      <c r="C2463" s="2">
        <f t="shared" si="342"/>
        <v>-3.0000000000001137E-2</v>
      </c>
      <c r="D2463" s="2">
        <f t="shared" si="343"/>
        <v>0</v>
      </c>
      <c r="E2463" s="2">
        <f t="shared" si="344"/>
        <v>3.0000000000001137E-2</v>
      </c>
      <c r="F2463" s="2">
        <f t="shared" si="348"/>
        <v>5.0758769034373499E-2</v>
      </c>
      <c r="G2463" s="2">
        <f t="shared" si="348"/>
        <v>5.3388468247562673E-2</v>
      </c>
      <c r="H2463" s="2">
        <f t="shared" si="346"/>
        <v>0.95074405954118701</v>
      </c>
      <c r="I2463" s="2">
        <f t="shared" si="347"/>
        <v>48.737508895185407</v>
      </c>
    </row>
    <row r="2464" spans="1:9" ht="13.5" x14ac:dyDescent="0.25">
      <c r="A2464" s="3">
        <f>TITRES_STAT!B2467</f>
        <v>45593</v>
      </c>
      <c r="B2464" s="6">
        <f>TITRES_STAT!D2467</f>
        <v>8.8699999999999992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4.7133142674775398E-2</v>
      </c>
      <c r="G2464" s="2">
        <f t="shared" si="348"/>
        <v>4.9575006229879627E-2</v>
      </c>
      <c r="H2464" s="2">
        <f t="shared" si="346"/>
        <v>0.95074405954118713</v>
      </c>
      <c r="I2464" s="2">
        <f t="shared" si="347"/>
        <v>48.737508895185414</v>
      </c>
    </row>
    <row r="2465" spans="1:9" ht="13.5" x14ac:dyDescent="0.25">
      <c r="A2465" s="3">
        <f>TITRES_STAT!B2468</f>
        <v>45594</v>
      </c>
      <c r="B2465" s="6">
        <f>TITRES_STAT!D2468</f>
        <v>8.8699999999999992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4.3766489626577157E-2</v>
      </c>
      <c r="G2465" s="2">
        <f t="shared" si="348"/>
        <v>4.6033934356316801E-2</v>
      </c>
      <c r="H2465" s="2">
        <f t="shared" si="346"/>
        <v>0.95074405954118701</v>
      </c>
      <c r="I2465" s="2">
        <f t="shared" si="347"/>
        <v>48.737508895185407</v>
      </c>
    </row>
    <row r="2466" spans="1:9" ht="13.5" x14ac:dyDescent="0.25">
      <c r="A2466" s="3">
        <f>TITRES_STAT!B2469</f>
        <v>45595</v>
      </c>
      <c r="B2466" s="6">
        <f>TITRES_STAT!D2469</f>
        <v>8.85</v>
      </c>
      <c r="C2466" s="2">
        <f t="shared" si="342"/>
        <v>-1.9999999999999574E-2</v>
      </c>
      <c r="D2466" s="2">
        <f t="shared" si="343"/>
        <v>0</v>
      </c>
      <c r="E2466" s="2">
        <f t="shared" si="344"/>
        <v>1.9999999999999574E-2</v>
      </c>
      <c r="F2466" s="2">
        <f t="shared" si="348"/>
        <v>4.0640311796107366E-2</v>
      </c>
      <c r="G2466" s="2">
        <f t="shared" si="348"/>
        <v>4.4174367616579856E-2</v>
      </c>
      <c r="H2466" s="2">
        <f t="shared" si="346"/>
        <v>0.91999759111104829</v>
      </c>
      <c r="I2466" s="2">
        <f t="shared" si="347"/>
        <v>47.916601321289768</v>
      </c>
    </row>
    <row r="2467" spans="1:9" ht="13.5" x14ac:dyDescent="0.25">
      <c r="A2467" s="3">
        <f>TITRES_STAT!B2470</f>
        <v>45596</v>
      </c>
      <c r="B2467" s="6">
        <f>TITRES_STAT!D2470</f>
        <v>8.6199999999999992</v>
      </c>
      <c r="C2467" s="2">
        <f t="shared" si="342"/>
        <v>-0.23000000000000043</v>
      </c>
      <c r="D2467" s="2">
        <f t="shared" si="343"/>
        <v>0</v>
      </c>
      <c r="E2467" s="2">
        <f t="shared" si="344"/>
        <v>0.23000000000000043</v>
      </c>
      <c r="F2467" s="2">
        <f t="shared" si="348"/>
        <v>3.77374323820997E-2</v>
      </c>
      <c r="G2467" s="2">
        <f t="shared" si="348"/>
        <v>5.7447627072538469E-2</v>
      </c>
      <c r="H2467" s="2">
        <f t="shared" si="346"/>
        <v>0.65690149976863399</v>
      </c>
      <c r="I2467" s="2">
        <f t="shared" si="347"/>
        <v>39.646382109036793</v>
      </c>
    </row>
    <row r="2468" spans="1:9" ht="13.5" x14ac:dyDescent="0.25">
      <c r="A2468" s="3">
        <f>TITRES_STAT!B2471</f>
        <v>45597</v>
      </c>
      <c r="B2468" s="6">
        <f>TITRES_STAT!D2471</f>
        <v>8.6199999999999992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3.5041901497664008E-2</v>
      </c>
      <c r="G2468" s="2">
        <f t="shared" si="348"/>
        <v>5.3344225138785721E-2</v>
      </c>
      <c r="H2468" s="2">
        <f t="shared" si="346"/>
        <v>0.65690149976863399</v>
      </c>
      <c r="I2468" s="2">
        <f t="shared" si="347"/>
        <v>39.646382109036793</v>
      </c>
    </row>
    <row r="2469" spans="1:9" ht="13.5" x14ac:dyDescent="0.25">
      <c r="A2469" s="3">
        <f>TITRES_STAT!B2472</f>
        <v>45600</v>
      </c>
      <c r="B2469" s="6">
        <f>TITRES_STAT!D2472</f>
        <v>8.6199999999999992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3.2538908533545151E-2</v>
      </c>
      <c r="G2469" s="2">
        <f t="shared" si="348"/>
        <v>4.9533923343158169E-2</v>
      </c>
      <c r="H2469" s="2">
        <f t="shared" si="346"/>
        <v>0.65690149976863399</v>
      </c>
      <c r="I2469" s="2">
        <f t="shared" si="347"/>
        <v>39.646382109036793</v>
      </c>
    </row>
    <row r="2470" spans="1:9" ht="13.5" x14ac:dyDescent="0.25">
      <c r="A2470" s="3">
        <f>TITRES_STAT!B2473</f>
        <v>45601</v>
      </c>
      <c r="B2470" s="6">
        <f>TITRES_STAT!D2473</f>
        <v>8.6</v>
      </c>
      <c r="C2470" s="2">
        <f t="shared" si="342"/>
        <v>-1.9999999999999574E-2</v>
      </c>
      <c r="D2470" s="2">
        <f t="shared" si="343"/>
        <v>0</v>
      </c>
      <c r="E2470" s="2">
        <f t="shared" si="344"/>
        <v>1.9999999999999574E-2</v>
      </c>
      <c r="F2470" s="2">
        <f t="shared" si="348"/>
        <v>3.021470078114907E-2</v>
      </c>
      <c r="G2470" s="2">
        <f t="shared" si="348"/>
        <v>4.742435739007541E-2</v>
      </c>
      <c r="H2470" s="2">
        <f t="shared" si="346"/>
        <v>0.63711355185325425</v>
      </c>
      <c r="I2470" s="2">
        <f t="shared" si="347"/>
        <v>38.916882163245518</v>
      </c>
    </row>
    <row r="2471" spans="1:9" ht="13.5" x14ac:dyDescent="0.25">
      <c r="A2471" s="3">
        <f>TITRES_STAT!B2474</f>
        <v>45602</v>
      </c>
      <c r="B2471" s="6">
        <f>TITRES_STAT!D2474</f>
        <v>8.5</v>
      </c>
      <c r="C2471" s="2">
        <f t="shared" si="342"/>
        <v>-9.9999999999999645E-2</v>
      </c>
      <c r="D2471" s="2">
        <f t="shared" si="343"/>
        <v>0</v>
      </c>
      <c r="E2471" s="2">
        <f t="shared" si="344"/>
        <v>9.9999999999999645E-2</v>
      </c>
      <c r="F2471" s="2">
        <f t="shared" si="348"/>
        <v>2.8056507868209849E-2</v>
      </c>
      <c r="G2471" s="2">
        <f t="shared" si="348"/>
        <v>5.1179760433641426E-2</v>
      </c>
      <c r="H2471" s="2">
        <f t="shared" si="346"/>
        <v>0.54819537314144551</v>
      </c>
      <c r="I2471" s="2">
        <f t="shared" si="347"/>
        <v>35.408668870331368</v>
      </c>
    </row>
    <row r="2472" spans="1:9" ht="13.5" x14ac:dyDescent="0.25">
      <c r="A2472" s="3">
        <f>TITRES_STAT!B2475</f>
        <v>45603</v>
      </c>
      <c r="B2472" s="6">
        <f>TITRES_STAT!D2475</f>
        <v>8.5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2.6052471591909147E-2</v>
      </c>
      <c r="G2472" s="2">
        <f t="shared" si="348"/>
        <v>4.7524063259809894E-2</v>
      </c>
      <c r="H2472" s="2">
        <f t="shared" si="346"/>
        <v>0.54819537314144551</v>
      </c>
      <c r="I2472" s="2">
        <f t="shared" si="347"/>
        <v>35.408668870331368</v>
      </c>
    </row>
    <row r="2473" spans="1:9" ht="13.5" x14ac:dyDescent="0.25">
      <c r="A2473" s="3">
        <f>TITRES_STAT!B2476</f>
        <v>45604</v>
      </c>
      <c r="B2473" s="6">
        <f>TITRES_STAT!D2476</f>
        <v>8.5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2.4191580763915636E-2</v>
      </c>
      <c r="G2473" s="2">
        <f t="shared" si="348"/>
        <v>4.4129487312680619E-2</v>
      </c>
      <c r="H2473" s="2">
        <f t="shared" si="346"/>
        <v>0.54819537314144551</v>
      </c>
      <c r="I2473" s="2">
        <f t="shared" si="347"/>
        <v>35.408668870331368</v>
      </c>
    </row>
    <row r="2474" spans="1:9" ht="13.5" x14ac:dyDescent="0.25">
      <c r="A2474" s="3">
        <f>TITRES_STAT!B2477</f>
        <v>45607</v>
      </c>
      <c r="B2474" s="6">
        <f>TITRES_STAT!D2477</f>
        <v>8.5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2.2463610709350233E-2</v>
      </c>
      <c r="G2474" s="2">
        <f t="shared" si="348"/>
        <v>4.0977381076060575E-2</v>
      </c>
      <c r="H2474" s="2">
        <f t="shared" si="346"/>
        <v>0.54819537314144551</v>
      </c>
      <c r="I2474" s="2">
        <f t="shared" si="347"/>
        <v>35.408668870331368</v>
      </c>
    </row>
    <row r="2475" spans="1:9" ht="13.5" x14ac:dyDescent="0.25">
      <c r="A2475" s="3">
        <f>TITRES_STAT!B2478</f>
        <v>45608</v>
      </c>
      <c r="B2475" s="6">
        <f>TITRES_STAT!D2478</f>
        <v>8.6</v>
      </c>
      <c r="C2475" s="2">
        <f t="shared" si="342"/>
        <v>9.9999999999999645E-2</v>
      </c>
      <c r="D2475" s="2">
        <f t="shared" si="343"/>
        <v>9.9999999999999645E-2</v>
      </c>
      <c r="E2475" s="2">
        <f t="shared" si="344"/>
        <v>0</v>
      </c>
      <c r="F2475" s="2">
        <f t="shared" si="348"/>
        <v>2.8001924230110907E-2</v>
      </c>
      <c r="G2475" s="2">
        <f t="shared" si="348"/>
        <v>3.805042528491339E-2</v>
      </c>
      <c r="H2475" s="2">
        <f t="shared" si="346"/>
        <v>0.73591619595414581</v>
      </c>
      <c r="I2475" s="2">
        <f t="shared" si="347"/>
        <v>42.393532456769876</v>
      </c>
    </row>
    <row r="2476" spans="1:9" ht="13.5" x14ac:dyDescent="0.25">
      <c r="A2476" s="3">
        <f>TITRES_STAT!B2479</f>
        <v>45609</v>
      </c>
      <c r="B2476" s="6">
        <f>TITRES_STAT!D2479</f>
        <v>8.6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2.6001786785102985E-2</v>
      </c>
      <c r="G2476" s="2">
        <f t="shared" si="348"/>
        <v>3.5332537764562431E-2</v>
      </c>
      <c r="H2476" s="2">
        <f t="shared" si="346"/>
        <v>0.73591619595414581</v>
      </c>
      <c r="I2476" s="2">
        <f t="shared" si="347"/>
        <v>42.393532456769876</v>
      </c>
    </row>
    <row r="2477" spans="1:9" ht="13.5" x14ac:dyDescent="0.25">
      <c r="A2477" s="3">
        <f>TITRES_STAT!B2480</f>
        <v>45610</v>
      </c>
      <c r="B2477" s="6">
        <f>TITRES_STAT!D2480</f>
        <v>8.6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2.4144516300452772E-2</v>
      </c>
      <c r="G2477" s="2">
        <f t="shared" si="349"/>
        <v>3.2808785067093685E-2</v>
      </c>
      <c r="H2477" s="2">
        <f t="shared" si="346"/>
        <v>0.73591619595414592</v>
      </c>
      <c r="I2477" s="2">
        <f t="shared" si="347"/>
        <v>42.393532456769876</v>
      </c>
    </row>
    <row r="2478" spans="1:9" ht="13.5" x14ac:dyDescent="0.25">
      <c r="A2478" s="3">
        <f>TITRES_STAT!B2481</f>
        <v>45611</v>
      </c>
      <c r="B2478" s="6">
        <f>TITRES_STAT!D2481</f>
        <v>8.6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2.2419907993277571E-2</v>
      </c>
      <c r="G2478" s="2">
        <f t="shared" si="349"/>
        <v>3.0465300419444136E-2</v>
      </c>
      <c r="H2478" s="2">
        <f t="shared" si="346"/>
        <v>0.73591619595414581</v>
      </c>
      <c r="I2478" s="2">
        <f t="shared" si="347"/>
        <v>42.393532456769876</v>
      </c>
    </row>
    <row r="2479" spans="1:9" ht="13.5" x14ac:dyDescent="0.25">
      <c r="A2479" s="3">
        <f>TITRES_STAT!B2482</f>
        <v>45614</v>
      </c>
      <c r="B2479" s="6">
        <f>TITRES_STAT!D2482</f>
        <v>8.6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2.0818485993757744E-2</v>
      </c>
      <c r="G2479" s="2">
        <f t="shared" si="349"/>
        <v>2.8289207532340984E-2</v>
      </c>
      <c r="H2479" s="2">
        <f t="shared" si="346"/>
        <v>0.73591619595414581</v>
      </c>
      <c r="I2479" s="2">
        <f t="shared" si="347"/>
        <v>42.393532456769876</v>
      </c>
    </row>
    <row r="2480" spans="1:9" ht="13.5" x14ac:dyDescent="0.25">
      <c r="A2480" s="3">
        <f>TITRES_STAT!B2483</f>
        <v>45615</v>
      </c>
      <c r="B2480" s="6">
        <f>TITRES_STAT!D2483</f>
        <v>8.6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1.9331451279917904E-2</v>
      </c>
      <c r="G2480" s="2">
        <f t="shared" si="349"/>
        <v>2.6268549851459485E-2</v>
      </c>
      <c r="H2480" s="2">
        <f t="shared" si="346"/>
        <v>0.7359161959541457</v>
      </c>
      <c r="I2480" s="2">
        <f t="shared" si="347"/>
        <v>42.393532456769876</v>
      </c>
    </row>
    <row r="2481" spans="1:9" ht="13.5" x14ac:dyDescent="0.25">
      <c r="A2481" s="3">
        <f>TITRES_STAT!B2484</f>
        <v>45616</v>
      </c>
      <c r="B2481" s="6">
        <f>TITRES_STAT!D2484</f>
        <v>8.6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1.7950633331352338E-2</v>
      </c>
      <c r="G2481" s="2">
        <f t="shared" si="349"/>
        <v>2.439222486206952E-2</v>
      </c>
      <c r="H2481" s="2">
        <f t="shared" si="346"/>
        <v>0.7359161959541457</v>
      </c>
      <c r="I2481" s="2">
        <f t="shared" si="347"/>
        <v>42.393532456769876</v>
      </c>
    </row>
    <row r="2482" spans="1:9" ht="13.5" x14ac:dyDescent="0.25">
      <c r="A2482" s="3">
        <f>TITRES_STAT!B2485</f>
        <v>45617</v>
      </c>
      <c r="B2482" s="6">
        <f>TITRES_STAT!D2485</f>
        <v>8.6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1.6668445236255745E-2</v>
      </c>
      <c r="G2482" s="2">
        <f t="shared" si="349"/>
        <v>2.2649923086207412E-2</v>
      </c>
      <c r="H2482" s="2">
        <f t="shared" si="346"/>
        <v>0.73591619595414581</v>
      </c>
      <c r="I2482" s="2">
        <f t="shared" si="347"/>
        <v>42.393532456769876</v>
      </c>
    </row>
    <row r="2483" spans="1:9" ht="13.5" x14ac:dyDescent="0.25">
      <c r="A2483" s="3">
        <f>TITRES_STAT!B2486</f>
        <v>45618</v>
      </c>
      <c r="B2483" s="6">
        <f>TITRES_STAT!D2486</f>
        <v>8.5</v>
      </c>
      <c r="C2483" s="2">
        <f t="shared" si="342"/>
        <v>-9.9999999999999645E-2</v>
      </c>
      <c r="D2483" s="2">
        <f t="shared" si="343"/>
        <v>0</v>
      </c>
      <c r="E2483" s="2">
        <f t="shared" si="344"/>
        <v>9.9999999999999645E-2</v>
      </c>
      <c r="F2483" s="2">
        <f t="shared" si="349"/>
        <v>1.5477842005094621E-2</v>
      </c>
      <c r="G2483" s="2">
        <f t="shared" si="349"/>
        <v>2.8174928580049715E-2</v>
      </c>
      <c r="H2483" s="2">
        <f t="shared" si="346"/>
        <v>0.54934804754232003</v>
      </c>
      <c r="I2483" s="2">
        <f t="shared" si="347"/>
        <v>35.456723130334254</v>
      </c>
    </row>
    <row r="2484" spans="1:9" ht="13.5" x14ac:dyDescent="0.25">
      <c r="A2484" s="3">
        <f>TITRES_STAT!B2487</f>
        <v>45621</v>
      </c>
      <c r="B2484" s="6">
        <f>TITRES_STAT!D2487</f>
        <v>8.52</v>
      </c>
      <c r="C2484" s="2">
        <f t="shared" si="342"/>
        <v>1.9999999999999574E-2</v>
      </c>
      <c r="D2484" s="2">
        <f t="shared" si="343"/>
        <v>1.9999999999999574E-2</v>
      </c>
      <c r="E2484" s="2">
        <f t="shared" si="344"/>
        <v>0</v>
      </c>
      <c r="F2484" s="2">
        <f t="shared" si="349"/>
        <v>1.5800853290444974E-2</v>
      </c>
      <c r="G2484" s="2">
        <f t="shared" si="349"/>
        <v>2.6162433681474733E-2</v>
      </c>
      <c r="H2484" s="2">
        <f t="shared" si="346"/>
        <v>0.6039519672679895</v>
      </c>
      <c r="I2484" s="2">
        <f t="shared" si="347"/>
        <v>37.653993360954608</v>
      </c>
    </row>
    <row r="2485" spans="1:9" ht="13.5" x14ac:dyDescent="0.25">
      <c r="A2485" s="3">
        <f>TITRES_STAT!B2488</f>
        <v>45622</v>
      </c>
      <c r="B2485" s="6">
        <f>TITRES_STAT!D2488</f>
        <v>8.8000000000000007</v>
      </c>
      <c r="C2485" s="2">
        <f t="shared" si="342"/>
        <v>0.28000000000000114</v>
      </c>
      <c r="D2485" s="2">
        <f t="shared" si="343"/>
        <v>0.28000000000000114</v>
      </c>
      <c r="E2485" s="2">
        <f t="shared" si="344"/>
        <v>0</v>
      </c>
      <c r="F2485" s="2">
        <f t="shared" si="349"/>
        <v>3.4672220912556125E-2</v>
      </c>
      <c r="G2485" s="2">
        <f t="shared" si="349"/>
        <v>2.4293688418512253E-2</v>
      </c>
      <c r="H2485" s="2">
        <f t="shared" si="346"/>
        <v>1.4272110646704117</v>
      </c>
      <c r="I2485" s="2">
        <f t="shared" si="347"/>
        <v>58.800451491193712</v>
      </c>
    </row>
    <row r="2486" spans="1:9" ht="13.5" x14ac:dyDescent="0.25">
      <c r="A2486" s="3">
        <f>TITRES_STAT!B2489</f>
        <v>45623</v>
      </c>
      <c r="B2486" s="6">
        <f>TITRES_STAT!D2489</f>
        <v>8.8000000000000007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3.2195633704516405E-2</v>
      </c>
      <c r="G2486" s="2">
        <f t="shared" si="349"/>
        <v>2.2558424960047091E-2</v>
      </c>
      <c r="H2486" s="2">
        <f t="shared" si="346"/>
        <v>1.4272110646704119</v>
      </c>
      <c r="I2486" s="2">
        <f t="shared" si="347"/>
        <v>58.800451491193712</v>
      </c>
    </row>
    <row r="2487" spans="1:9" ht="13.5" x14ac:dyDescent="0.25">
      <c r="A2487" s="3">
        <f>TITRES_STAT!B2490</f>
        <v>45624</v>
      </c>
      <c r="B2487" s="6">
        <f>TITRES_STAT!D2490</f>
        <v>8.8000000000000007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2.9895945582765232E-2</v>
      </c>
      <c r="G2487" s="2">
        <f t="shared" si="349"/>
        <v>2.0947108891472301E-2</v>
      </c>
      <c r="H2487" s="2">
        <f t="shared" si="346"/>
        <v>1.4272110646704117</v>
      </c>
      <c r="I2487" s="2">
        <f t="shared" si="347"/>
        <v>58.800451491193712</v>
      </c>
    </row>
    <row r="2488" spans="1:9" ht="13.5" x14ac:dyDescent="0.25">
      <c r="A2488" s="3">
        <f>TITRES_STAT!B2491</f>
        <v>45625</v>
      </c>
      <c r="B2488" s="6">
        <f>TITRES_STAT!D2491</f>
        <v>8.8000000000000007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2.7760520898281998E-2</v>
      </c>
      <c r="G2488" s="2">
        <f t="shared" si="349"/>
        <v>1.9450886827795711E-2</v>
      </c>
      <c r="H2488" s="2">
        <f t="shared" si="346"/>
        <v>1.4272110646704115</v>
      </c>
      <c r="I2488" s="2">
        <f t="shared" si="347"/>
        <v>58.800451491193698</v>
      </c>
    </row>
    <row r="2489" spans="1:9" ht="13.5" x14ac:dyDescent="0.25">
      <c r="A2489" s="3">
        <f>TITRES_STAT!B2492</f>
        <v>45628</v>
      </c>
      <c r="B2489" s="6">
        <f>TITRES_STAT!D2492</f>
        <v>8.77</v>
      </c>
      <c r="C2489" s="2">
        <f t="shared" si="342"/>
        <v>-3.0000000000001137E-2</v>
      </c>
      <c r="D2489" s="2">
        <f t="shared" si="343"/>
        <v>0</v>
      </c>
      <c r="E2489" s="2">
        <f t="shared" si="344"/>
        <v>3.0000000000001137E-2</v>
      </c>
      <c r="F2489" s="2">
        <f t="shared" si="349"/>
        <v>2.5777626548404712E-2</v>
      </c>
      <c r="G2489" s="2">
        <f t="shared" si="349"/>
        <v>2.0204394911524672E-2</v>
      </c>
      <c r="H2489" s="2">
        <f t="shared" si="346"/>
        <v>1.2758425412532917</v>
      </c>
      <c r="I2489" s="2">
        <f t="shared" si="347"/>
        <v>56.060229041623131</v>
      </c>
    </row>
    <row r="2490" spans="1:9" ht="13.5" x14ac:dyDescent="0.25">
      <c r="A2490" s="3">
        <f>TITRES_STAT!B2493</f>
        <v>45629</v>
      </c>
      <c r="B2490" s="6">
        <f>TITRES_STAT!D2493</f>
        <v>8.76</v>
      </c>
      <c r="C2490" s="2">
        <f t="shared" si="342"/>
        <v>-9.9999999999997868E-3</v>
      </c>
      <c r="D2490" s="2">
        <f t="shared" si="343"/>
        <v>0</v>
      </c>
      <c r="E2490" s="2">
        <f t="shared" si="344"/>
        <v>9.9999999999997868E-3</v>
      </c>
      <c r="F2490" s="2">
        <f t="shared" si="349"/>
        <v>2.3936367509232948E-2</v>
      </c>
      <c r="G2490" s="2">
        <f t="shared" si="349"/>
        <v>1.9475509560701466E-2</v>
      </c>
      <c r="H2490" s="2">
        <f t="shared" si="346"/>
        <v>1.2290496140615903</v>
      </c>
      <c r="I2490" s="2">
        <f t="shared" si="347"/>
        <v>55.137831222254292</v>
      </c>
    </row>
    <row r="2491" spans="1:9" ht="13.5" x14ac:dyDescent="0.25">
      <c r="A2491" s="3">
        <f>TITRES_STAT!B2494</f>
        <v>45630</v>
      </c>
      <c r="B2491" s="6">
        <f>TITRES_STAT!D2494</f>
        <v>8.75</v>
      </c>
      <c r="C2491" s="2">
        <f t="shared" si="342"/>
        <v>-9.9999999999997868E-3</v>
      </c>
      <c r="D2491" s="2">
        <f t="shared" si="343"/>
        <v>0</v>
      </c>
      <c r="E2491" s="2">
        <f t="shared" si="344"/>
        <v>9.9999999999997868E-3</v>
      </c>
      <c r="F2491" s="2">
        <f t="shared" si="349"/>
        <v>2.2226626972859164E-2</v>
      </c>
      <c r="G2491" s="2">
        <f t="shared" si="349"/>
        <v>1.8798687449222775E-2</v>
      </c>
      <c r="H2491" s="2">
        <f t="shared" si="346"/>
        <v>1.1823499397442301</v>
      </c>
      <c r="I2491" s="2">
        <f t="shared" si="347"/>
        <v>54.177834554012946</v>
      </c>
    </row>
    <row r="2492" spans="1:9" ht="13.5" x14ac:dyDescent="0.25">
      <c r="A2492" s="3">
        <f>TITRES_STAT!B2495</f>
        <v>45631</v>
      </c>
      <c r="B2492" s="6">
        <f>TITRES_STAT!D2495</f>
        <v>8.75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2.063901076051208E-2</v>
      </c>
      <c r="G2492" s="2">
        <f t="shared" si="349"/>
        <v>1.7455924059992575E-2</v>
      </c>
      <c r="H2492" s="2">
        <f t="shared" si="346"/>
        <v>1.1823499397442303</v>
      </c>
      <c r="I2492" s="2">
        <f t="shared" si="347"/>
        <v>54.177834554012946</v>
      </c>
    </row>
    <row r="2493" spans="1:9" ht="13.5" x14ac:dyDescent="0.25">
      <c r="A2493" s="3">
        <f>TITRES_STAT!B2496</f>
        <v>45632</v>
      </c>
      <c r="B2493" s="6">
        <f>TITRES_STAT!D2496</f>
        <v>8.74</v>
      </c>
      <c r="C2493" s="2">
        <f t="shared" si="342"/>
        <v>-9.9999999999997868E-3</v>
      </c>
      <c r="D2493" s="2">
        <f t="shared" si="343"/>
        <v>0</v>
      </c>
      <c r="E2493" s="2">
        <f t="shared" si="344"/>
        <v>9.9999999999997868E-3</v>
      </c>
      <c r="F2493" s="2">
        <f t="shared" ref="F2493:G2508" si="350">((F2492*13)+D2493)/14</f>
        <v>1.9164795706189789E-2</v>
      </c>
      <c r="G2493" s="2">
        <f t="shared" si="350"/>
        <v>1.6923358055707376E-2</v>
      </c>
      <c r="H2493" s="2">
        <f t="shared" si="346"/>
        <v>1.1324463881875082</v>
      </c>
      <c r="I2493" s="2">
        <f t="shared" si="347"/>
        <v>53.105503353359381</v>
      </c>
    </row>
    <row r="2494" spans="1:9" ht="13.5" x14ac:dyDescent="0.25">
      <c r="A2494" s="3">
        <f>TITRES_STAT!B2497</f>
        <v>45635</v>
      </c>
      <c r="B2494" s="6">
        <f>TITRES_STAT!D2497</f>
        <v>8.7200000000000006</v>
      </c>
      <c r="C2494" s="2">
        <f t="shared" si="342"/>
        <v>-1.9999999999999574E-2</v>
      </c>
      <c r="D2494" s="2">
        <f t="shared" si="343"/>
        <v>0</v>
      </c>
      <c r="E2494" s="2">
        <f t="shared" si="344"/>
        <v>1.9999999999999574E-2</v>
      </c>
      <c r="F2494" s="2">
        <f t="shared" si="350"/>
        <v>1.7795881727176232E-2</v>
      </c>
      <c r="G2494" s="2">
        <f t="shared" si="350"/>
        <v>1.7143118194585392E-2</v>
      </c>
      <c r="H2494" s="2">
        <f t="shared" si="346"/>
        <v>1.0380772928927839</v>
      </c>
      <c r="I2494" s="2">
        <f t="shared" si="347"/>
        <v>50.934147419864004</v>
      </c>
    </row>
    <row r="2495" spans="1:9" ht="13.5" x14ac:dyDescent="0.25">
      <c r="A2495" s="3">
        <f>TITRES_STAT!B2498</f>
        <v>45636</v>
      </c>
      <c r="B2495" s="6">
        <f>TITRES_STAT!D2498</f>
        <v>8.7200000000000006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1.6524747318092215E-2</v>
      </c>
      <c r="G2495" s="2">
        <f t="shared" si="350"/>
        <v>1.5918609752115006E-2</v>
      </c>
      <c r="H2495" s="2">
        <f t="shared" si="346"/>
        <v>1.0380772928927839</v>
      </c>
      <c r="I2495" s="2">
        <f t="shared" si="347"/>
        <v>50.934147419864004</v>
      </c>
    </row>
    <row r="2496" spans="1:9" ht="13.5" x14ac:dyDescent="0.25">
      <c r="A2496" s="3">
        <f>TITRES_STAT!B2499</f>
        <v>45637</v>
      </c>
      <c r="B2496" s="6">
        <f>TITRES_STAT!D2499</f>
        <v>8.6999999999999993</v>
      </c>
      <c r="C2496" s="2">
        <f t="shared" si="342"/>
        <v>-2.000000000000135E-2</v>
      </c>
      <c r="D2496" s="2">
        <f t="shared" si="343"/>
        <v>0</v>
      </c>
      <c r="E2496" s="2">
        <f t="shared" si="344"/>
        <v>2.000000000000135E-2</v>
      </c>
      <c r="F2496" s="2">
        <f t="shared" si="350"/>
        <v>1.5344408223942771E-2</v>
      </c>
      <c r="G2496" s="2">
        <f t="shared" si="350"/>
        <v>1.6210137626964029E-2</v>
      </c>
      <c r="H2496" s="2">
        <f t="shared" si="346"/>
        <v>0.94659333418729286</v>
      </c>
      <c r="I2496" s="2">
        <f t="shared" si="347"/>
        <v>48.628201769862621</v>
      </c>
    </row>
    <row r="2497" spans="1:9" ht="13.5" x14ac:dyDescent="0.25">
      <c r="A2497" s="3">
        <f>TITRES_STAT!B2500</f>
        <v>45638</v>
      </c>
      <c r="B2497" s="6">
        <f>TITRES_STAT!D2500</f>
        <v>8.7200000000000006</v>
      </c>
      <c r="C2497" s="2">
        <f t="shared" si="342"/>
        <v>2.000000000000135E-2</v>
      </c>
      <c r="D2497" s="2">
        <f t="shared" si="343"/>
        <v>2.000000000000135E-2</v>
      </c>
      <c r="E2497" s="2">
        <f t="shared" si="344"/>
        <v>0</v>
      </c>
      <c r="F2497" s="2">
        <f t="shared" si="350"/>
        <v>1.5676950493661242E-2</v>
      </c>
      <c r="G2497" s="2">
        <f t="shared" si="350"/>
        <v>1.5052270653609454E-2</v>
      </c>
      <c r="H2497" s="2">
        <f t="shared" si="346"/>
        <v>1.0415007047393208</v>
      </c>
      <c r="I2497" s="2">
        <f t="shared" si="347"/>
        <v>51.016426412270576</v>
      </c>
    </row>
    <row r="2498" spans="1:9" ht="13.5" x14ac:dyDescent="0.25">
      <c r="A2498" s="3">
        <f>TITRES_STAT!B2501</f>
        <v>45639</v>
      </c>
      <c r="B2498" s="6">
        <f>TITRES_STAT!D2501</f>
        <v>8.7200000000000006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1.4557168315542582E-2</v>
      </c>
      <c r="G2498" s="2">
        <f t="shared" si="350"/>
        <v>1.3977108464065923E-2</v>
      </c>
      <c r="H2498" s="2">
        <f t="shared" si="346"/>
        <v>1.0415007047393205</v>
      </c>
      <c r="I2498" s="2">
        <f t="shared" si="347"/>
        <v>51.016426412270562</v>
      </c>
    </row>
    <row r="2499" spans="1:9" ht="13.5" x14ac:dyDescent="0.25">
      <c r="A2499" s="3">
        <f>TITRES_STAT!B2502</f>
        <v>45642</v>
      </c>
      <c r="B2499" s="6">
        <f>TITRES_STAT!D2502</f>
        <v>8.7200000000000006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1.3517370578718112E-2</v>
      </c>
      <c r="G2499" s="2">
        <f t="shared" si="350"/>
        <v>1.29787435737755E-2</v>
      </c>
      <c r="H2499" s="2">
        <f t="shared" si="346"/>
        <v>1.0415007047393205</v>
      </c>
      <c r="I2499" s="2">
        <f t="shared" si="347"/>
        <v>51.016426412270562</v>
      </c>
    </row>
    <row r="2500" spans="1:9" ht="13.5" x14ac:dyDescent="0.25">
      <c r="A2500" s="3">
        <f>TITRES_STAT!B2503</f>
        <v>45644</v>
      </c>
      <c r="B2500" s="6">
        <f>TITRES_STAT!D2503</f>
        <v>8.7200000000000006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1.2551844108809676E-2</v>
      </c>
      <c r="G2500" s="2">
        <f t="shared" si="350"/>
        <v>1.2051690461362964E-2</v>
      </c>
      <c r="H2500" s="2">
        <f t="shared" si="346"/>
        <v>1.0415007047393208</v>
      </c>
      <c r="I2500" s="2">
        <f t="shared" si="347"/>
        <v>51.016426412270576</v>
      </c>
    </row>
    <row r="2501" spans="1:9" ht="13.5" x14ac:dyDescent="0.25">
      <c r="A2501" s="3">
        <f>TITRES_STAT!B2504</f>
        <v>45645</v>
      </c>
      <c r="B2501" s="6">
        <f>TITRES_STAT!D2504</f>
        <v>8.6999999999999993</v>
      </c>
      <c r="C2501" s="2">
        <f t="shared" si="351"/>
        <v>-2.000000000000135E-2</v>
      </c>
      <c r="D2501" s="2">
        <f t="shared" si="352"/>
        <v>0</v>
      </c>
      <c r="E2501" s="2">
        <f t="shared" si="353"/>
        <v>2.000000000000135E-2</v>
      </c>
      <c r="F2501" s="2">
        <f t="shared" si="350"/>
        <v>1.165528381532327E-2</v>
      </c>
      <c r="G2501" s="2">
        <f t="shared" si="350"/>
        <v>1.2619426856979992E-2</v>
      </c>
      <c r="H2501" s="2">
        <f t="shared" si="346"/>
        <v>0.92359850787332387</v>
      </c>
      <c r="I2501" s="2">
        <f t="shared" si="347"/>
        <v>48.014099828681417</v>
      </c>
    </row>
    <row r="2502" spans="1:9" ht="13.5" x14ac:dyDescent="0.25">
      <c r="A2502" s="3">
        <f>TITRES_STAT!B2505</f>
        <v>45646</v>
      </c>
      <c r="B2502" s="6">
        <f>TITRES_STAT!D2505</f>
        <v>8.6999999999999993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1.0822763542800179E-2</v>
      </c>
      <c r="G2502" s="2">
        <f t="shared" si="350"/>
        <v>1.1718039224338563E-2</v>
      </c>
      <c r="H2502" s="2">
        <f t="shared" si="346"/>
        <v>0.92359850787332398</v>
      </c>
      <c r="I2502" s="2">
        <f t="shared" si="347"/>
        <v>48.014099828681417</v>
      </c>
    </row>
    <row r="2503" spans="1:9" ht="13.5" x14ac:dyDescent="0.25">
      <c r="A2503" s="3">
        <f>TITRES_STAT!B2506</f>
        <v>45649</v>
      </c>
      <c r="B2503" s="6">
        <f>TITRES_STAT!D2506</f>
        <v>8.6999999999999993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1.0049709004028738E-2</v>
      </c>
      <c r="G2503" s="2">
        <f t="shared" si="350"/>
        <v>1.0881036422600094E-2</v>
      </c>
      <c r="H2503" s="2">
        <f t="shared" si="346"/>
        <v>0.92359850787332398</v>
      </c>
      <c r="I2503" s="2">
        <f t="shared" si="347"/>
        <v>48.014099828681417</v>
      </c>
    </row>
    <row r="2504" spans="1:9" ht="13.5" x14ac:dyDescent="0.25">
      <c r="A2504" s="3">
        <f>TITRES_STAT!B2507</f>
        <v>45650</v>
      </c>
      <c r="B2504" s="6">
        <f>TITRES_STAT!D2507</f>
        <v>8.6999999999999993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9.3318726465981133E-3</v>
      </c>
      <c r="G2504" s="2">
        <f t="shared" si="350"/>
        <v>1.0103819535271516E-2</v>
      </c>
      <c r="H2504" s="2">
        <f t="shared" si="346"/>
        <v>0.92359850787332387</v>
      </c>
      <c r="I2504" s="2">
        <f t="shared" si="347"/>
        <v>48.014099828681417</v>
      </c>
    </row>
    <row r="2505" spans="1:9" ht="13.5" x14ac:dyDescent="0.25">
      <c r="A2505" s="3">
        <f>TITRES_STAT!B2508</f>
        <v>45651</v>
      </c>
      <c r="B2505" s="6">
        <f>TITRES_STAT!D2508</f>
        <v>9</v>
      </c>
      <c r="C2505" s="2">
        <f t="shared" si="351"/>
        <v>0.30000000000000071</v>
      </c>
      <c r="D2505" s="2">
        <f t="shared" si="352"/>
        <v>0.30000000000000071</v>
      </c>
      <c r="E2505" s="2">
        <f t="shared" si="353"/>
        <v>0</v>
      </c>
      <c r="F2505" s="2">
        <f t="shared" si="350"/>
        <v>3.009388174326973E-2</v>
      </c>
      <c r="G2505" s="2">
        <f t="shared" si="350"/>
        <v>9.3821181398949793E-3</v>
      </c>
      <c r="H2505" s="2">
        <f t="shared" si="346"/>
        <v>3.2075786399771973</v>
      </c>
      <c r="I2505" s="2">
        <f t="shared" si="347"/>
        <v>76.233361618039311</v>
      </c>
    </row>
    <row r="2506" spans="1:9" ht="13.5" x14ac:dyDescent="0.25">
      <c r="A2506" s="3">
        <f>TITRES_STAT!B2509</f>
        <v>45652</v>
      </c>
      <c r="B2506" s="6">
        <f>TITRES_STAT!D2509</f>
        <v>9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2.7944318761607606E-2</v>
      </c>
      <c r="G2506" s="2">
        <f t="shared" si="350"/>
        <v>8.7119668441881949E-3</v>
      </c>
      <c r="H2506" s="2">
        <f t="shared" si="346"/>
        <v>3.2075786399771973</v>
      </c>
      <c r="I2506" s="2">
        <f t="shared" si="347"/>
        <v>76.233361618039311</v>
      </c>
    </row>
    <row r="2507" spans="1:9" ht="13.5" x14ac:dyDescent="0.25">
      <c r="A2507" s="3">
        <f>TITRES_STAT!B2510</f>
        <v>45653</v>
      </c>
      <c r="B2507" s="6">
        <f>TITRES_STAT!D2510</f>
        <v>9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2.5948295992921349E-2</v>
      </c>
      <c r="G2507" s="2">
        <f t="shared" si="350"/>
        <v>8.0896834981747535E-3</v>
      </c>
      <c r="H2507" s="2">
        <f t="shared" si="346"/>
        <v>3.2075786399771968</v>
      </c>
      <c r="I2507" s="2">
        <f t="shared" si="347"/>
        <v>76.233361618039311</v>
      </c>
    </row>
    <row r="2508" spans="1:9" ht="13.5" x14ac:dyDescent="0.25">
      <c r="A2508" s="3">
        <f>TITRES_STAT!B2511</f>
        <v>45656</v>
      </c>
      <c r="B2508" s="6">
        <f>TITRES_STAT!D2511</f>
        <v>9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2.4094846279141251E-2</v>
      </c>
      <c r="G2508" s="2">
        <f t="shared" si="350"/>
        <v>7.5118489625908428E-3</v>
      </c>
      <c r="H2508" s="2">
        <f t="shared" si="346"/>
        <v>3.2075786399771968</v>
      </c>
      <c r="I2508" s="2">
        <f t="shared" si="347"/>
        <v>76.233361618039311</v>
      </c>
    </row>
    <row r="2509" spans="1:9" ht="13.5" x14ac:dyDescent="0.25">
      <c r="A2509" s="3">
        <f>TITRES_STAT!B2512</f>
        <v>45657</v>
      </c>
      <c r="B2509" s="6">
        <f>TITRES_STAT!D2512</f>
        <v>9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2.2373785830631161E-2</v>
      </c>
      <c r="G2509" s="2">
        <f t="shared" si="354"/>
        <v>6.9752883224057831E-3</v>
      </c>
      <c r="H2509" s="2">
        <f t="shared" si="346"/>
        <v>3.2075786399771964</v>
      </c>
      <c r="I2509" s="2">
        <f t="shared" si="347"/>
        <v>76.233361618039311</v>
      </c>
    </row>
    <row r="2510" spans="1:9" ht="13.5" x14ac:dyDescent="0.25">
      <c r="A2510" s="3">
        <f>TITRES_STAT!B2513</f>
        <v>45659</v>
      </c>
      <c r="B2510" s="6">
        <f>TITRES_STAT!D2513</f>
        <v>9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2.0775658271300367E-2</v>
      </c>
      <c r="G2510" s="2">
        <f t="shared" si="354"/>
        <v>6.4770534422339413E-3</v>
      </c>
      <c r="H2510" s="2">
        <f t="shared" si="346"/>
        <v>3.2075786399771968</v>
      </c>
      <c r="I2510" s="2">
        <f t="shared" si="347"/>
        <v>76.233361618039311</v>
      </c>
    </row>
    <row r="2511" spans="1:9" ht="13.5" x14ac:dyDescent="0.25">
      <c r="A2511" s="3">
        <f>TITRES_STAT!B2514</f>
        <v>45660</v>
      </c>
      <c r="B2511" s="6">
        <f>TITRES_STAT!D2514</f>
        <v>9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1.9291682680493197E-2</v>
      </c>
      <c r="G2511" s="2">
        <f t="shared" si="354"/>
        <v>6.0144067677886598E-3</v>
      </c>
      <c r="H2511" s="2">
        <f t="shared" si="346"/>
        <v>3.2075786399771968</v>
      </c>
      <c r="I2511" s="2">
        <f t="shared" si="347"/>
        <v>76.233361618039311</v>
      </c>
    </row>
    <row r="2512" spans="1:9" ht="13.5" x14ac:dyDescent="0.25">
      <c r="A2512" s="3">
        <f>TITRES_STAT!B2515</f>
        <v>45663</v>
      </c>
      <c r="B2512" s="6">
        <f>TITRES_STAT!D2515</f>
        <v>8.8000000000000007</v>
      </c>
      <c r="C2512" s="2">
        <f t="shared" si="351"/>
        <v>-0.19999999999999929</v>
      </c>
      <c r="D2512" s="2">
        <f t="shared" si="352"/>
        <v>0</v>
      </c>
      <c r="E2512" s="2">
        <f t="shared" si="353"/>
        <v>0.19999999999999929</v>
      </c>
      <c r="F2512" s="2">
        <f t="shared" si="354"/>
        <v>1.7913705346172256E-2</v>
      </c>
      <c r="G2512" s="2">
        <f t="shared" si="354"/>
        <v>1.9870520570089419E-2</v>
      </c>
      <c r="H2512" s="2">
        <f t="shared" si="346"/>
        <v>0.90152169305203278</v>
      </c>
      <c r="I2512" s="2">
        <f t="shared" si="347"/>
        <v>47.410539482462994</v>
      </c>
    </row>
    <row r="2513" spans="1:9" ht="13.5" x14ac:dyDescent="0.25">
      <c r="A2513" s="3">
        <f>TITRES_STAT!B2516</f>
        <v>45664</v>
      </c>
      <c r="B2513" s="6">
        <f>TITRES_STAT!D2516</f>
        <v>8.8000000000000007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1.6634154964302809E-2</v>
      </c>
      <c r="G2513" s="2">
        <f t="shared" si="354"/>
        <v>1.8451197672225889E-2</v>
      </c>
      <c r="H2513" s="2">
        <f t="shared" ref="H2513:H2576" si="355">F2513/G2513</f>
        <v>0.90152169305203278</v>
      </c>
      <c r="I2513" s="2">
        <f t="shared" ref="I2513:I2576" si="356">IF(G2513=0,100,100-(100/(1+H2513)))</f>
        <v>47.410539482462994</v>
      </c>
    </row>
    <row r="2514" spans="1:9" ht="13.5" x14ac:dyDescent="0.25">
      <c r="A2514" s="3">
        <f>TITRES_STAT!B2517</f>
        <v>45665</v>
      </c>
      <c r="B2514" s="6">
        <f>TITRES_STAT!D2517</f>
        <v>8.7899999999999991</v>
      </c>
      <c r="C2514" s="2">
        <f t="shared" si="351"/>
        <v>-1.0000000000001563E-2</v>
      </c>
      <c r="D2514" s="2">
        <f t="shared" si="352"/>
        <v>0</v>
      </c>
      <c r="E2514" s="2">
        <f t="shared" si="353"/>
        <v>1.0000000000001563E-2</v>
      </c>
      <c r="F2514" s="2">
        <f t="shared" si="354"/>
        <v>1.5446001038281181E-2</v>
      </c>
      <c r="G2514" s="2">
        <f t="shared" si="354"/>
        <v>1.7847540695638438E-2</v>
      </c>
      <c r="H2514" s="2">
        <f t="shared" si="355"/>
        <v>0.86544142421010739</v>
      </c>
      <c r="I2514" s="2">
        <f t="shared" si="356"/>
        <v>46.393385124733427</v>
      </c>
    </row>
    <row r="2515" spans="1:9" ht="13.5" x14ac:dyDescent="0.25">
      <c r="A2515" s="3">
        <f>TITRES_STAT!B2518</f>
        <v>45666</v>
      </c>
      <c r="B2515" s="6">
        <f>TITRES_STAT!D2518</f>
        <v>8.75</v>
      </c>
      <c r="C2515" s="2">
        <f t="shared" si="351"/>
        <v>-3.9999999999999147E-2</v>
      </c>
      <c r="D2515" s="2">
        <f t="shared" si="352"/>
        <v>0</v>
      </c>
      <c r="E2515" s="2">
        <f t="shared" si="353"/>
        <v>3.9999999999999147E-2</v>
      </c>
      <c r="F2515" s="2">
        <f t="shared" si="354"/>
        <v>1.4342715249832525E-2</v>
      </c>
      <c r="G2515" s="2">
        <f t="shared" si="354"/>
        <v>1.9429859217378491E-2</v>
      </c>
      <c r="H2515" s="2">
        <f t="shared" si="355"/>
        <v>0.73817906189480198</v>
      </c>
      <c r="I2515" s="2">
        <f t="shared" si="356"/>
        <v>42.468528017482122</v>
      </c>
    </row>
    <row r="2516" spans="1:9" ht="13.5" x14ac:dyDescent="0.25">
      <c r="A2516" s="3">
        <f>TITRES_STAT!B2519</f>
        <v>45667</v>
      </c>
      <c r="B2516" s="6">
        <f>TITRES_STAT!D2519</f>
        <v>8.75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1.3318235589130202E-2</v>
      </c>
      <c r="G2516" s="2">
        <f t="shared" si="354"/>
        <v>1.8042012130422884E-2</v>
      </c>
      <c r="H2516" s="2">
        <f t="shared" si="355"/>
        <v>0.73817906189480198</v>
      </c>
      <c r="I2516" s="2">
        <f t="shared" si="356"/>
        <v>42.468528017482122</v>
      </c>
    </row>
    <row r="2517" spans="1:9" ht="13.5" x14ac:dyDescent="0.25">
      <c r="A2517" s="3">
        <f>TITRES_STAT!B2520</f>
        <v>45670</v>
      </c>
      <c r="B2517" s="6">
        <f>TITRES_STAT!D2520</f>
        <v>8.75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1.2366933047049474E-2</v>
      </c>
      <c r="G2517" s="2">
        <f t="shared" si="354"/>
        <v>1.6753296978249822E-2</v>
      </c>
      <c r="H2517" s="2">
        <f t="shared" si="355"/>
        <v>0.73817906189480198</v>
      </c>
      <c r="I2517" s="2">
        <f t="shared" si="356"/>
        <v>42.468528017482122</v>
      </c>
    </row>
    <row r="2518" spans="1:9" ht="13.5" x14ac:dyDescent="0.25">
      <c r="A2518" s="3">
        <f>TITRES_STAT!B2521</f>
        <v>45671</v>
      </c>
      <c r="B2518" s="6">
        <f>TITRES_STAT!D2521</f>
        <v>8.75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1.148358068654594E-2</v>
      </c>
      <c r="G2518" s="2">
        <f t="shared" si="354"/>
        <v>1.5556632908374834E-2</v>
      </c>
      <c r="H2518" s="2">
        <f t="shared" si="355"/>
        <v>0.73817906189480198</v>
      </c>
      <c r="I2518" s="2">
        <f t="shared" si="356"/>
        <v>42.468528017482122</v>
      </c>
    </row>
    <row r="2519" spans="1:9" ht="13.5" x14ac:dyDescent="0.25">
      <c r="A2519" s="3">
        <f>TITRES_STAT!B2522</f>
        <v>45672</v>
      </c>
      <c r="B2519" s="6">
        <f>TITRES_STAT!D2522</f>
        <v>8.69</v>
      </c>
      <c r="C2519" s="2">
        <f t="shared" si="351"/>
        <v>-6.0000000000000497E-2</v>
      </c>
      <c r="D2519" s="2">
        <f t="shared" si="352"/>
        <v>0</v>
      </c>
      <c r="E2519" s="2">
        <f t="shared" si="353"/>
        <v>6.0000000000000497E-2</v>
      </c>
      <c r="F2519" s="2">
        <f t="shared" si="354"/>
        <v>1.0663324923221229E-2</v>
      </c>
      <c r="G2519" s="2">
        <f t="shared" si="354"/>
        <v>1.8731159129205237E-2</v>
      </c>
      <c r="H2519" s="2">
        <f t="shared" si="355"/>
        <v>0.56928270427189909</v>
      </c>
      <c r="I2519" s="2">
        <f t="shared" si="356"/>
        <v>36.276618783995936</v>
      </c>
    </row>
    <row r="2520" spans="1:9" ht="13.5" x14ac:dyDescent="0.25">
      <c r="A2520" s="3">
        <f>TITRES_STAT!B2523</f>
        <v>45673</v>
      </c>
      <c r="B2520" s="6">
        <f>TITRES_STAT!D2523</f>
        <v>8.69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9.9016588572768544E-3</v>
      </c>
      <c r="G2520" s="2">
        <f t="shared" si="354"/>
        <v>1.7393219191404862E-2</v>
      </c>
      <c r="H2520" s="2">
        <f t="shared" si="355"/>
        <v>0.56928270427189909</v>
      </c>
      <c r="I2520" s="2">
        <f t="shared" si="356"/>
        <v>36.276618783995936</v>
      </c>
    </row>
    <row r="2521" spans="1:9" ht="13.5" x14ac:dyDescent="0.25">
      <c r="A2521" s="3">
        <f>TITRES_STAT!B2524</f>
        <v>45674</v>
      </c>
      <c r="B2521" s="6">
        <f>TITRES_STAT!D2524</f>
        <v>8.6999999999999993</v>
      </c>
      <c r="C2521" s="2">
        <f t="shared" si="351"/>
        <v>9.9999999999997868E-3</v>
      </c>
      <c r="D2521" s="2">
        <f t="shared" si="352"/>
        <v>9.9999999999997868E-3</v>
      </c>
      <c r="E2521" s="2">
        <f t="shared" si="353"/>
        <v>0</v>
      </c>
      <c r="F2521" s="2">
        <f t="shared" si="354"/>
        <v>9.9086832246142054E-3</v>
      </c>
      <c r="G2521" s="2">
        <f t="shared" si="354"/>
        <v>1.6150846392018799E-2</v>
      </c>
      <c r="H2521" s="2">
        <f t="shared" si="355"/>
        <v>0.61350860407605268</v>
      </c>
      <c r="I2521" s="2">
        <f t="shared" si="356"/>
        <v>38.023262009648072</v>
      </c>
    </row>
    <row r="2522" spans="1:9" ht="13.5" x14ac:dyDescent="0.25">
      <c r="A2522" s="3">
        <f>TITRES_STAT!B2525</f>
        <v>45677</v>
      </c>
      <c r="B2522" s="6">
        <f>TITRES_STAT!D2525</f>
        <v>8.69</v>
      </c>
      <c r="C2522" s="2">
        <f t="shared" si="351"/>
        <v>-9.9999999999997868E-3</v>
      </c>
      <c r="D2522" s="2">
        <f t="shared" si="352"/>
        <v>0</v>
      </c>
      <c r="E2522" s="2">
        <f t="shared" si="353"/>
        <v>9.9999999999997868E-3</v>
      </c>
      <c r="F2522" s="2">
        <f t="shared" si="354"/>
        <v>9.2009201371417611E-3</v>
      </c>
      <c r="G2522" s="2">
        <f t="shared" si="354"/>
        <v>1.5711500221160298E-2</v>
      </c>
      <c r="H2522" s="2">
        <f t="shared" si="355"/>
        <v>0.58561690530035648</v>
      </c>
      <c r="I2522" s="2">
        <f t="shared" si="356"/>
        <v>36.933063928794674</v>
      </c>
    </row>
    <row r="2523" spans="1:9" ht="13.5" x14ac:dyDescent="0.25">
      <c r="A2523" s="3">
        <f>TITRES_STAT!B2526</f>
        <v>45678</v>
      </c>
      <c r="B2523" s="6">
        <f>TITRES_STAT!D2526</f>
        <v>8.67</v>
      </c>
      <c r="C2523" s="2">
        <f t="shared" si="351"/>
        <v>-1.9999999999999574E-2</v>
      </c>
      <c r="D2523" s="2">
        <f t="shared" si="352"/>
        <v>0</v>
      </c>
      <c r="E2523" s="2">
        <f t="shared" si="353"/>
        <v>1.9999999999999574E-2</v>
      </c>
      <c r="F2523" s="2">
        <f t="shared" si="354"/>
        <v>8.5437115559173493E-3</v>
      </c>
      <c r="G2523" s="2">
        <f t="shared" si="354"/>
        <v>1.6017821633934531E-2</v>
      </c>
      <c r="H2523" s="2">
        <f t="shared" si="355"/>
        <v>0.53338785704899361</v>
      </c>
      <c r="I2523" s="2">
        <f t="shared" si="356"/>
        <v>34.784927674821887</v>
      </c>
    </row>
    <row r="2524" spans="1:9" ht="13.5" x14ac:dyDescent="0.25">
      <c r="A2524" s="3">
        <f>TITRES_STAT!B2527</f>
        <v>45679</v>
      </c>
      <c r="B2524" s="6">
        <f>TITRES_STAT!D2527</f>
        <v>8.67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7.9334464447803951E-3</v>
      </c>
      <c r="G2524" s="2">
        <f t="shared" si="354"/>
        <v>1.4873691517224922E-2</v>
      </c>
      <c r="H2524" s="2">
        <f t="shared" si="355"/>
        <v>0.53338785704899361</v>
      </c>
      <c r="I2524" s="2">
        <f t="shared" si="356"/>
        <v>34.784927674821887</v>
      </c>
    </row>
    <row r="2525" spans="1:9" ht="13.5" x14ac:dyDescent="0.25">
      <c r="A2525" s="3">
        <f>TITRES_STAT!B2528</f>
        <v>45680</v>
      </c>
      <c r="B2525" s="6">
        <f>TITRES_STAT!D2528</f>
        <v>8.67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7.366771698724653E-3</v>
      </c>
      <c r="G2525" s="2">
        <f t="shared" si="357"/>
        <v>1.3811284980280284E-2</v>
      </c>
      <c r="H2525" s="2">
        <f t="shared" si="355"/>
        <v>0.53338785704899361</v>
      </c>
      <c r="I2525" s="2">
        <f t="shared" si="356"/>
        <v>34.784927674821887</v>
      </c>
    </row>
    <row r="2526" spans="1:9" ht="13.5" x14ac:dyDescent="0.25">
      <c r="A2526" s="3">
        <f>TITRES_STAT!B2529</f>
        <v>45681</v>
      </c>
      <c r="B2526" s="6">
        <f>TITRES_STAT!D2529</f>
        <v>8.67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6.8405737202443207E-3</v>
      </c>
      <c r="G2526" s="2">
        <f t="shared" si="357"/>
        <v>1.2824764624545978E-2</v>
      </c>
      <c r="H2526" s="2">
        <f t="shared" si="355"/>
        <v>0.53338785704899361</v>
      </c>
      <c r="I2526" s="2">
        <f t="shared" si="356"/>
        <v>34.784927674821887</v>
      </c>
    </row>
    <row r="2527" spans="1:9" ht="13.5" x14ac:dyDescent="0.25">
      <c r="A2527" s="3">
        <f>TITRES_STAT!B2530</f>
        <v>45684</v>
      </c>
      <c r="B2527" s="6">
        <f>TITRES_STAT!D2530</f>
        <v>8.65</v>
      </c>
      <c r="C2527" s="2">
        <f t="shared" si="351"/>
        <v>-1.9999999999999574E-2</v>
      </c>
      <c r="D2527" s="2">
        <f t="shared" si="352"/>
        <v>0</v>
      </c>
      <c r="E2527" s="2">
        <f t="shared" si="353"/>
        <v>1.9999999999999574E-2</v>
      </c>
      <c r="F2527" s="2">
        <f t="shared" si="357"/>
        <v>6.3519613116554408E-3</v>
      </c>
      <c r="G2527" s="2">
        <f t="shared" si="357"/>
        <v>1.3337281437078378E-2</v>
      </c>
      <c r="H2527" s="2">
        <f t="shared" si="355"/>
        <v>0.47625607524458752</v>
      </c>
      <c r="I2527" s="2">
        <f t="shared" si="356"/>
        <v>32.261074703159537</v>
      </c>
    </row>
    <row r="2528" spans="1:9" ht="13.5" x14ac:dyDescent="0.25">
      <c r="A2528" s="3">
        <f>TITRES_STAT!B2531</f>
        <v>45685</v>
      </c>
      <c r="B2528" s="6">
        <f>TITRES_STAT!D2531</f>
        <v>8.65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5.8982497893943376E-3</v>
      </c>
      <c r="G2528" s="2">
        <f t="shared" si="357"/>
        <v>1.2384618477287066E-2</v>
      </c>
      <c r="H2528" s="2">
        <f t="shared" si="355"/>
        <v>0.47625607524458752</v>
      </c>
      <c r="I2528" s="2">
        <f t="shared" si="356"/>
        <v>32.261074703159537</v>
      </c>
    </row>
    <row r="2529" spans="1:9" ht="13.5" x14ac:dyDescent="0.25">
      <c r="A2529" s="3">
        <f>TITRES_STAT!B2532</f>
        <v>45686</v>
      </c>
      <c r="B2529" s="6">
        <f>TITRES_STAT!D2532</f>
        <v>8.65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5.4769462330090278E-3</v>
      </c>
      <c r="G2529" s="2">
        <f t="shared" si="357"/>
        <v>1.150000287176656E-2</v>
      </c>
      <c r="H2529" s="2">
        <f t="shared" si="355"/>
        <v>0.47625607524458752</v>
      </c>
      <c r="I2529" s="2">
        <f t="shared" si="356"/>
        <v>32.261074703159537</v>
      </c>
    </row>
    <row r="2530" spans="1:9" ht="13.5" x14ac:dyDescent="0.25">
      <c r="A2530" s="3">
        <f>TITRES_STAT!B2533</f>
        <v>45687</v>
      </c>
      <c r="B2530" s="6">
        <f>TITRES_STAT!D2533</f>
        <v>8.64</v>
      </c>
      <c r="C2530" s="2">
        <f t="shared" si="351"/>
        <v>-9.9999999999997868E-3</v>
      </c>
      <c r="D2530" s="2">
        <f t="shared" si="352"/>
        <v>0</v>
      </c>
      <c r="E2530" s="2">
        <f t="shared" si="353"/>
        <v>9.9999999999997868E-3</v>
      </c>
      <c r="F2530" s="2">
        <f t="shared" si="357"/>
        <v>5.0857357877940965E-3</v>
      </c>
      <c r="G2530" s="2">
        <f t="shared" si="357"/>
        <v>1.1392859809497505E-2</v>
      </c>
      <c r="H2530" s="2">
        <f t="shared" si="355"/>
        <v>0.4463967671711751</v>
      </c>
      <c r="I2530" s="2">
        <f t="shared" si="356"/>
        <v>30.862677330524335</v>
      </c>
    </row>
    <row r="2531" spans="1:9" ht="13.5" x14ac:dyDescent="0.25">
      <c r="A2531" s="3">
        <f>TITRES_STAT!B2534</f>
        <v>45688</v>
      </c>
      <c r="B2531" s="6">
        <f>TITRES_STAT!D2534</f>
        <v>8.64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4.7224689458088042E-3</v>
      </c>
      <c r="G2531" s="2">
        <f t="shared" si="357"/>
        <v>1.0579084108819112E-2</v>
      </c>
      <c r="H2531" s="2">
        <f t="shared" si="355"/>
        <v>0.44639676717117516</v>
      </c>
      <c r="I2531" s="2">
        <f t="shared" si="356"/>
        <v>30.862677330524335</v>
      </c>
    </row>
    <row r="2532" spans="1:9" ht="13.5" x14ac:dyDescent="0.25">
      <c r="A2532" s="3">
        <f>TITRES_STAT!B2535</f>
        <v>45691</v>
      </c>
      <c r="B2532" s="6">
        <f>TITRES_STAT!D2535</f>
        <v>8.64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4.3851497353938895E-3</v>
      </c>
      <c r="G2532" s="2">
        <f t="shared" si="357"/>
        <v>9.8234352439034618E-3</v>
      </c>
      <c r="H2532" s="2">
        <f t="shared" si="355"/>
        <v>0.4463967671711751</v>
      </c>
      <c r="I2532" s="2">
        <f t="shared" si="356"/>
        <v>30.862677330524335</v>
      </c>
    </row>
    <row r="2533" spans="1:9" ht="13.5" x14ac:dyDescent="0.25">
      <c r="A2533" s="3">
        <f>TITRES_STAT!B2536</f>
        <v>45692</v>
      </c>
      <c r="B2533" s="6">
        <f>TITRES_STAT!D2536</f>
        <v>8.64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4.071924754294326E-3</v>
      </c>
      <c r="G2533" s="2">
        <f t="shared" si="357"/>
        <v>9.1217612979103569E-3</v>
      </c>
      <c r="H2533" s="2">
        <f t="shared" si="355"/>
        <v>0.44639676717117516</v>
      </c>
      <c r="I2533" s="2">
        <f t="shared" si="356"/>
        <v>30.862677330524335</v>
      </c>
    </row>
    <row r="2534" spans="1:9" ht="13.5" x14ac:dyDescent="0.25">
      <c r="A2534" s="3">
        <f>TITRES_STAT!B2537</f>
        <v>45693</v>
      </c>
      <c r="B2534" s="6">
        <f>TITRES_STAT!D2537</f>
        <v>8.64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3.7810729861304454E-3</v>
      </c>
      <c r="G2534" s="2">
        <f t="shared" si="357"/>
        <v>8.4702069194881897E-3</v>
      </c>
      <c r="H2534" s="2">
        <f t="shared" si="355"/>
        <v>0.44639676717117505</v>
      </c>
      <c r="I2534" s="2">
        <f t="shared" si="356"/>
        <v>30.862677330524335</v>
      </c>
    </row>
    <row r="2535" spans="1:9" ht="13.5" x14ac:dyDescent="0.25">
      <c r="A2535" s="3">
        <f>TITRES_STAT!B2538</f>
        <v>45694</v>
      </c>
      <c r="B2535" s="6">
        <f>TITRES_STAT!D2538</f>
        <v>8.75</v>
      </c>
      <c r="C2535" s="2">
        <f t="shared" si="351"/>
        <v>0.10999999999999943</v>
      </c>
      <c r="D2535" s="2">
        <f t="shared" si="352"/>
        <v>0.10999999999999943</v>
      </c>
      <c r="E2535" s="2">
        <f t="shared" si="353"/>
        <v>0</v>
      </c>
      <c r="F2535" s="2">
        <f t="shared" si="357"/>
        <v>1.1368139201406802E-2</v>
      </c>
      <c r="G2535" s="2">
        <f t="shared" si="357"/>
        <v>7.8651921395247477E-3</v>
      </c>
      <c r="H2535" s="2">
        <f t="shared" si="355"/>
        <v>1.4453733614820146</v>
      </c>
      <c r="I2535" s="2">
        <f t="shared" si="356"/>
        <v>59.106449111151207</v>
      </c>
    </row>
    <row r="2536" spans="1:9" ht="13.5" x14ac:dyDescent="0.25">
      <c r="A2536" s="3">
        <f>TITRES_STAT!B2539</f>
        <v>45695</v>
      </c>
      <c r="B2536" s="6">
        <f>TITRES_STAT!D2539</f>
        <v>8.75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1.0556129258449174E-2</v>
      </c>
      <c r="G2536" s="2">
        <f t="shared" si="357"/>
        <v>7.3033927009872662E-3</v>
      </c>
      <c r="H2536" s="2">
        <f t="shared" si="355"/>
        <v>1.4453733614820146</v>
      </c>
      <c r="I2536" s="2">
        <f t="shared" si="356"/>
        <v>59.106449111151207</v>
      </c>
    </row>
    <row r="2537" spans="1:9" ht="13.5" x14ac:dyDescent="0.25">
      <c r="A2537" s="3">
        <f>TITRES_STAT!B2540</f>
        <v>45698</v>
      </c>
      <c r="B2537" s="6">
        <f>TITRES_STAT!D2540</f>
        <v>8.6</v>
      </c>
      <c r="C2537" s="2">
        <f t="shared" si="351"/>
        <v>-0.15000000000000036</v>
      </c>
      <c r="D2537" s="2">
        <f t="shared" si="352"/>
        <v>0</v>
      </c>
      <c r="E2537" s="2">
        <f t="shared" si="353"/>
        <v>0.15000000000000036</v>
      </c>
      <c r="F2537" s="2">
        <f t="shared" si="357"/>
        <v>9.8021200257028037E-3</v>
      </c>
      <c r="G2537" s="2">
        <f t="shared" si="357"/>
        <v>1.749600750805963E-2</v>
      </c>
      <c r="H2537" s="2">
        <f t="shared" si="355"/>
        <v>0.56024896086649512</v>
      </c>
      <c r="I2537" s="2">
        <f t="shared" si="356"/>
        <v>35.907664412438194</v>
      </c>
    </row>
    <row r="2538" spans="1:9" ht="13.5" x14ac:dyDescent="0.25">
      <c r="A2538" s="3">
        <f>TITRES_STAT!B2541</f>
        <v>45699</v>
      </c>
      <c r="B2538" s="6">
        <f>TITRES_STAT!D2541</f>
        <v>8.73</v>
      </c>
      <c r="C2538" s="2">
        <f t="shared" si="351"/>
        <v>0.13000000000000078</v>
      </c>
      <c r="D2538" s="2">
        <f t="shared" si="352"/>
        <v>0.13000000000000078</v>
      </c>
      <c r="E2538" s="2">
        <f t="shared" si="353"/>
        <v>0</v>
      </c>
      <c r="F2538" s="2">
        <f t="shared" si="357"/>
        <v>1.8387682881009802E-2</v>
      </c>
      <c r="G2538" s="2">
        <f t="shared" si="357"/>
        <v>1.6246292686055371E-2</v>
      </c>
      <c r="H2538" s="2">
        <f t="shared" si="355"/>
        <v>1.1318079291278831</v>
      </c>
      <c r="I2538" s="2">
        <f t="shared" si="356"/>
        <v>53.091458834703872</v>
      </c>
    </row>
    <row r="2539" spans="1:9" ht="13.5" x14ac:dyDescent="0.25">
      <c r="A2539" s="3">
        <f>TITRES_STAT!B2542</f>
        <v>45700</v>
      </c>
      <c r="B2539" s="6">
        <f>TITRES_STAT!D2542</f>
        <v>8.65</v>
      </c>
      <c r="C2539" s="2">
        <f t="shared" si="351"/>
        <v>-8.0000000000000071E-2</v>
      </c>
      <c r="D2539" s="2">
        <f t="shared" si="352"/>
        <v>0</v>
      </c>
      <c r="E2539" s="2">
        <f t="shared" si="353"/>
        <v>8.0000000000000071E-2</v>
      </c>
      <c r="F2539" s="2">
        <f t="shared" si="357"/>
        <v>1.7074276960937673E-2</v>
      </c>
      <c r="G2539" s="2">
        <f t="shared" si="357"/>
        <v>2.0800128922765705E-2</v>
      </c>
      <c r="H2539" s="2">
        <f t="shared" si="355"/>
        <v>0.82087361209813969</v>
      </c>
      <c r="I2539" s="2">
        <f t="shared" si="356"/>
        <v>45.081306392939098</v>
      </c>
    </row>
    <row r="2540" spans="1:9" ht="13.5" x14ac:dyDescent="0.25">
      <c r="A2540" s="3">
        <f>TITRES_STAT!B2543</f>
        <v>45701</v>
      </c>
      <c r="B2540" s="6">
        <f>TITRES_STAT!D2543</f>
        <v>8.73</v>
      </c>
      <c r="C2540" s="2">
        <f t="shared" si="351"/>
        <v>8.0000000000000071E-2</v>
      </c>
      <c r="D2540" s="2">
        <f t="shared" si="352"/>
        <v>8.0000000000000071E-2</v>
      </c>
      <c r="E2540" s="2">
        <f t="shared" si="353"/>
        <v>0</v>
      </c>
      <c r="F2540" s="2">
        <f t="shared" si="357"/>
        <v>2.1568971463727844E-2</v>
      </c>
      <c r="G2540" s="2">
        <f t="shared" si="357"/>
        <v>1.9314405428282441E-2</v>
      </c>
      <c r="H2540" s="2">
        <f t="shared" si="355"/>
        <v>1.1167297664852784</v>
      </c>
      <c r="I2540" s="2">
        <f t="shared" si="356"/>
        <v>52.757313860595019</v>
      </c>
    </row>
    <row r="2541" spans="1:9" ht="13.5" x14ac:dyDescent="0.25">
      <c r="A2541" s="3">
        <f>TITRES_STAT!B2544</f>
        <v>45702</v>
      </c>
      <c r="B2541" s="6">
        <f>TITRES_STAT!D2544</f>
        <v>8.73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2.0028330644890142E-2</v>
      </c>
      <c r="G2541" s="2">
        <f t="shared" si="358"/>
        <v>1.793480504054798E-2</v>
      </c>
      <c r="H2541" s="2">
        <f t="shared" si="355"/>
        <v>1.1167297664852784</v>
      </c>
      <c r="I2541" s="2">
        <f t="shared" si="356"/>
        <v>52.757313860595019</v>
      </c>
    </row>
    <row r="2542" spans="1:9" ht="13.5" x14ac:dyDescent="0.25">
      <c r="A2542" s="3">
        <f>TITRES_STAT!B2545</f>
        <v>45705</v>
      </c>
      <c r="B2542" s="6">
        <f>TITRES_STAT!D2545</f>
        <v>8.73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1.8597735598826558E-2</v>
      </c>
      <c r="G2542" s="2">
        <f t="shared" si="358"/>
        <v>1.6653747537651694E-2</v>
      </c>
      <c r="H2542" s="2">
        <f t="shared" si="355"/>
        <v>1.1167297664852784</v>
      </c>
      <c r="I2542" s="2">
        <f t="shared" si="356"/>
        <v>52.757313860595019</v>
      </c>
    </row>
    <row r="2543" spans="1:9" ht="13.5" x14ac:dyDescent="0.25">
      <c r="A2543" s="3">
        <f>TITRES_STAT!B2546</f>
        <v>45706</v>
      </c>
      <c r="B2543" s="6">
        <f>TITRES_STAT!D2546</f>
        <v>8.6</v>
      </c>
      <c r="C2543" s="2">
        <f t="shared" si="351"/>
        <v>-0.13000000000000078</v>
      </c>
      <c r="D2543" s="2">
        <f t="shared" si="352"/>
        <v>0</v>
      </c>
      <c r="E2543" s="2">
        <f t="shared" si="353"/>
        <v>0.13000000000000078</v>
      </c>
      <c r="F2543" s="2">
        <f t="shared" si="358"/>
        <v>1.726932591319609E-2</v>
      </c>
      <c r="G2543" s="2">
        <f t="shared" si="358"/>
        <v>2.4749908427819486E-2</v>
      </c>
      <c r="H2543" s="2">
        <f t="shared" si="355"/>
        <v>0.6977531235543869</v>
      </c>
      <c r="I2543" s="2">
        <f t="shared" si="356"/>
        <v>41.098621105380907</v>
      </c>
    </row>
    <row r="2544" spans="1:9" ht="13.5" x14ac:dyDescent="0.25">
      <c r="A2544" s="3">
        <f>TITRES_STAT!B2547</f>
        <v>45707</v>
      </c>
      <c r="B2544" s="6">
        <f>TITRES_STAT!D2547</f>
        <v>8.6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1.6035802633682084E-2</v>
      </c>
      <c r="G2544" s="2">
        <f t="shared" si="358"/>
        <v>2.2982057825832378E-2</v>
      </c>
      <c r="H2544" s="2">
        <f t="shared" si="355"/>
        <v>0.6977531235543869</v>
      </c>
      <c r="I2544" s="2">
        <f t="shared" si="356"/>
        <v>41.098621105380907</v>
      </c>
    </row>
    <row r="2545" spans="1:9" ht="13.5" x14ac:dyDescent="0.25">
      <c r="A2545" s="3">
        <f>TITRES_STAT!B2548</f>
        <v>45708</v>
      </c>
      <c r="B2545" s="6">
        <f>TITRES_STAT!D2548</f>
        <v>8.6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1.489038815984765E-2</v>
      </c>
      <c r="G2545" s="2">
        <f t="shared" si="358"/>
        <v>2.134048226684435E-2</v>
      </c>
      <c r="H2545" s="2">
        <f t="shared" si="355"/>
        <v>0.69775312355438701</v>
      </c>
      <c r="I2545" s="2">
        <f t="shared" si="356"/>
        <v>41.098621105380914</v>
      </c>
    </row>
    <row r="2546" spans="1:9" ht="13.5" x14ac:dyDescent="0.25">
      <c r="A2546" s="3">
        <f>TITRES_STAT!B2549</f>
        <v>45709</v>
      </c>
      <c r="B2546" s="6">
        <f>TITRES_STAT!D2549</f>
        <v>8.6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1.3826789005572817E-2</v>
      </c>
      <c r="G2546" s="2">
        <f t="shared" si="358"/>
        <v>1.9816162104926895E-2</v>
      </c>
      <c r="H2546" s="2">
        <f t="shared" si="355"/>
        <v>0.69775312355438701</v>
      </c>
      <c r="I2546" s="2">
        <f t="shared" si="356"/>
        <v>41.098621105380914</v>
      </c>
    </row>
    <row r="2547" spans="1:9" ht="13.5" x14ac:dyDescent="0.25">
      <c r="A2547" s="3">
        <f>TITRES_STAT!B2550</f>
        <v>45712</v>
      </c>
      <c r="B2547" s="6">
        <f>TITRES_STAT!D2550</f>
        <v>8.6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1.2839161219460474E-2</v>
      </c>
      <c r="G2547" s="2">
        <f t="shared" si="358"/>
        <v>1.8400721954574976E-2</v>
      </c>
      <c r="H2547" s="2">
        <f t="shared" si="355"/>
        <v>0.6977531235543869</v>
      </c>
      <c r="I2547" s="2">
        <f t="shared" si="356"/>
        <v>41.098621105380907</v>
      </c>
    </row>
    <row r="2548" spans="1:9" ht="13.5" x14ac:dyDescent="0.25">
      <c r="A2548" s="3">
        <f>TITRES_STAT!B2551</f>
        <v>45713</v>
      </c>
      <c r="B2548" s="6">
        <f>TITRES_STAT!D2551</f>
        <v>8.6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1.1922078275213297E-2</v>
      </c>
      <c r="G2548" s="2">
        <f t="shared" si="358"/>
        <v>1.7086384672105336E-2</v>
      </c>
      <c r="H2548" s="2">
        <f t="shared" si="355"/>
        <v>0.6977531235543869</v>
      </c>
      <c r="I2548" s="2">
        <f t="shared" si="356"/>
        <v>41.098621105380907</v>
      </c>
    </row>
    <row r="2549" spans="1:9" ht="13.5" x14ac:dyDescent="0.25">
      <c r="A2549" s="3">
        <f>TITRES_STAT!B2552</f>
        <v>45714</v>
      </c>
      <c r="B2549" s="6">
        <f>TITRES_STAT!D2552</f>
        <v>8.6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1.1070501255555204E-2</v>
      </c>
      <c r="G2549" s="2">
        <f t="shared" si="358"/>
        <v>1.5865928624097813E-2</v>
      </c>
      <c r="H2549" s="2">
        <f t="shared" si="355"/>
        <v>0.69775312355438679</v>
      </c>
      <c r="I2549" s="2">
        <f t="shared" si="356"/>
        <v>41.098621105380907</v>
      </c>
    </row>
    <row r="2550" spans="1:9" ht="13.5" x14ac:dyDescent="0.25">
      <c r="A2550" s="3">
        <f>TITRES_STAT!B2553</f>
        <v>45715</v>
      </c>
      <c r="B2550" s="6">
        <f>TITRES_STAT!D2553</f>
        <v>8.64</v>
      </c>
      <c r="C2550" s="2">
        <f t="shared" si="351"/>
        <v>4.0000000000000924E-2</v>
      </c>
      <c r="D2550" s="2">
        <f t="shared" si="352"/>
        <v>4.0000000000000924E-2</v>
      </c>
      <c r="E2550" s="2">
        <f t="shared" si="353"/>
        <v>0</v>
      </c>
      <c r="F2550" s="2">
        <f t="shared" si="358"/>
        <v>1.3136894023015612E-2</v>
      </c>
      <c r="G2550" s="2">
        <f t="shared" si="358"/>
        <v>1.4732648008090826E-2</v>
      </c>
      <c r="H2550" s="2">
        <f t="shared" si="355"/>
        <v>0.89168586772731806</v>
      </c>
      <c r="I2550" s="2">
        <f t="shared" si="356"/>
        <v>47.137100453078631</v>
      </c>
    </row>
    <row r="2551" spans="1:9" ht="13.5" x14ac:dyDescent="0.25">
      <c r="A2551" s="3">
        <f>TITRES_STAT!B2554</f>
        <v>45716</v>
      </c>
      <c r="B2551" s="6">
        <f>TITRES_STAT!D2554</f>
        <v>8.6</v>
      </c>
      <c r="C2551" s="2">
        <f t="shared" si="351"/>
        <v>-4.0000000000000924E-2</v>
      </c>
      <c r="D2551" s="2">
        <f t="shared" si="352"/>
        <v>0</v>
      </c>
      <c r="E2551" s="2">
        <f t="shared" si="353"/>
        <v>4.0000000000000924E-2</v>
      </c>
      <c r="F2551" s="2">
        <f t="shared" si="358"/>
        <v>1.2198544449943069E-2</v>
      </c>
      <c r="G2551" s="2">
        <f t="shared" si="358"/>
        <v>1.6537458864655831E-2</v>
      </c>
      <c r="H2551" s="2">
        <f t="shared" si="355"/>
        <v>0.73763112880746318</v>
      </c>
      <c r="I2551" s="2">
        <f t="shared" si="356"/>
        <v>42.450386424286705</v>
      </c>
    </row>
    <row r="2552" spans="1:9" ht="13.5" x14ac:dyDescent="0.25">
      <c r="A2552" s="3">
        <f>TITRES_STAT!B2555</f>
        <v>45719</v>
      </c>
      <c r="B2552" s="6">
        <f>TITRES_STAT!D2555</f>
        <v>8.6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1.1327219846375707E-2</v>
      </c>
      <c r="G2552" s="2">
        <f t="shared" si="358"/>
        <v>1.53562118028947E-2</v>
      </c>
      <c r="H2552" s="2">
        <f t="shared" si="355"/>
        <v>0.73763112880746318</v>
      </c>
      <c r="I2552" s="2">
        <f t="shared" si="356"/>
        <v>42.450386424286705</v>
      </c>
    </row>
    <row r="2553" spans="1:9" ht="13.5" x14ac:dyDescent="0.25">
      <c r="A2553" s="3">
        <f>TITRES_STAT!B2556</f>
        <v>45720</v>
      </c>
      <c r="B2553" s="6">
        <f>TITRES_STAT!D2556</f>
        <v>8.6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1.0518132714491727E-2</v>
      </c>
      <c r="G2553" s="2">
        <f t="shared" si="358"/>
        <v>1.4259339531259364E-2</v>
      </c>
      <c r="H2553" s="2">
        <f t="shared" si="355"/>
        <v>0.73763112880746318</v>
      </c>
      <c r="I2553" s="2">
        <f t="shared" si="356"/>
        <v>42.450386424286705</v>
      </c>
    </row>
    <row r="2554" spans="1:9" ht="13.5" x14ac:dyDescent="0.25">
      <c r="A2554" s="3">
        <f>TITRES_STAT!B2557</f>
        <v>45721</v>
      </c>
      <c r="B2554" s="6">
        <f>TITRES_STAT!D2557</f>
        <v>8.6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9.7668375205994615E-3</v>
      </c>
      <c r="G2554" s="2">
        <f t="shared" si="358"/>
        <v>1.3240815279026553E-2</v>
      </c>
      <c r="H2554" s="2">
        <f t="shared" si="355"/>
        <v>0.73763112880746318</v>
      </c>
      <c r="I2554" s="2">
        <f t="shared" si="356"/>
        <v>42.450386424286705</v>
      </c>
    </row>
    <row r="2555" spans="1:9" ht="13.5" x14ac:dyDescent="0.25">
      <c r="A2555" s="3">
        <f>TITRES_STAT!B2558</f>
        <v>45722</v>
      </c>
      <c r="B2555" s="6">
        <f>TITRES_STAT!D2558</f>
        <v>8.6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9.0692062691280721E-3</v>
      </c>
      <c r="G2555" s="2">
        <f t="shared" si="358"/>
        <v>1.2295042759096085E-2</v>
      </c>
      <c r="H2555" s="2">
        <f t="shared" si="355"/>
        <v>0.73763112880746318</v>
      </c>
      <c r="I2555" s="2">
        <f t="shared" si="356"/>
        <v>42.450386424286705</v>
      </c>
    </row>
    <row r="2556" spans="1:9" ht="13.5" x14ac:dyDescent="0.25">
      <c r="A2556" s="3">
        <f>TITRES_STAT!B2559</f>
        <v>45723</v>
      </c>
      <c r="B2556" s="6">
        <f>TITRES_STAT!D2559</f>
        <v>8.5500000000000007</v>
      </c>
      <c r="C2556" s="2">
        <f t="shared" si="351"/>
        <v>-4.9999999999998934E-2</v>
      </c>
      <c r="D2556" s="2">
        <f t="shared" si="352"/>
        <v>0</v>
      </c>
      <c r="E2556" s="2">
        <f t="shared" si="353"/>
        <v>4.9999999999998934E-2</v>
      </c>
      <c r="F2556" s="2">
        <f t="shared" si="358"/>
        <v>8.4214058213332096E-3</v>
      </c>
      <c r="G2556" s="2">
        <f t="shared" si="358"/>
        <v>1.4988253990589145E-2</v>
      </c>
      <c r="H2556" s="2">
        <f t="shared" si="355"/>
        <v>0.5618670344538369</v>
      </c>
      <c r="I2556" s="2">
        <f t="shared" si="356"/>
        <v>35.974063224294511</v>
      </c>
    </row>
    <row r="2557" spans="1:9" ht="13.5" x14ac:dyDescent="0.25">
      <c r="A2557" s="3">
        <f>TITRES_STAT!B2560</f>
        <v>45726</v>
      </c>
      <c r="B2557" s="6">
        <f>TITRES_STAT!D2560</f>
        <v>8.5500000000000007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7.8198768340951245E-3</v>
      </c>
      <c r="G2557" s="2">
        <f t="shared" si="359"/>
        <v>1.3917664419832778E-2</v>
      </c>
      <c r="H2557" s="2">
        <f t="shared" si="355"/>
        <v>0.56186703445383701</v>
      </c>
      <c r="I2557" s="2">
        <f t="shared" si="356"/>
        <v>35.974063224294511</v>
      </c>
    </row>
    <row r="2558" spans="1:9" ht="13.5" x14ac:dyDescent="0.25">
      <c r="A2558" s="3">
        <f>TITRES_STAT!B2561</f>
        <v>45727</v>
      </c>
      <c r="B2558" s="6">
        <f>TITRES_STAT!D2561</f>
        <v>8.5500000000000007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7.2613142030883296E-3</v>
      </c>
      <c r="G2558" s="2">
        <f t="shared" si="359"/>
        <v>1.2923545532701865E-2</v>
      </c>
      <c r="H2558" s="2">
        <f t="shared" si="355"/>
        <v>0.56186703445383701</v>
      </c>
      <c r="I2558" s="2">
        <f t="shared" si="356"/>
        <v>35.974063224294511</v>
      </c>
    </row>
    <row r="2559" spans="1:9" ht="13.5" x14ac:dyDescent="0.25">
      <c r="A2559" s="3">
        <f>TITRES_STAT!B2562</f>
        <v>45728</v>
      </c>
      <c r="B2559" s="6">
        <f>TITRES_STAT!D2562</f>
        <v>8.5399999999999991</v>
      </c>
      <c r="C2559" s="2">
        <f t="shared" si="351"/>
        <v>-1.0000000000001563E-2</v>
      </c>
      <c r="D2559" s="2">
        <f t="shared" si="352"/>
        <v>0</v>
      </c>
      <c r="E2559" s="2">
        <f t="shared" si="353"/>
        <v>1.0000000000001563E-2</v>
      </c>
      <c r="F2559" s="2">
        <f t="shared" si="359"/>
        <v>6.742648902867735E-3</v>
      </c>
      <c r="G2559" s="2">
        <f t="shared" si="359"/>
        <v>1.2714720851794701E-2</v>
      </c>
      <c r="H2559" s="2">
        <f t="shared" si="355"/>
        <v>0.53030255099277313</v>
      </c>
      <c r="I2559" s="2">
        <f t="shared" si="356"/>
        <v>34.653444879167395</v>
      </c>
    </row>
    <row r="2560" spans="1:9" ht="13.5" x14ac:dyDescent="0.25">
      <c r="A2560" s="3">
        <f>TITRES_STAT!B2563</f>
        <v>45729</v>
      </c>
      <c r="B2560" s="6">
        <f>TITRES_STAT!D2563</f>
        <v>8.5299999999999994</v>
      </c>
      <c r="C2560" s="2">
        <f t="shared" si="351"/>
        <v>-9.9999999999997868E-3</v>
      </c>
      <c r="D2560" s="2">
        <f t="shared" si="352"/>
        <v>0</v>
      </c>
      <c r="E2560" s="2">
        <f t="shared" si="353"/>
        <v>9.9999999999997868E-3</v>
      </c>
      <c r="F2560" s="2">
        <f t="shared" si="359"/>
        <v>6.2610311240914682E-3</v>
      </c>
      <c r="G2560" s="2">
        <f t="shared" si="359"/>
        <v>1.2520812219523636E-2</v>
      </c>
      <c r="H2560" s="2">
        <f t="shared" si="355"/>
        <v>0.50004991803396548</v>
      </c>
      <c r="I2560" s="2">
        <f t="shared" si="356"/>
        <v>33.33555183879173</v>
      </c>
    </row>
    <row r="2561" spans="1:9" ht="13.5" x14ac:dyDescent="0.25">
      <c r="A2561" s="3">
        <f>TITRES_STAT!B2564</f>
        <v>45730</v>
      </c>
      <c r="B2561" s="6">
        <f>TITRES_STAT!D2564</f>
        <v>8.5299999999999994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5.8138146152277919E-3</v>
      </c>
      <c r="G2561" s="2">
        <f t="shared" si="359"/>
        <v>1.1626468489557663E-2</v>
      </c>
      <c r="H2561" s="2">
        <f t="shared" si="355"/>
        <v>0.50004991803396548</v>
      </c>
      <c r="I2561" s="2">
        <f t="shared" si="356"/>
        <v>33.33555183879173</v>
      </c>
    </row>
    <row r="2562" spans="1:9" ht="13.5" x14ac:dyDescent="0.25">
      <c r="A2562" s="3">
        <f>TITRES_STAT!B2565</f>
        <v>45733</v>
      </c>
      <c r="B2562" s="6">
        <f>TITRES_STAT!D2565</f>
        <v>8.5299999999999994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5.3985421427115215E-3</v>
      </c>
      <c r="G2562" s="2">
        <f t="shared" si="359"/>
        <v>1.0796006454589257E-2</v>
      </c>
      <c r="H2562" s="2">
        <f t="shared" si="355"/>
        <v>0.50004991803396559</v>
      </c>
      <c r="I2562" s="2">
        <f t="shared" si="356"/>
        <v>33.33555183879173</v>
      </c>
    </row>
    <row r="2563" spans="1:9" ht="13.5" x14ac:dyDescent="0.25">
      <c r="A2563" s="3">
        <f>TITRES_STAT!B2566</f>
        <v>45734</v>
      </c>
      <c r="B2563" s="6">
        <f>TITRES_STAT!D2566</f>
        <v>8.5</v>
      </c>
      <c r="C2563" s="2">
        <f t="shared" ref="C2563:C2626" si="360">B2563-B2562</f>
        <v>-2.9999999999999361E-2</v>
      </c>
      <c r="D2563" s="2">
        <f t="shared" ref="D2563:D2626" si="361">IF(C2563&gt;0,C2563,0)</f>
        <v>0</v>
      </c>
      <c r="E2563" s="2">
        <f t="shared" ref="E2563:E2626" si="362">IF(C2563&lt;0,-C2563,0)</f>
        <v>2.9999999999999361E-2</v>
      </c>
      <c r="F2563" s="2">
        <f t="shared" si="359"/>
        <v>5.0129319896606989E-3</v>
      </c>
      <c r="G2563" s="2">
        <f t="shared" si="359"/>
        <v>1.2167720279261407E-2</v>
      </c>
      <c r="H2563" s="2">
        <f t="shared" si="355"/>
        <v>0.41198613007275581</v>
      </c>
      <c r="I2563" s="2">
        <f t="shared" si="356"/>
        <v>29.177774575698365</v>
      </c>
    </row>
    <row r="2564" spans="1:9" ht="13.5" x14ac:dyDescent="0.25">
      <c r="A2564" s="3">
        <f>TITRES_STAT!B2567</f>
        <v>45735</v>
      </c>
      <c r="B2564" s="6">
        <f>TITRES_STAT!D2567</f>
        <v>8.5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4.6548654189706492E-3</v>
      </c>
      <c r="G2564" s="2">
        <f t="shared" si="359"/>
        <v>1.1298597402171307E-2</v>
      </c>
      <c r="H2564" s="2">
        <f t="shared" si="355"/>
        <v>0.41198613007275581</v>
      </c>
      <c r="I2564" s="2">
        <f t="shared" si="356"/>
        <v>29.177774575698365</v>
      </c>
    </row>
    <row r="2565" spans="1:9" ht="13.5" x14ac:dyDescent="0.25">
      <c r="A2565" s="3">
        <f>TITRES_STAT!B2568</f>
        <v>45737</v>
      </c>
      <c r="B2565" s="6">
        <f>TITRES_STAT!D2568</f>
        <v>8.5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4.3223750319013174E-3</v>
      </c>
      <c r="G2565" s="2">
        <f t="shared" si="359"/>
        <v>1.0491554730587643E-2</v>
      </c>
      <c r="H2565" s="2">
        <f t="shared" si="355"/>
        <v>0.41198613007275586</v>
      </c>
      <c r="I2565" s="2">
        <f t="shared" si="356"/>
        <v>29.177774575698365</v>
      </c>
    </row>
    <row r="2566" spans="1:9" ht="13.5" x14ac:dyDescent="0.25">
      <c r="A2566" s="3">
        <f>TITRES_STAT!B2569</f>
        <v>45740</v>
      </c>
      <c r="B2566" s="6">
        <f>TITRES_STAT!D2569</f>
        <v>8.5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4.0136339581940805E-3</v>
      </c>
      <c r="G2566" s="2">
        <f t="shared" si="359"/>
        <v>9.7421579641170965E-3</v>
      </c>
      <c r="H2566" s="2">
        <f t="shared" si="355"/>
        <v>0.41198613007275586</v>
      </c>
      <c r="I2566" s="2">
        <f t="shared" si="356"/>
        <v>29.177774575698365</v>
      </c>
    </row>
    <row r="2567" spans="1:9" ht="13.5" x14ac:dyDescent="0.25">
      <c r="A2567" s="3">
        <f>TITRES_STAT!B2570</f>
        <v>45741</v>
      </c>
      <c r="B2567" s="6">
        <f>TITRES_STAT!D2570</f>
        <v>8.5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3.7269458183230748E-3</v>
      </c>
      <c r="G2567" s="2">
        <f t="shared" si="359"/>
        <v>9.0462895381087337E-3</v>
      </c>
      <c r="H2567" s="2">
        <f t="shared" si="355"/>
        <v>0.41198613007275581</v>
      </c>
      <c r="I2567" s="2">
        <f t="shared" si="356"/>
        <v>29.177774575698365</v>
      </c>
    </row>
    <row r="2568" spans="1:9" ht="13.5" x14ac:dyDescent="0.25">
      <c r="A2568" s="3">
        <f>TITRES_STAT!B2571</f>
        <v>45742</v>
      </c>
      <c r="B2568" s="6">
        <f>TITRES_STAT!D2571</f>
        <v>8.5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3.4607354027285692E-3</v>
      </c>
      <c r="G2568" s="2">
        <f t="shared" si="359"/>
        <v>8.4001259996723966E-3</v>
      </c>
      <c r="H2568" s="2">
        <f t="shared" si="355"/>
        <v>0.41198613007275575</v>
      </c>
      <c r="I2568" s="2">
        <f t="shared" si="356"/>
        <v>29.177774575698365</v>
      </c>
    </row>
    <row r="2569" spans="1:9" ht="13.5" x14ac:dyDescent="0.25">
      <c r="A2569" s="3">
        <f>TITRES_STAT!B2572</f>
        <v>45743</v>
      </c>
      <c r="B2569" s="6">
        <f>TITRES_STAT!D2572</f>
        <v>8.5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3.2135400168193857E-3</v>
      </c>
      <c r="G2569" s="2">
        <f t="shared" si="359"/>
        <v>7.8001169996957968E-3</v>
      </c>
      <c r="H2569" s="2">
        <f t="shared" si="355"/>
        <v>0.41198613007275575</v>
      </c>
      <c r="I2569" s="2">
        <f t="shared" si="356"/>
        <v>29.177774575698365</v>
      </c>
    </row>
    <row r="2570" spans="1:9" ht="13.5" x14ac:dyDescent="0.25">
      <c r="A2570" s="3">
        <f>TITRES_STAT!B2573</f>
        <v>45744</v>
      </c>
      <c r="B2570" s="6">
        <f>TITRES_STAT!D2573</f>
        <v>8.5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2.9840014441894296E-3</v>
      </c>
      <c r="G2570" s="2">
        <f t="shared" si="359"/>
        <v>7.2429657854318113E-3</v>
      </c>
      <c r="H2570" s="2">
        <f t="shared" si="355"/>
        <v>0.41198613007275575</v>
      </c>
      <c r="I2570" s="2">
        <f t="shared" si="356"/>
        <v>29.177774575698365</v>
      </c>
    </row>
    <row r="2571" spans="1:9" ht="13.5" x14ac:dyDescent="0.25">
      <c r="A2571" s="3">
        <f>TITRES_STAT!B2574</f>
        <v>45749</v>
      </c>
      <c r="B2571" s="6">
        <f>TITRES_STAT!D2574</f>
        <v>8.5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2.7708584838901846E-3</v>
      </c>
      <c r="G2571" s="2">
        <f t="shared" si="359"/>
        <v>6.7256110864723963E-3</v>
      </c>
      <c r="H2571" s="2">
        <f t="shared" si="355"/>
        <v>0.4119861300727557</v>
      </c>
      <c r="I2571" s="2">
        <f t="shared" si="356"/>
        <v>29.177774575698365</v>
      </c>
    </row>
    <row r="2572" spans="1:9" ht="13.5" x14ac:dyDescent="0.25">
      <c r="A2572" s="3">
        <f>TITRES_STAT!B2575</f>
        <v>45750</v>
      </c>
      <c r="B2572" s="6">
        <f>TITRES_STAT!D2575</f>
        <v>8.6</v>
      </c>
      <c r="C2572" s="2">
        <f t="shared" si="360"/>
        <v>9.9999999999999645E-2</v>
      </c>
      <c r="D2572" s="2">
        <f t="shared" si="361"/>
        <v>9.9999999999999645E-2</v>
      </c>
      <c r="E2572" s="2">
        <f t="shared" si="362"/>
        <v>0</v>
      </c>
      <c r="F2572" s="2">
        <f t="shared" si="359"/>
        <v>9.7157971636122886E-3</v>
      </c>
      <c r="G2572" s="2">
        <f t="shared" si="359"/>
        <v>6.2452102945815113E-3</v>
      </c>
      <c r="H2572" s="2">
        <f t="shared" si="355"/>
        <v>1.5557197764888619</v>
      </c>
      <c r="I2572" s="2">
        <f t="shared" si="356"/>
        <v>60.872079591846514</v>
      </c>
    </row>
    <row r="2573" spans="1:9" ht="13.5" x14ac:dyDescent="0.25">
      <c r="A2573" s="3">
        <f>TITRES_STAT!B2576</f>
        <v>45751</v>
      </c>
      <c r="B2573" s="6">
        <f>TITRES_STAT!D2576</f>
        <v>8.6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9.0218116519256968E-3</v>
      </c>
      <c r="G2573" s="2">
        <f t="shared" si="363"/>
        <v>5.7991238449685454E-3</v>
      </c>
      <c r="H2573" s="2">
        <f t="shared" si="355"/>
        <v>1.5557197764888622</v>
      </c>
      <c r="I2573" s="2">
        <f t="shared" si="356"/>
        <v>60.872079591846521</v>
      </c>
    </row>
    <row r="2574" spans="1:9" ht="13.5" x14ac:dyDescent="0.25">
      <c r="A2574" s="3">
        <f>TITRES_STAT!B2577</f>
        <v>45754</v>
      </c>
      <c r="B2574" s="6">
        <f>TITRES_STAT!D2577</f>
        <v>8.59</v>
      </c>
      <c r="C2574" s="2">
        <f t="shared" si="360"/>
        <v>-9.9999999999997868E-3</v>
      </c>
      <c r="D2574" s="2">
        <f t="shared" si="361"/>
        <v>0</v>
      </c>
      <c r="E2574" s="2">
        <f t="shared" si="362"/>
        <v>9.9999999999997868E-3</v>
      </c>
      <c r="F2574" s="2">
        <f t="shared" si="363"/>
        <v>8.3773965339310041E-3</v>
      </c>
      <c r="G2574" s="2">
        <f t="shared" si="363"/>
        <v>6.0991864274707762E-3</v>
      </c>
      <c r="H2574" s="2">
        <f t="shared" si="355"/>
        <v>1.3735268848643738</v>
      </c>
      <c r="I2574" s="2">
        <f t="shared" si="356"/>
        <v>57.868604464653401</v>
      </c>
    </row>
    <row r="2575" spans="1:9" ht="13.5" x14ac:dyDescent="0.25">
      <c r="A2575" s="3">
        <f>TITRES_STAT!B2578</f>
        <v>45755</v>
      </c>
      <c r="B2575" s="6">
        <f>TITRES_STAT!D2578</f>
        <v>8.57</v>
      </c>
      <c r="C2575" s="2">
        <f t="shared" si="360"/>
        <v>-1.9999999999999574E-2</v>
      </c>
      <c r="D2575" s="2">
        <f t="shared" si="361"/>
        <v>0</v>
      </c>
      <c r="E2575" s="2">
        <f t="shared" si="362"/>
        <v>1.9999999999999574E-2</v>
      </c>
      <c r="F2575" s="2">
        <f t="shared" si="363"/>
        <v>7.7790110672216464E-3</v>
      </c>
      <c r="G2575" s="2">
        <f t="shared" si="363"/>
        <v>7.0921016826514041E-3</v>
      </c>
      <c r="H2575" s="2">
        <f t="shared" si="355"/>
        <v>1.0968555465371499</v>
      </c>
      <c r="I2575" s="2">
        <f t="shared" si="356"/>
        <v>52.309542655360829</v>
      </c>
    </row>
    <row r="2576" spans="1:9" ht="13.5" x14ac:dyDescent="0.25">
      <c r="A2576" s="3">
        <f>TITRES_STAT!B2579</f>
        <v>45757</v>
      </c>
      <c r="B2576" s="6">
        <f>TITRES_STAT!D2579</f>
        <v>8.57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7.2233674195629569E-3</v>
      </c>
      <c r="G2576" s="2">
        <f t="shared" si="363"/>
        <v>6.5855229910334462E-3</v>
      </c>
      <c r="H2576" s="2">
        <f t="shared" si="355"/>
        <v>1.0968555465371499</v>
      </c>
      <c r="I2576" s="2">
        <f t="shared" si="356"/>
        <v>52.309542655360829</v>
      </c>
    </row>
    <row r="2577" spans="1:9" ht="13.5" x14ac:dyDescent="0.25">
      <c r="A2577" s="3">
        <f>TITRES_STAT!B2580</f>
        <v>45758</v>
      </c>
      <c r="B2577" s="6">
        <f>TITRES_STAT!D2580</f>
        <v>8.57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6.7074126038798882E-3</v>
      </c>
      <c r="G2577" s="2">
        <f t="shared" si="363"/>
        <v>6.1151284916739143E-3</v>
      </c>
      <c r="H2577" s="2">
        <f t="shared" ref="H2577:H2640" si="364">F2577/G2577</f>
        <v>1.0968555465371499</v>
      </c>
      <c r="I2577" s="2">
        <f t="shared" ref="I2577:I2640" si="365">IF(G2577=0,100,100-(100/(1+H2577)))</f>
        <v>52.309542655360829</v>
      </c>
    </row>
    <row r="2578" spans="1:9" ht="13.5" x14ac:dyDescent="0.25">
      <c r="A2578" s="3">
        <f>TITRES_STAT!B2581</f>
        <v>45761</v>
      </c>
      <c r="B2578" s="6">
        <f>TITRES_STAT!D2581</f>
        <v>8.57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6.2283117036027536E-3</v>
      </c>
      <c r="G2578" s="2">
        <f t="shared" si="363"/>
        <v>5.6783335994114925E-3</v>
      </c>
      <c r="H2578" s="2">
        <f t="shared" si="364"/>
        <v>1.0968555465371499</v>
      </c>
      <c r="I2578" s="2">
        <f t="shared" si="365"/>
        <v>52.309542655360829</v>
      </c>
    </row>
    <row r="2579" spans="1:9" ht="13.5" x14ac:dyDescent="0.25">
      <c r="A2579" s="3">
        <f>TITRES_STAT!B2582</f>
        <v>45762</v>
      </c>
      <c r="B2579" s="6">
        <f>TITRES_STAT!D2582</f>
        <v>8.57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5.7834322962025562E-3</v>
      </c>
      <c r="G2579" s="2">
        <f t="shared" si="363"/>
        <v>5.2727383423106719E-3</v>
      </c>
      <c r="H2579" s="2">
        <f t="shared" si="364"/>
        <v>1.0968555465371497</v>
      </c>
      <c r="I2579" s="2">
        <f t="shared" si="365"/>
        <v>52.309542655360822</v>
      </c>
    </row>
    <row r="2580" spans="1:9" ht="13.5" x14ac:dyDescent="0.25">
      <c r="A2580" s="3">
        <f>TITRES_STAT!B2583</f>
        <v>45763</v>
      </c>
      <c r="B2580" s="6">
        <f>TITRES_STAT!D2583</f>
        <v>8.57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5.3703299893309445E-3</v>
      </c>
      <c r="G2580" s="2">
        <f t="shared" si="363"/>
        <v>4.8961141750027675E-3</v>
      </c>
      <c r="H2580" s="2">
        <f t="shared" si="364"/>
        <v>1.0968555465371492</v>
      </c>
      <c r="I2580" s="2">
        <f t="shared" si="365"/>
        <v>52.309542655360822</v>
      </c>
    </row>
    <row r="2581" spans="1:9" ht="13.5" x14ac:dyDescent="0.25">
      <c r="A2581" s="3">
        <f>TITRES_STAT!B2584</f>
        <v>45764</v>
      </c>
      <c r="B2581" s="6">
        <f>TITRES_STAT!D2584</f>
        <v>8.57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4.9867349900930202E-3</v>
      </c>
      <c r="G2581" s="2">
        <f t="shared" si="363"/>
        <v>4.546391733931141E-3</v>
      </c>
      <c r="H2581" s="2">
        <f t="shared" si="364"/>
        <v>1.0968555465371495</v>
      </c>
      <c r="I2581" s="2">
        <f t="shared" si="365"/>
        <v>52.309542655360822</v>
      </c>
    </row>
    <row r="2582" spans="1:9" ht="13.5" x14ac:dyDescent="0.25">
      <c r="A2582" s="3">
        <f>TITRES_STAT!B2585</f>
        <v>45765</v>
      </c>
      <c r="B2582" s="6">
        <f>TITRES_STAT!D2585</f>
        <v>8.5299999999999994</v>
      </c>
      <c r="C2582" s="2">
        <f t="shared" si="360"/>
        <v>-4.0000000000000924E-2</v>
      </c>
      <c r="D2582" s="2">
        <f t="shared" si="361"/>
        <v>0</v>
      </c>
      <c r="E2582" s="2">
        <f t="shared" si="362"/>
        <v>4.0000000000000924E-2</v>
      </c>
      <c r="F2582" s="2">
        <f t="shared" si="363"/>
        <v>4.6305396336578045E-3</v>
      </c>
      <c r="G2582" s="2">
        <f t="shared" si="363"/>
        <v>7.0787923243646961E-3</v>
      </c>
      <c r="H2582" s="2">
        <f t="shared" si="364"/>
        <v>0.65414260250577194</v>
      </c>
      <c r="I2582" s="2">
        <f t="shared" si="365"/>
        <v>39.545720031322958</v>
      </c>
    </row>
    <row r="2583" spans="1:9" ht="13.5" x14ac:dyDescent="0.25">
      <c r="A2583" s="3">
        <f>TITRES_STAT!B2586</f>
        <v>45768</v>
      </c>
      <c r="B2583" s="6">
        <f>TITRES_STAT!D2586</f>
        <v>8.59</v>
      </c>
      <c r="C2583" s="2">
        <f t="shared" si="360"/>
        <v>6.0000000000000497E-2</v>
      </c>
      <c r="D2583" s="2">
        <f t="shared" si="361"/>
        <v>6.0000000000000497E-2</v>
      </c>
      <c r="E2583" s="2">
        <f t="shared" si="362"/>
        <v>0</v>
      </c>
      <c r="F2583" s="2">
        <f t="shared" si="363"/>
        <v>8.5855010883965684E-3</v>
      </c>
      <c r="G2583" s="2">
        <f t="shared" si="363"/>
        <v>6.5731643011957891E-3</v>
      </c>
      <c r="H2583" s="2">
        <f t="shared" si="364"/>
        <v>1.3061443005212414</v>
      </c>
      <c r="I2583" s="2">
        <f t="shared" si="365"/>
        <v>56.637579019926157</v>
      </c>
    </row>
    <row r="2584" spans="1:9" ht="13.5" x14ac:dyDescent="0.25">
      <c r="A2584" s="3">
        <f>TITRES_STAT!B2587</f>
        <v>45769</v>
      </c>
      <c r="B2584" s="6">
        <f>TITRES_STAT!D2587</f>
        <v>8.59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7.9722510106539565E-3</v>
      </c>
      <c r="G2584" s="2">
        <f t="shared" si="363"/>
        <v>6.1036525653960904E-3</v>
      </c>
      <c r="H2584" s="2">
        <f t="shared" si="364"/>
        <v>1.3061443005212412</v>
      </c>
      <c r="I2584" s="2">
        <f t="shared" si="365"/>
        <v>56.637579019926157</v>
      </c>
    </row>
    <row r="2585" spans="1:9" ht="13.5" x14ac:dyDescent="0.25">
      <c r="A2585" s="3">
        <f>TITRES_STAT!B2588</f>
        <v>45770</v>
      </c>
      <c r="B2585" s="6">
        <f>TITRES_STAT!D2588</f>
        <v>8.59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7.4028045098929601E-3</v>
      </c>
      <c r="G2585" s="2">
        <f t="shared" si="363"/>
        <v>5.6676773821535123E-3</v>
      </c>
      <c r="H2585" s="2">
        <f t="shared" si="364"/>
        <v>1.3061443005212414</v>
      </c>
      <c r="I2585" s="2">
        <f t="shared" si="365"/>
        <v>56.637579019926157</v>
      </c>
    </row>
    <row r="2586" spans="1:9" ht="13.5" x14ac:dyDescent="0.25">
      <c r="A2586" s="3">
        <f>TITRES_STAT!B2589</f>
        <v>45771</v>
      </c>
      <c r="B2586" s="6">
        <f>TITRES_STAT!D2589</f>
        <v>8.59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6.8740327591863201E-3</v>
      </c>
      <c r="G2586" s="2">
        <f t="shared" si="363"/>
        <v>5.2628432834282615E-3</v>
      </c>
      <c r="H2586" s="2">
        <f t="shared" si="364"/>
        <v>1.3061443005212414</v>
      </c>
      <c r="I2586" s="2">
        <f t="shared" si="365"/>
        <v>56.637579019926157</v>
      </c>
    </row>
    <row r="2587" spans="1:9" ht="13.5" x14ac:dyDescent="0.25">
      <c r="A2587" s="3">
        <f>TITRES_STAT!B2590</f>
        <v>45772</v>
      </c>
      <c r="B2587" s="6">
        <f>TITRES_STAT!D2590</f>
        <v>8.59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6.3830304192444409E-3</v>
      </c>
      <c r="G2587" s="2">
        <f t="shared" si="363"/>
        <v>4.8869259060405285E-3</v>
      </c>
      <c r="H2587" s="2">
        <f t="shared" si="364"/>
        <v>1.3061443005212416</v>
      </c>
      <c r="I2587" s="2">
        <f t="shared" si="365"/>
        <v>56.637579019926157</v>
      </c>
    </row>
    <row r="2588" spans="1:9" ht="13.5" x14ac:dyDescent="0.25">
      <c r="A2588" s="3">
        <f>TITRES_STAT!B2591</f>
        <v>45775</v>
      </c>
      <c r="B2588" s="6">
        <f>TITRES_STAT!D2591</f>
        <v>8.59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5.927099675012695E-3</v>
      </c>
      <c r="G2588" s="2">
        <f t="shared" si="363"/>
        <v>4.5378597698947764E-3</v>
      </c>
      <c r="H2588" s="2">
        <f t="shared" si="364"/>
        <v>1.3061443005212416</v>
      </c>
      <c r="I2588" s="2">
        <f t="shared" si="365"/>
        <v>56.637579019926157</v>
      </c>
    </row>
    <row r="2589" spans="1:9" ht="13.5" x14ac:dyDescent="0.25">
      <c r="A2589" s="3">
        <f>TITRES_STAT!B2592</f>
        <v>45776</v>
      </c>
      <c r="B2589" s="6">
        <f>TITRES_STAT!D2592</f>
        <v>8.59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5.5037354125117887E-3</v>
      </c>
      <c r="G2589" s="2">
        <f t="shared" si="366"/>
        <v>4.213726929188007E-3</v>
      </c>
      <c r="H2589" s="2">
        <f t="shared" si="364"/>
        <v>1.3061443005212416</v>
      </c>
      <c r="I2589" s="2">
        <f t="shared" si="365"/>
        <v>56.637579019926157</v>
      </c>
    </row>
    <row r="2590" spans="1:9" ht="13.5" x14ac:dyDescent="0.25">
      <c r="A2590" s="3">
        <f>TITRES_STAT!B2593</f>
        <v>45777</v>
      </c>
      <c r="B2590" s="6">
        <f>TITRES_STAT!D2593</f>
        <v>8.6</v>
      </c>
      <c r="C2590" s="2">
        <f t="shared" si="360"/>
        <v>9.9999999999997868E-3</v>
      </c>
      <c r="D2590" s="2">
        <f t="shared" si="361"/>
        <v>9.9999999999997868E-3</v>
      </c>
      <c r="E2590" s="2">
        <f t="shared" si="362"/>
        <v>0</v>
      </c>
      <c r="F2590" s="2">
        <f t="shared" si="366"/>
        <v>5.8248971687609313E-3</v>
      </c>
      <c r="G2590" s="2">
        <f t="shared" si="366"/>
        <v>3.9127464342460063E-3</v>
      </c>
      <c r="H2590" s="2">
        <f t="shared" si="364"/>
        <v>1.4886978409280438</v>
      </c>
      <c r="I2590" s="2">
        <f t="shared" si="365"/>
        <v>59.818344213811969</v>
      </c>
    </row>
    <row r="2591" spans="1:9" ht="13.5" x14ac:dyDescent="0.25">
      <c r="A2591" s="3">
        <f>TITRES_STAT!B2594</f>
        <v>45779</v>
      </c>
      <c r="B2591" s="6">
        <f>TITRES_STAT!D2594</f>
        <v>8.6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5.4088330852780078E-3</v>
      </c>
      <c r="G2591" s="2">
        <f t="shared" si="366"/>
        <v>3.6332645460855771E-3</v>
      </c>
      <c r="H2591" s="2">
        <f t="shared" si="364"/>
        <v>1.4886978409280438</v>
      </c>
      <c r="I2591" s="2">
        <f t="shared" si="365"/>
        <v>59.818344213811969</v>
      </c>
    </row>
    <row r="2592" spans="1:9" ht="13.5" x14ac:dyDescent="0.25">
      <c r="A2592" s="3">
        <f>TITRES_STAT!B2595</f>
        <v>45782</v>
      </c>
      <c r="B2592" s="6">
        <f>TITRES_STAT!D2595</f>
        <v>8.27</v>
      </c>
      <c r="C2592" s="2">
        <f t="shared" si="360"/>
        <v>-0.33000000000000007</v>
      </c>
      <c r="D2592" s="2">
        <f t="shared" si="361"/>
        <v>0</v>
      </c>
      <c r="E2592" s="2">
        <f t="shared" si="362"/>
        <v>0.33000000000000007</v>
      </c>
      <c r="F2592" s="2">
        <f t="shared" si="366"/>
        <v>5.0224878649010067E-3</v>
      </c>
      <c r="G2592" s="2">
        <f t="shared" si="366"/>
        <v>2.6945174221365185E-2</v>
      </c>
      <c r="H2592" s="2">
        <f t="shared" si="364"/>
        <v>0.18639656302235411</v>
      </c>
      <c r="I2592" s="2">
        <f t="shared" si="365"/>
        <v>15.71115163613652</v>
      </c>
    </row>
    <row r="2593" spans="1:9" ht="13.5" x14ac:dyDescent="0.25">
      <c r="A2593" s="3">
        <f>TITRES_STAT!B2596</f>
        <v>45783</v>
      </c>
      <c r="B2593" s="6">
        <f>TITRES_STAT!D2596</f>
        <v>8.59</v>
      </c>
      <c r="C2593" s="2">
        <f t="shared" si="360"/>
        <v>0.32000000000000028</v>
      </c>
      <c r="D2593" s="2">
        <f t="shared" si="361"/>
        <v>0.32000000000000028</v>
      </c>
      <c r="E2593" s="2">
        <f t="shared" si="362"/>
        <v>0</v>
      </c>
      <c r="F2593" s="2">
        <f t="shared" si="366"/>
        <v>2.7520881588836667E-2</v>
      </c>
      <c r="G2593" s="2">
        <f t="shared" si="366"/>
        <v>2.5020518919839103E-2</v>
      </c>
      <c r="H2593" s="2">
        <f t="shared" si="364"/>
        <v>1.099932486492716</v>
      </c>
      <c r="I2593" s="2">
        <f t="shared" si="365"/>
        <v>52.379421413200348</v>
      </c>
    </row>
    <row r="2594" spans="1:9" ht="13.5" x14ac:dyDescent="0.25">
      <c r="A2594" s="3">
        <f>TITRES_STAT!B2597</f>
        <v>45784</v>
      </c>
      <c r="B2594" s="6">
        <f>TITRES_STAT!D2597</f>
        <v>8.59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2.5555104332491193E-2</v>
      </c>
      <c r="G2594" s="2">
        <f t="shared" si="366"/>
        <v>2.3233338996993452E-2</v>
      </c>
      <c r="H2594" s="2">
        <f t="shared" si="364"/>
        <v>1.099932486492716</v>
      </c>
      <c r="I2594" s="2">
        <f t="shared" si="365"/>
        <v>52.379421413200348</v>
      </c>
    </row>
    <row r="2595" spans="1:9" ht="13.5" x14ac:dyDescent="0.25">
      <c r="A2595" s="3">
        <f>TITRES_STAT!B2598</f>
        <v>45785</v>
      </c>
      <c r="B2595" s="6">
        <f>TITRES_STAT!D2598</f>
        <v>8.59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2.3729739737313248E-2</v>
      </c>
      <c r="G2595" s="2">
        <f t="shared" si="366"/>
        <v>2.1573814782922491E-2</v>
      </c>
      <c r="H2595" s="2">
        <f t="shared" si="364"/>
        <v>1.099932486492716</v>
      </c>
      <c r="I2595" s="2">
        <f t="shared" si="365"/>
        <v>52.379421413200348</v>
      </c>
    </row>
    <row r="2596" spans="1:9" ht="13.5" x14ac:dyDescent="0.25">
      <c r="A2596" s="3">
        <f>TITRES_STAT!B2599</f>
        <v>45786</v>
      </c>
      <c r="B2596" s="6">
        <f>TITRES_STAT!D2599</f>
        <v>8.59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2.2034758327505156E-2</v>
      </c>
      <c r="G2596" s="2">
        <f t="shared" si="366"/>
        <v>2.0032828012713742E-2</v>
      </c>
      <c r="H2596" s="2">
        <f t="shared" si="364"/>
        <v>1.0999324864927158</v>
      </c>
      <c r="I2596" s="2">
        <f t="shared" si="365"/>
        <v>52.379421413200333</v>
      </c>
    </row>
    <row r="2597" spans="1:9" ht="13.5" x14ac:dyDescent="0.25">
      <c r="A2597" s="3">
        <f>TITRES_STAT!B2600</f>
        <v>45789</v>
      </c>
      <c r="B2597" s="6">
        <f>TITRES_STAT!D2600</f>
        <v>8.59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2.0460847018397645E-2</v>
      </c>
      <c r="G2597" s="2">
        <f t="shared" si="366"/>
        <v>1.8601911726091332E-2</v>
      </c>
      <c r="H2597" s="2">
        <f t="shared" si="364"/>
        <v>1.0999324864927158</v>
      </c>
      <c r="I2597" s="2">
        <f t="shared" si="365"/>
        <v>52.379421413200333</v>
      </c>
    </row>
    <row r="2598" spans="1:9" ht="13.5" x14ac:dyDescent="0.25">
      <c r="A2598" s="3">
        <f>TITRES_STAT!B2601</f>
        <v>45790</v>
      </c>
      <c r="B2598" s="6">
        <f>TITRES_STAT!D2601</f>
        <v>8.58</v>
      </c>
      <c r="C2598" s="2">
        <f t="shared" si="360"/>
        <v>-9.9999999999997868E-3</v>
      </c>
      <c r="D2598" s="2">
        <f t="shared" si="361"/>
        <v>0</v>
      </c>
      <c r="E2598" s="2">
        <f t="shared" si="362"/>
        <v>9.9999999999997868E-3</v>
      </c>
      <c r="F2598" s="2">
        <f t="shared" si="366"/>
        <v>1.8999357945654959E-2</v>
      </c>
      <c r="G2598" s="2">
        <f t="shared" si="366"/>
        <v>1.7987489459941934E-2</v>
      </c>
      <c r="H2598" s="2">
        <f t="shared" si="364"/>
        <v>1.0562540141005476</v>
      </c>
      <c r="I2598" s="2">
        <f t="shared" si="365"/>
        <v>51.367876092029277</v>
      </c>
    </row>
    <row r="2599" spans="1:9" ht="13.5" x14ac:dyDescent="0.25">
      <c r="A2599" s="3">
        <f>TITRES_STAT!B2602</f>
        <v>45791</v>
      </c>
      <c r="B2599" s="6">
        <f>TITRES_STAT!D2602</f>
        <v>8.58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1.7642260949536748E-2</v>
      </c>
      <c r="G2599" s="2">
        <f t="shared" si="366"/>
        <v>1.6702668784231798E-2</v>
      </c>
      <c r="H2599" s="2">
        <f t="shared" si="364"/>
        <v>1.0562540141005474</v>
      </c>
      <c r="I2599" s="2">
        <f t="shared" si="365"/>
        <v>51.367876092029277</v>
      </c>
    </row>
    <row r="2600" spans="1:9" ht="13.5" x14ac:dyDescent="0.25">
      <c r="A2600" s="3">
        <f>TITRES_STAT!B2603</f>
        <v>45792</v>
      </c>
      <c r="B2600" s="6">
        <f>TITRES_STAT!D2603</f>
        <v>8.58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1.6382099453141265E-2</v>
      </c>
      <c r="G2600" s="2">
        <f t="shared" si="366"/>
        <v>1.5509621013929527E-2</v>
      </c>
      <c r="H2600" s="2">
        <f t="shared" si="364"/>
        <v>1.0562540141005474</v>
      </c>
      <c r="I2600" s="2">
        <f t="shared" si="365"/>
        <v>51.367876092029277</v>
      </c>
    </row>
    <row r="2601" spans="1:9" ht="13.5" x14ac:dyDescent="0.25">
      <c r="A2601" s="3">
        <f>TITRES_STAT!B2604</f>
        <v>45793</v>
      </c>
      <c r="B2601" s="6">
        <f>TITRES_STAT!D2604</f>
        <v>8.58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1.5211949492202602E-2</v>
      </c>
      <c r="G2601" s="2">
        <f t="shared" si="366"/>
        <v>1.4401790941505991E-2</v>
      </c>
      <c r="H2601" s="2">
        <f t="shared" si="364"/>
        <v>1.0562540141005472</v>
      </c>
      <c r="I2601" s="2">
        <f t="shared" si="365"/>
        <v>51.367876092029277</v>
      </c>
    </row>
    <row r="2602" spans="1:9" ht="13.5" x14ac:dyDescent="0.25">
      <c r="A2602" s="3">
        <f>TITRES_STAT!B2605</f>
        <v>45796</v>
      </c>
      <c r="B2602" s="6">
        <f>TITRES_STAT!D2605</f>
        <v>8.58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1.4125381671330987E-2</v>
      </c>
      <c r="G2602" s="2">
        <f t="shared" si="366"/>
        <v>1.3373091588541277E-2</v>
      </c>
      <c r="H2602" s="2">
        <f t="shared" si="364"/>
        <v>1.0562540141005472</v>
      </c>
      <c r="I2602" s="2">
        <f t="shared" si="365"/>
        <v>51.367876092029277</v>
      </c>
    </row>
    <row r="2603" spans="1:9" ht="13.5" x14ac:dyDescent="0.25">
      <c r="A2603" s="3">
        <f>TITRES_STAT!B2606</f>
        <v>45797</v>
      </c>
      <c r="B2603" s="6">
        <f>TITRES_STAT!D2606</f>
        <v>8.58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1.3116425837664489E-2</v>
      </c>
      <c r="G2603" s="2">
        <f t="shared" si="366"/>
        <v>1.2417870760788329E-2</v>
      </c>
      <c r="H2603" s="2">
        <f t="shared" si="364"/>
        <v>1.0562540141005472</v>
      </c>
      <c r="I2603" s="2">
        <f t="shared" si="365"/>
        <v>51.367876092029277</v>
      </c>
    </row>
    <row r="2604" spans="1:9" ht="13.5" x14ac:dyDescent="0.25">
      <c r="A2604" s="3">
        <f>TITRES_STAT!B2607</f>
        <v>45798</v>
      </c>
      <c r="B2604" s="6">
        <f>TITRES_STAT!D2607</f>
        <v>8.5500000000000007</v>
      </c>
      <c r="C2604" s="2">
        <f t="shared" si="360"/>
        <v>-2.9999999999999361E-2</v>
      </c>
      <c r="D2604" s="2">
        <f t="shared" si="361"/>
        <v>0</v>
      </c>
      <c r="E2604" s="2">
        <f t="shared" si="362"/>
        <v>2.9999999999999361E-2</v>
      </c>
      <c r="F2604" s="2">
        <f t="shared" si="366"/>
        <v>1.2179538277831312E-2</v>
      </c>
      <c r="G2604" s="2">
        <f t="shared" si="366"/>
        <v>1.3673737135017688E-2</v>
      </c>
      <c r="H2604" s="2">
        <f t="shared" si="364"/>
        <v>0.89072490991801978</v>
      </c>
      <c r="I2604" s="2">
        <f t="shared" si="365"/>
        <v>47.110232971788626</v>
      </c>
    </row>
    <row r="2605" spans="1:9" ht="13.5" x14ac:dyDescent="0.25">
      <c r="A2605" s="3">
        <f>TITRES_STAT!B2608</f>
        <v>45799</v>
      </c>
      <c r="B2605" s="6">
        <f>TITRES_STAT!D2608</f>
        <v>8.5500000000000007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1.1309571257986218E-2</v>
      </c>
      <c r="G2605" s="2">
        <f t="shared" si="367"/>
        <v>1.2697041625373566E-2</v>
      </c>
      <c r="H2605" s="2">
        <f t="shared" si="364"/>
        <v>0.89072490991801989</v>
      </c>
      <c r="I2605" s="2">
        <f t="shared" si="365"/>
        <v>47.110232971788633</v>
      </c>
    </row>
    <row r="2606" spans="1:9" ht="13.5" x14ac:dyDescent="0.25">
      <c r="A2606" s="3">
        <f>TITRES_STAT!B2609</f>
        <v>45800</v>
      </c>
      <c r="B2606" s="6">
        <f>TITRES_STAT!D2609</f>
        <v>8.5500000000000007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1.0501744739558632E-2</v>
      </c>
      <c r="G2606" s="2">
        <f t="shared" si="367"/>
        <v>1.1790110080704025E-2</v>
      </c>
      <c r="H2606" s="2">
        <f t="shared" si="364"/>
        <v>0.89072490991802</v>
      </c>
      <c r="I2606" s="2">
        <f t="shared" si="365"/>
        <v>47.110232971788633</v>
      </c>
    </row>
    <row r="2607" spans="1:9" ht="13.5" x14ac:dyDescent="0.25">
      <c r="A2607" s="3">
        <f>TITRES_STAT!B2610</f>
        <v>45803</v>
      </c>
      <c r="B2607" s="6">
        <f>TITRES_STAT!D2610</f>
        <v>8.5500000000000007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9.7516201153044439E-3</v>
      </c>
      <c r="G2607" s="2">
        <f t="shared" si="367"/>
        <v>1.0947959360653736E-2</v>
      </c>
      <c r="H2607" s="2">
        <f t="shared" si="364"/>
        <v>0.89072490991802011</v>
      </c>
      <c r="I2607" s="2">
        <f t="shared" si="365"/>
        <v>47.110232971788633</v>
      </c>
    </row>
    <row r="2608" spans="1:9" ht="13.5" x14ac:dyDescent="0.25">
      <c r="A2608" s="3">
        <f>TITRES_STAT!B2611</f>
        <v>45804</v>
      </c>
      <c r="B2608" s="6">
        <f>TITRES_STAT!D2611</f>
        <v>8.5500000000000007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9.055075821354128E-3</v>
      </c>
      <c r="G2608" s="2">
        <f t="shared" si="367"/>
        <v>1.0165962263464183E-2</v>
      </c>
      <c r="H2608" s="2">
        <f t="shared" si="364"/>
        <v>0.89072490991802022</v>
      </c>
      <c r="I2608" s="2">
        <f t="shared" si="365"/>
        <v>47.110232971788633</v>
      </c>
    </row>
    <row r="2609" spans="1:9" ht="13.5" x14ac:dyDescent="0.25">
      <c r="A2609" s="3">
        <f>TITRES_STAT!B2612</f>
        <v>45805</v>
      </c>
      <c r="B2609" s="6">
        <f>TITRES_STAT!D2612</f>
        <v>8.5500000000000007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8.408284691257404E-3</v>
      </c>
      <c r="G2609" s="2">
        <f t="shared" si="367"/>
        <v>9.4398221017881704E-3</v>
      </c>
      <c r="H2609" s="2">
        <f t="shared" si="364"/>
        <v>0.89072490991802022</v>
      </c>
      <c r="I2609" s="2">
        <f t="shared" si="365"/>
        <v>47.110232971788633</v>
      </c>
    </row>
    <row r="2610" spans="1:9" ht="13.5" x14ac:dyDescent="0.25">
      <c r="A2610" s="3">
        <f>TITRES_STAT!B2613</f>
        <v>45806</v>
      </c>
      <c r="B2610" s="6">
        <f>TITRES_STAT!D2613</f>
        <v>8.5500000000000007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7.8076929275961602E-3</v>
      </c>
      <c r="G2610" s="2">
        <f t="shared" si="367"/>
        <v>8.7655490945175874E-3</v>
      </c>
      <c r="H2610" s="2">
        <f t="shared" si="364"/>
        <v>0.89072490991802</v>
      </c>
      <c r="I2610" s="2">
        <f t="shared" si="365"/>
        <v>47.110232971788633</v>
      </c>
    </row>
    <row r="2611" spans="1:9" ht="13.5" x14ac:dyDescent="0.25">
      <c r="A2611" s="3">
        <f>TITRES_STAT!B2614</f>
        <v>45807</v>
      </c>
      <c r="B2611" s="6">
        <f>TITRES_STAT!D2614</f>
        <v>8.5500000000000007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7.2500005756250055E-3</v>
      </c>
      <c r="G2611" s="2">
        <f t="shared" si="367"/>
        <v>8.1394384449091882E-3</v>
      </c>
      <c r="H2611" s="2">
        <f t="shared" si="364"/>
        <v>0.89072490991802</v>
      </c>
      <c r="I2611" s="2">
        <f t="shared" si="365"/>
        <v>47.110232971788633</v>
      </c>
    </row>
    <row r="2612" spans="1:9" ht="13.5" x14ac:dyDescent="0.25">
      <c r="A2612" s="3">
        <f>TITRES_STAT!B2615</f>
        <v>45810</v>
      </c>
      <c r="B2612" s="6">
        <f>TITRES_STAT!D2615</f>
        <v>8.5500000000000007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6.7321433916517903E-3</v>
      </c>
      <c r="G2612" s="2">
        <f t="shared" si="367"/>
        <v>7.5580499845585318E-3</v>
      </c>
      <c r="H2612" s="2">
        <f t="shared" si="364"/>
        <v>0.89072490991802</v>
      </c>
      <c r="I2612" s="2">
        <f t="shared" si="365"/>
        <v>47.110232971788633</v>
      </c>
    </row>
    <row r="2613" spans="1:9" ht="13.5" x14ac:dyDescent="0.25">
      <c r="A2613" s="3">
        <f>TITRES_STAT!B2616</f>
        <v>45811</v>
      </c>
      <c r="B2613" s="6">
        <f>TITRES_STAT!D2616</f>
        <v>8.5500000000000007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6.2512760065338057E-3</v>
      </c>
      <c r="G2613" s="2">
        <f t="shared" si="367"/>
        <v>7.0181892713757788E-3</v>
      </c>
      <c r="H2613" s="2">
        <f t="shared" si="364"/>
        <v>0.89072490991802011</v>
      </c>
      <c r="I2613" s="2">
        <f t="shared" si="365"/>
        <v>47.110232971788633</v>
      </c>
    </row>
    <row r="2614" spans="1:9" ht="13.5" x14ac:dyDescent="0.25">
      <c r="A2614" s="3">
        <f>TITRES_STAT!B2617</f>
        <v>45812</v>
      </c>
      <c r="B2614" s="6">
        <f>TITRES_STAT!D2617</f>
        <v>8.5500000000000007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5.804756291781391E-3</v>
      </c>
      <c r="G2614" s="2">
        <f t="shared" si="367"/>
        <v>6.5168900377060805E-3</v>
      </c>
      <c r="H2614" s="2">
        <f t="shared" si="364"/>
        <v>0.89072490991802011</v>
      </c>
      <c r="I2614" s="2">
        <f t="shared" si="365"/>
        <v>47.110232971788633</v>
      </c>
    </row>
    <row r="2615" spans="1:9" ht="13.5" x14ac:dyDescent="0.25">
      <c r="A2615" s="3">
        <f>TITRES_STAT!B2618</f>
        <v>45813</v>
      </c>
      <c r="B2615" s="6">
        <f>TITRES_STAT!D2618</f>
        <v>8.5500000000000007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5.3901308423684345E-3</v>
      </c>
      <c r="G2615" s="2">
        <f t="shared" si="367"/>
        <v>6.0513978921556463E-3</v>
      </c>
      <c r="H2615" s="2">
        <f t="shared" si="364"/>
        <v>0.89072490991802011</v>
      </c>
      <c r="I2615" s="2">
        <f t="shared" si="365"/>
        <v>47.110232971788633</v>
      </c>
    </row>
    <row r="2616" spans="1:9" ht="13.5" x14ac:dyDescent="0.25">
      <c r="A2616" s="3">
        <f>TITRES_STAT!B2619</f>
        <v>45817</v>
      </c>
      <c r="B2616" s="6">
        <f>TITRES_STAT!D2619</f>
        <v>8.5500000000000007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5.0051214964849742E-3</v>
      </c>
      <c r="G2616" s="2">
        <f t="shared" si="367"/>
        <v>5.6191551855731001E-3</v>
      </c>
      <c r="H2616" s="2">
        <f t="shared" si="364"/>
        <v>0.89072490991801989</v>
      </c>
      <c r="I2616" s="2">
        <f t="shared" si="365"/>
        <v>47.110232971788633</v>
      </c>
    </row>
    <row r="2617" spans="1:9" ht="13.5" x14ac:dyDescent="0.25">
      <c r="A2617" s="3">
        <f>TITRES_STAT!B2620</f>
        <v>45818</v>
      </c>
      <c r="B2617" s="6">
        <f>TITRES_STAT!D2620</f>
        <v>8.5500000000000007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4.6476128181646191E-3</v>
      </c>
      <c r="G2617" s="2">
        <f t="shared" si="367"/>
        <v>5.2177869580321643E-3</v>
      </c>
      <c r="H2617" s="2">
        <f t="shared" si="364"/>
        <v>0.89072490991802</v>
      </c>
      <c r="I2617" s="2">
        <f t="shared" si="365"/>
        <v>47.110232971788633</v>
      </c>
    </row>
    <row r="2618" spans="1:9" ht="13.5" x14ac:dyDescent="0.25">
      <c r="A2618" s="3">
        <f>TITRES_STAT!B2621</f>
        <v>45819</v>
      </c>
      <c r="B2618" s="6">
        <f>TITRES_STAT!D2621</f>
        <v>8.5500000000000007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4.3156404740100031E-3</v>
      </c>
      <c r="G2618" s="2">
        <f t="shared" si="367"/>
        <v>4.8450878896012951E-3</v>
      </c>
      <c r="H2618" s="2">
        <f t="shared" si="364"/>
        <v>0.89072490991802</v>
      </c>
      <c r="I2618" s="2">
        <f t="shared" si="365"/>
        <v>47.110232971788633</v>
      </c>
    </row>
    <row r="2619" spans="1:9" ht="13.5" x14ac:dyDescent="0.25">
      <c r="A2619" s="3">
        <f>TITRES_STAT!B2622</f>
        <v>45820</v>
      </c>
      <c r="B2619" s="6">
        <f>TITRES_STAT!D2622</f>
        <v>8.5500000000000007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4.0073804401521461E-3</v>
      </c>
      <c r="G2619" s="2">
        <f t="shared" si="367"/>
        <v>4.4990101832012028E-3</v>
      </c>
      <c r="H2619" s="2">
        <f t="shared" si="364"/>
        <v>0.89072490991802</v>
      </c>
      <c r="I2619" s="2">
        <f t="shared" si="365"/>
        <v>47.110232971788633</v>
      </c>
    </row>
    <row r="2620" spans="1:9" ht="13.5" x14ac:dyDescent="0.25">
      <c r="A2620" s="3">
        <f>TITRES_STAT!B2623</f>
        <v>45821</v>
      </c>
      <c r="B2620" s="6">
        <f>TITRES_STAT!D2623</f>
        <v>8.5500000000000007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3.7211389801412786E-3</v>
      </c>
      <c r="G2620" s="2">
        <f t="shared" si="367"/>
        <v>4.1776523129725459E-3</v>
      </c>
      <c r="H2620" s="2">
        <f t="shared" si="364"/>
        <v>0.89072490991801989</v>
      </c>
      <c r="I2620" s="2">
        <f t="shared" si="365"/>
        <v>47.110232971788633</v>
      </c>
    </row>
    <row r="2621" spans="1:9" ht="13.5" x14ac:dyDescent="0.25">
      <c r="A2621" s="3">
        <f>TITRES_STAT!B2624</f>
        <v>45824</v>
      </c>
      <c r="B2621" s="6">
        <f>TITRES_STAT!D2624</f>
        <v>8.5500000000000007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3.4553433387026155E-3</v>
      </c>
      <c r="G2621" s="2">
        <f t="shared" si="368"/>
        <v>3.87924857633165E-3</v>
      </c>
      <c r="H2621" s="2">
        <f t="shared" si="364"/>
        <v>0.89072490991801978</v>
      </c>
      <c r="I2621" s="2">
        <f t="shared" si="365"/>
        <v>47.110232971788626</v>
      </c>
    </row>
    <row r="2622" spans="1:9" ht="13.5" x14ac:dyDescent="0.25">
      <c r="A2622" s="3">
        <f>TITRES_STAT!B2625</f>
        <v>45825</v>
      </c>
      <c r="B2622" s="6">
        <f>TITRES_STAT!D2625</f>
        <v>8.5500000000000007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3.2085331002238569E-3</v>
      </c>
      <c r="G2622" s="2">
        <f t="shared" si="368"/>
        <v>3.6021593923079606E-3</v>
      </c>
      <c r="H2622" s="2">
        <f t="shared" si="364"/>
        <v>0.89072490991801978</v>
      </c>
      <c r="I2622" s="2">
        <f t="shared" si="365"/>
        <v>47.110232971788626</v>
      </c>
    </row>
    <row r="2623" spans="1:9" ht="13.5" x14ac:dyDescent="0.25">
      <c r="A2623" s="3">
        <f>TITRES_STAT!B2626</f>
        <v>45826</v>
      </c>
      <c r="B2623" s="6">
        <f>TITRES_STAT!D2626</f>
        <v>8.5500000000000007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2.9793521644935817E-3</v>
      </c>
      <c r="G2623" s="2">
        <f t="shared" si="368"/>
        <v>3.3448622928573921E-3</v>
      </c>
      <c r="H2623" s="2">
        <f t="shared" si="364"/>
        <v>0.89072490991801978</v>
      </c>
      <c r="I2623" s="2">
        <f t="shared" si="365"/>
        <v>47.110232971788626</v>
      </c>
    </row>
    <row r="2624" spans="1:9" ht="13.5" x14ac:dyDescent="0.25">
      <c r="A2624" s="3">
        <f>TITRES_STAT!B2627</f>
        <v>45827</v>
      </c>
      <c r="B2624" s="6">
        <f>TITRES_STAT!D2627</f>
        <v>8.5500000000000007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2.7665412956011833E-3</v>
      </c>
      <c r="G2624" s="2">
        <f t="shared" si="368"/>
        <v>3.1059435576532924E-3</v>
      </c>
      <c r="H2624" s="2">
        <f t="shared" si="364"/>
        <v>0.89072490991802</v>
      </c>
      <c r="I2624" s="2">
        <f t="shared" si="365"/>
        <v>47.110232971788633</v>
      </c>
    </row>
    <row r="2625" spans="1:9" ht="13.5" x14ac:dyDescent="0.25">
      <c r="A2625" s="3">
        <f>TITRES_STAT!B2628</f>
        <v>45828</v>
      </c>
      <c r="B2625" s="6">
        <f>TITRES_STAT!D2628</f>
        <v>8.5299999999999994</v>
      </c>
      <c r="C2625" s="2">
        <f t="shared" si="360"/>
        <v>-2.000000000000135E-2</v>
      </c>
      <c r="D2625" s="2">
        <f t="shared" si="361"/>
        <v>0</v>
      </c>
      <c r="E2625" s="2">
        <f t="shared" si="362"/>
        <v>2.000000000000135E-2</v>
      </c>
      <c r="F2625" s="2">
        <f t="shared" si="368"/>
        <v>2.5689312030582412E-3</v>
      </c>
      <c r="G2625" s="2">
        <f t="shared" si="368"/>
        <v>4.3126618749638685E-3</v>
      </c>
      <c r="H2625" s="2">
        <f t="shared" si="364"/>
        <v>0.59567183274245528</v>
      </c>
      <c r="I2625" s="2">
        <f t="shared" si="365"/>
        <v>37.330472376559015</v>
      </c>
    </row>
    <row r="2626" spans="1:9" ht="13.5" x14ac:dyDescent="0.25">
      <c r="A2626" s="3">
        <f>TITRES_STAT!B2629</f>
        <v>45831</v>
      </c>
      <c r="B2626" s="6">
        <f>TITRES_STAT!D2629</f>
        <v>8.3000000000000007</v>
      </c>
      <c r="C2626" s="2">
        <f t="shared" si="360"/>
        <v>-0.22999999999999865</v>
      </c>
      <c r="D2626" s="2">
        <f t="shared" si="361"/>
        <v>0</v>
      </c>
      <c r="E2626" s="2">
        <f t="shared" si="362"/>
        <v>0.22999999999999865</v>
      </c>
      <c r="F2626" s="2">
        <f t="shared" si="368"/>
        <v>2.3854361171255097E-3</v>
      </c>
      <c r="G2626" s="2">
        <f t="shared" si="368"/>
        <v>2.0433186026752068E-2</v>
      </c>
      <c r="H2626" s="2">
        <f t="shared" si="364"/>
        <v>0.11674322907853855</v>
      </c>
      <c r="I2626" s="2">
        <f t="shared" si="365"/>
        <v>10.453900774922744</v>
      </c>
    </row>
    <row r="2627" spans="1:9" ht="13.5" x14ac:dyDescent="0.25">
      <c r="A2627" s="3">
        <f>TITRES_STAT!B2630</f>
        <v>45832</v>
      </c>
      <c r="B2627" s="6">
        <f>TITRES_STAT!D2630</f>
        <v>8.23</v>
      </c>
      <c r="C2627" s="2">
        <f t="shared" ref="C2627:C2690" si="369">B2627-B2626</f>
        <v>-7.0000000000000284E-2</v>
      </c>
      <c r="D2627" s="2">
        <f t="shared" ref="D2627:D2690" si="370">IF(C2627&gt;0,C2627,0)</f>
        <v>0</v>
      </c>
      <c r="E2627" s="2">
        <f t="shared" ref="E2627:E2690" si="371">IF(C2627&lt;0,-C2627,0)</f>
        <v>7.0000000000000284E-2</v>
      </c>
      <c r="F2627" s="2">
        <f t="shared" si="368"/>
        <v>2.2150478230451164E-3</v>
      </c>
      <c r="G2627" s="2">
        <f t="shared" si="368"/>
        <v>2.3973672739126938E-2</v>
      </c>
      <c r="H2627" s="2">
        <f t="shared" si="364"/>
        <v>9.2395013778176022E-2</v>
      </c>
      <c r="I2627" s="2">
        <f t="shared" si="365"/>
        <v>8.4580222916449372</v>
      </c>
    </row>
    <row r="2628" spans="1:9" ht="13.5" x14ac:dyDescent="0.25">
      <c r="A2628" s="3">
        <f>TITRES_STAT!B2631</f>
        <v>45833</v>
      </c>
      <c r="B2628" s="6">
        <f>TITRES_STAT!D2631</f>
        <v>8.23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2.0568301213990366E-3</v>
      </c>
      <c r="G2628" s="2">
        <f t="shared" si="368"/>
        <v>2.2261267543475013E-2</v>
      </c>
      <c r="H2628" s="2">
        <f t="shared" si="364"/>
        <v>9.2395013778176022E-2</v>
      </c>
      <c r="I2628" s="2">
        <f t="shared" si="365"/>
        <v>8.4580222916449372</v>
      </c>
    </row>
    <row r="2629" spans="1:9" ht="13.5" x14ac:dyDescent="0.25">
      <c r="A2629" s="3">
        <f>TITRES_STAT!B2632</f>
        <v>45835</v>
      </c>
      <c r="B2629" s="6">
        <f>TITRES_STAT!D2632</f>
        <v>8.2100000000000009</v>
      </c>
      <c r="C2629" s="2">
        <f t="shared" si="369"/>
        <v>-1.9999999999999574E-2</v>
      </c>
      <c r="D2629" s="2">
        <f t="shared" si="370"/>
        <v>0</v>
      </c>
      <c r="E2629" s="2">
        <f t="shared" si="371"/>
        <v>1.9999999999999574E-2</v>
      </c>
      <c r="F2629" s="2">
        <f t="shared" si="368"/>
        <v>1.9099136841562482E-3</v>
      </c>
      <c r="G2629" s="2">
        <f t="shared" si="368"/>
        <v>2.2099748433226766E-2</v>
      </c>
      <c r="H2629" s="2">
        <f t="shared" si="364"/>
        <v>8.6422417428277637E-2</v>
      </c>
      <c r="I2629" s="2">
        <f t="shared" si="365"/>
        <v>7.9547711867776343</v>
      </c>
    </row>
    <row r="2630" spans="1:9" ht="13.5" x14ac:dyDescent="0.25">
      <c r="A2630" s="3">
        <f>TITRES_STAT!B2633</f>
        <v>45838</v>
      </c>
      <c r="B2630" s="6">
        <f>TITRES_STAT!D2633</f>
        <v>8.1999999999999993</v>
      </c>
      <c r="C2630" s="2">
        <f t="shared" si="369"/>
        <v>-1.0000000000001563E-2</v>
      </c>
      <c r="D2630" s="2">
        <f t="shared" si="370"/>
        <v>0</v>
      </c>
      <c r="E2630" s="2">
        <f t="shared" si="371"/>
        <v>1.0000000000001563E-2</v>
      </c>
      <c r="F2630" s="2">
        <f t="shared" si="368"/>
        <v>1.7734912781450876E-3</v>
      </c>
      <c r="G2630" s="2">
        <f t="shared" si="368"/>
        <v>2.1235480687996394E-2</v>
      </c>
      <c r="H2630" s="2">
        <f t="shared" si="364"/>
        <v>8.3515476018754517E-2</v>
      </c>
      <c r="I2630" s="2">
        <f t="shared" si="365"/>
        <v>7.7078249334861226</v>
      </c>
    </row>
    <row r="2631" spans="1:9" ht="13.5" x14ac:dyDescent="0.25">
      <c r="A2631" s="3">
        <f>TITRES_STAT!B2634</f>
        <v>45839</v>
      </c>
      <c r="B2631" s="6">
        <f>TITRES_STAT!D2634</f>
        <v>8.09</v>
      </c>
      <c r="C2631" s="2">
        <f t="shared" si="369"/>
        <v>-0.10999999999999943</v>
      </c>
      <c r="D2631" s="2">
        <f t="shared" si="370"/>
        <v>0</v>
      </c>
      <c r="E2631" s="2">
        <f t="shared" si="371"/>
        <v>0.10999999999999943</v>
      </c>
      <c r="F2631" s="2">
        <f t="shared" si="368"/>
        <v>1.6468133297061528E-3</v>
      </c>
      <c r="G2631" s="2">
        <f t="shared" si="368"/>
        <v>2.7575803495996611E-2</v>
      </c>
      <c r="H2631" s="2">
        <f t="shared" si="364"/>
        <v>5.9719504816794666E-2</v>
      </c>
      <c r="I2631" s="2">
        <f t="shared" si="365"/>
        <v>5.635406779374037</v>
      </c>
    </row>
    <row r="2632" spans="1:9" ht="13.5" x14ac:dyDescent="0.25">
      <c r="A2632" s="3">
        <f>TITRES_STAT!B2635</f>
        <v>45840</v>
      </c>
      <c r="B2632" s="6">
        <f>TITRES_STAT!D2635</f>
        <v>7.95</v>
      </c>
      <c r="C2632" s="2">
        <f t="shared" si="369"/>
        <v>-0.13999999999999968</v>
      </c>
      <c r="D2632" s="2">
        <f t="shared" si="370"/>
        <v>0</v>
      </c>
      <c r="E2632" s="2">
        <f t="shared" si="371"/>
        <v>0.13999999999999968</v>
      </c>
      <c r="F2632" s="2">
        <f t="shared" si="368"/>
        <v>1.5291838061557133E-3</v>
      </c>
      <c r="G2632" s="2">
        <f t="shared" si="368"/>
        <v>3.5606103246282543E-2</v>
      </c>
      <c r="H2632" s="2">
        <f t="shared" si="364"/>
        <v>4.2947238443324119E-2</v>
      </c>
      <c r="I2632" s="2">
        <f t="shared" si="365"/>
        <v>4.1178725883991945</v>
      </c>
    </row>
    <row r="2633" spans="1:9" ht="13.5" x14ac:dyDescent="0.25">
      <c r="A2633" s="3">
        <f>TITRES_STAT!B2636</f>
        <v>45841</v>
      </c>
      <c r="B2633" s="6">
        <f>TITRES_STAT!D2636</f>
        <v>8.09</v>
      </c>
      <c r="C2633" s="2">
        <f t="shared" si="369"/>
        <v>0.13999999999999968</v>
      </c>
      <c r="D2633" s="2">
        <f t="shared" si="370"/>
        <v>0.13999999999999968</v>
      </c>
      <c r="E2633" s="2">
        <f t="shared" si="371"/>
        <v>0</v>
      </c>
      <c r="F2633" s="2">
        <f t="shared" si="368"/>
        <v>1.1419956391430282E-2</v>
      </c>
      <c r="G2633" s="2">
        <f t="shared" si="368"/>
        <v>3.3062810157262361E-2</v>
      </c>
      <c r="H2633" s="2">
        <f t="shared" si="364"/>
        <v>0.34540186805391221</v>
      </c>
      <c r="I2633" s="2">
        <f t="shared" si="365"/>
        <v>25.672765606719921</v>
      </c>
    </row>
    <row r="2634" spans="1:9" ht="13.5" x14ac:dyDescent="0.25">
      <c r="A2634" s="3">
        <f>TITRES_STAT!B2637</f>
        <v>45842</v>
      </c>
      <c r="B2634" s="6">
        <f>TITRES_STAT!D2637</f>
        <v>7.8</v>
      </c>
      <c r="C2634" s="2">
        <f t="shared" si="369"/>
        <v>-0.29000000000000004</v>
      </c>
      <c r="D2634" s="2">
        <f t="shared" si="370"/>
        <v>0</v>
      </c>
      <c r="E2634" s="2">
        <f t="shared" si="371"/>
        <v>0.29000000000000004</v>
      </c>
      <c r="F2634" s="2">
        <f t="shared" si="368"/>
        <v>1.0604245220613833E-2</v>
      </c>
      <c r="G2634" s="2">
        <f t="shared" si="368"/>
        <v>5.141546657460077E-2</v>
      </c>
      <c r="H2634" s="2">
        <f t="shared" si="364"/>
        <v>0.20624621202703095</v>
      </c>
      <c r="I2634" s="2">
        <f t="shared" si="365"/>
        <v>17.098185260241806</v>
      </c>
    </row>
    <row r="2635" spans="1:9" ht="13.5" x14ac:dyDescent="0.25">
      <c r="A2635" s="3">
        <f>TITRES_STAT!B2638</f>
        <v>45845</v>
      </c>
      <c r="B2635" s="6">
        <f>TITRES_STAT!D2638</f>
        <v>7.9</v>
      </c>
      <c r="C2635" s="2">
        <f t="shared" si="369"/>
        <v>0.10000000000000053</v>
      </c>
      <c r="D2635" s="2">
        <f t="shared" si="370"/>
        <v>0.10000000000000053</v>
      </c>
      <c r="E2635" s="2">
        <f t="shared" si="371"/>
        <v>0</v>
      </c>
      <c r="F2635" s="2">
        <f t="shared" si="368"/>
        <v>1.698965627628431E-2</v>
      </c>
      <c r="G2635" s="2">
        <f t="shared" si="368"/>
        <v>4.7742933247843573E-2</v>
      </c>
      <c r="H2635" s="2">
        <f t="shared" si="364"/>
        <v>0.35585698490889622</v>
      </c>
      <c r="I2635" s="2">
        <f t="shared" si="365"/>
        <v>26.245908592845225</v>
      </c>
    </row>
    <row r="2636" spans="1:9" ht="13.5" x14ac:dyDescent="0.25">
      <c r="A2636" s="3">
        <f>TITRES_STAT!B2639</f>
        <v>45846</v>
      </c>
      <c r="B2636" s="6">
        <f>TITRES_STAT!D2639</f>
        <v>7.8</v>
      </c>
      <c r="C2636" s="2">
        <f t="shared" si="369"/>
        <v>-0.10000000000000053</v>
      </c>
      <c r="D2636" s="2">
        <f t="shared" si="370"/>
        <v>0</v>
      </c>
      <c r="E2636" s="2">
        <f t="shared" si="371"/>
        <v>0.10000000000000053</v>
      </c>
      <c r="F2636" s="2">
        <f t="shared" si="368"/>
        <v>1.5776109399406858E-2</v>
      </c>
      <c r="G2636" s="2">
        <f t="shared" si="368"/>
        <v>5.1475580872997639E-2</v>
      </c>
      <c r="H2636" s="2">
        <f t="shared" si="364"/>
        <v>0.30647754006565225</v>
      </c>
      <c r="I2636" s="2">
        <f t="shared" si="365"/>
        <v>23.458309130232067</v>
      </c>
    </row>
    <row r="2637" spans="1:9" ht="13.5" x14ac:dyDescent="0.25">
      <c r="A2637" s="3">
        <f>TITRES_STAT!B2640</f>
        <v>45847</v>
      </c>
      <c r="B2637" s="6">
        <f>TITRES_STAT!D2640</f>
        <v>7.7</v>
      </c>
      <c r="C2637" s="2">
        <f t="shared" si="369"/>
        <v>-9.9999999999999645E-2</v>
      </c>
      <c r="D2637" s="2">
        <f t="shared" si="370"/>
        <v>0</v>
      </c>
      <c r="E2637" s="2">
        <f t="shared" si="371"/>
        <v>9.9999999999999645E-2</v>
      </c>
      <c r="F2637" s="2">
        <f t="shared" ref="F2637:G2652" si="372">((F2636*13)+D2637)/14</f>
        <v>1.4649244442306367E-2</v>
      </c>
      <c r="G2637" s="2">
        <f t="shared" si="372"/>
        <v>5.494161081064064E-2</v>
      </c>
      <c r="H2637" s="2">
        <f t="shared" si="364"/>
        <v>0.26663296226963229</v>
      </c>
      <c r="I2637" s="2">
        <f t="shared" si="365"/>
        <v>21.050530833483336</v>
      </c>
    </row>
    <row r="2638" spans="1:9" ht="13.5" x14ac:dyDescent="0.25">
      <c r="A2638" s="3">
        <f>TITRES_STAT!B2641</f>
        <v>45848</v>
      </c>
      <c r="B2638" s="6">
        <f>TITRES_STAT!D2641</f>
        <v>7.69</v>
      </c>
      <c r="C2638" s="2">
        <f t="shared" si="369"/>
        <v>-9.9999999999997868E-3</v>
      </c>
      <c r="D2638" s="2">
        <f t="shared" si="370"/>
        <v>0</v>
      </c>
      <c r="E2638" s="2">
        <f t="shared" si="371"/>
        <v>9.9999999999997868E-3</v>
      </c>
      <c r="F2638" s="2">
        <f t="shared" si="372"/>
        <v>1.3602869839284484E-2</v>
      </c>
      <c r="G2638" s="2">
        <f t="shared" si="372"/>
        <v>5.1731495752737722E-2</v>
      </c>
      <c r="H2638" s="2">
        <f t="shared" si="364"/>
        <v>0.26295141173381975</v>
      </c>
      <c r="I2638" s="2">
        <f t="shared" si="365"/>
        <v>20.820390182139434</v>
      </c>
    </row>
    <row r="2639" spans="1:9" ht="13.5" x14ac:dyDescent="0.25">
      <c r="A2639" s="3">
        <f>TITRES_STAT!B2642</f>
        <v>45849</v>
      </c>
      <c r="B2639" s="6">
        <f>TITRES_STAT!D2642</f>
        <v>7.69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1.2631236279335592E-2</v>
      </c>
      <c r="G2639" s="2">
        <f t="shared" si="372"/>
        <v>4.8036388913256456E-2</v>
      </c>
      <c r="H2639" s="2">
        <f t="shared" si="364"/>
        <v>0.26295141173381975</v>
      </c>
      <c r="I2639" s="2">
        <f t="shared" si="365"/>
        <v>20.820390182139434</v>
      </c>
    </row>
    <row r="2640" spans="1:9" ht="13.5" x14ac:dyDescent="0.25">
      <c r="A2640" s="3">
        <f>TITRES_STAT!B2643</f>
        <v>45852</v>
      </c>
      <c r="B2640" s="6">
        <f>TITRES_STAT!D2643</f>
        <v>7.69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1.1729005116525906E-2</v>
      </c>
      <c r="G2640" s="2">
        <f t="shared" si="372"/>
        <v>4.4605218276595283E-2</v>
      </c>
      <c r="H2640" s="2">
        <f t="shared" si="364"/>
        <v>0.2629514117338197</v>
      </c>
      <c r="I2640" s="2">
        <f t="shared" si="365"/>
        <v>20.820390182139434</v>
      </c>
    </row>
    <row r="2641" spans="1:9" ht="13.5" x14ac:dyDescent="0.25">
      <c r="A2641" s="3">
        <f>TITRES_STAT!B2644</f>
        <v>45853</v>
      </c>
      <c r="B2641" s="6">
        <f>TITRES_STAT!D2644</f>
        <v>8.0399999999999991</v>
      </c>
      <c r="C2641" s="2">
        <f t="shared" si="369"/>
        <v>0.34999999999999876</v>
      </c>
      <c r="D2641" s="2">
        <f t="shared" si="370"/>
        <v>0.34999999999999876</v>
      </c>
      <c r="E2641" s="2">
        <f t="shared" si="371"/>
        <v>0</v>
      </c>
      <c r="F2641" s="2">
        <f t="shared" si="372"/>
        <v>3.5891219036773961E-2</v>
      </c>
      <c r="G2641" s="2">
        <f t="shared" si="372"/>
        <v>4.1419131256838479E-2</v>
      </c>
      <c r="H2641" s="2">
        <f t="shared" ref="H2641:H2693" si="373">F2641/G2641</f>
        <v>0.86653722440999204</v>
      </c>
      <c r="I2641" s="2">
        <f t="shared" ref="I2641:I2693" si="374">IF(G2641=0,100,100-(100/(1+H2641)))</f>
        <v>46.424856310267394</v>
      </c>
    </row>
    <row r="2642" spans="1:9" ht="13.5" x14ac:dyDescent="0.25">
      <c r="A2642" s="3">
        <f>TITRES_STAT!B2645</f>
        <v>45854</v>
      </c>
      <c r="B2642" s="6">
        <f>TITRES_STAT!D2645</f>
        <v>8.0399999999999991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3.3327560534147246E-2</v>
      </c>
      <c r="G2642" s="2">
        <f t="shared" si="372"/>
        <v>3.8460621881350014E-2</v>
      </c>
      <c r="H2642" s="2">
        <f t="shared" si="373"/>
        <v>0.86653722440999204</v>
      </c>
      <c r="I2642" s="2">
        <f t="shared" si="374"/>
        <v>46.424856310267394</v>
      </c>
    </row>
    <row r="2643" spans="1:9" ht="13.5" x14ac:dyDescent="0.25">
      <c r="A2643" s="3">
        <f>TITRES_STAT!B2646</f>
        <v>45855</v>
      </c>
      <c r="B2643" s="6">
        <f>TITRES_STAT!D2646</f>
        <v>8.0399999999999991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3.0947020495993873E-2</v>
      </c>
      <c r="G2643" s="2">
        <f t="shared" si="372"/>
        <v>3.5713434604110729E-2</v>
      </c>
      <c r="H2643" s="2">
        <f t="shared" si="373"/>
        <v>0.86653722440999204</v>
      </c>
      <c r="I2643" s="2">
        <f t="shared" si="374"/>
        <v>46.424856310267394</v>
      </c>
    </row>
    <row r="2644" spans="1:9" ht="13.5" x14ac:dyDescent="0.25">
      <c r="A2644" s="3">
        <f>TITRES_STAT!B2647</f>
        <v>45856</v>
      </c>
      <c r="B2644" s="6">
        <f>TITRES_STAT!D2647</f>
        <v>8.0399999999999991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2.8736519031994312E-2</v>
      </c>
      <c r="G2644" s="2">
        <f t="shared" si="372"/>
        <v>3.3162474989531392E-2</v>
      </c>
      <c r="H2644" s="2">
        <f t="shared" si="373"/>
        <v>0.86653722440999204</v>
      </c>
      <c r="I2644" s="2">
        <f t="shared" si="374"/>
        <v>46.424856310267394</v>
      </c>
    </row>
    <row r="2645" spans="1:9" ht="13.5" x14ac:dyDescent="0.25">
      <c r="A2645" s="3">
        <f>TITRES_STAT!B2648</f>
        <v>45859</v>
      </c>
      <c r="B2645" s="6">
        <f>TITRES_STAT!D2648</f>
        <v>7.56</v>
      </c>
      <c r="C2645" s="2">
        <f t="shared" si="369"/>
        <v>-0.47999999999999954</v>
      </c>
      <c r="D2645" s="2">
        <f t="shared" si="370"/>
        <v>0</v>
      </c>
      <c r="E2645" s="2">
        <f t="shared" si="371"/>
        <v>0.47999999999999954</v>
      </c>
      <c r="F2645" s="2">
        <f t="shared" si="372"/>
        <v>2.6683910529709004E-2</v>
      </c>
      <c r="G2645" s="2">
        <f t="shared" si="372"/>
        <v>6.5079441061707682E-2</v>
      </c>
      <c r="H2645" s="2">
        <f t="shared" si="373"/>
        <v>0.41002058552419934</v>
      </c>
      <c r="I2645" s="2">
        <f t="shared" si="374"/>
        <v>29.079049606340831</v>
      </c>
    </row>
    <row r="2646" spans="1:9" ht="13.5" x14ac:dyDescent="0.25">
      <c r="A2646" s="3">
        <f>TITRES_STAT!B2649</f>
        <v>45860</v>
      </c>
      <c r="B2646" s="6">
        <f>TITRES_STAT!D2649</f>
        <v>7.5</v>
      </c>
      <c r="C2646" s="2">
        <f t="shared" si="369"/>
        <v>-5.9999999999999609E-2</v>
      </c>
      <c r="D2646" s="2">
        <f t="shared" si="370"/>
        <v>0</v>
      </c>
      <c r="E2646" s="2">
        <f t="shared" si="371"/>
        <v>5.9999999999999609E-2</v>
      </c>
      <c r="F2646" s="2">
        <f t="shared" si="372"/>
        <v>2.4777916920444072E-2</v>
      </c>
      <c r="G2646" s="2">
        <f t="shared" si="372"/>
        <v>6.4716623843014257E-2</v>
      </c>
      <c r="H2646" s="2">
        <f t="shared" si="373"/>
        <v>0.3828678853913775</v>
      </c>
      <c r="I2646" s="2">
        <f t="shared" si="374"/>
        <v>27.68651217054034</v>
      </c>
    </row>
    <row r="2647" spans="1:9" ht="13.5" x14ac:dyDescent="0.25">
      <c r="A2647" s="3">
        <f>TITRES_STAT!B2650</f>
        <v>45861</v>
      </c>
      <c r="B2647" s="6">
        <f>TITRES_STAT!D2650</f>
        <v>7.95</v>
      </c>
      <c r="C2647" s="2">
        <f t="shared" si="369"/>
        <v>0.45000000000000018</v>
      </c>
      <c r="D2647" s="2">
        <f t="shared" si="370"/>
        <v>0.45000000000000018</v>
      </c>
      <c r="E2647" s="2">
        <f t="shared" si="371"/>
        <v>0</v>
      </c>
      <c r="F2647" s="2">
        <f t="shared" si="372"/>
        <v>5.5150922854698081E-2</v>
      </c>
      <c r="G2647" s="2">
        <f t="shared" si="372"/>
        <v>6.0094007854227527E-2</v>
      </c>
      <c r="H2647" s="2">
        <f t="shared" si="373"/>
        <v>0.91774412830776597</v>
      </c>
      <c r="I2647" s="2">
        <f t="shared" si="374"/>
        <v>47.855400246621606</v>
      </c>
    </row>
    <row r="2648" spans="1:9" ht="13.5" x14ac:dyDescent="0.25">
      <c r="A2648" s="3">
        <f>TITRES_STAT!B2651</f>
        <v>45862</v>
      </c>
      <c r="B2648" s="6">
        <f>TITRES_STAT!D2651</f>
        <v>8.08</v>
      </c>
      <c r="C2648" s="2">
        <f t="shared" si="369"/>
        <v>0.12999999999999989</v>
      </c>
      <c r="D2648" s="2">
        <f t="shared" si="370"/>
        <v>0.12999999999999989</v>
      </c>
      <c r="E2648" s="2">
        <f t="shared" si="371"/>
        <v>0</v>
      </c>
      <c r="F2648" s="2">
        <f t="shared" si="372"/>
        <v>6.0497285507933922E-2</v>
      </c>
      <c r="G2648" s="2">
        <f t="shared" si="372"/>
        <v>5.5801578721782708E-2</v>
      </c>
      <c r="H2648" s="2">
        <f t="shared" si="373"/>
        <v>1.0841500705484197</v>
      </c>
      <c r="I2648" s="2">
        <f t="shared" si="374"/>
        <v>52.018810251180149</v>
      </c>
    </row>
    <row r="2649" spans="1:9" ht="13.5" x14ac:dyDescent="0.25">
      <c r="A2649" s="3">
        <f>TITRES_STAT!B2652</f>
        <v>45866</v>
      </c>
      <c r="B2649" s="6">
        <f>TITRES_STAT!D2652</f>
        <v>7.9</v>
      </c>
      <c r="C2649" s="2">
        <f t="shared" si="369"/>
        <v>-0.17999999999999972</v>
      </c>
      <c r="D2649" s="2">
        <f t="shared" si="370"/>
        <v>0</v>
      </c>
      <c r="E2649" s="2">
        <f t="shared" si="371"/>
        <v>0.17999999999999972</v>
      </c>
      <c r="F2649" s="2">
        <f t="shared" si="372"/>
        <v>5.6176050828795787E-2</v>
      </c>
      <c r="G2649" s="2">
        <f t="shared" si="372"/>
        <v>6.4672894527369643E-2</v>
      </c>
      <c r="H2649" s="2">
        <f t="shared" si="373"/>
        <v>0.86861816282278848</v>
      </c>
      <c r="I2649" s="2">
        <f t="shared" si="374"/>
        <v>46.484518886974151</v>
      </c>
    </row>
    <row r="2650" spans="1:9" ht="13.5" x14ac:dyDescent="0.25">
      <c r="A2650" s="3">
        <f>TITRES_STAT!B2653</f>
        <v>45867</v>
      </c>
      <c r="B2650" s="6">
        <f>TITRES_STAT!D2653</f>
        <v>7.9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5.2163475769596089E-2</v>
      </c>
      <c r="G2650" s="2">
        <f t="shared" si="372"/>
        <v>6.0053402061128955E-2</v>
      </c>
      <c r="H2650" s="2">
        <f t="shared" si="373"/>
        <v>0.86861816282278848</v>
      </c>
      <c r="I2650" s="2">
        <f t="shared" si="374"/>
        <v>46.484518886974151</v>
      </c>
    </row>
    <row r="2651" spans="1:9" ht="13.5" x14ac:dyDescent="0.25">
      <c r="A2651" s="3">
        <f>TITRES_STAT!B2654</f>
        <v>45868</v>
      </c>
      <c r="B2651" s="6">
        <f>TITRES_STAT!D2654</f>
        <v>7.9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4.8437513214624937E-2</v>
      </c>
      <c r="G2651" s="2">
        <f t="shared" si="372"/>
        <v>5.5763873342476886E-2</v>
      </c>
      <c r="H2651" s="2">
        <f t="shared" si="373"/>
        <v>0.86861816282278836</v>
      </c>
      <c r="I2651" s="2">
        <f t="shared" si="374"/>
        <v>46.484518886974143</v>
      </c>
    </row>
    <row r="2652" spans="1:9" ht="13.5" x14ac:dyDescent="0.25">
      <c r="A2652" s="3">
        <f>TITRES_STAT!B2655</f>
        <v>45869</v>
      </c>
      <c r="B2652" s="6">
        <f>TITRES_STAT!D2655</f>
        <v>7.9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4.4977690842151731E-2</v>
      </c>
      <c r="G2652" s="2">
        <f t="shared" si="372"/>
        <v>5.178073953229996E-2</v>
      </c>
      <c r="H2652" s="2">
        <f t="shared" si="373"/>
        <v>0.86861816282278859</v>
      </c>
      <c r="I2652" s="2">
        <f t="shared" si="374"/>
        <v>46.484518886974158</v>
      </c>
    </row>
    <row r="2653" spans="1:9" ht="13.5" x14ac:dyDescent="0.25">
      <c r="A2653" s="3">
        <f>TITRES_STAT!B2656</f>
        <v>45870</v>
      </c>
      <c r="B2653" s="6">
        <f>TITRES_STAT!D2656</f>
        <v>7.9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4.1764998639140898E-2</v>
      </c>
      <c r="G2653" s="2">
        <f t="shared" si="375"/>
        <v>4.8082115279992822E-2</v>
      </c>
      <c r="H2653" s="2">
        <f t="shared" si="373"/>
        <v>0.86861816282278859</v>
      </c>
      <c r="I2653" s="2">
        <f t="shared" si="374"/>
        <v>46.484518886974158</v>
      </c>
    </row>
    <row r="2654" spans="1:9" ht="13.5" x14ac:dyDescent="0.25">
      <c r="A2654" s="3">
        <f>TITRES_STAT!B2657</f>
        <v>45873</v>
      </c>
      <c r="B2654" s="6">
        <f>TITRES_STAT!D2657</f>
        <v>7.9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3.8781784450630838E-2</v>
      </c>
      <c r="G2654" s="2">
        <f t="shared" si="375"/>
        <v>4.464767847427905E-2</v>
      </c>
      <c r="H2654" s="2">
        <f t="shared" si="373"/>
        <v>0.8686181628227887</v>
      </c>
      <c r="I2654" s="2">
        <f t="shared" si="374"/>
        <v>46.484518886974158</v>
      </c>
    </row>
    <row r="2655" spans="1:9" ht="13.5" x14ac:dyDescent="0.25">
      <c r="A2655" s="3">
        <f>TITRES_STAT!B2658</f>
        <v>45874</v>
      </c>
      <c r="B2655" s="6">
        <f>TITRES_STAT!D2658</f>
        <v>7.9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3.6011656989871486E-2</v>
      </c>
      <c r="G2655" s="2">
        <f t="shared" si="375"/>
        <v>4.1458558583259121E-2</v>
      </c>
      <c r="H2655" s="2">
        <f t="shared" si="373"/>
        <v>0.86861816282278848</v>
      </c>
      <c r="I2655" s="2">
        <f t="shared" si="374"/>
        <v>46.484518886974151</v>
      </c>
    </row>
    <row r="2656" spans="1:9" ht="13.5" x14ac:dyDescent="0.25">
      <c r="A2656" s="3">
        <f>TITRES_STAT!B2659</f>
        <v>45875</v>
      </c>
      <c r="B2656" s="6">
        <f>TITRES_STAT!D2659</f>
        <v>7.89</v>
      </c>
      <c r="C2656" s="2">
        <f t="shared" si="369"/>
        <v>-1.0000000000000675E-2</v>
      </c>
      <c r="D2656" s="2">
        <f t="shared" si="370"/>
        <v>0</v>
      </c>
      <c r="E2656" s="2">
        <f t="shared" si="371"/>
        <v>1.0000000000000675E-2</v>
      </c>
      <c r="F2656" s="2">
        <f t="shared" si="375"/>
        <v>3.3439395776309236E-2</v>
      </c>
      <c r="G2656" s="2">
        <f t="shared" si="375"/>
        <v>3.9211518684454945E-2</v>
      </c>
      <c r="H2656" s="2">
        <f t="shared" si="373"/>
        <v>0.85279522186846557</v>
      </c>
      <c r="I2656" s="2">
        <f t="shared" si="374"/>
        <v>46.027494663358297</v>
      </c>
    </row>
    <row r="2657" spans="1:9" ht="13.5" x14ac:dyDescent="0.25">
      <c r="A2657" s="3">
        <f>TITRES_STAT!B2660</f>
        <v>45876</v>
      </c>
      <c r="B2657" s="6">
        <f>TITRES_STAT!D2660</f>
        <v>8.1</v>
      </c>
      <c r="C2657" s="2">
        <f t="shared" si="369"/>
        <v>0.20999999999999996</v>
      </c>
      <c r="D2657" s="2">
        <f t="shared" si="370"/>
        <v>0.20999999999999996</v>
      </c>
      <c r="E2657" s="2">
        <f t="shared" si="371"/>
        <v>0</v>
      </c>
      <c r="F2657" s="2">
        <f t="shared" si="375"/>
        <v>4.6050867506572855E-2</v>
      </c>
      <c r="G2657" s="2">
        <f t="shared" si="375"/>
        <v>3.6410695921279594E-2</v>
      </c>
      <c r="H2657" s="2">
        <f t="shared" si="373"/>
        <v>1.2647620799705515</v>
      </c>
      <c r="I2657" s="2">
        <f t="shared" si="374"/>
        <v>55.845251523594783</v>
      </c>
    </row>
    <row r="2658" spans="1:9" ht="13.5" x14ac:dyDescent="0.25">
      <c r="A2658" s="3">
        <f>TITRES_STAT!B2661</f>
        <v>45877</v>
      </c>
      <c r="B2658" s="6">
        <f>TITRES_STAT!D2661</f>
        <v>8.1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4.2761519827531937E-2</v>
      </c>
      <c r="G2658" s="2">
        <f t="shared" si="375"/>
        <v>3.380993192690248E-2</v>
      </c>
      <c r="H2658" s="2">
        <f t="shared" si="373"/>
        <v>1.2647620799705515</v>
      </c>
      <c r="I2658" s="2">
        <f t="shared" si="374"/>
        <v>55.845251523594783</v>
      </c>
    </row>
    <row r="2659" spans="1:9" ht="13.5" x14ac:dyDescent="0.25">
      <c r="A2659" s="3">
        <f>TITRES_STAT!B2662</f>
        <v>45880</v>
      </c>
      <c r="B2659" s="6">
        <f>TITRES_STAT!D2662</f>
        <v>8.1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3.9707125554136802E-2</v>
      </c>
      <c r="G2659" s="2">
        <f t="shared" si="375"/>
        <v>3.1394936789266588E-2</v>
      </c>
      <c r="H2659" s="2">
        <f t="shared" si="373"/>
        <v>1.2647620799705517</v>
      </c>
      <c r="I2659" s="2">
        <f t="shared" si="374"/>
        <v>55.845251523594797</v>
      </c>
    </row>
    <row r="2660" spans="1:9" ht="13.5" x14ac:dyDescent="0.25">
      <c r="A2660" s="3">
        <f>TITRES_STAT!B2663</f>
        <v>45881</v>
      </c>
      <c r="B2660" s="6">
        <f>TITRES_STAT!D2663</f>
        <v>8.0500000000000007</v>
      </c>
      <c r="C2660" s="2">
        <f t="shared" si="369"/>
        <v>-4.9999999999998934E-2</v>
      </c>
      <c r="D2660" s="2">
        <f t="shared" si="370"/>
        <v>0</v>
      </c>
      <c r="E2660" s="2">
        <f t="shared" si="371"/>
        <v>4.9999999999998934E-2</v>
      </c>
      <c r="F2660" s="2">
        <f t="shared" si="375"/>
        <v>3.6870902300269889E-2</v>
      </c>
      <c r="G2660" s="2">
        <f t="shared" si="375"/>
        <v>3.272386987574747E-2</v>
      </c>
      <c r="H2660" s="2">
        <f t="shared" si="373"/>
        <v>1.1267280563169546</v>
      </c>
      <c r="I2660" s="2">
        <f t="shared" si="374"/>
        <v>52.979413751103209</v>
      </c>
    </row>
    <row r="2661" spans="1:9" ht="13.5" x14ac:dyDescent="0.25">
      <c r="A2661" s="3">
        <f>TITRES_STAT!B2664</f>
        <v>45883</v>
      </c>
      <c r="B2661" s="6">
        <f>TITRES_STAT!D2664</f>
        <v>8.0399999999999991</v>
      </c>
      <c r="C2661" s="2">
        <f t="shared" si="369"/>
        <v>-1.0000000000001563E-2</v>
      </c>
      <c r="D2661" s="2">
        <f t="shared" si="370"/>
        <v>0</v>
      </c>
      <c r="E2661" s="2">
        <f t="shared" si="371"/>
        <v>1.0000000000001563E-2</v>
      </c>
      <c r="F2661" s="2">
        <f t="shared" si="375"/>
        <v>3.4237266421679187E-2</v>
      </c>
      <c r="G2661" s="2">
        <f t="shared" si="375"/>
        <v>3.110073631319419E-2</v>
      </c>
      <c r="H2661" s="2">
        <f t="shared" si="373"/>
        <v>1.1008506704439134</v>
      </c>
      <c r="I2661" s="2">
        <f t="shared" si="374"/>
        <v>52.400234149498196</v>
      </c>
    </row>
    <row r="2662" spans="1:9" ht="13.5" x14ac:dyDescent="0.25">
      <c r="A2662" s="3">
        <f>TITRES_STAT!B2665</f>
        <v>45884</v>
      </c>
      <c r="B2662" s="6">
        <f>TITRES_STAT!D2665</f>
        <v>8.0399999999999991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3.1791747391559246E-2</v>
      </c>
      <c r="G2662" s="2">
        <f t="shared" si="375"/>
        <v>2.8879255147966031E-2</v>
      </c>
      <c r="H2662" s="2">
        <f t="shared" si="373"/>
        <v>1.1008506704439134</v>
      </c>
      <c r="I2662" s="2">
        <f t="shared" si="374"/>
        <v>52.400234149498196</v>
      </c>
    </row>
    <row r="2663" spans="1:9" ht="13.5" x14ac:dyDescent="0.25">
      <c r="A2663" s="3">
        <f>TITRES_STAT!B2666</f>
        <v>45887</v>
      </c>
      <c r="B2663" s="6">
        <f>TITRES_STAT!D2666</f>
        <v>8.0399999999999991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2.9520908292162158E-2</v>
      </c>
      <c r="G2663" s="2">
        <f t="shared" si="375"/>
        <v>2.6816451208825597E-2</v>
      </c>
      <c r="H2663" s="2">
        <f t="shared" si="373"/>
        <v>1.1008506704439136</v>
      </c>
      <c r="I2663" s="2">
        <f t="shared" si="374"/>
        <v>52.400234149498203</v>
      </c>
    </row>
    <row r="2664" spans="1:9" ht="13.5" x14ac:dyDescent="0.25">
      <c r="A2664" s="3">
        <f>TITRES_STAT!B2667</f>
        <v>45888</v>
      </c>
      <c r="B2664" s="6">
        <f>TITRES_STAT!D2667</f>
        <v>8.0399999999999991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2.7412271985579145E-2</v>
      </c>
      <c r="G2664" s="2">
        <f t="shared" si="375"/>
        <v>2.4900990408195194E-2</v>
      </c>
      <c r="H2664" s="2">
        <f t="shared" si="373"/>
        <v>1.1008506704439138</v>
      </c>
      <c r="I2664" s="2">
        <f t="shared" si="374"/>
        <v>52.400234149498218</v>
      </c>
    </row>
    <row r="2665" spans="1:9" ht="13.5" x14ac:dyDescent="0.25">
      <c r="A2665" s="3">
        <f>TITRES_STAT!B2668</f>
        <v>45889</v>
      </c>
      <c r="B2665" s="6">
        <f>TITRES_STAT!D2668</f>
        <v>8.0399999999999991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2.5454252558037776E-2</v>
      </c>
      <c r="G2665" s="2">
        <f t="shared" si="375"/>
        <v>2.3122348236181253E-2</v>
      </c>
      <c r="H2665" s="2">
        <f t="shared" si="373"/>
        <v>1.1008506704439136</v>
      </c>
      <c r="I2665" s="2">
        <f t="shared" si="374"/>
        <v>52.400234149498203</v>
      </c>
    </row>
    <row r="2666" spans="1:9" ht="13.5" x14ac:dyDescent="0.25">
      <c r="A2666" s="3">
        <f>TITRES_STAT!B2669</f>
        <v>45890</v>
      </c>
      <c r="B2666" s="6">
        <f>TITRES_STAT!D2669</f>
        <v>8.0399999999999991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2.3636091661035079E-2</v>
      </c>
      <c r="G2666" s="2">
        <f t="shared" si="375"/>
        <v>2.1470751933596877E-2</v>
      </c>
      <c r="H2666" s="2">
        <f t="shared" si="373"/>
        <v>1.1008506704439138</v>
      </c>
      <c r="I2666" s="2">
        <f t="shared" si="374"/>
        <v>52.400234149498218</v>
      </c>
    </row>
    <row r="2667" spans="1:9" ht="13.5" x14ac:dyDescent="0.25">
      <c r="A2667" s="3">
        <f>TITRES_STAT!B2670</f>
        <v>45891</v>
      </c>
      <c r="B2667" s="6">
        <f>TITRES_STAT!D2670</f>
        <v>8.0399999999999991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2.1947799399532571E-2</v>
      </c>
      <c r="G2667" s="2">
        <f t="shared" si="375"/>
        <v>1.9937126795482814E-2</v>
      </c>
      <c r="H2667" s="2">
        <f t="shared" si="373"/>
        <v>1.1008506704439136</v>
      </c>
      <c r="I2667" s="2">
        <f t="shared" si="374"/>
        <v>52.400234149498203</v>
      </c>
    </row>
    <row r="2668" spans="1:9" ht="13.5" x14ac:dyDescent="0.25">
      <c r="A2668" s="3">
        <f>TITRES_STAT!B2671</f>
        <v>45894</v>
      </c>
      <c r="B2668" s="6">
        <f>TITRES_STAT!D2671</f>
        <v>8.01</v>
      </c>
      <c r="C2668" s="2">
        <f t="shared" si="369"/>
        <v>-2.9999999999999361E-2</v>
      </c>
      <c r="D2668" s="2">
        <f t="shared" si="370"/>
        <v>0</v>
      </c>
      <c r="E2668" s="2">
        <f t="shared" si="371"/>
        <v>2.9999999999999361E-2</v>
      </c>
      <c r="F2668" s="2">
        <f t="shared" si="375"/>
        <v>2.0380099442423104E-2</v>
      </c>
      <c r="G2668" s="2">
        <f t="shared" si="375"/>
        <v>2.0655903452948283E-2</v>
      </c>
      <c r="H2668" s="2">
        <f t="shared" si="373"/>
        <v>0.98664769076049241</v>
      </c>
      <c r="I2668" s="2">
        <f t="shared" si="374"/>
        <v>49.663948738832595</v>
      </c>
    </row>
    <row r="2669" spans="1:9" ht="13.5" x14ac:dyDescent="0.25">
      <c r="A2669" s="3">
        <f>TITRES_STAT!B2672</f>
        <v>45895</v>
      </c>
      <c r="B2669" s="6">
        <f>TITRES_STAT!D2672</f>
        <v>8.01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1.8924378053678598E-2</v>
      </c>
      <c r="G2669" s="2">
        <f t="shared" si="376"/>
        <v>1.9180481777737689E-2</v>
      </c>
      <c r="H2669" s="2">
        <f t="shared" si="373"/>
        <v>0.98664769076049252</v>
      </c>
      <c r="I2669" s="2">
        <f t="shared" si="374"/>
        <v>49.663948738832595</v>
      </c>
    </row>
    <row r="2670" spans="1:9" ht="13.5" x14ac:dyDescent="0.25">
      <c r="A2670" s="3">
        <f>TITRES_STAT!B2673</f>
        <v>45896</v>
      </c>
      <c r="B2670" s="6">
        <f>TITRES_STAT!D2673</f>
        <v>8.01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1.7572636764130126E-2</v>
      </c>
      <c r="G2670" s="2">
        <f t="shared" si="376"/>
        <v>1.7810447365042139E-2</v>
      </c>
      <c r="H2670" s="2">
        <f t="shared" si="373"/>
        <v>0.98664769076049263</v>
      </c>
      <c r="I2670" s="2">
        <f t="shared" si="374"/>
        <v>49.663948738832602</v>
      </c>
    </row>
    <row r="2671" spans="1:9" ht="13.5" x14ac:dyDescent="0.25">
      <c r="A2671" s="3">
        <f>TITRES_STAT!B2674</f>
        <v>45897</v>
      </c>
      <c r="B2671" s="6">
        <f>TITRES_STAT!D2674</f>
        <v>8.01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1.6317448423835118E-2</v>
      </c>
      <c r="G2671" s="2">
        <f t="shared" si="376"/>
        <v>1.6538272553253415E-2</v>
      </c>
      <c r="H2671" s="2">
        <f t="shared" si="373"/>
        <v>0.98664769076049263</v>
      </c>
      <c r="I2671" s="2">
        <f t="shared" si="374"/>
        <v>49.663948738832602</v>
      </c>
    </row>
    <row r="2672" spans="1:9" ht="13.5" x14ac:dyDescent="0.25">
      <c r="A2672" s="3">
        <f>TITRES_STAT!B2675</f>
        <v>45898</v>
      </c>
      <c r="B2672" s="6">
        <f>TITRES_STAT!D2675</f>
        <v>8.01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1.5151916393561182E-2</v>
      </c>
      <c r="G2672" s="2">
        <f t="shared" si="376"/>
        <v>1.5356967370878171E-2</v>
      </c>
      <c r="H2672" s="2">
        <f t="shared" si="373"/>
        <v>0.98664769076049263</v>
      </c>
      <c r="I2672" s="2">
        <f t="shared" si="374"/>
        <v>49.663948738832602</v>
      </c>
    </row>
    <row r="2673" spans="1:9" ht="13.5" x14ac:dyDescent="0.25">
      <c r="A2673" s="3">
        <f>TITRES_STAT!B2676</f>
        <v>45901</v>
      </c>
      <c r="B2673" s="6">
        <f>TITRES_STAT!D2676</f>
        <v>8</v>
      </c>
      <c r="C2673" s="2">
        <f t="shared" si="369"/>
        <v>-9.9999999999997868E-3</v>
      </c>
      <c r="D2673" s="2">
        <f t="shared" si="370"/>
        <v>0</v>
      </c>
      <c r="E2673" s="2">
        <f t="shared" si="371"/>
        <v>9.9999999999997868E-3</v>
      </c>
      <c r="F2673" s="2">
        <f t="shared" si="376"/>
        <v>1.4069636651163954E-2</v>
      </c>
      <c r="G2673" s="2">
        <f t="shared" si="376"/>
        <v>1.4974326844386859E-2</v>
      </c>
      <c r="H2673" s="2">
        <f t="shared" si="373"/>
        <v>0.93958391568285904</v>
      </c>
      <c r="I2673" s="2">
        <f t="shared" si="374"/>
        <v>48.442550388548916</v>
      </c>
    </row>
    <row r="2674" spans="1:9" ht="13.5" x14ac:dyDescent="0.25">
      <c r="A2674" s="3">
        <f>TITRES_STAT!B2677</f>
        <v>45902</v>
      </c>
      <c r="B2674" s="6">
        <f>TITRES_STAT!D2677</f>
        <v>8.0500000000000007</v>
      </c>
      <c r="C2674" s="2">
        <f t="shared" si="369"/>
        <v>5.0000000000000711E-2</v>
      </c>
      <c r="D2674" s="2">
        <f t="shared" si="370"/>
        <v>5.0000000000000711E-2</v>
      </c>
      <c r="E2674" s="2">
        <f t="shared" si="371"/>
        <v>0</v>
      </c>
      <c r="F2674" s="2">
        <f t="shared" si="376"/>
        <v>1.6636091176080867E-2</v>
      </c>
      <c r="G2674" s="2">
        <f t="shared" si="376"/>
        <v>1.3904732069787798E-2</v>
      </c>
      <c r="H2674" s="2">
        <f t="shared" si="373"/>
        <v>1.196433781865367</v>
      </c>
      <c r="I2674" s="2">
        <f t="shared" si="374"/>
        <v>54.471652719221552</v>
      </c>
    </row>
    <row r="2675" spans="1:9" ht="13.5" x14ac:dyDescent="0.25">
      <c r="A2675" s="3">
        <f>TITRES_STAT!B2678</f>
        <v>45903</v>
      </c>
      <c r="B2675" s="6">
        <f>TITRES_STAT!D2678</f>
        <v>8.0500000000000007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1.5447798949217949E-2</v>
      </c>
      <c r="G2675" s="2">
        <f t="shared" si="376"/>
        <v>1.2911536921945813E-2</v>
      </c>
      <c r="H2675" s="2">
        <f t="shared" si="373"/>
        <v>1.196433781865367</v>
      </c>
      <c r="I2675" s="2">
        <f t="shared" si="374"/>
        <v>54.471652719221552</v>
      </c>
    </row>
    <row r="2676" spans="1:9" ht="13.5" x14ac:dyDescent="0.25">
      <c r="A2676" s="3">
        <f>TITRES_STAT!B2679</f>
        <v>45905</v>
      </c>
      <c r="B2676" s="6">
        <f>TITRES_STAT!D2679</f>
        <v>8</v>
      </c>
      <c r="C2676" s="2">
        <f t="shared" si="369"/>
        <v>-5.0000000000000711E-2</v>
      </c>
      <c r="D2676" s="2">
        <f t="shared" si="370"/>
        <v>0</v>
      </c>
      <c r="E2676" s="2">
        <f t="shared" si="371"/>
        <v>5.0000000000000711E-2</v>
      </c>
      <c r="F2676" s="2">
        <f t="shared" si="376"/>
        <v>1.4344384738559524E-2</v>
      </c>
      <c r="G2676" s="2">
        <f t="shared" si="376"/>
        <v>1.556071285609259E-2</v>
      </c>
      <c r="H2676" s="2">
        <f t="shared" si="373"/>
        <v>0.92183339357381511</v>
      </c>
      <c r="I2676" s="2">
        <f t="shared" si="374"/>
        <v>47.966353205029201</v>
      </c>
    </row>
    <row r="2677" spans="1:9" ht="13.5" x14ac:dyDescent="0.25">
      <c r="A2677" s="3">
        <f>TITRES_STAT!B2680</f>
        <v>45908</v>
      </c>
      <c r="B2677" s="6">
        <f>TITRES_STAT!D2680</f>
        <v>8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1.3319785828662415E-2</v>
      </c>
      <c r="G2677" s="2">
        <f t="shared" si="376"/>
        <v>1.444923336637169E-2</v>
      </c>
      <c r="H2677" s="2">
        <f t="shared" si="373"/>
        <v>0.92183339357381511</v>
      </c>
      <c r="I2677" s="2">
        <f t="shared" si="374"/>
        <v>47.966353205029201</v>
      </c>
    </row>
    <row r="2678" spans="1:9" ht="13.5" x14ac:dyDescent="0.25">
      <c r="A2678" s="3">
        <f>TITRES_STAT!B2681</f>
        <v>45909</v>
      </c>
      <c r="B2678" s="6">
        <f>TITRES_STAT!D2681</f>
        <v>8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1.2368372555186528E-2</v>
      </c>
      <c r="G2678" s="2">
        <f t="shared" si="376"/>
        <v>1.3417145268773713E-2</v>
      </c>
      <c r="H2678" s="2">
        <f t="shared" si="373"/>
        <v>0.921833393573815</v>
      </c>
      <c r="I2678" s="2">
        <f t="shared" si="374"/>
        <v>47.966353205029201</v>
      </c>
    </row>
    <row r="2679" spans="1:9" ht="13.5" x14ac:dyDescent="0.25">
      <c r="A2679" s="3">
        <f>TITRES_STAT!B2682</f>
        <v>45910</v>
      </c>
      <c r="B2679" s="6">
        <f>TITRES_STAT!D2682</f>
        <v>7.8</v>
      </c>
      <c r="C2679" s="2">
        <f t="shared" si="369"/>
        <v>-0.20000000000000018</v>
      </c>
      <c r="D2679" s="2">
        <f t="shared" si="370"/>
        <v>0</v>
      </c>
      <c r="E2679" s="2">
        <f t="shared" si="371"/>
        <v>0.20000000000000018</v>
      </c>
      <c r="F2679" s="2">
        <f t="shared" si="376"/>
        <v>1.1484917372673206E-2</v>
      </c>
      <c r="G2679" s="2">
        <f t="shared" si="376"/>
        <v>2.6744492035289891E-2</v>
      </c>
      <c r="H2679" s="2">
        <f t="shared" si="373"/>
        <v>0.42943112763250946</v>
      </c>
      <c r="I2679" s="2">
        <f t="shared" si="374"/>
        <v>30.042099918710562</v>
      </c>
    </row>
    <row r="2680" spans="1:9" ht="13.5" x14ac:dyDescent="0.25">
      <c r="A2680" s="3">
        <f>TITRES_STAT!B2683</f>
        <v>45911</v>
      </c>
      <c r="B2680" s="6">
        <f>TITRES_STAT!D2683</f>
        <v>7.99</v>
      </c>
      <c r="C2680" s="2">
        <f t="shared" si="369"/>
        <v>0.19000000000000039</v>
      </c>
      <c r="D2680" s="2">
        <f t="shared" si="370"/>
        <v>0.19000000000000039</v>
      </c>
      <c r="E2680" s="2">
        <f t="shared" si="371"/>
        <v>0</v>
      </c>
      <c r="F2680" s="2">
        <f t="shared" si="376"/>
        <v>2.4235994703196574E-2</v>
      </c>
      <c r="G2680" s="2">
        <f t="shared" si="376"/>
        <v>2.4834171175626328E-2</v>
      </c>
      <c r="H2680" s="2">
        <f t="shared" si="373"/>
        <v>0.97591316947123086</v>
      </c>
      <c r="I2680" s="2">
        <f t="shared" si="374"/>
        <v>49.390488638343989</v>
      </c>
    </row>
    <row r="2681" spans="1:9" ht="13.5" x14ac:dyDescent="0.25">
      <c r="A2681" s="3">
        <f>TITRES_STAT!B2684</f>
        <v>45912</v>
      </c>
      <c r="B2681" s="6">
        <f>TITRES_STAT!D2684</f>
        <v>7.99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2.2504852224396819E-2</v>
      </c>
      <c r="G2681" s="2">
        <f t="shared" si="376"/>
        <v>2.3060301805938734E-2</v>
      </c>
      <c r="H2681" s="2">
        <f t="shared" si="373"/>
        <v>0.97591316947123086</v>
      </c>
      <c r="I2681" s="2">
        <f t="shared" si="374"/>
        <v>49.390488638343989</v>
      </c>
    </row>
    <row r="2682" spans="1:9" ht="13.5" x14ac:dyDescent="0.25">
      <c r="A2682" s="3">
        <f>TITRES_STAT!B2685</f>
        <v>45915</v>
      </c>
      <c r="B2682" s="6">
        <f>TITRES_STAT!D2685</f>
        <v>7.99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2.0897362779797046E-2</v>
      </c>
      <c r="G2682" s="2">
        <f t="shared" si="376"/>
        <v>2.1413137391228826E-2</v>
      </c>
      <c r="H2682" s="2">
        <f t="shared" si="373"/>
        <v>0.97591316947123075</v>
      </c>
      <c r="I2682" s="2">
        <f t="shared" si="374"/>
        <v>49.390488638343982</v>
      </c>
    </row>
    <row r="2683" spans="1:9" ht="13.5" x14ac:dyDescent="0.25">
      <c r="A2683" s="3">
        <f>TITRES_STAT!B2686</f>
        <v>45916</v>
      </c>
      <c r="B2683" s="6">
        <f>TITRES_STAT!D2686</f>
        <v>7.99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1.9404694009811541E-2</v>
      </c>
      <c r="G2683" s="2">
        <f t="shared" si="376"/>
        <v>1.9883627577569625E-2</v>
      </c>
      <c r="H2683" s="2">
        <f t="shared" si="373"/>
        <v>0.97591316947123063</v>
      </c>
      <c r="I2683" s="2">
        <f t="shared" si="374"/>
        <v>49.390488638343982</v>
      </c>
    </row>
    <row r="2684" spans="1:9" ht="13.5" x14ac:dyDescent="0.25">
      <c r="A2684" s="3">
        <f>TITRES_STAT!B2687</f>
        <v>45917</v>
      </c>
      <c r="B2684" s="6">
        <f>TITRES_STAT!D2687</f>
        <v>7.97</v>
      </c>
      <c r="C2684" s="2">
        <f t="shared" si="369"/>
        <v>-2.0000000000000462E-2</v>
      </c>
      <c r="D2684" s="2">
        <f t="shared" si="370"/>
        <v>0</v>
      </c>
      <c r="E2684" s="2">
        <f t="shared" si="371"/>
        <v>2.0000000000000462E-2</v>
      </c>
      <c r="F2684" s="2">
        <f t="shared" si="376"/>
        <v>1.8018644437682144E-2</v>
      </c>
      <c r="G2684" s="2">
        <f t="shared" si="376"/>
        <v>1.9891939893457545E-2</v>
      </c>
      <c r="H2684" s="2">
        <f t="shared" si="373"/>
        <v>0.90582640678541726</v>
      </c>
      <c r="I2684" s="2">
        <f t="shared" si="374"/>
        <v>47.529323948936494</v>
      </c>
    </row>
    <row r="2685" spans="1:9" ht="13.5" x14ac:dyDescent="0.25">
      <c r="A2685" s="3">
        <f>TITRES_STAT!B2688</f>
        <v>45918</v>
      </c>
      <c r="B2685" s="6">
        <f>TITRES_STAT!D2688</f>
        <v>7.8</v>
      </c>
      <c r="C2685" s="2">
        <f t="shared" si="369"/>
        <v>-0.16999999999999993</v>
      </c>
      <c r="D2685" s="2">
        <f t="shared" si="370"/>
        <v>0</v>
      </c>
      <c r="E2685" s="2">
        <f t="shared" si="371"/>
        <v>0.16999999999999993</v>
      </c>
      <c r="F2685" s="2">
        <f t="shared" ref="F2685:G2693" si="377">((F2684*13)+D2685)/14</f>
        <v>1.6731598406419135E-2</v>
      </c>
      <c r="G2685" s="2">
        <f t="shared" si="377"/>
        <v>3.0613944186782004E-2</v>
      </c>
      <c r="H2685" s="2">
        <f t="shared" si="373"/>
        <v>0.54653520971803549</v>
      </c>
      <c r="I2685" s="2">
        <f t="shared" si="374"/>
        <v>35.339331835689649</v>
      </c>
    </row>
    <row r="2686" spans="1:9" ht="13.5" x14ac:dyDescent="0.25">
      <c r="A2686" s="3">
        <f>TITRES_STAT!B2689</f>
        <v>45919</v>
      </c>
      <c r="B2686" s="6">
        <f>TITRES_STAT!D2689</f>
        <v>7.9</v>
      </c>
      <c r="C2686" s="2">
        <f t="shared" si="369"/>
        <v>0.10000000000000053</v>
      </c>
      <c r="D2686" s="2">
        <f t="shared" si="370"/>
        <v>0.10000000000000053</v>
      </c>
      <c r="E2686" s="2">
        <f t="shared" si="371"/>
        <v>0</v>
      </c>
      <c r="F2686" s="2">
        <f t="shared" si="377"/>
        <v>2.2679341377389233E-2</v>
      </c>
      <c r="G2686" s="2">
        <f t="shared" si="377"/>
        <v>2.8427233887726146E-2</v>
      </c>
      <c r="H2686" s="2">
        <f t="shared" si="373"/>
        <v>0.79780331308215513</v>
      </c>
      <c r="I2686" s="2">
        <f t="shared" si="374"/>
        <v>44.376562623772266</v>
      </c>
    </row>
    <row r="2687" spans="1:9" ht="13.5" x14ac:dyDescent="0.25">
      <c r="A2687" s="3">
        <f>TITRES_STAT!B2690</f>
        <v>45922</v>
      </c>
      <c r="B2687" s="6">
        <f>TITRES_STAT!D2690</f>
        <v>7.99</v>
      </c>
      <c r="C2687" s="2">
        <f t="shared" si="369"/>
        <v>8.9999999999999858E-2</v>
      </c>
      <c r="D2687" s="2">
        <f t="shared" si="370"/>
        <v>8.9999999999999858E-2</v>
      </c>
      <c r="E2687" s="2">
        <f t="shared" si="371"/>
        <v>0</v>
      </c>
      <c r="F2687" s="2">
        <f t="shared" si="377"/>
        <v>2.7487959850432848E-2</v>
      </c>
      <c r="G2687" s="2">
        <f t="shared" si="377"/>
        <v>2.6396717181459993E-2</v>
      </c>
      <c r="H2687" s="2">
        <f t="shared" si="373"/>
        <v>1.0413400901889156</v>
      </c>
      <c r="I2687" s="2">
        <f t="shared" si="374"/>
        <v>51.012572338818124</v>
      </c>
    </row>
    <row r="2688" spans="1:9" ht="13.5" x14ac:dyDescent="0.25">
      <c r="A2688" s="3">
        <f>TITRES_STAT!B2691</f>
        <v>45923</v>
      </c>
      <c r="B2688" s="6">
        <f>TITRES_STAT!D2691</f>
        <v>7.99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2.5524534146830504E-2</v>
      </c>
      <c r="G2688" s="2">
        <f t="shared" si="377"/>
        <v>2.4511237382784278E-2</v>
      </c>
      <c r="H2688" s="2">
        <f t="shared" si="373"/>
        <v>1.0413400901889158</v>
      </c>
      <c r="I2688" s="2">
        <f t="shared" si="374"/>
        <v>51.012572338818124</v>
      </c>
    </row>
    <row r="2689" spans="1:9" ht="13.5" x14ac:dyDescent="0.25">
      <c r="A2689" s="3">
        <f>TITRES_STAT!B2692</f>
        <v>45924</v>
      </c>
      <c r="B2689" s="6">
        <f>TITRES_STAT!D2692</f>
        <v>7.99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2.3701353136342612E-2</v>
      </c>
      <c r="G2689" s="2">
        <f t="shared" si="377"/>
        <v>2.27604347125854E-2</v>
      </c>
      <c r="H2689" s="2">
        <f t="shared" si="373"/>
        <v>1.0413400901889158</v>
      </c>
      <c r="I2689" s="2">
        <f t="shared" si="374"/>
        <v>51.012572338818124</v>
      </c>
    </row>
    <row r="2690" spans="1:9" ht="13.5" x14ac:dyDescent="0.25">
      <c r="A2690" s="3">
        <f>TITRES_STAT!B2693</f>
        <v>45925</v>
      </c>
      <c r="B2690" s="6">
        <f>TITRES_STAT!D2693</f>
        <v>7.99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2.2008399340889568E-2</v>
      </c>
      <c r="G2690" s="2">
        <f t="shared" si="377"/>
        <v>2.1134689375972158E-2</v>
      </c>
      <c r="H2690" s="2">
        <f t="shared" si="373"/>
        <v>1.0413400901889158</v>
      </c>
      <c r="I2690" s="2">
        <f t="shared" si="374"/>
        <v>51.012572338818124</v>
      </c>
    </row>
    <row r="2691" spans="1:9" ht="13.5" x14ac:dyDescent="0.25">
      <c r="A2691" s="3">
        <f>TITRES_STAT!B2694</f>
        <v>45926</v>
      </c>
      <c r="B2691" s="6">
        <f>TITRES_STAT!D2694</f>
        <v>7.99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2.0436370816540313E-2</v>
      </c>
      <c r="G2691" s="2">
        <f t="shared" si="377"/>
        <v>1.9625068706259859E-2</v>
      </c>
      <c r="H2691" s="2">
        <f t="shared" si="373"/>
        <v>1.041340090188916</v>
      </c>
      <c r="I2691" s="2">
        <f t="shared" si="374"/>
        <v>51.012572338818124</v>
      </c>
    </row>
    <row r="2692" spans="1:9" ht="13.5" x14ac:dyDescent="0.25">
      <c r="A2692" s="3">
        <f>TITRES_STAT!B2695</f>
        <v>45929</v>
      </c>
      <c r="B2692" s="6">
        <f>TITRES_STAT!D2695</f>
        <v>7.97</v>
      </c>
      <c r="C2692" s="2">
        <f>B2692-B2691</f>
        <v>-2.0000000000000462E-2</v>
      </c>
      <c r="D2692" s="2">
        <f>IF(C2692&gt;0,C2692,0)</f>
        <v>0</v>
      </c>
      <c r="E2692" s="2">
        <f>IF(C2692&lt;0,-C2692,0)</f>
        <v>2.0000000000000462E-2</v>
      </c>
      <c r="F2692" s="2">
        <f t="shared" si="377"/>
        <v>1.8976630043930291E-2</v>
      </c>
      <c r="G2692" s="2">
        <f t="shared" si="377"/>
        <v>1.9651849512955618E-2</v>
      </c>
      <c r="H2692" s="2">
        <f t="shared" si="373"/>
        <v>0.96564092002739066</v>
      </c>
      <c r="I2692" s="2">
        <f t="shared" si="374"/>
        <v>49.126008224021646</v>
      </c>
    </row>
    <row r="2693" spans="1:9" ht="13.5" x14ac:dyDescent="0.25">
      <c r="A2693" s="3">
        <f>TITRES_STAT!B2696</f>
        <v>45930</v>
      </c>
      <c r="B2693" s="6">
        <f>TITRES_STAT!D2696</f>
        <v>7.97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1.7621156469363842E-2</v>
      </c>
      <c r="G2693" s="2">
        <f t="shared" si="377"/>
        <v>1.8248145976315931E-2</v>
      </c>
      <c r="H2693" s="2">
        <f t="shared" si="373"/>
        <v>0.96564092002739066</v>
      </c>
      <c r="I2693" s="2">
        <f t="shared" si="374"/>
        <v>49.126008224021646</v>
      </c>
    </row>
    <row r="2694" spans="1:9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1.6362502435837853E-2</v>
      </c>
      <c r="G2694" s="2">
        <f t="shared" ref="G2694:G2706" si="382">((G2693*13)+E2694)/14</f>
        <v>1.6944706978007651E-2</v>
      </c>
      <c r="H2694" s="2">
        <f t="shared" ref="H2694:H2706" si="383">F2694/G2694</f>
        <v>0.96564092002739055</v>
      </c>
      <c r="I2694" s="2">
        <f t="shared" ref="I2694:I2706" si="384">IF(G2694=0,100,100-(100/(1+H2694)))</f>
        <v>49.126008224021639</v>
      </c>
    </row>
    <row r="2695" spans="1:9" ht="13.5" x14ac:dyDescent="0.25">
      <c r="A2695" s="3">
        <f>TITRES_STAT!B2698</f>
        <v>45932</v>
      </c>
      <c r="B2695" s="6">
        <f>TITRES_STAT!D2698</f>
        <v>7.97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1.5193752261849436E-2</v>
      </c>
      <c r="G2695" s="2">
        <f t="shared" si="382"/>
        <v>1.573437076529282E-2</v>
      </c>
      <c r="H2695" s="2">
        <f t="shared" si="383"/>
        <v>0.96564092002739055</v>
      </c>
      <c r="I2695" s="2">
        <f t="shared" si="384"/>
        <v>49.126008224021639</v>
      </c>
    </row>
    <row r="2696" spans="1:9" ht="13.5" x14ac:dyDescent="0.25">
      <c r="A2696" s="3">
        <f>TITRES_STAT!B2699</f>
        <v>45933</v>
      </c>
      <c r="B2696" s="6">
        <f>TITRES_STAT!D2699</f>
        <v>7.97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1.4108484243145905E-2</v>
      </c>
      <c r="G2696" s="2">
        <f t="shared" si="382"/>
        <v>1.4610487139200476E-2</v>
      </c>
      <c r="H2696" s="2">
        <f t="shared" si="383"/>
        <v>0.96564092002739055</v>
      </c>
      <c r="I2696" s="2">
        <f t="shared" si="384"/>
        <v>49.126008224021639</v>
      </c>
    </row>
    <row r="2697" spans="1:9" ht="13.5" x14ac:dyDescent="0.25">
      <c r="A2697" s="3">
        <f>TITRES_STAT!B2700</f>
        <v>45936</v>
      </c>
      <c r="B2697" s="6">
        <f>TITRES_STAT!D2700</f>
        <v>7.97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1.3100735368635484E-2</v>
      </c>
      <c r="G2697" s="2">
        <f t="shared" si="382"/>
        <v>1.3566880914971871E-2</v>
      </c>
      <c r="H2697" s="2">
        <f t="shared" si="383"/>
        <v>0.96564092002739055</v>
      </c>
      <c r="I2697" s="2">
        <f t="shared" si="384"/>
        <v>49.126008224021639</v>
      </c>
    </row>
    <row r="2698" spans="1:9" ht="13.5" x14ac:dyDescent="0.25">
      <c r="A2698" s="3">
        <f>TITRES_STAT!B2701</f>
        <v>45937</v>
      </c>
      <c r="B2698" s="6">
        <f>TITRES_STAT!D2701</f>
        <v>7.97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1.2164968556590092E-2</v>
      </c>
      <c r="G2698" s="2">
        <f t="shared" si="382"/>
        <v>1.259781799247388E-2</v>
      </c>
      <c r="H2698" s="2">
        <f t="shared" si="383"/>
        <v>0.96564092002739055</v>
      </c>
      <c r="I2698" s="2">
        <f t="shared" si="384"/>
        <v>49.126008224021639</v>
      </c>
    </row>
    <row r="2699" spans="1:9" ht="13.5" x14ac:dyDescent="0.25">
      <c r="A2699" s="3">
        <f>TITRES_STAT!B2702</f>
        <v>45938</v>
      </c>
      <c r="B2699" s="6">
        <f>TITRES_STAT!D2702</f>
        <v>7.97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1.1296042231119371E-2</v>
      </c>
      <c r="G2699" s="2">
        <f t="shared" si="382"/>
        <v>1.1697973850154317E-2</v>
      </c>
      <c r="H2699" s="2">
        <f t="shared" si="383"/>
        <v>0.96564092002739055</v>
      </c>
      <c r="I2699" s="2">
        <f t="shared" si="384"/>
        <v>49.126008224021639</v>
      </c>
    </row>
    <row r="2700" spans="1:9" ht="13.5" x14ac:dyDescent="0.25">
      <c r="A2700" s="3">
        <f>TITRES_STAT!B2703</f>
        <v>45939</v>
      </c>
      <c r="B2700" s="6">
        <f>TITRES_STAT!D2703</f>
        <v>7.93</v>
      </c>
      <c r="C2700" s="2">
        <f t="shared" si="378"/>
        <v>-4.0000000000000036E-2</v>
      </c>
      <c r="D2700" s="2">
        <f t="shared" si="379"/>
        <v>0</v>
      </c>
      <c r="E2700" s="2">
        <f t="shared" si="380"/>
        <v>4.0000000000000036E-2</v>
      </c>
      <c r="F2700" s="2">
        <f t="shared" si="381"/>
        <v>1.0489182071753702E-2</v>
      </c>
      <c r="G2700" s="2">
        <f t="shared" si="382"/>
        <v>1.3719547146571868E-2</v>
      </c>
      <c r="H2700" s="2">
        <f t="shared" si="383"/>
        <v>0.76454287883508276</v>
      </c>
      <c r="I2700" s="2">
        <f t="shared" si="384"/>
        <v>43.328098625736956</v>
      </c>
    </row>
    <row r="2701" spans="1:9" ht="13.5" x14ac:dyDescent="0.25">
      <c r="A2701" s="3">
        <f>TITRES_STAT!B2704</f>
        <v>45940</v>
      </c>
      <c r="B2701" s="6">
        <f>TITRES_STAT!D2704</f>
        <v>7.93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9.7399547809141514E-3</v>
      </c>
      <c r="G2701" s="2">
        <f t="shared" si="382"/>
        <v>1.2739579493245307E-2</v>
      </c>
      <c r="H2701" s="2">
        <f t="shared" si="383"/>
        <v>0.76454287883508276</v>
      </c>
      <c r="I2701" s="2">
        <f t="shared" si="384"/>
        <v>43.328098625736956</v>
      </c>
    </row>
    <row r="2702" spans="1:9" ht="13.5" x14ac:dyDescent="0.25">
      <c r="A2702" s="3">
        <f>TITRES_STAT!B2705</f>
        <v>45943</v>
      </c>
      <c r="B2702" s="6">
        <f>TITRES_STAT!D2705</f>
        <v>7.93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9.0442437251345691E-3</v>
      </c>
      <c r="G2702" s="2">
        <f t="shared" si="382"/>
        <v>1.182960952944207E-2</v>
      </c>
      <c r="H2702" s="2">
        <f t="shared" si="383"/>
        <v>0.76454287883508276</v>
      </c>
      <c r="I2702" s="2">
        <f t="shared" si="384"/>
        <v>43.328098625736956</v>
      </c>
    </row>
    <row r="2703" spans="1:9" ht="13.5" x14ac:dyDescent="0.25">
      <c r="A2703" s="3">
        <f>TITRES_STAT!B2706</f>
        <v>45944</v>
      </c>
      <c r="B2703" s="6">
        <f>TITRES_STAT!D2706</f>
        <v>7.93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8.398226316196385E-3</v>
      </c>
      <c r="G2703" s="2">
        <f t="shared" si="382"/>
        <v>1.0984637420196206E-2</v>
      </c>
      <c r="H2703" s="2">
        <f t="shared" si="383"/>
        <v>0.76454287883508287</v>
      </c>
      <c r="I2703" s="2">
        <f t="shared" si="384"/>
        <v>43.328098625736963</v>
      </c>
    </row>
    <row r="2704" spans="1:9" ht="13.5" x14ac:dyDescent="0.25">
      <c r="A2704" s="3">
        <f>TITRES_STAT!B2707</f>
        <v>45946</v>
      </c>
      <c r="B2704" s="6">
        <f>TITRES_STAT!D2707</f>
        <v>7.93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7.7983530078966435E-3</v>
      </c>
      <c r="G2704" s="2">
        <f t="shared" si="382"/>
        <v>1.0200020461610764E-2</v>
      </c>
      <c r="H2704" s="2">
        <f t="shared" si="383"/>
        <v>0.76454287883508276</v>
      </c>
      <c r="I2704" s="2">
        <f t="shared" si="384"/>
        <v>43.328098625736956</v>
      </c>
    </row>
    <row r="2705" spans="1:9" ht="13.5" x14ac:dyDescent="0.25">
      <c r="A2705" s="3">
        <f>TITRES_STAT!B2708</f>
        <v>45947</v>
      </c>
      <c r="B2705" s="6">
        <f>TITRES_STAT!D2708</f>
        <v>7.93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7.241327793046883E-3</v>
      </c>
      <c r="G2705" s="2">
        <f t="shared" si="382"/>
        <v>9.4714475714957093E-3</v>
      </c>
      <c r="H2705" s="2">
        <f t="shared" si="383"/>
        <v>0.76454287883508276</v>
      </c>
      <c r="I2705" s="2">
        <f t="shared" si="384"/>
        <v>43.328098625736956</v>
      </c>
    </row>
    <row r="2706" spans="1:9" ht="13.5" x14ac:dyDescent="0.25">
      <c r="A2706" s="3">
        <f>TITRES_STAT!B2709</f>
        <v>45950</v>
      </c>
      <c r="B2706" s="6">
        <f>TITRES_STAT!D2709</f>
        <v>7.9</v>
      </c>
      <c r="C2706" s="2">
        <f t="shared" si="378"/>
        <v>-2.9999999999999361E-2</v>
      </c>
      <c r="D2706" s="2">
        <f t="shared" si="379"/>
        <v>0</v>
      </c>
      <c r="E2706" s="2">
        <f t="shared" si="380"/>
        <v>2.9999999999999361E-2</v>
      </c>
      <c r="F2706" s="2">
        <f t="shared" si="381"/>
        <v>6.7240900935435343E-3</v>
      </c>
      <c r="G2706" s="2">
        <f t="shared" si="382"/>
        <v>1.0937772744960257E-2</v>
      </c>
      <c r="H2706" s="2">
        <f t="shared" si="383"/>
        <v>0.61475862136939718</v>
      </c>
      <c r="I2706" s="2">
        <f t="shared" si="384"/>
        <v>38.071239455470483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F36" sqref="F36:F2706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7.4985999999999997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7.4985999999999997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7.4985999999999997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7.4985999999999997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7.3739999999999997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7.3739999999999997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7.3739999999999997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7.2908999999999997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7.2908999999999997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7.2908999999999997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7.2908999999999997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7.2908999999999997</v>
      </c>
      <c r="C13" s="2">
        <f>AVERAGE(B2:B13)</f>
        <v>7.3809083333333314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7.2908999999999997</v>
      </c>
      <c r="C14" s="2">
        <f>$C$4*B4+C13*(1-$C$4)</f>
        <v>7.399014743589742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7.2447999999999997</v>
      </c>
      <c r="C15" s="2">
        <f t="shared" ref="C15:C78" si="0">$C$4*B5+C14*(1-$C$4)</f>
        <v>7.414335552268243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7.3371000000000004</v>
      </c>
      <c r="C16" s="2">
        <f t="shared" si="0"/>
        <v>7.4081300826885128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7.3555000000000001</v>
      </c>
      <c r="C17" s="2">
        <f t="shared" si="0"/>
        <v>7.4028793007364335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7.3555000000000001</v>
      </c>
      <c r="C18" s="2">
        <f t="shared" si="0"/>
        <v>7.3984363313923671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7.3371000000000004</v>
      </c>
      <c r="C19" s="2">
        <f t="shared" si="0"/>
        <v>7.381892280408926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7.3371000000000004</v>
      </c>
      <c r="C20" s="2">
        <f t="shared" si="0"/>
        <v>7.3678934680383223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7.3832000000000004</v>
      </c>
      <c r="C21" s="2">
        <f t="shared" si="0"/>
        <v>7.35604831910935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7.3832000000000004</v>
      </c>
      <c r="C22" s="2">
        <f t="shared" si="0"/>
        <v>7.346025500784835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7.3832000000000004</v>
      </c>
      <c r="C23" s="2">
        <f t="shared" si="0"/>
        <v>7.3375446545102454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7.3832000000000004</v>
      </c>
      <c r="C24" s="2">
        <f t="shared" si="0"/>
        <v>7.3303685538163617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7.3832000000000004</v>
      </c>
      <c r="C25" s="2">
        <f t="shared" si="0"/>
        <v>7.3172041609215377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7.2447999999999997</v>
      </c>
      <c r="C26" s="2">
        <f t="shared" si="0"/>
        <v>7.3202650592413017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7.1524999999999999</v>
      </c>
      <c r="C27" s="2">
        <f t="shared" si="0"/>
        <v>7.325685819358025</v>
      </c>
      <c r="D27" s="2">
        <f>AVERAGE(B2:B27)</f>
        <v>7.3516230769230742</v>
      </c>
      <c r="E27" s="2">
        <f>C27-D27</f>
        <v>-2.5937257565049165E-2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7.2908999999999997</v>
      </c>
      <c r="C28" s="2">
        <f t="shared" si="0"/>
        <v>7.3302726163798679</v>
      </c>
      <c r="D28" s="2">
        <f>$D$4*B28+(1-$D$4)*D27</f>
        <v>7.3471250712250686</v>
      </c>
      <c r="E28" s="2">
        <f t="shared" ref="E28:E91" si="1">C28-D28</f>
        <v>-1.6852454845200704E-2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7.1109999999999998</v>
      </c>
      <c r="C29" s="2">
        <f t="shared" si="0"/>
        <v>7.3313229830906579</v>
      </c>
      <c r="D29" s="2">
        <f t="shared" ref="D29:D92" si="2">$D$4*B29+(1-$D$4)*D28</f>
        <v>7.3296343252083975</v>
      </c>
      <c r="E29" s="2">
        <f t="shared" si="1"/>
        <v>1.6886578822603582E-3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6.9032999999999998</v>
      </c>
      <c r="C30" s="2">
        <f t="shared" si="0"/>
        <v>7.3322117549228647</v>
      </c>
      <c r="D30" s="2">
        <f t="shared" si="2"/>
        <v>7.2980540048225899</v>
      </c>
      <c r="E30" s="2">
        <f t="shared" si="1"/>
        <v>3.4157750100274775E-2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6.9679000000000002</v>
      </c>
      <c r="C31" s="2">
        <f t="shared" si="0"/>
        <v>7.3400561003193472</v>
      </c>
      <c r="D31" s="2">
        <f t="shared" si="2"/>
        <v>7.2735981526135092</v>
      </c>
      <c r="E31" s="2">
        <f t="shared" si="1"/>
        <v>6.6457947705838016E-2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7.0602</v>
      </c>
      <c r="C32" s="2">
        <f t="shared" si="0"/>
        <v>7.3466936233471394</v>
      </c>
      <c r="D32" s="2">
        <f t="shared" si="2"/>
        <v>7.2577908820495463</v>
      </c>
      <c r="E32" s="2">
        <f t="shared" si="1"/>
        <v>8.8902741297593124E-2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7.0602</v>
      </c>
      <c r="C33" s="2">
        <f t="shared" si="0"/>
        <v>7.3523099889860406</v>
      </c>
      <c r="D33" s="2">
        <f t="shared" si="2"/>
        <v>7.2431545204162457</v>
      </c>
      <c r="E33" s="2">
        <f t="shared" si="1"/>
        <v>0.10915546856979486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7.1985999999999999</v>
      </c>
      <c r="C34" s="2">
        <f t="shared" si="0"/>
        <v>7.3570622983728038</v>
      </c>
      <c r="D34" s="2">
        <f t="shared" si="2"/>
        <v>7.2398541855705982</v>
      </c>
      <c r="E34" s="2">
        <f t="shared" si="1"/>
        <v>0.11720811280220556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7.1985999999999999</v>
      </c>
      <c r="C35" s="2">
        <f t="shared" si="0"/>
        <v>7.3610834832385263</v>
      </c>
      <c r="D35" s="2">
        <f t="shared" si="2"/>
        <v>7.2367983199727766</v>
      </c>
      <c r="E35" s="2">
        <f t="shared" si="1"/>
        <v>0.12428516326574979</v>
      </c>
      <c r="F35" s="2">
        <f>AVERAGE(E27:E35)</f>
        <v>5.5451792134829619E-2</v>
      </c>
      <c r="G35" s="2">
        <f>E35-F35</f>
        <v>6.8833371130920168E-2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7.1524999999999999</v>
      </c>
      <c r="C36" s="2">
        <f t="shared" si="0"/>
        <v>7.3431937165864447</v>
      </c>
      <c r="D36" s="2">
        <f t="shared" si="2"/>
        <v>7.2305539999747932</v>
      </c>
      <c r="E36" s="2">
        <f t="shared" si="1"/>
        <v>0.11263971661165151</v>
      </c>
      <c r="F36" s="2">
        <f>(E36*(2/(10)))+((1-(2/10))*F35)</f>
        <v>6.6889377030194E-2</v>
      </c>
      <c r="G36" s="2">
        <f t="shared" ref="G36:G99" si="3">E36-F36</f>
        <v>4.5750339581457508E-2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7.2679</v>
      </c>
      <c r="C37" s="2">
        <f t="shared" si="0"/>
        <v>7.3138562217269918</v>
      </c>
      <c r="D37" s="2">
        <f t="shared" si="2"/>
        <v>7.2333203703470303</v>
      </c>
      <c r="E37" s="2">
        <f t="shared" si="1"/>
        <v>8.0535851379961443E-2</v>
      </c>
      <c r="F37" s="2">
        <f t="shared" ref="F37:F100" si="5">(E37*(2/(10)))+((1-(2/10))*F36)</f>
        <v>6.9618671900147491E-2</v>
      </c>
      <c r="G37" s="2">
        <f t="shared" si="3"/>
        <v>1.0917179479813952E-2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7.3371000000000004</v>
      </c>
      <c r="C38" s="2">
        <f t="shared" si="0"/>
        <v>7.3103244953074551</v>
      </c>
      <c r="D38" s="2">
        <f t="shared" si="2"/>
        <v>7.2410077503213239</v>
      </c>
      <c r="E38" s="2">
        <f t="shared" si="1"/>
        <v>6.9316744986131162E-2</v>
      </c>
      <c r="F38" s="2">
        <f t="shared" si="5"/>
        <v>6.9558286517344234E-2</v>
      </c>
      <c r="G38" s="2">
        <f t="shared" si="3"/>
        <v>-2.4154153121307143E-4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7.3832000000000004</v>
      </c>
      <c r="C39" s="2">
        <f t="shared" si="0"/>
        <v>7.279659188337078</v>
      </c>
      <c r="D39" s="2">
        <f t="shared" si="2"/>
        <v>7.2515405095567811</v>
      </c>
      <c r="E39" s="2">
        <f t="shared" si="1"/>
        <v>2.8118678780296946E-2</v>
      </c>
      <c r="F39" s="2">
        <f t="shared" si="5"/>
        <v>6.1270364969934779E-2</v>
      </c>
      <c r="G39" s="2">
        <f t="shared" si="3"/>
        <v>-3.3151686189637833E-2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7.3832000000000004</v>
      </c>
      <c r="C40" s="2">
        <f t="shared" si="0"/>
        <v>7.2217577747467585</v>
      </c>
      <c r="D40" s="2">
        <f t="shared" si="2"/>
        <v>7.2612930644044269</v>
      </c>
      <c r="E40" s="2">
        <f t="shared" si="1"/>
        <v>-3.9535289657668393E-2</v>
      </c>
      <c r="F40" s="2">
        <f t="shared" si="5"/>
        <v>4.1109234044414147E-2</v>
      </c>
      <c r="G40" s="2">
        <f t="shared" si="3"/>
        <v>-8.0644523702082541E-2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7.5678000000000001</v>
      </c>
      <c r="C41" s="2">
        <f t="shared" si="0"/>
        <v>7.1827027324780266</v>
      </c>
      <c r="D41" s="2">
        <f t="shared" si="2"/>
        <v>7.2839972818559504</v>
      </c>
      <c r="E41" s="2">
        <f t="shared" si="1"/>
        <v>-0.10129454937792381</v>
      </c>
      <c r="F41" s="2">
        <f t="shared" si="5"/>
        <v>1.2628477359946558E-2</v>
      </c>
      <c r="G41" s="2">
        <f t="shared" si="3"/>
        <v>-0.11392302673787037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7.5678000000000001</v>
      </c>
      <c r="C42" s="2">
        <f t="shared" si="0"/>
        <v>7.1638561582506384</v>
      </c>
      <c r="D42" s="2">
        <f t="shared" si="2"/>
        <v>7.3050197054221764</v>
      </c>
      <c r="E42" s="2">
        <f t="shared" si="1"/>
        <v>-0.14116354717153801</v>
      </c>
      <c r="F42" s="2">
        <f t="shared" si="5"/>
        <v>-1.8129927546350354E-2</v>
      </c>
      <c r="G42" s="2">
        <f t="shared" si="3"/>
        <v>-0.12303361962518765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7.6093000000000002</v>
      </c>
      <c r="C43" s="2">
        <f t="shared" si="0"/>
        <v>7.1479090569813097</v>
      </c>
      <c r="D43" s="2">
        <f t="shared" si="2"/>
        <v>7.3275589865020159</v>
      </c>
      <c r="E43" s="2">
        <f t="shared" si="1"/>
        <v>-0.17964992952070613</v>
      </c>
      <c r="F43" s="2">
        <f t="shared" si="5"/>
        <v>-5.0433927941221507E-2</v>
      </c>
      <c r="G43" s="2">
        <f t="shared" si="3"/>
        <v>-0.12921600157948462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7.6093000000000002</v>
      </c>
      <c r="C44" s="2">
        <f t="shared" si="0"/>
        <v>7.1557076635995696</v>
      </c>
      <c r="D44" s="2">
        <f t="shared" si="2"/>
        <v>7.3484286912055694</v>
      </c>
      <c r="E44" s="2">
        <f t="shared" si="1"/>
        <v>-0.19272102760599985</v>
      </c>
      <c r="F44" s="2">
        <f t="shared" si="5"/>
        <v>-7.8891347874177176E-2</v>
      </c>
      <c r="G44" s="2">
        <f t="shared" si="3"/>
        <v>-0.11382967973182267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7.5632000000000001</v>
      </c>
      <c r="C45" s="2">
        <f t="shared" si="0"/>
        <v>7.162306484584251</v>
      </c>
      <c r="D45" s="2">
        <f t="shared" si="2"/>
        <v>7.3643376770421938</v>
      </c>
      <c r="E45" s="2">
        <f t="shared" si="1"/>
        <v>-0.20203119245794277</v>
      </c>
      <c r="F45" s="2">
        <f t="shared" si="5"/>
        <v>-0.10351931679093031</v>
      </c>
      <c r="G45" s="2">
        <f t="shared" si="3"/>
        <v>-9.8511875667012458E-2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7.7847</v>
      </c>
      <c r="C46" s="2">
        <f t="shared" si="0"/>
        <v>7.1607977946482126</v>
      </c>
      <c r="D46" s="2">
        <f t="shared" si="2"/>
        <v>7.3954756268909208</v>
      </c>
      <c r="E46" s="2">
        <f t="shared" si="1"/>
        <v>-0.23467783224270811</v>
      </c>
      <c r="F46" s="2">
        <f t="shared" si="5"/>
        <v>-0.12975101988128587</v>
      </c>
      <c r="G46" s="2">
        <f t="shared" si="3"/>
        <v>-0.10492681236142223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8.0891999999999999</v>
      </c>
      <c r="C47" s="2">
        <f t="shared" si="0"/>
        <v>7.1772750570100259</v>
      </c>
      <c r="D47" s="2">
        <f t="shared" si="2"/>
        <v>7.4468626174915933</v>
      </c>
      <c r="E47" s="2">
        <f t="shared" si="1"/>
        <v>-0.2695875604815674</v>
      </c>
      <c r="F47" s="2">
        <f t="shared" si="5"/>
        <v>-0.1577183280013422</v>
      </c>
      <c r="G47" s="2">
        <f t="shared" si="3"/>
        <v>-0.11186923248022521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8.3061000000000007</v>
      </c>
      <c r="C48" s="2">
        <f t="shared" si="0"/>
        <v>7.2018635097777146</v>
      </c>
      <c r="D48" s="2">
        <f t="shared" si="2"/>
        <v>7.5105098310107348</v>
      </c>
      <c r="E48" s="2">
        <f t="shared" si="1"/>
        <v>-0.30864632123302016</v>
      </c>
      <c r="F48" s="2">
        <f t="shared" si="5"/>
        <v>-0.1879039266476778</v>
      </c>
      <c r="G48" s="2">
        <f t="shared" si="3"/>
        <v>-0.12074239458534236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8.1214999999999993</v>
      </c>
      <c r="C49" s="2">
        <f t="shared" si="0"/>
        <v>7.229761431350374</v>
      </c>
      <c r="D49" s="2">
        <f t="shared" si="2"/>
        <v>7.555768362046976</v>
      </c>
      <c r="E49" s="2">
        <f t="shared" si="1"/>
        <v>-0.32600693069660203</v>
      </c>
      <c r="F49" s="2">
        <f t="shared" si="5"/>
        <v>-0.21552452745746264</v>
      </c>
      <c r="G49" s="2">
        <f t="shared" si="3"/>
        <v>-0.11048240323913938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8.3061000000000007</v>
      </c>
      <c r="C50" s="2">
        <f t="shared" si="0"/>
        <v>7.2533673649887778</v>
      </c>
      <c r="D50" s="2">
        <f t="shared" si="2"/>
        <v>7.6113484833768297</v>
      </c>
      <c r="E50" s="2">
        <f t="shared" si="1"/>
        <v>-0.35798111838805191</v>
      </c>
      <c r="F50" s="2">
        <f t="shared" si="5"/>
        <v>-0.24401584564358053</v>
      </c>
      <c r="G50" s="2">
        <f t="shared" si="3"/>
        <v>-0.11396527274447138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8.3015000000000008</v>
      </c>
      <c r="C51" s="2">
        <f t="shared" si="0"/>
        <v>7.3017416165289664</v>
      </c>
      <c r="D51" s="2">
        <f t="shared" si="2"/>
        <v>7.6624708179415091</v>
      </c>
      <c r="E51" s="2">
        <f t="shared" si="1"/>
        <v>-0.36072920141254272</v>
      </c>
      <c r="F51" s="2">
        <f t="shared" si="5"/>
        <v>-0.26735851679737299</v>
      </c>
      <c r="G51" s="2">
        <f t="shared" si="3"/>
        <v>-9.337068461516973E-2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8.5229999999999997</v>
      </c>
      <c r="C52" s="2">
        <f t="shared" si="0"/>
        <v>7.3426736755245106</v>
      </c>
      <c r="D52" s="2">
        <f t="shared" si="2"/>
        <v>7.7262137203162116</v>
      </c>
      <c r="E52" s="2">
        <f t="shared" si="1"/>
        <v>-0.38354004479170101</v>
      </c>
      <c r="F52" s="2">
        <f t="shared" si="5"/>
        <v>-0.29059482239623857</v>
      </c>
      <c r="G52" s="2">
        <f t="shared" si="3"/>
        <v>-9.2945222395462435E-2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8.4445999999999994</v>
      </c>
      <c r="C53" s="2">
        <f t="shared" si="0"/>
        <v>7.3836931100592009</v>
      </c>
      <c r="D53" s="2">
        <f t="shared" si="2"/>
        <v>7.7794275188113069</v>
      </c>
      <c r="E53" s="2">
        <f t="shared" si="1"/>
        <v>-0.39573440875210597</v>
      </c>
      <c r="F53" s="2">
        <f t="shared" si="5"/>
        <v>-0.31162273966741205</v>
      </c>
      <c r="G53" s="2">
        <f t="shared" si="3"/>
        <v>-8.4111669084693919E-2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8.1953999999999994</v>
      </c>
      <c r="C54" s="2">
        <f t="shared" si="0"/>
        <v>7.4184018623577854</v>
      </c>
      <c r="D54" s="2">
        <f t="shared" si="2"/>
        <v>7.810240295195654</v>
      </c>
      <c r="E54" s="2">
        <f t="shared" si="1"/>
        <v>-0.39183843283786857</v>
      </c>
      <c r="F54" s="2">
        <f t="shared" si="5"/>
        <v>-0.32766587830150334</v>
      </c>
      <c r="G54" s="2">
        <f t="shared" si="3"/>
        <v>-6.4172554536365223E-2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8.4215</v>
      </c>
      <c r="C55" s="2">
        <f t="shared" si="0"/>
        <v>7.4406784989181265</v>
      </c>
      <c r="D55" s="2">
        <f t="shared" si="2"/>
        <v>7.8555187918478282</v>
      </c>
      <c r="E55" s="2">
        <f t="shared" si="1"/>
        <v>-0.4148402929297017</v>
      </c>
      <c r="F55" s="2">
        <f t="shared" si="5"/>
        <v>-0.34510076122714306</v>
      </c>
      <c r="G55" s="2">
        <f t="shared" si="3"/>
        <v>-6.9739531702558644E-2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8.3061000000000007</v>
      </c>
      <c r="C56" s="2">
        <f t="shared" si="0"/>
        <v>7.4936048836999536</v>
      </c>
      <c r="D56" s="2">
        <f t="shared" si="2"/>
        <v>7.8888951776368783</v>
      </c>
      <c r="E56" s="2">
        <f t="shared" si="1"/>
        <v>-0.39529029393692472</v>
      </c>
      <c r="F56" s="2">
        <f t="shared" si="5"/>
        <v>-0.35513866776909941</v>
      </c>
      <c r="G56" s="2">
        <f t="shared" si="3"/>
        <v>-4.0151626167825305E-2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8.4907000000000004</v>
      </c>
      <c r="C57" s="2">
        <f t="shared" si="0"/>
        <v>7.5852349015922691</v>
      </c>
      <c r="D57" s="2">
        <f t="shared" si="2"/>
        <v>7.9334733126267389</v>
      </c>
      <c r="E57" s="2">
        <f t="shared" si="1"/>
        <v>-0.34823841103446984</v>
      </c>
      <c r="F57" s="2">
        <f t="shared" si="5"/>
        <v>-0.35375861642217354</v>
      </c>
      <c r="G57" s="2">
        <f t="shared" si="3"/>
        <v>5.5202053877037027E-3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8.3984000000000005</v>
      </c>
      <c r="C58" s="2">
        <f t="shared" si="0"/>
        <v>7.696137224424227</v>
      </c>
      <c r="D58" s="2">
        <f t="shared" si="2"/>
        <v>7.967912326506239</v>
      </c>
      <c r="E58" s="2">
        <f t="shared" si="1"/>
        <v>-0.27177510208201205</v>
      </c>
      <c r="F58" s="2">
        <f t="shared" si="5"/>
        <v>-0.33736191355414125</v>
      </c>
      <c r="G58" s="2">
        <f t="shared" si="3"/>
        <v>6.5586811472129192E-2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8.3522999999999996</v>
      </c>
      <c r="C59" s="2">
        <f t="shared" si="0"/>
        <v>7.7615776514358847</v>
      </c>
      <c r="D59" s="2">
        <f t="shared" si="2"/>
        <v>7.9963854875057763</v>
      </c>
      <c r="E59" s="2">
        <f t="shared" si="1"/>
        <v>-0.23480783606989153</v>
      </c>
      <c r="F59" s="2">
        <f t="shared" si="5"/>
        <v>-0.31685109805729134</v>
      </c>
      <c r="G59" s="2">
        <f t="shared" si="3"/>
        <v>8.2043261987399807E-2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8.4907000000000004</v>
      </c>
      <c r="C60" s="2">
        <f t="shared" si="0"/>
        <v>7.845350320445748</v>
      </c>
      <c r="D60" s="2">
        <f t="shared" si="2"/>
        <v>8.0330013773201632</v>
      </c>
      <c r="E60" s="2">
        <f t="shared" si="1"/>
        <v>-0.18765105687441519</v>
      </c>
      <c r="F60" s="2">
        <f t="shared" si="5"/>
        <v>-0.29101108982071611</v>
      </c>
      <c r="G60" s="2">
        <f t="shared" si="3"/>
        <v>0.10336003294630092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8.3984000000000005</v>
      </c>
      <c r="C61" s="2">
        <f t="shared" si="0"/>
        <v>7.9155271942233245</v>
      </c>
      <c r="D61" s="2">
        <f t="shared" si="2"/>
        <v>8.0600679419631138</v>
      </c>
      <c r="E61" s="2">
        <f t="shared" si="1"/>
        <v>-0.14454074773978931</v>
      </c>
      <c r="F61" s="2">
        <f t="shared" si="5"/>
        <v>-0.26171702140453074</v>
      </c>
      <c r="G61" s="2">
        <f t="shared" si="3"/>
        <v>0.11717627366474143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8.4398999999999997</v>
      </c>
      <c r="C62" s="2">
        <f t="shared" si="0"/>
        <v>8.0089845489581979</v>
      </c>
      <c r="D62" s="2">
        <f t="shared" si="2"/>
        <v>8.0882036499658465</v>
      </c>
      <c r="E62" s="2">
        <f t="shared" si="1"/>
        <v>-7.9219101007648618E-2</v>
      </c>
      <c r="F62" s="2">
        <f t="shared" si="5"/>
        <v>-0.22521743732515431</v>
      </c>
      <c r="G62" s="2">
        <f t="shared" si="3"/>
        <v>0.14599833631750569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8.4445999999999994</v>
      </c>
      <c r="C63" s="2">
        <f t="shared" si="0"/>
        <v>8.0760023106569374</v>
      </c>
      <c r="D63" s="2">
        <f t="shared" si="2"/>
        <v>8.1146033795980053</v>
      </c>
      <c r="E63" s="2">
        <f t="shared" si="1"/>
        <v>-3.8601068941067851E-2</v>
      </c>
      <c r="F63" s="2">
        <f t="shared" si="5"/>
        <v>-0.18789416364833705</v>
      </c>
      <c r="G63" s="2">
        <f t="shared" si="3"/>
        <v>0.1492930947072692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8.2277000000000005</v>
      </c>
      <c r="C64" s="2">
        <f t="shared" si="0"/>
        <v>8.094371185940485</v>
      </c>
      <c r="D64" s="2">
        <f t="shared" si="2"/>
        <v>8.1229809070351902</v>
      </c>
      <c r="E64" s="2">
        <f t="shared" si="1"/>
        <v>-2.8609721094705165E-2</v>
      </c>
      <c r="F64" s="2">
        <f t="shared" si="5"/>
        <v>-0.1560372751376107</v>
      </c>
      <c r="G64" s="2">
        <f t="shared" si="3"/>
        <v>0.12742755404290554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8.4861000000000004</v>
      </c>
      <c r="C65" s="2">
        <f t="shared" si="0"/>
        <v>8.1446986957957961</v>
      </c>
      <c r="D65" s="2">
        <f t="shared" si="2"/>
        <v>8.149878617625177</v>
      </c>
      <c r="E65" s="2">
        <f t="shared" si="1"/>
        <v>-5.1799218293808735E-3</v>
      </c>
      <c r="F65" s="2">
        <f t="shared" si="5"/>
        <v>-0.12586580447596474</v>
      </c>
      <c r="G65" s="2">
        <f t="shared" si="3"/>
        <v>0.12068588264658386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8.4583999999999993</v>
      </c>
      <c r="C66" s="2">
        <f t="shared" si="0"/>
        <v>8.169529665673366</v>
      </c>
      <c r="D66" s="2">
        <f t="shared" si="2"/>
        <v>8.1727320533566452</v>
      </c>
      <c r="E66" s="2">
        <f t="shared" si="1"/>
        <v>-3.2023876832791842E-3</v>
      </c>
      <c r="F66" s="2">
        <f t="shared" si="5"/>
        <v>-0.10133312111742762</v>
      </c>
      <c r="G66" s="2">
        <f t="shared" si="3"/>
        <v>9.8130733434148437E-2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8.4583999999999993</v>
      </c>
      <c r="C67" s="2">
        <f t="shared" si="0"/>
        <v>8.218940486339001</v>
      </c>
      <c r="D67" s="2">
        <f t="shared" si="2"/>
        <v>8.1938926419968929</v>
      </c>
      <c r="E67" s="2">
        <f t="shared" si="1"/>
        <v>2.504784434210805E-2</v>
      </c>
      <c r="F67" s="2">
        <f t="shared" si="5"/>
        <v>-7.6056928025520498E-2</v>
      </c>
      <c r="G67" s="2">
        <f t="shared" si="3"/>
        <v>0.10110477236762855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8.4629999999999992</v>
      </c>
      <c r="C68" s="2">
        <f t="shared" si="0"/>
        <v>8.2465496422868476</v>
      </c>
      <c r="D68" s="2">
        <f t="shared" si="2"/>
        <v>8.2138265203674941</v>
      </c>
      <c r="E68" s="2">
        <f t="shared" si="1"/>
        <v>3.2723121919353559E-2</v>
      </c>
      <c r="F68" s="2">
        <f t="shared" si="5"/>
        <v>-5.4300918036545687E-2</v>
      </c>
      <c r="G68" s="2">
        <f t="shared" si="3"/>
        <v>8.7024039955899246E-2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8.4352999999999998</v>
      </c>
      <c r="C69" s="2">
        <f t="shared" si="0"/>
        <v>8.2628189280888709</v>
      </c>
      <c r="D69" s="2">
        <f t="shared" si="2"/>
        <v>8.2302319633032361</v>
      </c>
      <c r="E69" s="2">
        <f t="shared" si="1"/>
        <v>3.258696478563472E-2</v>
      </c>
      <c r="F69" s="2">
        <f t="shared" si="5"/>
        <v>-3.6923341472109607E-2</v>
      </c>
      <c r="G69" s="2">
        <f t="shared" si="3"/>
        <v>6.951030625774432E-2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8.4352999999999998</v>
      </c>
      <c r="C70" s="2">
        <f t="shared" si="0"/>
        <v>8.2978775545367363</v>
      </c>
      <c r="D70" s="2">
        <f t="shared" si="2"/>
        <v>8.2454221882437366</v>
      </c>
      <c r="E70" s="2">
        <f t="shared" si="1"/>
        <v>5.2455366292999628E-2</v>
      </c>
      <c r="F70" s="2">
        <f t="shared" si="5"/>
        <v>-1.9047599919087759E-2</v>
      </c>
      <c r="G70" s="2">
        <f t="shared" si="3"/>
        <v>7.150296621208739E-2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8.4629999999999992</v>
      </c>
      <c r="C71" s="2">
        <f t="shared" si="0"/>
        <v>8.3133425461464689</v>
      </c>
      <c r="D71" s="2">
        <f t="shared" si="2"/>
        <v>8.2615390631886463</v>
      </c>
      <c r="E71" s="2">
        <f t="shared" si="1"/>
        <v>5.1803482957822666E-2</v>
      </c>
      <c r="F71" s="2">
        <f t="shared" si="5"/>
        <v>-4.8773833437056741E-3</v>
      </c>
      <c r="G71" s="2">
        <f t="shared" si="3"/>
        <v>5.668086630152834E-2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8.4445999999999994</v>
      </c>
      <c r="C72" s="2">
        <f t="shared" si="0"/>
        <v>8.3328129236623969</v>
      </c>
      <c r="D72" s="2">
        <f t="shared" si="2"/>
        <v>8.2750991325820795</v>
      </c>
      <c r="E72" s="2">
        <f t="shared" si="1"/>
        <v>5.7713791080317378E-2</v>
      </c>
      <c r="F72" s="2">
        <f t="shared" si="5"/>
        <v>7.6408515410989371E-3</v>
      </c>
      <c r="G72" s="2">
        <f t="shared" si="3"/>
        <v>5.0072939539218445E-2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8.4445999999999994</v>
      </c>
      <c r="C73" s="2">
        <f t="shared" si="0"/>
        <v>8.3500109354066439</v>
      </c>
      <c r="D73" s="2">
        <f t="shared" si="2"/>
        <v>8.2876547523908144</v>
      </c>
      <c r="E73" s="2">
        <f t="shared" si="1"/>
        <v>6.2356183015829458E-2</v>
      </c>
      <c r="F73" s="2">
        <f t="shared" si="5"/>
        <v>1.8583917836045044E-2</v>
      </c>
      <c r="G73" s="2">
        <f t="shared" si="3"/>
        <v>4.3772265179784414E-2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8.4907000000000004</v>
      </c>
      <c r="C74" s="2">
        <f t="shared" si="0"/>
        <v>8.331193868421007</v>
      </c>
      <c r="D74" s="2">
        <f t="shared" si="2"/>
        <v>8.3026951411026051</v>
      </c>
      <c r="E74" s="2">
        <f t="shared" si="1"/>
        <v>2.8498727318401862E-2</v>
      </c>
      <c r="F74" s="2">
        <f t="shared" si="5"/>
        <v>2.0566879732516408E-2</v>
      </c>
      <c r="G74" s="2">
        <f t="shared" si="3"/>
        <v>7.9318475858854535E-3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8.4861000000000004</v>
      </c>
      <c r="C75" s="2">
        <f t="shared" si="0"/>
        <v>8.3550255809716205</v>
      </c>
      <c r="D75" s="2">
        <f t="shared" si="2"/>
        <v>8.3162806862061167</v>
      </c>
      <c r="E75" s="2">
        <f t="shared" si="1"/>
        <v>3.8744894765503801E-2</v>
      </c>
      <c r="F75" s="2">
        <f t="shared" si="5"/>
        <v>2.4202482739113889E-2</v>
      </c>
      <c r="G75" s="2">
        <f t="shared" si="3"/>
        <v>1.4542412026389912E-2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8.4861000000000004</v>
      </c>
      <c r="C76" s="2">
        <f t="shared" si="0"/>
        <v>8.370929337745217</v>
      </c>
      <c r="D76" s="2">
        <f t="shared" si="2"/>
        <v>8.3288598946352934</v>
      </c>
      <c r="E76" s="2">
        <f t="shared" si="1"/>
        <v>4.2069443109923554E-2</v>
      </c>
      <c r="F76" s="2">
        <f t="shared" si="5"/>
        <v>2.7775874813275824E-2</v>
      </c>
      <c r="G76" s="2">
        <f t="shared" si="3"/>
        <v>1.429356829664773E-2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8.4861000000000004</v>
      </c>
      <c r="C77" s="2">
        <f t="shared" si="0"/>
        <v>8.3843863627074917</v>
      </c>
      <c r="D77" s="2">
        <f t="shared" si="2"/>
        <v>8.340507309847494</v>
      </c>
      <c r="E77" s="2">
        <f t="shared" si="1"/>
        <v>4.3879052859997714E-2</v>
      </c>
      <c r="F77" s="2">
        <f t="shared" si="5"/>
        <v>3.0996510422620204E-2</v>
      </c>
      <c r="G77" s="2">
        <f t="shared" si="3"/>
        <v>1.288254243737751E-2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8.4769000000000005</v>
      </c>
      <c r="C78" s="2">
        <f t="shared" si="0"/>
        <v>8.3964807684448015</v>
      </c>
      <c r="D78" s="2">
        <f t="shared" si="2"/>
        <v>8.3506104720810121</v>
      </c>
      <c r="E78" s="2">
        <f t="shared" si="1"/>
        <v>4.5870296363789365E-2</v>
      </c>
      <c r="F78" s="2">
        <f t="shared" si="5"/>
        <v>3.3971267610854033E-2</v>
      </c>
      <c r="G78" s="2">
        <f t="shared" si="3"/>
        <v>1.1899028752935331E-2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8.4215</v>
      </c>
      <c r="C79" s="2">
        <f t="shared" ref="C79:C142" si="6">$C$4*B69+C78*(1-$C$4)</f>
        <v>8.4024529579148322</v>
      </c>
      <c r="D79" s="2">
        <f t="shared" si="2"/>
        <v>8.3558615482231584</v>
      </c>
      <c r="E79" s="2">
        <f t="shared" si="1"/>
        <v>4.6591409691673746E-2</v>
      </c>
      <c r="F79" s="2">
        <f t="shared" si="5"/>
        <v>3.6495296027017975E-2</v>
      </c>
      <c r="G79" s="2">
        <f t="shared" si="3"/>
        <v>1.0096113664655772E-2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8.4445999999999994</v>
      </c>
      <c r="C80" s="2">
        <f t="shared" si="6"/>
        <v>8.4075063490048585</v>
      </c>
      <c r="D80" s="2">
        <f t="shared" si="2"/>
        <v>8.3624347668732959</v>
      </c>
      <c r="E80" s="2">
        <f t="shared" si="1"/>
        <v>4.5071582131562593E-2</v>
      </c>
      <c r="F80" s="2">
        <f t="shared" si="5"/>
        <v>3.8210553247926902E-2</v>
      </c>
      <c r="G80" s="2">
        <f t="shared" si="3"/>
        <v>6.8610288836356906E-3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8.4215</v>
      </c>
      <c r="C81" s="2">
        <f t="shared" si="6"/>
        <v>8.4160438337733421</v>
      </c>
      <c r="D81" s="2">
        <f t="shared" si="2"/>
        <v>8.3668099693271252</v>
      </c>
      <c r="E81" s="2">
        <f t="shared" si="1"/>
        <v>4.9233864446216913E-2</v>
      </c>
      <c r="F81" s="2">
        <f t="shared" si="5"/>
        <v>4.0415215487584907E-2</v>
      </c>
      <c r="G81" s="2">
        <f t="shared" si="3"/>
        <v>8.8186489586320055E-3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8.4169</v>
      </c>
      <c r="C82" s="2">
        <f t="shared" si="6"/>
        <v>8.4204370901159056</v>
      </c>
      <c r="D82" s="2">
        <f t="shared" si="2"/>
        <v>8.3705203419695611</v>
      </c>
      <c r="E82" s="2">
        <f t="shared" si="1"/>
        <v>4.9916748146344503E-2</v>
      </c>
      <c r="F82" s="2">
        <f t="shared" si="5"/>
        <v>4.2315522019336832E-2</v>
      </c>
      <c r="G82" s="2">
        <f t="shared" si="3"/>
        <v>7.6012261270076709E-3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8.4169</v>
      </c>
      <c r="C83" s="2">
        <f t="shared" si="6"/>
        <v>8.4241544608673049</v>
      </c>
      <c r="D83" s="2">
        <f t="shared" si="2"/>
        <v>8.3739558721940384</v>
      </c>
      <c r="E83" s="2">
        <f t="shared" si="1"/>
        <v>5.0198588673266542E-2</v>
      </c>
      <c r="F83" s="2">
        <f t="shared" si="5"/>
        <v>4.3892135350122777E-2</v>
      </c>
      <c r="G83" s="2">
        <f t="shared" si="3"/>
        <v>6.3064533231437653E-3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8.4169</v>
      </c>
      <c r="C84" s="2">
        <f t="shared" si="6"/>
        <v>8.4343922361184891</v>
      </c>
      <c r="D84" s="2">
        <f t="shared" si="2"/>
        <v>8.3771369186981843</v>
      </c>
      <c r="E84" s="2">
        <f t="shared" si="1"/>
        <v>5.7255317420304763E-2</v>
      </c>
      <c r="F84" s="2">
        <f t="shared" si="5"/>
        <v>4.6564771764159178E-2</v>
      </c>
      <c r="G84" s="2">
        <f t="shared" si="3"/>
        <v>1.0690545656145585E-2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8.4169</v>
      </c>
      <c r="C85" s="2">
        <f t="shared" si="6"/>
        <v>8.442347276715644</v>
      </c>
      <c r="D85" s="2">
        <f t="shared" si="2"/>
        <v>8.3800823321279481</v>
      </c>
      <c r="E85" s="2">
        <f t="shared" si="1"/>
        <v>6.2264944587695936E-2</v>
      </c>
      <c r="F85" s="2">
        <f t="shared" si="5"/>
        <v>4.9704806328866535E-2</v>
      </c>
      <c r="G85" s="2">
        <f t="shared" si="3"/>
        <v>1.2560138258829401E-2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8.4169</v>
      </c>
      <c r="C86" s="2">
        <f t="shared" si="6"/>
        <v>8.4490784649132369</v>
      </c>
      <c r="D86" s="2">
        <f t="shared" si="2"/>
        <v>8.3828095667851379</v>
      </c>
      <c r="E86" s="2">
        <f t="shared" si="1"/>
        <v>6.6268898128098996E-2</v>
      </c>
      <c r="F86" s="2">
        <f t="shared" si="5"/>
        <v>5.301762468871303E-2</v>
      </c>
      <c r="G86" s="2">
        <f t="shared" si="3"/>
        <v>1.3251273439385966E-2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8.4445999999999994</v>
      </c>
      <c r="C87" s="2">
        <f t="shared" si="6"/>
        <v>8.4547740856958171</v>
      </c>
      <c r="D87" s="2">
        <f t="shared" si="2"/>
        <v>8.3873866359121649</v>
      </c>
      <c r="E87" s="2">
        <f t="shared" si="1"/>
        <v>6.7387449783652187E-2</v>
      </c>
      <c r="F87" s="2">
        <f t="shared" si="5"/>
        <v>5.5891589707700869E-2</v>
      </c>
      <c r="G87" s="2">
        <f t="shared" si="3"/>
        <v>1.1495860075951318E-2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8.4398999999999997</v>
      </c>
      <c r="C88" s="2">
        <f t="shared" si="6"/>
        <v>8.4581780725118456</v>
      </c>
      <c r="D88" s="2">
        <f t="shared" si="2"/>
        <v>8.3912765147334856</v>
      </c>
      <c r="E88" s="2">
        <f t="shared" si="1"/>
        <v>6.6901557778360043E-2</v>
      </c>
      <c r="F88" s="2">
        <f t="shared" si="5"/>
        <v>5.8093583321832704E-2</v>
      </c>
      <c r="G88" s="2">
        <f t="shared" si="3"/>
        <v>8.8079744565273399E-3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8.4398999999999997</v>
      </c>
      <c r="C89" s="2">
        <f t="shared" si="6"/>
        <v>8.4525352921254076</v>
      </c>
      <c r="D89" s="2">
        <f t="shared" si="2"/>
        <v>8.3948782543828564</v>
      </c>
      <c r="E89" s="2">
        <f t="shared" si="1"/>
        <v>5.7657037742551154E-2</v>
      </c>
      <c r="F89" s="2">
        <f t="shared" si="5"/>
        <v>5.8006274205976399E-2</v>
      </c>
      <c r="G89" s="2">
        <f t="shared" si="3"/>
        <v>-3.4923646342524539E-4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8.4907000000000004</v>
      </c>
      <c r="C90" s="2">
        <f t="shared" si="6"/>
        <v>8.451314477952268</v>
      </c>
      <c r="D90" s="2">
        <f t="shared" si="2"/>
        <v>8.4019761614656066</v>
      </c>
      <c r="E90" s="2">
        <f t="shared" si="1"/>
        <v>4.9338316486661427E-2</v>
      </c>
      <c r="F90" s="2">
        <f t="shared" si="5"/>
        <v>5.627268266211341E-2</v>
      </c>
      <c r="G90" s="2">
        <f t="shared" si="3"/>
        <v>-6.9343661754519836E-3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8.4907000000000004</v>
      </c>
      <c r="C91" s="2">
        <f t="shared" si="6"/>
        <v>8.4467276351903813</v>
      </c>
      <c r="D91" s="2">
        <f t="shared" si="2"/>
        <v>8.4085482976533399</v>
      </c>
      <c r="E91" s="2">
        <f t="shared" si="1"/>
        <v>3.8179337537041391E-2</v>
      </c>
      <c r="F91" s="2">
        <f t="shared" si="5"/>
        <v>5.2654013637099012E-2</v>
      </c>
      <c r="G91" s="2">
        <f t="shared" si="3"/>
        <v>-1.4474676100057621E-2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8.4907000000000004</v>
      </c>
      <c r="C92" s="2">
        <f t="shared" si="6"/>
        <v>8.4421387682380136</v>
      </c>
      <c r="D92" s="2">
        <f t="shared" si="2"/>
        <v>8.4146336089382778</v>
      </c>
      <c r="E92" s="2">
        <f t="shared" ref="E92:E155" si="7">C92-D92</f>
        <v>2.7505159299735737E-2</v>
      </c>
      <c r="F92" s="2">
        <f t="shared" si="5"/>
        <v>4.762424276962636E-2</v>
      </c>
      <c r="G92" s="2">
        <f t="shared" si="3"/>
        <v>-2.0119083469890622E-2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8.5321999999999996</v>
      </c>
      <c r="C93" s="2">
        <f t="shared" si="6"/>
        <v>8.4382558808167794</v>
      </c>
      <c r="D93" s="2">
        <f t="shared" ref="D93:D156" si="8">$D$4*B93+(1-$D$4)*D92</f>
        <v>8.423342230498406</v>
      </c>
      <c r="E93" s="2">
        <f t="shared" si="7"/>
        <v>1.4913650318373328E-2</v>
      </c>
      <c r="F93" s="2">
        <f t="shared" si="5"/>
        <v>4.1082124279375756E-2</v>
      </c>
      <c r="G93" s="2">
        <f t="shared" si="3"/>
        <v>-2.6168473961002428E-2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8.5321999999999996</v>
      </c>
      <c r="C94" s="2">
        <f t="shared" si="6"/>
        <v>8.4349703606911213</v>
      </c>
      <c r="D94" s="2">
        <f t="shared" si="8"/>
        <v>8.4314057689800066</v>
      </c>
      <c r="E94" s="2">
        <f t="shared" si="7"/>
        <v>3.564591711114673E-3</v>
      </c>
      <c r="F94" s="2">
        <f t="shared" si="5"/>
        <v>3.3578617765723545E-2</v>
      </c>
      <c r="G94" s="2">
        <f t="shared" si="3"/>
        <v>-3.0014026054608872E-2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8.5321999999999996</v>
      </c>
      <c r="C95" s="2">
        <f t="shared" si="6"/>
        <v>8.4321903052001801</v>
      </c>
      <c r="D95" s="2">
        <f t="shared" si="8"/>
        <v>8.4388720083148208</v>
      </c>
      <c r="E95" s="2">
        <f t="shared" si="7"/>
        <v>-6.6817031146406691E-3</v>
      </c>
      <c r="F95" s="2">
        <f t="shared" si="5"/>
        <v>2.5526553589650704E-2</v>
      </c>
      <c r="G95" s="2">
        <f t="shared" si="3"/>
        <v>-3.2208256704291373E-2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8.5321999999999996</v>
      </c>
      <c r="C96" s="2">
        <f t="shared" si="6"/>
        <v>8.4298379505539991</v>
      </c>
      <c r="D96" s="2">
        <f t="shared" si="8"/>
        <v>8.4457851928840935</v>
      </c>
      <c r="E96" s="2">
        <f t="shared" si="7"/>
        <v>-1.5947242330094369E-2</v>
      </c>
      <c r="F96" s="2">
        <f t="shared" si="5"/>
        <v>1.7231794405701689E-2</v>
      </c>
      <c r="G96" s="2">
        <f t="shared" si="3"/>
        <v>-3.3179036735796058E-2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8.5321999999999996</v>
      </c>
      <c r="C97" s="2">
        <f t="shared" si="6"/>
        <v>8.432109035084153</v>
      </c>
      <c r="D97" s="2">
        <f t="shared" si="8"/>
        <v>8.4521862897074946</v>
      </c>
      <c r="E97" s="2">
        <f t="shared" si="7"/>
        <v>-2.0077254623341645E-2</v>
      </c>
      <c r="F97" s="2">
        <f t="shared" si="5"/>
        <v>9.7699845998930231E-3</v>
      </c>
      <c r="G97" s="2">
        <f t="shared" si="3"/>
        <v>-2.9847239223234668E-2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8.5321999999999996</v>
      </c>
      <c r="C98" s="2">
        <f t="shared" si="6"/>
        <v>8.4333076450712063</v>
      </c>
      <c r="D98" s="2">
        <f t="shared" si="8"/>
        <v>8.4581132312106426</v>
      </c>
      <c r="E98" s="2">
        <f t="shared" si="7"/>
        <v>-2.4805586139436286E-2</v>
      </c>
      <c r="F98" s="2">
        <f t="shared" si="5"/>
        <v>2.8548704520271603E-3</v>
      </c>
      <c r="G98" s="2">
        <f t="shared" si="3"/>
        <v>-2.7660456591463448E-2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8.5321999999999996</v>
      </c>
      <c r="C99" s="2">
        <f t="shared" si="6"/>
        <v>8.4343218535217908</v>
      </c>
      <c r="D99" s="2">
        <f t="shared" si="8"/>
        <v>8.463601140009855</v>
      </c>
      <c r="E99" s="2">
        <f t="shared" si="7"/>
        <v>-2.9279286488064216E-2</v>
      </c>
      <c r="F99" s="2">
        <f t="shared" si="5"/>
        <v>-3.5719609359911148E-3</v>
      </c>
      <c r="G99" s="2">
        <f t="shared" si="3"/>
        <v>-2.5707325552073102E-2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8.5321999999999996</v>
      </c>
      <c r="C100" s="2">
        <f t="shared" si="6"/>
        <v>8.4429954145184389</v>
      </c>
      <c r="D100" s="2">
        <f t="shared" si="8"/>
        <v>8.4686825370461616</v>
      </c>
      <c r="E100" s="2">
        <f t="shared" si="7"/>
        <v>-2.568712252772265E-2</v>
      </c>
      <c r="F100" s="2">
        <f t="shared" si="5"/>
        <v>-7.9949932543374215E-3</v>
      </c>
      <c r="G100" s="2">
        <f t="shared" ref="G100:G163" si="9">E100-F100</f>
        <v>-1.7692129273385229E-2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8.5321999999999996</v>
      </c>
      <c r="C101" s="2">
        <f t="shared" si="6"/>
        <v>8.4503345815156017</v>
      </c>
      <c r="D101" s="2">
        <f t="shared" si="8"/>
        <v>8.4733875343020024</v>
      </c>
      <c r="E101" s="2">
        <f t="shared" si="7"/>
        <v>-2.3052952786400738E-2</v>
      </c>
      <c r="F101" s="2">
        <f t="shared" ref="F101:F164" si="11">(E101*(2/(10)))+((1-(2/10))*F100)</f>
        <v>-1.1006585160750086E-2</v>
      </c>
      <c r="G101" s="2">
        <f t="shared" si="9"/>
        <v>-1.2046367625650652E-2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8.4675999999999991</v>
      </c>
      <c r="C102" s="2">
        <f t="shared" si="6"/>
        <v>8.456544645897818</v>
      </c>
      <c r="D102" s="2">
        <f t="shared" si="8"/>
        <v>8.4729588280574095</v>
      </c>
      <c r="E102" s="2">
        <f t="shared" si="7"/>
        <v>-1.6414182159591562E-2</v>
      </c>
      <c r="F102" s="2">
        <f t="shared" si="11"/>
        <v>-1.2088104560518382E-2</v>
      </c>
      <c r="G102" s="2">
        <f t="shared" si="9"/>
        <v>-4.3260775990731793E-3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8.4675999999999991</v>
      </c>
      <c r="C103" s="2">
        <f t="shared" si="6"/>
        <v>8.4681839311443081</v>
      </c>
      <c r="D103" s="2">
        <f t="shared" si="8"/>
        <v>8.472561877830934</v>
      </c>
      <c r="E103" s="2">
        <f t="shared" si="7"/>
        <v>-4.3779466866258332E-3</v>
      </c>
      <c r="F103" s="2">
        <f t="shared" si="11"/>
        <v>-1.0546072985739873E-2</v>
      </c>
      <c r="G103" s="2">
        <f t="shared" si="9"/>
        <v>6.1681262991140403E-3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8.4675999999999991</v>
      </c>
      <c r="C104" s="2">
        <f t="shared" si="6"/>
        <v>8.4780325571221073</v>
      </c>
      <c r="D104" s="2">
        <f t="shared" si="8"/>
        <v>8.472194331324939</v>
      </c>
      <c r="E104" s="2">
        <f t="shared" si="7"/>
        <v>5.838225797168306E-3</v>
      </c>
      <c r="F104" s="2">
        <f t="shared" si="11"/>
        <v>-7.2692132291582376E-3</v>
      </c>
      <c r="G104" s="2">
        <f t="shared" si="9"/>
        <v>1.3107439026326544E-2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8.4675999999999991</v>
      </c>
      <c r="C105" s="2">
        <f t="shared" si="6"/>
        <v>8.4863660098725529</v>
      </c>
      <c r="D105" s="2">
        <f t="shared" si="8"/>
        <v>8.4718540104860551</v>
      </c>
      <c r="E105" s="2">
        <f t="shared" si="7"/>
        <v>1.451199938649772E-2</v>
      </c>
      <c r="F105" s="2">
        <f t="shared" si="11"/>
        <v>-2.9129707060270463E-3</v>
      </c>
      <c r="G105" s="2">
        <f t="shared" si="9"/>
        <v>1.7424970092524767E-2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8.5830000000000002</v>
      </c>
      <c r="C106" s="2">
        <f t="shared" si="6"/>
        <v>8.4934173929690839</v>
      </c>
      <c r="D106" s="2">
        <f t="shared" si="8"/>
        <v>8.4800870467463465</v>
      </c>
      <c r="E106" s="2">
        <f t="shared" si="7"/>
        <v>1.3330346222737433E-2</v>
      </c>
      <c r="F106" s="2">
        <f t="shared" si="11"/>
        <v>3.3569267972584924E-4</v>
      </c>
      <c r="G106" s="2">
        <f t="shared" si="9"/>
        <v>1.2994653543011584E-2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8.8368000000000002</v>
      </c>
      <c r="C107" s="2">
        <f t="shared" si="6"/>
        <v>8.4993839478969164</v>
      </c>
      <c r="D107" s="2">
        <f t="shared" si="8"/>
        <v>8.506510228468839</v>
      </c>
      <c r="E107" s="2">
        <f t="shared" si="7"/>
        <v>-7.1262805719225497E-3</v>
      </c>
      <c r="F107" s="2">
        <f t="shared" si="11"/>
        <v>-1.1567019706038306E-3</v>
      </c>
      <c r="G107" s="2">
        <f t="shared" si="9"/>
        <v>-5.9695786013187193E-3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8.6753</v>
      </c>
      <c r="C108" s="2">
        <f t="shared" si="6"/>
        <v>8.5044325712973912</v>
      </c>
      <c r="D108" s="2">
        <f t="shared" si="8"/>
        <v>8.519013174508185</v>
      </c>
      <c r="E108" s="2">
        <f t="shared" si="7"/>
        <v>-1.4580603210793797E-2</v>
      </c>
      <c r="F108" s="2">
        <f t="shared" si="11"/>
        <v>-3.8414822186418241E-3</v>
      </c>
      <c r="G108" s="2">
        <f t="shared" si="9"/>
        <v>-1.0739120992151973E-2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8.7260000000000009</v>
      </c>
      <c r="C109" s="2">
        <f t="shared" si="6"/>
        <v>8.5087044834054844</v>
      </c>
      <c r="D109" s="2">
        <f t="shared" si="8"/>
        <v>8.5343455319520238</v>
      </c>
      <c r="E109" s="2">
        <f t="shared" si="7"/>
        <v>-2.564104854653948E-2</v>
      </c>
      <c r="F109" s="2">
        <f t="shared" si="11"/>
        <v>-8.2013954842213559E-3</v>
      </c>
      <c r="G109" s="2">
        <f t="shared" si="9"/>
        <v>-1.7439653062318122E-2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8.8368000000000002</v>
      </c>
      <c r="C110" s="2">
        <f t="shared" si="6"/>
        <v>8.5123191782661785</v>
      </c>
      <c r="D110" s="2">
        <f t="shared" si="8"/>
        <v>8.5567495666222442</v>
      </c>
      <c r="E110" s="2">
        <f t="shared" si="7"/>
        <v>-4.443038835606572E-2</v>
      </c>
      <c r="F110" s="2">
        <f t="shared" si="11"/>
        <v>-1.5447194058590231E-2</v>
      </c>
      <c r="G110" s="2">
        <f t="shared" si="9"/>
        <v>-2.8983194297475489E-2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8.8368000000000002</v>
      </c>
      <c r="C111" s="2">
        <f t="shared" si="6"/>
        <v>8.5153777662252281</v>
      </c>
      <c r="D111" s="2">
        <f t="shared" si="8"/>
        <v>8.5774940431687448</v>
      </c>
      <c r="E111" s="2">
        <f t="shared" si="7"/>
        <v>-6.2116276943516624E-2</v>
      </c>
      <c r="F111" s="2">
        <f t="shared" si="11"/>
        <v>-2.4781010635575512E-2</v>
      </c>
      <c r="G111" s="2">
        <f t="shared" si="9"/>
        <v>-3.7335266307941109E-2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8.8368000000000002</v>
      </c>
      <c r="C112" s="2">
        <f t="shared" si="6"/>
        <v>8.5080273406521165</v>
      </c>
      <c r="D112" s="2">
        <f t="shared" si="8"/>
        <v>8.5967018918229119</v>
      </c>
      <c r="E112" s="2">
        <f t="shared" si="7"/>
        <v>-8.8674551170795368E-2</v>
      </c>
      <c r="F112" s="2">
        <f t="shared" si="11"/>
        <v>-3.7559718742619486E-2</v>
      </c>
      <c r="G112" s="2">
        <f t="shared" si="9"/>
        <v>-5.1114832428175883E-2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8.8368000000000002</v>
      </c>
      <c r="C113" s="2">
        <f t="shared" si="6"/>
        <v>8.5018077497825608</v>
      </c>
      <c r="D113" s="2">
        <f t="shared" si="8"/>
        <v>8.6144869368730657</v>
      </c>
      <c r="E113" s="2">
        <f t="shared" si="7"/>
        <v>-0.11267918709050484</v>
      </c>
      <c r="F113" s="2">
        <f t="shared" si="11"/>
        <v>-5.2583612412196556E-2</v>
      </c>
      <c r="G113" s="2">
        <f t="shared" si="9"/>
        <v>-6.0095574678308283E-2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8.8368000000000002</v>
      </c>
      <c r="C114" s="2">
        <f t="shared" si="6"/>
        <v>8.4965450190467831</v>
      </c>
      <c r="D114" s="2">
        <f t="shared" si="8"/>
        <v>8.6309545711787639</v>
      </c>
      <c r="E114" s="2">
        <f t="shared" si="7"/>
        <v>-0.1344095521319808</v>
      </c>
      <c r="F114" s="2">
        <f t="shared" si="11"/>
        <v>-6.8948800356153417E-2</v>
      </c>
      <c r="G114" s="2">
        <f t="shared" si="9"/>
        <v>-6.5460751775827386E-2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8.7260000000000009</v>
      </c>
      <c r="C115" s="2">
        <f t="shared" si="6"/>
        <v>8.4920919391934326</v>
      </c>
      <c r="D115" s="2">
        <f t="shared" si="8"/>
        <v>8.6379949733136705</v>
      </c>
      <c r="E115" s="2">
        <f t="shared" si="7"/>
        <v>-0.14590303412023786</v>
      </c>
      <c r="F115" s="2">
        <f t="shared" si="11"/>
        <v>-8.4339647108970309E-2</v>
      </c>
      <c r="G115" s="2">
        <f t="shared" si="9"/>
        <v>-6.1563387011267554E-2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8.7675999999999998</v>
      </c>
      <c r="C116" s="2">
        <f t="shared" si="6"/>
        <v>8.5060777947021364</v>
      </c>
      <c r="D116" s="2">
        <f t="shared" si="8"/>
        <v>8.6475953456608057</v>
      </c>
      <c r="E116" s="2">
        <f t="shared" si="7"/>
        <v>-0.14151755095866925</v>
      </c>
      <c r="F116" s="2">
        <f t="shared" si="11"/>
        <v>-9.5775227878910102E-2</v>
      </c>
      <c r="G116" s="2">
        <f t="shared" si="9"/>
        <v>-4.5742323079759145E-2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8.8368000000000002</v>
      </c>
      <c r="C117" s="2">
        <f t="shared" si="6"/>
        <v>8.5569581339787302</v>
      </c>
      <c r="D117" s="2">
        <f t="shared" si="8"/>
        <v>8.6616105052414873</v>
      </c>
      <c r="E117" s="2">
        <f t="shared" si="7"/>
        <v>-0.10465237126275717</v>
      </c>
      <c r="F117" s="2">
        <f t="shared" si="11"/>
        <v>-9.7550656555679516E-2</v>
      </c>
      <c r="G117" s="2">
        <f t="shared" si="9"/>
        <v>-7.1017147070776554E-3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8.8368000000000002</v>
      </c>
      <c r="C118" s="2">
        <f t="shared" si="6"/>
        <v>8.5751645749050791</v>
      </c>
      <c r="D118" s="2">
        <f t="shared" si="8"/>
        <v>8.6745875048532284</v>
      </c>
      <c r="E118" s="2">
        <f t="shared" si="7"/>
        <v>-9.9422929948149275E-2</v>
      </c>
      <c r="F118" s="2">
        <f t="shared" si="11"/>
        <v>-9.7925111234173481E-2</v>
      </c>
      <c r="G118" s="2">
        <f t="shared" si="9"/>
        <v>-1.4978187139757931E-3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8.8368000000000002</v>
      </c>
      <c r="C119" s="2">
        <f t="shared" si="6"/>
        <v>8.5983700249196815</v>
      </c>
      <c r="D119" s="2">
        <f t="shared" si="8"/>
        <v>8.6866032452344708</v>
      </c>
      <c r="E119" s="2">
        <f t="shared" si="7"/>
        <v>-8.8233220314789307E-2</v>
      </c>
      <c r="F119" s="2">
        <f t="shared" si="11"/>
        <v>-9.598673305029666E-2</v>
      </c>
      <c r="G119" s="2">
        <f t="shared" si="9"/>
        <v>7.7535127355073535E-3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8.8368000000000002</v>
      </c>
      <c r="C120" s="2">
        <f t="shared" si="6"/>
        <v>8.6350515595474224</v>
      </c>
      <c r="D120" s="2">
        <f t="shared" si="8"/>
        <v>8.6977289307726586</v>
      </c>
      <c r="E120" s="2">
        <f t="shared" si="7"/>
        <v>-6.26773712252362E-2</v>
      </c>
      <c r="F120" s="2">
        <f t="shared" si="11"/>
        <v>-8.9324860685284571E-2</v>
      </c>
      <c r="G120" s="2">
        <f t="shared" si="9"/>
        <v>2.6647489460048371E-2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8.8598999999999997</v>
      </c>
      <c r="C121" s="2">
        <f t="shared" si="6"/>
        <v>8.6660897811555113</v>
      </c>
      <c r="D121" s="2">
        <f t="shared" si="8"/>
        <v>8.7097416025672771</v>
      </c>
      <c r="E121" s="2">
        <f t="shared" si="7"/>
        <v>-4.3651821411765823E-2</v>
      </c>
      <c r="F121" s="2">
        <f t="shared" si="11"/>
        <v>-8.0190252830580816E-2</v>
      </c>
      <c r="G121" s="2">
        <f t="shared" si="9"/>
        <v>3.6538431418814993E-2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8.8598999999999997</v>
      </c>
      <c r="C122" s="2">
        <f t="shared" si="6"/>
        <v>8.692352891746971</v>
      </c>
      <c r="D122" s="2">
        <f t="shared" si="8"/>
        <v>8.7208644468215528</v>
      </c>
      <c r="E122" s="2">
        <f t="shared" si="7"/>
        <v>-2.8511555074581807E-2</v>
      </c>
      <c r="F122" s="2">
        <f t="shared" si="11"/>
        <v>-6.9854513279381011E-2</v>
      </c>
      <c r="G122" s="2">
        <f t="shared" si="9"/>
        <v>4.1342958204799204E-2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8.8598999999999997</v>
      </c>
      <c r="C123" s="2">
        <f t="shared" si="6"/>
        <v>8.7145755237858982</v>
      </c>
      <c r="D123" s="2">
        <f t="shared" si="8"/>
        <v>8.7311633766866237</v>
      </c>
      <c r="E123" s="2">
        <f t="shared" si="7"/>
        <v>-1.6587852900725508E-2</v>
      </c>
      <c r="F123" s="2">
        <f t="shared" si="11"/>
        <v>-5.9201181203649915E-2</v>
      </c>
      <c r="G123" s="2">
        <f t="shared" si="9"/>
        <v>4.2613328302924407E-2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8.9521999999999995</v>
      </c>
      <c r="C124" s="2">
        <f t="shared" si="6"/>
        <v>8.7333792893572983</v>
      </c>
      <c r="D124" s="2">
        <f t="shared" si="8"/>
        <v>8.7475364598950218</v>
      </c>
      <c r="E124" s="2">
        <f t="shared" si="7"/>
        <v>-1.4157170537723474E-2</v>
      </c>
      <c r="F124" s="2">
        <f t="shared" si="11"/>
        <v>-5.0192379070464629E-2</v>
      </c>
      <c r="G124" s="2">
        <f t="shared" si="9"/>
        <v>3.6035208532741156E-2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8.9521999999999995</v>
      </c>
      <c r="C125" s="2">
        <f t="shared" si="6"/>
        <v>8.7322440140715614</v>
      </c>
      <c r="D125" s="2">
        <f t="shared" si="8"/>
        <v>8.7626967221250194</v>
      </c>
      <c r="E125" s="2">
        <f t="shared" si="7"/>
        <v>-3.0452708053458011E-2</v>
      </c>
      <c r="F125" s="2">
        <f t="shared" si="11"/>
        <v>-4.6244444867063306E-2</v>
      </c>
      <c r="G125" s="2">
        <f t="shared" si="9"/>
        <v>1.5791736813605295E-2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8.9521999999999995</v>
      </c>
      <c r="C126" s="2">
        <f t="shared" si="6"/>
        <v>8.7376833965220904</v>
      </c>
      <c r="D126" s="2">
        <f t="shared" si="8"/>
        <v>8.7767340019676094</v>
      </c>
      <c r="E126" s="2">
        <f t="shared" si="7"/>
        <v>-3.9050605445519082E-2</v>
      </c>
      <c r="F126" s="2">
        <f t="shared" si="11"/>
        <v>-4.4805676982754464E-2</v>
      </c>
      <c r="G126" s="2">
        <f t="shared" si="9"/>
        <v>5.7550715372353817E-3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8.9521999999999995</v>
      </c>
      <c r="C127" s="2">
        <f t="shared" si="6"/>
        <v>8.7529321047494602</v>
      </c>
      <c r="D127" s="2">
        <f t="shared" si="8"/>
        <v>8.789731483303342</v>
      </c>
      <c r="E127" s="2">
        <f t="shared" si="7"/>
        <v>-3.6799378553881823E-2</v>
      </c>
      <c r="F127" s="2">
        <f t="shared" si="11"/>
        <v>-4.3204417296979936E-2</v>
      </c>
      <c r="G127" s="2">
        <f t="shared" si="9"/>
        <v>6.4050387430981126E-3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8.8598999999999997</v>
      </c>
      <c r="C128" s="2">
        <f t="shared" si="6"/>
        <v>8.7658348578649274</v>
      </c>
      <c r="D128" s="2">
        <f t="shared" si="8"/>
        <v>8.7949291512067997</v>
      </c>
      <c r="E128" s="2">
        <f t="shared" si="7"/>
        <v>-2.9094293341872302E-2</v>
      </c>
      <c r="F128" s="2">
        <f t="shared" si="11"/>
        <v>-4.038239250595841E-2</v>
      </c>
      <c r="G128" s="2">
        <f t="shared" si="9"/>
        <v>1.1288099164086109E-2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8.8598999999999997</v>
      </c>
      <c r="C129" s="2">
        <f t="shared" si="6"/>
        <v>8.7767525720395536</v>
      </c>
      <c r="D129" s="2">
        <f t="shared" si="8"/>
        <v>8.799741806672964</v>
      </c>
      <c r="E129" s="2">
        <f t="shared" si="7"/>
        <v>-2.2989234633410405E-2</v>
      </c>
      <c r="F129" s="2">
        <f t="shared" si="11"/>
        <v>-3.6903760931448808E-2</v>
      </c>
      <c r="G129" s="2">
        <f t="shared" si="9"/>
        <v>1.3914526298038403E-2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8.8598999999999997</v>
      </c>
      <c r="C130" s="2">
        <f t="shared" si="6"/>
        <v>8.7859906378796229</v>
      </c>
      <c r="D130" s="2">
        <f t="shared" si="8"/>
        <v>8.8041979691416348</v>
      </c>
      <c r="E130" s="2">
        <f t="shared" si="7"/>
        <v>-1.8207331262011905E-2</v>
      </c>
      <c r="F130" s="2">
        <f t="shared" si="11"/>
        <v>-3.3164474997561429E-2</v>
      </c>
      <c r="G130" s="2">
        <f t="shared" si="9"/>
        <v>1.4957143735549523E-2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8.8598999999999997</v>
      </c>
      <c r="C131" s="2">
        <f t="shared" si="6"/>
        <v>8.7973613089750664</v>
      </c>
      <c r="D131" s="2">
        <f t="shared" si="8"/>
        <v>8.8083240455015144</v>
      </c>
      <c r="E131" s="2">
        <f t="shared" si="7"/>
        <v>-1.0962736526447969E-2</v>
      </c>
      <c r="F131" s="2">
        <f t="shared" si="11"/>
        <v>-2.8724127303338738E-2</v>
      </c>
      <c r="G131" s="2">
        <f t="shared" si="9"/>
        <v>1.7761390776890769E-2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8.8598999999999997</v>
      </c>
      <c r="C132" s="2">
        <f t="shared" si="6"/>
        <v>8.8069826460558254</v>
      </c>
      <c r="D132" s="2">
        <f t="shared" si="8"/>
        <v>8.8121444865754768</v>
      </c>
      <c r="E132" s="2">
        <f t="shared" si="7"/>
        <v>-5.1618405196514061E-3</v>
      </c>
      <c r="F132" s="2">
        <f t="shared" si="11"/>
        <v>-2.4011669946601272E-2</v>
      </c>
      <c r="G132" s="2">
        <f t="shared" si="9"/>
        <v>1.8849829426949866E-2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8.8598999999999997</v>
      </c>
      <c r="C133" s="2">
        <f t="shared" si="6"/>
        <v>8.815123777431852</v>
      </c>
      <c r="D133" s="2">
        <f t="shared" si="8"/>
        <v>8.8156819320143303</v>
      </c>
      <c r="E133" s="2">
        <f t="shared" si="7"/>
        <v>-5.581545824782097E-4</v>
      </c>
      <c r="F133" s="2">
        <f t="shared" si="11"/>
        <v>-1.9320966873776661E-2</v>
      </c>
      <c r="G133" s="2">
        <f t="shared" si="9"/>
        <v>1.8762812291298451E-2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8.5968</v>
      </c>
      <c r="C134" s="2">
        <f t="shared" si="6"/>
        <v>8.8362124270577205</v>
      </c>
      <c r="D134" s="2">
        <f t="shared" si="8"/>
        <v>8.7994684555688227</v>
      </c>
      <c r="E134" s="2">
        <f t="shared" si="7"/>
        <v>3.6743971488897742E-2</v>
      </c>
      <c r="F134" s="2">
        <f t="shared" si="11"/>
        <v>-8.1079792012417815E-3</v>
      </c>
      <c r="G134" s="2">
        <f t="shared" si="9"/>
        <v>4.4851950690139523E-2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8.343</v>
      </c>
      <c r="C135" s="2">
        <f t="shared" si="6"/>
        <v>8.8540566690488411</v>
      </c>
      <c r="D135" s="2">
        <f t="shared" si="8"/>
        <v>8.7656559773785396</v>
      </c>
      <c r="E135" s="2">
        <f t="shared" si="7"/>
        <v>8.8400691670301512E-2</v>
      </c>
      <c r="F135" s="2">
        <f t="shared" si="11"/>
        <v>1.1193754973066877E-2</v>
      </c>
      <c r="G135" s="2">
        <f t="shared" si="9"/>
        <v>7.7206936697234635E-2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8.5922000000000001</v>
      </c>
      <c r="C136" s="2">
        <f t="shared" si="6"/>
        <v>8.8691556430413279</v>
      </c>
      <c r="D136" s="2">
        <f t="shared" si="8"/>
        <v>8.7528073864616118</v>
      </c>
      <c r="E136" s="2">
        <f t="shared" si="7"/>
        <v>0.11634825657971604</v>
      </c>
      <c r="F136" s="2">
        <f t="shared" si="11"/>
        <v>3.2224655294396706E-2</v>
      </c>
      <c r="G136" s="2">
        <f t="shared" si="9"/>
        <v>8.412360128531933E-2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8.5922000000000001</v>
      </c>
      <c r="C137" s="2">
        <f t="shared" si="6"/>
        <v>8.8819316979580467</v>
      </c>
      <c r="D137" s="2">
        <f t="shared" si="8"/>
        <v>8.7409105430200107</v>
      </c>
      <c r="E137" s="2">
        <f t="shared" si="7"/>
        <v>0.14102115493803602</v>
      </c>
      <c r="F137" s="2">
        <f t="shared" si="11"/>
        <v>5.3983955223124575E-2</v>
      </c>
      <c r="G137" s="2">
        <f t="shared" si="9"/>
        <v>8.7037199714911445E-2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8.5922000000000001</v>
      </c>
      <c r="C138" s="2">
        <f t="shared" si="6"/>
        <v>8.8785422059645001</v>
      </c>
      <c r="D138" s="2">
        <f t="shared" si="8"/>
        <v>8.7298949472407514</v>
      </c>
      <c r="E138" s="2">
        <f t="shared" si="7"/>
        <v>0.14864725872374862</v>
      </c>
      <c r="F138" s="2">
        <f t="shared" si="11"/>
        <v>7.2916615923249384E-2</v>
      </c>
      <c r="G138" s="2">
        <f t="shared" si="9"/>
        <v>7.5730642800499237E-2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8.5922000000000001</v>
      </c>
      <c r="C139" s="2">
        <f t="shared" si="6"/>
        <v>8.8756741742776537</v>
      </c>
      <c r="D139" s="2">
        <f t="shared" si="8"/>
        <v>8.7196953215192146</v>
      </c>
      <c r="E139" s="2">
        <f t="shared" si="7"/>
        <v>0.15597885275843915</v>
      </c>
      <c r="F139" s="2">
        <f t="shared" si="11"/>
        <v>8.9529063290287342E-2</v>
      </c>
      <c r="G139" s="2">
        <f t="shared" si="9"/>
        <v>6.6449789468151804E-2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8.5922000000000001</v>
      </c>
      <c r="C140" s="2">
        <f t="shared" si="6"/>
        <v>8.8732473782349377</v>
      </c>
      <c r="D140" s="2">
        <f t="shared" si="8"/>
        <v>8.7102512236289034</v>
      </c>
      <c r="E140" s="2">
        <f t="shared" si="7"/>
        <v>0.16299615460603434</v>
      </c>
      <c r="F140" s="2">
        <f t="shared" si="11"/>
        <v>0.10422248155343675</v>
      </c>
      <c r="G140" s="2">
        <f t="shared" si="9"/>
        <v>5.8773673052597591E-2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8.5922000000000001</v>
      </c>
      <c r="C141" s="2">
        <f t="shared" si="6"/>
        <v>8.871193935429563</v>
      </c>
      <c r="D141" s="2">
        <f t="shared" si="8"/>
        <v>8.7015066885452814</v>
      </c>
      <c r="E141" s="2">
        <f t="shared" si="7"/>
        <v>0.16968724688428161</v>
      </c>
      <c r="F141" s="2">
        <f t="shared" si="11"/>
        <v>0.11731543461960572</v>
      </c>
      <c r="G141" s="2">
        <f t="shared" si="9"/>
        <v>5.2371812264675882E-2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8.5922000000000001</v>
      </c>
      <c r="C142" s="2">
        <f t="shared" si="6"/>
        <v>8.8694564069019393</v>
      </c>
      <c r="D142" s="2">
        <f t="shared" si="8"/>
        <v>8.693409896801187</v>
      </c>
      <c r="E142" s="2">
        <f t="shared" si="7"/>
        <v>0.17604651010075223</v>
      </c>
      <c r="F142" s="2">
        <f t="shared" si="11"/>
        <v>0.12906164971583503</v>
      </c>
      <c r="G142" s="2">
        <f t="shared" si="9"/>
        <v>4.6984860384917199E-2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8.5922000000000001</v>
      </c>
      <c r="C143" s="2">
        <f t="shared" ref="C143:C206" si="12">$C$4*B133+C142*(1-$C$4)</f>
        <v>8.8679861904554862</v>
      </c>
      <c r="D143" s="2">
        <f t="shared" si="8"/>
        <v>8.6859128674085078</v>
      </c>
      <c r="E143" s="2">
        <f t="shared" si="7"/>
        <v>0.18207332304697843</v>
      </c>
      <c r="F143" s="2">
        <f t="shared" si="11"/>
        <v>0.13966398438206373</v>
      </c>
      <c r="G143" s="2">
        <f t="shared" si="9"/>
        <v>4.2409338664914698E-2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8.8137000000000008</v>
      </c>
      <c r="C144" s="2">
        <f t="shared" si="12"/>
        <v>8.8262652380777187</v>
      </c>
      <c r="D144" s="2">
        <f t="shared" si="8"/>
        <v>8.695378580933804</v>
      </c>
      <c r="E144" s="2">
        <f t="shared" si="7"/>
        <v>0.13088665714391468</v>
      </c>
      <c r="F144" s="2">
        <f t="shared" si="11"/>
        <v>0.13790851893443393</v>
      </c>
      <c r="G144" s="2">
        <f t="shared" si="9"/>
        <v>-7.0218617905192515E-3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8.8598999999999997</v>
      </c>
      <c r="C145" s="2">
        <f t="shared" si="12"/>
        <v>8.7519167399119162</v>
      </c>
      <c r="D145" s="2">
        <f t="shared" si="8"/>
        <v>8.707565352716486</v>
      </c>
      <c r="E145" s="2">
        <f t="shared" si="7"/>
        <v>4.4351387195430192E-2</v>
      </c>
      <c r="F145" s="2">
        <f t="shared" si="11"/>
        <v>0.11919709258663319</v>
      </c>
      <c r="G145" s="2">
        <f t="shared" si="9"/>
        <v>-7.4845705391202999E-2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8.8598999999999997</v>
      </c>
      <c r="C146" s="2">
        <f t="shared" si="12"/>
        <v>8.7273449337716222</v>
      </c>
      <c r="D146" s="2">
        <f t="shared" si="8"/>
        <v>8.7188494006634141</v>
      </c>
      <c r="E146" s="2">
        <f t="shared" si="7"/>
        <v>8.4955331082081642E-3</v>
      </c>
      <c r="F146" s="2">
        <f t="shared" si="11"/>
        <v>9.7056780690948197E-2</v>
      </c>
      <c r="G146" s="2">
        <f t="shared" si="9"/>
        <v>-8.8561247582740033E-2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9.1229999999999993</v>
      </c>
      <c r="C147" s="2">
        <f t="shared" si="12"/>
        <v>8.706553405499065</v>
      </c>
      <c r="D147" s="2">
        <f t="shared" si="8"/>
        <v>8.7487864820957544</v>
      </c>
      <c r="E147" s="2">
        <f t="shared" si="7"/>
        <v>-4.2233076596689401E-2</v>
      </c>
      <c r="F147" s="2">
        <f t="shared" si="11"/>
        <v>6.9198809233420686E-2</v>
      </c>
      <c r="G147" s="2">
        <f t="shared" si="9"/>
        <v>-0.11143188583011009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9.1229999999999993</v>
      </c>
      <c r="C148" s="2">
        <f t="shared" si="12"/>
        <v>8.6889605738838238</v>
      </c>
      <c r="D148" s="2">
        <f t="shared" si="8"/>
        <v>8.776506001940513</v>
      </c>
      <c r="E148" s="2">
        <f t="shared" si="7"/>
        <v>-8.754542805668919E-2</v>
      </c>
      <c r="F148" s="2">
        <f t="shared" si="11"/>
        <v>3.7849961775398719E-2</v>
      </c>
      <c r="G148" s="2">
        <f t="shared" si="9"/>
        <v>-0.12539538983208792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9.1229999999999993</v>
      </c>
      <c r="C149" s="2">
        <f t="shared" si="12"/>
        <v>8.6740743317478515</v>
      </c>
      <c r="D149" s="2">
        <f t="shared" si="8"/>
        <v>8.8021722240189941</v>
      </c>
      <c r="E149" s="2">
        <f t="shared" si="7"/>
        <v>-0.12809789227114265</v>
      </c>
      <c r="F149" s="2">
        <f t="shared" si="11"/>
        <v>4.6603909660904441E-3</v>
      </c>
      <c r="G149" s="2">
        <f t="shared" si="9"/>
        <v>-0.1327582832372331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9.1229999999999993</v>
      </c>
      <c r="C150" s="2">
        <f t="shared" si="12"/>
        <v>8.661478280709721</v>
      </c>
      <c r="D150" s="2">
        <f t="shared" si="8"/>
        <v>8.8259372444620325</v>
      </c>
      <c r="E150" s="2">
        <f t="shared" si="7"/>
        <v>-0.1644589637523115</v>
      </c>
      <c r="F150" s="2">
        <f t="shared" si="11"/>
        <v>-2.9163479977589946E-2</v>
      </c>
      <c r="G150" s="2">
        <f t="shared" si="9"/>
        <v>-0.13529548377472156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9.1229999999999993</v>
      </c>
      <c r="C151" s="2">
        <f t="shared" si="12"/>
        <v>8.6508200836774574</v>
      </c>
      <c r="D151" s="2">
        <f t="shared" si="8"/>
        <v>8.8479418930204012</v>
      </c>
      <c r="E151" s="2">
        <f t="shared" si="7"/>
        <v>-0.19712180934294388</v>
      </c>
      <c r="F151" s="2">
        <f t="shared" si="11"/>
        <v>-6.2755145850660735E-2</v>
      </c>
      <c r="G151" s="2">
        <f t="shared" si="9"/>
        <v>-0.13436666349228316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9.1229999999999993</v>
      </c>
      <c r="C152" s="2">
        <f t="shared" si="12"/>
        <v>8.6418016092655403</v>
      </c>
      <c r="D152" s="2">
        <f t="shared" si="8"/>
        <v>8.8683165676114832</v>
      </c>
      <c r="E152" s="2">
        <f t="shared" si="7"/>
        <v>-0.22651495834594293</v>
      </c>
      <c r="F152" s="2">
        <f t="shared" si="11"/>
        <v>-9.5507108349717179E-2</v>
      </c>
      <c r="G152" s="2">
        <f t="shared" si="9"/>
        <v>-0.13100784999622575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9.1229999999999993</v>
      </c>
      <c r="C153" s="2">
        <f t="shared" si="12"/>
        <v>8.6341705924554581</v>
      </c>
      <c r="D153" s="2">
        <f t="shared" si="8"/>
        <v>8.8871820070476701</v>
      </c>
      <c r="E153" s="2">
        <f t="shared" si="7"/>
        <v>-0.25301141459221199</v>
      </c>
      <c r="F153" s="2">
        <f t="shared" si="11"/>
        <v>-0.12700796959821614</v>
      </c>
      <c r="G153" s="2">
        <f t="shared" si="9"/>
        <v>-0.12600344499399585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9.1229999999999993</v>
      </c>
      <c r="C154" s="2">
        <f t="shared" si="12"/>
        <v>8.6617905013084648</v>
      </c>
      <c r="D154" s="2">
        <f t="shared" si="8"/>
        <v>8.9046500065256211</v>
      </c>
      <c r="E154" s="2">
        <f t="shared" si="7"/>
        <v>-0.24285950521715627</v>
      </c>
      <c r="F154" s="2">
        <f t="shared" si="11"/>
        <v>-0.15017827672200418</v>
      </c>
      <c r="G154" s="2">
        <f t="shared" si="9"/>
        <v>-9.268122849515209E-2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9.1229999999999993</v>
      </c>
      <c r="C155" s="2">
        <f t="shared" si="12"/>
        <v>8.6922688857225481</v>
      </c>
      <c r="D155" s="2">
        <f t="shared" si="8"/>
        <v>8.9208240801163168</v>
      </c>
      <c r="E155" s="2">
        <f t="shared" si="7"/>
        <v>-0.2285551943937687</v>
      </c>
      <c r="F155" s="2">
        <f t="shared" si="11"/>
        <v>-0.16585366025635709</v>
      </c>
      <c r="G155" s="2">
        <f t="shared" si="9"/>
        <v>-6.2701534137411613E-2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9.1229999999999993</v>
      </c>
      <c r="C156" s="2">
        <f t="shared" si="12"/>
        <v>8.718058287919078</v>
      </c>
      <c r="D156" s="2">
        <f t="shared" si="8"/>
        <v>8.9358000741817758</v>
      </c>
      <c r="E156" s="2">
        <f t="shared" ref="E156:E219" si="13">C156-D156</f>
        <v>-0.2177417862626978</v>
      </c>
      <c r="F156" s="2">
        <f t="shared" si="11"/>
        <v>-0.17623128545762523</v>
      </c>
      <c r="G156" s="2">
        <f t="shared" si="9"/>
        <v>-4.151050080507257E-2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9.1229999999999993</v>
      </c>
      <c r="C157" s="2">
        <f t="shared" si="12"/>
        <v>8.7803570128546049</v>
      </c>
      <c r="D157" s="2">
        <f t="shared" ref="D157:D220" si="14">$D$4*B157+(1-$D$4)*D156</f>
        <v>8.949666735353496</v>
      </c>
      <c r="E157" s="2">
        <f t="shared" si="13"/>
        <v>-0.16930972249889109</v>
      </c>
      <c r="F157" s="2">
        <f t="shared" si="11"/>
        <v>-0.17484697286587841</v>
      </c>
      <c r="G157" s="2">
        <f t="shared" si="9"/>
        <v>5.537250366987323E-3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9.1229999999999993</v>
      </c>
      <c r="C158" s="2">
        <f t="shared" si="12"/>
        <v>8.8330713185692815</v>
      </c>
      <c r="D158" s="2">
        <f t="shared" si="14"/>
        <v>8.962506236438422</v>
      </c>
      <c r="E158" s="2">
        <f t="shared" si="13"/>
        <v>-0.12943491786914052</v>
      </c>
      <c r="F158" s="2">
        <f t="shared" si="11"/>
        <v>-0.16576456186653082</v>
      </c>
      <c r="G158" s="2">
        <f t="shared" si="9"/>
        <v>3.6329643997390304E-2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8.8506999999999998</v>
      </c>
      <c r="C159" s="2">
        <f t="shared" si="12"/>
        <v>8.8776757310970833</v>
      </c>
      <c r="D159" s="2">
        <f t="shared" si="14"/>
        <v>8.9542242929985392</v>
      </c>
      <c r="E159" s="2">
        <f t="shared" si="13"/>
        <v>-7.6548561901455869E-2</v>
      </c>
      <c r="F159" s="2">
        <f t="shared" si="11"/>
        <v>-0.14792136187351582</v>
      </c>
      <c r="G159" s="2">
        <f t="shared" si="9"/>
        <v>7.1372799972059947E-2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8.5879999999999992</v>
      </c>
      <c r="C160" s="2">
        <f t="shared" si="12"/>
        <v>8.9154179263129159</v>
      </c>
      <c r="D160" s="2">
        <f t="shared" si="14"/>
        <v>8.9270965675912404</v>
      </c>
      <c r="E160" s="2">
        <f t="shared" si="13"/>
        <v>-1.167864127832452E-2</v>
      </c>
      <c r="F160" s="2">
        <f t="shared" si="11"/>
        <v>-0.12067281775447757</v>
      </c>
      <c r="G160" s="2">
        <f t="shared" si="9"/>
        <v>0.10899417647615305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8.8412000000000006</v>
      </c>
      <c r="C161" s="2">
        <f t="shared" si="12"/>
        <v>8.9473536299570817</v>
      </c>
      <c r="D161" s="2">
        <f t="shared" si="14"/>
        <v>8.9207338588807783</v>
      </c>
      <c r="E161" s="2">
        <f t="shared" si="13"/>
        <v>2.6619771076303422E-2</v>
      </c>
      <c r="F161" s="2">
        <f t="shared" si="11"/>
        <v>-9.1214299988321368E-2</v>
      </c>
      <c r="G161" s="2">
        <f t="shared" si="9"/>
        <v>0.11783407106462479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8.8412000000000006</v>
      </c>
      <c r="C162" s="2">
        <f t="shared" si="12"/>
        <v>8.9743761484252236</v>
      </c>
      <c r="D162" s="2">
        <f t="shared" si="14"/>
        <v>8.9148424619266464</v>
      </c>
      <c r="E162" s="2">
        <f t="shared" si="13"/>
        <v>5.9533686498577154E-2</v>
      </c>
      <c r="F162" s="2">
        <f t="shared" si="11"/>
        <v>-6.1064702690941663E-2</v>
      </c>
      <c r="G162" s="2">
        <f t="shared" si="9"/>
        <v>0.12059838918951882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8.8412000000000006</v>
      </c>
      <c r="C163" s="2">
        <f t="shared" si="12"/>
        <v>8.9972413563598046</v>
      </c>
      <c r="D163" s="2">
        <f t="shared" si="14"/>
        <v>8.9093874647468958</v>
      </c>
      <c r="E163" s="2">
        <f t="shared" si="13"/>
        <v>8.7853891612908797E-2</v>
      </c>
      <c r="F163" s="2">
        <f t="shared" si="11"/>
        <v>-3.1280983830171569E-2</v>
      </c>
      <c r="G163" s="2">
        <f t="shared" si="9"/>
        <v>0.11913487544308037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9.1038999999999994</v>
      </c>
      <c r="C164" s="2">
        <f t="shared" si="12"/>
        <v>9.0165888399967571</v>
      </c>
      <c r="D164" s="2">
        <f t="shared" si="14"/>
        <v>8.9237958006915701</v>
      </c>
      <c r="E164" s="2">
        <f t="shared" si="13"/>
        <v>9.2793039305187008E-2</v>
      </c>
      <c r="F164" s="2">
        <f t="shared" si="11"/>
        <v>-6.4661792030998554E-3</v>
      </c>
      <c r="G164" s="2">
        <f t="shared" ref="G164:G227" si="15">E164-F164</f>
        <v>9.9259218508286867E-2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9.1038999999999994</v>
      </c>
      <c r="C165" s="2">
        <f t="shared" si="12"/>
        <v>9.0329597876895633</v>
      </c>
      <c r="D165" s="2">
        <f t="shared" si="14"/>
        <v>8.9371368524921948</v>
      </c>
      <c r="E165" s="2">
        <f t="shared" si="13"/>
        <v>9.5822935197368508E-2</v>
      </c>
      <c r="F165" s="2">
        <f t="shared" ref="F165:F228" si="17">(E165*(2/(10)))+((1-(2/10))*F164)</f>
        <v>1.3991643676993817E-2</v>
      </c>
      <c r="G165" s="2">
        <f t="shared" si="15"/>
        <v>8.1831291520374688E-2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9.3760999999999992</v>
      </c>
      <c r="C166" s="2">
        <f t="shared" si="12"/>
        <v>9.0468121280450156</v>
      </c>
      <c r="D166" s="2">
        <f t="shared" si="14"/>
        <v>8.9696526411964772</v>
      </c>
      <c r="E166" s="2">
        <f t="shared" si="13"/>
        <v>7.715948684853835E-2</v>
      </c>
      <c r="F166" s="2">
        <f t="shared" si="17"/>
        <v>2.6625212311302725E-2</v>
      </c>
      <c r="G166" s="2">
        <f t="shared" si="15"/>
        <v>5.0534274537235621E-2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9.3760999999999992</v>
      </c>
      <c r="C167" s="2">
        <f t="shared" si="12"/>
        <v>9.0585333391150122</v>
      </c>
      <c r="D167" s="2">
        <f t="shared" si="14"/>
        <v>8.999759852959702</v>
      </c>
      <c r="E167" s="2">
        <f t="shared" si="13"/>
        <v>5.8773486155310195E-2</v>
      </c>
      <c r="F167" s="2">
        <f t="shared" si="17"/>
        <v>3.3054867080104217E-2</v>
      </c>
      <c r="G167" s="2">
        <f t="shared" si="15"/>
        <v>2.5718619075205978E-2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9.3760999999999992</v>
      </c>
      <c r="C168" s="2">
        <f t="shared" si="12"/>
        <v>9.0684512869434712</v>
      </c>
      <c r="D168" s="2">
        <f t="shared" si="14"/>
        <v>9.0276369008886146</v>
      </c>
      <c r="E168" s="2">
        <f t="shared" si="13"/>
        <v>4.0814386054856655E-2</v>
      </c>
      <c r="F168" s="2">
        <f t="shared" si="17"/>
        <v>3.4606770875054704E-2</v>
      </c>
      <c r="G168" s="2">
        <f t="shared" si="15"/>
        <v>6.2076151798019508E-3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9.0991</v>
      </c>
      <c r="C169" s="2">
        <f t="shared" si="12"/>
        <v>9.0349510889521678</v>
      </c>
      <c r="D169" s="2">
        <f t="shared" si="14"/>
        <v>9.0329304637857533</v>
      </c>
      <c r="E169" s="2">
        <f t="shared" si="13"/>
        <v>2.0206251664145469E-3</v>
      </c>
      <c r="F169" s="2">
        <f t="shared" si="17"/>
        <v>2.8089541733326673E-2</v>
      </c>
      <c r="G169" s="2">
        <f t="shared" si="15"/>
        <v>-2.6068916566912126E-2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8.6071000000000009</v>
      </c>
      <c r="C170" s="2">
        <f t="shared" si="12"/>
        <v>8.9661893829595272</v>
      </c>
      <c r="D170" s="2">
        <f t="shared" si="14"/>
        <v>9.0013874664682909</v>
      </c>
      <c r="E170" s="2">
        <f t="shared" si="13"/>
        <v>-3.5198083508763744E-2</v>
      </c>
      <c r="F170" s="2">
        <f t="shared" si="17"/>
        <v>1.5432016684908591E-2</v>
      </c>
      <c r="G170" s="2">
        <f t="shared" si="15"/>
        <v>-5.0630100193672339E-2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8.6071000000000009</v>
      </c>
      <c r="C171" s="2">
        <f t="shared" si="12"/>
        <v>8.9469602471196001</v>
      </c>
      <c r="D171" s="2">
        <f t="shared" si="14"/>
        <v>8.9721809874706402</v>
      </c>
      <c r="E171" s="2">
        <f t="shared" si="13"/>
        <v>-2.522074035104005E-2</v>
      </c>
      <c r="F171" s="2">
        <f t="shared" si="17"/>
        <v>7.3014652777188627E-3</v>
      </c>
      <c r="G171" s="2">
        <f t="shared" si="15"/>
        <v>-3.2522205628758911E-2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8.6071000000000009</v>
      </c>
      <c r="C172" s="2">
        <f t="shared" si="12"/>
        <v>8.9306894398704308</v>
      </c>
      <c r="D172" s="2">
        <f t="shared" si="14"/>
        <v>8.9451379513617049</v>
      </c>
      <c r="E172" s="2">
        <f t="shared" si="13"/>
        <v>-1.4448511491274019E-2</v>
      </c>
      <c r="F172" s="2">
        <f t="shared" si="17"/>
        <v>2.9514699239202866E-3</v>
      </c>
      <c r="G172" s="2">
        <f t="shared" si="15"/>
        <v>-1.7399981415194304E-2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8.8651</v>
      </c>
      <c r="C173" s="2">
        <f t="shared" si="12"/>
        <v>8.9169218337365184</v>
      </c>
      <c r="D173" s="2">
        <f t="shared" si="14"/>
        <v>8.9392092142238013</v>
      </c>
      <c r="E173" s="2">
        <f t="shared" si="13"/>
        <v>-2.228738048728296E-2</v>
      </c>
      <c r="F173" s="2">
        <f t="shared" si="17"/>
        <v>-2.0963001583203631E-3</v>
      </c>
      <c r="G173" s="2">
        <f t="shared" si="15"/>
        <v>-2.0191080328962597E-2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9.1229999999999993</v>
      </c>
      <c r="C174" s="2">
        <f t="shared" si="12"/>
        <v>8.9456877054693624</v>
      </c>
      <c r="D174" s="2">
        <f t="shared" si="14"/>
        <v>8.9528233465035196</v>
      </c>
      <c r="E174" s="2">
        <f t="shared" si="13"/>
        <v>-7.135641034157203E-3</v>
      </c>
      <c r="F174" s="2">
        <f t="shared" si="17"/>
        <v>-3.1041683334877314E-3</v>
      </c>
      <c r="G174" s="2">
        <f t="shared" si="15"/>
        <v>-4.0314727006694716E-3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9.1229999999999993</v>
      </c>
      <c r="C175" s="2">
        <f t="shared" si="12"/>
        <v>8.9700280584740764</v>
      </c>
      <c r="D175" s="2">
        <f t="shared" si="14"/>
        <v>8.9654290245402972</v>
      </c>
      <c r="E175" s="2">
        <f t="shared" si="13"/>
        <v>4.5990339337791397E-3</v>
      </c>
      <c r="F175" s="2">
        <f t="shared" si="17"/>
        <v>-1.5635278800343573E-3</v>
      </c>
      <c r="G175" s="2">
        <f t="shared" si="15"/>
        <v>6.1625618138134971E-3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9.2042000000000002</v>
      </c>
      <c r="C176" s="2">
        <f t="shared" si="12"/>
        <v>9.0325006648626793</v>
      </c>
      <c r="D176" s="2">
        <f t="shared" si="14"/>
        <v>8.983115763463239</v>
      </c>
      <c r="E176" s="2">
        <f t="shared" si="13"/>
        <v>4.9384901399440295E-2</v>
      </c>
      <c r="F176" s="2">
        <f t="shared" si="17"/>
        <v>8.6261579758605735E-3</v>
      </c>
      <c r="G176" s="2">
        <f t="shared" si="15"/>
        <v>4.075874342357972E-2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9.2042000000000002</v>
      </c>
      <c r="C177" s="2">
        <f t="shared" si="12"/>
        <v>9.0853621010376511</v>
      </c>
      <c r="D177" s="2">
        <f t="shared" si="14"/>
        <v>8.9994923735770733</v>
      </c>
      <c r="E177" s="2">
        <f t="shared" si="13"/>
        <v>8.5869727460577749E-2</v>
      </c>
      <c r="F177" s="2">
        <f t="shared" si="17"/>
        <v>2.4074871872804007E-2</v>
      </c>
      <c r="G177" s="2">
        <f t="shared" si="15"/>
        <v>6.1794855587773742E-2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9.2042000000000002</v>
      </c>
      <c r="C178" s="2">
        <f t="shared" si="12"/>
        <v>9.1300910085703197</v>
      </c>
      <c r="D178" s="2">
        <f t="shared" si="14"/>
        <v>9.0146559014602534</v>
      </c>
      <c r="E178" s="2">
        <f t="shared" si="13"/>
        <v>0.11543510711006633</v>
      </c>
      <c r="F178" s="2">
        <f t="shared" si="17"/>
        <v>4.2346918920256479E-2</v>
      </c>
      <c r="G178" s="2">
        <f t="shared" si="15"/>
        <v>7.3088188189809847E-2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8.8125</v>
      </c>
      <c r="C179" s="2">
        <f t="shared" si="12"/>
        <v>9.1253231610979633</v>
      </c>
      <c r="D179" s="2">
        <f t="shared" si="14"/>
        <v>8.9996813902409762</v>
      </c>
      <c r="E179" s="2">
        <f t="shared" si="13"/>
        <v>0.12564177085698702</v>
      </c>
      <c r="F179" s="2">
        <f t="shared" si="17"/>
        <v>5.9005889307602588E-2</v>
      </c>
      <c r="G179" s="2">
        <f t="shared" si="15"/>
        <v>6.6635881549384435E-2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8.5975999999999999</v>
      </c>
      <c r="C180" s="2">
        <f t="shared" si="12"/>
        <v>9.0455965209290454</v>
      </c>
      <c r="D180" s="2">
        <f t="shared" si="14"/>
        <v>8.9698975835564596</v>
      </c>
      <c r="E180" s="2">
        <f t="shared" si="13"/>
        <v>7.5698937372585817E-2</v>
      </c>
      <c r="F180" s="2">
        <f t="shared" si="17"/>
        <v>6.2344498920599234E-2</v>
      </c>
      <c r="G180" s="2">
        <f t="shared" si="15"/>
        <v>1.3354438451986583E-2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8.5975999999999999</v>
      </c>
      <c r="C181" s="2">
        <f t="shared" si="12"/>
        <v>8.9781355177091928</v>
      </c>
      <c r="D181" s="2">
        <f t="shared" si="14"/>
        <v>8.9423199847744996</v>
      </c>
      <c r="E181" s="2">
        <f t="shared" si="13"/>
        <v>3.5815532934693195E-2</v>
      </c>
      <c r="F181" s="2">
        <f t="shared" si="17"/>
        <v>5.7038705723418029E-2</v>
      </c>
      <c r="G181" s="2">
        <f t="shared" si="15"/>
        <v>-2.1223172788724834E-2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8.5975999999999999</v>
      </c>
      <c r="C182" s="2">
        <f t="shared" si="12"/>
        <v>8.9210531303693177</v>
      </c>
      <c r="D182" s="2">
        <f t="shared" si="14"/>
        <v>8.9167851710874988</v>
      </c>
      <c r="E182" s="2">
        <f t="shared" si="13"/>
        <v>4.2679592818188894E-3</v>
      </c>
      <c r="F182" s="2">
        <f t="shared" si="17"/>
        <v>4.6484556435098204E-2</v>
      </c>
      <c r="G182" s="2">
        <f t="shared" si="15"/>
        <v>-4.2216597153279314E-2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8.5737000000000005</v>
      </c>
      <c r="C183" s="2">
        <f t="shared" si="12"/>
        <v>8.912444956466345</v>
      </c>
      <c r="D183" s="2">
        <f t="shared" si="14"/>
        <v>8.8913714547106473</v>
      </c>
      <c r="E183" s="2">
        <f t="shared" si="13"/>
        <v>2.1073501755697777E-2</v>
      </c>
      <c r="F183" s="2">
        <f t="shared" si="17"/>
        <v>4.1402345499218118E-2</v>
      </c>
      <c r="G183" s="2">
        <f t="shared" si="15"/>
        <v>-2.0328843743520342E-2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8.5737000000000005</v>
      </c>
      <c r="C184" s="2">
        <f t="shared" si="12"/>
        <v>8.944838040086907</v>
      </c>
      <c r="D184" s="2">
        <f t="shared" si="14"/>
        <v>8.8678402358431931</v>
      </c>
      <c r="E184" s="2">
        <f t="shared" si="13"/>
        <v>7.699780424371383E-2</v>
      </c>
      <c r="F184" s="2">
        <f t="shared" si="17"/>
        <v>4.8521437248117263E-2</v>
      </c>
      <c r="G184" s="2">
        <f t="shared" si="15"/>
        <v>2.8476366995596566E-2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8.5737000000000005</v>
      </c>
      <c r="C185" s="2">
        <f t="shared" si="12"/>
        <v>8.9722475723812281</v>
      </c>
      <c r="D185" s="2">
        <f t="shared" si="14"/>
        <v>8.8460520702251788</v>
      </c>
      <c r="E185" s="2">
        <f t="shared" si="13"/>
        <v>0.12619550215604924</v>
      </c>
      <c r="F185" s="2">
        <f t="shared" si="17"/>
        <v>6.4056250229703668E-2</v>
      </c>
      <c r="G185" s="2">
        <f t="shared" si="15"/>
        <v>6.2139251926345576E-2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6">
        <f>TITRES_STAT!D189</f>
        <v>8.3204999999999991</v>
      </c>
      <c r="C186" s="2">
        <f t="shared" si="12"/>
        <v>9.0079325612456547</v>
      </c>
      <c r="D186" s="2">
        <f t="shared" si="14"/>
        <v>8.8071222872455355</v>
      </c>
      <c r="E186" s="2">
        <f t="shared" si="13"/>
        <v>0.20081027400011919</v>
      </c>
      <c r="F186" s="2">
        <f t="shared" si="17"/>
        <v>9.1407054983786776E-2</v>
      </c>
      <c r="G186" s="2">
        <f t="shared" si="15"/>
        <v>0.10940321901633242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6">
        <f>TITRES_STAT!D190</f>
        <v>8.3588000000000005</v>
      </c>
      <c r="C187" s="2">
        <f t="shared" si="12"/>
        <v>9.038127551823246</v>
      </c>
      <c r="D187" s="2">
        <f t="shared" si="14"/>
        <v>8.7739132289310504</v>
      </c>
      <c r="E187" s="2">
        <f t="shared" si="13"/>
        <v>0.2642143228921956</v>
      </c>
      <c r="F187" s="2">
        <f t="shared" si="17"/>
        <v>0.12596850856546854</v>
      </c>
      <c r="G187" s="2">
        <f t="shared" si="15"/>
        <v>0.13824581432672706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6">
        <f>TITRES_STAT!D191</f>
        <v>8.3588000000000005</v>
      </c>
      <c r="C188" s="2">
        <f t="shared" si="12"/>
        <v>9.0636771592350538</v>
      </c>
      <c r="D188" s="2">
        <f t="shared" si="14"/>
        <v>8.7431641008620851</v>
      </c>
      <c r="E188" s="2">
        <f t="shared" si="13"/>
        <v>0.32051305837296873</v>
      </c>
      <c r="F188" s="2">
        <f t="shared" si="17"/>
        <v>0.16487741852696858</v>
      </c>
      <c r="G188" s="2">
        <f t="shared" si="15"/>
        <v>0.15563563984600015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8.1151999999999997</v>
      </c>
      <c r="C189" s="2">
        <f t="shared" si="12"/>
        <v>9.0250345193527366</v>
      </c>
      <c r="D189" s="2">
        <f t="shared" si="14"/>
        <v>8.6966482415389681</v>
      </c>
      <c r="E189" s="2">
        <f t="shared" si="13"/>
        <v>0.3283862778137685</v>
      </c>
      <c r="F189" s="2">
        <f t="shared" si="17"/>
        <v>0.19757919038432858</v>
      </c>
      <c r="G189" s="2">
        <f t="shared" si="15"/>
        <v>0.13080708742943992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6">
        <f>TITRES_STAT!D193</f>
        <v>8.1151999999999997</v>
      </c>
      <c r="C190" s="2">
        <f t="shared" si="12"/>
        <v>8.9592753625292385</v>
      </c>
      <c r="D190" s="2">
        <f t="shared" si="14"/>
        <v>8.6535780014249699</v>
      </c>
      <c r="E190" s="2">
        <f t="shared" si="13"/>
        <v>0.30569736110426859</v>
      </c>
      <c r="F190" s="2">
        <f t="shared" si="17"/>
        <v>0.2192028245283166</v>
      </c>
      <c r="G190" s="2">
        <f t="shared" si="15"/>
        <v>8.6494536575951991E-2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6">
        <f>TITRES_STAT!D194</f>
        <v>8.3539999999999992</v>
      </c>
      <c r="C191" s="2">
        <f t="shared" si="12"/>
        <v>8.9036329990632019</v>
      </c>
      <c r="D191" s="2">
        <f t="shared" si="14"/>
        <v>8.6313870383564542</v>
      </c>
      <c r="E191" s="2">
        <f t="shared" si="13"/>
        <v>0.27224596070674778</v>
      </c>
      <c r="F191" s="2">
        <f t="shared" si="17"/>
        <v>0.22981145176400283</v>
      </c>
      <c r="G191" s="2">
        <f t="shared" si="15"/>
        <v>4.2434508942744947E-2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6">
        <f>TITRES_STAT!D195</f>
        <v>8.3588000000000005</v>
      </c>
      <c r="C192" s="2">
        <f t="shared" si="12"/>
        <v>8.8565509992073252</v>
      </c>
      <c r="D192" s="2">
        <f t="shared" si="14"/>
        <v>8.6111954058856064</v>
      </c>
      <c r="E192" s="2">
        <f t="shared" si="13"/>
        <v>0.24535559332171886</v>
      </c>
      <c r="F192" s="2">
        <f t="shared" si="17"/>
        <v>0.23292028007554605</v>
      </c>
      <c r="G192" s="2">
        <f t="shared" si="15"/>
        <v>1.2435313246172808E-2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8.3588000000000005</v>
      </c>
      <c r="C193" s="2">
        <f t="shared" si="12"/>
        <v>8.8130354608677379</v>
      </c>
      <c r="D193" s="2">
        <f t="shared" si="14"/>
        <v>8.5924994498940812</v>
      </c>
      <c r="E193" s="2">
        <f t="shared" si="13"/>
        <v>0.22053601097365672</v>
      </c>
      <c r="F193" s="2">
        <f t="shared" si="17"/>
        <v>0.2304434262551682</v>
      </c>
      <c r="G193" s="2">
        <f t="shared" si="15"/>
        <v>-9.9074152815114835E-3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8.5497999999999994</v>
      </c>
      <c r="C194" s="2">
        <f t="shared" si="12"/>
        <v>8.7762146207342404</v>
      </c>
      <c r="D194" s="2">
        <f t="shared" si="14"/>
        <v>8.5893365276797056</v>
      </c>
      <c r="E194" s="2">
        <f t="shared" si="13"/>
        <v>0.18687809305453484</v>
      </c>
      <c r="F194" s="2">
        <f t="shared" si="17"/>
        <v>0.22173035961504153</v>
      </c>
      <c r="G194" s="2">
        <f t="shared" si="15"/>
        <v>-3.4852266560506689E-2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7.31</v>
      </c>
      <c r="C195" s="2">
        <f t="shared" si="12"/>
        <v>8.745058525236665</v>
      </c>
      <c r="D195" s="2">
        <f t="shared" si="14"/>
        <v>8.4945708589626907</v>
      </c>
      <c r="E195" s="2">
        <f t="shared" si="13"/>
        <v>0.25048766627397434</v>
      </c>
      <c r="F195" s="2">
        <f t="shared" si="17"/>
        <v>0.22748182094682812</v>
      </c>
      <c r="G195" s="2">
        <f t="shared" si="15"/>
        <v>2.3005845327146224E-2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7.31</v>
      </c>
      <c r="C196" s="2">
        <f t="shared" si="12"/>
        <v>8.6797418290464083</v>
      </c>
      <c r="D196" s="2">
        <f t="shared" si="14"/>
        <v>8.406824869409899</v>
      </c>
      <c r="E196" s="2">
        <f t="shared" si="13"/>
        <v>0.2729169596365093</v>
      </c>
      <c r="F196" s="2">
        <f t="shared" si="17"/>
        <v>0.23656884868476435</v>
      </c>
      <c r="G196" s="2">
        <f t="shared" si="15"/>
        <v>3.634811095174495E-2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7.52</v>
      </c>
      <c r="C197" s="2">
        <f t="shared" si="12"/>
        <v>8.6303661630392696</v>
      </c>
      <c r="D197" s="2">
        <f t="shared" si="14"/>
        <v>8.3411341383424986</v>
      </c>
      <c r="E197" s="2">
        <f t="shared" si="13"/>
        <v>0.28923202469677101</v>
      </c>
      <c r="F197" s="2">
        <f t="shared" si="17"/>
        <v>0.24710148388716568</v>
      </c>
      <c r="G197" s="2">
        <f t="shared" si="15"/>
        <v>4.2130540809605321E-2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7.52</v>
      </c>
      <c r="C198" s="2">
        <f t="shared" si="12"/>
        <v>8.5885867533409197</v>
      </c>
      <c r="D198" s="2">
        <f t="shared" si="14"/>
        <v>8.2803093873541656</v>
      </c>
      <c r="E198" s="2">
        <f t="shared" si="13"/>
        <v>0.30827736598675415</v>
      </c>
      <c r="F198" s="2">
        <f t="shared" si="17"/>
        <v>0.25933666030708341</v>
      </c>
      <c r="G198" s="2">
        <f t="shared" si="15"/>
        <v>4.8940705679670737E-2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7.52</v>
      </c>
      <c r="C199" s="2">
        <f t="shared" si="12"/>
        <v>8.5157580220577014</v>
      </c>
      <c r="D199" s="2">
        <f t="shared" si="14"/>
        <v>8.2239901734760803</v>
      </c>
      <c r="E199" s="2">
        <f t="shared" si="13"/>
        <v>0.29176784858162108</v>
      </c>
      <c r="F199" s="2">
        <f t="shared" si="17"/>
        <v>0.26582289796199099</v>
      </c>
      <c r="G199" s="2">
        <f t="shared" si="15"/>
        <v>2.5944950619630092E-2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7.52</v>
      </c>
      <c r="C200" s="2">
        <f t="shared" si="12"/>
        <v>8.4541337109719024</v>
      </c>
      <c r="D200" s="2">
        <f t="shared" si="14"/>
        <v>8.1718427532185931</v>
      </c>
      <c r="E200" s="2">
        <f t="shared" si="13"/>
        <v>0.28229095775330926</v>
      </c>
      <c r="F200" s="2">
        <f t="shared" si="17"/>
        <v>0.26911650992025465</v>
      </c>
      <c r="G200" s="2">
        <f t="shared" si="15"/>
        <v>1.3174447833054603E-2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7.52</v>
      </c>
      <c r="C201" s="2">
        <f t="shared" si="12"/>
        <v>8.4387285246685337</v>
      </c>
      <c r="D201" s="2">
        <f t="shared" si="14"/>
        <v>8.1235581048320302</v>
      </c>
      <c r="E201" s="2">
        <f t="shared" si="13"/>
        <v>0.31517041983650351</v>
      </c>
      <c r="F201" s="2">
        <f t="shared" si="17"/>
        <v>0.27832729190350447</v>
      </c>
      <c r="G201" s="2">
        <f t="shared" si="15"/>
        <v>3.6843127932999042E-2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7.52</v>
      </c>
      <c r="C202" s="2">
        <f t="shared" si="12"/>
        <v>8.4264318285656827</v>
      </c>
      <c r="D202" s="2">
        <f t="shared" si="14"/>
        <v>8.0788500970666952</v>
      </c>
      <c r="E202" s="2">
        <f t="shared" si="13"/>
        <v>0.34758173149898752</v>
      </c>
      <c r="F202" s="2">
        <f t="shared" si="17"/>
        <v>0.29217817982260108</v>
      </c>
      <c r="G202" s="2">
        <f t="shared" si="15"/>
        <v>5.5403551676386442E-2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7.52</v>
      </c>
      <c r="C203" s="2">
        <f t="shared" si="12"/>
        <v>8.4160269318632714</v>
      </c>
      <c r="D203" s="2">
        <f t="shared" si="14"/>
        <v>8.0374537935802728</v>
      </c>
      <c r="E203" s="2">
        <f t="shared" si="13"/>
        <v>0.37857313828299866</v>
      </c>
      <c r="F203" s="2">
        <f t="shared" si="17"/>
        <v>0.30945717151468061</v>
      </c>
      <c r="G203" s="2">
        <f t="shared" si="15"/>
        <v>6.9115966768318049E-2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7.52</v>
      </c>
      <c r="C204" s="2">
        <f t="shared" si="12"/>
        <v>8.436607403884306</v>
      </c>
      <c r="D204" s="2">
        <f t="shared" si="14"/>
        <v>7.9991238829446969</v>
      </c>
      <c r="E204" s="2">
        <f t="shared" si="13"/>
        <v>0.43748352093960907</v>
      </c>
      <c r="F204" s="2">
        <f t="shared" si="17"/>
        <v>0.33506244139966634</v>
      </c>
      <c r="G204" s="2">
        <f t="shared" si="15"/>
        <v>0.10242107953994273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7.52</v>
      </c>
      <c r="C205" s="2">
        <f t="shared" si="12"/>
        <v>8.2632831879021058</v>
      </c>
      <c r="D205" s="2">
        <f t="shared" si="14"/>
        <v>7.9636332249487936</v>
      </c>
      <c r="E205" s="2">
        <f t="shared" si="13"/>
        <v>0.29964996295331225</v>
      </c>
      <c r="F205" s="2">
        <f t="shared" si="17"/>
        <v>0.32797994571039552</v>
      </c>
      <c r="G205" s="2">
        <f t="shared" si="15"/>
        <v>-2.8329982757083261E-2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7.3</v>
      </c>
      <c r="C206" s="2">
        <f t="shared" si="12"/>
        <v>8.1166242359171665</v>
      </c>
      <c r="D206" s="2">
        <f t="shared" si="14"/>
        <v>7.9144752082859195</v>
      </c>
      <c r="E206" s="2">
        <f t="shared" si="13"/>
        <v>0.20214902763124698</v>
      </c>
      <c r="F206" s="2">
        <f t="shared" si="17"/>
        <v>0.30281376209456584</v>
      </c>
      <c r="G206" s="2">
        <f t="shared" si="15"/>
        <v>-0.10066473446331886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7.49</v>
      </c>
      <c r="C207" s="2">
        <f t="shared" ref="C207:C270" si="18">$C$4*B197+C206*(1-$C$4)</f>
        <v>8.0248358919299108</v>
      </c>
      <c r="D207" s="2">
        <f t="shared" si="14"/>
        <v>7.8830326002647411</v>
      </c>
      <c r="E207" s="2">
        <f t="shared" si="13"/>
        <v>0.1418032916651697</v>
      </c>
      <c r="F207" s="2">
        <f t="shared" si="17"/>
        <v>0.27061166800868663</v>
      </c>
      <c r="G207" s="2">
        <f t="shared" si="15"/>
        <v>-0.12880837634351694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7.49</v>
      </c>
      <c r="C208" s="2">
        <f t="shared" si="18"/>
        <v>7.9471688316330011</v>
      </c>
      <c r="D208" s="2">
        <f t="shared" si="14"/>
        <v>7.8539190743192053</v>
      </c>
      <c r="E208" s="2">
        <f t="shared" si="13"/>
        <v>9.3249757313795811E-2</v>
      </c>
      <c r="F208" s="2">
        <f t="shared" si="17"/>
        <v>0.23513928586970848</v>
      </c>
      <c r="G208" s="2">
        <f t="shared" si="15"/>
        <v>-0.14188952855591266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7.4</v>
      </c>
      <c r="C209" s="2">
        <f t="shared" si="18"/>
        <v>7.8814505498433087</v>
      </c>
      <c r="D209" s="2">
        <f t="shared" si="14"/>
        <v>7.8202954391844495</v>
      </c>
      <c r="E209" s="2">
        <f t="shared" si="13"/>
        <v>6.1155110658859257E-2</v>
      </c>
      <c r="F209" s="2">
        <f t="shared" si="17"/>
        <v>0.20034245082753865</v>
      </c>
      <c r="G209" s="2">
        <f t="shared" si="15"/>
        <v>-0.1391873401686794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7.4</v>
      </c>
      <c r="C210" s="2">
        <f t="shared" si="18"/>
        <v>7.8258427729443376</v>
      </c>
      <c r="D210" s="2">
        <f t="shared" si="14"/>
        <v>7.789162443689305</v>
      </c>
      <c r="E210" s="2">
        <f t="shared" si="13"/>
        <v>3.6680329255032618E-2</v>
      </c>
      <c r="F210" s="2">
        <f t="shared" si="17"/>
        <v>0.16761002651303744</v>
      </c>
      <c r="G210" s="2">
        <f t="shared" si="15"/>
        <v>-0.13092969725800482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7.18</v>
      </c>
      <c r="C211" s="2">
        <f t="shared" si="18"/>
        <v>7.7787900386452087</v>
      </c>
      <c r="D211" s="2">
        <f t="shared" si="14"/>
        <v>7.7440392997123197</v>
      </c>
      <c r="E211" s="2">
        <f t="shared" si="13"/>
        <v>3.4750738932888936E-2</v>
      </c>
      <c r="F211" s="2">
        <f t="shared" si="17"/>
        <v>0.14103816899700775</v>
      </c>
      <c r="G211" s="2">
        <f t="shared" si="15"/>
        <v>-0.10628743006411881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7.28</v>
      </c>
      <c r="C212" s="2">
        <f t="shared" si="18"/>
        <v>7.7389761865459459</v>
      </c>
      <c r="D212" s="2">
        <f t="shared" si="14"/>
        <v>7.7096660182521477</v>
      </c>
      <c r="E212" s="2">
        <f t="shared" si="13"/>
        <v>2.9310168293798178E-2</v>
      </c>
      <c r="F212" s="2">
        <f t="shared" si="17"/>
        <v>0.11869256885636584</v>
      </c>
      <c r="G212" s="2">
        <f t="shared" si="15"/>
        <v>-8.938240056256766E-2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7.28</v>
      </c>
      <c r="C213" s="2">
        <f t="shared" si="18"/>
        <v>7.7052875424619538</v>
      </c>
      <c r="D213" s="2">
        <f t="shared" si="14"/>
        <v>7.6778389057890255</v>
      </c>
      <c r="E213" s="2">
        <f t="shared" si="13"/>
        <v>2.7448636672928295E-2</v>
      </c>
      <c r="F213" s="2">
        <f t="shared" si="17"/>
        <v>0.10044378241967834</v>
      </c>
      <c r="G213" s="2">
        <f t="shared" si="15"/>
        <v>-7.2995145746750048E-2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7.28</v>
      </c>
      <c r="C214" s="2">
        <f t="shared" si="18"/>
        <v>7.6767817666985758</v>
      </c>
      <c r="D214" s="2">
        <f t="shared" si="14"/>
        <v>7.6483693572120606</v>
      </c>
      <c r="E214" s="2">
        <f t="shared" si="13"/>
        <v>2.8412409486515244E-2</v>
      </c>
      <c r="F214" s="2">
        <f t="shared" si="17"/>
        <v>8.6037507833045729E-2</v>
      </c>
      <c r="G214" s="2">
        <f t="shared" si="15"/>
        <v>-5.7625098346530484E-2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7.28</v>
      </c>
      <c r="C215" s="2">
        <f t="shared" si="18"/>
        <v>7.652661494898795</v>
      </c>
      <c r="D215" s="2">
        <f t="shared" si="14"/>
        <v>7.6210827381593154</v>
      </c>
      <c r="E215" s="2">
        <f t="shared" si="13"/>
        <v>3.157875673947963E-2</v>
      </c>
      <c r="F215" s="2">
        <f t="shared" si="17"/>
        <v>7.5145757614332509E-2</v>
      </c>
      <c r="G215" s="2">
        <f t="shared" si="15"/>
        <v>-4.3567000874852879E-2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7.28</v>
      </c>
      <c r="C216" s="2">
        <f t="shared" si="18"/>
        <v>7.59840588029898</v>
      </c>
      <c r="D216" s="2">
        <f t="shared" si="14"/>
        <v>7.5958173501475139</v>
      </c>
      <c r="E216" s="2">
        <f t="shared" si="13"/>
        <v>2.5885301514660952E-3</v>
      </c>
      <c r="F216" s="2">
        <f t="shared" si="17"/>
        <v>6.063431212175923E-2</v>
      </c>
      <c r="G216" s="2">
        <f t="shared" si="15"/>
        <v>-5.8045781970293135E-2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6">
        <f>TITRES_STAT!D220</f>
        <v>7.28</v>
      </c>
      <c r="C217" s="2">
        <f t="shared" si="18"/>
        <v>7.5817280525606758</v>
      </c>
      <c r="D217" s="2">
        <f t="shared" si="14"/>
        <v>7.5724234723588086</v>
      </c>
      <c r="E217" s="2">
        <f t="shared" si="13"/>
        <v>9.3045802018671964E-3</v>
      </c>
      <c r="F217" s="2">
        <f t="shared" si="17"/>
        <v>5.0368365737780828E-2</v>
      </c>
      <c r="G217" s="2">
        <f t="shared" si="15"/>
        <v>-4.1063785535913631E-2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6">
        <f>TITRES_STAT!D221</f>
        <v>7.28</v>
      </c>
      <c r="C218" s="2">
        <f t="shared" si="18"/>
        <v>7.567616044474418</v>
      </c>
      <c r="D218" s="2">
        <f t="shared" si="14"/>
        <v>7.5507624744063042</v>
      </c>
      <c r="E218" s="2">
        <f t="shared" si="13"/>
        <v>1.6853570068113832E-2</v>
      </c>
      <c r="F218" s="2">
        <f t="shared" si="17"/>
        <v>4.3665406603847434E-2</v>
      </c>
      <c r="G218" s="2">
        <f t="shared" si="15"/>
        <v>-2.6811836535733602E-2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6">
        <f>TITRES_STAT!D222</f>
        <v>7.1</v>
      </c>
      <c r="C219" s="2">
        <f t="shared" si="18"/>
        <v>7.5418289607091236</v>
      </c>
      <c r="D219" s="2">
        <f t="shared" si="14"/>
        <v>7.5173726614873191</v>
      </c>
      <c r="E219" s="2">
        <f t="shared" si="13"/>
        <v>2.4456299221804478E-2</v>
      </c>
      <c r="F219" s="2">
        <f t="shared" si="17"/>
        <v>3.9823585127438846E-2</v>
      </c>
      <c r="G219" s="2">
        <f t="shared" si="15"/>
        <v>-1.5367285905634367E-2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6">
        <f>TITRES_STAT!D223</f>
        <v>7.3</v>
      </c>
      <c r="C220" s="2">
        <f t="shared" si="18"/>
        <v>7.5200091206000277</v>
      </c>
      <c r="D220" s="2">
        <f t="shared" si="14"/>
        <v>7.5012709828586281</v>
      </c>
      <c r="E220" s="2">
        <f t="shared" ref="E220:E283" si="19">C220-D220</f>
        <v>1.8738137741399541E-2</v>
      </c>
      <c r="F220" s="2">
        <f t="shared" si="17"/>
        <v>3.5606495650230989E-2</v>
      </c>
      <c r="G220" s="2">
        <f t="shared" si="15"/>
        <v>-1.6868357908831448E-2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7.39</v>
      </c>
      <c r="C221" s="2">
        <f t="shared" si="18"/>
        <v>7.4677000251231007</v>
      </c>
      <c r="D221" s="2">
        <f t="shared" ref="D221:D284" si="20">$D$4*B221+(1-$D$4)*D220</f>
        <v>7.4930286878320631</v>
      </c>
      <c r="E221" s="2">
        <f t="shared" si="19"/>
        <v>-2.5328662708962391E-2</v>
      </c>
      <c r="F221" s="2">
        <f t="shared" si="17"/>
        <v>2.3419463978392313E-2</v>
      </c>
      <c r="G221" s="2">
        <f t="shared" si="15"/>
        <v>-4.8748126687354704E-2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7.49</v>
      </c>
      <c r="C222" s="2">
        <f t="shared" si="18"/>
        <v>7.4388230981810857</v>
      </c>
      <c r="D222" s="2">
        <f t="shared" si="20"/>
        <v>7.492804340585244</v>
      </c>
      <c r="E222" s="2">
        <f t="shared" si="19"/>
        <v>-5.3981242404158358E-2</v>
      </c>
      <c r="F222" s="2">
        <f t="shared" si="17"/>
        <v>7.9393227018821778E-3</v>
      </c>
      <c r="G222" s="2">
        <f t="shared" si="15"/>
        <v>-6.1920565106040534E-2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7.49</v>
      </c>
      <c r="C223" s="2">
        <f t="shared" si="18"/>
        <v>7.4143887753839959</v>
      </c>
      <c r="D223" s="2">
        <f t="shared" si="20"/>
        <v>7.4925966116530036</v>
      </c>
      <c r="E223" s="2">
        <f t="shared" si="19"/>
        <v>-7.8207836269007736E-2</v>
      </c>
      <c r="F223" s="2">
        <f t="shared" si="17"/>
        <v>-9.2901090922958042E-3</v>
      </c>
      <c r="G223" s="2">
        <f t="shared" si="15"/>
        <v>-6.8917727176711935E-2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7.39</v>
      </c>
      <c r="C224" s="2">
        <f t="shared" si="18"/>
        <v>7.3937135791710737</v>
      </c>
      <c r="D224" s="2">
        <f t="shared" si="20"/>
        <v>7.4849968626416699</v>
      </c>
      <c r="E224" s="2">
        <f t="shared" si="19"/>
        <v>-9.128328347059611E-2</v>
      </c>
      <c r="F224" s="2">
        <f t="shared" si="17"/>
        <v>-2.5688743967955868E-2</v>
      </c>
      <c r="G224" s="2">
        <f t="shared" si="15"/>
        <v>-6.5594539502640242E-2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7.39</v>
      </c>
      <c r="C225" s="2">
        <f t="shared" si="18"/>
        <v>7.3762191823755243</v>
      </c>
      <c r="D225" s="2">
        <f t="shared" si="20"/>
        <v>7.4779600580015462</v>
      </c>
      <c r="E225" s="2">
        <f t="shared" si="19"/>
        <v>-0.10174087562602185</v>
      </c>
      <c r="F225" s="2">
        <f t="shared" si="17"/>
        <v>-4.0899170299569063E-2</v>
      </c>
      <c r="G225" s="2">
        <f t="shared" si="15"/>
        <v>-6.0841705326452791E-2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7.39</v>
      </c>
      <c r="C226" s="2">
        <f t="shared" si="18"/>
        <v>7.3614162312408284</v>
      </c>
      <c r="D226" s="2">
        <f t="shared" si="20"/>
        <v>7.4714444981495793</v>
      </c>
      <c r="E226" s="2">
        <f t="shared" si="19"/>
        <v>-0.11002826690875089</v>
      </c>
      <c r="F226" s="2">
        <f t="shared" si="17"/>
        <v>-5.4724989621405429E-2</v>
      </c>
      <c r="G226" s="2">
        <f t="shared" si="15"/>
        <v>-5.5303277287345465E-2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7.39</v>
      </c>
      <c r="C227" s="2">
        <f t="shared" si="18"/>
        <v>7.3488906572037775</v>
      </c>
      <c r="D227" s="2">
        <f t="shared" si="20"/>
        <v>7.4654115723607211</v>
      </c>
      <c r="E227" s="2">
        <f t="shared" si="19"/>
        <v>-0.11652091515694352</v>
      </c>
      <c r="F227" s="2">
        <f t="shared" si="17"/>
        <v>-6.7084174728513052E-2</v>
      </c>
      <c r="G227" s="2">
        <f t="shared" si="15"/>
        <v>-4.9436740428430465E-2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7</v>
      </c>
      <c r="C228" s="2">
        <f t="shared" si="18"/>
        <v>7.3382920945570422</v>
      </c>
      <c r="D228" s="2">
        <f t="shared" si="20"/>
        <v>7.4309366410747417</v>
      </c>
      <c r="E228" s="2">
        <f t="shared" si="19"/>
        <v>-9.2644546517699489E-2</v>
      </c>
      <c r="F228" s="2">
        <f t="shared" si="17"/>
        <v>-7.2196249086350334E-2</v>
      </c>
      <c r="G228" s="2">
        <f t="shared" ref="G228:G291" si="21">E228-F228</f>
        <v>-2.0448297431349155E-2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6.99</v>
      </c>
      <c r="C229" s="2">
        <f t="shared" si="18"/>
        <v>7.3016317723174975</v>
      </c>
      <c r="D229" s="2">
        <f t="shared" si="20"/>
        <v>7.3982746676617976</v>
      </c>
      <c r="E229" s="2">
        <f t="shared" si="19"/>
        <v>-9.664289534430015E-2</v>
      </c>
      <c r="F229" s="2">
        <f t="shared" ref="F229:F292" si="23">(E229*(2/(10)))+((1-(2/10))*F228)</f>
        <v>-7.7085578337940303E-2</v>
      </c>
      <c r="G229" s="2">
        <f t="shared" si="21"/>
        <v>-1.9557317006359848E-2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6.99</v>
      </c>
      <c r="C230" s="2">
        <f t="shared" si="18"/>
        <v>7.3013807304224976</v>
      </c>
      <c r="D230" s="2">
        <f t="shared" si="20"/>
        <v>7.3680320996868502</v>
      </c>
      <c r="E230" s="2">
        <f t="shared" si="19"/>
        <v>-6.6651369264352667E-2</v>
      </c>
      <c r="F230" s="2">
        <f t="shared" si="23"/>
        <v>-7.4998736523222781E-2</v>
      </c>
      <c r="G230" s="2">
        <f t="shared" si="21"/>
        <v>8.3473672588701142E-3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6.99</v>
      </c>
      <c r="C231" s="2">
        <f t="shared" si="18"/>
        <v>7.3150144642036521</v>
      </c>
      <c r="D231" s="2">
        <f t="shared" si="20"/>
        <v>7.340029721932269</v>
      </c>
      <c r="E231" s="2">
        <f t="shared" si="19"/>
        <v>-2.5015257728616902E-2</v>
      </c>
      <c r="F231" s="2">
        <f t="shared" si="23"/>
        <v>-6.5002040764301605E-2</v>
      </c>
      <c r="G231" s="2">
        <f t="shared" si="21"/>
        <v>3.9986783035684703E-2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6.99</v>
      </c>
      <c r="C232" s="2">
        <f t="shared" si="18"/>
        <v>7.341935315864629</v>
      </c>
      <c r="D232" s="2">
        <f t="shared" si="20"/>
        <v>7.3141015943817305</v>
      </c>
      <c r="E232" s="2">
        <f t="shared" si="19"/>
        <v>2.7833721482898532E-2</v>
      </c>
      <c r="F232" s="2">
        <f t="shared" si="23"/>
        <v>-4.6434888314861575E-2</v>
      </c>
      <c r="G232" s="2">
        <f t="shared" si="21"/>
        <v>7.4268609797760107E-2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6.7</v>
      </c>
      <c r="C233" s="2">
        <f t="shared" si="18"/>
        <v>7.3647144980393016</v>
      </c>
      <c r="D233" s="2">
        <f t="shared" si="20"/>
        <v>7.268612587390491</v>
      </c>
      <c r="E233" s="2">
        <f t="shared" si="19"/>
        <v>9.6101910648810573E-2</v>
      </c>
      <c r="F233" s="2">
        <f t="shared" si="23"/>
        <v>-1.7927528522127149E-2</v>
      </c>
      <c r="G233" s="2">
        <f t="shared" si="21"/>
        <v>0.11402943917093772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6.97</v>
      </c>
      <c r="C234" s="2">
        <f t="shared" si="18"/>
        <v>7.3686045752640243</v>
      </c>
      <c r="D234" s="2">
        <f t="shared" si="20"/>
        <v>7.2464931364726768</v>
      </c>
      <c r="E234" s="2">
        <f t="shared" si="19"/>
        <v>0.12211143879134756</v>
      </c>
      <c r="F234" s="2">
        <f t="shared" si="23"/>
        <v>1.0080264940567794E-2</v>
      </c>
      <c r="G234" s="2">
        <f t="shared" si="21"/>
        <v>0.11203117385077976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7</v>
      </c>
      <c r="C235" s="2">
        <f t="shared" si="18"/>
        <v>7.3718961790695596</v>
      </c>
      <c r="D235" s="2">
        <f t="shared" si="20"/>
        <v>7.2282343856228488</v>
      </c>
      <c r="E235" s="2">
        <f t="shared" si="19"/>
        <v>0.14366179344671082</v>
      </c>
      <c r="F235" s="2">
        <f t="shared" si="23"/>
        <v>3.6796570641796401E-2</v>
      </c>
      <c r="G235" s="2">
        <f t="shared" si="21"/>
        <v>0.10686522280491442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6.9</v>
      </c>
      <c r="C236" s="2">
        <f t="shared" si="18"/>
        <v>7.3746813822896273</v>
      </c>
      <c r="D236" s="2">
        <f t="shared" si="20"/>
        <v>7.2039207274285637</v>
      </c>
      <c r="E236" s="2">
        <f t="shared" si="19"/>
        <v>0.17076065486106362</v>
      </c>
      <c r="F236" s="2">
        <f t="shared" si="23"/>
        <v>6.3589387485649851E-2</v>
      </c>
      <c r="G236" s="2">
        <f t="shared" si="21"/>
        <v>0.10717126737541377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6.9</v>
      </c>
      <c r="C237" s="2">
        <f t="shared" si="18"/>
        <v>7.3770380927066075</v>
      </c>
      <c r="D237" s="2">
        <f t="shared" si="20"/>
        <v>7.1814080809523739</v>
      </c>
      <c r="E237" s="2">
        <f t="shared" si="19"/>
        <v>0.19563001175423356</v>
      </c>
      <c r="F237" s="2">
        <f t="shared" si="23"/>
        <v>8.9997512339366592E-2</v>
      </c>
      <c r="G237" s="2">
        <f t="shared" si="21"/>
        <v>0.10563249941486696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6.7</v>
      </c>
      <c r="C238" s="2">
        <f t="shared" si="18"/>
        <v>7.3190322322902066</v>
      </c>
      <c r="D238" s="2">
        <f t="shared" si="20"/>
        <v>7.1457482231040501</v>
      </c>
      <c r="E238" s="2">
        <f t="shared" si="19"/>
        <v>0.1732840091861565</v>
      </c>
      <c r="F238" s="2">
        <f t="shared" si="23"/>
        <v>0.10665481170872458</v>
      </c>
      <c r="G238" s="2">
        <f t="shared" si="21"/>
        <v>6.6629197477431915E-2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6.4</v>
      </c>
      <c r="C239" s="2">
        <f t="shared" si="18"/>
        <v>7.2684118888609444</v>
      </c>
      <c r="D239" s="2">
        <f t="shared" si="20"/>
        <v>7.0905076139852312</v>
      </c>
      <c r="E239" s="2">
        <f t="shared" si="19"/>
        <v>0.17790427487571314</v>
      </c>
      <c r="F239" s="2">
        <f t="shared" si="23"/>
        <v>0.1209047043421223</v>
      </c>
      <c r="G239" s="2">
        <f t="shared" si="21"/>
        <v>5.6999570533590838E-2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6.58</v>
      </c>
      <c r="C240" s="2">
        <f t="shared" si="18"/>
        <v>7.225579290574645</v>
      </c>
      <c r="D240" s="2">
        <f t="shared" si="20"/>
        <v>7.0526922351715102</v>
      </c>
      <c r="E240" s="2">
        <f t="shared" si="19"/>
        <v>0.17288705540313476</v>
      </c>
      <c r="F240" s="2">
        <f t="shared" si="23"/>
        <v>0.1313011745543248</v>
      </c>
      <c r="G240" s="2">
        <f t="shared" si="21"/>
        <v>4.1585880848809958E-2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6.76</v>
      </c>
      <c r="C241" s="2">
        <f t="shared" si="18"/>
        <v>7.1893363227939311</v>
      </c>
      <c r="D241" s="2">
        <f t="shared" si="20"/>
        <v>7.03101132886251</v>
      </c>
      <c r="E241" s="2">
        <f t="shared" si="19"/>
        <v>0.15832499393142108</v>
      </c>
      <c r="F241" s="2">
        <f t="shared" si="23"/>
        <v>0.13670593842974404</v>
      </c>
      <c r="G241" s="2">
        <f t="shared" si="21"/>
        <v>2.1619055501677031E-2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6.5</v>
      </c>
      <c r="C242" s="2">
        <f t="shared" si="18"/>
        <v>7.1586691962102496</v>
      </c>
      <c r="D242" s="2">
        <f t="shared" si="20"/>
        <v>6.991677156354176</v>
      </c>
      <c r="E242" s="2">
        <f t="shared" si="19"/>
        <v>0.16699203985607358</v>
      </c>
      <c r="F242" s="2">
        <f t="shared" si="23"/>
        <v>0.14276315871500997</v>
      </c>
      <c r="G242" s="2">
        <f t="shared" si="21"/>
        <v>2.4228881141063613E-2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6.5</v>
      </c>
      <c r="C243" s="2">
        <f t="shared" si="18"/>
        <v>7.0881047044855956</v>
      </c>
      <c r="D243" s="2">
        <f t="shared" si="20"/>
        <v>6.9552566262538669</v>
      </c>
      <c r="E243" s="2">
        <f t="shared" si="19"/>
        <v>0.13284807823172873</v>
      </c>
      <c r="F243" s="2">
        <f t="shared" si="23"/>
        <v>0.14078014261835373</v>
      </c>
      <c r="G243" s="2">
        <f t="shared" si="21"/>
        <v>-7.9320643866249985E-3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6.79</v>
      </c>
      <c r="C244" s="2">
        <f t="shared" si="18"/>
        <v>7.0699347499493506</v>
      </c>
      <c r="D244" s="2">
        <f t="shared" si="20"/>
        <v>6.9430153946795059</v>
      </c>
      <c r="E244" s="2">
        <f t="shared" si="19"/>
        <v>0.12691935526984466</v>
      </c>
      <c r="F244" s="2">
        <f t="shared" si="23"/>
        <v>0.13800798514865192</v>
      </c>
      <c r="G244" s="2">
        <f t="shared" si="21"/>
        <v>-1.1088629878807266E-2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6.89</v>
      </c>
      <c r="C245" s="2">
        <f t="shared" si="18"/>
        <v>7.0591755576494499</v>
      </c>
      <c r="D245" s="2">
        <f t="shared" si="20"/>
        <v>6.9390883284069496</v>
      </c>
      <c r="E245" s="2">
        <f t="shared" si="19"/>
        <v>0.12008722924250037</v>
      </c>
      <c r="F245" s="2">
        <f t="shared" si="23"/>
        <v>0.13442383396742164</v>
      </c>
      <c r="G245" s="2">
        <f t="shared" si="21"/>
        <v>-1.4336604724921265E-2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7</v>
      </c>
      <c r="C246" s="2">
        <f t="shared" si="18"/>
        <v>7.0346870103187653</v>
      </c>
      <c r="D246" s="2">
        <f t="shared" si="20"/>
        <v>6.9436003040805083</v>
      </c>
      <c r="E246" s="2">
        <f t="shared" si="19"/>
        <v>9.1086706238256987E-2</v>
      </c>
      <c r="F246" s="2">
        <f t="shared" si="23"/>
        <v>0.12575640842158869</v>
      </c>
      <c r="G246" s="2">
        <f t="shared" si="21"/>
        <v>-3.4669702183331708E-2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7</v>
      </c>
      <c r="C247" s="2">
        <f t="shared" si="18"/>
        <v>7.0139659318081859</v>
      </c>
      <c r="D247" s="2">
        <f t="shared" si="20"/>
        <v>6.9477780593338041</v>
      </c>
      <c r="E247" s="2">
        <f t="shared" si="19"/>
        <v>6.6187872474381848E-2</v>
      </c>
      <c r="F247" s="2">
        <f t="shared" si="23"/>
        <v>0.11384270123214732</v>
      </c>
      <c r="G247" s="2">
        <f t="shared" si="21"/>
        <v>-4.7654828757765472E-2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7</v>
      </c>
      <c r="C248" s="2">
        <f t="shared" si="18"/>
        <v>6.9656634807607727</v>
      </c>
      <c r="D248" s="2">
        <f t="shared" si="20"/>
        <v>6.9516463512350031</v>
      </c>
      <c r="E248" s="2">
        <f t="shared" si="19"/>
        <v>1.4017129525769612E-2</v>
      </c>
      <c r="F248" s="2">
        <f t="shared" si="23"/>
        <v>9.3877586890871778E-2</v>
      </c>
      <c r="G248" s="2">
        <f t="shared" si="21"/>
        <v>-7.9860457365102167E-2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7</v>
      </c>
      <c r="C249" s="2">
        <f t="shared" si="18"/>
        <v>6.8786383298744997</v>
      </c>
      <c r="D249" s="2">
        <f t="shared" si="20"/>
        <v>6.9552281029953731</v>
      </c>
      <c r="E249" s="2">
        <f t="shared" si="19"/>
        <v>-7.6589773120873339E-2</v>
      </c>
      <c r="F249" s="2">
        <f t="shared" si="23"/>
        <v>5.9784114888522769E-2</v>
      </c>
      <c r="G249" s="2">
        <f t="shared" si="21"/>
        <v>-0.13637388800939609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7.1</v>
      </c>
      <c r="C250" s="2">
        <f t="shared" si="18"/>
        <v>6.8326939714322688</v>
      </c>
      <c r="D250" s="2">
        <f t="shared" si="20"/>
        <v>6.9659519472179383</v>
      </c>
      <c r="E250" s="2">
        <f t="shared" si="19"/>
        <v>-0.13325797578566956</v>
      </c>
      <c r="F250" s="2">
        <f t="shared" si="23"/>
        <v>2.1175696753684307E-2</v>
      </c>
      <c r="G250" s="2">
        <f t="shared" si="21"/>
        <v>-0.15443367253935386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7.1</v>
      </c>
      <c r="C251" s="2">
        <f t="shared" si="18"/>
        <v>6.8215102835196122</v>
      </c>
      <c r="D251" s="2">
        <f t="shared" si="20"/>
        <v>6.975881432609202</v>
      </c>
      <c r="E251" s="2">
        <f t="shared" si="19"/>
        <v>-0.15437114908958982</v>
      </c>
      <c r="F251" s="2">
        <f t="shared" si="23"/>
        <v>-1.3933672414970521E-2</v>
      </c>
      <c r="G251" s="2">
        <f t="shared" si="21"/>
        <v>-0.14043747667461931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6.9</v>
      </c>
      <c r="C252" s="2">
        <f t="shared" si="18"/>
        <v>6.7720471629781329</v>
      </c>
      <c r="D252" s="2">
        <f t="shared" si="20"/>
        <v>6.9702605857492612</v>
      </c>
      <c r="E252" s="2">
        <f t="shared" si="19"/>
        <v>-0.1982134227711283</v>
      </c>
      <c r="F252" s="2">
        <f t="shared" si="23"/>
        <v>-5.0789622486202078E-2</v>
      </c>
      <c r="G252" s="2">
        <f t="shared" si="21"/>
        <v>-0.14742380028492622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6.9</v>
      </c>
      <c r="C253" s="2">
        <f t="shared" si="18"/>
        <v>6.7301937532891891</v>
      </c>
      <c r="D253" s="2">
        <f t="shared" si="20"/>
        <v>6.9650560979159826</v>
      </c>
      <c r="E253" s="2">
        <f t="shared" si="19"/>
        <v>-0.23486234462679345</v>
      </c>
      <c r="F253" s="2">
        <f t="shared" si="23"/>
        <v>-8.7604166914320353E-2</v>
      </c>
      <c r="G253" s="2">
        <f t="shared" si="21"/>
        <v>-0.1472581777124731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6.9</v>
      </c>
      <c r="C254" s="2">
        <f t="shared" si="18"/>
        <v>6.7393947143216213</v>
      </c>
      <c r="D254" s="2">
        <f t="shared" si="20"/>
        <v>6.9602371276999841</v>
      </c>
      <c r="E254" s="2">
        <f t="shared" si="19"/>
        <v>-0.22084241337836286</v>
      </c>
      <c r="F254" s="2">
        <f t="shared" si="23"/>
        <v>-0.11425181620712885</v>
      </c>
      <c r="G254" s="2">
        <f t="shared" si="21"/>
        <v>-0.10659059717123401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6.9</v>
      </c>
      <c r="C255" s="2">
        <f t="shared" si="18"/>
        <v>6.7625647582721413</v>
      </c>
      <c r="D255" s="2">
        <f t="shared" si="20"/>
        <v>6.9557751182407257</v>
      </c>
      <c r="E255" s="2">
        <f t="shared" si="19"/>
        <v>-0.19321035996858438</v>
      </c>
      <c r="F255" s="2">
        <f t="shared" si="23"/>
        <v>-0.13004352495941995</v>
      </c>
      <c r="G255" s="2">
        <f t="shared" si="21"/>
        <v>-6.3166835009164424E-2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7.24</v>
      </c>
      <c r="C256" s="2">
        <f t="shared" si="18"/>
        <v>6.7990932569995035</v>
      </c>
      <c r="D256" s="2">
        <f t="shared" si="20"/>
        <v>6.9768288131858567</v>
      </c>
      <c r="E256" s="2">
        <f t="shared" si="19"/>
        <v>-0.17773555618635317</v>
      </c>
      <c r="F256" s="2">
        <f t="shared" si="23"/>
        <v>-0.13958193120480661</v>
      </c>
      <c r="G256" s="2">
        <f t="shared" si="21"/>
        <v>-3.8153624981546563E-2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7.24</v>
      </c>
      <c r="C257" s="2">
        <f t="shared" si="18"/>
        <v>6.8300019866918884</v>
      </c>
      <c r="D257" s="2">
        <f t="shared" si="20"/>
        <v>6.996322975172089</v>
      </c>
      <c r="E257" s="2">
        <f t="shared" si="19"/>
        <v>-0.1663209884802006</v>
      </c>
      <c r="F257" s="2">
        <f t="shared" si="23"/>
        <v>-0.1449297426598854</v>
      </c>
      <c r="G257" s="2">
        <f t="shared" si="21"/>
        <v>-2.1391245820315208E-2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7</v>
      </c>
      <c r="C258" s="2">
        <f t="shared" si="18"/>
        <v>6.8561555272008281</v>
      </c>
      <c r="D258" s="2">
        <f t="shared" si="20"/>
        <v>6.9965953473815636</v>
      </c>
      <c r="E258" s="2">
        <f t="shared" si="19"/>
        <v>-0.14043982018073553</v>
      </c>
      <c r="F258" s="2">
        <f t="shared" si="23"/>
        <v>-0.14403175816405545</v>
      </c>
      <c r="G258" s="2">
        <f t="shared" si="21"/>
        <v>3.591937983319915E-3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6.9</v>
      </c>
      <c r="C259" s="2">
        <f t="shared" si="18"/>
        <v>6.8782854460930078</v>
      </c>
      <c r="D259" s="2">
        <f t="shared" si="20"/>
        <v>6.9894401364644105</v>
      </c>
      <c r="E259" s="2">
        <f t="shared" si="19"/>
        <v>-0.11115469037140269</v>
      </c>
      <c r="F259" s="2">
        <f t="shared" si="23"/>
        <v>-0.13745634460552489</v>
      </c>
      <c r="G259" s="2">
        <f t="shared" si="21"/>
        <v>2.6301654234122201E-2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6.9</v>
      </c>
      <c r="C260" s="2">
        <f t="shared" si="18"/>
        <v>6.912395377463314</v>
      </c>
      <c r="D260" s="2">
        <f t="shared" si="20"/>
        <v>6.9828149411707505</v>
      </c>
      <c r="E260" s="2">
        <f t="shared" si="19"/>
        <v>-7.0419563707436517E-2</v>
      </c>
      <c r="F260" s="2">
        <f t="shared" si="23"/>
        <v>-0.12404898842590723</v>
      </c>
      <c r="G260" s="2">
        <f t="shared" si="21"/>
        <v>5.3629424718470708E-2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6.9</v>
      </c>
      <c r="C261" s="2">
        <f t="shared" si="18"/>
        <v>6.941257627084342</v>
      </c>
      <c r="D261" s="2">
        <f t="shared" si="20"/>
        <v>6.9766805010840285</v>
      </c>
      <c r="E261" s="2">
        <f t="shared" si="19"/>
        <v>-3.5422873999686466E-2</v>
      </c>
      <c r="F261" s="2">
        <f t="shared" si="23"/>
        <v>-0.10632376554066308</v>
      </c>
      <c r="G261" s="2">
        <f t="shared" si="21"/>
        <v>7.0900891540976618E-2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6.9</v>
      </c>
      <c r="C262" s="2">
        <f t="shared" si="18"/>
        <v>6.9349102998405971</v>
      </c>
      <c r="D262" s="2">
        <f t="shared" si="20"/>
        <v>6.9710004639666927</v>
      </c>
      <c r="E262" s="2">
        <f t="shared" si="19"/>
        <v>-3.6090164126095559E-2</v>
      </c>
      <c r="F262" s="2">
        <f t="shared" si="23"/>
        <v>-9.2277045257749588E-2</v>
      </c>
      <c r="G262" s="2">
        <f t="shared" si="21"/>
        <v>5.6186881131654029E-2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6.7</v>
      </c>
      <c r="C263" s="2">
        <f t="shared" si="18"/>
        <v>6.9295394844805047</v>
      </c>
      <c r="D263" s="2">
        <f t="shared" si="20"/>
        <v>6.9509263555247154</v>
      </c>
      <c r="E263" s="2">
        <f t="shared" si="19"/>
        <v>-2.1386871044210665E-2</v>
      </c>
      <c r="F263" s="2">
        <f t="shared" si="23"/>
        <v>-7.8099010415041817E-2</v>
      </c>
      <c r="G263" s="2">
        <f t="shared" si="21"/>
        <v>5.6712139370831152E-2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6.7</v>
      </c>
      <c r="C264" s="2">
        <f t="shared" si="18"/>
        <v>6.9249949484065807</v>
      </c>
      <c r="D264" s="2">
        <f t="shared" si="20"/>
        <v>6.9323392180784396</v>
      </c>
      <c r="E264" s="2">
        <f t="shared" si="19"/>
        <v>-7.3442696718588607E-3</v>
      </c>
      <c r="F264" s="2">
        <f t="shared" si="23"/>
        <v>-6.3948062266405231E-2</v>
      </c>
      <c r="G264" s="2">
        <f t="shared" si="21"/>
        <v>5.660379259454637E-2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6.9</v>
      </c>
      <c r="C265" s="2">
        <f t="shared" si="18"/>
        <v>6.9211495717286446</v>
      </c>
      <c r="D265" s="2">
        <f t="shared" si="20"/>
        <v>6.9299437204429992</v>
      </c>
      <c r="E265" s="2">
        <f t="shared" si="19"/>
        <v>-8.7941487143545771E-3</v>
      </c>
      <c r="F265" s="2">
        <f t="shared" si="23"/>
        <v>-5.2917279555995102E-2</v>
      </c>
      <c r="G265" s="2">
        <f t="shared" si="21"/>
        <v>4.4123130841640525E-2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6.7</v>
      </c>
      <c r="C266" s="2">
        <f t="shared" si="18"/>
        <v>6.9702034837703915</v>
      </c>
      <c r="D266" s="2">
        <f t="shared" si="20"/>
        <v>6.9129108522620362</v>
      </c>
      <c r="E266" s="2">
        <f t="shared" si="19"/>
        <v>5.7292631508355285E-2</v>
      </c>
      <c r="F266" s="2">
        <f t="shared" si="23"/>
        <v>-3.0875297343125024E-2</v>
      </c>
      <c r="G266" s="2">
        <f t="shared" si="21"/>
        <v>8.8167928851480309E-2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6.88</v>
      </c>
      <c r="C267" s="2">
        <f t="shared" si="18"/>
        <v>7.0117106401134084</v>
      </c>
      <c r="D267" s="2">
        <f t="shared" si="20"/>
        <v>6.9104730113537371</v>
      </c>
      <c r="E267" s="2">
        <f t="shared" si="19"/>
        <v>0.10123762875967124</v>
      </c>
      <c r="F267" s="2">
        <f t="shared" si="23"/>
        <v>-4.4527121225657711E-3</v>
      </c>
      <c r="G267" s="2">
        <f t="shared" si="21"/>
        <v>0.10569034088223701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6.89</v>
      </c>
      <c r="C268" s="2">
        <f t="shared" si="18"/>
        <v>7.0099090031728846</v>
      </c>
      <c r="D268" s="2">
        <f t="shared" si="20"/>
        <v>6.9089564919942017</v>
      </c>
      <c r="E268" s="2">
        <f t="shared" si="19"/>
        <v>0.10095251117868287</v>
      </c>
      <c r="F268" s="2">
        <f t="shared" si="23"/>
        <v>1.6628332537683959E-2</v>
      </c>
      <c r="G268" s="2">
        <f t="shared" si="21"/>
        <v>8.4324178640998906E-2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6.89</v>
      </c>
      <c r="C269" s="2">
        <f t="shared" si="18"/>
        <v>6.9929999257616711</v>
      </c>
      <c r="D269" s="2">
        <f t="shared" si="20"/>
        <v>6.9075523074020388</v>
      </c>
      <c r="E269" s="2">
        <f t="shared" si="19"/>
        <v>8.5447618359632216E-2</v>
      </c>
      <c r="F269" s="2">
        <f t="shared" si="23"/>
        <v>3.0392189702073611E-2</v>
      </c>
      <c r="G269" s="2">
        <f t="shared" si="21"/>
        <v>5.5055428657558608E-2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6.79</v>
      </c>
      <c r="C270" s="2">
        <f t="shared" si="18"/>
        <v>6.9786922448752602</v>
      </c>
      <c r="D270" s="2">
        <f t="shared" si="20"/>
        <v>6.8988447290759618</v>
      </c>
      <c r="E270" s="2">
        <f t="shared" si="19"/>
        <v>7.9847515799298385E-2</v>
      </c>
      <c r="F270" s="2">
        <f t="shared" si="23"/>
        <v>4.0283254921518567E-2</v>
      </c>
      <c r="G270" s="2">
        <f t="shared" si="21"/>
        <v>3.9564260877779818E-2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6.84</v>
      </c>
      <c r="C271" s="2">
        <f t="shared" ref="C271:C334" si="24">$C$4*B261+C270*(1-$C$4)</f>
        <v>6.9665857456636813</v>
      </c>
      <c r="D271" s="2">
        <f t="shared" si="20"/>
        <v>6.8944858602555206</v>
      </c>
      <c r="E271" s="2">
        <f t="shared" si="19"/>
        <v>7.2099885408160702E-2</v>
      </c>
      <c r="F271" s="2">
        <f t="shared" si="23"/>
        <v>4.6646581018846993E-2</v>
      </c>
      <c r="G271" s="2">
        <f t="shared" si="21"/>
        <v>2.5453304389313709E-2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6.87</v>
      </c>
      <c r="C272" s="2">
        <f t="shared" si="24"/>
        <v>6.956341784792345</v>
      </c>
      <c r="D272" s="2">
        <f t="shared" si="20"/>
        <v>6.8926720928291854</v>
      </c>
      <c r="E272" s="2">
        <f t="shared" si="19"/>
        <v>6.3669691963159636E-2</v>
      </c>
      <c r="F272" s="2">
        <f t="shared" si="23"/>
        <v>5.0051203207709526E-2</v>
      </c>
      <c r="G272" s="2">
        <f t="shared" si="21"/>
        <v>1.361848875545011E-2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6.89</v>
      </c>
      <c r="C273" s="2">
        <f t="shared" si="24"/>
        <v>6.9169045871319836</v>
      </c>
      <c r="D273" s="2">
        <f t="shared" si="20"/>
        <v>6.8924741600270227</v>
      </c>
      <c r="E273" s="2">
        <f t="shared" si="19"/>
        <v>2.4430427104960906E-2</v>
      </c>
      <c r="F273" s="2">
        <f t="shared" si="23"/>
        <v>4.492704798715981E-2</v>
      </c>
      <c r="G273" s="2">
        <f t="shared" si="21"/>
        <v>-2.0496620882198904E-2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6.89</v>
      </c>
      <c r="C274" s="2">
        <f t="shared" si="24"/>
        <v>6.88353465065014</v>
      </c>
      <c r="D274" s="2">
        <f t="shared" si="20"/>
        <v>6.8922908889139105</v>
      </c>
      <c r="E274" s="2">
        <f t="shared" si="19"/>
        <v>-8.7562382637704772E-3</v>
      </c>
      <c r="F274" s="2">
        <f t="shared" si="23"/>
        <v>3.4190390736973754E-2</v>
      </c>
      <c r="G274" s="2">
        <f t="shared" si="21"/>
        <v>-4.2946629000744231E-2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6.89</v>
      </c>
      <c r="C275" s="2">
        <f t="shared" si="24"/>
        <v>6.8860677813193494</v>
      </c>
      <c r="D275" s="2">
        <f t="shared" si="20"/>
        <v>6.8921211934388058</v>
      </c>
      <c r="E275" s="2">
        <f t="shared" si="19"/>
        <v>-6.053412119456425E-3</v>
      </c>
      <c r="F275" s="2">
        <f t="shared" si="23"/>
        <v>2.614163016568772E-2</v>
      </c>
      <c r="G275" s="2">
        <f t="shared" si="21"/>
        <v>-3.2195042285144145E-2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6.89</v>
      </c>
      <c r="C276" s="2">
        <f t="shared" si="24"/>
        <v>6.8574419688086801</v>
      </c>
      <c r="D276" s="2">
        <f t="shared" si="20"/>
        <v>6.8919640679988952</v>
      </c>
      <c r="E276" s="2">
        <f t="shared" si="19"/>
        <v>-3.4522099190215094E-2</v>
      </c>
      <c r="F276" s="2">
        <f t="shared" si="23"/>
        <v>1.4008884294507157E-2</v>
      </c>
      <c r="G276" s="2">
        <f t="shared" si="21"/>
        <v>-4.8530983484722248E-2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6.89</v>
      </c>
      <c r="C277" s="2">
        <f t="shared" si="24"/>
        <v>6.8609124351458064</v>
      </c>
      <c r="D277" s="2">
        <f t="shared" si="20"/>
        <v>6.8918185814804591</v>
      </c>
      <c r="E277" s="2">
        <f t="shared" si="19"/>
        <v>-3.0906146334652718E-2</v>
      </c>
      <c r="F277" s="2">
        <f t="shared" si="23"/>
        <v>5.0258781686751824E-3</v>
      </c>
      <c r="G277" s="2">
        <f t="shared" si="21"/>
        <v>-3.59320245033279E-2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6.89</v>
      </c>
      <c r="C278" s="2">
        <f t="shared" si="24"/>
        <v>6.8653874451233747</v>
      </c>
      <c r="D278" s="2">
        <f t="shared" si="20"/>
        <v>6.891683871741165</v>
      </c>
      <c r="E278" s="2">
        <f t="shared" si="19"/>
        <v>-2.6296426617790303E-2</v>
      </c>
      <c r="F278" s="2">
        <f t="shared" si="23"/>
        <v>-1.2385827886179151E-3</v>
      </c>
      <c r="G278" s="2">
        <f t="shared" si="21"/>
        <v>-2.5057843829172387E-2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6.86</v>
      </c>
      <c r="C279" s="2">
        <f t="shared" si="24"/>
        <v>6.8691739920274717</v>
      </c>
      <c r="D279" s="2">
        <f t="shared" si="20"/>
        <v>6.8893369182788566</v>
      </c>
      <c r="E279" s="2">
        <f t="shared" si="19"/>
        <v>-2.0162926251384938E-2</v>
      </c>
      <c r="F279" s="2">
        <f t="shared" si="23"/>
        <v>-5.0234514811713198E-3</v>
      </c>
      <c r="G279" s="2">
        <f t="shared" si="21"/>
        <v>-1.5139474770213619E-2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6.85</v>
      </c>
      <c r="C280" s="2">
        <f t="shared" si="24"/>
        <v>6.856993377869399</v>
      </c>
      <c r="D280" s="2">
        <f t="shared" si="20"/>
        <v>6.8864230724804223</v>
      </c>
      <c r="E280" s="2">
        <f t="shared" si="19"/>
        <v>-2.9429694611023294E-2</v>
      </c>
      <c r="F280" s="2">
        <f t="shared" si="23"/>
        <v>-9.9047001071417146E-3</v>
      </c>
      <c r="G280" s="2">
        <f t="shared" si="21"/>
        <v>-1.9524994503881579E-2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6.8</v>
      </c>
      <c r="C281" s="2">
        <f t="shared" si="24"/>
        <v>6.8543790120433368</v>
      </c>
      <c r="D281" s="2">
        <f t="shared" si="20"/>
        <v>6.8800213634077991</v>
      </c>
      <c r="E281" s="2">
        <f t="shared" si="19"/>
        <v>-2.5642351364462357E-2</v>
      </c>
      <c r="F281" s="2">
        <f t="shared" si="23"/>
        <v>-1.3052230358605844E-2</v>
      </c>
      <c r="G281" s="2">
        <f t="shared" si="21"/>
        <v>-1.2590121005856512E-2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6.86</v>
      </c>
      <c r="C282" s="2">
        <f t="shared" si="24"/>
        <v>6.8567822409597463</v>
      </c>
      <c r="D282" s="2">
        <f t="shared" si="20"/>
        <v>6.8785382994516659</v>
      </c>
      <c r="E282" s="2">
        <f t="shared" si="19"/>
        <v>-2.1756058491919639E-2</v>
      </c>
      <c r="F282" s="2">
        <f t="shared" si="23"/>
        <v>-1.4792995985268604E-2</v>
      </c>
      <c r="G282" s="2">
        <f t="shared" si="21"/>
        <v>-6.9630625066510344E-3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6.86</v>
      </c>
      <c r="C283" s="2">
        <f t="shared" si="24"/>
        <v>6.8618926654274777</v>
      </c>
      <c r="D283" s="2">
        <f t="shared" si="20"/>
        <v>6.8771650920848764</v>
      </c>
      <c r="E283" s="2">
        <f t="shared" si="19"/>
        <v>-1.5272426657398697E-2</v>
      </c>
      <c r="F283" s="2">
        <f t="shared" si="23"/>
        <v>-1.4888882119694625E-2</v>
      </c>
      <c r="G283" s="2">
        <f t="shared" si="21"/>
        <v>-3.8354453770407179E-4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6.86</v>
      </c>
      <c r="C284" s="2">
        <f t="shared" si="24"/>
        <v>6.866216870746328</v>
      </c>
      <c r="D284" s="2">
        <f t="shared" si="20"/>
        <v>6.8758936037822931</v>
      </c>
      <c r="E284" s="2">
        <f t="shared" ref="E284:E347" si="25">C284-D284</f>
        <v>-9.6767330359650572E-3</v>
      </c>
      <c r="F284" s="2">
        <f t="shared" si="23"/>
        <v>-1.3846452302948713E-2</v>
      </c>
      <c r="G284" s="2">
        <f t="shared" si="21"/>
        <v>4.1697192669836562E-3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6.85</v>
      </c>
      <c r="C285" s="2">
        <f t="shared" si="24"/>
        <v>6.8698758137084308</v>
      </c>
      <c r="D285" s="2">
        <f t="shared" ref="D285:D348" si="26">$D$4*B285+(1-$D$4)*D284</f>
        <v>6.8739755590576781</v>
      </c>
      <c r="E285" s="2">
        <f t="shared" si="25"/>
        <v>-4.0997453492472857E-3</v>
      </c>
      <c r="F285" s="2">
        <f t="shared" si="23"/>
        <v>-1.1897110912208428E-2</v>
      </c>
      <c r="G285" s="2">
        <f t="shared" si="21"/>
        <v>7.7973655629611418E-3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6.84</v>
      </c>
      <c r="C286" s="2">
        <f t="shared" si="24"/>
        <v>6.8729718423686723</v>
      </c>
      <c r="D286" s="2">
        <f t="shared" si="26"/>
        <v>6.871458850979332</v>
      </c>
      <c r="E286" s="2">
        <f t="shared" si="25"/>
        <v>1.5129913893403568E-3</v>
      </c>
      <c r="F286" s="2">
        <f t="shared" si="23"/>
        <v>-9.2150904518986717E-3</v>
      </c>
      <c r="G286" s="2">
        <f t="shared" si="21"/>
        <v>1.0728081841239029E-2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6.84</v>
      </c>
      <c r="C287" s="2">
        <f t="shared" si="24"/>
        <v>6.8755915589273382</v>
      </c>
      <c r="D287" s="2">
        <f t="shared" si="26"/>
        <v>6.8691285657216037</v>
      </c>
      <c r="E287" s="2">
        <f t="shared" si="25"/>
        <v>6.462993205734513E-3</v>
      </c>
      <c r="F287" s="2">
        <f t="shared" si="23"/>
        <v>-6.0794737203720348E-3</v>
      </c>
      <c r="G287" s="2">
        <f t="shared" si="21"/>
        <v>1.2542466926106548E-2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6.84</v>
      </c>
      <c r="C288" s="2">
        <f t="shared" si="24"/>
        <v>6.8778082421692854</v>
      </c>
      <c r="D288" s="2">
        <f t="shared" si="26"/>
        <v>6.8669708941866698</v>
      </c>
      <c r="E288" s="2">
        <f t="shared" si="25"/>
        <v>1.0837347982615597E-2</v>
      </c>
      <c r="F288" s="2">
        <f t="shared" si="23"/>
        <v>-2.6961093797745086E-3</v>
      </c>
      <c r="G288" s="2">
        <f t="shared" si="21"/>
        <v>1.3533457362390106E-2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6.83</v>
      </c>
      <c r="C289" s="2">
        <f t="shared" si="24"/>
        <v>6.8750685126047797</v>
      </c>
      <c r="D289" s="2">
        <f t="shared" si="26"/>
        <v>6.8642323094321016</v>
      </c>
      <c r="E289" s="2">
        <f t="shared" si="25"/>
        <v>1.0836203172678083E-2</v>
      </c>
      <c r="F289" s="2">
        <f t="shared" si="23"/>
        <v>1.0353130716009903E-5</v>
      </c>
      <c r="G289" s="2">
        <f t="shared" si="21"/>
        <v>1.0825850041962072E-2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6.8</v>
      </c>
      <c r="C290" s="2">
        <f t="shared" si="24"/>
        <v>6.8712118183578905</v>
      </c>
      <c r="D290" s="2">
        <f t="shared" si="26"/>
        <v>6.8594743605852795</v>
      </c>
      <c r="E290" s="2">
        <f t="shared" si="25"/>
        <v>1.1737457772611037E-2</v>
      </c>
      <c r="F290" s="2">
        <f t="shared" si="23"/>
        <v>2.3557740590950159E-3</v>
      </c>
      <c r="G290" s="2">
        <f t="shared" si="21"/>
        <v>9.3816837135160223E-3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6.82</v>
      </c>
      <c r="C291" s="2">
        <f t="shared" si="24"/>
        <v>6.8602561539951381</v>
      </c>
      <c r="D291" s="2">
        <f t="shared" si="26"/>
        <v>6.8565503338752594</v>
      </c>
      <c r="E291" s="2">
        <f t="shared" si="25"/>
        <v>3.7058201198787444E-3</v>
      </c>
      <c r="F291" s="2">
        <f t="shared" si="23"/>
        <v>2.6257832712517615E-3</v>
      </c>
      <c r="G291" s="2">
        <f t="shared" si="21"/>
        <v>1.0800368486269829E-3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6.82</v>
      </c>
      <c r="C292" s="2">
        <f t="shared" si="24"/>
        <v>6.8602167456881933</v>
      </c>
      <c r="D292" s="2">
        <f t="shared" si="26"/>
        <v>6.8538429017363516</v>
      </c>
      <c r="E292" s="2">
        <f t="shared" si="25"/>
        <v>6.3738439518417067E-3</v>
      </c>
      <c r="F292" s="2">
        <f t="shared" si="23"/>
        <v>3.3753954073697506E-3</v>
      </c>
      <c r="G292" s="2">
        <f t="shared" ref="G292:G355" si="27">E292-F292</f>
        <v>2.9984485444719561E-3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6.79</v>
      </c>
      <c r="C293" s="2">
        <f t="shared" si="24"/>
        <v>6.8601834001977018</v>
      </c>
      <c r="D293" s="2">
        <f t="shared" si="26"/>
        <v>6.8491137979040291</v>
      </c>
      <c r="E293" s="2">
        <f t="shared" si="25"/>
        <v>1.1069602293672709E-2</v>
      </c>
      <c r="F293" s="2">
        <f t="shared" ref="F293:F356" si="29">(E293*(2/(10)))+((1-(2/10))*F292)</f>
        <v>4.9142367846303422E-3</v>
      </c>
      <c r="G293" s="2">
        <f t="shared" si="27"/>
        <v>6.1553655090423667E-3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6.79</v>
      </c>
      <c r="C294" s="2">
        <f t="shared" si="24"/>
        <v>6.8601551847826707</v>
      </c>
      <c r="D294" s="2">
        <f t="shared" si="26"/>
        <v>6.8447349980592858</v>
      </c>
      <c r="E294" s="2">
        <f t="shared" si="25"/>
        <v>1.5420186723384965E-2</v>
      </c>
      <c r="F294" s="2">
        <f t="shared" si="29"/>
        <v>7.0154267723812674E-3</v>
      </c>
      <c r="G294" s="2">
        <f t="shared" si="27"/>
        <v>8.4047599510036972E-3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6.8</v>
      </c>
      <c r="C295" s="2">
        <f t="shared" si="24"/>
        <v>6.8585928486622594</v>
      </c>
      <c r="D295" s="2">
        <f t="shared" si="26"/>
        <v>6.8414212944993391</v>
      </c>
      <c r="E295" s="2">
        <f t="shared" si="25"/>
        <v>1.7171554162920266E-2</v>
      </c>
      <c r="F295" s="2">
        <f t="shared" si="29"/>
        <v>9.0466522504890675E-3</v>
      </c>
      <c r="G295" s="2">
        <f t="shared" si="27"/>
        <v>8.1249019124311987E-3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6.78</v>
      </c>
      <c r="C296" s="2">
        <f t="shared" si="24"/>
        <v>6.855732410406528</v>
      </c>
      <c r="D296" s="2">
        <f t="shared" si="26"/>
        <v>6.8368715689808699</v>
      </c>
      <c r="E296" s="2">
        <f t="shared" si="25"/>
        <v>1.8860841425658137E-2</v>
      </c>
      <c r="F296" s="2">
        <f t="shared" si="29"/>
        <v>1.1009490085522882E-2</v>
      </c>
      <c r="G296" s="2">
        <f t="shared" si="27"/>
        <v>7.8513513401352545E-3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6.78</v>
      </c>
      <c r="C297" s="2">
        <f t="shared" si="24"/>
        <v>6.8533120395747549</v>
      </c>
      <c r="D297" s="2">
        <f t="shared" si="26"/>
        <v>6.8326588601674727</v>
      </c>
      <c r="E297" s="2">
        <f t="shared" si="25"/>
        <v>2.0653179407282174E-2</v>
      </c>
      <c r="F297" s="2">
        <f t="shared" si="29"/>
        <v>1.2938227949874741E-2</v>
      </c>
      <c r="G297" s="2">
        <f t="shared" si="27"/>
        <v>7.7149514574074325E-3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6">
        <f>TITRES_STAT!D301</f>
        <v>6.78</v>
      </c>
      <c r="C298" s="2">
        <f t="shared" si="24"/>
        <v>6.8512640334863306</v>
      </c>
      <c r="D298" s="2">
        <f t="shared" si="26"/>
        <v>6.8287582038587713</v>
      </c>
      <c r="E298" s="2">
        <f t="shared" si="25"/>
        <v>2.2505829627559315E-2</v>
      </c>
      <c r="F298" s="2">
        <f t="shared" si="29"/>
        <v>1.4851748285411658E-2</v>
      </c>
      <c r="G298" s="2">
        <f t="shared" si="27"/>
        <v>7.6540813421476575E-3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6">
        <f>TITRES_STAT!D302</f>
        <v>6.78</v>
      </c>
      <c r="C299" s="2">
        <f t="shared" si="24"/>
        <v>6.8479926437192029</v>
      </c>
      <c r="D299" s="2">
        <f t="shared" si="26"/>
        <v>6.8251464850544181</v>
      </c>
      <c r="E299" s="2">
        <f t="shared" si="25"/>
        <v>2.2846158664784788E-2</v>
      </c>
      <c r="F299" s="2">
        <f t="shared" si="29"/>
        <v>1.6450630361286286E-2</v>
      </c>
      <c r="G299" s="2">
        <f t="shared" si="27"/>
        <v>6.3955283034985017E-3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6">
        <f>TITRES_STAT!D303</f>
        <v>6.78</v>
      </c>
      <c r="C300" s="2">
        <f t="shared" si="24"/>
        <v>6.8406091600700947</v>
      </c>
      <c r="D300" s="2">
        <f t="shared" si="26"/>
        <v>6.8218023009763131</v>
      </c>
      <c r="E300" s="2">
        <f t="shared" si="25"/>
        <v>1.8806859093781547E-2</v>
      </c>
      <c r="F300" s="2">
        <f t="shared" si="29"/>
        <v>1.6921876107785339E-2</v>
      </c>
      <c r="G300" s="2">
        <f t="shared" si="27"/>
        <v>1.8849829859962086E-3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6.78</v>
      </c>
      <c r="C301" s="2">
        <f t="shared" si="24"/>
        <v>6.8374385200593109</v>
      </c>
      <c r="D301" s="2">
        <f t="shared" si="26"/>
        <v>6.8187058342373277</v>
      </c>
      <c r="E301" s="2">
        <f t="shared" si="25"/>
        <v>1.8732685821983175E-2</v>
      </c>
      <c r="F301" s="2">
        <f t="shared" si="29"/>
        <v>1.7284038050624909E-2</v>
      </c>
      <c r="G301" s="2">
        <f t="shared" si="27"/>
        <v>1.4486477713582663E-3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6.77</v>
      </c>
      <c r="C302" s="2">
        <f t="shared" si="24"/>
        <v>6.8347556708194173</v>
      </c>
      <c r="D302" s="2">
        <f t="shared" si="26"/>
        <v>6.8150979946641925</v>
      </c>
      <c r="E302" s="2">
        <f t="shared" si="25"/>
        <v>1.9657676155224735E-2</v>
      </c>
      <c r="F302" s="2">
        <f t="shared" si="29"/>
        <v>1.7758765671544875E-2</v>
      </c>
      <c r="G302" s="2">
        <f t="shared" si="27"/>
        <v>1.8989104836798602E-3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6.77</v>
      </c>
      <c r="C303" s="2">
        <f t="shared" si="24"/>
        <v>6.8278701830010462</v>
      </c>
      <c r="D303" s="2">
        <f t="shared" si="26"/>
        <v>6.8117574024668448</v>
      </c>
      <c r="E303" s="2">
        <f t="shared" si="25"/>
        <v>1.6112780534201399E-2</v>
      </c>
      <c r="F303" s="2">
        <f t="shared" si="29"/>
        <v>1.7429568644076181E-2</v>
      </c>
      <c r="G303" s="2">
        <f t="shared" si="27"/>
        <v>-1.3167881098747822E-3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6.77</v>
      </c>
      <c r="C304" s="2">
        <f t="shared" si="24"/>
        <v>6.8220440010008847</v>
      </c>
      <c r="D304" s="2">
        <f t="shared" si="26"/>
        <v>6.8086642615433748</v>
      </c>
      <c r="E304" s="2">
        <f t="shared" si="25"/>
        <v>1.337973945750992E-2</v>
      </c>
      <c r="F304" s="2">
        <f t="shared" si="29"/>
        <v>1.6619602806762928E-2</v>
      </c>
      <c r="G304" s="2">
        <f t="shared" si="27"/>
        <v>-3.2398633492530075E-3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6.49</v>
      </c>
      <c r="C305" s="2">
        <f t="shared" si="24"/>
        <v>6.8186526162315175</v>
      </c>
      <c r="D305" s="2">
        <f t="shared" si="26"/>
        <v>6.7850595014290507</v>
      </c>
      <c r="E305" s="2">
        <f t="shared" si="25"/>
        <v>3.359311480246685E-2</v>
      </c>
      <c r="F305" s="2">
        <f t="shared" si="29"/>
        <v>2.0014305205903714E-2</v>
      </c>
      <c r="G305" s="2">
        <f t="shared" si="27"/>
        <v>1.3578809596563136E-2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6.65</v>
      </c>
      <c r="C306" s="2">
        <f t="shared" si="24"/>
        <v>6.8127060598882077</v>
      </c>
      <c r="D306" s="2">
        <f t="shared" si="26"/>
        <v>6.7750550939157881</v>
      </c>
      <c r="E306" s="2">
        <f t="shared" si="25"/>
        <v>3.765096597241957E-2</v>
      </c>
      <c r="F306" s="2">
        <f t="shared" si="29"/>
        <v>2.3541637359206884E-2</v>
      </c>
      <c r="G306" s="2">
        <f t="shared" si="27"/>
        <v>1.4109328613212686E-2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6.65</v>
      </c>
      <c r="C307" s="2">
        <f t="shared" si="24"/>
        <v>6.8076743583669455</v>
      </c>
      <c r="D307" s="2">
        <f t="shared" si="26"/>
        <v>6.7657917536257299</v>
      </c>
      <c r="E307" s="2">
        <f t="shared" si="25"/>
        <v>4.1882604741215523E-2</v>
      </c>
      <c r="F307" s="2">
        <f t="shared" si="29"/>
        <v>2.7209830835608614E-2</v>
      </c>
      <c r="G307" s="2">
        <f t="shared" si="27"/>
        <v>1.4672773905606909E-2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6.65</v>
      </c>
      <c r="C308" s="2">
        <f t="shared" si="24"/>
        <v>6.8034167647720309</v>
      </c>
      <c r="D308" s="2">
        <f t="shared" si="26"/>
        <v>6.7572145866904911</v>
      </c>
      <c r="E308" s="2">
        <f t="shared" si="25"/>
        <v>4.6202178081539813E-2</v>
      </c>
      <c r="F308" s="2">
        <f t="shared" si="29"/>
        <v>3.1008300284794857E-2</v>
      </c>
      <c r="G308" s="2">
        <f t="shared" si="27"/>
        <v>1.5193877796744956E-2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6.46</v>
      </c>
      <c r="C309" s="2">
        <f t="shared" si="24"/>
        <v>6.7998141855763343</v>
      </c>
      <c r="D309" s="2">
        <f t="shared" si="26"/>
        <v>6.7351986913800843</v>
      </c>
      <c r="E309" s="2">
        <f t="shared" si="25"/>
        <v>6.4615494196250012E-2</v>
      </c>
      <c r="F309" s="2">
        <f t="shared" si="29"/>
        <v>3.7729739067085891E-2</v>
      </c>
      <c r="G309" s="2">
        <f t="shared" si="27"/>
        <v>2.6885755129164121E-2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6.46</v>
      </c>
      <c r="C310" s="2">
        <f t="shared" si="24"/>
        <v>6.7967658493338217</v>
      </c>
      <c r="D310" s="2">
        <f t="shared" si="26"/>
        <v>6.7148136031297074</v>
      </c>
      <c r="E310" s="2">
        <f t="shared" si="25"/>
        <v>8.1952246204114232E-2</v>
      </c>
      <c r="F310" s="2">
        <f t="shared" si="29"/>
        <v>4.6574240494491562E-2</v>
      </c>
      <c r="G310" s="2">
        <f t="shared" si="27"/>
        <v>3.537800570962267E-2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6.65</v>
      </c>
      <c r="C311" s="2">
        <f t="shared" si="24"/>
        <v>6.7941864878978491</v>
      </c>
      <c r="D311" s="2">
        <f t="shared" si="26"/>
        <v>6.7100125954904701</v>
      </c>
      <c r="E311" s="2">
        <f t="shared" si="25"/>
        <v>8.4173892407378936E-2</v>
      </c>
      <c r="F311" s="2">
        <f t="shared" si="29"/>
        <v>5.4094170877069039E-2</v>
      </c>
      <c r="G311" s="2">
        <f t="shared" si="27"/>
        <v>3.0079721530309897E-2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6.8</v>
      </c>
      <c r="C312" s="2">
        <f t="shared" si="24"/>
        <v>6.7904654897597183</v>
      </c>
      <c r="D312" s="2">
        <f t="shared" si="26"/>
        <v>6.7166783291578431</v>
      </c>
      <c r="E312" s="2">
        <f t="shared" si="25"/>
        <v>7.3787160601875179E-2</v>
      </c>
      <c r="F312" s="2">
        <f t="shared" si="29"/>
        <v>5.8032768822030269E-2</v>
      </c>
      <c r="G312" s="2">
        <f t="shared" si="27"/>
        <v>1.575439177984491E-2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6.79</v>
      </c>
      <c r="C313" s="2">
        <f t="shared" si="24"/>
        <v>6.7873169528736081</v>
      </c>
      <c r="D313" s="2">
        <f t="shared" si="26"/>
        <v>6.7221095640350397</v>
      </c>
      <c r="E313" s="2">
        <f t="shared" si="25"/>
        <v>6.520738883856847E-2</v>
      </c>
      <c r="F313" s="2">
        <f t="shared" si="29"/>
        <v>5.9467692825337912E-2</v>
      </c>
      <c r="G313" s="2">
        <f t="shared" si="27"/>
        <v>5.739696013230558E-3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6.79</v>
      </c>
      <c r="C314" s="2">
        <f t="shared" si="24"/>
        <v>6.784652806277669</v>
      </c>
      <c r="D314" s="2">
        <f t="shared" si="26"/>
        <v>6.7271384852176288</v>
      </c>
      <c r="E314" s="2">
        <f t="shared" si="25"/>
        <v>5.7514321060040174E-2</v>
      </c>
      <c r="F314" s="2">
        <f t="shared" si="29"/>
        <v>5.9077018472278371E-2</v>
      </c>
      <c r="G314" s="2">
        <f t="shared" si="27"/>
        <v>-1.5626974122381967E-3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6.83</v>
      </c>
      <c r="C315" s="2">
        <f t="shared" si="24"/>
        <v>6.7393216053118739</v>
      </c>
      <c r="D315" s="2">
        <f t="shared" si="26"/>
        <v>6.7347578566829895</v>
      </c>
      <c r="E315" s="2">
        <f t="shared" si="25"/>
        <v>4.5637486288843121E-3</v>
      </c>
      <c r="F315" s="2">
        <f t="shared" si="29"/>
        <v>4.8174364503599562E-2</v>
      </c>
      <c r="G315" s="2">
        <f t="shared" si="27"/>
        <v>-4.361061587471525E-2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6.83</v>
      </c>
      <c r="C316" s="2">
        <f t="shared" si="24"/>
        <v>6.725579819879278</v>
      </c>
      <c r="D316" s="2">
        <f t="shared" si="26"/>
        <v>6.7418128302620275</v>
      </c>
      <c r="E316" s="2">
        <f t="shared" si="25"/>
        <v>-1.6233010382749491E-2</v>
      </c>
      <c r="F316" s="2">
        <f t="shared" si="29"/>
        <v>3.5292889526329752E-2</v>
      </c>
      <c r="G316" s="2">
        <f t="shared" si="27"/>
        <v>-5.1525899909079242E-2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6.44</v>
      </c>
      <c r="C317" s="2">
        <f t="shared" si="24"/>
        <v>6.7139521552824659</v>
      </c>
      <c r="D317" s="2">
        <f t="shared" si="26"/>
        <v>6.7194563243166918</v>
      </c>
      <c r="E317" s="2">
        <f t="shared" si="25"/>
        <v>-5.5041690342259031E-3</v>
      </c>
      <c r="F317" s="2">
        <f t="shared" si="29"/>
        <v>2.7133477814218623E-2</v>
      </c>
      <c r="G317" s="2">
        <f t="shared" si="27"/>
        <v>-3.2637646848444529E-2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6.21</v>
      </c>
      <c r="C318" s="2">
        <f t="shared" si="24"/>
        <v>6.7041133621620865</v>
      </c>
      <c r="D318" s="2">
        <f t="shared" si="26"/>
        <v>6.6817188188117518</v>
      </c>
      <c r="E318" s="2">
        <f t="shared" si="25"/>
        <v>2.239454335033475E-2</v>
      </c>
      <c r="F318" s="2">
        <f t="shared" si="29"/>
        <v>2.6185690921441851E-2</v>
      </c>
      <c r="G318" s="2">
        <f t="shared" si="27"/>
        <v>-3.7911475711071008E-3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6.03</v>
      </c>
      <c r="C319" s="2">
        <f t="shared" si="24"/>
        <v>6.6665574602909965</v>
      </c>
      <c r="D319" s="2">
        <f t="shared" si="26"/>
        <v>6.6334433507516213</v>
      </c>
      <c r="E319" s="2">
        <f t="shared" si="25"/>
        <v>3.3114109539375214E-2</v>
      </c>
      <c r="F319" s="2">
        <f t="shared" si="29"/>
        <v>2.7571374645028526E-2</v>
      </c>
      <c r="G319" s="2">
        <f t="shared" si="27"/>
        <v>5.5427348943466875E-3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6</v>
      </c>
      <c r="C320" s="2">
        <f t="shared" si="24"/>
        <v>6.6347793894769973</v>
      </c>
      <c r="D320" s="2">
        <f t="shared" si="26"/>
        <v>6.586521621066316</v>
      </c>
      <c r="E320" s="2">
        <f t="shared" si="25"/>
        <v>4.8257768410681301E-2</v>
      </c>
      <c r="F320" s="2">
        <f t="shared" si="29"/>
        <v>3.1708653398159078E-2</v>
      </c>
      <c r="G320" s="2">
        <f t="shared" si="27"/>
        <v>1.6549115012522223E-2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5.82</v>
      </c>
      <c r="C321" s="2">
        <f t="shared" si="24"/>
        <v>6.6371210218651511</v>
      </c>
      <c r="D321" s="2">
        <f t="shared" si="26"/>
        <v>6.5297422417280702</v>
      </c>
      <c r="E321" s="2">
        <f t="shared" si="25"/>
        <v>0.10737878013708091</v>
      </c>
      <c r="F321" s="2">
        <f t="shared" si="29"/>
        <v>4.6842678745943445E-2</v>
      </c>
      <c r="G321" s="2">
        <f t="shared" si="27"/>
        <v>6.0536101391137465E-2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5.76</v>
      </c>
      <c r="C322" s="2">
        <f t="shared" si="24"/>
        <v>6.6621793261935895</v>
      </c>
      <c r="D322" s="2">
        <f t="shared" si="26"/>
        <v>6.4727242978963613</v>
      </c>
      <c r="E322" s="2">
        <f t="shared" si="25"/>
        <v>0.18945502829722827</v>
      </c>
      <c r="F322" s="2">
        <f t="shared" si="29"/>
        <v>7.536514865620042E-2</v>
      </c>
      <c r="G322" s="2">
        <f t="shared" si="27"/>
        <v>0.11408987964102785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5.59</v>
      </c>
      <c r="C323" s="2">
        <f t="shared" si="24"/>
        <v>6.6818440452407302</v>
      </c>
      <c r="D323" s="2">
        <f t="shared" si="26"/>
        <v>6.4073373128670017</v>
      </c>
      <c r="E323" s="2">
        <f t="shared" si="25"/>
        <v>0.27450673237372847</v>
      </c>
      <c r="F323" s="2">
        <f t="shared" si="29"/>
        <v>0.11519346539970604</v>
      </c>
      <c r="G323" s="2">
        <f t="shared" si="27"/>
        <v>0.15931326697402243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5.44</v>
      </c>
      <c r="C324" s="2">
        <f t="shared" si="24"/>
        <v>6.6984834228960022</v>
      </c>
      <c r="D324" s="2">
        <f t="shared" si="26"/>
        <v>6.3356826970990756</v>
      </c>
      <c r="E324" s="2">
        <f t="shared" si="25"/>
        <v>0.36280072579692657</v>
      </c>
      <c r="F324" s="2">
        <f t="shared" si="29"/>
        <v>0.16471491747915015</v>
      </c>
      <c r="G324" s="2">
        <f t="shared" si="27"/>
        <v>0.19808580831777642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5.28</v>
      </c>
      <c r="C325" s="2">
        <f t="shared" si="24"/>
        <v>6.7187167424504635</v>
      </c>
      <c r="D325" s="2">
        <f t="shared" si="26"/>
        <v>6.2574839787954399</v>
      </c>
      <c r="E325" s="2">
        <f t="shared" si="25"/>
        <v>0.46123276365502353</v>
      </c>
      <c r="F325" s="2">
        <f t="shared" si="29"/>
        <v>0.22401848671432484</v>
      </c>
      <c r="G325" s="2">
        <f t="shared" si="27"/>
        <v>0.23721427694069869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5.43</v>
      </c>
      <c r="C326" s="2">
        <f t="shared" si="24"/>
        <v>6.7358372436119307</v>
      </c>
      <c r="D326" s="2">
        <f t="shared" si="26"/>
        <v>6.1961888692550371</v>
      </c>
      <c r="E326" s="2">
        <f t="shared" si="25"/>
        <v>0.53964837435689361</v>
      </c>
      <c r="F326" s="2">
        <f t="shared" si="29"/>
        <v>0.28714446424283857</v>
      </c>
      <c r="G326" s="2">
        <f t="shared" si="27"/>
        <v>0.25250391011405504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5.59</v>
      </c>
      <c r="C327" s="2">
        <f t="shared" si="24"/>
        <v>6.6903238215177874</v>
      </c>
      <c r="D327" s="2">
        <f t="shared" si="26"/>
        <v>6.1512859900509609</v>
      </c>
      <c r="E327" s="2">
        <f t="shared" si="25"/>
        <v>0.53903783146682649</v>
      </c>
      <c r="F327" s="2">
        <f t="shared" si="29"/>
        <v>0.3375231376876362</v>
      </c>
      <c r="G327" s="2">
        <f t="shared" si="27"/>
        <v>0.20151469377919029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5.75</v>
      </c>
      <c r="C328" s="2">
        <f t="shared" si="24"/>
        <v>6.6164278489765893</v>
      </c>
      <c r="D328" s="2">
        <f t="shared" si="26"/>
        <v>6.1215611018990375</v>
      </c>
      <c r="E328" s="2">
        <f t="shared" si="25"/>
        <v>0.49486674707755185</v>
      </c>
      <c r="F328" s="2">
        <f t="shared" si="29"/>
        <v>0.36899185956561936</v>
      </c>
      <c r="G328" s="2">
        <f t="shared" si="27"/>
        <v>0.12587488751193249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5.9</v>
      </c>
      <c r="C329" s="2">
        <f t="shared" si="24"/>
        <v>6.5262081799032678</v>
      </c>
      <c r="D329" s="2">
        <f t="shared" si="26"/>
        <v>6.1051491684250347</v>
      </c>
      <c r="E329" s="2">
        <f t="shared" si="25"/>
        <v>0.4210590114782331</v>
      </c>
      <c r="F329" s="2">
        <f t="shared" si="29"/>
        <v>0.3794052899481421</v>
      </c>
      <c r="G329" s="2">
        <f t="shared" si="27"/>
        <v>4.1653721530091004E-2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6.07</v>
      </c>
      <c r="C330" s="2">
        <f t="shared" si="24"/>
        <v>6.445253075302765</v>
      </c>
      <c r="D330" s="2">
        <f t="shared" si="26"/>
        <v>6.1025455263194761</v>
      </c>
      <c r="E330" s="2">
        <f t="shared" si="25"/>
        <v>0.34270754898328892</v>
      </c>
      <c r="F330" s="2">
        <f t="shared" si="29"/>
        <v>0.37206574175517149</v>
      </c>
      <c r="G330" s="2">
        <f t="shared" si="27"/>
        <v>-2.9358192771882563E-2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5.89</v>
      </c>
      <c r="C331" s="2">
        <f t="shared" si="24"/>
        <v>6.3490602944869545</v>
      </c>
      <c r="D331" s="2">
        <f t="shared" si="26"/>
        <v>6.0868014132587742</v>
      </c>
      <c r="E331" s="2">
        <f t="shared" si="25"/>
        <v>0.26225888122818031</v>
      </c>
      <c r="F331" s="2">
        <f t="shared" si="29"/>
        <v>0.35010436964977326</v>
      </c>
      <c r="G331" s="2">
        <f t="shared" si="27"/>
        <v>-8.7845488421592954E-2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5.72</v>
      </c>
      <c r="C332" s="2">
        <f t="shared" si="24"/>
        <v>6.2584356337966538</v>
      </c>
      <c r="D332" s="2">
        <f t="shared" si="26"/>
        <v>6.0596309382025693</v>
      </c>
      <c r="E332" s="2">
        <f t="shared" si="25"/>
        <v>0.19880469559408454</v>
      </c>
      <c r="F332" s="2">
        <f t="shared" si="29"/>
        <v>0.31984443483863551</v>
      </c>
      <c r="G332" s="2">
        <f t="shared" si="27"/>
        <v>-0.12103973924455097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5.89</v>
      </c>
      <c r="C333" s="2">
        <f t="shared" si="24"/>
        <v>6.1555993824433228</v>
      </c>
      <c r="D333" s="2">
        <f t="shared" si="26"/>
        <v>6.0470656835208976</v>
      </c>
      <c r="E333" s="2">
        <f t="shared" si="25"/>
        <v>0.10853369892242526</v>
      </c>
      <c r="F333" s="2">
        <f t="shared" si="29"/>
        <v>0.2775822876553935</v>
      </c>
      <c r="G333" s="2">
        <f t="shared" si="27"/>
        <v>-0.16904858873296824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5.9</v>
      </c>
      <c r="C334" s="2">
        <f t="shared" si="24"/>
        <v>6.0455071697597349</v>
      </c>
      <c r="D334" s="2">
        <f t="shared" si="26"/>
        <v>6.0361719291860156</v>
      </c>
      <c r="E334" s="2">
        <f t="shared" si="25"/>
        <v>9.3352405737192612E-3</v>
      </c>
      <c r="F334" s="2">
        <f t="shared" si="29"/>
        <v>0.22393287823905866</v>
      </c>
      <c r="G334" s="2">
        <f t="shared" si="27"/>
        <v>-0.2145976376653394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5.73</v>
      </c>
      <c r="C335" s="2">
        <f t="shared" ref="C335:C398" si="30">$C$4*B325+C334*(1-$C$4)</f>
        <v>5.9277368359505456</v>
      </c>
      <c r="D335" s="2">
        <f t="shared" si="26"/>
        <v>6.0134925270240887</v>
      </c>
      <c r="E335" s="2">
        <f t="shared" si="25"/>
        <v>-8.5755691073543083E-2</v>
      </c>
      <c r="F335" s="2">
        <f t="shared" si="29"/>
        <v>0.16199516437653833</v>
      </c>
      <c r="G335" s="2">
        <f t="shared" si="27"/>
        <v>-0.24775085545008141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5.73</v>
      </c>
      <c r="C336" s="2">
        <f t="shared" si="30"/>
        <v>5.8511619381119999</v>
      </c>
      <c r="D336" s="2">
        <f t="shared" si="26"/>
        <v>5.9924930805778596</v>
      </c>
      <c r="E336" s="2">
        <f t="shared" si="25"/>
        <v>-0.14133114246585965</v>
      </c>
      <c r="F336" s="2">
        <f t="shared" si="29"/>
        <v>0.10132990300805875</v>
      </c>
      <c r="G336" s="2">
        <f t="shared" si="27"/>
        <v>-0.2426610454739184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5.73</v>
      </c>
      <c r="C337" s="2">
        <f t="shared" si="30"/>
        <v>5.8109831784024619</v>
      </c>
      <c r="D337" s="2">
        <f t="shared" si="26"/>
        <v>5.9730491486832031</v>
      </c>
      <c r="E337" s="2">
        <f t="shared" si="25"/>
        <v>-0.16206597028074121</v>
      </c>
      <c r="F337" s="2">
        <f t="shared" si="29"/>
        <v>4.8650728350298753E-2</v>
      </c>
      <c r="G337" s="2">
        <f t="shared" si="27"/>
        <v>-0.21071669863103998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5.5</v>
      </c>
      <c r="C338" s="2">
        <f t="shared" si="30"/>
        <v>5.8016011509559293</v>
      </c>
      <c r="D338" s="2">
        <f t="shared" si="26"/>
        <v>5.9380084710029664</v>
      </c>
      <c r="E338" s="2">
        <f t="shared" si="25"/>
        <v>-0.13640732004703704</v>
      </c>
      <c r="F338" s="2">
        <f t="shared" si="29"/>
        <v>1.1639118670831596E-2</v>
      </c>
      <c r="G338" s="2">
        <f t="shared" si="27"/>
        <v>-0.14804643871786863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5.5</v>
      </c>
      <c r="C339" s="2">
        <f t="shared" si="30"/>
        <v>5.8167394354242479</v>
      </c>
      <c r="D339" s="2">
        <f t="shared" si="26"/>
        <v>5.9055633990768204</v>
      </c>
      <c r="E339" s="2">
        <f t="shared" si="25"/>
        <v>-8.8823963652572502E-2</v>
      </c>
      <c r="F339" s="2">
        <f t="shared" si="29"/>
        <v>-8.453497793849225E-3</v>
      </c>
      <c r="G339" s="2">
        <f t="shared" si="27"/>
        <v>-8.0370465858723275E-2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5.5</v>
      </c>
      <c r="C340" s="2">
        <f t="shared" si="30"/>
        <v>5.8557025992051326</v>
      </c>
      <c r="D340" s="2">
        <f t="shared" si="26"/>
        <v>5.8755216658118705</v>
      </c>
      <c r="E340" s="2">
        <f t="shared" si="25"/>
        <v>-1.9819066606737934E-2</v>
      </c>
      <c r="F340" s="2">
        <f t="shared" si="29"/>
        <v>-1.0726611556426967E-2</v>
      </c>
      <c r="G340" s="2">
        <f t="shared" si="27"/>
        <v>-9.0924550503109665E-3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5.46</v>
      </c>
      <c r="C341" s="2">
        <f t="shared" si="30"/>
        <v>5.860979122404343</v>
      </c>
      <c r="D341" s="2">
        <f t="shared" si="26"/>
        <v>5.8447422831591398</v>
      </c>
      <c r="E341" s="2">
        <f t="shared" si="25"/>
        <v>1.623683924520325E-2</v>
      </c>
      <c r="F341" s="2">
        <f t="shared" si="29"/>
        <v>-5.3339213961009248E-3</v>
      </c>
      <c r="G341" s="2">
        <f t="shared" si="27"/>
        <v>2.1570760641304174E-2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5.56</v>
      </c>
      <c r="C342" s="2">
        <f t="shared" si="30"/>
        <v>5.8392900266498282</v>
      </c>
      <c r="D342" s="2">
        <f t="shared" si="26"/>
        <v>5.8236502621843886</v>
      </c>
      <c r="E342" s="2">
        <f t="shared" si="25"/>
        <v>1.5639764465439576E-2</v>
      </c>
      <c r="F342" s="2">
        <f t="shared" si="29"/>
        <v>-1.1391842237928247E-3</v>
      </c>
      <c r="G342" s="2">
        <f t="shared" si="27"/>
        <v>1.6778948689232402E-2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5.81</v>
      </c>
      <c r="C343" s="2">
        <f t="shared" si="30"/>
        <v>5.8470915610113936</v>
      </c>
      <c r="D343" s="2">
        <f t="shared" si="26"/>
        <v>5.8226391316522115</v>
      </c>
      <c r="E343" s="2">
        <f t="shared" si="25"/>
        <v>2.4452429359182126E-2</v>
      </c>
      <c r="F343" s="2">
        <f t="shared" si="29"/>
        <v>3.9791384928021664E-3</v>
      </c>
      <c r="G343" s="2">
        <f t="shared" si="27"/>
        <v>2.0473290866379959E-2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5.98</v>
      </c>
      <c r="C344" s="2">
        <f t="shared" si="30"/>
        <v>5.8552313208557951</v>
      </c>
      <c r="D344" s="2">
        <f t="shared" si="26"/>
        <v>5.8342954922705665</v>
      </c>
      <c r="E344" s="2">
        <f t="shared" si="25"/>
        <v>2.0935828585228577E-2</v>
      </c>
      <c r="F344" s="2">
        <f t="shared" si="29"/>
        <v>7.3704765112874489E-3</v>
      </c>
      <c r="G344" s="2">
        <f t="shared" si="27"/>
        <v>1.3565352073941129E-2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5.97</v>
      </c>
      <c r="C345" s="2">
        <f t="shared" si="30"/>
        <v>5.8359649638010573</v>
      </c>
      <c r="D345" s="2">
        <f t="shared" si="26"/>
        <v>5.8443476780283019</v>
      </c>
      <c r="E345" s="2">
        <f t="shared" si="25"/>
        <v>-8.3827142272445698E-3</v>
      </c>
      <c r="F345" s="2">
        <f t="shared" si="29"/>
        <v>4.2198383635810455E-3</v>
      </c>
      <c r="G345" s="2">
        <f t="shared" si="27"/>
        <v>-1.2602552590825615E-2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5.97</v>
      </c>
      <c r="C346" s="2">
        <f t="shared" si="30"/>
        <v>5.8196626616778175</v>
      </c>
      <c r="D346" s="2">
        <f t="shared" si="26"/>
        <v>5.8536552574336129</v>
      </c>
      <c r="E346" s="2">
        <f t="shared" si="25"/>
        <v>-3.3992595755795385E-2</v>
      </c>
      <c r="F346" s="2">
        <f t="shared" si="29"/>
        <v>-3.422648460294241E-3</v>
      </c>
      <c r="G346" s="2">
        <f t="shared" si="27"/>
        <v>-3.0569947295501144E-2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5.8</v>
      </c>
      <c r="C347" s="2">
        <f t="shared" si="30"/>
        <v>5.805868406035076</v>
      </c>
      <c r="D347" s="2">
        <f t="shared" si="26"/>
        <v>5.8496807939200117</v>
      </c>
      <c r="E347" s="2">
        <f t="shared" si="25"/>
        <v>-4.3812387884935688E-2</v>
      </c>
      <c r="F347" s="2">
        <f t="shared" si="29"/>
        <v>-1.1500596345222531E-2</v>
      </c>
      <c r="G347" s="2">
        <f t="shared" si="27"/>
        <v>-3.2311791539713156E-2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5.97</v>
      </c>
      <c r="C348" s="2">
        <f t="shared" si="30"/>
        <v>5.7588117281835256</v>
      </c>
      <c r="D348" s="2">
        <f t="shared" si="26"/>
        <v>5.8585933277037148</v>
      </c>
      <c r="E348" s="2">
        <f t="shared" ref="E348:E411" si="31">C348-D348</f>
        <v>-9.9781599520189168E-2</v>
      </c>
      <c r="F348" s="2">
        <f t="shared" si="29"/>
        <v>-2.9156796980215859E-2</v>
      </c>
      <c r="G348" s="2">
        <f t="shared" si="27"/>
        <v>-7.0624802539973303E-2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5.97</v>
      </c>
      <c r="C349" s="2">
        <f t="shared" si="30"/>
        <v>5.7189945392322148</v>
      </c>
      <c r="D349" s="2">
        <f t="shared" ref="D349:D412" si="32">$D$4*B349+(1-$D$4)*D348</f>
        <v>5.8668456737997356</v>
      </c>
      <c r="E349" s="2">
        <f t="shared" si="31"/>
        <v>-0.14785113456752086</v>
      </c>
      <c r="F349" s="2">
        <f t="shared" si="29"/>
        <v>-5.289566449767686E-2</v>
      </c>
      <c r="G349" s="2">
        <f t="shared" si="27"/>
        <v>-9.4955470069844006E-2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5.92</v>
      </c>
      <c r="C350" s="2">
        <f t="shared" si="30"/>
        <v>5.6853030716580282</v>
      </c>
      <c r="D350" s="2">
        <f t="shared" si="32"/>
        <v>5.8707830312960514</v>
      </c>
      <c r="E350" s="2">
        <f t="shared" si="31"/>
        <v>-0.18547995963802322</v>
      </c>
      <c r="F350" s="2">
        <f t="shared" si="29"/>
        <v>-7.941252352574614E-2</v>
      </c>
      <c r="G350" s="2">
        <f t="shared" si="27"/>
        <v>-0.10606743611227708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5.9</v>
      </c>
      <c r="C351" s="2">
        <f t="shared" si="30"/>
        <v>5.6506410606337161</v>
      </c>
      <c r="D351" s="2">
        <f t="shared" si="32"/>
        <v>5.8729472512000473</v>
      </c>
      <c r="E351" s="2">
        <f t="shared" si="31"/>
        <v>-0.22230619056633127</v>
      </c>
      <c r="F351" s="2">
        <f t="shared" si="29"/>
        <v>-0.10799125693386318</v>
      </c>
      <c r="G351" s="2">
        <f t="shared" si="27"/>
        <v>-0.1143149336324681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5.9</v>
      </c>
      <c r="C352" s="2">
        <f t="shared" si="30"/>
        <v>5.6366962820746824</v>
      </c>
      <c r="D352" s="2">
        <f t="shared" si="32"/>
        <v>5.8749511585185621</v>
      </c>
      <c r="E352" s="2">
        <f t="shared" si="31"/>
        <v>-0.23825487644387966</v>
      </c>
      <c r="F352" s="2">
        <f t="shared" si="29"/>
        <v>-0.13404398083586649</v>
      </c>
      <c r="G352" s="2">
        <f t="shared" si="27"/>
        <v>-0.10421089560801317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6">
        <f>TITRES_STAT!D356</f>
        <v>5.8</v>
      </c>
      <c r="C353" s="2">
        <f t="shared" si="30"/>
        <v>5.6633583925247306</v>
      </c>
      <c r="D353" s="2">
        <f t="shared" si="32"/>
        <v>5.8693992208505206</v>
      </c>
      <c r="E353" s="2">
        <f t="shared" si="31"/>
        <v>-0.20604082832578996</v>
      </c>
      <c r="F353" s="2">
        <f t="shared" si="29"/>
        <v>-0.1484433503338512</v>
      </c>
      <c r="G353" s="2">
        <f t="shared" si="27"/>
        <v>-5.7597477991938761E-2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5.8</v>
      </c>
      <c r="C354" s="2">
        <f t="shared" si="30"/>
        <v>5.7120724859824641</v>
      </c>
      <c r="D354" s="2">
        <f t="shared" si="32"/>
        <v>5.864258537824556</v>
      </c>
      <c r="E354" s="2">
        <f t="shared" si="31"/>
        <v>-0.15218605184209189</v>
      </c>
      <c r="F354" s="2">
        <f t="shared" si="29"/>
        <v>-0.14919189063549934</v>
      </c>
      <c r="G354" s="2">
        <f t="shared" si="27"/>
        <v>-2.9941612065925438E-3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5.7</v>
      </c>
      <c r="C355" s="2">
        <f t="shared" si="30"/>
        <v>5.7517536419851618</v>
      </c>
      <c r="D355" s="2">
        <f t="shared" si="32"/>
        <v>5.852091238726441</v>
      </c>
      <c r="E355" s="2">
        <f t="shared" si="31"/>
        <v>-0.10033759674127918</v>
      </c>
      <c r="F355" s="2">
        <f t="shared" si="29"/>
        <v>-0.13942103185665533</v>
      </c>
      <c r="G355" s="2">
        <f t="shared" si="27"/>
        <v>3.9083435115376153E-2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5.7</v>
      </c>
      <c r="C356" s="2">
        <f t="shared" si="30"/>
        <v>5.7853300047566751</v>
      </c>
      <c r="D356" s="2">
        <f t="shared" si="32"/>
        <v>5.8408252210430014</v>
      </c>
      <c r="E356" s="2">
        <f t="shared" si="31"/>
        <v>-5.5495216286326254E-2</v>
      </c>
      <c r="F356" s="2">
        <f t="shared" si="29"/>
        <v>-0.12263586874258953</v>
      </c>
      <c r="G356" s="2">
        <f t="shared" ref="G356:G419" si="33">E356-F356</f>
        <v>6.7140652456263272E-2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5.7</v>
      </c>
      <c r="C357" s="2">
        <f t="shared" si="30"/>
        <v>5.7875869271018026</v>
      </c>
      <c r="D357" s="2">
        <f t="shared" si="32"/>
        <v>5.8303937231879646</v>
      </c>
      <c r="E357" s="2">
        <f t="shared" si="31"/>
        <v>-4.2806796086162002E-2</v>
      </c>
      <c r="F357" s="2">
        <f t="shared" ref="F357:F420" si="35">(E357*(2/(10)))+((1-(2/10))*F356)</f>
        <v>-0.10667005421130403</v>
      </c>
      <c r="G357" s="2">
        <f t="shared" si="33"/>
        <v>6.3863258125142028E-2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5.7</v>
      </c>
      <c r="C358" s="2">
        <f t="shared" si="30"/>
        <v>5.8156504767784476</v>
      </c>
      <c r="D358" s="2">
        <f t="shared" si="32"/>
        <v>5.8207349288777452</v>
      </c>
      <c r="E358" s="2">
        <f t="shared" si="31"/>
        <v>-5.0844520992976427E-3</v>
      </c>
      <c r="F358" s="2">
        <f t="shared" si="35"/>
        <v>-8.6352933788902755E-2</v>
      </c>
      <c r="G358" s="2">
        <f t="shared" si="33"/>
        <v>8.1268481689605113E-2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5.6</v>
      </c>
      <c r="C359" s="2">
        <f t="shared" si="30"/>
        <v>5.8393965572740711</v>
      </c>
      <c r="D359" s="2">
        <f t="shared" si="32"/>
        <v>5.8043841934053191</v>
      </c>
      <c r="E359" s="2">
        <f t="shared" si="31"/>
        <v>3.5012363868752061E-2</v>
      </c>
      <c r="F359" s="2">
        <f t="shared" si="35"/>
        <v>-6.2079874257371791E-2</v>
      </c>
      <c r="G359" s="2">
        <f t="shared" si="33"/>
        <v>9.7092238126123859E-2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6">
        <f>TITRES_STAT!D363</f>
        <v>5.6</v>
      </c>
      <c r="C360" s="2">
        <f t="shared" si="30"/>
        <v>5.851797086924214</v>
      </c>
      <c r="D360" s="2">
        <f t="shared" si="32"/>
        <v>5.7892446235234436</v>
      </c>
      <c r="E360" s="2">
        <f t="shared" si="31"/>
        <v>6.2552463400770364E-2</v>
      </c>
      <c r="F360" s="2">
        <f t="shared" si="35"/>
        <v>-3.7153406725743368E-2</v>
      </c>
      <c r="G360" s="2">
        <f t="shared" si="33"/>
        <v>9.9705870126513732E-2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5.75</v>
      </c>
      <c r="C361" s="2">
        <f t="shared" si="30"/>
        <v>5.8592129197051044</v>
      </c>
      <c r="D361" s="2">
        <f t="shared" si="32"/>
        <v>5.7863376143735588</v>
      </c>
      <c r="E361" s="2">
        <f t="shared" si="31"/>
        <v>7.2875305331545626E-2</v>
      </c>
      <c r="F361" s="2">
        <f t="shared" si="35"/>
        <v>-1.5147664314285571E-2</v>
      </c>
      <c r="G361" s="2">
        <f t="shared" si="33"/>
        <v>8.8022969645831201E-2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6">
        <f>TITRES_STAT!D365</f>
        <v>5.73</v>
      </c>
      <c r="C362" s="2">
        <f t="shared" si="30"/>
        <v>5.8654878551350889</v>
      </c>
      <c r="D362" s="2">
        <f t="shared" si="32"/>
        <v>5.7821644577532947</v>
      </c>
      <c r="E362" s="2">
        <f t="shared" si="31"/>
        <v>8.3323397381794173E-2</v>
      </c>
      <c r="F362" s="2">
        <f t="shared" si="35"/>
        <v>4.5465480249303782E-3</v>
      </c>
      <c r="G362" s="2">
        <f t="shared" si="33"/>
        <v>7.8776849356863798E-2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6">
        <f>TITRES_STAT!D366</f>
        <v>5.74</v>
      </c>
      <c r="C363" s="2">
        <f t="shared" si="30"/>
        <v>5.8554128004989217</v>
      </c>
      <c r="D363" s="2">
        <f t="shared" si="32"/>
        <v>5.7790411645863839</v>
      </c>
      <c r="E363" s="2">
        <f t="shared" si="31"/>
        <v>7.6371635912537705E-2</v>
      </c>
      <c r="F363" s="2">
        <f t="shared" si="35"/>
        <v>1.8911565602451844E-2</v>
      </c>
      <c r="G363" s="2">
        <f t="shared" si="33"/>
        <v>5.7460070310085862E-2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5.74</v>
      </c>
      <c r="C364" s="2">
        <f t="shared" si="30"/>
        <v>5.8468877542683186</v>
      </c>
      <c r="D364" s="2">
        <f t="shared" si="32"/>
        <v>5.7761492264688741</v>
      </c>
      <c r="E364" s="2">
        <f t="shared" si="31"/>
        <v>7.0738527799444562E-2</v>
      </c>
      <c r="F364" s="2">
        <f t="shared" si="35"/>
        <v>2.927695804185039E-2</v>
      </c>
      <c r="G364" s="2">
        <f t="shared" si="33"/>
        <v>4.1461569757594172E-2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5.74</v>
      </c>
      <c r="C365" s="2">
        <f t="shared" si="30"/>
        <v>5.8242896382270395</v>
      </c>
      <c r="D365" s="2">
        <f t="shared" si="32"/>
        <v>5.7734715059896988</v>
      </c>
      <c r="E365" s="2">
        <f t="shared" si="31"/>
        <v>5.0818132237340663E-2</v>
      </c>
      <c r="F365" s="2">
        <f t="shared" si="35"/>
        <v>3.3585192880948446E-2</v>
      </c>
      <c r="G365" s="2">
        <f t="shared" si="33"/>
        <v>1.7232939356392217E-2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5.57</v>
      </c>
      <c r="C366" s="2">
        <f t="shared" si="30"/>
        <v>5.80516815542288</v>
      </c>
      <c r="D366" s="2">
        <f t="shared" si="32"/>
        <v>5.7583995425830548</v>
      </c>
      <c r="E366" s="2">
        <f t="shared" si="31"/>
        <v>4.6768612839825252E-2</v>
      </c>
      <c r="F366" s="2">
        <f t="shared" si="35"/>
        <v>3.622187687272381E-2</v>
      </c>
      <c r="G366" s="2">
        <f t="shared" si="33"/>
        <v>1.0546735967101442E-2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5.73</v>
      </c>
      <c r="C367" s="2">
        <f t="shared" si="30"/>
        <v>5.7889884392039761</v>
      </c>
      <c r="D367" s="2">
        <f t="shared" si="32"/>
        <v>5.7562958727620872</v>
      </c>
      <c r="E367" s="2">
        <f t="shared" si="31"/>
        <v>3.2692566441888893E-2</v>
      </c>
      <c r="F367" s="2">
        <f t="shared" si="35"/>
        <v>3.5516014786556832E-2</v>
      </c>
      <c r="G367" s="2">
        <f t="shared" si="33"/>
        <v>-2.8234483446679393E-3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5.73</v>
      </c>
      <c r="C368" s="2">
        <f t="shared" si="30"/>
        <v>5.7752979100956727</v>
      </c>
      <c r="D368" s="2">
        <f t="shared" si="32"/>
        <v>5.7543480303352661</v>
      </c>
      <c r="E368" s="2">
        <f t="shared" si="31"/>
        <v>2.0949879760406631E-2</v>
      </c>
      <c r="F368" s="2">
        <f t="shared" si="35"/>
        <v>3.2602787781326796E-2</v>
      </c>
      <c r="G368" s="2">
        <f t="shared" si="33"/>
        <v>-1.1652908020920165E-2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5.73</v>
      </c>
      <c r="C369" s="2">
        <f t="shared" si="30"/>
        <v>5.7483290008501839</v>
      </c>
      <c r="D369" s="2">
        <f t="shared" si="32"/>
        <v>5.7525444725326533</v>
      </c>
      <c r="E369" s="2">
        <f t="shared" si="31"/>
        <v>-4.215471682469385E-3</v>
      </c>
      <c r="F369" s="2">
        <f t="shared" si="35"/>
        <v>2.5239135888567563E-2</v>
      </c>
      <c r="G369" s="2">
        <f t="shared" si="33"/>
        <v>-2.9454607571036948E-2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5.48</v>
      </c>
      <c r="C370" s="2">
        <f t="shared" si="30"/>
        <v>5.7255091545655397</v>
      </c>
      <c r="D370" s="2">
        <f t="shared" si="32"/>
        <v>5.7323559930857906</v>
      </c>
      <c r="E370" s="2">
        <f t="shared" si="31"/>
        <v>-6.8468385202509197E-3</v>
      </c>
      <c r="F370" s="2">
        <f t="shared" si="35"/>
        <v>1.8821941006803868E-2</v>
      </c>
      <c r="G370" s="2">
        <f t="shared" si="33"/>
        <v>-2.5668779527054788E-2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6">
        <f>TITRES_STAT!D374</f>
        <v>5.5</v>
      </c>
      <c r="C371" s="2">
        <f t="shared" si="30"/>
        <v>5.7292769769400724</v>
      </c>
      <c r="D371" s="2">
        <f t="shared" si="32"/>
        <v>5.7151444380423984</v>
      </c>
      <c r="E371" s="2">
        <f t="shared" si="31"/>
        <v>1.4132538897674074E-2</v>
      </c>
      <c r="F371" s="2">
        <f t="shared" si="35"/>
        <v>1.788406058497791E-2</v>
      </c>
      <c r="G371" s="2">
        <f t="shared" si="33"/>
        <v>-3.7515216873038361E-3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6">
        <f>TITRES_STAT!D375</f>
        <v>5.5</v>
      </c>
      <c r="C372" s="2">
        <f t="shared" si="30"/>
        <v>5.7293882112569845</v>
      </c>
      <c r="D372" s="2">
        <f t="shared" si="32"/>
        <v>5.6992078130022206</v>
      </c>
      <c r="E372" s="2">
        <f t="shared" si="31"/>
        <v>3.0180398254763929E-2</v>
      </c>
      <c r="F372" s="2">
        <f t="shared" si="35"/>
        <v>2.0343328118935113E-2</v>
      </c>
      <c r="G372" s="2">
        <f t="shared" si="33"/>
        <v>9.8370701358288168E-3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5.5</v>
      </c>
      <c r="C373" s="2">
        <f t="shared" si="30"/>
        <v>5.7310207941405258</v>
      </c>
      <c r="D373" s="2">
        <f t="shared" si="32"/>
        <v>5.6844516787057602</v>
      </c>
      <c r="E373" s="2">
        <f t="shared" si="31"/>
        <v>4.6569115434765607E-2</v>
      </c>
      <c r="F373" s="2">
        <f t="shared" si="35"/>
        <v>2.5588485582101216E-2</v>
      </c>
      <c r="G373" s="2">
        <f t="shared" si="33"/>
        <v>2.0980629852664391E-2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5.4</v>
      </c>
      <c r="C374" s="2">
        <f t="shared" si="30"/>
        <v>5.7324022104265993</v>
      </c>
      <c r="D374" s="2">
        <f t="shared" si="32"/>
        <v>5.6633811839868153</v>
      </c>
      <c r="E374" s="2">
        <f t="shared" si="31"/>
        <v>6.9021026439783917E-2</v>
      </c>
      <c r="F374" s="2">
        <f t="shared" si="35"/>
        <v>3.4274993753637753E-2</v>
      </c>
      <c r="G374" s="2">
        <f t="shared" si="33"/>
        <v>3.4746032686146164E-2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5.54</v>
      </c>
      <c r="C375" s="2">
        <f t="shared" si="30"/>
        <v>5.7335711011301997</v>
      </c>
      <c r="D375" s="2">
        <f t="shared" si="32"/>
        <v>5.6542418370248289</v>
      </c>
      <c r="E375" s="2">
        <f t="shared" si="31"/>
        <v>7.9329264105370889E-2</v>
      </c>
      <c r="F375" s="2">
        <f t="shared" si="35"/>
        <v>4.3285847823984383E-2</v>
      </c>
      <c r="G375" s="2">
        <f t="shared" si="33"/>
        <v>3.6043416281386506E-2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5.7</v>
      </c>
      <c r="C376" s="2">
        <f t="shared" si="30"/>
        <v>5.7084063163409384</v>
      </c>
      <c r="D376" s="2">
        <f t="shared" si="32"/>
        <v>5.6576313305785453</v>
      </c>
      <c r="E376" s="2">
        <f t="shared" si="31"/>
        <v>5.0774985762393143E-2</v>
      </c>
      <c r="F376" s="2">
        <f t="shared" si="35"/>
        <v>4.4783675411666141E-2</v>
      </c>
      <c r="G376" s="2">
        <f t="shared" si="33"/>
        <v>5.9913103507270027E-3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5.8</v>
      </c>
      <c r="C377" s="2">
        <f t="shared" si="30"/>
        <v>5.7117284215192559</v>
      </c>
      <c r="D377" s="2">
        <f t="shared" si="32"/>
        <v>5.6681771579430977</v>
      </c>
      <c r="E377" s="2">
        <f t="shared" si="31"/>
        <v>4.3551263576158128E-2</v>
      </c>
      <c r="F377" s="2">
        <f t="shared" si="35"/>
        <v>4.4537193044564542E-2</v>
      </c>
      <c r="G377" s="2">
        <f t="shared" si="33"/>
        <v>-9.8592946840641432E-4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5.7</v>
      </c>
      <c r="C378" s="2">
        <f t="shared" si="30"/>
        <v>5.7145394335932167</v>
      </c>
      <c r="D378" s="2">
        <f t="shared" si="32"/>
        <v>5.6705344055028686</v>
      </c>
      <c r="E378" s="2">
        <f t="shared" si="31"/>
        <v>4.4005028090348119E-2</v>
      </c>
      <c r="F378" s="2">
        <f t="shared" si="35"/>
        <v>4.4430760053721256E-2</v>
      </c>
      <c r="G378" s="2">
        <f t="shared" si="33"/>
        <v>-4.2573196337313685E-4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5.7</v>
      </c>
      <c r="C379" s="2">
        <f t="shared" si="30"/>
        <v>5.7169179822711831</v>
      </c>
      <c r="D379" s="2">
        <f t="shared" si="32"/>
        <v>5.6727170421322857</v>
      </c>
      <c r="E379" s="2">
        <f t="shared" si="31"/>
        <v>4.4200940138897415E-2</v>
      </c>
      <c r="F379" s="2">
        <f t="shared" si="35"/>
        <v>4.4384796070756495E-2</v>
      </c>
      <c r="G379" s="2">
        <f t="shared" si="33"/>
        <v>-1.8385593185907961E-4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5.8</v>
      </c>
      <c r="C380" s="2">
        <f t="shared" si="30"/>
        <v>5.6804690619217704</v>
      </c>
      <c r="D380" s="2">
        <f t="shared" si="32"/>
        <v>5.6821454093817456</v>
      </c>
      <c r="E380" s="2">
        <f t="shared" si="31"/>
        <v>-1.676347459975247E-3</v>
      </c>
      <c r="F380" s="2">
        <f t="shared" si="35"/>
        <v>3.5172567364610149E-2</v>
      </c>
      <c r="G380" s="2">
        <f t="shared" si="33"/>
        <v>-3.6848914824585396E-2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5.8</v>
      </c>
      <c r="C381" s="2">
        <f t="shared" si="30"/>
        <v>5.6527045908568834</v>
      </c>
      <c r="D381" s="2">
        <f t="shared" si="32"/>
        <v>5.6908753790571716</v>
      </c>
      <c r="E381" s="2">
        <f t="shared" si="31"/>
        <v>-3.8170788200288186E-2</v>
      </c>
      <c r="F381" s="2">
        <f t="shared" si="35"/>
        <v>2.0503896251630484E-2</v>
      </c>
      <c r="G381" s="2">
        <f t="shared" si="33"/>
        <v>-5.8674684451918674E-2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5.8</v>
      </c>
      <c r="C382" s="2">
        <f t="shared" si="30"/>
        <v>5.6292115768789017</v>
      </c>
      <c r="D382" s="2">
        <f t="shared" si="32"/>
        <v>5.6989586843121955</v>
      </c>
      <c r="E382" s="2">
        <f t="shared" si="31"/>
        <v>-6.974710743329382E-2</v>
      </c>
      <c r="F382" s="2">
        <f t="shared" si="35"/>
        <v>2.4536955146456235E-3</v>
      </c>
      <c r="G382" s="2">
        <f t="shared" si="33"/>
        <v>-7.2200802947939444E-2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5.8</v>
      </c>
      <c r="C383" s="2">
        <f t="shared" si="30"/>
        <v>5.6093328727436855</v>
      </c>
      <c r="D383" s="2">
        <f t="shared" si="32"/>
        <v>5.7064432262149962</v>
      </c>
      <c r="E383" s="2">
        <f t="shared" si="31"/>
        <v>-9.7110353471310695E-2</v>
      </c>
      <c r="F383" s="2">
        <f t="shared" si="35"/>
        <v>-1.7459114282545641E-2</v>
      </c>
      <c r="G383" s="2">
        <f t="shared" si="33"/>
        <v>-7.9651239188765058E-2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5.79</v>
      </c>
      <c r="C384" s="2">
        <f t="shared" si="30"/>
        <v>5.5771278153985024</v>
      </c>
      <c r="D384" s="2">
        <f t="shared" si="32"/>
        <v>5.7126326168657364</v>
      </c>
      <c r="E384" s="2">
        <f t="shared" si="31"/>
        <v>-0.13550480146723398</v>
      </c>
      <c r="F384" s="2">
        <f t="shared" si="35"/>
        <v>-4.1068251719483313E-2</v>
      </c>
      <c r="G384" s="2">
        <f t="shared" si="33"/>
        <v>-9.4436549747750675E-2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5.79</v>
      </c>
      <c r="C385" s="2">
        <f t="shared" si="30"/>
        <v>5.5714158437987331</v>
      </c>
      <c r="D385" s="2">
        <f t="shared" si="32"/>
        <v>5.7183635341349408</v>
      </c>
      <c r="E385" s="2">
        <f t="shared" si="31"/>
        <v>-0.14694769033620769</v>
      </c>
      <c r="F385" s="2">
        <f t="shared" si="35"/>
        <v>-6.2244139442828188E-2</v>
      </c>
      <c r="G385" s="2">
        <f t="shared" si="33"/>
        <v>-8.4703550893379498E-2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5.79</v>
      </c>
      <c r="C386" s="2">
        <f t="shared" si="30"/>
        <v>5.5911980216758517</v>
      </c>
      <c r="D386" s="2">
        <f t="shared" si="32"/>
        <v>5.7236699390138348</v>
      </c>
      <c r="E386" s="2">
        <f t="shared" si="31"/>
        <v>-0.13247191733798314</v>
      </c>
      <c r="F386" s="2">
        <f t="shared" si="35"/>
        <v>-7.6289695021859186E-2</v>
      </c>
      <c r="G386" s="2">
        <f t="shared" si="33"/>
        <v>-5.618222231612395E-2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5.79</v>
      </c>
      <c r="C387" s="2">
        <f t="shared" si="30"/>
        <v>5.6233214029564902</v>
      </c>
      <c r="D387" s="2">
        <f t="shared" si="32"/>
        <v>5.7285832768646614</v>
      </c>
      <c r="E387" s="2">
        <f t="shared" si="31"/>
        <v>-0.10526187390817121</v>
      </c>
      <c r="F387" s="2">
        <f t="shared" si="35"/>
        <v>-8.2084130799121593E-2</v>
      </c>
      <c r="G387" s="2">
        <f t="shared" si="33"/>
        <v>-2.3177743109049617E-2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5.79</v>
      </c>
      <c r="C388" s="2">
        <f t="shared" si="30"/>
        <v>5.6351181101939538</v>
      </c>
      <c r="D388" s="2">
        <f t="shared" si="32"/>
        <v>5.7331326637635751</v>
      </c>
      <c r="E388" s="2">
        <f t="shared" si="31"/>
        <v>-9.8014553569621299E-2</v>
      </c>
      <c r="F388" s="2">
        <f t="shared" si="35"/>
        <v>-8.5270215353221546E-2</v>
      </c>
      <c r="G388" s="2">
        <f t="shared" si="33"/>
        <v>-1.2744338216399753E-2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5.79</v>
      </c>
      <c r="C389" s="2">
        <f t="shared" si="30"/>
        <v>5.6450999393948846</v>
      </c>
      <c r="D389" s="2">
        <f t="shared" si="32"/>
        <v>5.7373450590403472</v>
      </c>
      <c r="E389" s="2">
        <f t="shared" si="31"/>
        <v>-9.2245119645462559E-2</v>
      </c>
      <c r="F389" s="2">
        <f t="shared" si="35"/>
        <v>-8.6665196211669765E-2</v>
      </c>
      <c r="G389" s="2">
        <f t="shared" si="33"/>
        <v>-5.5799234337927939E-3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5.79</v>
      </c>
      <c r="C390" s="2">
        <f t="shared" si="30"/>
        <v>5.6689307179495181</v>
      </c>
      <c r="D390" s="2">
        <f t="shared" si="32"/>
        <v>5.7412454250373592</v>
      </c>
      <c r="E390" s="2">
        <f t="shared" si="31"/>
        <v>-7.2314707087841157E-2</v>
      </c>
      <c r="F390" s="2">
        <f t="shared" si="35"/>
        <v>-8.3795098386904049E-2</v>
      </c>
      <c r="G390" s="2">
        <f t="shared" si="33"/>
        <v>1.1480391299062892E-2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5.6</v>
      </c>
      <c r="C391" s="2">
        <f t="shared" si="30"/>
        <v>5.6890952228803622</v>
      </c>
      <c r="D391" s="2">
        <f t="shared" si="32"/>
        <v>5.730782800960518</v>
      </c>
      <c r="E391" s="2">
        <f t="shared" si="31"/>
        <v>-4.1687578080155774E-2</v>
      </c>
      <c r="F391" s="2">
        <f t="shared" si="35"/>
        <v>-7.5373594325554405E-2</v>
      </c>
      <c r="G391" s="2">
        <f t="shared" si="33"/>
        <v>3.3686016245398631E-2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5.5</v>
      </c>
      <c r="C392" s="2">
        <f t="shared" si="30"/>
        <v>5.7061574962833834</v>
      </c>
      <c r="D392" s="2">
        <f t="shared" si="32"/>
        <v>5.7136877786671461</v>
      </c>
      <c r="E392" s="2">
        <f t="shared" si="31"/>
        <v>-7.530282383762632E-3</v>
      </c>
      <c r="F392" s="2">
        <f t="shared" si="35"/>
        <v>-6.180493193719605E-2</v>
      </c>
      <c r="G392" s="2">
        <f t="shared" si="33"/>
        <v>5.4274649553433418E-2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5.73</v>
      </c>
      <c r="C393" s="2">
        <f t="shared" si="30"/>
        <v>5.7205948045474786</v>
      </c>
      <c r="D393" s="2">
        <f t="shared" si="32"/>
        <v>5.7148960913584688</v>
      </c>
      <c r="E393" s="2">
        <f t="shared" si="31"/>
        <v>5.6987131890098297E-3</v>
      </c>
      <c r="F393" s="2">
        <f t="shared" si="35"/>
        <v>-4.8304202911954877E-2</v>
      </c>
      <c r="G393" s="2">
        <f t="shared" si="33"/>
        <v>5.4002916100964707E-2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5.73</v>
      </c>
      <c r="C394" s="2">
        <f t="shared" si="30"/>
        <v>5.7312725269247897</v>
      </c>
      <c r="D394" s="2">
        <f t="shared" si="32"/>
        <v>5.7160148994059892</v>
      </c>
      <c r="E394" s="2">
        <f t="shared" si="31"/>
        <v>1.5257627518800554E-2</v>
      </c>
      <c r="F394" s="2">
        <f t="shared" si="35"/>
        <v>-3.5591836825803795E-2</v>
      </c>
      <c r="G394" s="2">
        <f t="shared" si="33"/>
        <v>5.0849464344604349E-2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5.73</v>
      </c>
      <c r="C395" s="2">
        <f t="shared" si="30"/>
        <v>5.7403075227825147</v>
      </c>
      <c r="D395" s="2">
        <f t="shared" si="32"/>
        <v>5.7170508327833227</v>
      </c>
      <c r="E395" s="2">
        <f t="shared" si="31"/>
        <v>2.3256689999191948E-2</v>
      </c>
      <c r="F395" s="2">
        <f t="shared" si="35"/>
        <v>-2.3822131460804648E-2</v>
      </c>
      <c r="G395" s="2">
        <f t="shared" si="33"/>
        <v>4.7078821459996596E-2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5.73</v>
      </c>
      <c r="C396" s="2">
        <f t="shared" si="30"/>
        <v>5.7479525192775123</v>
      </c>
      <c r="D396" s="2">
        <f t="shared" si="32"/>
        <v>5.7180100303549279</v>
      </c>
      <c r="E396" s="2">
        <f t="shared" si="31"/>
        <v>2.9942488922584332E-2</v>
      </c>
      <c r="F396" s="2">
        <f t="shared" si="35"/>
        <v>-1.3069207384126851E-2</v>
      </c>
      <c r="G396" s="2">
        <f t="shared" si="33"/>
        <v>4.3011696306711186E-2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5.74</v>
      </c>
      <c r="C397" s="2">
        <f t="shared" si="30"/>
        <v>5.7544213624655871</v>
      </c>
      <c r="D397" s="2">
        <f t="shared" si="32"/>
        <v>5.7196389169953035</v>
      </c>
      <c r="E397" s="2">
        <f t="shared" si="31"/>
        <v>3.4782445470283641E-2</v>
      </c>
      <c r="F397" s="2">
        <f t="shared" si="35"/>
        <v>-3.4988768132447534E-3</v>
      </c>
      <c r="G397" s="2">
        <f t="shared" si="33"/>
        <v>3.8281322283528395E-2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5.74</v>
      </c>
      <c r="C398" s="2">
        <f t="shared" si="30"/>
        <v>5.7598949990093429</v>
      </c>
      <c r="D398" s="2">
        <f t="shared" si="32"/>
        <v>5.7211471453660216</v>
      </c>
      <c r="E398" s="2">
        <f t="shared" si="31"/>
        <v>3.8747853643321228E-2</v>
      </c>
      <c r="F398" s="2">
        <f t="shared" si="35"/>
        <v>4.9504692780684431E-3</v>
      </c>
      <c r="G398" s="2">
        <f t="shared" si="33"/>
        <v>3.3797384365252786E-2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5.6</v>
      </c>
      <c r="C399" s="2">
        <f t="shared" ref="C399:C462" si="36">$C$4*B389+C398*(1-$C$4)</f>
        <v>5.7645265376232899</v>
      </c>
      <c r="D399" s="2">
        <f t="shared" si="32"/>
        <v>5.7121732827463161</v>
      </c>
      <c r="E399" s="2">
        <f t="shared" si="31"/>
        <v>5.2353254876973843E-2</v>
      </c>
      <c r="F399" s="2">
        <f t="shared" si="35"/>
        <v>1.4431026397849524E-2</v>
      </c>
      <c r="G399" s="2">
        <f t="shared" si="33"/>
        <v>3.7922228479124319E-2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5.5</v>
      </c>
      <c r="C400" s="2">
        <f t="shared" si="36"/>
        <v>5.7684455318350913</v>
      </c>
      <c r="D400" s="2">
        <f t="shared" si="32"/>
        <v>5.6964567432836262</v>
      </c>
      <c r="E400" s="2">
        <f t="shared" si="31"/>
        <v>7.1988788551465177E-2</v>
      </c>
      <c r="F400" s="2">
        <f t="shared" si="35"/>
        <v>2.5942578828572656E-2</v>
      </c>
      <c r="G400" s="2">
        <f t="shared" si="33"/>
        <v>4.6046209722892521E-2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5.5</v>
      </c>
      <c r="C401" s="2">
        <f t="shared" si="36"/>
        <v>5.7425308346296919</v>
      </c>
      <c r="D401" s="2">
        <f t="shared" si="32"/>
        <v>5.681904391929284</v>
      </c>
      <c r="E401" s="2">
        <f t="shared" si="31"/>
        <v>6.0626442700407956E-2</v>
      </c>
      <c r="F401" s="2">
        <f t="shared" si="35"/>
        <v>3.2879351602939713E-2</v>
      </c>
      <c r="G401" s="2">
        <f t="shared" si="33"/>
        <v>2.7747091097468243E-2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5.5</v>
      </c>
      <c r="C402" s="2">
        <f t="shared" si="36"/>
        <v>5.705218398532816</v>
      </c>
      <c r="D402" s="2">
        <f t="shared" si="32"/>
        <v>5.6684299925271144</v>
      </c>
      <c r="E402" s="2">
        <f t="shared" si="31"/>
        <v>3.6788406005701546E-2</v>
      </c>
      <c r="F402" s="2">
        <f t="shared" si="35"/>
        <v>3.3661162483492081E-2</v>
      </c>
      <c r="G402" s="2">
        <f t="shared" si="33"/>
        <v>3.1272435222094649E-3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5.5</v>
      </c>
      <c r="C403" s="2">
        <f t="shared" si="36"/>
        <v>5.7090309526046905</v>
      </c>
      <c r="D403" s="2">
        <f t="shared" si="32"/>
        <v>5.6559536967843655</v>
      </c>
      <c r="E403" s="2">
        <f t="shared" si="31"/>
        <v>5.3077255820324964E-2</v>
      </c>
      <c r="F403" s="2">
        <f t="shared" si="35"/>
        <v>3.7544381150858661E-2</v>
      </c>
      <c r="G403" s="2">
        <f t="shared" si="33"/>
        <v>1.5532874669466304E-2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5.5</v>
      </c>
      <c r="C404" s="2">
        <f t="shared" si="36"/>
        <v>5.7122569598962762</v>
      </c>
      <c r="D404" s="2">
        <f t="shared" si="32"/>
        <v>5.6444015710966351</v>
      </c>
      <c r="E404" s="2">
        <f t="shared" si="31"/>
        <v>6.7855388799641148E-2</v>
      </c>
      <c r="F404" s="2">
        <f t="shared" si="35"/>
        <v>4.3606582680615159E-2</v>
      </c>
      <c r="G404" s="2">
        <f t="shared" si="33"/>
        <v>2.4248806119025988E-2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5.49</v>
      </c>
      <c r="C405" s="2">
        <f t="shared" si="36"/>
        <v>5.7149866583737721</v>
      </c>
      <c r="D405" s="2">
        <f t="shared" si="32"/>
        <v>5.6329644176820688</v>
      </c>
      <c r="E405" s="2">
        <f t="shared" si="31"/>
        <v>8.2022240691703274E-2</v>
      </c>
      <c r="F405" s="2">
        <f t="shared" si="35"/>
        <v>5.1289714282832785E-2</v>
      </c>
      <c r="G405" s="2">
        <f t="shared" si="33"/>
        <v>3.0732526408870489E-2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5.49</v>
      </c>
      <c r="C406" s="2">
        <f t="shared" si="36"/>
        <v>5.7172964032393452</v>
      </c>
      <c r="D406" s="2">
        <f t="shared" si="32"/>
        <v>5.6223744608167303</v>
      </c>
      <c r="E406" s="2">
        <f t="shared" si="31"/>
        <v>9.4921942422614869E-2</v>
      </c>
      <c r="F406" s="2">
        <f t="shared" si="35"/>
        <v>6.0016159910789207E-2</v>
      </c>
      <c r="G406" s="2">
        <f t="shared" si="33"/>
        <v>3.4905782511825661E-2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5.49</v>
      </c>
      <c r="C407" s="2">
        <f t="shared" si="36"/>
        <v>5.7207892642794462</v>
      </c>
      <c r="D407" s="2">
        <f t="shared" si="32"/>
        <v>5.6125689452006755</v>
      </c>
      <c r="E407" s="2">
        <f t="shared" si="31"/>
        <v>0.10822031907877072</v>
      </c>
      <c r="F407" s="2">
        <f t="shared" si="35"/>
        <v>6.9656991744385513E-2</v>
      </c>
      <c r="G407" s="2">
        <f t="shared" si="33"/>
        <v>3.8563327334385208E-2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5.49</v>
      </c>
      <c r="C408" s="2">
        <f t="shared" si="36"/>
        <v>5.7237447620826085</v>
      </c>
      <c r="D408" s="2">
        <f t="shared" si="32"/>
        <v>5.6034897640746992</v>
      </c>
      <c r="E408" s="2">
        <f t="shared" si="31"/>
        <v>0.12025499800790929</v>
      </c>
      <c r="F408" s="2">
        <f t="shared" si="35"/>
        <v>7.9776592997090279E-2</v>
      </c>
      <c r="G408" s="2">
        <f t="shared" si="33"/>
        <v>4.0478405010819007E-2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5.49</v>
      </c>
      <c r="C409" s="2">
        <f t="shared" si="36"/>
        <v>5.704707106377592</v>
      </c>
      <c r="D409" s="2">
        <f t="shared" si="32"/>
        <v>5.5950831148839804</v>
      </c>
      <c r="E409" s="2">
        <f t="shared" si="31"/>
        <v>0.10962399149361168</v>
      </c>
      <c r="F409" s="2">
        <f t="shared" si="35"/>
        <v>8.574607269639456E-2</v>
      </c>
      <c r="G409" s="2">
        <f t="shared" si="33"/>
        <v>2.3877918797217124E-2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5.49</v>
      </c>
      <c r="C410" s="2">
        <f t="shared" si="36"/>
        <v>5.6732137053964244</v>
      </c>
      <c r="D410" s="2">
        <f t="shared" si="32"/>
        <v>5.58729918044813</v>
      </c>
      <c r="E410" s="2">
        <f t="shared" si="31"/>
        <v>8.5914524948294435E-2</v>
      </c>
      <c r="F410" s="2">
        <f t="shared" si="35"/>
        <v>8.5779763146774546E-2</v>
      </c>
      <c r="G410" s="2">
        <f t="shared" si="33"/>
        <v>1.3476180151988926E-4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5.45</v>
      </c>
      <c r="C411" s="2">
        <f t="shared" si="36"/>
        <v>5.6465654430277432</v>
      </c>
      <c r="D411" s="2">
        <f t="shared" si="32"/>
        <v>5.5771288707853053</v>
      </c>
      <c r="E411" s="2">
        <f t="shared" si="31"/>
        <v>6.9436572242437933E-2</v>
      </c>
      <c r="F411" s="2">
        <f t="shared" si="35"/>
        <v>8.2511124965907234E-2</v>
      </c>
      <c r="G411" s="2">
        <f t="shared" si="33"/>
        <v>-1.3074552723469302E-2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5.4</v>
      </c>
      <c r="C412" s="2">
        <f t="shared" si="36"/>
        <v>5.6240169133311682</v>
      </c>
      <c r="D412" s="2">
        <f t="shared" si="32"/>
        <v>5.5640082136900979</v>
      </c>
      <c r="E412" s="2">
        <f t="shared" ref="E412:E475" si="37">C412-D412</f>
        <v>6.0008699641070251E-2</v>
      </c>
      <c r="F412" s="2">
        <f t="shared" si="35"/>
        <v>7.8010639900939843E-2</v>
      </c>
      <c r="G412" s="2">
        <f t="shared" si="33"/>
        <v>-1.8001940259869592E-2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5.4</v>
      </c>
      <c r="C413" s="2">
        <f t="shared" si="36"/>
        <v>5.6049373882032967</v>
      </c>
      <c r="D413" s="2">
        <f t="shared" ref="D413:D476" si="38">$D$4*B413+(1-$D$4)*D412</f>
        <v>5.5518594571204618</v>
      </c>
      <c r="E413" s="2">
        <f t="shared" si="37"/>
        <v>5.3077931082834873E-2</v>
      </c>
      <c r="F413" s="2">
        <f t="shared" si="35"/>
        <v>7.302409813731886E-2</v>
      </c>
      <c r="G413" s="2">
        <f t="shared" si="33"/>
        <v>-1.9946167054483988E-2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5.4</v>
      </c>
      <c r="C414" s="2">
        <f t="shared" si="36"/>
        <v>5.5887931746335582</v>
      </c>
      <c r="D414" s="2">
        <f t="shared" si="38"/>
        <v>5.5406106084448723</v>
      </c>
      <c r="E414" s="2">
        <f t="shared" si="37"/>
        <v>4.8182566188685882E-2</v>
      </c>
      <c r="F414" s="2">
        <f t="shared" si="35"/>
        <v>6.805579174759227E-2</v>
      </c>
      <c r="G414" s="2">
        <f t="shared" si="33"/>
        <v>-1.9873225558906388E-2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5.33</v>
      </c>
      <c r="C415" s="2">
        <f t="shared" si="36"/>
        <v>5.5735942246899342</v>
      </c>
      <c r="D415" s="2">
        <f t="shared" si="38"/>
        <v>5.5250098226341411</v>
      </c>
      <c r="E415" s="2">
        <f t="shared" si="37"/>
        <v>4.8584402055793063E-2</v>
      </c>
      <c r="F415" s="2">
        <f t="shared" si="35"/>
        <v>6.4161513809232434E-2</v>
      </c>
      <c r="G415" s="2">
        <f t="shared" si="33"/>
        <v>-1.5577111753439371E-2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5.43</v>
      </c>
      <c r="C416" s="2">
        <f t="shared" si="36"/>
        <v>5.560733574737637</v>
      </c>
      <c r="D416" s="2">
        <f t="shared" si="38"/>
        <v>5.5179720579945748</v>
      </c>
      <c r="E416" s="2">
        <f t="shared" si="37"/>
        <v>4.2761516743062167E-2</v>
      </c>
      <c r="F416" s="2">
        <f t="shared" si="35"/>
        <v>5.9881514395998384E-2</v>
      </c>
      <c r="G416" s="2">
        <f t="shared" si="33"/>
        <v>-1.7119997652936217E-2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5.43</v>
      </c>
      <c r="C417" s="2">
        <f t="shared" si="36"/>
        <v>5.5498514863164621</v>
      </c>
      <c r="D417" s="2">
        <f t="shared" si="38"/>
        <v>5.5114556092542362</v>
      </c>
      <c r="E417" s="2">
        <f t="shared" si="37"/>
        <v>3.8395877062225914E-2</v>
      </c>
      <c r="F417" s="2">
        <f t="shared" si="35"/>
        <v>5.5584386929243897E-2</v>
      </c>
      <c r="G417" s="2">
        <f t="shared" si="33"/>
        <v>-1.7188509867017983E-2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5.75</v>
      </c>
      <c r="C418" s="2">
        <f t="shared" si="36"/>
        <v>5.5406435653446993</v>
      </c>
      <c r="D418" s="2">
        <f t="shared" si="38"/>
        <v>5.5291255641242927</v>
      </c>
      <c r="E418" s="2">
        <f t="shared" si="37"/>
        <v>1.1518001220406582E-2</v>
      </c>
      <c r="F418" s="2">
        <f t="shared" si="35"/>
        <v>4.6771109787476436E-2</v>
      </c>
      <c r="G418" s="2">
        <f t="shared" si="33"/>
        <v>-3.5253108567069855E-2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5.74</v>
      </c>
      <c r="C419" s="2">
        <f t="shared" si="36"/>
        <v>5.5328522475993616</v>
      </c>
      <c r="D419" s="2">
        <f t="shared" si="38"/>
        <v>5.5447458927076783</v>
      </c>
      <c r="E419" s="2">
        <f t="shared" si="37"/>
        <v>-1.1893645108316697E-2</v>
      </c>
      <c r="F419" s="2">
        <f t="shared" si="35"/>
        <v>3.5038158808317808E-2</v>
      </c>
      <c r="G419" s="2">
        <f t="shared" si="33"/>
        <v>-4.6931803916634506E-2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5.74</v>
      </c>
      <c r="C420" s="2">
        <f t="shared" si="36"/>
        <v>5.5262595941225374</v>
      </c>
      <c r="D420" s="2">
        <f t="shared" si="38"/>
        <v>5.5592091599145173</v>
      </c>
      <c r="E420" s="2">
        <f t="shared" si="37"/>
        <v>-3.2949565791979829E-2</v>
      </c>
      <c r="F420" s="2">
        <f t="shared" si="35"/>
        <v>2.1440613888258284E-2</v>
      </c>
      <c r="G420" s="2">
        <f t="shared" ref="G420:G483" si="39">E420-F420</f>
        <v>-5.4390179680238113E-2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5.73</v>
      </c>
      <c r="C421" s="2">
        <f t="shared" si="36"/>
        <v>5.5145273488729156</v>
      </c>
      <c r="D421" s="2">
        <f t="shared" si="38"/>
        <v>5.5718603332541825</v>
      </c>
      <c r="E421" s="2">
        <f t="shared" si="37"/>
        <v>-5.7332984381266883E-2</v>
      </c>
      <c r="F421" s="2">
        <f t="shared" ref="F421:F484" si="41">(E421*(2/(10)))+((1-(2/10))*F420)</f>
        <v>5.685894234353249E-3</v>
      </c>
      <c r="G421" s="2">
        <f t="shared" si="39"/>
        <v>-6.3018878615620139E-2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5.74</v>
      </c>
      <c r="C422" s="2">
        <f t="shared" si="36"/>
        <v>5.4969077567386204</v>
      </c>
      <c r="D422" s="2">
        <f t="shared" si="38"/>
        <v>5.5843151233835027</v>
      </c>
      <c r="E422" s="2">
        <f t="shared" si="37"/>
        <v>-8.7407366644882245E-2</v>
      </c>
      <c r="F422" s="2">
        <f t="shared" si="41"/>
        <v>-1.2932757941493851E-2</v>
      </c>
      <c r="G422" s="2">
        <f t="shared" si="39"/>
        <v>-7.4474608703388401E-2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5.74</v>
      </c>
      <c r="C423" s="2">
        <f t="shared" si="36"/>
        <v>5.4819988710865246</v>
      </c>
      <c r="D423" s="2">
        <f t="shared" si="38"/>
        <v>5.595847336466206</v>
      </c>
      <c r="E423" s="2">
        <f t="shared" si="37"/>
        <v>-0.11384846537968141</v>
      </c>
      <c r="F423" s="2">
        <f t="shared" si="41"/>
        <v>-3.311589942913136E-2</v>
      </c>
      <c r="G423" s="2">
        <f t="shared" si="39"/>
        <v>-8.0732565950550048E-2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5.71</v>
      </c>
      <c r="C424" s="2">
        <f t="shared" si="36"/>
        <v>5.469383660150136</v>
      </c>
      <c r="D424" s="2">
        <f t="shared" si="38"/>
        <v>5.6043030893205605</v>
      </c>
      <c r="E424" s="2">
        <f t="shared" si="37"/>
        <v>-0.13491942917042454</v>
      </c>
      <c r="F424" s="2">
        <f t="shared" si="41"/>
        <v>-5.3476605377390005E-2</v>
      </c>
      <c r="G424" s="2">
        <f t="shared" si="39"/>
        <v>-8.1442823793034538E-2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5.71</v>
      </c>
      <c r="C425" s="2">
        <f t="shared" si="36"/>
        <v>5.4479400201270387</v>
      </c>
      <c r="D425" s="2">
        <f t="shared" si="38"/>
        <v>5.6121324901116303</v>
      </c>
      <c r="E425" s="2">
        <f t="shared" si="37"/>
        <v>-0.16419246998459158</v>
      </c>
      <c r="F425" s="2">
        <f t="shared" si="41"/>
        <v>-7.561977829883032E-2</v>
      </c>
      <c r="G425" s="2">
        <f t="shared" si="39"/>
        <v>-8.8572691685761262E-2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5.74</v>
      </c>
      <c r="C426" s="2">
        <f t="shared" si="36"/>
        <v>5.4451800170305713</v>
      </c>
      <c r="D426" s="2">
        <f t="shared" si="38"/>
        <v>5.6216041575107694</v>
      </c>
      <c r="E426" s="2">
        <f t="shared" si="37"/>
        <v>-0.17642414048019806</v>
      </c>
      <c r="F426" s="2">
        <f t="shared" si="41"/>
        <v>-9.5780650735103862E-2</v>
      </c>
      <c r="G426" s="2">
        <f t="shared" si="39"/>
        <v>-8.0643489745094193E-2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5.71</v>
      </c>
      <c r="C427" s="2">
        <f t="shared" si="36"/>
        <v>5.4428446297950988</v>
      </c>
      <c r="D427" s="2">
        <f t="shared" si="38"/>
        <v>5.6281519976951566</v>
      </c>
      <c r="E427" s="2">
        <f t="shared" si="37"/>
        <v>-0.18530736790005786</v>
      </c>
      <c r="F427" s="2">
        <f t="shared" si="41"/>
        <v>-0.11368599416809466</v>
      </c>
      <c r="G427" s="2">
        <f t="shared" si="39"/>
        <v>-7.16213737319632E-2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5.69</v>
      </c>
      <c r="C428" s="2">
        <f t="shared" si="36"/>
        <v>5.4900993021343147</v>
      </c>
      <c r="D428" s="2">
        <f t="shared" si="38"/>
        <v>5.6327333311992192</v>
      </c>
      <c r="E428" s="2">
        <f t="shared" si="37"/>
        <v>-0.14263402906490441</v>
      </c>
      <c r="F428" s="2">
        <f t="shared" si="41"/>
        <v>-0.11947560114745662</v>
      </c>
      <c r="G428" s="2">
        <f t="shared" si="39"/>
        <v>-2.3158427917447794E-2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5.69</v>
      </c>
      <c r="C429" s="2">
        <f t="shared" si="36"/>
        <v>5.5285455633444203</v>
      </c>
      <c r="D429" s="2">
        <f t="shared" si="38"/>
        <v>5.6369753066659438</v>
      </c>
      <c r="E429" s="2">
        <f t="shared" si="37"/>
        <v>-0.10842974332152355</v>
      </c>
      <c r="F429" s="2">
        <f t="shared" si="41"/>
        <v>-0.11726642958227002</v>
      </c>
      <c r="G429" s="2">
        <f t="shared" si="39"/>
        <v>8.8366862607464625E-3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5.69</v>
      </c>
      <c r="C430" s="2">
        <f t="shared" si="36"/>
        <v>5.5610770151375863</v>
      </c>
      <c r="D430" s="2">
        <f t="shared" si="38"/>
        <v>5.6409030617277258</v>
      </c>
      <c r="E430" s="2">
        <f t="shared" si="37"/>
        <v>-7.9826046590139477E-2</v>
      </c>
      <c r="F430" s="2">
        <f t="shared" si="41"/>
        <v>-0.10977835298384392</v>
      </c>
      <c r="G430" s="2">
        <f t="shared" si="39"/>
        <v>2.9952306393704442E-2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5.69</v>
      </c>
      <c r="C431" s="2">
        <f t="shared" si="36"/>
        <v>5.587065166654881</v>
      </c>
      <c r="D431" s="2">
        <f t="shared" si="38"/>
        <v>5.6445398719701165</v>
      </c>
      <c r="E431" s="2">
        <f t="shared" si="37"/>
        <v>-5.7474705315235575E-2</v>
      </c>
      <c r="F431" s="2">
        <f t="shared" si="41"/>
        <v>-9.9317623450122253E-2</v>
      </c>
      <c r="G431" s="2">
        <f t="shared" si="39"/>
        <v>4.1842918134886678E-2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5.69</v>
      </c>
      <c r="C432" s="2">
        <f t="shared" si="36"/>
        <v>5.6105936025541299</v>
      </c>
      <c r="D432" s="2">
        <f t="shared" si="38"/>
        <v>5.6479072888612185</v>
      </c>
      <c r="E432" s="2">
        <f t="shared" si="37"/>
        <v>-3.7313686307088645E-2</v>
      </c>
      <c r="F432" s="2">
        <f t="shared" si="41"/>
        <v>-8.6916836021515537E-2</v>
      </c>
      <c r="G432" s="2">
        <f t="shared" si="39"/>
        <v>4.9603149714426892E-2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5.65</v>
      </c>
      <c r="C433" s="2">
        <f t="shared" si="36"/>
        <v>5.630502279084264</v>
      </c>
      <c r="D433" s="2">
        <f t="shared" si="38"/>
        <v>5.6480623045011287</v>
      </c>
      <c r="E433" s="2">
        <f t="shared" si="37"/>
        <v>-1.7560025416864633E-2</v>
      </c>
      <c r="F433" s="2">
        <f t="shared" si="41"/>
        <v>-7.304547390058537E-2</v>
      </c>
      <c r="G433" s="2">
        <f t="shared" si="39"/>
        <v>5.5485448483720737E-2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5.6</v>
      </c>
      <c r="C434" s="2">
        <f t="shared" si="36"/>
        <v>5.642732697686685</v>
      </c>
      <c r="D434" s="2">
        <f t="shared" si="38"/>
        <v>5.6445021337973413</v>
      </c>
      <c r="E434" s="2">
        <f t="shared" si="37"/>
        <v>-1.7694361106563861E-3</v>
      </c>
      <c r="F434" s="2">
        <f t="shared" si="41"/>
        <v>-5.8790266342599574E-2</v>
      </c>
      <c r="G434" s="2">
        <f t="shared" si="39"/>
        <v>5.7020830231943188E-2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5.64</v>
      </c>
      <c r="C435" s="2">
        <f t="shared" si="36"/>
        <v>5.6530815134271943</v>
      </c>
      <c r="D435" s="2">
        <f t="shared" si="38"/>
        <v>5.6441686424049449</v>
      </c>
      <c r="E435" s="2">
        <f t="shared" si="37"/>
        <v>8.9128710222494689E-3</v>
      </c>
      <c r="F435" s="2">
        <f t="shared" si="41"/>
        <v>-4.5249638869629766E-2</v>
      </c>
      <c r="G435" s="2">
        <f t="shared" si="39"/>
        <v>5.4162509891879235E-2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5.64</v>
      </c>
      <c r="C436" s="2">
        <f t="shared" si="36"/>
        <v>5.6664535882845488</v>
      </c>
      <c r="D436" s="2">
        <f t="shared" si="38"/>
        <v>5.6438598540786522</v>
      </c>
      <c r="E436" s="2">
        <f t="shared" si="37"/>
        <v>2.259373420589661E-2</v>
      </c>
      <c r="F436" s="2">
        <f t="shared" si="41"/>
        <v>-3.1680964254524491E-2</v>
      </c>
      <c r="G436" s="2">
        <f t="shared" si="39"/>
        <v>5.42746984604211E-2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5.62</v>
      </c>
      <c r="C437" s="2">
        <f t="shared" si="36"/>
        <v>5.6731530362407714</v>
      </c>
      <c r="D437" s="2">
        <f t="shared" si="38"/>
        <v>5.6420924574802331</v>
      </c>
      <c r="E437" s="2">
        <f t="shared" si="37"/>
        <v>3.1060578760538249E-2</v>
      </c>
      <c r="F437" s="2">
        <f t="shared" si="41"/>
        <v>-1.9132655651511944E-2</v>
      </c>
      <c r="G437" s="2">
        <f t="shared" si="39"/>
        <v>5.0193234412050189E-2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5.68</v>
      </c>
      <c r="C438" s="2">
        <f t="shared" si="36"/>
        <v>5.6757448768191141</v>
      </c>
      <c r="D438" s="2">
        <f t="shared" si="38"/>
        <v>5.6449004235928086</v>
      </c>
      <c r="E438" s="2">
        <f t="shared" si="37"/>
        <v>3.0844453226305468E-2</v>
      </c>
      <c r="F438" s="2">
        <f t="shared" si="41"/>
        <v>-9.1372338759484611E-3</v>
      </c>
      <c r="G438" s="2">
        <f t="shared" si="39"/>
        <v>3.9981687102253929E-2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5.7</v>
      </c>
      <c r="C439" s="2">
        <f t="shared" si="36"/>
        <v>5.6779379726930967</v>
      </c>
      <c r="D439" s="2">
        <f t="shared" si="38"/>
        <v>5.6489818736970454</v>
      </c>
      <c r="E439" s="2">
        <f t="shared" si="37"/>
        <v>2.8956098996051338E-2</v>
      </c>
      <c r="F439" s="2">
        <f t="shared" si="41"/>
        <v>-1.5185673015485016E-3</v>
      </c>
      <c r="G439" s="2">
        <f t="shared" si="39"/>
        <v>3.0474666297599838E-2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5.7</v>
      </c>
      <c r="C440" s="2">
        <f t="shared" si="36"/>
        <v>5.6797936692018514</v>
      </c>
      <c r="D440" s="2">
        <f t="shared" si="38"/>
        <v>5.6527609941639314</v>
      </c>
      <c r="E440" s="2">
        <f t="shared" si="37"/>
        <v>2.7032675037919951E-2</v>
      </c>
      <c r="F440" s="2">
        <f t="shared" si="41"/>
        <v>4.1916811663451885E-3</v>
      </c>
      <c r="G440" s="2">
        <f t="shared" si="39"/>
        <v>2.2840993871574761E-2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5.7</v>
      </c>
      <c r="C441" s="2">
        <f t="shared" si="36"/>
        <v>5.6813638739400281</v>
      </c>
      <c r="D441" s="2">
        <f t="shared" si="38"/>
        <v>5.6562601797814187</v>
      </c>
      <c r="E441" s="2">
        <f t="shared" si="37"/>
        <v>2.5103694158609358E-2</v>
      </c>
      <c r="F441" s="2">
        <f t="shared" si="41"/>
        <v>8.3740837647980227E-3</v>
      </c>
      <c r="G441" s="2">
        <f t="shared" si="39"/>
        <v>1.6729610393811337E-2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5.7</v>
      </c>
      <c r="C442" s="2">
        <f t="shared" si="36"/>
        <v>5.6826925087184854</v>
      </c>
      <c r="D442" s="2">
        <f t="shared" si="38"/>
        <v>5.6595001664642766</v>
      </c>
      <c r="E442" s="2">
        <f t="shared" si="37"/>
        <v>2.3192342254208853E-2</v>
      </c>
      <c r="F442" s="2">
        <f t="shared" si="41"/>
        <v>1.1337735462680189E-2</v>
      </c>
      <c r="G442" s="2">
        <f t="shared" si="39"/>
        <v>1.1854606791528664E-2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5.7</v>
      </c>
      <c r="C443" s="2">
        <f t="shared" si="36"/>
        <v>5.6776628919925649</v>
      </c>
      <c r="D443" s="2">
        <f t="shared" si="38"/>
        <v>5.66250015413359</v>
      </c>
      <c r="E443" s="2">
        <f t="shared" si="37"/>
        <v>1.5162737858974928E-2</v>
      </c>
      <c r="F443" s="2">
        <f t="shared" si="41"/>
        <v>1.2102735941939138E-2</v>
      </c>
      <c r="G443" s="2">
        <f t="shared" si="39"/>
        <v>3.0600019170357907E-3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5.7</v>
      </c>
      <c r="C444" s="2">
        <f t="shared" si="36"/>
        <v>5.6657147547629396</v>
      </c>
      <c r="D444" s="2">
        <f t="shared" si="38"/>
        <v>5.6652779204940655</v>
      </c>
      <c r="E444" s="2">
        <f t="shared" si="37"/>
        <v>4.3683426887408672E-4</v>
      </c>
      <c r="F444" s="2">
        <f t="shared" si="41"/>
        <v>9.7695556073261278E-3</v>
      </c>
      <c r="G444" s="2">
        <f t="shared" si="39"/>
        <v>-9.3327213384520411E-3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5.7</v>
      </c>
      <c r="C445" s="2">
        <f t="shared" si="36"/>
        <v>5.6617586386455647</v>
      </c>
      <c r="D445" s="2">
        <f t="shared" si="38"/>
        <v>5.6678499263833944</v>
      </c>
      <c r="E445" s="2">
        <f t="shared" si="37"/>
        <v>-6.0912877378296315E-3</v>
      </c>
      <c r="F445" s="2">
        <f t="shared" si="41"/>
        <v>6.5973869382949758E-3</v>
      </c>
      <c r="G445" s="2">
        <f t="shared" si="39"/>
        <v>-1.2688674676124608E-2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5.7</v>
      </c>
      <c r="C446" s="2">
        <f t="shared" si="36"/>
        <v>5.6584111557770163</v>
      </c>
      <c r="D446" s="2">
        <f t="shared" si="38"/>
        <v>5.6702314133179579</v>
      </c>
      <c r="E446" s="2">
        <f t="shared" si="37"/>
        <v>-1.1820257540941626E-2</v>
      </c>
      <c r="F446" s="2">
        <f t="shared" si="41"/>
        <v>2.9138580424476557E-3</v>
      </c>
      <c r="G446" s="2">
        <f t="shared" si="39"/>
        <v>-1.473411558338928E-2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5.67</v>
      </c>
      <c r="C447" s="2">
        <f t="shared" si="36"/>
        <v>5.6525017471959371</v>
      </c>
      <c r="D447" s="2">
        <f t="shared" si="38"/>
        <v>5.6702142715907016</v>
      </c>
      <c r="E447" s="2">
        <f t="shared" si="37"/>
        <v>-1.7712524394764451E-2</v>
      </c>
      <c r="F447" s="2">
        <f t="shared" si="41"/>
        <v>-1.2114184449947656E-3</v>
      </c>
      <c r="G447" s="2">
        <f t="shared" si="39"/>
        <v>-1.6501105949769685E-2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5.67</v>
      </c>
      <c r="C448" s="2">
        <f t="shared" si="36"/>
        <v>5.6567322476273318</v>
      </c>
      <c r="D448" s="2">
        <f t="shared" si="38"/>
        <v>5.6701983996210199</v>
      </c>
      <c r="E448" s="2">
        <f t="shared" si="37"/>
        <v>-1.3466151993688058E-2</v>
      </c>
      <c r="F448" s="2">
        <f t="shared" si="41"/>
        <v>-3.6623651547334243E-3</v>
      </c>
      <c r="G448" s="2">
        <f t="shared" si="39"/>
        <v>-9.8037868389546333E-3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5.67</v>
      </c>
      <c r="C449" s="2">
        <f t="shared" si="36"/>
        <v>5.6633888249154349</v>
      </c>
      <c r="D449" s="2">
        <f t="shared" si="38"/>
        <v>5.6701837033527962</v>
      </c>
      <c r="E449" s="2">
        <f t="shared" si="37"/>
        <v>-6.7948784373612625E-3</v>
      </c>
      <c r="F449" s="2">
        <f t="shared" si="41"/>
        <v>-4.2888678112589923E-3</v>
      </c>
      <c r="G449" s="2">
        <f t="shared" si="39"/>
        <v>-2.5060106261022702E-3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5.67</v>
      </c>
      <c r="C450" s="2">
        <f t="shared" si="36"/>
        <v>5.6690213133899841</v>
      </c>
      <c r="D450" s="2">
        <f t="shared" si="38"/>
        <v>5.6701700956970331</v>
      </c>
      <c r="E450" s="2">
        <f t="shared" si="37"/>
        <v>-1.1487823070490677E-3</v>
      </c>
      <c r="F450" s="2">
        <f t="shared" si="41"/>
        <v>-3.6608507104170076E-3</v>
      </c>
      <c r="G450" s="2">
        <f t="shared" si="39"/>
        <v>2.5120684033679399E-3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5.67</v>
      </c>
      <c r="C451" s="2">
        <f t="shared" si="36"/>
        <v>5.6737872651761405</v>
      </c>
      <c r="D451" s="2">
        <f t="shared" si="38"/>
        <v>5.6701574960157712</v>
      </c>
      <c r="E451" s="2">
        <f t="shared" si="37"/>
        <v>3.6297691603692783E-3</v>
      </c>
      <c r="F451" s="2">
        <f t="shared" si="41"/>
        <v>-2.2027267362597506E-3</v>
      </c>
      <c r="G451" s="2">
        <f t="shared" si="39"/>
        <v>5.8324958966290289E-3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5.68</v>
      </c>
      <c r="C452" s="2">
        <f t="shared" si="36"/>
        <v>5.6778199936105809</v>
      </c>
      <c r="D452" s="2">
        <f t="shared" si="38"/>
        <v>5.6708865703849733</v>
      </c>
      <c r="E452" s="2">
        <f t="shared" si="37"/>
        <v>6.9334232256075268E-3</v>
      </c>
      <c r="F452" s="2">
        <f t="shared" si="41"/>
        <v>-3.7549674388629513E-4</v>
      </c>
      <c r="G452" s="2">
        <f t="shared" si="39"/>
        <v>7.3089199694938217E-3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5.68</v>
      </c>
      <c r="C453" s="2">
        <f t="shared" si="36"/>
        <v>5.6812323022858768</v>
      </c>
      <c r="D453" s="2">
        <f t="shared" si="38"/>
        <v>5.6715616392453461</v>
      </c>
      <c r="E453" s="2">
        <f t="shared" si="37"/>
        <v>9.6706630405307692E-3</v>
      </c>
      <c r="F453" s="2">
        <f t="shared" si="41"/>
        <v>1.6337352129971176E-3</v>
      </c>
      <c r="G453" s="2">
        <f t="shared" si="39"/>
        <v>8.036927827533652E-3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5.68</v>
      </c>
      <c r="C454" s="2">
        <f t="shared" si="36"/>
        <v>5.6841196403957426</v>
      </c>
      <c r="D454" s="2">
        <f t="shared" si="38"/>
        <v>5.6721867030049502</v>
      </c>
      <c r="E454" s="2">
        <f t="shared" si="37"/>
        <v>1.1932937390792375E-2</v>
      </c>
      <c r="F454" s="2">
        <f t="shared" si="41"/>
        <v>3.6935756485561699E-3</v>
      </c>
      <c r="G454" s="2">
        <f t="shared" si="39"/>
        <v>8.2393617422362054E-3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5.68</v>
      </c>
      <c r="C455" s="2">
        <f t="shared" si="36"/>
        <v>5.6865627726425521</v>
      </c>
      <c r="D455" s="2">
        <f t="shared" si="38"/>
        <v>5.672765465745325</v>
      </c>
      <c r="E455" s="2">
        <f t="shared" si="37"/>
        <v>1.3797306897227024E-2</v>
      </c>
      <c r="F455" s="2">
        <f t="shared" si="41"/>
        <v>5.7143218982903411E-3</v>
      </c>
      <c r="G455" s="2">
        <f t="shared" si="39"/>
        <v>8.082984998936683E-3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5.68</v>
      </c>
      <c r="C456" s="2">
        <f t="shared" si="36"/>
        <v>5.688630038389852</v>
      </c>
      <c r="D456" s="2">
        <f t="shared" si="38"/>
        <v>5.6733013571715976</v>
      </c>
      <c r="E456" s="2">
        <f t="shared" si="37"/>
        <v>1.5328681218254481E-2</v>
      </c>
      <c r="F456" s="2">
        <f t="shared" si="41"/>
        <v>7.6371937622831693E-3</v>
      </c>
      <c r="G456" s="2">
        <f t="shared" si="39"/>
        <v>7.6914874559713114E-3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5.68</v>
      </c>
      <c r="C457" s="2">
        <f t="shared" si="36"/>
        <v>5.6857638786375668</v>
      </c>
      <c r="D457" s="2">
        <f t="shared" si="38"/>
        <v>5.6737975529366649</v>
      </c>
      <c r="E457" s="2">
        <f t="shared" si="37"/>
        <v>1.1966325700901947E-2</v>
      </c>
      <c r="F457" s="2">
        <f t="shared" si="41"/>
        <v>8.5030201500069253E-3</v>
      </c>
      <c r="G457" s="2">
        <f t="shared" si="39"/>
        <v>3.4633055508950222E-3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5.68</v>
      </c>
      <c r="C458" s="2">
        <f t="shared" si="36"/>
        <v>5.6833386665394796</v>
      </c>
      <c r="D458" s="2">
        <f t="shared" si="38"/>
        <v>5.674256993459875</v>
      </c>
      <c r="E458" s="2">
        <f t="shared" si="37"/>
        <v>9.081673079604613E-3</v>
      </c>
      <c r="F458" s="2">
        <f t="shared" si="41"/>
        <v>8.6187507359264635E-3</v>
      </c>
      <c r="G458" s="2">
        <f t="shared" si="39"/>
        <v>4.6292234367814947E-4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5.68</v>
      </c>
      <c r="C459" s="2">
        <f t="shared" si="36"/>
        <v>5.6812865639949441</v>
      </c>
      <c r="D459" s="2">
        <f t="shared" si="38"/>
        <v>5.6746824013517365</v>
      </c>
      <c r="E459" s="2">
        <f t="shared" si="37"/>
        <v>6.6041626432076228E-3</v>
      </c>
      <c r="F459" s="2">
        <f t="shared" si="41"/>
        <v>8.2158331173826961E-3</v>
      </c>
      <c r="G459" s="2">
        <f t="shared" si="39"/>
        <v>-1.6116704741750733E-3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5.68</v>
      </c>
      <c r="C460" s="2">
        <f t="shared" si="36"/>
        <v>5.679550169534183</v>
      </c>
      <c r="D460" s="2">
        <f t="shared" si="38"/>
        <v>5.6750762975479043</v>
      </c>
      <c r="E460" s="2">
        <f t="shared" si="37"/>
        <v>4.473871986278688E-3</v>
      </c>
      <c r="F460" s="2">
        <f t="shared" si="41"/>
        <v>7.4674408911618948E-3</v>
      </c>
      <c r="G460" s="2">
        <f t="shared" si="39"/>
        <v>-2.9935689048832068E-3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5.67</v>
      </c>
      <c r="C461" s="2">
        <f t="shared" si="36"/>
        <v>5.6780809126827698</v>
      </c>
      <c r="D461" s="2">
        <f t="shared" si="38"/>
        <v>5.6747002755073188</v>
      </c>
      <c r="E461" s="2">
        <f t="shared" si="37"/>
        <v>3.3806371754510067E-3</v>
      </c>
      <c r="F461" s="2">
        <f t="shared" si="41"/>
        <v>6.6500801480197172E-3</v>
      </c>
      <c r="G461" s="2">
        <f t="shared" si="39"/>
        <v>-3.2694429725687105E-3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5.67</v>
      </c>
      <c r="C462" s="2">
        <f t="shared" si="36"/>
        <v>5.6783761568854203</v>
      </c>
      <c r="D462" s="2">
        <f t="shared" si="38"/>
        <v>5.6743521069512211</v>
      </c>
      <c r="E462" s="2">
        <f t="shared" si="37"/>
        <v>4.0240499341992475E-3</v>
      </c>
      <c r="F462" s="2">
        <f t="shared" si="41"/>
        <v>6.1248741052556234E-3</v>
      </c>
      <c r="G462" s="2">
        <f t="shared" si="39"/>
        <v>-2.1008241710563759E-3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5.79</v>
      </c>
      <c r="C463" s="2">
        <f t="shared" ref="C463:C526" si="42">$C$4*B453+C462*(1-$C$4)</f>
        <v>5.6786259789030478</v>
      </c>
      <c r="D463" s="2">
        <f t="shared" si="38"/>
        <v>5.6829186175474273</v>
      </c>
      <c r="E463" s="2">
        <f t="shared" si="37"/>
        <v>-4.292638644379565E-3</v>
      </c>
      <c r="F463" s="2">
        <f t="shared" si="41"/>
        <v>4.0413715553285863E-3</v>
      </c>
      <c r="G463" s="2">
        <f t="shared" si="39"/>
        <v>-8.3340101997081521E-3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5.79</v>
      </c>
      <c r="C464" s="2">
        <f t="shared" si="42"/>
        <v>5.6788373667641174</v>
      </c>
      <c r="D464" s="2">
        <f t="shared" si="38"/>
        <v>5.690850571803173</v>
      </c>
      <c r="E464" s="2">
        <f t="shared" si="37"/>
        <v>-1.2013205039055563E-2</v>
      </c>
      <c r="F464" s="2">
        <f t="shared" si="41"/>
        <v>8.3045623645175643E-4</v>
      </c>
      <c r="G464" s="2">
        <f t="shared" si="39"/>
        <v>-1.2843661275507319E-2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5.78</v>
      </c>
      <c r="C465" s="2">
        <f t="shared" si="42"/>
        <v>5.6790162334157914</v>
      </c>
      <c r="D465" s="2">
        <f t="shared" si="38"/>
        <v>5.6974542331510865</v>
      </c>
      <c r="E465" s="2">
        <f t="shared" si="37"/>
        <v>-1.843799973529503E-2</v>
      </c>
      <c r="F465" s="2">
        <f t="shared" si="41"/>
        <v>-3.0232349578976007E-3</v>
      </c>
      <c r="G465" s="2">
        <f t="shared" si="39"/>
        <v>-1.5414764777397429E-2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5.77</v>
      </c>
      <c r="C466" s="2">
        <f t="shared" si="42"/>
        <v>5.6791675821210541</v>
      </c>
      <c r="D466" s="2">
        <f t="shared" si="38"/>
        <v>5.7028279936584134</v>
      </c>
      <c r="E466" s="2">
        <f t="shared" si="37"/>
        <v>-2.3660411537359316E-2</v>
      </c>
      <c r="F466" s="2">
        <f t="shared" si="41"/>
        <v>-7.1506702737899443E-3</v>
      </c>
      <c r="G466" s="2">
        <f t="shared" si="39"/>
        <v>-1.6509741263569373E-2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5.76</v>
      </c>
      <c r="C467" s="2">
        <f t="shared" si="42"/>
        <v>5.6792956464101225</v>
      </c>
      <c r="D467" s="2">
        <f t="shared" si="38"/>
        <v>5.7070629570911233</v>
      </c>
      <c r="E467" s="2">
        <f t="shared" si="37"/>
        <v>-2.7767310681000801E-2</v>
      </c>
      <c r="F467" s="2">
        <f t="shared" si="41"/>
        <v>-1.1273998355232117E-2</v>
      </c>
      <c r="G467" s="2">
        <f t="shared" si="39"/>
        <v>-1.6493312325768686E-2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5.76</v>
      </c>
      <c r="C468" s="2">
        <f t="shared" si="42"/>
        <v>5.6794040085008728</v>
      </c>
      <c r="D468" s="2">
        <f t="shared" si="38"/>
        <v>5.7109842195288181</v>
      </c>
      <c r="E468" s="2">
        <f t="shared" si="37"/>
        <v>-3.1580211027945282E-2</v>
      </c>
      <c r="F468" s="2">
        <f t="shared" si="41"/>
        <v>-1.533524088977475E-2</v>
      </c>
      <c r="G468" s="2">
        <f t="shared" si="39"/>
        <v>-1.6244970138170532E-2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5.77</v>
      </c>
      <c r="C469" s="2">
        <f t="shared" si="42"/>
        <v>5.6794956995007384</v>
      </c>
      <c r="D469" s="2">
        <f t="shared" si="38"/>
        <v>5.7153557588229793</v>
      </c>
      <c r="E469" s="2">
        <f t="shared" si="37"/>
        <v>-3.58600593222409E-2</v>
      </c>
      <c r="F469" s="2">
        <f t="shared" si="41"/>
        <v>-1.944020457626798E-2</v>
      </c>
      <c r="G469" s="2">
        <f t="shared" si="39"/>
        <v>-1.641985474597292E-2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5.77</v>
      </c>
      <c r="C470" s="2">
        <f t="shared" si="42"/>
        <v>5.6795732841929327</v>
      </c>
      <c r="D470" s="2">
        <f t="shared" si="38"/>
        <v>5.7194034803916471</v>
      </c>
      <c r="E470" s="2">
        <f t="shared" si="37"/>
        <v>-3.9830196198714418E-2</v>
      </c>
      <c r="F470" s="2">
        <f t="shared" si="41"/>
        <v>-2.3518202900757269E-2</v>
      </c>
      <c r="G470" s="2">
        <f t="shared" si="39"/>
        <v>-1.6311993297957149E-2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5.75</v>
      </c>
      <c r="C471" s="2">
        <f t="shared" si="42"/>
        <v>5.6781004712401737</v>
      </c>
      <c r="D471" s="2">
        <f t="shared" si="38"/>
        <v>5.7216698892515252</v>
      </c>
      <c r="E471" s="2">
        <f t="shared" si="37"/>
        <v>-4.3569418011351502E-2</v>
      </c>
      <c r="F471" s="2">
        <f t="shared" si="41"/>
        <v>-2.7528445922876114E-2</v>
      </c>
      <c r="G471" s="2">
        <f t="shared" si="39"/>
        <v>-1.6040972088475387E-2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5.75</v>
      </c>
      <c r="C472" s="2">
        <f t="shared" si="42"/>
        <v>5.676854244895531</v>
      </c>
      <c r="D472" s="2">
        <f t="shared" si="38"/>
        <v>5.7237684159736339</v>
      </c>
      <c r="E472" s="2">
        <f t="shared" si="37"/>
        <v>-4.6914171078102918E-2</v>
      </c>
      <c r="F472" s="2">
        <f t="shared" si="41"/>
        <v>-3.1405590953921481E-2</v>
      </c>
      <c r="G472" s="2">
        <f t="shared" si="39"/>
        <v>-1.5508580124181437E-2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5.77</v>
      </c>
      <c r="C473" s="2">
        <f t="shared" si="42"/>
        <v>5.6942612841423728</v>
      </c>
      <c r="D473" s="2">
        <f t="shared" si="38"/>
        <v>5.7271929777533641</v>
      </c>
      <c r="E473" s="2">
        <f t="shared" si="37"/>
        <v>-3.2931693610991353E-2</v>
      </c>
      <c r="F473" s="2">
        <f t="shared" si="41"/>
        <v>-3.1710811485335458E-2</v>
      </c>
      <c r="G473" s="2">
        <f t="shared" si="39"/>
        <v>-1.2208821256558949E-3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5.77</v>
      </c>
      <c r="C474" s="2">
        <f t="shared" si="42"/>
        <v>5.7089903173512386</v>
      </c>
      <c r="D474" s="2">
        <f t="shared" si="38"/>
        <v>5.7303638682901514</v>
      </c>
      <c r="E474" s="2">
        <f t="shared" si="37"/>
        <v>-2.13735509389128E-2</v>
      </c>
      <c r="F474" s="2">
        <f t="shared" si="41"/>
        <v>-2.9643359376050928E-2</v>
      </c>
      <c r="G474" s="2">
        <f t="shared" si="39"/>
        <v>8.2698084371381278E-3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5.76</v>
      </c>
      <c r="C475" s="2">
        <f t="shared" si="42"/>
        <v>5.7199148839125868</v>
      </c>
      <c r="D475" s="2">
        <f t="shared" si="38"/>
        <v>5.7325591373056959</v>
      </c>
      <c r="E475" s="2">
        <f t="shared" si="37"/>
        <v>-1.264425339310904E-2</v>
      </c>
      <c r="F475" s="2">
        <f t="shared" si="41"/>
        <v>-2.6243538179462549E-2</v>
      </c>
      <c r="G475" s="2">
        <f t="shared" si="39"/>
        <v>1.359928478635351E-2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5.78</v>
      </c>
      <c r="C476" s="2">
        <f t="shared" si="42"/>
        <v>5.7276202863875731</v>
      </c>
      <c r="D476" s="2">
        <f t="shared" si="38"/>
        <v>5.7360732752830517</v>
      </c>
      <c r="E476" s="2">
        <f t="shared" ref="E476:E539" si="43">C476-D476</f>
        <v>-8.4529888954785193E-3</v>
      </c>
      <c r="F476" s="2">
        <f t="shared" si="41"/>
        <v>-2.2685428322665745E-2</v>
      </c>
      <c r="G476" s="2">
        <f t="shared" si="39"/>
        <v>1.4232439427187226E-2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5.78</v>
      </c>
      <c r="C477" s="2">
        <f t="shared" si="42"/>
        <v>5.7326017807894845</v>
      </c>
      <c r="D477" s="2">
        <f t="shared" ref="D477:D540" si="44">$D$4*B477+(1-$D$4)*D476</f>
        <v>5.7393271067435663</v>
      </c>
      <c r="E477" s="2">
        <f t="shared" si="43"/>
        <v>-6.7253259540818178E-3</v>
      </c>
      <c r="F477" s="2">
        <f t="shared" si="41"/>
        <v>-1.9493407848948961E-2</v>
      </c>
      <c r="G477" s="2">
        <f t="shared" si="39"/>
        <v>1.2768081894867143E-2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5.77</v>
      </c>
      <c r="C478" s="2">
        <f t="shared" si="42"/>
        <v>5.7368168914372557</v>
      </c>
      <c r="D478" s="2">
        <f t="shared" si="44"/>
        <v>5.7415991729107088</v>
      </c>
      <c r="E478" s="2">
        <f t="shared" si="43"/>
        <v>-4.7822814734530539E-3</v>
      </c>
      <c r="F478" s="2">
        <f t="shared" si="41"/>
        <v>-1.6551182573849781E-2</v>
      </c>
      <c r="G478" s="2">
        <f t="shared" si="39"/>
        <v>1.1768901100396727E-2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5.77</v>
      </c>
      <c r="C479" s="2">
        <f t="shared" si="42"/>
        <v>5.7419219850622927</v>
      </c>
      <c r="D479" s="2">
        <f t="shared" si="44"/>
        <v>5.7437029378802853</v>
      </c>
      <c r="E479" s="2">
        <f t="shared" si="43"/>
        <v>-1.7809528179926204E-3</v>
      </c>
      <c r="F479" s="2">
        <f t="shared" si="41"/>
        <v>-1.3597136622678351E-2</v>
      </c>
      <c r="G479" s="2">
        <f t="shared" si="39"/>
        <v>1.181618380468573E-2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5.77</v>
      </c>
      <c r="C480" s="2">
        <f t="shared" si="42"/>
        <v>5.7462416796680937</v>
      </c>
      <c r="D480" s="2">
        <f t="shared" si="44"/>
        <v>5.7456508684076715</v>
      </c>
      <c r="E480" s="2">
        <f t="shared" si="43"/>
        <v>5.9081126042226373E-4</v>
      </c>
      <c r="F480" s="2">
        <f t="shared" si="41"/>
        <v>-1.075954704605823E-2</v>
      </c>
      <c r="G480" s="2">
        <f t="shared" si="39"/>
        <v>1.1350358306480493E-2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5.78</v>
      </c>
      <c r="C481" s="2">
        <f t="shared" si="42"/>
        <v>5.7468198827960792</v>
      </c>
      <c r="D481" s="2">
        <f t="shared" si="44"/>
        <v>5.7481952485256214</v>
      </c>
      <c r="E481" s="2">
        <f t="shared" si="43"/>
        <v>-1.3753657295421107E-3</v>
      </c>
      <c r="F481" s="2">
        <f t="shared" si="41"/>
        <v>-8.8827107827550052E-3</v>
      </c>
      <c r="G481" s="2">
        <f t="shared" si="39"/>
        <v>7.5073450532128945E-3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5.78</v>
      </c>
      <c r="C482" s="2">
        <f t="shared" si="42"/>
        <v>5.7473091315966824</v>
      </c>
      <c r="D482" s="2">
        <f t="shared" si="44"/>
        <v>5.750551156042242</v>
      </c>
      <c r="E482" s="2">
        <f t="shared" si="43"/>
        <v>-3.2420244455595437E-3</v>
      </c>
      <c r="F482" s="2">
        <f t="shared" si="41"/>
        <v>-7.7545735153159139E-3</v>
      </c>
      <c r="G482" s="2">
        <f t="shared" si="39"/>
        <v>4.5125490697563702E-3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5.77</v>
      </c>
      <c r="C483" s="2">
        <f t="shared" si="42"/>
        <v>5.7508000344279617</v>
      </c>
      <c r="D483" s="2">
        <f t="shared" si="44"/>
        <v>5.7519918111502237</v>
      </c>
      <c r="E483" s="2">
        <f t="shared" si="43"/>
        <v>-1.1917767222620057E-3</v>
      </c>
      <c r="F483" s="2">
        <f t="shared" si="41"/>
        <v>-6.4420141567051326E-3</v>
      </c>
      <c r="G483" s="2">
        <f t="shared" si="39"/>
        <v>5.2502374344431269E-3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5.78</v>
      </c>
      <c r="C484" s="2">
        <f t="shared" si="42"/>
        <v>5.7537538752851978</v>
      </c>
      <c r="D484" s="2">
        <f t="shared" si="44"/>
        <v>5.7540664918057631</v>
      </c>
      <c r="E484" s="2">
        <f t="shared" si="43"/>
        <v>-3.1261652056535638E-4</v>
      </c>
      <c r="F484" s="2">
        <f t="shared" si="41"/>
        <v>-5.2161346294771777E-3</v>
      </c>
      <c r="G484" s="2">
        <f t="shared" ref="G484:G547" si="45">E484-F484</f>
        <v>4.9035181089118213E-3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5.93</v>
      </c>
      <c r="C485" s="2">
        <f t="shared" si="42"/>
        <v>5.7547148175490133</v>
      </c>
      <c r="D485" s="2">
        <f t="shared" si="44"/>
        <v>5.7670986035238547</v>
      </c>
      <c r="E485" s="2">
        <f t="shared" si="43"/>
        <v>-1.2383785974841466E-2</v>
      </c>
      <c r="F485" s="2">
        <f t="shared" ref="F485:F548" si="47">(E485*(2/(10)))+((1-(2/10))*F484)</f>
        <v>-6.649664898550036E-3</v>
      </c>
      <c r="G485" s="2">
        <f t="shared" si="45"/>
        <v>-5.7341210762914298E-3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6</v>
      </c>
      <c r="C486" s="2">
        <f t="shared" si="42"/>
        <v>5.7586048456183958</v>
      </c>
      <c r="D486" s="2">
        <f t="shared" si="44"/>
        <v>5.7843505588183843</v>
      </c>
      <c r="E486" s="2">
        <f t="shared" si="43"/>
        <v>-2.5745713199988529E-2</v>
      </c>
      <c r="F486" s="2">
        <f t="shared" si="47"/>
        <v>-1.0468874558837736E-2</v>
      </c>
      <c r="G486" s="2">
        <f t="shared" si="45"/>
        <v>-1.5276838641150793E-2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6.16</v>
      </c>
      <c r="C487" s="2">
        <f t="shared" si="42"/>
        <v>5.7618964078309505</v>
      </c>
      <c r="D487" s="2">
        <f t="shared" si="44"/>
        <v>5.8121764433503555</v>
      </c>
      <c r="E487" s="2">
        <f t="shared" si="43"/>
        <v>-5.0280035519405075E-2</v>
      </c>
      <c r="F487" s="2">
        <f t="shared" si="47"/>
        <v>-1.8431106750951207E-2</v>
      </c>
      <c r="G487" s="2">
        <f t="shared" si="45"/>
        <v>-3.1848928768453869E-2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6.3</v>
      </c>
      <c r="C488" s="2">
        <f t="shared" si="42"/>
        <v>5.7631431143184964</v>
      </c>
      <c r="D488" s="2">
        <f t="shared" si="44"/>
        <v>5.8483115216206993</v>
      </c>
      <c r="E488" s="2">
        <f t="shared" si="43"/>
        <v>-8.5168407302202986E-2</v>
      </c>
      <c r="F488" s="2">
        <f t="shared" si="47"/>
        <v>-3.1778566861201563E-2</v>
      </c>
      <c r="G488" s="2">
        <f t="shared" si="45"/>
        <v>-5.3389840441001424E-2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6.3</v>
      </c>
      <c r="C489" s="2">
        <f t="shared" si="42"/>
        <v>5.7641980198079583</v>
      </c>
      <c r="D489" s="2">
        <f t="shared" si="44"/>
        <v>5.881769927426574</v>
      </c>
      <c r="E489" s="2">
        <f t="shared" si="43"/>
        <v>-0.11757190761861569</v>
      </c>
      <c r="F489" s="2">
        <f t="shared" si="47"/>
        <v>-4.8937235012684391E-2</v>
      </c>
      <c r="G489" s="2">
        <f t="shared" si="45"/>
        <v>-6.8634672605931299E-2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6.3</v>
      </c>
      <c r="C490" s="2">
        <f t="shared" si="42"/>
        <v>5.7650906321451956</v>
      </c>
      <c r="D490" s="2">
        <f t="shared" si="44"/>
        <v>5.9127499328023836</v>
      </c>
      <c r="E490" s="2">
        <f t="shared" si="43"/>
        <v>-0.14765930065718802</v>
      </c>
      <c r="F490" s="2">
        <f t="shared" si="47"/>
        <v>-6.8681648141585117E-2</v>
      </c>
      <c r="G490" s="2">
        <f t="shared" si="45"/>
        <v>-7.8977652515602903E-2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6.25</v>
      </c>
      <c r="C491" s="2">
        <f t="shared" si="42"/>
        <v>5.7673843810459351</v>
      </c>
      <c r="D491" s="2">
        <f t="shared" si="44"/>
        <v>5.9377314192614659</v>
      </c>
      <c r="E491" s="2">
        <f t="shared" si="43"/>
        <v>-0.17034703821553077</v>
      </c>
      <c r="F491" s="2">
        <f t="shared" si="47"/>
        <v>-8.9014726156374249E-2</v>
      </c>
      <c r="G491" s="2">
        <f t="shared" si="45"/>
        <v>-8.1332312059156517E-2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6.3</v>
      </c>
      <c r="C492" s="2">
        <f t="shared" si="42"/>
        <v>5.7693252455004069</v>
      </c>
      <c r="D492" s="2">
        <f t="shared" si="44"/>
        <v>5.9645661289458021</v>
      </c>
      <c r="E492" s="2">
        <f t="shared" si="43"/>
        <v>-0.19524088344539514</v>
      </c>
      <c r="F492" s="2">
        <f t="shared" si="47"/>
        <v>-0.11025995761417844</v>
      </c>
      <c r="G492" s="2">
        <f t="shared" si="45"/>
        <v>-8.4980925831216705E-2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6.25</v>
      </c>
      <c r="C493" s="2">
        <f t="shared" si="42"/>
        <v>5.7694290538849593</v>
      </c>
      <c r="D493" s="2">
        <f t="shared" si="44"/>
        <v>5.98570937865352</v>
      </c>
      <c r="E493" s="2">
        <f t="shared" si="43"/>
        <v>-0.21628032476856074</v>
      </c>
      <c r="F493" s="2">
        <f t="shared" si="47"/>
        <v>-0.13146403104505489</v>
      </c>
      <c r="G493" s="2">
        <f t="shared" si="45"/>
        <v>-8.4816293723505853E-2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6.3</v>
      </c>
      <c r="C494" s="2">
        <f t="shared" si="42"/>
        <v>5.7710553532872728</v>
      </c>
      <c r="D494" s="2">
        <f t="shared" si="44"/>
        <v>6.0089901654199265</v>
      </c>
      <c r="E494" s="2">
        <f t="shared" si="43"/>
        <v>-0.23793481213265366</v>
      </c>
      <c r="F494" s="2">
        <f t="shared" si="47"/>
        <v>-0.15275818726257465</v>
      </c>
      <c r="G494" s="2">
        <f t="shared" si="45"/>
        <v>-8.5176624870079015E-2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6.3</v>
      </c>
      <c r="C495" s="2">
        <f t="shared" si="42"/>
        <v>5.7955083758584616</v>
      </c>
      <c r="D495" s="2">
        <f t="shared" si="44"/>
        <v>6.0305464494628946</v>
      </c>
      <c r="E495" s="2">
        <f t="shared" si="43"/>
        <v>-0.23503807360443307</v>
      </c>
      <c r="F495" s="2">
        <f t="shared" si="47"/>
        <v>-0.16921416453094634</v>
      </c>
      <c r="G495" s="2">
        <f t="shared" si="45"/>
        <v>-6.582390907348673E-2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6.58</v>
      </c>
      <c r="C496" s="2">
        <f t="shared" si="42"/>
        <v>5.8269686257263906</v>
      </c>
      <c r="D496" s="2">
        <f t="shared" si="44"/>
        <v>6.0712467124656433</v>
      </c>
      <c r="E496" s="2">
        <f t="shared" si="43"/>
        <v>-0.24427808673925266</v>
      </c>
      <c r="F496" s="2">
        <f t="shared" si="47"/>
        <v>-0.18422694897260763</v>
      </c>
      <c r="G496" s="2">
        <f t="shared" si="45"/>
        <v>-6.005113776664503E-2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6.98</v>
      </c>
      <c r="C497" s="2">
        <f t="shared" si="42"/>
        <v>5.8782042217684847</v>
      </c>
      <c r="D497" s="2">
        <f t="shared" si="44"/>
        <v>6.1385617708015214</v>
      </c>
      <c r="E497" s="2">
        <f t="shared" si="43"/>
        <v>-0.26035754903303676</v>
      </c>
      <c r="F497" s="2">
        <f t="shared" si="47"/>
        <v>-0.19945306898469348</v>
      </c>
      <c r="G497" s="2">
        <f t="shared" si="45"/>
        <v>-6.0904480048343285E-2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7.19</v>
      </c>
      <c r="C498" s="2">
        <f t="shared" si="42"/>
        <v>5.9430958799579487</v>
      </c>
      <c r="D498" s="2">
        <f t="shared" si="44"/>
        <v>6.2164460840754829</v>
      </c>
      <c r="E498" s="2">
        <f t="shared" si="43"/>
        <v>-0.27335020411753419</v>
      </c>
      <c r="F498" s="2">
        <f t="shared" si="47"/>
        <v>-0.21423249601126165</v>
      </c>
      <c r="G498" s="2">
        <f t="shared" si="45"/>
        <v>-5.9117708106272537E-2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7.19</v>
      </c>
      <c r="C499" s="2">
        <f t="shared" si="42"/>
        <v>5.9980042061182646</v>
      </c>
      <c r="D499" s="2">
        <f t="shared" si="44"/>
        <v>6.2885611889587807</v>
      </c>
      <c r="E499" s="2">
        <f t="shared" si="43"/>
        <v>-0.29055698284051612</v>
      </c>
      <c r="F499" s="2">
        <f t="shared" si="47"/>
        <v>-0.22949739337711256</v>
      </c>
      <c r="G499" s="2">
        <f t="shared" si="45"/>
        <v>-6.1059589463403563E-2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7.18</v>
      </c>
      <c r="C500" s="2">
        <f t="shared" si="42"/>
        <v>6.0444650974846859</v>
      </c>
      <c r="D500" s="2">
        <f t="shared" si="44"/>
        <v>6.3545936934803526</v>
      </c>
      <c r="E500" s="2">
        <f t="shared" si="43"/>
        <v>-0.31012859599566678</v>
      </c>
      <c r="F500" s="2">
        <f t="shared" si="47"/>
        <v>-0.24562363390082342</v>
      </c>
      <c r="G500" s="2">
        <f t="shared" si="45"/>
        <v>-6.4504962094843354E-2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7.6</v>
      </c>
      <c r="C501" s="2">
        <f t="shared" si="42"/>
        <v>6.0760858517178109</v>
      </c>
      <c r="D501" s="2">
        <f t="shared" si="44"/>
        <v>6.4468460124818083</v>
      </c>
      <c r="E501" s="2">
        <f t="shared" si="43"/>
        <v>-0.37076016076399743</v>
      </c>
      <c r="F501" s="2">
        <f t="shared" si="47"/>
        <v>-0.27065093927345824</v>
      </c>
      <c r="G501" s="2">
        <f t="shared" si="45"/>
        <v>-0.10010922149053919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7.59</v>
      </c>
      <c r="C502" s="2">
        <f t="shared" si="42"/>
        <v>6.1105341822227635</v>
      </c>
      <c r="D502" s="2">
        <f t="shared" si="44"/>
        <v>6.5315240856313039</v>
      </c>
      <c r="E502" s="2">
        <f t="shared" si="43"/>
        <v>-0.42098990340854048</v>
      </c>
      <c r="F502" s="2">
        <f t="shared" si="47"/>
        <v>-0.30071873210047467</v>
      </c>
      <c r="G502" s="2">
        <f t="shared" si="45"/>
        <v>-0.12027117130806581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7.59</v>
      </c>
      <c r="C503" s="2">
        <f t="shared" si="42"/>
        <v>6.1319904618808003</v>
      </c>
      <c r="D503" s="2">
        <f t="shared" si="44"/>
        <v>6.6099297089178739</v>
      </c>
      <c r="E503" s="2">
        <f t="shared" si="43"/>
        <v>-0.47793924703707358</v>
      </c>
      <c r="F503" s="2">
        <f t="shared" si="47"/>
        <v>-0.33616283508779443</v>
      </c>
      <c r="G503" s="2">
        <f t="shared" si="45"/>
        <v>-0.14177641194927915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7.58</v>
      </c>
      <c r="C504" s="2">
        <f t="shared" si="42"/>
        <v>6.1578380831299082</v>
      </c>
      <c r="D504" s="2">
        <f t="shared" si="44"/>
        <v>6.6817867675165505</v>
      </c>
      <c r="E504" s="2">
        <f t="shared" si="43"/>
        <v>-0.52394868438664233</v>
      </c>
      <c r="F504" s="2">
        <f t="shared" si="47"/>
        <v>-0.37372000494756402</v>
      </c>
      <c r="G504" s="2">
        <f t="shared" si="45"/>
        <v>-0.15022867943907831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7.51</v>
      </c>
      <c r="C505" s="2">
        <f t="shared" si="42"/>
        <v>6.1797091472637682</v>
      </c>
      <c r="D505" s="2">
        <f t="shared" si="44"/>
        <v>6.743135895848658</v>
      </c>
      <c r="E505" s="2">
        <f t="shared" si="43"/>
        <v>-0.56342674858488984</v>
      </c>
      <c r="F505" s="2">
        <f t="shared" si="47"/>
        <v>-0.41166135367502921</v>
      </c>
      <c r="G505" s="2">
        <f t="shared" si="45"/>
        <v>-0.15176539490986063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7.54</v>
      </c>
      <c r="C506" s="2">
        <f t="shared" si="42"/>
        <v>6.2412923553770341</v>
      </c>
      <c r="D506" s="2">
        <f t="shared" si="44"/>
        <v>6.802162866526535</v>
      </c>
      <c r="E506" s="2">
        <f t="shared" si="43"/>
        <v>-0.56087051114950093</v>
      </c>
      <c r="F506" s="2">
        <f t="shared" si="47"/>
        <v>-0.4415031851699236</v>
      </c>
      <c r="G506" s="2">
        <f t="shared" si="45"/>
        <v>-0.11936732597957733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7.35</v>
      </c>
      <c r="C507" s="2">
        <f t="shared" si="42"/>
        <v>6.354939685319029</v>
      </c>
      <c r="D507" s="2">
        <f t="shared" si="44"/>
        <v>6.8427433949319765</v>
      </c>
      <c r="E507" s="2">
        <f t="shared" si="43"/>
        <v>-0.4878037096129475</v>
      </c>
      <c r="F507" s="2">
        <f t="shared" si="47"/>
        <v>-0.45076329005852839</v>
      </c>
      <c r="G507" s="2">
        <f t="shared" si="45"/>
        <v>-3.7040419554419113E-2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7.35</v>
      </c>
      <c r="C508" s="2">
        <f t="shared" si="42"/>
        <v>6.483410502962256</v>
      </c>
      <c r="D508" s="2">
        <f t="shared" si="44"/>
        <v>6.8803179582703482</v>
      </c>
      <c r="E508" s="2">
        <f t="shared" si="43"/>
        <v>-0.39690745530809224</v>
      </c>
      <c r="F508" s="2">
        <f t="shared" si="47"/>
        <v>-0.43999212310844121</v>
      </c>
      <c r="G508" s="2">
        <f t="shared" si="45"/>
        <v>4.3084667800348975E-2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7.35</v>
      </c>
      <c r="C509" s="2">
        <f t="shared" si="42"/>
        <v>6.5921165794296011</v>
      </c>
      <c r="D509" s="2">
        <f t="shared" si="44"/>
        <v>6.9151092206206926</v>
      </c>
      <c r="E509" s="2">
        <f t="shared" si="43"/>
        <v>-0.3229926411910915</v>
      </c>
      <c r="F509" s="2">
        <f t="shared" si="47"/>
        <v>-0.41659222672497132</v>
      </c>
      <c r="G509" s="2">
        <f t="shared" si="45"/>
        <v>9.3599585533879814E-2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7.35</v>
      </c>
      <c r="C510" s="2">
        <f t="shared" si="42"/>
        <v>6.682560182594278</v>
      </c>
      <c r="D510" s="2">
        <f t="shared" si="44"/>
        <v>6.947323352426567</v>
      </c>
      <c r="E510" s="2">
        <f t="shared" si="43"/>
        <v>-0.26476316983228898</v>
      </c>
      <c r="F510" s="2">
        <f t="shared" si="47"/>
        <v>-0.38622641534643487</v>
      </c>
      <c r="G510" s="2">
        <f t="shared" si="45"/>
        <v>0.12146324551414589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7.3</v>
      </c>
      <c r="C511" s="2">
        <f t="shared" si="42"/>
        <v>6.823704769887466</v>
      </c>
      <c r="D511" s="2">
        <f t="shared" si="44"/>
        <v>6.9734475485431169</v>
      </c>
      <c r="E511" s="2">
        <f t="shared" si="43"/>
        <v>-0.14974277865565089</v>
      </c>
      <c r="F511" s="2">
        <f t="shared" si="47"/>
        <v>-0.33892968800827811</v>
      </c>
      <c r="G511" s="2">
        <f t="shared" si="45"/>
        <v>0.18918690935262722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7.29</v>
      </c>
      <c r="C512" s="2">
        <f t="shared" si="42"/>
        <v>6.9415963437509332</v>
      </c>
      <c r="D512" s="2">
        <f t="shared" si="44"/>
        <v>6.9968958782806636</v>
      </c>
      <c r="E512" s="2">
        <f t="shared" si="43"/>
        <v>-5.5299534529730465E-2</v>
      </c>
      <c r="F512" s="2">
        <f t="shared" si="47"/>
        <v>-0.28220365731256858</v>
      </c>
      <c r="G512" s="2">
        <f t="shared" si="45"/>
        <v>0.22690412278283811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7.29</v>
      </c>
      <c r="C513" s="2">
        <f t="shared" si="42"/>
        <v>7.0413507524046359</v>
      </c>
      <c r="D513" s="2">
        <f t="shared" si="44"/>
        <v>7.0186072947043181</v>
      </c>
      <c r="E513" s="2">
        <f t="shared" si="43"/>
        <v>2.2743457700317826E-2</v>
      </c>
      <c r="F513" s="2">
        <f t="shared" si="47"/>
        <v>-0.22121423430999129</v>
      </c>
      <c r="G513" s="2">
        <f t="shared" si="45"/>
        <v>0.24395769201030912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7.25</v>
      </c>
      <c r="C514" s="2">
        <f t="shared" si="42"/>
        <v>7.1242198674193071</v>
      </c>
      <c r="D514" s="2">
        <f t="shared" si="44"/>
        <v>7.035747495096591</v>
      </c>
      <c r="E514" s="2">
        <f t="shared" si="43"/>
        <v>8.8472372322716097E-2</v>
      </c>
      <c r="F514" s="2">
        <f t="shared" si="47"/>
        <v>-0.15927691298344981</v>
      </c>
      <c r="G514" s="2">
        <f t="shared" si="45"/>
        <v>0.24774928530616591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7.25</v>
      </c>
      <c r="C515" s="2">
        <f t="shared" si="42"/>
        <v>7.1835706570471061</v>
      </c>
      <c r="D515" s="2">
        <f t="shared" si="44"/>
        <v>7.0516180510153621</v>
      </c>
      <c r="E515" s="2">
        <f t="shared" si="43"/>
        <v>0.13195260603174397</v>
      </c>
      <c r="F515" s="2">
        <f t="shared" si="47"/>
        <v>-0.10103100918041105</v>
      </c>
      <c r="G515" s="2">
        <f t="shared" si="45"/>
        <v>0.23298361521215502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7.24</v>
      </c>
      <c r="C516" s="2">
        <f t="shared" si="42"/>
        <v>7.2384059405783203</v>
      </c>
      <c r="D516" s="2">
        <f t="shared" si="44"/>
        <v>7.0655722694586682</v>
      </c>
      <c r="E516" s="2">
        <f t="shared" si="43"/>
        <v>0.17283367111965209</v>
      </c>
      <c r="F516" s="2">
        <f t="shared" si="47"/>
        <v>-4.6258073120398424E-2</v>
      </c>
      <c r="G516" s="2">
        <f t="shared" si="45"/>
        <v>0.21909174424005051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7.2</v>
      </c>
      <c r="C517" s="2">
        <f t="shared" si="42"/>
        <v>7.2555742574124249</v>
      </c>
      <c r="D517" s="2">
        <f t="shared" si="44"/>
        <v>7.0755298791283963</v>
      </c>
      <c r="E517" s="2">
        <f t="shared" si="43"/>
        <v>0.18004437828402864</v>
      </c>
      <c r="F517" s="2">
        <f t="shared" si="47"/>
        <v>-9.9758283951301152E-4</v>
      </c>
      <c r="G517" s="2">
        <f t="shared" si="45"/>
        <v>0.18104196112354165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7.41</v>
      </c>
      <c r="C518" s="2">
        <f t="shared" si="42"/>
        <v>7.2701012947335908</v>
      </c>
      <c r="D518" s="2">
        <f t="shared" si="44"/>
        <v>7.1003054436374038</v>
      </c>
      <c r="E518" s="2">
        <f t="shared" si="43"/>
        <v>0.169795851096187</v>
      </c>
      <c r="F518" s="2">
        <f t="shared" si="47"/>
        <v>3.3161103947626995E-2</v>
      </c>
      <c r="G518" s="2">
        <f t="shared" si="45"/>
        <v>0.13663474714856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7.49</v>
      </c>
      <c r="C519" s="2">
        <f t="shared" si="42"/>
        <v>7.2823934032361155</v>
      </c>
      <c r="D519" s="2">
        <f t="shared" si="44"/>
        <v>7.1291717070716709</v>
      </c>
      <c r="E519" s="2">
        <f t="shared" si="43"/>
        <v>0.15322169616444459</v>
      </c>
      <c r="F519" s="2">
        <f t="shared" si="47"/>
        <v>5.7173222390990514E-2</v>
      </c>
      <c r="G519" s="2">
        <f t="shared" si="45"/>
        <v>9.6048473773454074E-2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7.49</v>
      </c>
      <c r="C520" s="2">
        <f t="shared" si="42"/>
        <v>7.2927944181228668</v>
      </c>
      <c r="D520" s="2">
        <f t="shared" si="44"/>
        <v>7.1558997287700663</v>
      </c>
      <c r="E520" s="2">
        <f t="shared" si="43"/>
        <v>0.13689468935280047</v>
      </c>
      <c r="F520" s="2">
        <f t="shared" si="47"/>
        <v>7.3117515783352516E-2</v>
      </c>
      <c r="G520" s="2">
        <f t="shared" si="45"/>
        <v>6.3777173569447954E-2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7.44</v>
      </c>
      <c r="C521" s="2">
        <f t="shared" si="42"/>
        <v>7.2939029691808877</v>
      </c>
      <c r="D521" s="2">
        <f t="shared" si="44"/>
        <v>7.1769441933056166</v>
      </c>
      <c r="E521" s="2">
        <f t="shared" si="43"/>
        <v>0.11695877587527104</v>
      </c>
      <c r="F521" s="2">
        <f t="shared" si="47"/>
        <v>8.1885767801736231E-2</v>
      </c>
      <c r="G521" s="2">
        <f t="shared" si="45"/>
        <v>3.5073008073534806E-2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7.44</v>
      </c>
      <c r="C522" s="2">
        <f t="shared" si="42"/>
        <v>7.2933025123838284</v>
      </c>
      <c r="D522" s="2">
        <f t="shared" si="44"/>
        <v>7.1964298086163119</v>
      </c>
      <c r="E522" s="2">
        <f t="shared" si="43"/>
        <v>9.6872703767516555E-2</v>
      </c>
      <c r="F522" s="2">
        <f t="shared" si="47"/>
        <v>8.4883154994892296E-2</v>
      </c>
      <c r="G522" s="2">
        <f t="shared" si="45"/>
        <v>1.1989548772624259E-2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7.34</v>
      </c>
      <c r="C523" s="2">
        <f t="shared" si="42"/>
        <v>7.2927944335555477</v>
      </c>
      <c r="D523" s="2">
        <f t="shared" si="44"/>
        <v>7.2070646376076963</v>
      </c>
      <c r="E523" s="2">
        <f t="shared" si="43"/>
        <v>8.572979594785135E-2</v>
      </c>
      <c r="F523" s="2">
        <f t="shared" si="47"/>
        <v>8.5052483185484112E-2</v>
      </c>
      <c r="G523" s="2">
        <f t="shared" si="45"/>
        <v>6.7731276236723814E-4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7.34</v>
      </c>
      <c r="C524" s="2">
        <f t="shared" si="42"/>
        <v>7.2862106745470019</v>
      </c>
      <c r="D524" s="2">
        <f t="shared" si="44"/>
        <v>7.2169117014886082</v>
      </c>
      <c r="E524" s="2">
        <f t="shared" si="43"/>
        <v>6.929897305839372E-2</v>
      </c>
      <c r="F524" s="2">
        <f t="shared" si="47"/>
        <v>8.1901781160066037E-2</v>
      </c>
      <c r="G524" s="2">
        <f t="shared" si="45"/>
        <v>-1.2602808101672316E-2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7.3</v>
      </c>
      <c r="C525" s="2">
        <f t="shared" si="42"/>
        <v>7.2806398015397704</v>
      </c>
      <c r="D525" s="2">
        <f t="shared" si="44"/>
        <v>7.2230663902672294</v>
      </c>
      <c r="E525" s="2">
        <f t="shared" si="43"/>
        <v>5.7573411272541009E-2</v>
      </c>
      <c r="F525" s="2">
        <f t="shared" si="47"/>
        <v>7.7036107182561042E-2</v>
      </c>
      <c r="G525" s="2">
        <f t="shared" si="45"/>
        <v>-1.9462695910020034E-2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7.3</v>
      </c>
      <c r="C526" s="2">
        <f t="shared" si="42"/>
        <v>7.2743875243798062</v>
      </c>
      <c r="D526" s="2">
        <f t="shared" si="44"/>
        <v>7.2287651761733613</v>
      </c>
      <c r="E526" s="2">
        <f t="shared" si="43"/>
        <v>4.562234820644484E-2</v>
      </c>
      <c r="F526" s="2">
        <f t="shared" si="47"/>
        <v>7.0753355387337805E-2</v>
      </c>
      <c r="G526" s="2">
        <f t="shared" si="45"/>
        <v>-2.5131007180892964E-2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7.4</v>
      </c>
      <c r="C527" s="2">
        <f t="shared" ref="C527:C590" si="48">$C$4*B517+C526*(1-$C$4)</f>
        <v>7.2629432898598356</v>
      </c>
      <c r="D527" s="2">
        <f t="shared" si="44"/>
        <v>7.241449237197557</v>
      </c>
      <c r="E527" s="2">
        <f t="shared" si="43"/>
        <v>2.1494052662278662E-2</v>
      </c>
      <c r="F527" s="2">
        <f t="shared" si="47"/>
        <v>6.090149484232598E-2</v>
      </c>
      <c r="G527" s="2">
        <f t="shared" si="45"/>
        <v>-3.9407442180047318E-2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7.4</v>
      </c>
      <c r="C528" s="2">
        <f t="shared" si="48"/>
        <v>7.2855673991121694</v>
      </c>
      <c r="D528" s="2">
        <f t="shared" si="44"/>
        <v>7.2531937381458862</v>
      </c>
      <c r="E528" s="2">
        <f t="shared" si="43"/>
        <v>3.2373660966283246E-2</v>
      </c>
      <c r="F528" s="2">
        <f t="shared" si="47"/>
        <v>5.5195928067117435E-2</v>
      </c>
      <c r="G528" s="2">
        <f t="shared" si="45"/>
        <v>-2.2822267100834188E-2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7.4</v>
      </c>
      <c r="C529" s="2">
        <f t="shared" si="48"/>
        <v>7.3170185684795284</v>
      </c>
      <c r="D529" s="2">
        <f t="shared" si="44"/>
        <v>7.264068276061006</v>
      </c>
      <c r="E529" s="2">
        <f t="shared" si="43"/>
        <v>5.2950292418522338E-2</v>
      </c>
      <c r="F529" s="2">
        <f t="shared" si="47"/>
        <v>5.4746800937398421E-2</v>
      </c>
      <c r="G529" s="2">
        <f t="shared" si="45"/>
        <v>-1.7965085188760832E-3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7.39</v>
      </c>
      <c r="C530" s="2">
        <f t="shared" si="48"/>
        <v>7.3436310964057547</v>
      </c>
      <c r="D530" s="2">
        <f t="shared" si="44"/>
        <v>7.2733965519083386</v>
      </c>
      <c r="E530" s="2">
        <f t="shared" si="43"/>
        <v>7.0234544497416174E-2</v>
      </c>
      <c r="F530" s="2">
        <f t="shared" si="47"/>
        <v>5.7844349649401973E-2</v>
      </c>
      <c r="G530" s="2">
        <f t="shared" si="45"/>
        <v>1.2390194848014201E-2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7.39</v>
      </c>
      <c r="C531" s="2">
        <f t="shared" si="48"/>
        <v>7.3584570815740999</v>
      </c>
      <c r="D531" s="2">
        <f t="shared" si="44"/>
        <v>7.2820338443595727</v>
      </c>
      <c r="E531" s="2">
        <f t="shared" si="43"/>
        <v>7.6423237214527262E-2</v>
      </c>
      <c r="F531" s="2">
        <f t="shared" si="47"/>
        <v>6.1560127162427036E-2</v>
      </c>
      <c r="G531" s="2">
        <f t="shared" si="45"/>
        <v>1.4863110052100226E-2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7.39</v>
      </c>
      <c r="C532" s="2">
        <f t="shared" si="48"/>
        <v>7.3710021459473154</v>
      </c>
      <c r="D532" s="2">
        <f t="shared" si="44"/>
        <v>7.2900313373699746</v>
      </c>
      <c r="E532" s="2">
        <f t="shared" si="43"/>
        <v>8.0970808577340847E-2</v>
      </c>
      <c r="F532" s="2">
        <f t="shared" si="47"/>
        <v>6.5442263445409793E-2</v>
      </c>
      <c r="G532" s="2">
        <f t="shared" si="45"/>
        <v>1.5528545131931054E-2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7.39</v>
      </c>
      <c r="C533" s="2">
        <f t="shared" si="48"/>
        <v>7.3662325850323436</v>
      </c>
      <c r="D533" s="2">
        <f t="shared" si="44"/>
        <v>7.2974364234907165</v>
      </c>
      <c r="E533" s="2">
        <f t="shared" si="43"/>
        <v>6.8796161541627043E-2</v>
      </c>
      <c r="F533" s="2">
        <f t="shared" si="47"/>
        <v>6.6113043064653237E-2</v>
      </c>
      <c r="G533" s="2">
        <f t="shared" si="45"/>
        <v>2.6831184769738059E-3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7.33</v>
      </c>
      <c r="C534" s="2">
        <f t="shared" si="48"/>
        <v>7.3621968027196756</v>
      </c>
      <c r="D534" s="2">
        <f t="shared" si="44"/>
        <v>7.2998485402691822</v>
      </c>
      <c r="E534" s="2">
        <f t="shared" si="43"/>
        <v>6.2348262450493408E-2</v>
      </c>
      <c r="F534" s="2">
        <f t="shared" si="47"/>
        <v>6.5360086941821272E-2</v>
      </c>
      <c r="G534" s="2">
        <f t="shared" si="45"/>
        <v>-3.0118244913278636E-3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7.33</v>
      </c>
      <c r="C535" s="2">
        <f t="shared" si="48"/>
        <v>7.3526280638397257</v>
      </c>
      <c r="D535" s="2">
        <f t="shared" si="44"/>
        <v>7.3020819817307245</v>
      </c>
      <c r="E535" s="2">
        <f t="shared" si="43"/>
        <v>5.0546082109001134E-2</v>
      </c>
      <c r="F535" s="2">
        <f t="shared" si="47"/>
        <v>6.2397285975257247E-2</v>
      </c>
      <c r="G535" s="2">
        <f t="shared" si="45"/>
        <v>-1.1851203866256113E-2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7.33</v>
      </c>
      <c r="C536" s="2">
        <f t="shared" si="48"/>
        <v>7.3445314386336147</v>
      </c>
      <c r="D536" s="2">
        <f t="shared" si="44"/>
        <v>7.3041499830840042</v>
      </c>
      <c r="E536" s="2">
        <f t="shared" si="43"/>
        <v>4.0381455549610479E-2</v>
      </c>
      <c r="F536" s="2">
        <f t="shared" si="47"/>
        <v>5.7994119890127899E-2</v>
      </c>
      <c r="G536" s="2">
        <f t="shared" si="45"/>
        <v>-1.761266434051742E-2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7.33</v>
      </c>
      <c r="C537" s="2">
        <f t="shared" si="48"/>
        <v>7.353065063459213</v>
      </c>
      <c r="D537" s="2">
        <f t="shared" si="44"/>
        <v>7.3060647991518559</v>
      </c>
      <c r="E537" s="2">
        <f t="shared" si="43"/>
        <v>4.7000264307357043E-2</v>
      </c>
      <c r="F537" s="2">
        <f t="shared" si="47"/>
        <v>5.5795348773573727E-2</v>
      </c>
      <c r="G537" s="2">
        <f t="shared" si="45"/>
        <v>-8.7950844662166849E-3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7.33</v>
      </c>
      <c r="C538" s="2">
        <f t="shared" si="48"/>
        <v>7.3602858229270263</v>
      </c>
      <c r="D538" s="2">
        <f t="shared" si="44"/>
        <v>7.307837776992459</v>
      </c>
      <c r="E538" s="2">
        <f t="shared" si="43"/>
        <v>5.2448045934567311E-2</v>
      </c>
      <c r="F538" s="2">
        <f t="shared" si="47"/>
        <v>5.5125888205772446E-2</v>
      </c>
      <c r="G538" s="2">
        <f t="shared" si="45"/>
        <v>-2.6778422712051345E-3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7.33</v>
      </c>
      <c r="C539" s="2">
        <f t="shared" si="48"/>
        <v>7.3663956963228685</v>
      </c>
      <c r="D539" s="2">
        <f t="shared" si="44"/>
        <v>7.3094794231411653</v>
      </c>
      <c r="E539" s="2">
        <f t="shared" si="43"/>
        <v>5.6916273181703225E-2</v>
      </c>
      <c r="F539" s="2">
        <f t="shared" si="47"/>
        <v>5.5483965200958607E-2</v>
      </c>
      <c r="G539" s="2">
        <f t="shared" si="45"/>
        <v>1.4323079807446182E-3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7.33</v>
      </c>
      <c r="C540" s="2">
        <f t="shared" si="48"/>
        <v>7.3700271276578118</v>
      </c>
      <c r="D540" s="2">
        <f t="shared" si="44"/>
        <v>7.3109994658714497</v>
      </c>
      <c r="E540" s="2">
        <f t="shared" ref="E540:E603" si="49">C540-D540</f>
        <v>5.9027661786362096E-2</v>
      </c>
      <c r="F540" s="2">
        <f t="shared" si="47"/>
        <v>5.6192704518039309E-2</v>
      </c>
      <c r="G540" s="2">
        <f t="shared" si="45"/>
        <v>2.8349572683227867E-3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7.33</v>
      </c>
      <c r="C541" s="2">
        <f t="shared" si="48"/>
        <v>7.3730998772489178</v>
      </c>
      <c r="D541" s="2">
        <f t="shared" ref="D541:D604" si="50">$D$4*B541+(1-$D$4)*D540</f>
        <v>7.3124069128439348</v>
      </c>
      <c r="E541" s="2">
        <f t="shared" si="49"/>
        <v>6.0692964404982952E-2</v>
      </c>
      <c r="F541" s="2">
        <f t="shared" si="47"/>
        <v>5.709275649542804E-2</v>
      </c>
      <c r="G541" s="2">
        <f t="shared" si="45"/>
        <v>3.6002079095549117E-3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7.33</v>
      </c>
      <c r="C542" s="2">
        <f t="shared" si="48"/>
        <v>7.3756998961336997</v>
      </c>
      <c r="D542" s="2">
        <f t="shared" si="50"/>
        <v>7.3137101044851249</v>
      </c>
      <c r="E542" s="2">
        <f t="shared" si="49"/>
        <v>6.1989791648574766E-2</v>
      </c>
      <c r="F542" s="2">
        <f t="shared" si="47"/>
        <v>5.8072163526057388E-2</v>
      </c>
      <c r="G542" s="2">
        <f t="shared" si="45"/>
        <v>3.9176281225173776E-3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7.33</v>
      </c>
      <c r="C543" s="2">
        <f t="shared" si="48"/>
        <v>7.377899912113131</v>
      </c>
      <c r="D543" s="2">
        <f t="shared" si="50"/>
        <v>7.3149167634121524</v>
      </c>
      <c r="E543" s="2">
        <f t="shared" si="49"/>
        <v>6.2983148700978653E-2</v>
      </c>
      <c r="F543" s="2">
        <f t="shared" si="47"/>
        <v>5.9054360561041644E-2</v>
      </c>
      <c r="G543" s="2">
        <f t="shared" si="45"/>
        <v>3.9287881399370089E-3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7.28</v>
      </c>
      <c r="C544" s="2">
        <f t="shared" si="48"/>
        <v>7.3705306948649572</v>
      </c>
      <c r="D544" s="2">
        <f t="shared" si="50"/>
        <v>7.3123303364927335</v>
      </c>
      <c r="E544" s="2">
        <f t="shared" si="49"/>
        <v>5.8200358372223704E-2</v>
      </c>
      <c r="F544" s="2">
        <f t="shared" si="47"/>
        <v>5.8883560123278056E-2</v>
      </c>
      <c r="G544" s="2">
        <f t="shared" si="45"/>
        <v>-6.8320175105435199E-4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7.28</v>
      </c>
      <c r="C545" s="2">
        <f t="shared" si="48"/>
        <v>7.3642952033472717</v>
      </c>
      <c r="D545" s="2">
        <f t="shared" si="50"/>
        <v>7.309935496752531</v>
      </c>
      <c r="E545" s="2">
        <f t="shared" si="49"/>
        <v>5.4359706594740764E-2</v>
      </c>
      <c r="F545" s="2">
        <f t="shared" si="47"/>
        <v>5.7978789417570606E-2</v>
      </c>
      <c r="G545" s="2">
        <f t="shared" si="45"/>
        <v>-3.6190828228298416E-3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7.27</v>
      </c>
      <c r="C546" s="2">
        <f t="shared" si="48"/>
        <v>7.3590190182169222</v>
      </c>
      <c r="D546" s="2">
        <f t="shared" si="50"/>
        <v>7.3069773118078993</v>
      </c>
      <c r="E546" s="2">
        <f t="shared" si="49"/>
        <v>5.2041706409022837E-2</v>
      </c>
      <c r="F546" s="2">
        <f t="shared" si="47"/>
        <v>5.6791372815861052E-2</v>
      </c>
      <c r="G546" s="2">
        <f t="shared" si="45"/>
        <v>-4.7496664068382155E-3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7.27</v>
      </c>
      <c r="C547" s="2">
        <f t="shared" si="48"/>
        <v>7.3545545538758574</v>
      </c>
      <c r="D547" s="2">
        <f t="shared" si="50"/>
        <v>7.304238251673981</v>
      </c>
      <c r="E547" s="2">
        <f t="shared" si="49"/>
        <v>5.0316302201876439E-2</v>
      </c>
      <c r="F547" s="2">
        <f t="shared" si="47"/>
        <v>5.5496358693064136E-2</v>
      </c>
      <c r="G547" s="2">
        <f t="shared" si="45"/>
        <v>-5.180056491187697E-3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7.27</v>
      </c>
      <c r="C548" s="2">
        <f t="shared" si="48"/>
        <v>7.3507769302026489</v>
      </c>
      <c r="D548" s="2">
        <f t="shared" si="50"/>
        <v>7.3017020848833161</v>
      </c>
      <c r="E548" s="2">
        <f t="shared" si="49"/>
        <v>4.9074845319332816E-2</v>
      </c>
      <c r="F548" s="2">
        <f t="shared" si="47"/>
        <v>5.4212056018317877E-2</v>
      </c>
      <c r="G548" s="2">
        <f t="shared" ref="G548:G611" si="51">E548-F548</f>
        <v>-5.1372106989850605E-3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7.26</v>
      </c>
      <c r="C549" s="2">
        <f t="shared" si="48"/>
        <v>7.3475804794022412</v>
      </c>
      <c r="D549" s="2">
        <f t="shared" si="50"/>
        <v>7.2986130415586254</v>
      </c>
      <c r="E549" s="2">
        <f t="shared" si="49"/>
        <v>4.8967437843615791E-2</v>
      </c>
      <c r="F549" s="2">
        <f t="shared" ref="F549:F612" si="53">(E549*(2/(10)))+((1-(2/10))*F548)</f>
        <v>5.3163132383377457E-2</v>
      </c>
      <c r="G549" s="2">
        <f t="shared" si="51"/>
        <v>-4.1956945397616657E-3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7.26</v>
      </c>
      <c r="C550" s="2">
        <f t="shared" si="48"/>
        <v>7.3448757902634352</v>
      </c>
      <c r="D550" s="2">
        <f t="shared" si="50"/>
        <v>7.2957528162579859</v>
      </c>
      <c r="E550" s="2">
        <f t="shared" si="49"/>
        <v>4.9122974005449294E-2</v>
      </c>
      <c r="F550" s="2">
        <f t="shared" si="53"/>
        <v>5.2355100707791827E-2</v>
      </c>
      <c r="G550" s="2">
        <f t="shared" si="51"/>
        <v>-3.2321267023425332E-3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7.26</v>
      </c>
      <c r="C551" s="2">
        <f t="shared" si="48"/>
        <v>7.3425872071459839</v>
      </c>
      <c r="D551" s="2">
        <f t="shared" si="50"/>
        <v>7.2931044594981351</v>
      </c>
      <c r="E551" s="2">
        <f t="shared" si="49"/>
        <v>4.9482747647848768E-2</v>
      </c>
      <c r="F551" s="2">
        <f t="shared" si="53"/>
        <v>5.1780630095803221E-2</v>
      </c>
      <c r="G551" s="2">
        <f t="shared" si="51"/>
        <v>-2.2978824479544524E-3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7.25</v>
      </c>
      <c r="C552" s="2">
        <f t="shared" si="48"/>
        <v>7.3406507137389099</v>
      </c>
      <c r="D552" s="2">
        <f t="shared" si="50"/>
        <v>7.2899115365723475</v>
      </c>
      <c r="E552" s="2">
        <f t="shared" si="49"/>
        <v>5.0739177166562399E-2</v>
      </c>
      <c r="F552" s="2">
        <f t="shared" si="53"/>
        <v>5.1572339509955059E-2</v>
      </c>
      <c r="G552" s="2">
        <f t="shared" si="51"/>
        <v>-8.3316234339265993E-4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7.25</v>
      </c>
      <c r="C553" s="2">
        <f t="shared" si="48"/>
        <v>7.3390121423944619</v>
      </c>
      <c r="D553" s="2">
        <f t="shared" si="50"/>
        <v>7.2869551264558776</v>
      </c>
      <c r="E553" s="2">
        <f t="shared" si="49"/>
        <v>5.205701593858425E-2</v>
      </c>
      <c r="F553" s="2">
        <f t="shared" si="53"/>
        <v>5.1669274795680897E-2</v>
      </c>
      <c r="G553" s="2">
        <f t="shared" si="51"/>
        <v>3.8774114290335282E-4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7.25</v>
      </c>
      <c r="C554" s="2">
        <f t="shared" si="48"/>
        <v>7.3299333512568525</v>
      </c>
      <c r="D554" s="2">
        <f t="shared" si="50"/>
        <v>7.2842177096813687</v>
      </c>
      <c r="E554" s="2">
        <f t="shared" si="49"/>
        <v>4.5715641575483801E-2</v>
      </c>
      <c r="F554" s="2">
        <f t="shared" si="53"/>
        <v>5.0478548151641482E-2</v>
      </c>
      <c r="G554" s="2">
        <f t="shared" si="51"/>
        <v>-4.7629065761576814E-3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7.24</v>
      </c>
      <c r="C555" s="2">
        <f t="shared" si="48"/>
        <v>7.3222512972173366</v>
      </c>
      <c r="D555" s="2">
        <f t="shared" si="50"/>
        <v>7.2809423237790449</v>
      </c>
      <c r="E555" s="2">
        <f t="shared" si="49"/>
        <v>4.1308973438291652E-2</v>
      </c>
      <c r="F555" s="2">
        <f t="shared" si="53"/>
        <v>4.864463320897152E-2</v>
      </c>
      <c r="G555" s="2">
        <f t="shared" si="51"/>
        <v>-7.3356597706798685E-3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7.24</v>
      </c>
      <c r="C556" s="2">
        <f t="shared" si="48"/>
        <v>7.3142126361069772</v>
      </c>
      <c r="D556" s="2">
        <f t="shared" si="50"/>
        <v>7.2779095590546712</v>
      </c>
      <c r="E556" s="2">
        <f t="shared" si="49"/>
        <v>3.6303077052306065E-2</v>
      </c>
      <c r="F556" s="2">
        <f t="shared" si="53"/>
        <v>4.6176321977638428E-2</v>
      </c>
      <c r="G556" s="2">
        <f t="shared" si="51"/>
        <v>-9.8732449253323626E-3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7.24</v>
      </c>
      <c r="C557" s="2">
        <f t="shared" si="48"/>
        <v>7.3074106920905191</v>
      </c>
      <c r="D557" s="2">
        <f t="shared" si="50"/>
        <v>7.2751014435691399</v>
      </c>
      <c r="E557" s="2">
        <f t="shared" si="49"/>
        <v>3.2309248521379175E-2</v>
      </c>
      <c r="F557" s="2">
        <f t="shared" si="53"/>
        <v>4.3402907286386579E-2</v>
      </c>
      <c r="G557" s="2">
        <f t="shared" si="51"/>
        <v>-1.1093658765007404E-2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7.24</v>
      </c>
      <c r="C558" s="2">
        <f t="shared" si="48"/>
        <v>7.3016552009996696</v>
      </c>
      <c r="D558" s="2">
        <f t="shared" si="50"/>
        <v>7.2725013366380926</v>
      </c>
      <c r="E558" s="2">
        <f t="shared" si="49"/>
        <v>2.9153864361576964E-2</v>
      </c>
      <c r="F558" s="2">
        <f t="shared" si="53"/>
        <v>4.0553098701424657E-2</v>
      </c>
      <c r="G558" s="2">
        <f t="shared" si="51"/>
        <v>-1.1399234339847693E-2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7.24</v>
      </c>
      <c r="C559" s="2">
        <f t="shared" si="48"/>
        <v>7.2952467085381816</v>
      </c>
      <c r="D559" s="2">
        <f t="shared" si="50"/>
        <v>7.2700938302204561</v>
      </c>
      <c r="E559" s="2">
        <f t="shared" si="49"/>
        <v>2.5152878317725502E-2</v>
      </c>
      <c r="F559" s="2">
        <f t="shared" si="53"/>
        <v>3.747305462468483E-2</v>
      </c>
      <c r="G559" s="2">
        <f t="shared" si="51"/>
        <v>-1.2320176306959328E-2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7.23</v>
      </c>
      <c r="C560" s="2">
        <f t="shared" si="48"/>
        <v>7.289824137993846</v>
      </c>
      <c r="D560" s="2">
        <f t="shared" si="50"/>
        <v>7.2671239168707933</v>
      </c>
      <c r="E560" s="2">
        <f t="shared" si="49"/>
        <v>2.27002211230527E-2</v>
      </c>
      <c r="F560" s="2">
        <f t="shared" si="53"/>
        <v>3.4518487924358403E-2</v>
      </c>
      <c r="G560" s="2">
        <f t="shared" si="51"/>
        <v>-1.1818266801305703E-2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7.22</v>
      </c>
      <c r="C561" s="2">
        <f t="shared" si="48"/>
        <v>7.2852358090717155</v>
      </c>
      <c r="D561" s="2">
        <f t="shared" si="50"/>
        <v>7.2636332563618451</v>
      </c>
      <c r="E561" s="2">
        <f t="shared" si="49"/>
        <v>2.1602552709870437E-2</v>
      </c>
      <c r="F561" s="2">
        <f t="shared" si="53"/>
        <v>3.1935300881460814E-2</v>
      </c>
      <c r="G561" s="2">
        <f t="shared" si="51"/>
        <v>-1.0332748171590377E-2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7.22</v>
      </c>
      <c r="C562" s="2">
        <f t="shared" si="48"/>
        <v>7.2798149153683749</v>
      </c>
      <c r="D562" s="2">
        <f t="shared" si="50"/>
        <v>7.2604011632980043</v>
      </c>
      <c r="E562" s="2">
        <f t="shared" si="49"/>
        <v>1.9413752070370549E-2</v>
      </c>
      <c r="F562" s="2">
        <f t="shared" si="53"/>
        <v>2.9430991119242762E-2</v>
      </c>
      <c r="G562" s="2">
        <f t="shared" si="51"/>
        <v>-1.0017239048872213E-2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7.22</v>
      </c>
      <c r="C563" s="2">
        <f t="shared" si="48"/>
        <v>7.2752280053117016</v>
      </c>
      <c r="D563" s="2">
        <f t="shared" si="50"/>
        <v>7.2574084845351887</v>
      </c>
      <c r="E563" s="2">
        <f t="shared" si="49"/>
        <v>1.7819520776512832E-2</v>
      </c>
      <c r="F563" s="2">
        <f t="shared" si="53"/>
        <v>2.7108697050696778E-2</v>
      </c>
      <c r="G563" s="2">
        <f t="shared" si="51"/>
        <v>-9.2891762741839461E-3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7.22</v>
      </c>
      <c r="C564" s="2">
        <f t="shared" si="48"/>
        <v>7.2713467737252859</v>
      </c>
      <c r="D564" s="2">
        <f t="shared" si="50"/>
        <v>7.2546374856807301</v>
      </c>
      <c r="E564" s="2">
        <f t="shared" si="49"/>
        <v>1.6709288044555848E-2</v>
      </c>
      <c r="F564" s="2">
        <f t="shared" si="53"/>
        <v>2.5028815249468594E-2</v>
      </c>
      <c r="G564" s="2">
        <f t="shared" si="51"/>
        <v>-8.3195272049127467E-3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7.18</v>
      </c>
      <c r="C565" s="2">
        <f t="shared" si="48"/>
        <v>7.2665241931521649</v>
      </c>
      <c r="D565" s="2">
        <f t="shared" si="50"/>
        <v>7.2491087830377134</v>
      </c>
      <c r="E565" s="2">
        <f t="shared" si="49"/>
        <v>1.7415410114451468E-2</v>
      </c>
      <c r="F565" s="2">
        <f t="shared" si="53"/>
        <v>2.3506134222465169E-2</v>
      </c>
      <c r="G565" s="2">
        <f t="shared" si="51"/>
        <v>-6.0907241080137009E-3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7.19</v>
      </c>
      <c r="C566" s="2">
        <f t="shared" si="48"/>
        <v>7.2624435480518317</v>
      </c>
      <c r="D566" s="2">
        <f t="shared" si="50"/>
        <v>7.2447303546645498</v>
      </c>
      <c r="E566" s="2">
        <f t="shared" si="49"/>
        <v>1.7713193387281834E-2</v>
      </c>
      <c r="F566" s="2">
        <f t="shared" si="53"/>
        <v>2.2347546055428501E-2</v>
      </c>
      <c r="G566" s="2">
        <f t="shared" si="51"/>
        <v>-4.6343526681466678E-3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7.19</v>
      </c>
      <c r="C567" s="2">
        <f t="shared" si="48"/>
        <v>7.2589906945053961</v>
      </c>
      <c r="D567" s="2">
        <f t="shared" si="50"/>
        <v>7.2406762543190277</v>
      </c>
      <c r="E567" s="2">
        <f t="shared" si="49"/>
        <v>1.8314440186368408E-2</v>
      </c>
      <c r="F567" s="2">
        <f t="shared" si="53"/>
        <v>2.1540924881616484E-2</v>
      </c>
      <c r="G567" s="2">
        <f t="shared" si="51"/>
        <v>-3.2264846952480761E-3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7.19</v>
      </c>
      <c r="C568" s="2">
        <f t="shared" si="48"/>
        <v>7.2560690491968742</v>
      </c>
      <c r="D568" s="2">
        <f t="shared" si="50"/>
        <v>7.2369224577028035</v>
      </c>
      <c r="E568" s="2">
        <f t="shared" si="49"/>
        <v>1.9146591494070719E-2</v>
      </c>
      <c r="F568" s="2">
        <f t="shared" si="53"/>
        <v>2.1062058204107333E-2</v>
      </c>
      <c r="G568" s="2">
        <f t="shared" si="51"/>
        <v>-1.9154667100366139E-3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7.17</v>
      </c>
      <c r="C569" s="2">
        <f t="shared" si="48"/>
        <v>7.2535968877819705</v>
      </c>
      <c r="D569" s="2">
        <f t="shared" si="50"/>
        <v>7.2319652386137072</v>
      </c>
      <c r="E569" s="2">
        <f t="shared" si="49"/>
        <v>2.1631649168263323E-2</v>
      </c>
      <c r="F569" s="2">
        <f t="shared" si="53"/>
        <v>2.1175976396938533E-2</v>
      </c>
      <c r="G569" s="2">
        <f t="shared" si="51"/>
        <v>4.5567277132478948E-4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7.16</v>
      </c>
      <c r="C570" s="2">
        <f t="shared" si="48"/>
        <v>7.2499665973539749</v>
      </c>
      <c r="D570" s="2">
        <f t="shared" si="50"/>
        <v>7.2266344801978768</v>
      </c>
      <c r="E570" s="2">
        <f t="shared" si="49"/>
        <v>2.3332117156098064E-2</v>
      </c>
      <c r="F570" s="2">
        <f t="shared" si="53"/>
        <v>2.1607204548770444E-2</v>
      </c>
      <c r="G570" s="2">
        <f t="shared" si="51"/>
        <v>1.7249126073276208E-3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7.16</v>
      </c>
      <c r="C571" s="2">
        <f t="shared" si="48"/>
        <v>7.2453563516072093</v>
      </c>
      <c r="D571" s="2">
        <f t="shared" si="50"/>
        <v>7.2216985927758115</v>
      </c>
      <c r="E571" s="2">
        <f t="shared" si="49"/>
        <v>2.3657758831397757E-2</v>
      </c>
      <c r="F571" s="2">
        <f t="shared" si="53"/>
        <v>2.2017315405295907E-2</v>
      </c>
      <c r="G571" s="2">
        <f t="shared" si="51"/>
        <v>1.6404434261018501E-3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7.14</v>
      </c>
      <c r="C572" s="2">
        <f t="shared" si="48"/>
        <v>7.2414553744368693</v>
      </c>
      <c r="D572" s="2">
        <f t="shared" si="50"/>
        <v>7.2156468451627882</v>
      </c>
      <c r="E572" s="2">
        <f t="shared" si="49"/>
        <v>2.580852927408106E-2</v>
      </c>
      <c r="F572" s="2">
        <f t="shared" si="53"/>
        <v>2.277555817905294E-2</v>
      </c>
      <c r="G572" s="2">
        <f t="shared" si="51"/>
        <v>3.0329710950281197E-3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7.14</v>
      </c>
      <c r="C573" s="2">
        <f t="shared" si="48"/>
        <v>7.2381545476004279</v>
      </c>
      <c r="D573" s="2">
        <f t="shared" si="50"/>
        <v>7.2100433751507298</v>
      </c>
      <c r="E573" s="2">
        <f t="shared" si="49"/>
        <v>2.8111172449698074E-2</v>
      </c>
      <c r="F573" s="2">
        <f t="shared" si="53"/>
        <v>2.3842681033181969E-2</v>
      </c>
      <c r="G573" s="2">
        <f t="shared" si="51"/>
        <v>4.2684914165161056E-3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7.14</v>
      </c>
      <c r="C574" s="2">
        <f t="shared" si="48"/>
        <v>7.2353615402772853</v>
      </c>
      <c r="D574" s="2">
        <f t="shared" si="50"/>
        <v>7.2048549769914167</v>
      </c>
      <c r="E574" s="2">
        <f t="shared" si="49"/>
        <v>3.0506563285868538E-2</v>
      </c>
      <c r="F574" s="2">
        <f t="shared" si="53"/>
        <v>2.5175457483719285E-2</v>
      </c>
      <c r="G574" s="2">
        <f t="shared" si="51"/>
        <v>5.3311058021492524E-3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7.14</v>
      </c>
      <c r="C575" s="2">
        <f t="shared" si="48"/>
        <v>7.2268443802346258</v>
      </c>
      <c r="D575" s="2">
        <f t="shared" si="50"/>
        <v>7.2000509046216825</v>
      </c>
      <c r="E575" s="2">
        <f t="shared" si="49"/>
        <v>2.6793475612943318E-2</v>
      </c>
      <c r="F575" s="2">
        <f t="shared" si="53"/>
        <v>2.5499061109564094E-2</v>
      </c>
      <c r="G575" s="2">
        <f t="shared" si="51"/>
        <v>1.2944145033792244E-3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7.13</v>
      </c>
      <c r="C576" s="2">
        <f t="shared" si="48"/>
        <v>7.2211760140446835</v>
      </c>
      <c r="D576" s="2">
        <f t="shared" si="50"/>
        <v>7.1948619487237799</v>
      </c>
      <c r="E576" s="2">
        <f t="shared" si="49"/>
        <v>2.6314065320903524E-2</v>
      </c>
      <c r="F576" s="2">
        <f t="shared" si="53"/>
        <v>2.5662061951831981E-2</v>
      </c>
      <c r="G576" s="2">
        <f t="shared" si="51"/>
        <v>6.5200336907154238E-4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7.13</v>
      </c>
      <c r="C577" s="2">
        <f t="shared" si="48"/>
        <v>7.2163797041916551</v>
      </c>
      <c r="D577" s="2">
        <f t="shared" si="50"/>
        <v>7.1900573599294253</v>
      </c>
      <c r="E577" s="2">
        <f t="shared" si="49"/>
        <v>2.6322344262229791E-2</v>
      </c>
      <c r="F577" s="2">
        <f t="shared" si="53"/>
        <v>2.5794118413911545E-2</v>
      </c>
      <c r="G577" s="2">
        <f t="shared" si="51"/>
        <v>5.2822584831824573E-4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7.13</v>
      </c>
      <c r="C578" s="2">
        <f t="shared" si="48"/>
        <v>7.2123212881621699</v>
      </c>
      <c r="D578" s="2">
        <f t="shared" si="50"/>
        <v>7.1856086666013192</v>
      </c>
      <c r="E578" s="2">
        <f t="shared" si="49"/>
        <v>2.6712621560850636E-2</v>
      </c>
      <c r="F578" s="2">
        <f t="shared" si="53"/>
        <v>2.5977819043299367E-2</v>
      </c>
      <c r="G578" s="2">
        <f t="shared" si="51"/>
        <v>7.3480251755126888E-4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7.13</v>
      </c>
      <c r="C579" s="2">
        <f t="shared" si="48"/>
        <v>7.2058103207526054</v>
      </c>
      <c r="D579" s="2">
        <f t="shared" si="50"/>
        <v>7.1814895061123325</v>
      </c>
      <c r="E579" s="2">
        <f t="shared" si="49"/>
        <v>2.4320814640272914E-2</v>
      </c>
      <c r="F579" s="2">
        <f t="shared" si="53"/>
        <v>2.5646418162694078E-2</v>
      </c>
      <c r="G579" s="2">
        <f t="shared" si="51"/>
        <v>-1.3256035224211635E-3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7.13</v>
      </c>
      <c r="C580" s="2">
        <f t="shared" si="48"/>
        <v>7.198762579098358</v>
      </c>
      <c r="D580" s="2">
        <f t="shared" si="50"/>
        <v>7.1776754686225299</v>
      </c>
      <c r="E580" s="2">
        <f t="shared" si="49"/>
        <v>2.1087110475828119E-2</v>
      </c>
      <c r="F580" s="2">
        <f t="shared" si="53"/>
        <v>2.4734556625320887E-2</v>
      </c>
      <c r="G580" s="2">
        <f t="shared" si="51"/>
        <v>-3.6474461494927675E-3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7.11</v>
      </c>
      <c r="C581" s="2">
        <f t="shared" si="48"/>
        <v>7.1927991053909182</v>
      </c>
      <c r="D581" s="2">
        <f t="shared" si="50"/>
        <v>7.1726624709467863</v>
      </c>
      <c r="E581" s="2">
        <f t="shared" si="49"/>
        <v>2.0136634444131829E-2</v>
      </c>
      <c r="F581" s="2">
        <f t="shared" si="53"/>
        <v>2.3814972189083079E-2</v>
      </c>
      <c r="G581" s="2">
        <f t="shared" si="51"/>
        <v>-3.6783377449512503E-3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7.09</v>
      </c>
      <c r="C582" s="2">
        <f t="shared" si="48"/>
        <v>7.184676166100008</v>
      </c>
      <c r="D582" s="2">
        <f t="shared" si="50"/>
        <v>7.1665393249507279</v>
      </c>
      <c r="E582" s="2">
        <f t="shared" si="49"/>
        <v>1.8136841149280158E-2</v>
      </c>
      <c r="F582" s="2">
        <f t="shared" si="53"/>
        <v>2.2679345981122496E-2</v>
      </c>
      <c r="G582" s="2">
        <f t="shared" si="51"/>
        <v>-4.5425048318423374E-3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7.09</v>
      </c>
      <c r="C583" s="2">
        <f t="shared" si="48"/>
        <v>7.1778029097769291</v>
      </c>
      <c r="D583" s="2">
        <f t="shared" si="50"/>
        <v>7.1608697453247476</v>
      </c>
      <c r="E583" s="2">
        <f t="shared" si="49"/>
        <v>1.6933164452181515E-2</v>
      </c>
      <c r="F583" s="2">
        <f t="shared" si="53"/>
        <v>2.1530109675334301E-2</v>
      </c>
      <c r="G583" s="2">
        <f t="shared" si="51"/>
        <v>-4.596945223152786E-3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7.06</v>
      </c>
      <c r="C584" s="2">
        <f t="shared" si="48"/>
        <v>7.1719870775035552</v>
      </c>
      <c r="D584" s="2">
        <f t="shared" si="50"/>
        <v>7.1533979123377289</v>
      </c>
      <c r="E584" s="2">
        <f t="shared" si="49"/>
        <v>1.8589165165826316E-2</v>
      </c>
      <c r="F584" s="2">
        <f t="shared" si="53"/>
        <v>2.0941920773432703E-2</v>
      </c>
      <c r="G584" s="2">
        <f t="shared" si="51"/>
        <v>-2.3527556076063869E-3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7.06</v>
      </c>
      <c r="C585" s="2">
        <f t="shared" si="48"/>
        <v>7.1670659886568551</v>
      </c>
      <c r="D585" s="2">
        <f t="shared" si="50"/>
        <v>7.1464795484608601</v>
      </c>
      <c r="E585" s="2">
        <f t="shared" si="49"/>
        <v>2.0586440195994982E-2</v>
      </c>
      <c r="F585" s="2">
        <f t="shared" si="53"/>
        <v>2.087082465794516E-2</v>
      </c>
      <c r="G585" s="2">
        <f t="shared" si="51"/>
        <v>-2.8438446195017814E-4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7.05</v>
      </c>
      <c r="C586" s="2">
        <f t="shared" si="48"/>
        <v>7.1613635288634931</v>
      </c>
      <c r="D586" s="2">
        <f t="shared" si="50"/>
        <v>7.1393329152415372</v>
      </c>
      <c r="E586" s="2">
        <f t="shared" si="49"/>
        <v>2.2030613621955908E-2</v>
      </c>
      <c r="F586" s="2">
        <f t="shared" si="53"/>
        <v>2.1102782450747308E-2</v>
      </c>
      <c r="G586" s="2">
        <f t="shared" si="51"/>
        <v>9.2783117120859987E-4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7.04</v>
      </c>
      <c r="C587" s="2">
        <f t="shared" si="48"/>
        <v>7.1565383705768024</v>
      </c>
      <c r="D587" s="2">
        <f t="shared" si="50"/>
        <v>7.1319749215199426</v>
      </c>
      <c r="E587" s="2">
        <f t="shared" si="49"/>
        <v>2.456344905685981E-2</v>
      </c>
      <c r="F587" s="2">
        <f t="shared" si="53"/>
        <v>2.1794915771969813E-2</v>
      </c>
      <c r="G587" s="2">
        <f t="shared" si="51"/>
        <v>2.7685332848899971E-3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7.02</v>
      </c>
      <c r="C588" s="2">
        <f t="shared" si="48"/>
        <v>7.1524555443342175</v>
      </c>
      <c r="D588" s="2">
        <f t="shared" si="50"/>
        <v>7.1236804828888349</v>
      </c>
      <c r="E588" s="2">
        <f t="shared" si="49"/>
        <v>2.8775061445382555E-2</v>
      </c>
      <c r="F588" s="2">
        <f t="shared" si="53"/>
        <v>2.3190944906652362E-2</v>
      </c>
      <c r="G588" s="2">
        <f t="shared" si="51"/>
        <v>5.5841165387301925E-3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7.01</v>
      </c>
      <c r="C589" s="2">
        <f t="shared" si="48"/>
        <v>7.1490008452058769</v>
      </c>
      <c r="D589" s="2">
        <f t="shared" si="50"/>
        <v>7.1152597063785512</v>
      </c>
      <c r="E589" s="2">
        <f t="shared" si="49"/>
        <v>3.3741138827325656E-2</v>
      </c>
      <c r="F589" s="2">
        <f t="shared" si="53"/>
        <v>2.530098369078702E-2</v>
      </c>
      <c r="G589" s="2">
        <f t="shared" si="51"/>
        <v>8.4401551365386358E-3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7</v>
      </c>
      <c r="C590" s="2">
        <f t="shared" si="48"/>
        <v>7.1460776382511266</v>
      </c>
      <c r="D590" s="2">
        <f t="shared" si="50"/>
        <v>7.1067219503505097</v>
      </c>
      <c r="E590" s="2">
        <f t="shared" si="49"/>
        <v>3.9355687900616942E-2</v>
      </c>
      <c r="F590" s="2">
        <f t="shared" si="53"/>
        <v>2.8111924532753005E-2</v>
      </c>
      <c r="G590" s="2">
        <f t="shared" si="51"/>
        <v>1.1243763367863938E-2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7.01</v>
      </c>
      <c r="C591" s="2">
        <f t="shared" ref="C591:C654" si="54">$C$4*B581+C590*(1-$C$4)</f>
        <v>7.1405272323663374</v>
      </c>
      <c r="D591" s="2">
        <f t="shared" si="50"/>
        <v>7.0995573614356573</v>
      </c>
      <c r="E591" s="2">
        <f t="shared" si="49"/>
        <v>4.0969870930680052E-2</v>
      </c>
      <c r="F591" s="2">
        <f t="shared" si="53"/>
        <v>3.0683513812338414E-2</v>
      </c>
      <c r="G591" s="2">
        <f t="shared" si="51"/>
        <v>1.0286357118341638E-2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7.01</v>
      </c>
      <c r="C592" s="2">
        <f t="shared" si="54"/>
        <v>7.1327538120022851</v>
      </c>
      <c r="D592" s="2">
        <f t="shared" si="50"/>
        <v>7.0929234828107939</v>
      </c>
      <c r="E592" s="2">
        <f t="shared" si="49"/>
        <v>3.9830329191491209E-2</v>
      </c>
      <c r="F592" s="2">
        <f t="shared" si="53"/>
        <v>3.2512876888168979E-2</v>
      </c>
      <c r="G592" s="2">
        <f t="shared" si="51"/>
        <v>7.3174523033222305E-3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7.01</v>
      </c>
      <c r="C593" s="2">
        <f t="shared" si="54"/>
        <v>7.1261763024634721</v>
      </c>
      <c r="D593" s="2">
        <f t="shared" si="50"/>
        <v>7.0867810026025868</v>
      </c>
      <c r="E593" s="2">
        <f t="shared" si="49"/>
        <v>3.9395299860885302E-2</v>
      </c>
      <c r="F593" s="2">
        <f t="shared" si="53"/>
        <v>3.3889361482712245E-2</v>
      </c>
      <c r="G593" s="2">
        <f t="shared" si="51"/>
        <v>5.5059383781730573E-3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7.01</v>
      </c>
      <c r="C594" s="2">
        <f t="shared" si="54"/>
        <v>7.1159953328537071</v>
      </c>
      <c r="D594" s="2">
        <f t="shared" si="50"/>
        <v>7.081093520928321</v>
      </c>
      <c r="E594" s="2">
        <f t="shared" si="49"/>
        <v>3.4901811925386106E-2</v>
      </c>
      <c r="F594" s="2">
        <f t="shared" si="53"/>
        <v>3.4091851571247021E-2</v>
      </c>
      <c r="G594" s="2">
        <f t="shared" si="51"/>
        <v>8.0996035413908457E-4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7.01</v>
      </c>
      <c r="C595" s="2">
        <f t="shared" si="54"/>
        <v>7.1073806662608288</v>
      </c>
      <c r="D595" s="2">
        <f t="shared" si="50"/>
        <v>7.0758273341928897</v>
      </c>
      <c r="E595" s="2">
        <f t="shared" si="49"/>
        <v>3.1553332067939088E-2</v>
      </c>
      <c r="F595" s="2">
        <f t="shared" si="53"/>
        <v>3.3584147670585436E-2</v>
      </c>
      <c r="G595" s="2">
        <f t="shared" si="51"/>
        <v>-2.0308156026463478E-3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7.01</v>
      </c>
      <c r="C596" s="2">
        <f t="shared" si="54"/>
        <v>7.0985528714514707</v>
      </c>
      <c r="D596" s="2">
        <f t="shared" si="50"/>
        <v>7.0709512353637871</v>
      </c>
      <c r="E596" s="2">
        <f t="shared" si="49"/>
        <v>2.7601636087683623E-2</v>
      </c>
      <c r="F596" s="2">
        <f t="shared" si="53"/>
        <v>3.2387645354005075E-2</v>
      </c>
      <c r="G596" s="2">
        <f t="shared" si="51"/>
        <v>-4.7860092663214518E-3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7.01</v>
      </c>
      <c r="C597" s="2">
        <f t="shared" si="54"/>
        <v>7.0895447373820133</v>
      </c>
      <c r="D597" s="2">
        <f t="shared" si="50"/>
        <v>7.0664363290405436</v>
      </c>
      <c r="E597" s="2">
        <f t="shared" si="49"/>
        <v>2.3108408341469655E-2</v>
      </c>
      <c r="F597" s="2">
        <f t="shared" si="53"/>
        <v>3.0531797951497991E-2</v>
      </c>
      <c r="G597" s="2">
        <f t="shared" si="51"/>
        <v>-7.4233896100283359E-3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7.01</v>
      </c>
      <c r="C598" s="2">
        <f t="shared" si="54"/>
        <v>7.0788455470155496</v>
      </c>
      <c r="D598" s="2">
        <f t="shared" si="50"/>
        <v>7.0622558602227254</v>
      </c>
      <c r="E598" s="2">
        <f t="shared" si="49"/>
        <v>1.6589686792824132E-2</v>
      </c>
      <c r="F598" s="2">
        <f t="shared" si="53"/>
        <v>2.7743375719763222E-2</v>
      </c>
      <c r="G598" s="2">
        <f t="shared" si="51"/>
        <v>-1.115368892693909E-2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7.01</v>
      </c>
      <c r="C599" s="2">
        <f t="shared" si="54"/>
        <v>7.0682539243977729</v>
      </c>
      <c r="D599" s="2">
        <f t="shared" si="50"/>
        <v>7.0583850557617831</v>
      </c>
      <c r="E599" s="2">
        <f t="shared" si="49"/>
        <v>9.8688686359897915E-3</v>
      </c>
      <c r="F599" s="2">
        <f t="shared" si="53"/>
        <v>2.4168474303008537E-2</v>
      </c>
      <c r="G599" s="2">
        <f t="shared" si="51"/>
        <v>-1.4299605667018746E-2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7</v>
      </c>
      <c r="C600" s="2">
        <f t="shared" si="54"/>
        <v>7.0577533206442702</v>
      </c>
      <c r="D600" s="2">
        <f t="shared" si="50"/>
        <v>7.0540602368164658</v>
      </c>
      <c r="E600" s="2">
        <f t="shared" si="49"/>
        <v>3.693083827804422E-3</v>
      </c>
      <c r="F600" s="2">
        <f t="shared" si="53"/>
        <v>2.0073396207967713E-2</v>
      </c>
      <c r="G600" s="2">
        <f t="shared" si="51"/>
        <v>-1.6380312380163291E-2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7</v>
      </c>
      <c r="C601" s="2">
        <f t="shared" si="54"/>
        <v>7.0504066559297671</v>
      </c>
      <c r="D601" s="2">
        <f t="shared" si="50"/>
        <v>7.050055774830061</v>
      </c>
      <c r="E601" s="2">
        <f t="shared" si="49"/>
        <v>3.5088109970615733E-4</v>
      </c>
      <c r="F601" s="2">
        <f t="shared" si="53"/>
        <v>1.6128893186315402E-2</v>
      </c>
      <c r="G601" s="2">
        <f t="shared" si="51"/>
        <v>-1.5778012086609245E-2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7</v>
      </c>
      <c r="C602" s="2">
        <f t="shared" si="54"/>
        <v>7.0441902473251874</v>
      </c>
      <c r="D602" s="2">
        <f t="shared" si="50"/>
        <v>7.0463479396574638</v>
      </c>
      <c r="E602" s="2">
        <f t="shared" si="49"/>
        <v>-2.1576923322763619E-3</v>
      </c>
      <c r="F602" s="2">
        <f t="shared" si="53"/>
        <v>1.2471576082597051E-2</v>
      </c>
      <c r="G602" s="2">
        <f t="shared" si="51"/>
        <v>-1.4629268414873412E-2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6">
        <f>TITRES_STAT!D606</f>
        <v>7</v>
      </c>
      <c r="C603" s="2">
        <f t="shared" si="54"/>
        <v>7.0389302092751587</v>
      </c>
      <c r="D603" s="2">
        <f t="shared" si="50"/>
        <v>7.0429147589420955</v>
      </c>
      <c r="E603" s="2">
        <f t="shared" si="49"/>
        <v>-3.984549666936843E-3</v>
      </c>
      <c r="F603" s="2">
        <f t="shared" si="53"/>
        <v>9.1803509326902726E-3</v>
      </c>
      <c r="G603" s="2">
        <f t="shared" si="51"/>
        <v>-1.3164900599627116E-2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6">
        <f>TITRES_STAT!D607</f>
        <v>7</v>
      </c>
      <c r="C604" s="2">
        <f t="shared" si="54"/>
        <v>7.0344794078482114</v>
      </c>
      <c r="D604" s="2">
        <f t="shared" si="50"/>
        <v>7.0397358879093472</v>
      </c>
      <c r="E604" s="2">
        <f t="shared" ref="E604:E667" si="55">C604-D604</f>
        <v>-5.256480061135882E-3</v>
      </c>
      <c r="F604" s="2">
        <f t="shared" si="53"/>
        <v>6.292984733925042E-3</v>
      </c>
      <c r="G604" s="2">
        <f t="shared" si="51"/>
        <v>-1.1549464795060924E-2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6">
        <f>TITRES_STAT!D608</f>
        <v>7.19</v>
      </c>
      <c r="C605" s="2">
        <f t="shared" si="54"/>
        <v>7.0307133451023329</v>
      </c>
      <c r="D605" s="2">
        <f t="shared" ref="D605:D668" si="56">$D$4*B605+(1-$D$4)*D604</f>
        <v>7.0508665628790252</v>
      </c>
      <c r="E605" s="2">
        <f t="shared" si="55"/>
        <v>-2.0153217776692323E-2</v>
      </c>
      <c r="F605" s="2">
        <f t="shared" si="53"/>
        <v>1.0037442318015692E-3</v>
      </c>
      <c r="G605" s="2">
        <f t="shared" si="51"/>
        <v>-2.1156962008493891E-2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6">
        <f>TITRES_STAT!D609</f>
        <v>7.19</v>
      </c>
      <c r="C606" s="2">
        <f t="shared" si="54"/>
        <v>7.027526676625051</v>
      </c>
      <c r="D606" s="2">
        <f t="shared" si="56"/>
        <v>7.0611727434065052</v>
      </c>
      <c r="E606" s="2">
        <f t="shared" si="55"/>
        <v>-3.3646066781454209E-2</v>
      </c>
      <c r="F606" s="2">
        <f t="shared" si="53"/>
        <v>-5.9262179708495866E-3</v>
      </c>
      <c r="G606" s="2">
        <f t="shared" si="51"/>
        <v>-2.7719848810604623E-2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6">
        <f>TITRES_STAT!D610</f>
        <v>7.19</v>
      </c>
      <c r="C607" s="2">
        <f t="shared" si="54"/>
        <v>7.0248302648365817</v>
      </c>
      <c r="D607" s="2">
        <f t="shared" si="56"/>
        <v>7.0707155031541715</v>
      </c>
      <c r="E607" s="2">
        <f t="shared" si="55"/>
        <v>-4.5885238317589838E-2</v>
      </c>
      <c r="F607" s="2">
        <f t="shared" si="53"/>
        <v>-1.3918022040197639E-2</v>
      </c>
      <c r="G607" s="2">
        <f t="shared" si="51"/>
        <v>-3.1967216277392199E-2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7.19</v>
      </c>
      <c r="C608" s="2">
        <f t="shared" si="54"/>
        <v>7.0225486856309534</v>
      </c>
      <c r="D608" s="2">
        <f t="shared" si="56"/>
        <v>7.0795513918094182</v>
      </c>
      <c r="E608" s="2">
        <f t="shared" si="55"/>
        <v>-5.7002706178464813E-2</v>
      </c>
      <c r="F608" s="2">
        <f t="shared" si="53"/>
        <v>-2.2534958867851076E-2</v>
      </c>
      <c r="G608" s="2">
        <f t="shared" si="51"/>
        <v>-3.4467747310613736E-2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6">
        <f>TITRES_STAT!D612</f>
        <v>7.1</v>
      </c>
      <c r="C609" s="2">
        <f t="shared" si="54"/>
        <v>7.0206181186108063</v>
      </c>
      <c r="D609" s="2">
        <f t="shared" si="56"/>
        <v>7.0810661035272391</v>
      </c>
      <c r="E609" s="2">
        <f t="shared" si="55"/>
        <v>-6.0447984916432773E-2</v>
      </c>
      <c r="F609" s="2">
        <f t="shared" si="53"/>
        <v>-3.0117564077567417E-2</v>
      </c>
      <c r="G609" s="2">
        <f t="shared" si="51"/>
        <v>-3.0330420838865356E-2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7.1</v>
      </c>
      <c r="C610" s="2">
        <f t="shared" si="54"/>
        <v>7.0174461003629904</v>
      </c>
      <c r="D610" s="2">
        <f t="shared" si="56"/>
        <v>7.0824686143770732</v>
      </c>
      <c r="E610" s="2">
        <f t="shared" si="55"/>
        <v>-6.5022514014082766E-2</v>
      </c>
      <c r="F610" s="2">
        <f t="shared" si="53"/>
        <v>-3.709855406487049E-2</v>
      </c>
      <c r="G610" s="2">
        <f t="shared" si="51"/>
        <v>-2.7923959949212276E-2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7.1</v>
      </c>
      <c r="C611" s="2">
        <f t="shared" si="54"/>
        <v>7.0147620849225305</v>
      </c>
      <c r="D611" s="2">
        <f t="shared" si="56"/>
        <v>7.0837672355343271</v>
      </c>
      <c r="E611" s="2">
        <f t="shared" si="55"/>
        <v>-6.9005150611796573E-2</v>
      </c>
      <c r="F611" s="2">
        <f t="shared" si="53"/>
        <v>-4.3479873374255712E-2</v>
      </c>
      <c r="G611" s="2">
        <f t="shared" si="51"/>
        <v>-2.5525277237540861E-2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7.1</v>
      </c>
      <c r="C612" s="2">
        <f t="shared" si="54"/>
        <v>7.0124909949344492</v>
      </c>
      <c r="D612" s="2">
        <f t="shared" si="56"/>
        <v>7.0849696625317842</v>
      </c>
      <c r="E612" s="2">
        <f t="shared" si="55"/>
        <v>-7.2478667597335011E-2</v>
      </c>
      <c r="F612" s="2">
        <f t="shared" si="53"/>
        <v>-4.927963221887157E-2</v>
      </c>
      <c r="G612" s="2">
        <f t="shared" ref="G612:G675" si="57">E612-F612</f>
        <v>-2.3199035378463441E-2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7.1</v>
      </c>
      <c r="C613" s="2">
        <f t="shared" si="54"/>
        <v>7.0105693034060721</v>
      </c>
      <c r="D613" s="2">
        <f t="shared" si="56"/>
        <v>7.0860830208627634</v>
      </c>
      <c r="E613" s="2">
        <f t="shared" si="55"/>
        <v>-7.5513717456691332E-2</v>
      </c>
      <c r="F613" s="2">
        <f t="shared" ref="F613:F676" si="59">(E613*(2/(10)))+((1-(2/10))*F612)</f>
        <v>-5.4526449266435531E-2</v>
      </c>
      <c r="G613" s="2">
        <f t="shared" si="57"/>
        <v>-2.0987268190255801E-2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7.1</v>
      </c>
      <c r="C614" s="2">
        <f t="shared" si="54"/>
        <v>7.0089432567282142</v>
      </c>
      <c r="D614" s="2">
        <f t="shared" si="56"/>
        <v>7.0871139082062626</v>
      </c>
      <c r="E614" s="2">
        <f t="shared" si="55"/>
        <v>-7.817065147804847E-2</v>
      </c>
      <c r="F614" s="2">
        <f t="shared" si="59"/>
        <v>-5.9255289708758124E-2</v>
      </c>
      <c r="G614" s="2">
        <f t="shared" si="57"/>
        <v>-1.8915361769290345E-2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7</v>
      </c>
      <c r="C615" s="2">
        <f t="shared" si="54"/>
        <v>7.0367981403084894</v>
      </c>
      <c r="D615" s="2">
        <f t="shared" si="56"/>
        <v>7.0806610261169096</v>
      </c>
      <c r="E615" s="2">
        <f t="shared" si="55"/>
        <v>-4.3862885808420238E-2</v>
      </c>
      <c r="F615" s="2">
        <f t="shared" si="59"/>
        <v>-5.617680892869055E-2</v>
      </c>
      <c r="G615" s="2">
        <f t="shared" si="57"/>
        <v>1.2313923120270312E-2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7.1</v>
      </c>
      <c r="C616" s="2">
        <f t="shared" si="54"/>
        <v>7.0603676571841065</v>
      </c>
      <c r="D616" s="2">
        <f t="shared" si="56"/>
        <v>7.0820935427008429</v>
      </c>
      <c r="E616" s="2">
        <f t="shared" si="55"/>
        <v>-2.1725885516736376E-2</v>
      </c>
      <c r="F616" s="2">
        <f t="shared" si="59"/>
        <v>-4.9286624246299718E-2</v>
      </c>
      <c r="G616" s="2">
        <f t="shared" si="57"/>
        <v>2.7560738729563342E-2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7</v>
      </c>
      <c r="C617" s="2">
        <f t="shared" si="54"/>
        <v>7.0803110945403978</v>
      </c>
      <c r="D617" s="2">
        <f t="shared" si="56"/>
        <v>7.0760125395378175</v>
      </c>
      <c r="E617" s="2">
        <f t="shared" si="55"/>
        <v>4.298555002580251E-3</v>
      </c>
      <c r="F617" s="2">
        <f t="shared" si="59"/>
        <v>-3.8569588396523725E-2</v>
      </c>
      <c r="G617" s="2">
        <f t="shared" si="57"/>
        <v>4.2868143399103976E-2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7</v>
      </c>
      <c r="C618" s="2">
        <f t="shared" si="54"/>
        <v>7.0971863107649522</v>
      </c>
      <c r="D618" s="2">
        <f t="shared" si="56"/>
        <v>7.0703819810535347</v>
      </c>
      <c r="E618" s="2">
        <f t="shared" si="55"/>
        <v>2.6804329711417552E-2</v>
      </c>
      <c r="F618" s="2">
        <f t="shared" si="59"/>
        <v>-2.5494804774935469E-2</v>
      </c>
      <c r="G618" s="2">
        <f t="shared" si="57"/>
        <v>5.2299134486353024E-2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7</v>
      </c>
      <c r="C619" s="2">
        <f t="shared" si="54"/>
        <v>7.0976191860318831</v>
      </c>
      <c r="D619" s="2">
        <f t="shared" si="56"/>
        <v>7.0651685009754948</v>
      </c>
      <c r="E619" s="2">
        <f t="shared" si="55"/>
        <v>3.2450685056388373E-2</v>
      </c>
      <c r="F619" s="2">
        <f t="shared" si="59"/>
        <v>-1.3905706808670702E-2</v>
      </c>
      <c r="G619" s="2">
        <f t="shared" si="57"/>
        <v>4.6356391865059077E-2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7</v>
      </c>
      <c r="C620" s="2">
        <f t="shared" si="54"/>
        <v>7.0979854651039016</v>
      </c>
      <c r="D620" s="2">
        <f t="shared" si="56"/>
        <v>7.0603412046069396</v>
      </c>
      <c r="E620" s="2">
        <f t="shared" si="55"/>
        <v>3.7644260496962012E-2</v>
      </c>
      <c r="F620" s="2">
        <f t="shared" si="59"/>
        <v>-3.5957133475441588E-3</v>
      </c>
      <c r="G620" s="2">
        <f t="shared" si="57"/>
        <v>4.1239973844506173E-2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7</v>
      </c>
      <c r="C621" s="2">
        <f t="shared" si="54"/>
        <v>7.0982953935494546</v>
      </c>
      <c r="D621" s="2">
        <f t="shared" si="56"/>
        <v>7.0558714857471658</v>
      </c>
      <c r="E621" s="2">
        <f t="shared" si="55"/>
        <v>4.2423907802288774E-2</v>
      </c>
      <c r="F621" s="2">
        <f t="shared" si="59"/>
        <v>5.6082108824224274E-3</v>
      </c>
      <c r="G621" s="2">
        <f t="shared" si="57"/>
        <v>3.6815696919866345E-2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7</v>
      </c>
      <c r="C622" s="2">
        <f t="shared" si="54"/>
        <v>7.0985576406956916</v>
      </c>
      <c r="D622" s="2">
        <f t="shared" si="56"/>
        <v>7.0517328571733016</v>
      </c>
      <c r="E622" s="2">
        <f t="shared" si="55"/>
        <v>4.6824783522390057E-2</v>
      </c>
      <c r="F622" s="2">
        <f t="shared" si="59"/>
        <v>1.3851525410415955E-2</v>
      </c>
      <c r="G622" s="2">
        <f t="shared" si="57"/>
        <v>3.2973258111974102E-2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7</v>
      </c>
      <c r="C623" s="2">
        <f t="shared" si="54"/>
        <v>7.098779542127124</v>
      </c>
      <c r="D623" s="2">
        <f t="shared" si="56"/>
        <v>7.0479007936789824</v>
      </c>
      <c r="E623" s="2">
        <f t="shared" si="55"/>
        <v>5.0878748448141664E-2</v>
      </c>
      <c r="F623" s="2">
        <f t="shared" si="59"/>
        <v>2.1256970017961098E-2</v>
      </c>
      <c r="G623" s="2">
        <f t="shared" si="57"/>
        <v>2.9621778430180566E-2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7</v>
      </c>
      <c r="C624" s="2">
        <f t="shared" si="54"/>
        <v>7.0989673048767976</v>
      </c>
      <c r="D624" s="2">
        <f t="shared" si="56"/>
        <v>7.044352586739798</v>
      </c>
      <c r="E624" s="2">
        <f t="shared" si="55"/>
        <v>5.4614718136999585E-2</v>
      </c>
      <c r="F624" s="2">
        <f t="shared" si="59"/>
        <v>2.7928519641768797E-2</v>
      </c>
      <c r="G624" s="2">
        <f t="shared" si="57"/>
        <v>2.6686198495230788E-2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7</v>
      </c>
      <c r="C625" s="2">
        <f t="shared" si="54"/>
        <v>7.0837415656649831</v>
      </c>
      <c r="D625" s="2">
        <f t="shared" si="56"/>
        <v>7.0410672099442575</v>
      </c>
      <c r="E625" s="2">
        <f t="shared" si="55"/>
        <v>4.2674355720725643E-2</v>
      </c>
      <c r="F625" s="2">
        <f t="shared" si="59"/>
        <v>3.0877686857560167E-2</v>
      </c>
      <c r="G625" s="2">
        <f t="shared" si="57"/>
        <v>1.1796668863165476E-2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7</v>
      </c>
      <c r="C626" s="2">
        <f t="shared" si="54"/>
        <v>7.0862428632549861</v>
      </c>
      <c r="D626" s="2">
        <f t="shared" si="56"/>
        <v>7.0380251943928309</v>
      </c>
      <c r="E626" s="2">
        <f t="shared" si="55"/>
        <v>4.8217668862155172E-2</v>
      </c>
      <c r="F626" s="2">
        <f t="shared" si="59"/>
        <v>3.434568325847917E-2</v>
      </c>
      <c r="G626" s="2">
        <f t="shared" si="57"/>
        <v>1.3871985603676001E-2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7</v>
      </c>
      <c r="C627" s="2">
        <f t="shared" si="54"/>
        <v>7.0729747304465267</v>
      </c>
      <c r="D627" s="2">
        <f t="shared" si="56"/>
        <v>7.0352085133266948</v>
      </c>
      <c r="E627" s="2">
        <f t="shared" si="55"/>
        <v>3.7766217119831857E-2</v>
      </c>
      <c r="F627" s="2">
        <f t="shared" si="59"/>
        <v>3.5029790030749706E-2</v>
      </c>
      <c r="G627" s="2">
        <f t="shared" si="57"/>
        <v>2.736427089082151E-3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7</v>
      </c>
      <c r="C628" s="2">
        <f t="shared" si="54"/>
        <v>7.061747848839369</v>
      </c>
      <c r="D628" s="2">
        <f t="shared" si="56"/>
        <v>7.0326004753024947</v>
      </c>
      <c r="E628" s="2">
        <f t="shared" si="55"/>
        <v>2.9147373536874355E-2</v>
      </c>
      <c r="F628" s="2">
        <f t="shared" si="59"/>
        <v>3.3853306731974633E-2</v>
      </c>
      <c r="G628" s="2">
        <f t="shared" si="57"/>
        <v>-4.7059331951002786E-3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7</v>
      </c>
      <c r="C629" s="2">
        <f t="shared" si="54"/>
        <v>7.0522481797871581</v>
      </c>
      <c r="D629" s="2">
        <f t="shared" si="56"/>
        <v>7.0301856252800876</v>
      </c>
      <c r="E629" s="2">
        <f t="shared" si="55"/>
        <v>2.2062554507070509E-2</v>
      </c>
      <c r="F629" s="2">
        <f t="shared" si="59"/>
        <v>3.1495156286993814E-2</v>
      </c>
      <c r="G629" s="2">
        <f t="shared" si="57"/>
        <v>-9.4326017799233053E-3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7</v>
      </c>
      <c r="C630" s="2">
        <f t="shared" si="54"/>
        <v>7.0442099982814419</v>
      </c>
      <c r="D630" s="2">
        <f t="shared" si="56"/>
        <v>7.0279496530371182</v>
      </c>
      <c r="E630" s="2">
        <f t="shared" si="55"/>
        <v>1.6260345244323737E-2</v>
      </c>
      <c r="F630" s="2">
        <f t="shared" si="59"/>
        <v>2.8448194078459801E-2</v>
      </c>
      <c r="G630" s="2">
        <f t="shared" si="57"/>
        <v>-1.2187848834136063E-2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6.95</v>
      </c>
      <c r="C631" s="2">
        <f t="shared" si="54"/>
        <v>7.037408460084297</v>
      </c>
      <c r="D631" s="2">
        <f t="shared" si="56"/>
        <v>7.0221756046639987</v>
      </c>
      <c r="E631" s="2">
        <f t="shared" si="55"/>
        <v>1.5232855420298286E-2</v>
      </c>
      <c r="F631" s="2">
        <f t="shared" si="59"/>
        <v>2.5805126346827498E-2</v>
      </c>
      <c r="G631" s="2">
        <f t="shared" si="57"/>
        <v>-1.0572270926529213E-2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6.9</v>
      </c>
      <c r="C632" s="2">
        <f t="shared" si="54"/>
        <v>7.0316533123790208</v>
      </c>
      <c r="D632" s="2">
        <f t="shared" si="56"/>
        <v>7.0131255598740729</v>
      </c>
      <c r="E632" s="2">
        <f t="shared" si="55"/>
        <v>1.852775250494787E-2</v>
      </c>
      <c r="F632" s="2">
        <f t="shared" si="59"/>
        <v>2.4349651578451575E-2</v>
      </c>
      <c r="G632" s="2">
        <f t="shared" si="57"/>
        <v>-5.821899073503705E-3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6">
        <f>TITRES_STAT!D636</f>
        <v>6.9</v>
      </c>
      <c r="C633" s="2">
        <f t="shared" si="54"/>
        <v>7.0267835720130183</v>
      </c>
      <c r="D633" s="2">
        <f t="shared" si="56"/>
        <v>7.0047458887722893</v>
      </c>
      <c r="E633" s="2">
        <f t="shared" si="55"/>
        <v>2.2037683240728967E-2</v>
      </c>
      <c r="F633" s="2">
        <f t="shared" si="59"/>
        <v>2.3887257910907057E-2</v>
      </c>
      <c r="G633" s="2">
        <f t="shared" si="57"/>
        <v>-1.8495746701780898E-3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6.9</v>
      </c>
      <c r="C634" s="2">
        <f t="shared" si="54"/>
        <v>7.0226630224725533</v>
      </c>
      <c r="D634" s="2">
        <f t="shared" si="56"/>
        <v>6.9969869340484161</v>
      </c>
      <c r="E634" s="2">
        <f t="shared" si="55"/>
        <v>2.5676088424137156E-2</v>
      </c>
      <c r="F634" s="2">
        <f t="shared" si="59"/>
        <v>2.4245024013553079E-2</v>
      </c>
      <c r="G634" s="2">
        <f t="shared" si="57"/>
        <v>1.4310644105840764E-3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6.9</v>
      </c>
      <c r="C635" s="2">
        <f t="shared" si="54"/>
        <v>7.0191764036306221</v>
      </c>
      <c r="D635" s="2">
        <f t="shared" si="56"/>
        <v>6.9898027167114964</v>
      </c>
      <c r="E635" s="2">
        <f t="shared" si="55"/>
        <v>2.9373686919125674E-2</v>
      </c>
      <c r="F635" s="2">
        <f t="shared" si="59"/>
        <v>2.5270756594667602E-2</v>
      </c>
      <c r="G635" s="2">
        <f t="shared" si="57"/>
        <v>4.1029303244580727E-3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6.9</v>
      </c>
      <c r="C636" s="2">
        <f t="shared" si="54"/>
        <v>7.0162261876874492</v>
      </c>
      <c r="D636" s="2">
        <f t="shared" si="56"/>
        <v>6.983150663621756</v>
      </c>
      <c r="E636" s="2">
        <f t="shared" si="55"/>
        <v>3.3075524065693251E-2</v>
      </c>
      <c r="F636" s="2">
        <f t="shared" si="59"/>
        <v>2.6831710088872734E-2</v>
      </c>
      <c r="G636" s="2">
        <f t="shared" si="57"/>
        <v>6.2438139768205177E-3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6.89</v>
      </c>
      <c r="C637" s="2">
        <f t="shared" si="54"/>
        <v>7.01372985112015</v>
      </c>
      <c r="D637" s="2">
        <f t="shared" si="56"/>
        <v>6.9762506144645897</v>
      </c>
      <c r="E637" s="2">
        <f t="shared" si="55"/>
        <v>3.74792366555603E-2</v>
      </c>
      <c r="F637" s="2">
        <f t="shared" si="59"/>
        <v>2.896121540221025E-2</v>
      </c>
      <c r="G637" s="2">
        <f t="shared" si="57"/>
        <v>8.5180212533500499E-3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6.9</v>
      </c>
      <c r="C638" s="2">
        <f t="shared" si="54"/>
        <v>7.0116175663324345</v>
      </c>
      <c r="D638" s="2">
        <f t="shared" si="56"/>
        <v>6.9706024208005459</v>
      </c>
      <c r="E638" s="2">
        <f t="shared" si="55"/>
        <v>4.1015145531888564E-2</v>
      </c>
      <c r="F638" s="2">
        <f t="shared" si="59"/>
        <v>3.1372001428145918E-2</v>
      </c>
      <c r="G638" s="2">
        <f t="shared" si="57"/>
        <v>9.6431441037426457E-3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6.9</v>
      </c>
      <c r="C639" s="2">
        <f t="shared" si="54"/>
        <v>7.0098302484351365</v>
      </c>
      <c r="D639" s="2">
        <f t="shared" si="56"/>
        <v>6.9653726118523576</v>
      </c>
      <c r="E639" s="2">
        <f t="shared" si="55"/>
        <v>4.4457636582778903E-2</v>
      </c>
      <c r="F639" s="2">
        <f t="shared" si="59"/>
        <v>3.3989128459072517E-2</v>
      </c>
      <c r="G639" s="2">
        <f t="shared" si="57"/>
        <v>1.0468508123706387E-2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6.9</v>
      </c>
      <c r="C640" s="2">
        <f t="shared" si="54"/>
        <v>7.0083179025220392</v>
      </c>
      <c r="D640" s="2">
        <f t="shared" si="56"/>
        <v>6.9605301961595902</v>
      </c>
      <c r="E640" s="2">
        <f t="shared" si="55"/>
        <v>4.7787706362449001E-2</v>
      </c>
      <c r="F640" s="2">
        <f t="shared" si="59"/>
        <v>3.6748844039747819E-2</v>
      </c>
      <c r="G640" s="2">
        <f t="shared" si="57"/>
        <v>1.1038862322701182E-2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6.9</v>
      </c>
      <c r="C641" s="2">
        <f t="shared" si="54"/>
        <v>6.9993459175186485</v>
      </c>
      <c r="D641" s="2">
        <f t="shared" si="56"/>
        <v>6.9560464779255469</v>
      </c>
      <c r="E641" s="2">
        <f t="shared" si="55"/>
        <v>4.3299439593101674E-2</v>
      </c>
      <c r="F641" s="2">
        <f t="shared" si="59"/>
        <v>3.8058963150418595E-2</v>
      </c>
      <c r="G641" s="2">
        <f t="shared" si="57"/>
        <v>5.2404764426830786E-3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6.7</v>
      </c>
      <c r="C642" s="2">
        <f t="shared" si="54"/>
        <v>6.9840619302080871</v>
      </c>
      <c r="D642" s="2">
        <f t="shared" si="56"/>
        <v>6.9370800721532841</v>
      </c>
      <c r="E642" s="2">
        <f t="shared" si="55"/>
        <v>4.6981858054802927E-2</v>
      </c>
      <c r="F642" s="2">
        <f t="shared" si="59"/>
        <v>3.9843542131295463E-2</v>
      </c>
      <c r="G642" s="2">
        <f t="shared" si="57"/>
        <v>7.1383159235074642E-3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6.5</v>
      </c>
      <c r="C643" s="2">
        <f t="shared" si="54"/>
        <v>6.971129325560689</v>
      </c>
      <c r="D643" s="2">
        <f t="shared" si="56"/>
        <v>6.9047037705123007</v>
      </c>
      <c r="E643" s="2">
        <f t="shared" si="55"/>
        <v>6.6425555048388318E-2</v>
      </c>
      <c r="F643" s="2">
        <f t="shared" si="59"/>
        <v>4.5159944714714038E-2</v>
      </c>
      <c r="G643" s="2">
        <f t="shared" si="57"/>
        <v>2.126561033367428E-2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6.4</v>
      </c>
      <c r="C644" s="2">
        <f t="shared" si="54"/>
        <v>6.960186352397506</v>
      </c>
      <c r="D644" s="2">
        <f t="shared" si="56"/>
        <v>6.8673183060299081</v>
      </c>
      <c r="E644" s="2">
        <f t="shared" si="55"/>
        <v>9.2868046367597934E-2</v>
      </c>
      <c r="F644" s="2">
        <f t="shared" si="59"/>
        <v>5.470156504529082E-2</v>
      </c>
      <c r="G644" s="2">
        <f t="shared" si="57"/>
        <v>3.8166481322307114E-2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6.5</v>
      </c>
      <c r="C645" s="2">
        <f t="shared" si="54"/>
        <v>6.9509269135671206</v>
      </c>
      <c r="D645" s="2">
        <f t="shared" si="56"/>
        <v>6.8401095426202856</v>
      </c>
      <c r="E645" s="2">
        <f t="shared" si="55"/>
        <v>0.11081737094683497</v>
      </c>
      <c r="F645" s="2">
        <f t="shared" si="59"/>
        <v>6.5924726225599653E-2</v>
      </c>
      <c r="G645" s="2">
        <f t="shared" si="57"/>
        <v>4.4892644721235317E-2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6.5</v>
      </c>
      <c r="C646" s="2">
        <f t="shared" si="54"/>
        <v>6.9430920037875632</v>
      </c>
      <c r="D646" s="2">
        <f t="shared" si="56"/>
        <v>6.8149162431669312</v>
      </c>
      <c r="E646" s="2">
        <f t="shared" si="55"/>
        <v>0.12817576062063196</v>
      </c>
      <c r="F646" s="2">
        <f t="shared" si="59"/>
        <v>7.8374933104606123E-2</v>
      </c>
      <c r="G646" s="2">
        <f t="shared" si="57"/>
        <v>4.9800827516025839E-2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6.78</v>
      </c>
      <c r="C647" s="2">
        <f t="shared" si="54"/>
        <v>6.9349240032048609</v>
      </c>
      <c r="D647" s="2">
        <f t="shared" si="56"/>
        <v>6.8123298547841964</v>
      </c>
      <c r="E647" s="2">
        <f t="shared" si="55"/>
        <v>0.12259414842066452</v>
      </c>
      <c r="F647" s="2">
        <f t="shared" si="59"/>
        <v>8.7218776167817813E-2</v>
      </c>
      <c r="G647" s="2">
        <f t="shared" si="57"/>
        <v>3.5375372252846704E-2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7</v>
      </c>
      <c r="C648" s="2">
        <f t="shared" si="54"/>
        <v>6.9295510796348818</v>
      </c>
      <c r="D648" s="2">
        <f t="shared" si="56"/>
        <v>6.8262313470224036</v>
      </c>
      <c r="E648" s="2">
        <f t="shared" si="55"/>
        <v>0.10331973261247818</v>
      </c>
      <c r="F648" s="2">
        <f t="shared" si="59"/>
        <v>9.0438967456749883E-2</v>
      </c>
      <c r="G648" s="2">
        <f t="shared" si="57"/>
        <v>1.2880765155728294E-2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7</v>
      </c>
      <c r="C649" s="2">
        <f t="shared" si="54"/>
        <v>6.9250047596910536</v>
      </c>
      <c r="D649" s="2">
        <f t="shared" si="56"/>
        <v>6.8391030990948183</v>
      </c>
      <c r="E649" s="2">
        <f t="shared" si="55"/>
        <v>8.5901660596235274E-2</v>
      </c>
      <c r="F649" s="2">
        <f t="shared" si="59"/>
        <v>8.9531506084646967E-2</v>
      </c>
      <c r="G649" s="2">
        <f t="shared" si="57"/>
        <v>-3.6298454884116926E-3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7</v>
      </c>
      <c r="C650" s="2">
        <f t="shared" si="54"/>
        <v>6.921157873584737</v>
      </c>
      <c r="D650" s="2">
        <f t="shared" si="56"/>
        <v>6.8510213880507571</v>
      </c>
      <c r="E650" s="2">
        <f t="shared" si="55"/>
        <v>7.0136485533979886E-2</v>
      </c>
      <c r="F650" s="2">
        <f t="shared" si="59"/>
        <v>8.5652501974513559E-2</v>
      </c>
      <c r="G650" s="2">
        <f t="shared" si="57"/>
        <v>-1.5516016440533673E-2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6.99</v>
      </c>
      <c r="C651" s="2">
        <f t="shared" si="54"/>
        <v>6.9179028161101614</v>
      </c>
      <c r="D651" s="2">
        <f t="shared" si="56"/>
        <v>6.8613161000469978</v>
      </c>
      <c r="E651" s="2">
        <f t="shared" si="55"/>
        <v>5.6586716063163678E-2</v>
      </c>
      <c r="F651" s="2">
        <f t="shared" si="59"/>
        <v>7.9839344792243583E-2</v>
      </c>
      <c r="G651" s="2">
        <f t="shared" si="57"/>
        <v>-2.3252628729079905E-2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6.98</v>
      </c>
      <c r="C652" s="2">
        <f t="shared" si="54"/>
        <v>6.8843793059393672</v>
      </c>
      <c r="D652" s="2">
        <f t="shared" si="56"/>
        <v>6.8701075000435159</v>
      </c>
      <c r="E652" s="2">
        <f t="shared" si="55"/>
        <v>1.4271805895851308E-2</v>
      </c>
      <c r="F652" s="2">
        <f t="shared" si="59"/>
        <v>6.6725837012965125E-2</v>
      </c>
      <c r="G652" s="2">
        <f t="shared" si="57"/>
        <v>-5.2454031117113817E-2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7</v>
      </c>
      <c r="C653" s="2">
        <f t="shared" si="54"/>
        <v>6.8252440281025413</v>
      </c>
      <c r="D653" s="2">
        <f t="shared" si="56"/>
        <v>6.8797291667069587</v>
      </c>
      <c r="E653" s="2">
        <f t="shared" si="55"/>
        <v>-5.4485138604417394E-2</v>
      </c>
      <c r="F653" s="2">
        <f t="shared" si="59"/>
        <v>4.2483641889488624E-2</v>
      </c>
      <c r="G653" s="2">
        <f t="shared" si="57"/>
        <v>-9.6968780493906018E-2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7</v>
      </c>
      <c r="C654" s="2">
        <f t="shared" si="54"/>
        <v>6.7598218699329191</v>
      </c>
      <c r="D654" s="2">
        <f t="shared" si="56"/>
        <v>6.8886381173212579</v>
      </c>
      <c r="E654" s="2">
        <f t="shared" si="55"/>
        <v>-0.12881624738833874</v>
      </c>
      <c r="F654" s="2">
        <f t="shared" si="59"/>
        <v>8.2236640339231511E-3</v>
      </c>
      <c r="G654" s="2">
        <f t="shared" si="57"/>
        <v>-0.13703991142226191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6.98</v>
      </c>
      <c r="C655" s="2">
        <f t="shared" ref="C655:C718" si="60">$C$4*B645+C654*(1-$C$4)</f>
        <v>6.7198492745586238</v>
      </c>
      <c r="D655" s="2">
        <f t="shared" si="56"/>
        <v>6.8954056641863497</v>
      </c>
      <c r="E655" s="2">
        <f t="shared" si="55"/>
        <v>-0.17555638962772591</v>
      </c>
      <c r="F655" s="2">
        <f t="shared" si="59"/>
        <v>-2.8532346698406666E-2</v>
      </c>
      <c r="G655" s="2">
        <f t="shared" si="57"/>
        <v>-0.14702404292931925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7</v>
      </c>
      <c r="C656" s="2">
        <f t="shared" si="60"/>
        <v>6.6860263092419121</v>
      </c>
      <c r="D656" s="2">
        <f t="shared" si="56"/>
        <v>6.9031533927651383</v>
      </c>
      <c r="E656" s="2">
        <f t="shared" si="55"/>
        <v>-0.21712708352322618</v>
      </c>
      <c r="F656" s="2">
        <f t="shared" si="59"/>
        <v>-6.6251294063370575E-2</v>
      </c>
      <c r="G656" s="2">
        <f t="shared" si="57"/>
        <v>-0.15087578945985561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7</v>
      </c>
      <c r="C657" s="2">
        <f t="shared" si="60"/>
        <v>6.7004838001277722</v>
      </c>
      <c r="D657" s="2">
        <f t="shared" si="56"/>
        <v>6.9103272155232762</v>
      </c>
      <c r="E657" s="2">
        <f t="shared" si="55"/>
        <v>-0.209843415395504</v>
      </c>
      <c r="F657" s="2">
        <f t="shared" si="59"/>
        <v>-9.4969718329797267E-2</v>
      </c>
      <c r="G657" s="2">
        <f t="shared" si="57"/>
        <v>-0.11487369706570673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7</v>
      </c>
      <c r="C658" s="2">
        <f t="shared" si="60"/>
        <v>6.7465632154927313</v>
      </c>
      <c r="D658" s="2">
        <f t="shared" si="56"/>
        <v>6.916969644003033</v>
      </c>
      <c r="E658" s="2">
        <f t="shared" si="55"/>
        <v>-0.17040642851030174</v>
      </c>
      <c r="F658" s="2">
        <f t="shared" si="59"/>
        <v>-0.11005706036589816</v>
      </c>
      <c r="G658" s="2">
        <f t="shared" si="57"/>
        <v>-6.0349368144403587E-2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6.99</v>
      </c>
      <c r="C659" s="2">
        <f t="shared" si="60"/>
        <v>6.7855534900323118</v>
      </c>
      <c r="D659" s="2">
        <f t="shared" si="56"/>
        <v>6.9223793000028087</v>
      </c>
      <c r="E659" s="2">
        <f t="shared" si="55"/>
        <v>-0.13682580997049687</v>
      </c>
      <c r="F659" s="2">
        <f t="shared" si="59"/>
        <v>-0.11541081028681791</v>
      </c>
      <c r="G659" s="2">
        <f t="shared" si="57"/>
        <v>-2.1414999683678965E-2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6.99</v>
      </c>
      <c r="C660" s="2">
        <f t="shared" si="60"/>
        <v>6.8185452607965722</v>
      </c>
      <c r="D660" s="2">
        <f t="shared" si="56"/>
        <v>6.9273882407433414</v>
      </c>
      <c r="E660" s="2">
        <f t="shared" si="55"/>
        <v>-0.10884297994676917</v>
      </c>
      <c r="F660" s="2">
        <f t="shared" si="59"/>
        <v>-0.11409724421880817</v>
      </c>
      <c r="G660" s="2">
        <f t="shared" si="57"/>
        <v>5.254264272038997E-3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6.99</v>
      </c>
      <c r="C661" s="2">
        <f t="shared" si="60"/>
        <v>6.8449229129817155</v>
      </c>
      <c r="D661" s="2">
        <f t="shared" si="56"/>
        <v>6.9320261488364272</v>
      </c>
      <c r="E661" s="2">
        <f t="shared" si="55"/>
        <v>-8.7103235854711691E-2</v>
      </c>
      <c r="F661" s="2">
        <f t="shared" si="59"/>
        <v>-0.10869844254598889</v>
      </c>
      <c r="G661" s="2">
        <f t="shared" si="57"/>
        <v>2.1595206691277194E-2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6.9</v>
      </c>
      <c r="C662" s="2">
        <f t="shared" si="60"/>
        <v>6.8657040032922207</v>
      </c>
      <c r="D662" s="2">
        <f t="shared" si="56"/>
        <v>6.9296538415152105</v>
      </c>
      <c r="E662" s="2">
        <f t="shared" si="55"/>
        <v>-6.3949838222989719E-2</v>
      </c>
      <c r="F662" s="2">
        <f t="shared" si="59"/>
        <v>-9.9748721681389055E-2</v>
      </c>
      <c r="G662" s="2">
        <f t="shared" si="57"/>
        <v>3.5798883458399336E-2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7</v>
      </c>
      <c r="C663" s="2">
        <f t="shared" si="60"/>
        <v>6.8863649258626491</v>
      </c>
      <c r="D663" s="2">
        <f t="shared" si="56"/>
        <v>6.9348646680696389</v>
      </c>
      <c r="E663" s="2">
        <f t="shared" si="55"/>
        <v>-4.8499742206989715E-2</v>
      </c>
      <c r="F663" s="2">
        <f t="shared" si="59"/>
        <v>-8.9498925786509198E-2</v>
      </c>
      <c r="G663" s="2">
        <f t="shared" si="57"/>
        <v>4.0999183579519483E-2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7</v>
      </c>
      <c r="C664" s="2">
        <f t="shared" si="60"/>
        <v>6.9038472449607031</v>
      </c>
      <c r="D664" s="2">
        <f t="shared" si="56"/>
        <v>6.9396895074718872</v>
      </c>
      <c r="E664" s="2">
        <f t="shared" si="55"/>
        <v>-3.5842262511184053E-2</v>
      </c>
      <c r="F664" s="2">
        <f t="shared" si="59"/>
        <v>-7.8767593131444172E-2</v>
      </c>
      <c r="G664" s="2">
        <f t="shared" si="57"/>
        <v>4.2925330620260119E-2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7</v>
      </c>
      <c r="C665" s="2">
        <f t="shared" si="60"/>
        <v>6.9155630534282873</v>
      </c>
      <c r="D665" s="2">
        <f t="shared" si="56"/>
        <v>6.9441569513628583</v>
      </c>
      <c r="E665" s="2">
        <f t="shared" si="55"/>
        <v>-2.8593897934571011E-2</v>
      </c>
      <c r="F665" s="2">
        <f t="shared" si="59"/>
        <v>-6.8732854092069542E-2</v>
      </c>
      <c r="G665" s="2">
        <f t="shared" si="57"/>
        <v>4.0138956157498532E-2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7</v>
      </c>
      <c r="C666" s="2">
        <f t="shared" si="60"/>
        <v>6.9285533529008578</v>
      </c>
      <c r="D666" s="2">
        <f t="shared" si="56"/>
        <v>6.948293473484128</v>
      </c>
      <c r="E666" s="2">
        <f t="shared" si="55"/>
        <v>-1.9740120583270127E-2</v>
      </c>
      <c r="F666" s="2">
        <f t="shared" si="59"/>
        <v>-5.8934307390309665E-2</v>
      </c>
      <c r="G666" s="2">
        <f t="shared" si="57"/>
        <v>3.9194186807039538E-2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7</v>
      </c>
      <c r="C667" s="2">
        <f t="shared" si="60"/>
        <v>6.9395451447622651</v>
      </c>
      <c r="D667" s="2">
        <f t="shared" si="56"/>
        <v>6.9521235865593773</v>
      </c>
      <c r="E667" s="2">
        <f t="shared" si="55"/>
        <v>-1.2578441797112205E-2</v>
      </c>
      <c r="F667" s="2">
        <f t="shared" si="59"/>
        <v>-4.966313427167017E-2</v>
      </c>
      <c r="G667" s="2">
        <f t="shared" si="57"/>
        <v>3.7084692474557965E-2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7</v>
      </c>
      <c r="C668" s="2">
        <f t="shared" si="60"/>
        <v>6.9488458917219162</v>
      </c>
      <c r="D668" s="2">
        <f t="shared" si="56"/>
        <v>6.9556699875549786</v>
      </c>
      <c r="E668" s="2">
        <f t="shared" ref="E668:E731" si="61">C668-D668</f>
        <v>-6.8240958330623158E-3</v>
      </c>
      <c r="F668" s="2">
        <f t="shared" si="59"/>
        <v>-4.1095326583948599E-2</v>
      </c>
      <c r="G668" s="2">
        <f t="shared" si="57"/>
        <v>3.4271230750886283E-2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7.2</v>
      </c>
      <c r="C669" s="2">
        <f t="shared" si="60"/>
        <v>6.9551772929954669</v>
      </c>
      <c r="D669" s="2">
        <f t="shared" ref="D669:D732" si="62">$D$4*B669+(1-$D$4)*D668</f>
        <v>6.9737685069953503</v>
      </c>
      <c r="E669" s="2">
        <f t="shared" si="61"/>
        <v>-1.8591213999883394E-2</v>
      </c>
      <c r="F669" s="2">
        <f t="shared" si="59"/>
        <v>-3.6594504067135561E-2</v>
      </c>
      <c r="G669" s="2">
        <f t="shared" si="57"/>
        <v>1.8003290067252167E-2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7.2</v>
      </c>
      <c r="C670" s="2">
        <f t="shared" si="60"/>
        <v>6.9605346325346265</v>
      </c>
      <c r="D670" s="2">
        <f t="shared" si="62"/>
        <v>6.9905263953660652</v>
      </c>
      <c r="E670" s="2">
        <f t="shared" si="61"/>
        <v>-2.9991762831438784E-2</v>
      </c>
      <c r="F670" s="2">
        <f t="shared" si="59"/>
        <v>-3.5273955819996206E-2</v>
      </c>
      <c r="G670" s="2">
        <f t="shared" si="57"/>
        <v>5.2821929885574215E-3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7.2</v>
      </c>
      <c r="C671" s="2">
        <f t="shared" si="60"/>
        <v>6.9650677659908382</v>
      </c>
      <c r="D671" s="2">
        <f t="shared" si="62"/>
        <v>7.0060429586722828</v>
      </c>
      <c r="E671" s="2">
        <f t="shared" si="61"/>
        <v>-4.0975192681444561E-2</v>
      </c>
      <c r="F671" s="2">
        <f t="shared" si="59"/>
        <v>-3.6414203192285881E-2</v>
      </c>
      <c r="G671" s="2">
        <f t="shared" si="57"/>
        <v>-4.5609894891586802E-3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7.2</v>
      </c>
      <c r="C672" s="2">
        <f t="shared" si="60"/>
        <v>6.9550573404537861</v>
      </c>
      <c r="D672" s="2">
        <f t="shared" si="62"/>
        <v>7.0204101469187803</v>
      </c>
      <c r="E672" s="2">
        <f t="shared" si="61"/>
        <v>-6.5352806464994195E-2</v>
      </c>
      <c r="F672" s="2">
        <f t="shared" si="59"/>
        <v>-4.2201923846827548E-2</v>
      </c>
      <c r="G672" s="2">
        <f t="shared" si="57"/>
        <v>-2.3150882618166647E-2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7.2</v>
      </c>
      <c r="C673" s="2">
        <f t="shared" si="60"/>
        <v>6.9619715957685884</v>
      </c>
      <c r="D673" s="2">
        <f t="shared" si="62"/>
        <v>7.033713098998871</v>
      </c>
      <c r="E673" s="2">
        <f t="shared" si="61"/>
        <v>-7.1741503230282611E-2</v>
      </c>
      <c r="F673" s="2">
        <f t="shared" si="59"/>
        <v>-4.8109839723518559E-2</v>
      </c>
      <c r="G673" s="2">
        <f t="shared" si="57"/>
        <v>-2.3631663506764052E-2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6.9</v>
      </c>
      <c r="C674" s="2">
        <f t="shared" si="60"/>
        <v>6.967822119496498</v>
      </c>
      <c r="D674" s="2">
        <f t="shared" si="62"/>
        <v>7.023808424998955</v>
      </c>
      <c r="E674" s="2">
        <f t="shared" si="61"/>
        <v>-5.5986305502456979E-2</v>
      </c>
      <c r="F674" s="2">
        <f t="shared" si="59"/>
        <v>-4.9685132879306246E-2</v>
      </c>
      <c r="G674" s="2">
        <f t="shared" si="57"/>
        <v>-6.3011726231507331E-3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6.99</v>
      </c>
      <c r="C675" s="2">
        <f t="shared" si="60"/>
        <v>6.9727725626508832</v>
      </c>
      <c r="D675" s="2">
        <f t="shared" si="62"/>
        <v>7.0213040972212548</v>
      </c>
      <c r="E675" s="2">
        <f t="shared" si="61"/>
        <v>-4.8531534570371626E-2</v>
      </c>
      <c r="F675" s="2">
        <f t="shared" si="59"/>
        <v>-4.9454413217519325E-2</v>
      </c>
      <c r="G675" s="2">
        <f t="shared" si="57"/>
        <v>9.2287864714769852E-4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7</v>
      </c>
      <c r="C676" s="2">
        <f t="shared" si="60"/>
        <v>6.9769613991661323</v>
      </c>
      <c r="D676" s="2">
        <f t="shared" si="62"/>
        <v>7.0197260159456061</v>
      </c>
      <c r="E676" s="2">
        <f t="shared" si="61"/>
        <v>-4.2764616779473741E-2</v>
      </c>
      <c r="F676" s="2">
        <f t="shared" si="59"/>
        <v>-4.8116453929910208E-2</v>
      </c>
      <c r="G676" s="2">
        <f t="shared" ref="G676:G739" si="63">E676-F676</f>
        <v>5.351837150436467E-3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7</v>
      </c>
      <c r="C677" s="2">
        <f t="shared" si="60"/>
        <v>6.9805057992944199</v>
      </c>
      <c r="D677" s="2">
        <f t="shared" si="62"/>
        <v>7.0182648295792642</v>
      </c>
      <c r="E677" s="2">
        <f t="shared" si="61"/>
        <v>-3.7759030284844286E-2</v>
      </c>
      <c r="F677" s="2">
        <f t="shared" ref="F677:F740" si="65">(E677*(2/(10)))+((1-(2/10))*F676)</f>
        <v>-4.6044969200897026E-2</v>
      </c>
      <c r="G677" s="2">
        <f t="shared" si="63"/>
        <v>8.2859389160527402E-3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7</v>
      </c>
      <c r="C678" s="2">
        <f t="shared" si="60"/>
        <v>6.9835049070952788</v>
      </c>
      <c r="D678" s="2">
        <f t="shared" si="62"/>
        <v>7.0169118792400589</v>
      </c>
      <c r="E678" s="2">
        <f t="shared" si="61"/>
        <v>-3.3406972144780056E-2</v>
      </c>
      <c r="F678" s="2">
        <f t="shared" si="65"/>
        <v>-4.3517369789673632E-2</v>
      </c>
      <c r="G678" s="2">
        <f t="shared" si="63"/>
        <v>1.0110397644893576E-2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6.99</v>
      </c>
      <c r="C679" s="2">
        <f t="shared" si="60"/>
        <v>7.0168118444652361</v>
      </c>
      <c r="D679" s="2">
        <f t="shared" si="62"/>
        <v>7.0149184067037584</v>
      </c>
      <c r="E679" s="2">
        <f t="shared" si="61"/>
        <v>1.8934377614776565E-3</v>
      </c>
      <c r="F679" s="2">
        <f t="shared" si="65"/>
        <v>-3.4435208279443373E-2</v>
      </c>
      <c r="G679" s="2">
        <f t="shared" si="63"/>
        <v>3.632864604092103E-2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6.99</v>
      </c>
      <c r="C680" s="2">
        <f t="shared" si="60"/>
        <v>7.0449946376244306</v>
      </c>
      <c r="D680" s="2">
        <f t="shared" si="62"/>
        <v>7.0130725987997762</v>
      </c>
      <c r="E680" s="2">
        <f t="shared" si="61"/>
        <v>3.1922038824654386E-2</v>
      </c>
      <c r="F680" s="2">
        <f t="shared" si="65"/>
        <v>-2.1163758858623823E-2</v>
      </c>
      <c r="G680" s="2">
        <f t="shared" si="63"/>
        <v>5.3085797683278209E-2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6.99</v>
      </c>
      <c r="C681" s="2">
        <f t="shared" si="60"/>
        <v>7.0688416164514418</v>
      </c>
      <c r="D681" s="2">
        <f t="shared" si="62"/>
        <v>7.0113635174072</v>
      </c>
      <c r="E681" s="2">
        <f t="shared" si="61"/>
        <v>5.7478099044241837E-2</v>
      </c>
      <c r="F681" s="2">
        <f t="shared" si="65"/>
        <v>-5.43538727805069E-3</v>
      </c>
      <c r="G681" s="2">
        <f t="shared" si="63"/>
        <v>6.2913486322292531E-2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6.99</v>
      </c>
      <c r="C682" s="2">
        <f t="shared" si="60"/>
        <v>7.0890198293050659</v>
      </c>
      <c r="D682" s="2">
        <f t="shared" si="62"/>
        <v>7.0097810346362968</v>
      </c>
      <c r="E682" s="2">
        <f t="shared" si="61"/>
        <v>7.9238794668769152E-2</v>
      </c>
      <c r="F682" s="2">
        <f t="shared" si="65"/>
        <v>1.149944911131328E-2</v>
      </c>
      <c r="G682" s="2">
        <f t="shared" si="63"/>
        <v>6.7739345557455866E-2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6.99</v>
      </c>
      <c r="C683" s="2">
        <f t="shared" si="60"/>
        <v>7.1060937017196704</v>
      </c>
      <c r="D683" s="2">
        <f t="shared" si="62"/>
        <v>7.0083157728113861</v>
      </c>
      <c r="E683" s="2">
        <f t="shared" si="61"/>
        <v>9.7777928908284295E-2</v>
      </c>
      <c r="F683" s="2">
        <f t="shared" si="65"/>
        <v>2.8755145070707484E-2</v>
      </c>
      <c r="G683" s="2">
        <f t="shared" si="63"/>
        <v>6.9022783837576818E-2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6.99</v>
      </c>
      <c r="C684" s="2">
        <f t="shared" si="60"/>
        <v>7.0743869783781825</v>
      </c>
      <c r="D684" s="2">
        <f t="shared" si="62"/>
        <v>7.0069590488994313</v>
      </c>
      <c r="E684" s="2">
        <f t="shared" si="61"/>
        <v>6.7427929478751203E-2</v>
      </c>
      <c r="F684" s="2">
        <f t="shared" si="65"/>
        <v>3.6489701952316232E-2</v>
      </c>
      <c r="G684" s="2">
        <f t="shared" si="63"/>
        <v>3.0938227526434971E-2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6.99</v>
      </c>
      <c r="C685" s="2">
        <f t="shared" si="60"/>
        <v>7.0614043663199997</v>
      </c>
      <c r="D685" s="2">
        <f t="shared" si="62"/>
        <v>7.0057028230550289</v>
      </c>
      <c r="E685" s="2">
        <f t="shared" si="61"/>
        <v>5.5701543264970788E-2</v>
      </c>
      <c r="F685" s="2">
        <f t="shared" si="65"/>
        <v>4.0332070214847145E-2</v>
      </c>
      <c r="G685" s="2">
        <f t="shared" si="63"/>
        <v>1.5369473050123643E-2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6.99</v>
      </c>
      <c r="C686" s="2">
        <f t="shared" si="60"/>
        <v>7.0519575407323067</v>
      </c>
      <c r="D686" s="2">
        <f t="shared" si="62"/>
        <v>7.0045396509768789</v>
      </c>
      <c r="E686" s="2">
        <f t="shared" si="61"/>
        <v>4.7417889755427822E-2</v>
      </c>
      <c r="F686" s="2">
        <f t="shared" si="65"/>
        <v>4.1749234122963282E-2</v>
      </c>
      <c r="G686" s="2">
        <f t="shared" si="63"/>
        <v>5.6686556324645407E-3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6.99</v>
      </c>
      <c r="C687" s="2">
        <f t="shared" si="60"/>
        <v>7.0439640729273361</v>
      </c>
      <c r="D687" s="2">
        <f t="shared" si="62"/>
        <v>7.0034626397934066</v>
      </c>
      <c r="E687" s="2">
        <f t="shared" si="61"/>
        <v>4.050143313392951E-2</v>
      </c>
      <c r="F687" s="2">
        <f t="shared" si="65"/>
        <v>4.1499673925156536E-2</v>
      </c>
      <c r="G687" s="2">
        <f t="shared" si="63"/>
        <v>-9.982407912270258E-4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6">
        <f>TITRES_STAT!D691</f>
        <v>6.99</v>
      </c>
      <c r="C688" s="2">
        <f t="shared" si="60"/>
        <v>7.037200369400054</v>
      </c>
      <c r="D688" s="2">
        <f t="shared" si="62"/>
        <v>7.0024654072161177</v>
      </c>
      <c r="E688" s="2">
        <f t="shared" si="61"/>
        <v>3.4734962183936346E-2</v>
      </c>
      <c r="F688" s="2">
        <f t="shared" si="65"/>
        <v>4.0146731576912502E-2</v>
      </c>
      <c r="G688" s="2">
        <f t="shared" si="63"/>
        <v>-5.4117693929761554E-3</v>
      </c>
      <c r="H688" s="2" t="str">
        <f t="shared" si="64"/>
        <v>Hold</v>
      </c>
    </row>
    <row r="689" spans="1:8" ht="13.5" x14ac:dyDescent="0.25">
      <c r="A689" s="3">
        <f>TITRES_STAT!B692</f>
        <v>43007</v>
      </c>
      <c r="B689" s="6">
        <f>TITRES_STAT!D692</f>
        <v>6.99</v>
      </c>
      <c r="C689" s="2">
        <f t="shared" si="60"/>
        <v>7.0299387741077375</v>
      </c>
      <c r="D689" s="2">
        <f t="shared" si="62"/>
        <v>7.0015420437186275</v>
      </c>
      <c r="E689" s="2">
        <f t="shared" si="61"/>
        <v>2.8396730389109948E-2</v>
      </c>
      <c r="F689" s="2">
        <f t="shared" si="65"/>
        <v>3.7796731339351991E-2</v>
      </c>
      <c r="G689" s="2">
        <f t="shared" si="63"/>
        <v>-9.4000009502420434E-3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6">
        <f>TITRES_STAT!D693</f>
        <v>6.99</v>
      </c>
      <c r="C690" s="2">
        <f t="shared" si="60"/>
        <v>7.0237943473219318</v>
      </c>
      <c r="D690" s="2">
        <f t="shared" si="62"/>
        <v>7.0006870775172478</v>
      </c>
      <c r="E690" s="2">
        <f t="shared" si="61"/>
        <v>2.3107269804683916E-2</v>
      </c>
      <c r="F690" s="2">
        <f t="shared" si="65"/>
        <v>3.4858839032418376E-2</v>
      </c>
      <c r="G690" s="2">
        <f t="shared" si="63"/>
        <v>-1.175156922773446E-2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6.99</v>
      </c>
      <c r="C691" s="2">
        <f t="shared" si="60"/>
        <v>7.0185952169647106</v>
      </c>
      <c r="D691" s="2">
        <f t="shared" si="62"/>
        <v>6.9998954421455997</v>
      </c>
      <c r="E691" s="2">
        <f t="shared" si="61"/>
        <v>1.8699774819110893E-2</v>
      </c>
      <c r="F691" s="2">
        <f t="shared" si="65"/>
        <v>3.1627026189756879E-2</v>
      </c>
      <c r="G691" s="2">
        <f t="shared" si="63"/>
        <v>-1.2927251370645987E-2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6.99</v>
      </c>
      <c r="C692" s="2">
        <f t="shared" si="60"/>
        <v>7.0141959528162943</v>
      </c>
      <c r="D692" s="2">
        <f t="shared" si="62"/>
        <v>6.9991624464311109</v>
      </c>
      <c r="E692" s="2">
        <f t="shared" si="61"/>
        <v>1.5033506385183415E-2</v>
      </c>
      <c r="F692" s="2">
        <f t="shared" si="65"/>
        <v>2.8308322228842189E-2</v>
      </c>
      <c r="G692" s="2">
        <f t="shared" si="63"/>
        <v>-1.3274815843658774E-2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6.8</v>
      </c>
      <c r="C693" s="2">
        <f t="shared" si="60"/>
        <v>7.0104734985368644</v>
      </c>
      <c r="D693" s="2">
        <f t="shared" si="62"/>
        <v>6.9844096726213989</v>
      </c>
      <c r="E693" s="2">
        <f t="shared" si="61"/>
        <v>2.6063825915465522E-2</v>
      </c>
      <c r="F693" s="2">
        <f t="shared" si="65"/>
        <v>2.7859422966166857E-2</v>
      </c>
      <c r="G693" s="2">
        <f t="shared" si="63"/>
        <v>-1.795597050701335E-3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6.9</v>
      </c>
      <c r="C694" s="2">
        <f t="shared" si="60"/>
        <v>7.0073237295311923</v>
      </c>
      <c r="D694" s="2">
        <f t="shared" si="62"/>
        <v>6.9781571042790729</v>
      </c>
      <c r="E694" s="2">
        <f t="shared" si="61"/>
        <v>2.9166625252119438E-2</v>
      </c>
      <c r="F694" s="2">
        <f t="shared" si="65"/>
        <v>2.8120863423357373E-2</v>
      </c>
      <c r="G694" s="2">
        <f t="shared" si="63"/>
        <v>1.0457618287620651E-3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6.88</v>
      </c>
      <c r="C695" s="2">
        <f t="shared" si="60"/>
        <v>7.0046585403725476</v>
      </c>
      <c r="D695" s="2">
        <f t="shared" si="62"/>
        <v>6.9708862076658082</v>
      </c>
      <c r="E695" s="2">
        <f t="shared" si="61"/>
        <v>3.3772332706739405E-2</v>
      </c>
      <c r="F695" s="2">
        <f t="shared" si="65"/>
        <v>2.9251157280033781E-2</v>
      </c>
      <c r="G695" s="2">
        <f t="shared" si="63"/>
        <v>4.5211754267056245E-3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6.9</v>
      </c>
      <c r="C696" s="2">
        <f t="shared" si="60"/>
        <v>7.0024033803152328</v>
      </c>
      <c r="D696" s="2">
        <f t="shared" si="62"/>
        <v>6.9656353774683408</v>
      </c>
      <c r="E696" s="2">
        <f t="shared" si="61"/>
        <v>3.6768002846891967E-2</v>
      </c>
      <c r="F696" s="2">
        <f t="shared" si="65"/>
        <v>3.075452639340542E-2</v>
      </c>
      <c r="G696" s="2">
        <f t="shared" si="63"/>
        <v>6.0134764534865472E-3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6.85</v>
      </c>
      <c r="C697" s="2">
        <f t="shared" si="60"/>
        <v>7.000495167959043</v>
      </c>
      <c r="D697" s="2">
        <f t="shared" si="62"/>
        <v>6.9570697939521668</v>
      </c>
      <c r="E697" s="2">
        <f t="shared" si="61"/>
        <v>4.3425374006876183E-2</v>
      </c>
      <c r="F697" s="2">
        <f t="shared" si="65"/>
        <v>3.3288695916099571E-2</v>
      </c>
      <c r="G697" s="2">
        <f t="shared" si="63"/>
        <v>1.0136678090776612E-2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6.85</v>
      </c>
      <c r="C698" s="2">
        <f t="shared" si="60"/>
        <v>6.9988805267345739</v>
      </c>
      <c r="D698" s="2">
        <f t="shared" si="62"/>
        <v>6.9491386981038579</v>
      </c>
      <c r="E698" s="2">
        <f t="shared" si="61"/>
        <v>4.9741828630716078E-2</v>
      </c>
      <c r="F698" s="2">
        <f t="shared" si="65"/>
        <v>3.6579322459022873E-2</v>
      </c>
      <c r="G698" s="2">
        <f t="shared" si="63"/>
        <v>1.3162506171693206E-2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6.85</v>
      </c>
      <c r="C699" s="2">
        <f t="shared" si="60"/>
        <v>6.9975142918523314</v>
      </c>
      <c r="D699" s="2">
        <f t="shared" si="62"/>
        <v>6.941795090836905</v>
      </c>
      <c r="E699" s="2">
        <f t="shared" si="61"/>
        <v>5.5719201015426378E-2</v>
      </c>
      <c r="F699" s="2">
        <f t="shared" si="65"/>
        <v>4.0407298170303571E-2</v>
      </c>
      <c r="G699" s="2">
        <f t="shared" si="63"/>
        <v>1.5311902845122807E-2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6.9</v>
      </c>
      <c r="C700" s="2">
        <f t="shared" si="60"/>
        <v>6.9963582469519725</v>
      </c>
      <c r="D700" s="2">
        <f t="shared" si="62"/>
        <v>6.9386991581823194</v>
      </c>
      <c r="E700" s="2">
        <f t="shared" si="61"/>
        <v>5.7659088769653088E-2</v>
      </c>
      <c r="F700" s="2">
        <f t="shared" si="65"/>
        <v>4.3857656290173477E-2</v>
      </c>
      <c r="G700" s="2">
        <f t="shared" si="63"/>
        <v>1.3801432479479611E-2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6.86</v>
      </c>
      <c r="C701" s="2">
        <f t="shared" si="60"/>
        <v>6.9953800551132073</v>
      </c>
      <c r="D701" s="2">
        <f t="shared" si="62"/>
        <v>6.9328695909095552</v>
      </c>
      <c r="E701" s="2">
        <f t="shared" si="61"/>
        <v>6.2510464203652027E-2</v>
      </c>
      <c r="F701" s="2">
        <f t="shared" si="65"/>
        <v>4.7588217872869189E-2</v>
      </c>
      <c r="G701" s="2">
        <f t="shared" si="63"/>
        <v>1.4922246330782839E-2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6.86</v>
      </c>
      <c r="C702" s="2">
        <f t="shared" si="60"/>
        <v>6.9945523543265598</v>
      </c>
      <c r="D702" s="2">
        <f t="shared" si="62"/>
        <v>6.9274718434347733</v>
      </c>
      <c r="E702" s="2">
        <f t="shared" si="61"/>
        <v>6.708051089178646E-2</v>
      </c>
      <c r="F702" s="2">
        <f t="shared" si="65"/>
        <v>5.148667647665265E-2</v>
      </c>
      <c r="G702" s="2">
        <f t="shared" si="63"/>
        <v>1.559383441513381E-2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6.86</v>
      </c>
      <c r="C703" s="2">
        <f t="shared" si="60"/>
        <v>6.9646212228917044</v>
      </c>
      <c r="D703" s="2">
        <f t="shared" si="62"/>
        <v>6.922473929106272</v>
      </c>
      <c r="E703" s="2">
        <f t="shared" si="61"/>
        <v>4.214729378543236E-2</v>
      </c>
      <c r="F703" s="2">
        <f t="shared" si="65"/>
        <v>4.9618799938408592E-2</v>
      </c>
      <c r="G703" s="2">
        <f t="shared" si="63"/>
        <v>-7.4715061529762317E-3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6.86</v>
      </c>
      <c r="C704" s="2">
        <f t="shared" si="60"/>
        <v>6.9546794962929805</v>
      </c>
      <c r="D704" s="2">
        <f t="shared" si="62"/>
        <v>6.9178462306539554</v>
      </c>
      <c r="E704" s="2">
        <f t="shared" si="61"/>
        <v>3.6833265639025115E-2</v>
      </c>
      <c r="F704" s="2">
        <f t="shared" si="65"/>
        <v>4.7061693078531898E-2</v>
      </c>
      <c r="G704" s="2">
        <f t="shared" si="63"/>
        <v>-1.0228427439506783E-2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6.84</v>
      </c>
      <c r="C705" s="2">
        <f t="shared" si="60"/>
        <v>6.9431903430171378</v>
      </c>
      <c r="D705" s="2">
        <f t="shared" si="62"/>
        <v>6.9120798431981072</v>
      </c>
      <c r="E705" s="2">
        <f t="shared" si="61"/>
        <v>3.1110499819030579E-2</v>
      </c>
      <c r="F705" s="2">
        <f t="shared" si="65"/>
        <v>4.3871454426631637E-2</v>
      </c>
      <c r="G705" s="2">
        <f t="shared" si="63"/>
        <v>-1.2760954607601058E-2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6.9</v>
      </c>
      <c r="C706" s="2">
        <f t="shared" si="60"/>
        <v>6.9365456748606551</v>
      </c>
      <c r="D706" s="2">
        <f t="shared" si="62"/>
        <v>6.9111850399982471</v>
      </c>
      <c r="E706" s="2">
        <f t="shared" si="61"/>
        <v>2.5360634862408027E-2</v>
      </c>
      <c r="F706" s="2">
        <f t="shared" si="65"/>
        <v>4.0169290513786919E-2</v>
      </c>
      <c r="G706" s="2">
        <f t="shared" si="63"/>
        <v>-1.4808655651378892E-2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6.9</v>
      </c>
      <c r="C707" s="2">
        <f t="shared" si="60"/>
        <v>6.9232309556513236</v>
      </c>
      <c r="D707" s="2">
        <f t="shared" si="62"/>
        <v>6.9103565185168954</v>
      </c>
      <c r="E707" s="2">
        <f t="shared" si="61"/>
        <v>1.2874437134428263E-2</v>
      </c>
      <c r="F707" s="2">
        <f t="shared" si="65"/>
        <v>3.4710319837915185E-2</v>
      </c>
      <c r="G707" s="2">
        <f t="shared" si="63"/>
        <v>-2.1835882703486922E-2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6.9</v>
      </c>
      <c r="C708" s="2">
        <f t="shared" si="60"/>
        <v>6.9119646547818894</v>
      </c>
      <c r="D708" s="2">
        <f t="shared" si="62"/>
        <v>6.9095893689971257</v>
      </c>
      <c r="E708" s="2">
        <f t="shared" si="61"/>
        <v>2.3752857847636477E-3</v>
      </c>
      <c r="F708" s="2">
        <f t="shared" si="65"/>
        <v>2.8243313027284878E-2</v>
      </c>
      <c r="G708" s="2">
        <f t="shared" si="63"/>
        <v>-2.5868027242521231E-2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6.9</v>
      </c>
      <c r="C709" s="2">
        <f t="shared" si="60"/>
        <v>6.902431630969291</v>
      </c>
      <c r="D709" s="2">
        <f t="shared" si="62"/>
        <v>6.9088790453677094</v>
      </c>
      <c r="E709" s="2">
        <f t="shared" si="61"/>
        <v>-6.4474143984183385E-3</v>
      </c>
      <c r="F709" s="2">
        <f t="shared" si="65"/>
        <v>2.1305167542144236E-2</v>
      </c>
      <c r="G709" s="2">
        <f t="shared" si="63"/>
        <v>-2.7752581940562574E-2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6.9</v>
      </c>
      <c r="C710" s="2">
        <f t="shared" si="60"/>
        <v>6.902057533897092</v>
      </c>
      <c r="D710" s="2">
        <f t="shared" si="62"/>
        <v>6.9082213383034343</v>
      </c>
      <c r="E710" s="2">
        <f t="shared" si="61"/>
        <v>-6.1638044063423436E-3</v>
      </c>
      <c r="F710" s="2">
        <f t="shared" si="65"/>
        <v>1.5811373152446923E-2</v>
      </c>
      <c r="G710" s="2">
        <f t="shared" si="63"/>
        <v>-2.1975177558789267E-2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6.9</v>
      </c>
      <c r="C711" s="2">
        <f t="shared" si="60"/>
        <v>6.89558714406677</v>
      </c>
      <c r="D711" s="2">
        <f t="shared" si="62"/>
        <v>6.9076123502809574</v>
      </c>
      <c r="E711" s="2">
        <f t="shared" si="61"/>
        <v>-1.2025206214187456E-2</v>
      </c>
      <c r="F711" s="2">
        <f t="shared" si="65"/>
        <v>1.0244057279120047E-2</v>
      </c>
      <c r="G711" s="2">
        <f t="shared" si="63"/>
        <v>-2.2269263493307503E-2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6.9</v>
      </c>
      <c r="C712" s="2">
        <f t="shared" si="60"/>
        <v>6.8901121988257286</v>
      </c>
      <c r="D712" s="2">
        <f t="shared" si="62"/>
        <v>6.9070484724823684</v>
      </c>
      <c r="E712" s="2">
        <f t="shared" si="61"/>
        <v>-1.6936273656639855E-2</v>
      </c>
      <c r="F712" s="2">
        <f t="shared" si="65"/>
        <v>4.8079910919680661E-3</v>
      </c>
      <c r="G712" s="2">
        <f t="shared" si="63"/>
        <v>-2.1744264748607921E-2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6.9</v>
      </c>
      <c r="C713" s="2">
        <f t="shared" si="60"/>
        <v>6.8854795528525399</v>
      </c>
      <c r="D713" s="2">
        <f t="shared" si="62"/>
        <v>6.9065263634096006</v>
      </c>
      <c r="E713" s="2">
        <f t="shared" si="61"/>
        <v>-2.1046810557060702E-2</v>
      </c>
      <c r="F713" s="2">
        <f t="shared" si="65"/>
        <v>-3.6296923783768736E-4</v>
      </c>
      <c r="G713" s="2">
        <f t="shared" si="63"/>
        <v>-2.0683841319223014E-2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6.9</v>
      </c>
      <c r="C714" s="2">
        <f t="shared" si="60"/>
        <v>6.881559621644457</v>
      </c>
      <c r="D714" s="2">
        <f t="shared" si="62"/>
        <v>6.9060429290829637</v>
      </c>
      <c r="E714" s="2">
        <f t="shared" si="61"/>
        <v>-2.4483307438506685E-2</v>
      </c>
      <c r="F714" s="2">
        <f t="shared" si="65"/>
        <v>-5.1870368779714879E-3</v>
      </c>
      <c r="G714" s="2">
        <f t="shared" si="63"/>
        <v>-1.9296270560535199E-2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6.9</v>
      </c>
      <c r="C715" s="2">
        <f t="shared" si="60"/>
        <v>6.8751658336991568</v>
      </c>
      <c r="D715" s="2">
        <f t="shared" si="62"/>
        <v>6.9055953047064476</v>
      </c>
      <c r="E715" s="2">
        <f t="shared" si="61"/>
        <v>-3.0429471007290765E-2</v>
      </c>
      <c r="F715" s="2">
        <f t="shared" si="65"/>
        <v>-1.0235523703835344E-2</v>
      </c>
      <c r="G715" s="2">
        <f t="shared" si="63"/>
        <v>-2.0193947303455421E-2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6.88</v>
      </c>
      <c r="C716" s="2">
        <f t="shared" si="60"/>
        <v>6.8789864746685172</v>
      </c>
      <c r="D716" s="2">
        <f t="shared" si="62"/>
        <v>6.9036993562096738</v>
      </c>
      <c r="E716" s="2">
        <f t="shared" si="61"/>
        <v>-2.4712881541156584E-2</v>
      </c>
      <c r="F716" s="2">
        <f t="shared" si="65"/>
        <v>-1.3130995271299593E-2</v>
      </c>
      <c r="G716" s="2">
        <f t="shared" si="63"/>
        <v>-1.158188626985699E-2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6.88</v>
      </c>
      <c r="C717" s="2">
        <f t="shared" si="60"/>
        <v>6.8822193247195145</v>
      </c>
      <c r="D717" s="2">
        <f t="shared" si="62"/>
        <v>6.9019438483422908</v>
      </c>
      <c r="E717" s="2">
        <f t="shared" si="61"/>
        <v>-1.9724523622776324E-2</v>
      </c>
      <c r="F717" s="2">
        <f t="shared" si="65"/>
        <v>-1.444970094159494E-2</v>
      </c>
      <c r="G717" s="2">
        <f t="shared" si="63"/>
        <v>-5.2748226811813841E-3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6.88</v>
      </c>
      <c r="C718" s="2">
        <f t="shared" si="60"/>
        <v>6.884954813224204</v>
      </c>
      <c r="D718" s="2">
        <f t="shared" si="62"/>
        <v>6.9003183780947142</v>
      </c>
      <c r="E718" s="2">
        <f t="shared" si="61"/>
        <v>-1.536356487051016E-2</v>
      </c>
      <c r="F718" s="2">
        <f t="shared" si="65"/>
        <v>-1.4632473727377984E-2</v>
      </c>
      <c r="G718" s="2">
        <f t="shared" si="63"/>
        <v>-7.3109114313217594E-4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6.88</v>
      </c>
      <c r="C719" s="2">
        <f t="shared" ref="C719:C782" si="66">$C$4*B709+C718*(1-$C$4)</f>
        <v>6.8872694573435567</v>
      </c>
      <c r="D719" s="2">
        <f t="shared" si="62"/>
        <v>6.8988133130506615</v>
      </c>
      <c r="E719" s="2">
        <f t="shared" si="61"/>
        <v>-1.1543855707104811E-2</v>
      </c>
      <c r="F719" s="2">
        <f t="shared" si="65"/>
        <v>-1.4014750123323351E-2</v>
      </c>
      <c r="G719" s="2">
        <f t="shared" si="63"/>
        <v>2.4708944162185401E-3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6">
        <f>TITRES_STAT!D723</f>
        <v>6.88</v>
      </c>
      <c r="C720" s="2">
        <f t="shared" si="66"/>
        <v>6.8892280023676244</v>
      </c>
      <c r="D720" s="2">
        <f t="shared" si="62"/>
        <v>6.8974197343061681</v>
      </c>
      <c r="E720" s="2">
        <f t="shared" si="61"/>
        <v>-8.1917319385436116E-3</v>
      </c>
      <c r="F720" s="2">
        <f t="shared" si="65"/>
        <v>-1.2850146486367404E-2</v>
      </c>
      <c r="G720" s="2">
        <f t="shared" si="63"/>
        <v>4.6584145478237929E-3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6.88</v>
      </c>
      <c r="C721" s="2">
        <f t="shared" si="66"/>
        <v>6.8908852327726047</v>
      </c>
      <c r="D721" s="2">
        <f t="shared" si="62"/>
        <v>6.896129383616822</v>
      </c>
      <c r="E721" s="2">
        <f t="shared" si="61"/>
        <v>-5.2441508442173657E-3</v>
      </c>
      <c r="F721" s="2">
        <f t="shared" si="65"/>
        <v>-1.1328947357937397E-2</v>
      </c>
      <c r="G721" s="2">
        <f t="shared" si="63"/>
        <v>6.0847965137200317E-3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6.88</v>
      </c>
      <c r="C722" s="2">
        <f t="shared" si="66"/>
        <v>6.8922875046537424</v>
      </c>
      <c r="D722" s="2">
        <f t="shared" si="62"/>
        <v>6.8949346144600208</v>
      </c>
      <c r="E722" s="2">
        <f t="shared" si="61"/>
        <v>-2.6471098062783582E-3</v>
      </c>
      <c r="F722" s="2">
        <f t="shared" si="65"/>
        <v>-9.5925798476055885E-3</v>
      </c>
      <c r="G722" s="2">
        <f t="shared" si="63"/>
        <v>6.9454700413272303E-3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6.88</v>
      </c>
      <c r="C723" s="2">
        <f t="shared" si="66"/>
        <v>6.8934740423993199</v>
      </c>
      <c r="D723" s="2">
        <f t="shared" si="62"/>
        <v>6.8938283467222412</v>
      </c>
      <c r="E723" s="2">
        <f t="shared" si="61"/>
        <v>-3.5430432292127279E-4</v>
      </c>
      <c r="F723" s="2">
        <f t="shared" si="65"/>
        <v>-7.7449247426687262E-3</v>
      </c>
      <c r="G723" s="2">
        <f t="shared" si="63"/>
        <v>7.3906204197474535E-3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6.88</v>
      </c>
      <c r="C724" s="2">
        <f t="shared" si="66"/>
        <v>6.8944780358763476</v>
      </c>
      <c r="D724" s="2">
        <f t="shared" si="62"/>
        <v>6.8928040247428157</v>
      </c>
      <c r="E724" s="2">
        <f t="shared" si="61"/>
        <v>1.6740111335318275E-3</v>
      </c>
      <c r="F724" s="2">
        <f t="shared" si="65"/>
        <v>-5.8611375674286151E-3</v>
      </c>
      <c r="G724" s="2">
        <f t="shared" si="63"/>
        <v>7.5351487009604427E-3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6.88</v>
      </c>
      <c r="C725" s="2">
        <f t="shared" si="66"/>
        <v>6.8953275688184474</v>
      </c>
      <c r="D725" s="2">
        <f t="shared" si="62"/>
        <v>6.8918555784655702</v>
      </c>
      <c r="E725" s="2">
        <f t="shared" si="61"/>
        <v>3.4719903528772633E-3</v>
      </c>
      <c r="F725" s="2">
        <f t="shared" si="65"/>
        <v>-3.9945119833674405E-3</v>
      </c>
      <c r="G725" s="2">
        <f t="shared" si="63"/>
        <v>7.4665023362447038E-3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6.88</v>
      </c>
      <c r="C726" s="2">
        <f t="shared" si="66"/>
        <v>6.892969481307917</v>
      </c>
      <c r="D726" s="2">
        <f t="shared" si="62"/>
        <v>6.8909773874681202</v>
      </c>
      <c r="E726" s="2">
        <f t="shared" si="61"/>
        <v>1.9920938397968158E-3</v>
      </c>
      <c r="F726" s="2">
        <f t="shared" si="65"/>
        <v>-2.7971908187345894E-3</v>
      </c>
      <c r="G726" s="2">
        <f t="shared" si="63"/>
        <v>4.7892846585314052E-3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6.88</v>
      </c>
      <c r="C727" s="2">
        <f t="shared" si="66"/>
        <v>6.8909741764913148</v>
      </c>
      <c r="D727" s="2">
        <f t="shared" si="62"/>
        <v>6.890164247655667</v>
      </c>
      <c r="E727" s="2">
        <f t="shared" si="61"/>
        <v>8.099288356477885E-4</v>
      </c>
      <c r="F727" s="2">
        <f t="shared" si="65"/>
        <v>-2.075766887858114E-3</v>
      </c>
      <c r="G727" s="2">
        <f t="shared" si="63"/>
        <v>2.8856957235059025E-3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6.88</v>
      </c>
      <c r="C728" s="2">
        <f t="shared" si="66"/>
        <v>6.8892858416464975</v>
      </c>
      <c r="D728" s="2">
        <f t="shared" si="62"/>
        <v>6.8894113404219137</v>
      </c>
      <c r="E728" s="2">
        <f t="shared" si="61"/>
        <v>-1.2549877541623289E-4</v>
      </c>
      <c r="F728" s="2">
        <f t="shared" si="65"/>
        <v>-1.6857132653697378E-3</v>
      </c>
      <c r="G728" s="2">
        <f t="shared" si="63"/>
        <v>1.5602144899535049E-3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6.82</v>
      </c>
      <c r="C729" s="2">
        <f t="shared" si="66"/>
        <v>6.8878572506239593</v>
      </c>
      <c r="D729" s="2">
        <f t="shared" si="62"/>
        <v>6.8842697596499205</v>
      </c>
      <c r="E729" s="2">
        <f t="shared" si="61"/>
        <v>3.587490974038765E-3</v>
      </c>
      <c r="F729" s="2">
        <f t="shared" si="65"/>
        <v>-6.310724174880373E-4</v>
      </c>
      <c r="G729" s="2">
        <f t="shared" si="63"/>
        <v>4.2185633915268021E-3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6.82</v>
      </c>
      <c r="C730" s="2">
        <f t="shared" si="66"/>
        <v>6.886648442835658</v>
      </c>
      <c r="D730" s="2">
        <f t="shared" si="62"/>
        <v>6.8795090367128893</v>
      </c>
      <c r="E730" s="2">
        <f t="shared" si="61"/>
        <v>7.1394061227687544E-3</v>
      </c>
      <c r="F730" s="2">
        <f t="shared" si="65"/>
        <v>9.2302329056332115E-4</v>
      </c>
      <c r="G730" s="2">
        <f t="shared" si="63"/>
        <v>6.2163828322054334E-3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6.82</v>
      </c>
      <c r="C731" s="2">
        <f t="shared" si="66"/>
        <v>6.8856256054763261</v>
      </c>
      <c r="D731" s="2">
        <f t="shared" si="62"/>
        <v>6.875100959919342</v>
      </c>
      <c r="E731" s="2">
        <f t="shared" si="61"/>
        <v>1.0524645556984069E-2</v>
      </c>
      <c r="F731" s="2">
        <f t="shared" si="65"/>
        <v>2.843347743847471E-3</v>
      </c>
      <c r="G731" s="2">
        <f t="shared" si="63"/>
        <v>7.6812978131365981E-3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6.82</v>
      </c>
      <c r="C732" s="2">
        <f t="shared" si="66"/>
        <v>6.884760127710738</v>
      </c>
      <c r="D732" s="2">
        <f t="shared" si="62"/>
        <v>6.8710194073327244</v>
      </c>
      <c r="E732" s="2">
        <f t="shared" ref="E732:E795" si="67">C732-D732</f>
        <v>1.3740720378013549E-2</v>
      </c>
      <c r="F732" s="2">
        <f t="shared" si="65"/>
        <v>5.0228222706806868E-3</v>
      </c>
      <c r="G732" s="2">
        <f t="shared" si="63"/>
        <v>8.7178981073328631E-3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6.82</v>
      </c>
      <c r="C733" s="2">
        <f t="shared" si="66"/>
        <v>6.8840278003706246</v>
      </c>
      <c r="D733" s="2">
        <f t="shared" ref="D733:D796" si="68">$D$4*B733+(1-$D$4)*D732</f>
        <v>6.8672401919747452</v>
      </c>
      <c r="E733" s="2">
        <f t="shared" si="67"/>
        <v>1.6787608395879339E-2</v>
      </c>
      <c r="F733" s="2">
        <f t="shared" si="65"/>
        <v>7.3757794957204177E-3</v>
      </c>
      <c r="G733" s="2">
        <f t="shared" si="63"/>
        <v>9.4118289001589202E-3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6.68</v>
      </c>
      <c r="C734" s="2">
        <f t="shared" si="66"/>
        <v>6.8834081387751445</v>
      </c>
      <c r="D734" s="2">
        <f t="shared" si="68"/>
        <v>6.8533705481247642</v>
      </c>
      <c r="E734" s="2">
        <f t="shared" si="67"/>
        <v>3.0037590650380253E-2</v>
      </c>
      <c r="F734" s="2">
        <f t="shared" si="65"/>
        <v>1.1908141726652385E-2</v>
      </c>
      <c r="G734" s="2">
        <f t="shared" si="63"/>
        <v>1.8129448923727868E-2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6.9</v>
      </c>
      <c r="C735" s="2">
        <f t="shared" si="66"/>
        <v>6.8828838097328147</v>
      </c>
      <c r="D735" s="2">
        <f t="shared" si="68"/>
        <v>6.8568245815970039</v>
      </c>
      <c r="E735" s="2">
        <f t="shared" si="67"/>
        <v>2.6059228135810741E-2</v>
      </c>
      <c r="F735" s="2">
        <f t="shared" si="65"/>
        <v>1.4738359008484057E-2</v>
      </c>
      <c r="G735" s="2">
        <f t="shared" si="63"/>
        <v>1.1320869127326685E-2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6.9</v>
      </c>
      <c r="C736" s="2">
        <f t="shared" si="66"/>
        <v>6.8824401466969976</v>
      </c>
      <c r="D736" s="2">
        <f t="shared" si="68"/>
        <v>6.8600227607379667</v>
      </c>
      <c r="E736" s="2">
        <f t="shared" si="67"/>
        <v>2.2417385959030867E-2</v>
      </c>
      <c r="F736" s="2">
        <f t="shared" si="65"/>
        <v>1.6274164398593419E-2</v>
      </c>
      <c r="G736" s="2">
        <f t="shared" si="63"/>
        <v>6.1432215604374472E-3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6.9</v>
      </c>
      <c r="C737" s="2">
        <f t="shared" si="66"/>
        <v>6.8820647395128445</v>
      </c>
      <c r="D737" s="2">
        <f t="shared" si="68"/>
        <v>6.8629840377203397</v>
      </c>
      <c r="E737" s="2">
        <f t="shared" si="67"/>
        <v>1.9080701792504762E-2</v>
      </c>
      <c r="F737" s="2">
        <f t="shared" si="65"/>
        <v>1.6835471877375691E-2</v>
      </c>
      <c r="G737" s="2">
        <f t="shared" si="63"/>
        <v>2.2452299151290711E-3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6.9</v>
      </c>
      <c r="C738" s="2">
        <f t="shared" si="66"/>
        <v>6.8817470872800994</v>
      </c>
      <c r="D738" s="2">
        <f t="shared" si="68"/>
        <v>6.8657259608521661</v>
      </c>
      <c r="E738" s="2">
        <f t="shared" si="67"/>
        <v>1.6021126427933297E-2</v>
      </c>
      <c r="F738" s="2">
        <f t="shared" si="65"/>
        <v>1.6672602787487213E-2</v>
      </c>
      <c r="G738" s="2">
        <f t="shared" si="63"/>
        <v>-6.5147635955391595E-4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6.9</v>
      </c>
      <c r="C739" s="2">
        <f t="shared" si="66"/>
        <v>6.8722475353908532</v>
      </c>
      <c r="D739" s="2">
        <f t="shared" si="68"/>
        <v>6.8682647785668207</v>
      </c>
      <c r="E739" s="2">
        <f t="shared" si="67"/>
        <v>3.9827568240324851E-3</v>
      </c>
      <c r="F739" s="2">
        <f t="shared" si="65"/>
        <v>1.4134633594796268E-2</v>
      </c>
      <c r="G739" s="2">
        <f t="shared" si="63"/>
        <v>-1.0151876770763783E-2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6.9</v>
      </c>
      <c r="C740" s="2">
        <f t="shared" si="66"/>
        <v>6.8642094530230295</v>
      </c>
      <c r="D740" s="2">
        <f t="shared" si="68"/>
        <v>6.8706155357100194</v>
      </c>
      <c r="E740" s="2">
        <f t="shared" si="67"/>
        <v>-6.4060826869898335E-3</v>
      </c>
      <c r="F740" s="2">
        <f t="shared" si="65"/>
        <v>1.0026490338439048E-2</v>
      </c>
      <c r="G740" s="2">
        <f t="shared" ref="G740:G803" si="69">E740-F740</f>
        <v>-1.643257302542888E-2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6.9</v>
      </c>
      <c r="C741" s="2">
        <f t="shared" si="66"/>
        <v>6.8574079987117944</v>
      </c>
      <c r="D741" s="2">
        <f t="shared" si="68"/>
        <v>6.8727921626944628</v>
      </c>
      <c r="E741" s="2">
        <f t="shared" si="67"/>
        <v>-1.5384163982668397E-2</v>
      </c>
      <c r="F741" s="2">
        <f t="shared" ref="F741:F804" si="71">(E741*(2/(10)))+((1-(2/10))*F740)</f>
        <v>4.9443594742175599E-3</v>
      </c>
      <c r="G741" s="2">
        <f t="shared" si="69"/>
        <v>-2.0328523456885957E-2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6.9</v>
      </c>
      <c r="C742" s="2">
        <f t="shared" si="66"/>
        <v>6.8516529219869033</v>
      </c>
      <c r="D742" s="2">
        <f t="shared" si="68"/>
        <v>6.8748075580504286</v>
      </c>
      <c r="E742" s="2">
        <f t="shared" si="67"/>
        <v>-2.3154636063525302E-2</v>
      </c>
      <c r="F742" s="2">
        <f t="shared" si="71"/>
        <v>-6.7543963333101253E-4</v>
      </c>
      <c r="G742" s="2">
        <f t="shared" si="69"/>
        <v>-2.247919643019429E-2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7</v>
      </c>
      <c r="C743" s="2">
        <f t="shared" si="66"/>
        <v>6.8467832416812264</v>
      </c>
      <c r="D743" s="2">
        <f t="shared" si="68"/>
        <v>6.8840810722689154</v>
      </c>
      <c r="E743" s="2">
        <f t="shared" si="67"/>
        <v>-3.7297830587688985E-2</v>
      </c>
      <c r="F743" s="2">
        <f t="shared" si="71"/>
        <v>-7.9999178242026077E-3</v>
      </c>
      <c r="G743" s="2">
        <f t="shared" si="69"/>
        <v>-2.9297912763486377E-2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6.98</v>
      </c>
      <c r="C744" s="2">
        <f t="shared" si="66"/>
        <v>6.821124281422577</v>
      </c>
      <c r="D744" s="2">
        <f t="shared" si="68"/>
        <v>6.8911861780267731</v>
      </c>
      <c r="E744" s="2">
        <f t="shared" si="67"/>
        <v>-7.006189660419615E-2</v>
      </c>
      <c r="F744" s="2">
        <f t="shared" si="71"/>
        <v>-2.0412313580201319E-2</v>
      </c>
      <c r="G744" s="2">
        <f t="shared" si="69"/>
        <v>-4.9649583023994831E-2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6">
        <f>TITRES_STAT!D748</f>
        <v>6.98</v>
      </c>
      <c r="C745" s="2">
        <f t="shared" si="66"/>
        <v>6.8332590073575652</v>
      </c>
      <c r="D745" s="2">
        <f t="shared" si="68"/>
        <v>6.8977649796544194</v>
      </c>
      <c r="E745" s="2">
        <f t="shared" si="67"/>
        <v>-6.4505972296854175E-2</v>
      </c>
      <c r="F745" s="2">
        <f t="shared" si="71"/>
        <v>-2.9231045323531893E-2</v>
      </c>
      <c r="G745" s="2">
        <f t="shared" si="69"/>
        <v>-3.5274926973322282E-2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6">
        <f>TITRES_STAT!D749</f>
        <v>6.98</v>
      </c>
      <c r="C746" s="2">
        <f t="shared" si="66"/>
        <v>6.8435268523794779</v>
      </c>
      <c r="D746" s="2">
        <f t="shared" si="68"/>
        <v>6.903856462642981</v>
      </c>
      <c r="E746" s="2">
        <f t="shared" si="67"/>
        <v>-6.0329610263503142E-2</v>
      </c>
      <c r="F746" s="2">
        <f t="shared" si="71"/>
        <v>-3.5450758311526144E-2</v>
      </c>
      <c r="G746" s="2">
        <f t="shared" si="69"/>
        <v>-2.4878851951976998E-2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6">
        <f>TITRES_STAT!D750</f>
        <v>6.99</v>
      </c>
      <c r="C747" s="2">
        <f t="shared" si="66"/>
        <v>6.8522150289364809</v>
      </c>
      <c r="D747" s="2">
        <f t="shared" si="68"/>
        <v>6.9102374654101677</v>
      </c>
      <c r="E747" s="2">
        <f t="shared" si="67"/>
        <v>-5.8022436473686767E-2</v>
      </c>
      <c r="F747" s="2">
        <f t="shared" si="71"/>
        <v>-3.9965093943958273E-2</v>
      </c>
      <c r="G747" s="2">
        <f t="shared" si="69"/>
        <v>-1.8057342529728494E-2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6.98</v>
      </c>
      <c r="C748" s="2">
        <f t="shared" si="66"/>
        <v>6.8595665629462532</v>
      </c>
      <c r="D748" s="2">
        <f t="shared" si="68"/>
        <v>6.9154050605649697</v>
      </c>
      <c r="E748" s="2">
        <f t="shared" si="67"/>
        <v>-5.5838497618716509E-2</v>
      </c>
      <c r="F748" s="2">
        <f t="shared" si="71"/>
        <v>-4.313977467890992E-2</v>
      </c>
      <c r="G748" s="2">
        <f t="shared" si="69"/>
        <v>-1.2698722939806589E-2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7.08</v>
      </c>
      <c r="C749" s="2">
        <f t="shared" si="66"/>
        <v>6.8657870917237522</v>
      </c>
      <c r="D749" s="2">
        <f t="shared" si="68"/>
        <v>6.9275972783008983</v>
      </c>
      <c r="E749" s="2">
        <f t="shared" si="67"/>
        <v>-6.1810186577146098E-2</v>
      </c>
      <c r="F749" s="2">
        <f t="shared" si="71"/>
        <v>-4.6873857058557164E-2</v>
      </c>
      <c r="G749" s="2">
        <f t="shared" si="69"/>
        <v>-1.4936329518588934E-2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7</v>
      </c>
      <c r="C750" s="2">
        <f t="shared" si="66"/>
        <v>6.8710506160739442</v>
      </c>
      <c r="D750" s="2">
        <f t="shared" si="68"/>
        <v>6.9329604428712015</v>
      </c>
      <c r="E750" s="2">
        <f t="shared" si="67"/>
        <v>-6.1909826797257317E-2</v>
      </c>
      <c r="F750" s="2">
        <f t="shared" si="71"/>
        <v>-4.9881051006297195E-2</v>
      </c>
      <c r="G750" s="2">
        <f t="shared" si="69"/>
        <v>-1.2028775790960122E-2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7.16</v>
      </c>
      <c r="C751" s="2">
        <f t="shared" si="66"/>
        <v>6.8755043674471832</v>
      </c>
      <c r="D751" s="2">
        <f t="shared" si="68"/>
        <v>6.9497781878437053</v>
      </c>
      <c r="E751" s="2">
        <f t="shared" si="67"/>
        <v>-7.4273820396522083E-2</v>
      </c>
      <c r="F751" s="2">
        <f t="shared" si="71"/>
        <v>-5.4759604884342172E-2</v>
      </c>
      <c r="G751" s="2">
        <f t="shared" si="69"/>
        <v>-1.9514215512179911E-2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7.12</v>
      </c>
      <c r="C752" s="2">
        <f t="shared" si="66"/>
        <v>6.8792729263014625</v>
      </c>
      <c r="D752" s="2">
        <f t="shared" si="68"/>
        <v>6.9623872109663942</v>
      </c>
      <c r="E752" s="2">
        <f t="shared" si="67"/>
        <v>-8.3114284664931759E-2</v>
      </c>
      <c r="F752" s="2">
        <f t="shared" si="71"/>
        <v>-6.0430540840460095E-2</v>
      </c>
      <c r="G752" s="2">
        <f t="shared" si="69"/>
        <v>-2.2683743824471664E-2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7.33</v>
      </c>
      <c r="C753" s="2">
        <f t="shared" si="66"/>
        <v>6.8978463222550843</v>
      </c>
      <c r="D753" s="2">
        <f t="shared" si="68"/>
        <v>6.9896177879318468</v>
      </c>
      <c r="E753" s="2">
        <f t="shared" si="67"/>
        <v>-9.1771465676762531E-2</v>
      </c>
      <c r="F753" s="2">
        <f t="shared" si="71"/>
        <v>-6.6698725807720585E-2</v>
      </c>
      <c r="G753" s="2">
        <f t="shared" si="69"/>
        <v>-2.5072739869041946E-2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7.43</v>
      </c>
      <c r="C754" s="2">
        <f t="shared" si="66"/>
        <v>6.9104853496004566</v>
      </c>
      <c r="D754" s="2">
        <f t="shared" si="68"/>
        <v>7.0222386925294877</v>
      </c>
      <c r="E754" s="2">
        <f t="shared" si="67"/>
        <v>-0.11175334292903116</v>
      </c>
      <c r="F754" s="2">
        <f t="shared" si="71"/>
        <v>-7.5709649231982701E-2</v>
      </c>
      <c r="G754" s="2">
        <f t="shared" si="69"/>
        <v>-3.6043693697048462E-2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7.41</v>
      </c>
      <c r="C755" s="2">
        <f t="shared" si="66"/>
        <v>6.9211799112003867</v>
      </c>
      <c r="D755" s="2">
        <f t="shared" si="68"/>
        <v>7.0509617523421175</v>
      </c>
      <c r="E755" s="2">
        <f t="shared" si="67"/>
        <v>-0.12978184114173086</v>
      </c>
      <c r="F755" s="2">
        <f t="shared" si="71"/>
        <v>-8.6524087613932335E-2</v>
      </c>
      <c r="G755" s="2">
        <f t="shared" si="69"/>
        <v>-4.3257753527798523E-2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7.19</v>
      </c>
      <c r="C756" s="2">
        <f t="shared" si="66"/>
        <v>6.9302291556310962</v>
      </c>
      <c r="D756" s="2">
        <f t="shared" si="68"/>
        <v>7.0612608817982574</v>
      </c>
      <c r="E756" s="2">
        <f t="shared" si="67"/>
        <v>-0.13103172616716119</v>
      </c>
      <c r="F756" s="2">
        <f t="shared" si="71"/>
        <v>-9.5425615324578106E-2</v>
      </c>
      <c r="G756" s="2">
        <f t="shared" si="69"/>
        <v>-3.5606110842583083E-2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7.18</v>
      </c>
      <c r="C757" s="2">
        <f t="shared" si="66"/>
        <v>6.9394246701493891</v>
      </c>
      <c r="D757" s="2">
        <f t="shared" si="68"/>
        <v>7.0700563720354239</v>
      </c>
      <c r="E757" s="2">
        <f t="shared" si="67"/>
        <v>-0.13063170188603479</v>
      </c>
      <c r="F757" s="2">
        <f t="shared" si="71"/>
        <v>-0.10246683263686945</v>
      </c>
      <c r="G757" s="2">
        <f t="shared" si="69"/>
        <v>-2.8164869249165336E-2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7.39</v>
      </c>
      <c r="C758" s="2">
        <f t="shared" si="66"/>
        <v>6.9456670285879447</v>
      </c>
      <c r="D758" s="2">
        <f t="shared" si="68"/>
        <v>7.0937559000328001</v>
      </c>
      <c r="E758" s="2">
        <f t="shared" si="67"/>
        <v>-0.14808887144485539</v>
      </c>
      <c r="F758" s="2">
        <f t="shared" si="71"/>
        <v>-0.11159124039846666</v>
      </c>
      <c r="G758" s="2">
        <f t="shared" si="69"/>
        <v>-3.6497631046388729E-2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7.32</v>
      </c>
      <c r="C759" s="2">
        <f t="shared" si="66"/>
        <v>6.9663336395744153</v>
      </c>
      <c r="D759" s="2">
        <f t="shared" si="68"/>
        <v>7.1105147222525922</v>
      </c>
      <c r="E759" s="2">
        <f t="shared" si="67"/>
        <v>-0.14418108267817686</v>
      </c>
      <c r="F759" s="2">
        <f t="shared" si="71"/>
        <v>-0.1181092088544087</v>
      </c>
      <c r="G759" s="2">
        <f t="shared" si="69"/>
        <v>-2.607187382376816E-2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7.29</v>
      </c>
      <c r="C760" s="2">
        <f t="shared" si="66"/>
        <v>6.9715130796398892</v>
      </c>
      <c r="D760" s="2">
        <f t="shared" si="68"/>
        <v>7.1238099280116591</v>
      </c>
      <c r="E760" s="2">
        <f t="shared" si="67"/>
        <v>-0.15229684837176993</v>
      </c>
      <c r="F760" s="2">
        <f t="shared" si="71"/>
        <v>-0.12494673675788096</v>
      </c>
      <c r="G760" s="2">
        <f t="shared" si="69"/>
        <v>-2.7350111613888978E-2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7.25</v>
      </c>
      <c r="C761" s="2">
        <f t="shared" si="66"/>
        <v>7.0005110673875981</v>
      </c>
      <c r="D761" s="2">
        <f t="shared" si="68"/>
        <v>7.1331573407515361</v>
      </c>
      <c r="E761" s="2">
        <f t="shared" si="67"/>
        <v>-0.13264627336393797</v>
      </c>
      <c r="F761" s="2">
        <f t="shared" si="71"/>
        <v>-0.12648664407909238</v>
      </c>
      <c r="G761" s="2">
        <f t="shared" si="69"/>
        <v>-6.1596292848455914E-3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7.19</v>
      </c>
      <c r="C762" s="2">
        <f t="shared" si="66"/>
        <v>7.0188939800971983</v>
      </c>
      <c r="D762" s="2">
        <f t="shared" si="68"/>
        <v>7.1373679081032746</v>
      </c>
      <c r="E762" s="2">
        <f t="shared" si="67"/>
        <v>-0.11847392800607626</v>
      </c>
      <c r="F762" s="2">
        <f t="shared" si="71"/>
        <v>-0.12488410086448916</v>
      </c>
      <c r="G762" s="2">
        <f t="shared" si="69"/>
        <v>6.410172858412902E-3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7.15</v>
      </c>
      <c r="C763" s="2">
        <f t="shared" si="66"/>
        <v>7.0667564446976296</v>
      </c>
      <c r="D763" s="2">
        <f t="shared" si="68"/>
        <v>7.1383036186141435</v>
      </c>
      <c r="E763" s="2">
        <f t="shared" si="67"/>
        <v>-7.1547173916513884E-2</v>
      </c>
      <c r="F763" s="2">
        <f t="shared" si="71"/>
        <v>-0.11421671547489411</v>
      </c>
      <c r="G763" s="2">
        <f t="shared" si="69"/>
        <v>4.2669541558380222E-2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7.14</v>
      </c>
      <c r="C764" s="2">
        <f t="shared" si="66"/>
        <v>7.122640068590302</v>
      </c>
      <c r="D764" s="2">
        <f t="shared" si="68"/>
        <v>7.1384292764945778</v>
      </c>
      <c r="E764" s="2">
        <f t="shared" si="67"/>
        <v>-1.5789207904275848E-2</v>
      </c>
      <c r="F764" s="2">
        <f t="shared" si="71"/>
        <v>-9.4531213960770452E-2</v>
      </c>
      <c r="G764" s="2">
        <f t="shared" si="69"/>
        <v>7.8742006056494604E-2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7.16</v>
      </c>
      <c r="C765" s="2">
        <f t="shared" si="66"/>
        <v>7.1668492888071782</v>
      </c>
      <c r="D765" s="2">
        <f t="shared" si="68"/>
        <v>7.1400271078653494</v>
      </c>
      <c r="E765" s="2">
        <f t="shared" si="67"/>
        <v>2.6822180941828755E-2</v>
      </c>
      <c r="F765" s="2">
        <f t="shared" si="71"/>
        <v>-7.0260534980250616E-2</v>
      </c>
      <c r="G765" s="2">
        <f t="shared" si="69"/>
        <v>9.7082715922079371E-2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7.16</v>
      </c>
      <c r="C766" s="2">
        <f t="shared" si="66"/>
        <v>7.1704109366829973</v>
      </c>
      <c r="D766" s="2">
        <f t="shared" si="68"/>
        <v>7.1415065813568051</v>
      </c>
      <c r="E766" s="2">
        <f t="shared" si="67"/>
        <v>2.8904355326192288E-2</v>
      </c>
      <c r="F766" s="2">
        <f t="shared" si="71"/>
        <v>-5.0427556918962037E-2</v>
      </c>
      <c r="G766" s="2">
        <f t="shared" si="69"/>
        <v>7.9331912245154318E-2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7.15</v>
      </c>
      <c r="C767" s="2">
        <f t="shared" si="66"/>
        <v>7.1718861771933051</v>
      </c>
      <c r="D767" s="2">
        <f t="shared" si="68"/>
        <v>7.142135723478523</v>
      </c>
      <c r="E767" s="2">
        <f t="shared" si="67"/>
        <v>2.9750453714782132E-2</v>
      </c>
      <c r="F767" s="2">
        <f t="shared" si="71"/>
        <v>-3.43919547922132E-2</v>
      </c>
      <c r="G767" s="2">
        <f t="shared" si="69"/>
        <v>6.4142408506995333E-2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7.09</v>
      </c>
      <c r="C768" s="2">
        <f t="shared" si="66"/>
        <v>7.2054421499327965</v>
      </c>
      <c r="D768" s="2">
        <f t="shared" si="68"/>
        <v>7.1382738180356693</v>
      </c>
      <c r="E768" s="2">
        <f t="shared" si="67"/>
        <v>6.7168331897127231E-2</v>
      </c>
      <c r="F768" s="2">
        <f t="shared" si="71"/>
        <v>-1.4079897454345115E-2</v>
      </c>
      <c r="G768" s="2">
        <f t="shared" si="69"/>
        <v>8.1248229351472342E-2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7.05</v>
      </c>
      <c r="C769" s="2">
        <f t="shared" si="66"/>
        <v>7.22306643455852</v>
      </c>
      <c r="D769" s="2">
        <f t="shared" si="68"/>
        <v>7.131735016699694</v>
      </c>
      <c r="E769" s="2">
        <f t="shared" si="67"/>
        <v>9.1331417858826036E-2</v>
      </c>
      <c r="F769" s="2">
        <f t="shared" si="71"/>
        <v>7.002365608289117E-3</v>
      </c>
      <c r="G769" s="2">
        <f t="shared" si="69"/>
        <v>8.4329052250536912E-2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7.08</v>
      </c>
      <c r="C770" s="2">
        <f t="shared" si="66"/>
        <v>7.233363906164902</v>
      </c>
      <c r="D770" s="2">
        <f t="shared" si="68"/>
        <v>7.1279027932404579</v>
      </c>
      <c r="E770" s="2">
        <f t="shared" si="67"/>
        <v>0.10546111292444404</v>
      </c>
      <c r="F770" s="2">
        <f t="shared" si="71"/>
        <v>2.6694115071520107E-2</v>
      </c>
      <c r="G770" s="2">
        <f t="shared" si="69"/>
        <v>7.8766997852923931E-2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7.07</v>
      </c>
      <c r="C771" s="2">
        <f t="shared" si="66"/>
        <v>7.2359233052164562</v>
      </c>
      <c r="D771" s="2">
        <f t="shared" si="68"/>
        <v>7.1236136974448687</v>
      </c>
      <c r="E771" s="2">
        <f t="shared" si="67"/>
        <v>0.11230960777158749</v>
      </c>
      <c r="F771" s="2">
        <f t="shared" si="71"/>
        <v>4.3817213611533588E-2</v>
      </c>
      <c r="G771" s="2">
        <f t="shared" si="69"/>
        <v>6.8492394160053899E-2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7.05</v>
      </c>
      <c r="C772" s="2">
        <f t="shared" si="66"/>
        <v>7.2288581813370021</v>
      </c>
      <c r="D772" s="2">
        <f t="shared" si="68"/>
        <v>7.1181608309674713</v>
      </c>
      <c r="E772" s="2">
        <f t="shared" si="67"/>
        <v>0.11069735036953077</v>
      </c>
      <c r="F772" s="2">
        <f t="shared" si="71"/>
        <v>5.7193240963133024E-2</v>
      </c>
      <c r="G772" s="2">
        <f t="shared" si="69"/>
        <v>5.3504109406397743E-2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7.14</v>
      </c>
      <c r="C773" s="2">
        <f t="shared" si="66"/>
        <v>7.2167261534390015</v>
      </c>
      <c r="D773" s="2">
        <f t="shared" si="68"/>
        <v>7.1197785471921033</v>
      </c>
      <c r="E773" s="2">
        <f t="shared" si="67"/>
        <v>9.6947606246898133E-2</v>
      </c>
      <c r="F773" s="2">
        <f t="shared" si="71"/>
        <v>6.514411401988604E-2</v>
      </c>
      <c r="G773" s="2">
        <f t="shared" si="69"/>
        <v>3.1803492227012092E-2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7</v>
      </c>
      <c r="C774" s="2">
        <f t="shared" si="66"/>
        <v>7.2049221298330011</v>
      </c>
      <c r="D774" s="2">
        <f t="shared" si="68"/>
        <v>7.1109060622149105</v>
      </c>
      <c r="E774" s="2">
        <f t="shared" si="67"/>
        <v>9.401606761809056E-2</v>
      </c>
      <c r="F774" s="2">
        <f t="shared" si="71"/>
        <v>7.0918504739526947E-2</v>
      </c>
      <c r="G774" s="2">
        <f t="shared" si="69"/>
        <v>2.3097562878563613E-2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7.13</v>
      </c>
      <c r="C775" s="2">
        <f t="shared" si="66"/>
        <v>7.1980110329356162</v>
      </c>
      <c r="D775" s="2">
        <f t="shared" si="68"/>
        <v>7.1123204279767691</v>
      </c>
      <c r="E775" s="2">
        <f t="shared" si="67"/>
        <v>8.5690604958847061E-2</v>
      </c>
      <c r="F775" s="2">
        <f t="shared" si="71"/>
        <v>7.387292478339097E-2</v>
      </c>
      <c r="G775" s="2">
        <f t="shared" si="69"/>
        <v>1.1817680175456091E-2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7</v>
      </c>
      <c r="C776" s="2">
        <f t="shared" si="66"/>
        <v>7.1921631817147516</v>
      </c>
      <c r="D776" s="2">
        <f t="shared" si="68"/>
        <v>7.1040003962747855</v>
      </c>
      <c r="E776" s="2">
        <f t="shared" si="67"/>
        <v>8.8162785439966029E-2</v>
      </c>
      <c r="F776" s="2">
        <f t="shared" si="71"/>
        <v>7.6730896914705984E-2</v>
      </c>
      <c r="G776" s="2">
        <f t="shared" si="69"/>
        <v>1.1431888525260045E-2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6.99</v>
      </c>
      <c r="C777" s="2">
        <f t="shared" si="66"/>
        <v>7.18567653837402</v>
      </c>
      <c r="D777" s="2">
        <f t="shared" si="68"/>
        <v>7.0955559224766533</v>
      </c>
      <c r="E777" s="2">
        <f t="shared" si="67"/>
        <v>9.012061589736664E-2</v>
      </c>
      <c r="F777" s="2">
        <f t="shared" si="71"/>
        <v>7.9408840711238118E-2</v>
      </c>
      <c r="G777" s="2">
        <f t="shared" si="69"/>
        <v>1.0711775186128522E-2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7</v>
      </c>
      <c r="C778" s="2">
        <f t="shared" si="66"/>
        <v>7.1709570709318626</v>
      </c>
      <c r="D778" s="2">
        <f t="shared" si="68"/>
        <v>7.0884777059969011</v>
      </c>
      <c r="E778" s="2">
        <f t="shared" si="67"/>
        <v>8.2479364934961552E-2</v>
      </c>
      <c r="F778" s="2">
        <f t="shared" si="71"/>
        <v>8.0022945555982813E-2</v>
      </c>
      <c r="G778" s="2">
        <f t="shared" si="69"/>
        <v>2.4564193789787386E-3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7</v>
      </c>
      <c r="C779" s="2">
        <f t="shared" si="66"/>
        <v>7.152348290788499</v>
      </c>
      <c r="D779" s="2">
        <f t="shared" si="68"/>
        <v>7.0819238018489825</v>
      </c>
      <c r="E779" s="2">
        <f t="shared" si="67"/>
        <v>7.0424488939516472E-2</v>
      </c>
      <c r="F779" s="2">
        <f t="shared" si="71"/>
        <v>7.8103254232689545E-2</v>
      </c>
      <c r="G779" s="2">
        <f t="shared" si="69"/>
        <v>-7.6787652931730732E-3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6.8</v>
      </c>
      <c r="C780" s="2">
        <f t="shared" si="66"/>
        <v>7.1412177845133451</v>
      </c>
      <c r="D780" s="2">
        <f t="shared" si="68"/>
        <v>7.0610405572675763</v>
      </c>
      <c r="E780" s="2">
        <f t="shared" si="67"/>
        <v>8.0177227245768812E-2</v>
      </c>
      <c r="F780" s="2">
        <f t="shared" si="71"/>
        <v>7.8518048835305401E-2</v>
      </c>
      <c r="G780" s="2">
        <f t="shared" si="69"/>
        <v>1.6591784104634105E-3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6.78</v>
      </c>
      <c r="C781" s="2">
        <f t="shared" si="66"/>
        <v>7.130261202280523</v>
      </c>
      <c r="D781" s="2">
        <f t="shared" si="68"/>
        <v>7.0402227382107192</v>
      </c>
      <c r="E781" s="2">
        <f t="shared" si="67"/>
        <v>9.0038464069803759E-2</v>
      </c>
      <c r="F781" s="2">
        <f t="shared" si="71"/>
        <v>8.0822131882205078E-2</v>
      </c>
      <c r="G781" s="2">
        <f t="shared" si="69"/>
        <v>9.2163321875986803E-3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6.7</v>
      </c>
      <c r="C782" s="2">
        <f t="shared" si="66"/>
        <v>7.1179133250065956</v>
      </c>
      <c r="D782" s="2">
        <f t="shared" si="68"/>
        <v>7.0150210538988143</v>
      </c>
      <c r="E782" s="2">
        <f t="shared" si="67"/>
        <v>0.10289227110778132</v>
      </c>
      <c r="F782" s="2">
        <f t="shared" si="71"/>
        <v>8.5236159727320335E-2</v>
      </c>
      <c r="G782" s="2">
        <f t="shared" si="69"/>
        <v>1.7656111380460984E-2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6.7</v>
      </c>
      <c r="C783" s="2">
        <f t="shared" ref="C783:C846" si="72">$C$4*B773+C782*(1-$C$4)</f>
        <v>7.1213112750055814</v>
      </c>
      <c r="D783" s="2">
        <f t="shared" si="68"/>
        <v>6.9916861610174204</v>
      </c>
      <c r="E783" s="2">
        <f t="shared" si="67"/>
        <v>0.12962511398816101</v>
      </c>
      <c r="F783" s="2">
        <f t="shared" si="71"/>
        <v>9.4113950579488473E-2</v>
      </c>
      <c r="G783" s="2">
        <f t="shared" si="69"/>
        <v>3.5511163408672539E-2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6.69</v>
      </c>
      <c r="C784" s="2">
        <f t="shared" si="72"/>
        <v>7.1026480019278004</v>
      </c>
      <c r="D784" s="2">
        <f t="shared" si="68"/>
        <v>6.9693390379790934</v>
      </c>
      <c r="E784" s="2">
        <f t="shared" si="67"/>
        <v>0.13330896394870706</v>
      </c>
      <c r="F784" s="2">
        <f t="shared" si="71"/>
        <v>0.1019529532533322</v>
      </c>
      <c r="G784" s="2">
        <f t="shared" si="69"/>
        <v>3.1356010695374859E-2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6.69</v>
      </c>
      <c r="C785" s="2">
        <f t="shared" si="72"/>
        <v>7.1068560016312157</v>
      </c>
      <c r="D785" s="2">
        <f t="shared" si="68"/>
        <v>6.9486472573880498</v>
      </c>
      <c r="E785" s="2">
        <f t="shared" si="67"/>
        <v>0.15820874424316589</v>
      </c>
      <c r="F785" s="2">
        <f t="shared" si="71"/>
        <v>0.11320411145129894</v>
      </c>
      <c r="G785" s="2">
        <f t="shared" si="69"/>
        <v>4.500463279186695E-2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6.66</v>
      </c>
      <c r="C786" s="2">
        <f t="shared" si="72"/>
        <v>7.090416616764875</v>
      </c>
      <c r="D786" s="2">
        <f t="shared" si="68"/>
        <v>6.9272659790630087</v>
      </c>
      <c r="E786" s="2">
        <f t="shared" si="67"/>
        <v>0.16315063770186633</v>
      </c>
      <c r="F786" s="2">
        <f t="shared" si="71"/>
        <v>0.12319341670141243</v>
      </c>
      <c r="G786" s="2">
        <f t="shared" si="69"/>
        <v>3.9957221000453902E-2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6.68</v>
      </c>
      <c r="C787" s="2">
        <f t="shared" si="72"/>
        <v>7.0749679064933559</v>
      </c>
      <c r="D787" s="2">
        <f t="shared" si="68"/>
        <v>6.9089499806138965</v>
      </c>
      <c r="E787" s="2">
        <f t="shared" si="67"/>
        <v>0.1660179258794594</v>
      </c>
      <c r="F787" s="2">
        <f t="shared" si="71"/>
        <v>0.13175831853702183</v>
      </c>
      <c r="G787" s="2">
        <f t="shared" si="69"/>
        <v>3.4259607342437576E-2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6.68</v>
      </c>
      <c r="C788" s="2">
        <f t="shared" si="72"/>
        <v>7.063434382417455</v>
      </c>
      <c r="D788" s="2">
        <f t="shared" si="68"/>
        <v>6.891990722790645</v>
      </c>
      <c r="E788" s="2">
        <f t="shared" si="67"/>
        <v>0.17144365962681007</v>
      </c>
      <c r="F788" s="2">
        <f t="shared" si="71"/>
        <v>0.1396953867549795</v>
      </c>
      <c r="G788" s="2">
        <f t="shared" si="69"/>
        <v>3.1748272871830574E-2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6.68</v>
      </c>
      <c r="C789" s="2">
        <f t="shared" si="72"/>
        <v>7.0536752466609229</v>
      </c>
      <c r="D789" s="2">
        <f t="shared" si="68"/>
        <v>6.8762877062876342</v>
      </c>
      <c r="E789" s="2">
        <f t="shared" si="67"/>
        <v>0.17738754037328874</v>
      </c>
      <c r="F789" s="2">
        <f t="shared" si="71"/>
        <v>0.14723381747864137</v>
      </c>
      <c r="G789" s="2">
        <f t="shared" si="69"/>
        <v>3.0153722894647378E-2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6.68</v>
      </c>
      <c r="C790" s="2">
        <f t="shared" si="72"/>
        <v>7.0146482856361656</v>
      </c>
      <c r="D790" s="2">
        <f t="shared" si="68"/>
        <v>6.8617478761922541</v>
      </c>
      <c r="E790" s="2">
        <f t="shared" si="67"/>
        <v>0.15290040944391148</v>
      </c>
      <c r="F790" s="2">
        <f t="shared" si="71"/>
        <v>0.14836713587169539</v>
      </c>
      <c r="G790" s="2">
        <f t="shared" si="69"/>
        <v>4.5332735722160844E-3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6.69</v>
      </c>
      <c r="C791" s="2">
        <f t="shared" si="72"/>
        <v>6.9785485493844481</v>
      </c>
      <c r="D791" s="2">
        <f t="shared" si="68"/>
        <v>6.849025811289124</v>
      </c>
      <c r="E791" s="2">
        <f t="shared" si="67"/>
        <v>0.12952273809532411</v>
      </c>
      <c r="F791" s="2">
        <f t="shared" si="71"/>
        <v>0.14459825631642115</v>
      </c>
      <c r="G791" s="2">
        <f t="shared" si="69"/>
        <v>-1.507551822109704E-2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6.69</v>
      </c>
      <c r="C792" s="2">
        <f t="shared" si="72"/>
        <v>6.935694926402225</v>
      </c>
      <c r="D792" s="2">
        <f t="shared" si="68"/>
        <v>6.8372461215640037</v>
      </c>
      <c r="E792" s="2">
        <f t="shared" si="67"/>
        <v>9.8448804838221271E-2</v>
      </c>
      <c r="F792" s="2">
        <f t="shared" si="71"/>
        <v>0.13536836602078117</v>
      </c>
      <c r="G792" s="2">
        <f t="shared" si="69"/>
        <v>-3.6919561182559901E-2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6.69</v>
      </c>
      <c r="C793" s="2">
        <f t="shared" si="72"/>
        <v>6.8994341684941904</v>
      </c>
      <c r="D793" s="2">
        <f t="shared" si="68"/>
        <v>6.8263390014481518</v>
      </c>
      <c r="E793" s="2">
        <f t="shared" si="67"/>
        <v>7.3095167046038689E-2</v>
      </c>
      <c r="F793" s="2">
        <f t="shared" si="71"/>
        <v>0.12291372622583269</v>
      </c>
      <c r="G793" s="2">
        <f t="shared" si="69"/>
        <v>-4.9818559179793998E-2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6.6</v>
      </c>
      <c r="C794" s="2">
        <f t="shared" si="72"/>
        <v>6.867213527187392</v>
      </c>
      <c r="D794" s="2">
        <f t="shared" si="68"/>
        <v>6.8095731494890295</v>
      </c>
      <c r="E794" s="2">
        <f t="shared" si="67"/>
        <v>5.7640377698362499E-2</v>
      </c>
      <c r="F794" s="2">
        <f t="shared" si="71"/>
        <v>0.10985905652033866</v>
      </c>
      <c r="G794" s="2">
        <f t="shared" si="69"/>
        <v>-5.2218678821976158E-2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6.67</v>
      </c>
      <c r="C795" s="2">
        <f t="shared" si="72"/>
        <v>6.8399499076201007</v>
      </c>
      <c r="D795" s="2">
        <f t="shared" si="68"/>
        <v>6.7992343976750274</v>
      </c>
      <c r="E795" s="2">
        <f t="shared" si="67"/>
        <v>4.0715509945073336E-2</v>
      </c>
      <c r="F795" s="2">
        <f t="shared" si="71"/>
        <v>9.6030347205285596E-2</v>
      </c>
      <c r="G795" s="2">
        <f t="shared" si="69"/>
        <v>-5.531483726021226E-2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6.79</v>
      </c>
      <c r="C796" s="2">
        <f t="shared" si="72"/>
        <v>6.8122653064477774</v>
      </c>
      <c r="D796" s="2">
        <f t="shared" si="68"/>
        <v>6.7985503682176178</v>
      </c>
      <c r="E796" s="2">
        <f t="shared" ref="E796:E859" si="73">C796-D796</f>
        <v>1.3714938230159568E-2</v>
      </c>
      <c r="F796" s="2">
        <f t="shared" si="71"/>
        <v>7.9567265410260393E-2</v>
      </c>
      <c r="G796" s="2">
        <f t="shared" si="69"/>
        <v>-6.5852327180100825E-2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6.78</v>
      </c>
      <c r="C797" s="2">
        <f t="shared" si="72"/>
        <v>6.7919167977635038</v>
      </c>
      <c r="D797" s="2">
        <f t="shared" ref="D797:D860" si="74">$D$4*B797+(1-$D$4)*D796</f>
        <v>6.7971762668681652</v>
      </c>
      <c r="E797" s="2">
        <f t="shared" si="73"/>
        <v>-5.2594691046614628E-3</v>
      </c>
      <c r="F797" s="2">
        <f t="shared" si="71"/>
        <v>6.2601918507276019E-2</v>
      </c>
      <c r="G797" s="2">
        <f t="shared" si="69"/>
        <v>-6.7861387611937482E-2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6.84</v>
      </c>
      <c r="C798" s="2">
        <f t="shared" si="72"/>
        <v>6.7746988288768115</v>
      </c>
      <c r="D798" s="2">
        <f t="shared" si="74"/>
        <v>6.8003483952483013</v>
      </c>
      <c r="E798" s="2">
        <f t="shared" si="73"/>
        <v>-2.564956637148974E-2</v>
      </c>
      <c r="F798" s="2">
        <f t="shared" si="71"/>
        <v>4.4951621531522865E-2</v>
      </c>
      <c r="G798" s="2">
        <f t="shared" si="69"/>
        <v>-7.0601187903012605E-2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6.84</v>
      </c>
      <c r="C799" s="2">
        <f t="shared" si="72"/>
        <v>6.7601297782803798</v>
      </c>
      <c r="D799" s="2">
        <f t="shared" si="74"/>
        <v>6.8032855511558346</v>
      </c>
      <c r="E799" s="2">
        <f t="shared" si="73"/>
        <v>-4.3155772875454801E-2</v>
      </c>
      <c r="F799" s="2">
        <f t="shared" si="71"/>
        <v>2.7330142650127329E-2</v>
      </c>
      <c r="G799" s="2">
        <f t="shared" si="69"/>
        <v>-7.048591552558213E-2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6.84</v>
      </c>
      <c r="C800" s="2">
        <f t="shared" si="72"/>
        <v>6.7478021200833975</v>
      </c>
      <c r="D800" s="2">
        <f t="shared" si="74"/>
        <v>6.8060051399591064</v>
      </c>
      <c r="E800" s="2">
        <f t="shared" si="73"/>
        <v>-5.8203019875708861E-2</v>
      </c>
      <c r="F800" s="2">
        <f t="shared" si="71"/>
        <v>1.0223510144960091E-2</v>
      </c>
      <c r="G800" s="2">
        <f t="shared" si="69"/>
        <v>-6.8426530020668952E-2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6.8</v>
      </c>
      <c r="C801" s="2">
        <f t="shared" si="72"/>
        <v>6.7389094862244132</v>
      </c>
      <c r="D801" s="2">
        <f t="shared" si="74"/>
        <v>6.805560314776951</v>
      </c>
      <c r="E801" s="2">
        <f t="shared" si="73"/>
        <v>-6.6650828552537789E-2</v>
      </c>
      <c r="F801" s="2">
        <f t="shared" si="71"/>
        <v>-5.1513575945394859E-3</v>
      </c>
      <c r="G801" s="2">
        <f t="shared" si="69"/>
        <v>-6.1499470957998306E-2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6.8</v>
      </c>
      <c r="C802" s="2">
        <f t="shared" si="72"/>
        <v>6.7313849498821963</v>
      </c>
      <c r="D802" s="2">
        <f t="shared" si="74"/>
        <v>6.8051484396082884</v>
      </c>
      <c r="E802" s="2">
        <f t="shared" si="73"/>
        <v>-7.3763489726092146E-2</v>
      </c>
      <c r="F802" s="2">
        <f t="shared" si="71"/>
        <v>-1.8873784020850021E-2</v>
      </c>
      <c r="G802" s="2">
        <f t="shared" si="69"/>
        <v>-5.4889705705242126E-2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6.79</v>
      </c>
      <c r="C803" s="2">
        <f t="shared" si="72"/>
        <v>6.7250180345157045</v>
      </c>
      <c r="D803" s="2">
        <f t="shared" si="74"/>
        <v>6.8040263329706372</v>
      </c>
      <c r="E803" s="2">
        <f t="shared" si="73"/>
        <v>-7.9008298454932735E-2</v>
      </c>
      <c r="F803" s="2">
        <f t="shared" si="71"/>
        <v>-3.0900686907666564E-2</v>
      </c>
      <c r="G803" s="2">
        <f t="shared" si="69"/>
        <v>-4.8107611547266171E-2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6.78</v>
      </c>
      <c r="C804" s="2">
        <f t="shared" si="72"/>
        <v>6.7057844907440574</v>
      </c>
      <c r="D804" s="2">
        <f t="shared" si="74"/>
        <v>6.8022466046024421</v>
      </c>
      <c r="E804" s="2">
        <f t="shared" si="73"/>
        <v>-9.6462113858384768E-2</v>
      </c>
      <c r="F804" s="2">
        <f t="shared" si="71"/>
        <v>-4.4012972297810204E-2</v>
      </c>
      <c r="G804" s="2">
        <f t="shared" ref="G804:G867" si="75">E804-F804</f>
        <v>-5.2449141560574564E-2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6.78</v>
      </c>
      <c r="C805" s="2">
        <f t="shared" si="72"/>
        <v>6.7002791844757414</v>
      </c>
      <c r="D805" s="2">
        <f t="shared" si="74"/>
        <v>6.8005987079652241</v>
      </c>
      <c r="E805" s="2">
        <f t="shared" si="73"/>
        <v>-0.1003195234894827</v>
      </c>
      <c r="F805" s="2">
        <f t="shared" ref="F805:F868" si="77">(E805*(2/(10)))+((1-(2/10))*F804)</f>
        <v>-5.5274282536144706E-2</v>
      </c>
      <c r="G805" s="2">
        <f t="shared" si="75"/>
        <v>-4.5045240953337992E-2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6.78</v>
      </c>
      <c r="C806" s="2">
        <f t="shared" si="72"/>
        <v>6.7140823868640886</v>
      </c>
      <c r="D806" s="2">
        <f t="shared" si="74"/>
        <v>6.7990728777455782</v>
      </c>
      <c r="E806" s="2">
        <f t="shared" si="73"/>
        <v>-8.4990490881489578E-2</v>
      </c>
      <c r="F806" s="2">
        <f t="shared" si="77"/>
        <v>-6.1217524205213682E-2</v>
      </c>
      <c r="G806" s="2">
        <f t="shared" si="75"/>
        <v>-2.3772966676275896E-2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6.78</v>
      </c>
      <c r="C807" s="2">
        <f t="shared" si="72"/>
        <v>6.7242235581157672</v>
      </c>
      <c r="D807" s="2">
        <f t="shared" si="74"/>
        <v>6.7976600719866465</v>
      </c>
      <c r="E807" s="2">
        <f t="shared" si="73"/>
        <v>-7.3436513870879239E-2</v>
      </c>
      <c r="F807" s="2">
        <f t="shared" si="77"/>
        <v>-6.3661322138346799E-2</v>
      </c>
      <c r="G807" s="2">
        <f t="shared" si="75"/>
        <v>-9.77519173253244E-3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6.78</v>
      </c>
      <c r="C808" s="2">
        <f t="shared" si="72"/>
        <v>6.7420353184056498</v>
      </c>
      <c r="D808" s="2">
        <f t="shared" si="74"/>
        <v>6.7963519185061543</v>
      </c>
      <c r="E808" s="2">
        <f t="shared" si="73"/>
        <v>-5.4316600100504431E-2</v>
      </c>
      <c r="F808" s="2">
        <f t="shared" si="77"/>
        <v>-6.1792377730778329E-2</v>
      </c>
      <c r="G808" s="2">
        <f t="shared" si="75"/>
        <v>7.4757776302738985E-3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6.78</v>
      </c>
      <c r="C809" s="2">
        <f t="shared" si="72"/>
        <v>6.7571068078817031</v>
      </c>
      <c r="D809" s="2">
        <f t="shared" si="74"/>
        <v>6.7951406652834763</v>
      </c>
      <c r="E809" s="2">
        <f t="shared" si="73"/>
        <v>-3.8033857401773119E-2</v>
      </c>
      <c r="F809" s="2">
        <f t="shared" si="77"/>
        <v>-5.7040673664977289E-2</v>
      </c>
      <c r="G809" s="2">
        <f t="shared" si="75"/>
        <v>1.900681626320417E-2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6.77</v>
      </c>
      <c r="C810" s="2">
        <f t="shared" si="72"/>
        <v>6.769859606669133</v>
      </c>
      <c r="D810" s="2">
        <f t="shared" si="74"/>
        <v>6.7932783937809962</v>
      </c>
      <c r="E810" s="2">
        <f t="shared" si="73"/>
        <v>-2.3418787111863182E-2</v>
      </c>
      <c r="F810" s="2">
        <f t="shared" si="77"/>
        <v>-5.0316296354354473E-2</v>
      </c>
      <c r="G810" s="2">
        <f t="shared" si="75"/>
        <v>2.6897509242491291E-2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6.78</v>
      </c>
      <c r="C811" s="2">
        <f t="shared" si="72"/>
        <v>6.7744965902584973</v>
      </c>
      <c r="D811" s="2">
        <f t="shared" si="74"/>
        <v>6.7922948090564788</v>
      </c>
      <c r="E811" s="2">
        <f t="shared" si="73"/>
        <v>-1.7798218797981491E-2</v>
      </c>
      <c r="F811" s="2">
        <f t="shared" si="77"/>
        <v>-4.3812680843079876E-2</v>
      </c>
      <c r="G811" s="2">
        <f t="shared" si="75"/>
        <v>2.6014462045098385E-2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6.77</v>
      </c>
      <c r="C812" s="2">
        <f t="shared" si="72"/>
        <v>6.7784201917571894</v>
      </c>
      <c r="D812" s="2">
        <f t="shared" si="74"/>
        <v>6.7906433417189618</v>
      </c>
      <c r="E812" s="2">
        <f t="shared" si="73"/>
        <v>-1.2223149961772428E-2</v>
      </c>
      <c r="F812" s="2">
        <f t="shared" si="77"/>
        <v>-3.7494774666818387E-2</v>
      </c>
      <c r="G812" s="2">
        <f t="shared" si="75"/>
        <v>2.5271624705045959E-2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6.78</v>
      </c>
      <c r="C813" s="2">
        <f t="shared" si="72"/>
        <v>6.7802017007176225</v>
      </c>
      <c r="D813" s="2">
        <f t="shared" si="74"/>
        <v>6.7898549460360762</v>
      </c>
      <c r="E813" s="2">
        <f t="shared" si="73"/>
        <v>-9.6532453184536848E-3</v>
      </c>
      <c r="F813" s="2">
        <f t="shared" si="77"/>
        <v>-3.1926468797145446E-2</v>
      </c>
      <c r="G813" s="2">
        <f t="shared" si="75"/>
        <v>2.2273223478691762E-2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6.78</v>
      </c>
      <c r="C814" s="2">
        <f t="shared" si="72"/>
        <v>6.7801706698379887</v>
      </c>
      <c r="D814" s="2">
        <f t="shared" si="74"/>
        <v>6.7891249500334041</v>
      </c>
      <c r="E814" s="2">
        <f t="shared" si="73"/>
        <v>-8.9542801954154427E-3</v>
      </c>
      <c r="F814" s="2">
        <f t="shared" si="77"/>
        <v>-2.7332031076799445E-2</v>
      </c>
      <c r="G814" s="2">
        <f t="shared" si="75"/>
        <v>1.8377750881384002E-2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6.78</v>
      </c>
      <c r="C815" s="2">
        <f t="shared" si="72"/>
        <v>6.7801444129398369</v>
      </c>
      <c r="D815" s="2">
        <f t="shared" si="74"/>
        <v>6.7884490278087082</v>
      </c>
      <c r="E815" s="2">
        <f t="shared" si="73"/>
        <v>-8.3046148688712407E-3</v>
      </c>
      <c r="F815" s="2">
        <f t="shared" si="77"/>
        <v>-2.3526547835213806E-2</v>
      </c>
      <c r="G815" s="2">
        <f t="shared" si="75"/>
        <v>1.5221932966342566E-2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6.7</v>
      </c>
      <c r="C816" s="2">
        <f t="shared" si="72"/>
        <v>6.7801221955644779</v>
      </c>
      <c r="D816" s="2">
        <f t="shared" si="74"/>
        <v>6.7818972479710258</v>
      </c>
      <c r="E816" s="2">
        <f t="shared" si="73"/>
        <v>-1.7750524065478501E-3</v>
      </c>
      <c r="F816" s="2">
        <f t="shared" si="77"/>
        <v>-1.9176248749480616E-2</v>
      </c>
      <c r="G816" s="2">
        <f t="shared" si="75"/>
        <v>1.7401196342932766E-2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6.9</v>
      </c>
      <c r="C817" s="2">
        <f t="shared" si="72"/>
        <v>6.780103396246866</v>
      </c>
      <c r="D817" s="2">
        <f t="shared" si="74"/>
        <v>6.7906455999731721</v>
      </c>
      <c r="E817" s="2">
        <f t="shared" si="73"/>
        <v>-1.0542203726306099E-2</v>
      </c>
      <c r="F817" s="2">
        <f t="shared" si="77"/>
        <v>-1.7449439744845714E-2</v>
      </c>
      <c r="G817" s="2">
        <f t="shared" si="75"/>
        <v>6.9072360185396149E-3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7.1</v>
      </c>
      <c r="C818" s="2">
        <f t="shared" si="72"/>
        <v>6.7800874891319642</v>
      </c>
      <c r="D818" s="2">
        <f t="shared" si="74"/>
        <v>6.8135607407159</v>
      </c>
      <c r="E818" s="2">
        <f t="shared" si="73"/>
        <v>-3.347325158393577E-2</v>
      </c>
      <c r="F818" s="2">
        <f t="shared" si="77"/>
        <v>-2.0654202112663726E-2</v>
      </c>
      <c r="G818" s="2">
        <f t="shared" si="75"/>
        <v>-1.2819049471272045E-2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7.1</v>
      </c>
      <c r="C819" s="2">
        <f t="shared" si="72"/>
        <v>6.7800740292655082</v>
      </c>
      <c r="D819" s="2">
        <f t="shared" si="74"/>
        <v>6.8347784636258337</v>
      </c>
      <c r="E819" s="2">
        <f t="shared" si="73"/>
        <v>-5.4704434360325571E-2</v>
      </c>
      <c r="F819" s="2">
        <f t="shared" si="77"/>
        <v>-2.7464248562196095E-2</v>
      </c>
      <c r="G819" s="2">
        <f t="shared" si="75"/>
        <v>-2.7240185798129476E-2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7.14</v>
      </c>
      <c r="C820" s="2">
        <f t="shared" si="72"/>
        <v>6.7785241786092767</v>
      </c>
      <c r="D820" s="2">
        <f t="shared" si="74"/>
        <v>6.8573874663202163</v>
      </c>
      <c r="E820" s="2">
        <f t="shared" si="73"/>
        <v>-7.8863287710939645E-2</v>
      </c>
      <c r="F820" s="2">
        <f t="shared" si="77"/>
        <v>-3.7744056391944808E-2</v>
      </c>
      <c r="G820" s="2">
        <f t="shared" si="75"/>
        <v>-4.1119231318994837E-2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7.3</v>
      </c>
      <c r="C821" s="2">
        <f t="shared" si="72"/>
        <v>6.7787512280540039</v>
      </c>
      <c r="D821" s="2">
        <f t="shared" si="74"/>
        <v>6.8901735799261257</v>
      </c>
      <c r="E821" s="2">
        <f t="shared" si="73"/>
        <v>-0.11142235187212179</v>
      </c>
      <c r="F821" s="2">
        <f t="shared" si="77"/>
        <v>-5.2479715487980208E-2</v>
      </c>
      <c r="G821" s="2">
        <f t="shared" si="75"/>
        <v>-5.8942636384141586E-2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7.3</v>
      </c>
      <c r="C822" s="2">
        <f t="shared" si="72"/>
        <v>6.7774048852764652</v>
      </c>
      <c r="D822" s="2">
        <f t="shared" si="74"/>
        <v>6.9205310925241896</v>
      </c>
      <c r="E822" s="2">
        <f t="shared" si="73"/>
        <v>-0.1431262072477244</v>
      </c>
      <c r="F822" s="2">
        <f t="shared" si="77"/>
        <v>-7.0609013839929055E-2</v>
      </c>
      <c r="G822" s="2">
        <f t="shared" si="75"/>
        <v>-7.2517193407795347E-2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7.24</v>
      </c>
      <c r="C823" s="2">
        <f t="shared" si="72"/>
        <v>6.7778041336954713</v>
      </c>
      <c r="D823" s="2">
        <f t="shared" si="74"/>
        <v>6.9441954560409158</v>
      </c>
      <c r="E823" s="2">
        <f t="shared" si="73"/>
        <v>-0.16639132234544451</v>
      </c>
      <c r="F823" s="2">
        <f t="shared" si="77"/>
        <v>-8.9765475541032147E-2</v>
      </c>
      <c r="G823" s="2">
        <f t="shared" si="75"/>
        <v>-7.6625846804412368E-2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7.22</v>
      </c>
      <c r="C824" s="2">
        <f t="shared" si="72"/>
        <v>6.7781419592807834</v>
      </c>
      <c r="D824" s="2">
        <f t="shared" si="74"/>
        <v>6.9646254222601067</v>
      </c>
      <c r="E824" s="2">
        <f t="shared" si="73"/>
        <v>-0.18648346297932328</v>
      </c>
      <c r="F824" s="2">
        <f t="shared" si="77"/>
        <v>-0.10910907302869037</v>
      </c>
      <c r="G824" s="2">
        <f t="shared" si="75"/>
        <v>-7.7374389950632907E-2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7.2</v>
      </c>
      <c r="C825" s="2">
        <f t="shared" si="72"/>
        <v>6.7784278116991246</v>
      </c>
      <c r="D825" s="2">
        <f t="shared" si="74"/>
        <v>6.9820605761667656</v>
      </c>
      <c r="E825" s="2">
        <f t="shared" si="73"/>
        <v>-0.203632764467641</v>
      </c>
      <c r="F825" s="2">
        <f t="shared" si="77"/>
        <v>-0.12801381131648051</v>
      </c>
      <c r="G825" s="2">
        <f t="shared" si="75"/>
        <v>-7.561895315116049E-2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7.2</v>
      </c>
      <c r="C826" s="2">
        <f t="shared" si="72"/>
        <v>6.7663619945146438</v>
      </c>
      <c r="D826" s="2">
        <f t="shared" si="74"/>
        <v>6.9982042371914499</v>
      </c>
      <c r="E826" s="2">
        <f t="shared" si="73"/>
        <v>-0.23184224267680609</v>
      </c>
      <c r="F826" s="2">
        <f t="shared" si="77"/>
        <v>-0.14877949758854564</v>
      </c>
      <c r="G826" s="2">
        <f t="shared" si="75"/>
        <v>-8.3062745088260448E-2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7.19</v>
      </c>
      <c r="C827" s="2">
        <f t="shared" si="72"/>
        <v>6.7869216876662364</v>
      </c>
      <c r="D827" s="2">
        <f t="shared" si="74"/>
        <v>7.0124113307328244</v>
      </c>
      <c r="E827" s="2">
        <f t="shared" si="73"/>
        <v>-0.22548964306658803</v>
      </c>
      <c r="F827" s="2">
        <f t="shared" si="77"/>
        <v>-0.16412152668415411</v>
      </c>
      <c r="G827" s="2">
        <f t="shared" si="75"/>
        <v>-6.1368116382433918E-2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7.09</v>
      </c>
      <c r="C828" s="2">
        <f t="shared" si="72"/>
        <v>6.8350875818714307</v>
      </c>
      <c r="D828" s="2">
        <f t="shared" si="74"/>
        <v>7.0181586395674298</v>
      </c>
      <c r="E828" s="2">
        <f t="shared" si="73"/>
        <v>-0.18307105769599907</v>
      </c>
      <c r="F828" s="2">
        <f t="shared" si="77"/>
        <v>-0.1679114328865231</v>
      </c>
      <c r="G828" s="2">
        <f t="shared" si="75"/>
        <v>-1.5159624809475969E-2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7.15</v>
      </c>
      <c r="C829" s="2">
        <f t="shared" si="72"/>
        <v>6.8758433385065949</v>
      </c>
      <c r="D829" s="2">
        <f t="shared" si="74"/>
        <v>7.0279246662661397</v>
      </c>
      <c r="E829" s="2">
        <f t="shared" si="73"/>
        <v>-0.15208132775954475</v>
      </c>
      <c r="F829" s="2">
        <f t="shared" si="77"/>
        <v>-0.16474541186112746</v>
      </c>
      <c r="G829" s="2">
        <f t="shared" si="75"/>
        <v>1.2664084101582707E-2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7.15</v>
      </c>
      <c r="C830" s="2">
        <f t="shared" si="72"/>
        <v>6.9164828248901955</v>
      </c>
      <c r="D830" s="2">
        <f t="shared" si="74"/>
        <v>7.0369672835797594</v>
      </c>
      <c r="E830" s="2">
        <f t="shared" si="73"/>
        <v>-0.12048445868956392</v>
      </c>
      <c r="F830" s="2">
        <f t="shared" si="77"/>
        <v>-0.15589322122681476</v>
      </c>
      <c r="G830" s="2">
        <f t="shared" si="75"/>
        <v>3.5408762537250837E-2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7.1</v>
      </c>
      <c r="C831" s="2">
        <f t="shared" si="72"/>
        <v>6.9754854672147815</v>
      </c>
      <c r="D831" s="2">
        <f t="shared" si="74"/>
        <v>7.0416363736849625</v>
      </c>
      <c r="E831" s="2">
        <f t="shared" si="73"/>
        <v>-6.615090647018107E-2</v>
      </c>
      <c r="F831" s="2">
        <f t="shared" si="77"/>
        <v>-0.13794475827548802</v>
      </c>
      <c r="G831" s="2">
        <f t="shared" si="75"/>
        <v>7.1793851805306952E-2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7.1</v>
      </c>
      <c r="C832" s="2">
        <f t="shared" si="72"/>
        <v>7.0254107799509686</v>
      </c>
      <c r="D832" s="2">
        <f t="shared" si="74"/>
        <v>7.045959605263854</v>
      </c>
      <c r="E832" s="2">
        <f t="shared" si="73"/>
        <v>-2.0548825312885377E-2</v>
      </c>
      <c r="F832" s="2">
        <f t="shared" si="77"/>
        <v>-0.11446557168296749</v>
      </c>
      <c r="G832" s="2">
        <f t="shared" si="75"/>
        <v>9.3916746370082113E-2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7.12</v>
      </c>
      <c r="C833" s="2">
        <f t="shared" si="72"/>
        <v>7.0584245061123587</v>
      </c>
      <c r="D833" s="2">
        <f t="shared" si="74"/>
        <v>7.0514440789480135</v>
      </c>
      <c r="E833" s="2">
        <f t="shared" si="73"/>
        <v>6.9804271643452154E-3</v>
      </c>
      <c r="F833" s="2">
        <f t="shared" si="77"/>
        <v>-9.0176371913504957E-2</v>
      </c>
      <c r="G833" s="2">
        <f t="shared" si="75"/>
        <v>9.7156799077850173E-2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7.1</v>
      </c>
      <c r="C834" s="2">
        <f t="shared" si="72"/>
        <v>7.083282274402765</v>
      </c>
      <c r="D834" s="2">
        <f t="shared" si="74"/>
        <v>7.0550408138407539</v>
      </c>
      <c r="E834" s="2">
        <f t="shared" si="73"/>
        <v>2.8241460562011156E-2</v>
      </c>
      <c r="F834" s="2">
        <f t="shared" si="77"/>
        <v>-6.6492805418401746E-2</v>
      </c>
      <c r="G834" s="2">
        <f t="shared" si="75"/>
        <v>9.4734265980412902E-2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7.11</v>
      </c>
      <c r="C835" s="2">
        <f t="shared" si="72"/>
        <v>7.1012388475715706</v>
      </c>
      <c r="D835" s="2">
        <f t="shared" si="74"/>
        <v>7.0591118646673641</v>
      </c>
      <c r="E835" s="2">
        <f t="shared" si="73"/>
        <v>4.2126982904206578E-2</v>
      </c>
      <c r="F835" s="2">
        <f t="shared" si="77"/>
        <v>-4.4768847753880084E-2</v>
      </c>
      <c r="G835" s="2">
        <f t="shared" si="75"/>
        <v>8.6895830658086662E-2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7.11</v>
      </c>
      <c r="C836" s="2">
        <f t="shared" si="72"/>
        <v>7.1164328710220985</v>
      </c>
      <c r="D836" s="2">
        <f t="shared" si="74"/>
        <v>7.0628813561734853</v>
      </c>
      <c r="E836" s="2">
        <f t="shared" si="73"/>
        <v>5.3551514848613202E-2</v>
      </c>
      <c r="F836" s="2">
        <f t="shared" si="77"/>
        <v>-2.5104775233381428E-2</v>
      </c>
      <c r="G836" s="2">
        <f t="shared" si="75"/>
        <v>7.8656290081994623E-2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7</v>
      </c>
      <c r="C837" s="2">
        <f t="shared" si="72"/>
        <v>7.1277508908648528</v>
      </c>
      <c r="D837" s="2">
        <f t="shared" si="74"/>
        <v>7.0582234779384123</v>
      </c>
      <c r="E837" s="2">
        <f t="shared" si="73"/>
        <v>6.9527412926440491E-2</v>
      </c>
      <c r="F837" s="2">
        <f t="shared" si="77"/>
        <v>-6.1783376014170437E-3</v>
      </c>
      <c r="G837" s="2">
        <f t="shared" si="75"/>
        <v>7.5705750527857538E-2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7</v>
      </c>
      <c r="C838" s="2">
        <f t="shared" si="72"/>
        <v>7.12194306150103</v>
      </c>
      <c r="D838" s="2">
        <f t="shared" si="74"/>
        <v>7.0539106277207519</v>
      </c>
      <c r="E838" s="2">
        <f t="shared" si="73"/>
        <v>6.8032433780278012E-2</v>
      </c>
      <c r="F838" s="2">
        <f t="shared" si="77"/>
        <v>8.6638166749219668E-3</v>
      </c>
      <c r="G838" s="2">
        <f t="shared" si="75"/>
        <v>5.9368617105356042E-2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7.15</v>
      </c>
      <c r="C839" s="2">
        <f t="shared" si="72"/>
        <v>7.1262595135777946</v>
      </c>
      <c r="D839" s="2">
        <f t="shared" si="74"/>
        <v>7.0610283590006961</v>
      </c>
      <c r="E839" s="2">
        <f t="shared" si="73"/>
        <v>6.5231154577098494E-2</v>
      </c>
      <c r="F839" s="2">
        <f t="shared" si="77"/>
        <v>1.9977284255357275E-2</v>
      </c>
      <c r="G839" s="2">
        <f t="shared" si="75"/>
        <v>4.5253870321741219E-2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7.2</v>
      </c>
      <c r="C840" s="2">
        <f t="shared" si="72"/>
        <v>7.1299118961042875</v>
      </c>
      <c r="D840" s="2">
        <f t="shared" si="74"/>
        <v>7.0713225546302745</v>
      </c>
      <c r="E840" s="2">
        <f t="shared" si="73"/>
        <v>5.8589341474013068E-2</v>
      </c>
      <c r="F840" s="2">
        <f t="shared" si="77"/>
        <v>2.7699695699088436E-2</v>
      </c>
      <c r="G840" s="2">
        <f t="shared" si="75"/>
        <v>3.0889645774924632E-2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7.2</v>
      </c>
      <c r="C841" s="2">
        <f t="shared" si="72"/>
        <v>7.1253100659343964</v>
      </c>
      <c r="D841" s="2">
        <f t="shared" si="74"/>
        <v>7.0808542172502538</v>
      </c>
      <c r="E841" s="2">
        <f t="shared" si="73"/>
        <v>4.4455848684142651E-2</v>
      </c>
      <c r="F841" s="2">
        <f t="shared" si="77"/>
        <v>3.1050926296099284E-2</v>
      </c>
      <c r="G841" s="2">
        <f t="shared" si="75"/>
        <v>1.3404922388043368E-2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7</v>
      </c>
      <c r="C842" s="2">
        <f t="shared" si="72"/>
        <v>7.1214162096367968</v>
      </c>
      <c r="D842" s="2">
        <f t="shared" si="74"/>
        <v>7.0748650159724571</v>
      </c>
      <c r="E842" s="2">
        <f t="shared" si="73"/>
        <v>4.6551193664339685E-2</v>
      </c>
      <c r="F842" s="2">
        <f t="shared" si="77"/>
        <v>3.4150979769747368E-2</v>
      </c>
      <c r="G842" s="2">
        <f t="shared" si="75"/>
        <v>1.2400213894592317E-2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6.99</v>
      </c>
      <c r="C843" s="2">
        <f t="shared" si="72"/>
        <v>7.1211983312311355</v>
      </c>
      <c r="D843" s="2">
        <f t="shared" si="74"/>
        <v>7.0685787184930158</v>
      </c>
      <c r="E843" s="2">
        <f t="shared" si="73"/>
        <v>5.261961273811977E-2</v>
      </c>
      <c r="F843" s="2">
        <f t="shared" si="77"/>
        <v>3.7844706363421854E-2</v>
      </c>
      <c r="G843" s="2">
        <f t="shared" si="75"/>
        <v>1.4774906374697916E-2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7.19</v>
      </c>
      <c r="C844" s="2">
        <f t="shared" si="72"/>
        <v>7.1179370495032686</v>
      </c>
      <c r="D844" s="2">
        <f t="shared" si="74"/>
        <v>7.0775728874935337</v>
      </c>
      <c r="E844" s="2">
        <f t="shared" si="73"/>
        <v>4.0364162009734805E-2</v>
      </c>
      <c r="F844" s="2">
        <f t="shared" si="77"/>
        <v>3.8348597492684447E-2</v>
      </c>
      <c r="G844" s="2">
        <f t="shared" si="75"/>
        <v>2.0155645170503583E-3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7.19</v>
      </c>
      <c r="C845" s="2">
        <f t="shared" si="72"/>
        <v>7.1167159649643041</v>
      </c>
      <c r="D845" s="2">
        <f t="shared" si="74"/>
        <v>7.0859008217532722</v>
      </c>
      <c r="E845" s="2">
        <f t="shared" si="73"/>
        <v>3.0815143211031959E-2</v>
      </c>
      <c r="F845" s="2">
        <f t="shared" si="77"/>
        <v>3.6841906636353949E-2</v>
      </c>
      <c r="G845" s="2">
        <f t="shared" si="75"/>
        <v>-6.0267634253219904E-3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7.19</v>
      </c>
      <c r="C846" s="2">
        <f t="shared" si="72"/>
        <v>7.1156827395851803</v>
      </c>
      <c r="D846" s="2">
        <f t="shared" si="74"/>
        <v>7.0936118719937706</v>
      </c>
      <c r="E846" s="2">
        <f t="shared" si="73"/>
        <v>2.2070867591409637E-2</v>
      </c>
      <c r="F846" s="2">
        <f t="shared" si="77"/>
        <v>3.3887698827365087E-2</v>
      </c>
      <c r="G846" s="2">
        <f t="shared" si="75"/>
        <v>-1.1816831235955449E-2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7.18</v>
      </c>
      <c r="C847" s="2">
        <f t="shared" ref="C847:C910" si="78">$C$4*B837+C846*(1-$C$4)</f>
        <v>7.0978853950336145</v>
      </c>
      <c r="D847" s="2">
        <f t="shared" si="74"/>
        <v>7.1000109925868244</v>
      </c>
      <c r="E847" s="2">
        <f t="shared" si="73"/>
        <v>-2.1255975532099569E-3</v>
      </c>
      <c r="F847" s="2">
        <f t="shared" si="77"/>
        <v>2.6685039551250078E-2</v>
      </c>
      <c r="G847" s="2">
        <f t="shared" si="75"/>
        <v>-2.8810637104460034E-2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7.19</v>
      </c>
      <c r="C848" s="2">
        <f t="shared" si="78"/>
        <v>7.0828261034899818</v>
      </c>
      <c r="D848" s="2">
        <f t="shared" si="74"/>
        <v>7.1066768449878008</v>
      </c>
      <c r="E848" s="2">
        <f t="shared" si="73"/>
        <v>-2.3850741497819072E-2</v>
      </c>
      <c r="F848" s="2">
        <f t="shared" si="77"/>
        <v>1.6577883341436249E-2</v>
      </c>
      <c r="G848" s="2">
        <f t="shared" si="75"/>
        <v>-4.0428624839255321E-2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7.18</v>
      </c>
      <c r="C849" s="2">
        <f t="shared" si="78"/>
        <v>7.0931605491069085</v>
      </c>
      <c r="D849" s="2">
        <f t="shared" si="74"/>
        <v>7.1121081898035197</v>
      </c>
      <c r="E849" s="2">
        <f t="shared" si="73"/>
        <v>-1.8947640696611145E-2</v>
      </c>
      <c r="F849" s="2">
        <f t="shared" si="77"/>
        <v>9.4727785338267704E-3</v>
      </c>
      <c r="G849" s="2">
        <f t="shared" si="75"/>
        <v>-2.8420419230437914E-2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7.16</v>
      </c>
      <c r="C850" s="2">
        <f t="shared" si="78"/>
        <v>7.1095973877058452</v>
      </c>
      <c r="D850" s="2">
        <f t="shared" si="74"/>
        <v>7.1156557312995554</v>
      </c>
      <c r="E850" s="2">
        <f t="shared" si="73"/>
        <v>-6.0583435937102692E-3</v>
      </c>
      <c r="F850" s="2">
        <f t="shared" si="77"/>
        <v>6.366554108319363E-3</v>
      </c>
      <c r="G850" s="2">
        <f t="shared" si="75"/>
        <v>-1.2424897702029633E-2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7.16</v>
      </c>
      <c r="C851" s="2">
        <f t="shared" si="78"/>
        <v>7.1235054819049459</v>
      </c>
      <c r="D851" s="2">
        <f t="shared" si="74"/>
        <v>7.1189404919440324</v>
      </c>
      <c r="E851" s="2">
        <f t="shared" si="73"/>
        <v>4.5649899609134792E-3</v>
      </c>
      <c r="F851" s="2">
        <f t="shared" si="77"/>
        <v>6.0062412788381868E-3</v>
      </c>
      <c r="G851" s="2">
        <f t="shared" si="75"/>
        <v>-1.4412513179247076E-3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7.16</v>
      </c>
      <c r="C852" s="2">
        <f t="shared" si="78"/>
        <v>7.1045046385349551</v>
      </c>
      <c r="D852" s="2">
        <f t="shared" si="74"/>
        <v>7.1219819369852155</v>
      </c>
      <c r="E852" s="2">
        <f t="shared" si="73"/>
        <v>-1.747729845026047E-2</v>
      </c>
      <c r="F852" s="2">
        <f t="shared" si="77"/>
        <v>1.3095333330184551E-3</v>
      </c>
      <c r="G852" s="2">
        <f t="shared" si="75"/>
        <v>-1.8786831783278925E-2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7.1</v>
      </c>
      <c r="C853" s="2">
        <f t="shared" si="78"/>
        <v>7.0868885402988084</v>
      </c>
      <c r="D853" s="2">
        <f t="shared" si="74"/>
        <v>7.1203536453566816</v>
      </c>
      <c r="E853" s="2">
        <f t="shared" si="73"/>
        <v>-3.3465105057873146E-2</v>
      </c>
      <c r="F853" s="2">
        <f t="shared" si="77"/>
        <v>-5.6453943451598657E-3</v>
      </c>
      <c r="G853" s="2">
        <f t="shared" si="75"/>
        <v>-2.7819710712713282E-2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7.1</v>
      </c>
      <c r="C854" s="2">
        <f t="shared" si="78"/>
        <v>7.1027518417912994</v>
      </c>
      <c r="D854" s="2">
        <f t="shared" si="74"/>
        <v>7.1188459679228533</v>
      </c>
      <c r="E854" s="2">
        <f t="shared" si="73"/>
        <v>-1.6094126131553921E-2</v>
      </c>
      <c r="F854" s="2">
        <f t="shared" si="77"/>
        <v>-7.7351407024386773E-3</v>
      </c>
      <c r="G854" s="2">
        <f t="shared" si="75"/>
        <v>-8.3589854291152427E-3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7.1</v>
      </c>
      <c r="C855" s="2">
        <f t="shared" si="78"/>
        <v>7.1161746353618689</v>
      </c>
      <c r="D855" s="2">
        <f t="shared" si="74"/>
        <v>7.1174499702989387</v>
      </c>
      <c r="E855" s="2">
        <f t="shared" si="73"/>
        <v>-1.275334937069772E-3</v>
      </c>
      <c r="F855" s="2">
        <f t="shared" si="77"/>
        <v>-6.4431795493648967E-3</v>
      </c>
      <c r="G855" s="2">
        <f t="shared" si="75"/>
        <v>5.1678446122951248E-3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7</v>
      </c>
      <c r="C856" s="2">
        <f t="shared" si="78"/>
        <v>7.1275323837677353</v>
      </c>
      <c r="D856" s="2">
        <f t="shared" si="74"/>
        <v>7.1087499724990169</v>
      </c>
      <c r="E856" s="2">
        <f t="shared" si="73"/>
        <v>1.8782411268718491E-2</v>
      </c>
      <c r="F856" s="2">
        <f t="shared" si="77"/>
        <v>-1.3980613857482197E-3</v>
      </c>
      <c r="G856" s="2">
        <f t="shared" si="75"/>
        <v>2.0180472654466711E-2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7.13</v>
      </c>
      <c r="C857" s="2">
        <f t="shared" si="78"/>
        <v>7.135604324726545</v>
      </c>
      <c r="D857" s="2">
        <f t="shared" si="74"/>
        <v>7.1103240486102006</v>
      </c>
      <c r="E857" s="2">
        <f t="shared" si="73"/>
        <v>2.5280276116344425E-2</v>
      </c>
      <c r="F857" s="2">
        <f t="shared" si="77"/>
        <v>3.9376061146703095E-3</v>
      </c>
      <c r="G857" s="2">
        <f t="shared" si="75"/>
        <v>2.1342670001674113E-2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7.13</v>
      </c>
      <c r="C858" s="2">
        <f t="shared" si="78"/>
        <v>7.1439728901532309</v>
      </c>
      <c r="D858" s="2">
        <f t="shared" si="74"/>
        <v>7.1117815264909261</v>
      </c>
      <c r="E858" s="2">
        <f t="shared" si="73"/>
        <v>3.2191363662304795E-2</v>
      </c>
      <c r="F858" s="2">
        <f t="shared" si="77"/>
        <v>9.5883576241972066E-3</v>
      </c>
      <c r="G858" s="2">
        <f t="shared" si="75"/>
        <v>2.2603006038107588E-2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7.11</v>
      </c>
      <c r="C859" s="2">
        <f t="shared" si="78"/>
        <v>7.1495155224373494</v>
      </c>
      <c r="D859" s="2">
        <f t="shared" si="74"/>
        <v>7.1116495615656721</v>
      </c>
      <c r="E859" s="2">
        <f t="shared" si="73"/>
        <v>3.7865960871677373E-2</v>
      </c>
      <c r="F859" s="2">
        <f t="shared" si="77"/>
        <v>1.5243878273693241E-2</v>
      </c>
      <c r="G859" s="2">
        <f t="shared" si="75"/>
        <v>2.2622082597984133E-2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7.11</v>
      </c>
      <c r="C860" s="2">
        <f t="shared" si="78"/>
        <v>7.1511285189854492</v>
      </c>
      <c r="D860" s="2">
        <f t="shared" si="74"/>
        <v>7.1115273718200669</v>
      </c>
      <c r="E860" s="2">
        <f t="shared" ref="E860:E923" si="79">C860-D860</f>
        <v>3.9601147165382322E-2</v>
      </c>
      <c r="F860" s="2">
        <f t="shared" si="77"/>
        <v>2.011533205203106E-2</v>
      </c>
      <c r="G860" s="2">
        <f t="shared" si="75"/>
        <v>1.9485815113351262E-2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6.98</v>
      </c>
      <c r="C861" s="2">
        <f t="shared" si="78"/>
        <v>7.1524933622184568</v>
      </c>
      <c r="D861" s="2">
        <f t="shared" ref="D861:D924" si="80">$D$4*B861+(1-$D$4)*D860</f>
        <v>7.1017846035370988</v>
      </c>
      <c r="E861" s="2">
        <f t="shared" si="79"/>
        <v>5.0708758681357935E-2</v>
      </c>
      <c r="F861" s="2">
        <f t="shared" si="77"/>
        <v>2.6234017377896435E-2</v>
      </c>
      <c r="G861" s="2">
        <f t="shared" si="75"/>
        <v>2.44747413034615E-2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6.98</v>
      </c>
      <c r="C862" s="2">
        <f t="shared" si="78"/>
        <v>7.1536482295694634</v>
      </c>
      <c r="D862" s="2">
        <f t="shared" si="80"/>
        <v>7.0927635217936098</v>
      </c>
      <c r="E862" s="2">
        <f t="shared" si="79"/>
        <v>6.0884707775853641E-2</v>
      </c>
      <c r="F862" s="2">
        <f t="shared" si="77"/>
        <v>3.3164155457487882E-2</v>
      </c>
      <c r="G862" s="2">
        <f t="shared" si="75"/>
        <v>2.772055231836576E-2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6.98</v>
      </c>
      <c r="C863" s="2">
        <f t="shared" si="78"/>
        <v>7.1453946557895467</v>
      </c>
      <c r="D863" s="2">
        <f t="shared" si="80"/>
        <v>7.0844106683274166</v>
      </c>
      <c r="E863" s="2">
        <f t="shared" si="79"/>
        <v>6.0983987462130074E-2</v>
      </c>
      <c r="F863" s="2">
        <f t="shared" si="77"/>
        <v>3.8728121858416321E-2</v>
      </c>
      <c r="G863" s="2">
        <f t="shared" si="75"/>
        <v>2.2255865603713752E-2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6.98</v>
      </c>
      <c r="C864" s="2">
        <f t="shared" si="78"/>
        <v>7.1384108625911544</v>
      </c>
      <c r="D864" s="2">
        <f t="shared" si="80"/>
        <v>7.0766765447476079</v>
      </c>
      <c r="E864" s="2">
        <f t="shared" si="79"/>
        <v>6.1734317843546549E-2</v>
      </c>
      <c r="F864" s="2">
        <f t="shared" si="77"/>
        <v>4.332936105544237E-2</v>
      </c>
      <c r="G864" s="2">
        <f t="shared" si="75"/>
        <v>1.8404956788104179E-2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6.91</v>
      </c>
      <c r="C865" s="2">
        <f t="shared" si="78"/>
        <v>7.1325014991155928</v>
      </c>
      <c r="D865" s="2">
        <f t="shared" si="80"/>
        <v>7.0643301340255622</v>
      </c>
      <c r="E865" s="2">
        <f t="shared" si="79"/>
        <v>6.8171365090030633E-2</v>
      </c>
      <c r="F865" s="2">
        <f t="shared" si="77"/>
        <v>4.8297761862360025E-2</v>
      </c>
      <c r="G865" s="2">
        <f t="shared" si="75"/>
        <v>1.9873603227670608E-2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6.91</v>
      </c>
      <c r="C866" s="2">
        <f t="shared" si="78"/>
        <v>7.112116653097809</v>
      </c>
      <c r="D866" s="2">
        <f t="shared" si="80"/>
        <v>7.0528982722458906</v>
      </c>
      <c r="E866" s="2">
        <f t="shared" si="79"/>
        <v>5.921838085191844E-2</v>
      </c>
      <c r="F866" s="2">
        <f t="shared" si="77"/>
        <v>5.0481885660271716E-2</v>
      </c>
      <c r="G866" s="2">
        <f t="shared" si="75"/>
        <v>8.7364951916467232E-3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6.9</v>
      </c>
      <c r="C867" s="2">
        <f t="shared" si="78"/>
        <v>7.1148679372366077</v>
      </c>
      <c r="D867" s="2">
        <f t="shared" si="80"/>
        <v>7.0415724743017503</v>
      </c>
      <c r="E867" s="2">
        <f t="shared" si="79"/>
        <v>7.3295462934857447E-2</v>
      </c>
      <c r="F867" s="2">
        <f t="shared" si="77"/>
        <v>5.5044601115188864E-2</v>
      </c>
      <c r="G867" s="2">
        <f t="shared" si="75"/>
        <v>1.8250861819668583E-2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6.9</v>
      </c>
      <c r="C868" s="2">
        <f t="shared" si="78"/>
        <v>7.1171959468925143</v>
      </c>
      <c r="D868" s="2">
        <f t="shared" si="80"/>
        <v>7.0310856243534721</v>
      </c>
      <c r="E868" s="2">
        <f t="shared" si="79"/>
        <v>8.6110322539042272E-2</v>
      </c>
      <c r="F868" s="2">
        <f t="shared" si="77"/>
        <v>6.1257745399959554E-2</v>
      </c>
      <c r="G868" s="2">
        <f t="shared" ref="G868:G931" si="81">E868-F868</f>
        <v>2.4852577139082718E-2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6.9</v>
      </c>
      <c r="C869" s="2">
        <f t="shared" si="78"/>
        <v>7.1160888781398199</v>
      </c>
      <c r="D869" s="2">
        <f t="shared" si="80"/>
        <v>7.0213755781050669</v>
      </c>
      <c r="E869" s="2">
        <f t="shared" si="79"/>
        <v>9.471330003475309E-2</v>
      </c>
      <c r="F869" s="2">
        <f t="shared" ref="F869:F932" si="83">(E869*(2/(10)))+((1-(2/10))*F868)</f>
        <v>6.7948856326918272E-2</v>
      </c>
      <c r="G869" s="2">
        <f t="shared" si="81"/>
        <v>2.6764443707834817E-2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6.9</v>
      </c>
      <c r="C870" s="2">
        <f t="shared" si="78"/>
        <v>7.1151521276567706</v>
      </c>
      <c r="D870" s="2">
        <f t="shared" si="80"/>
        <v>7.0123847945417284</v>
      </c>
      <c r="E870" s="2">
        <f t="shared" si="79"/>
        <v>0.10276733311504227</v>
      </c>
      <c r="F870" s="2">
        <f t="shared" si="83"/>
        <v>7.4912551684543083E-2</v>
      </c>
      <c r="G870" s="2">
        <f t="shared" si="81"/>
        <v>2.7854781430499187E-2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6.9</v>
      </c>
      <c r="C871" s="2">
        <f t="shared" si="78"/>
        <v>7.0943594926326519</v>
      </c>
      <c r="D871" s="2">
        <f t="shared" si="80"/>
        <v>7.0040599949460445</v>
      </c>
      <c r="E871" s="2">
        <f t="shared" si="79"/>
        <v>9.0299497686607388E-2</v>
      </c>
      <c r="F871" s="2">
        <f t="shared" si="83"/>
        <v>7.7989940884955949E-2</v>
      </c>
      <c r="G871" s="2">
        <f t="shared" si="81"/>
        <v>1.2309556801651439E-2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6.9</v>
      </c>
      <c r="C872" s="2">
        <f t="shared" si="78"/>
        <v>7.0767657245353206</v>
      </c>
      <c r="D872" s="2">
        <f t="shared" si="80"/>
        <v>6.9963518471722637</v>
      </c>
      <c r="E872" s="2">
        <f t="shared" si="79"/>
        <v>8.041387736305694E-2</v>
      </c>
      <c r="F872" s="2">
        <f t="shared" si="83"/>
        <v>7.8474728180576159E-2</v>
      </c>
      <c r="G872" s="2">
        <f t="shared" si="81"/>
        <v>1.9391491824807816E-3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6.9</v>
      </c>
      <c r="C873" s="2">
        <f t="shared" si="78"/>
        <v>7.061878689991425</v>
      </c>
      <c r="D873" s="2">
        <f t="shared" si="80"/>
        <v>6.9892146733076519</v>
      </c>
      <c r="E873" s="2">
        <f t="shared" si="79"/>
        <v>7.2664016683773092E-2</v>
      </c>
      <c r="F873" s="2">
        <f t="shared" si="83"/>
        <v>7.7312585881215548E-2</v>
      </c>
      <c r="G873" s="2">
        <f t="shared" si="81"/>
        <v>-4.6485691974424564E-3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6.9</v>
      </c>
      <c r="C874" s="2">
        <f t="shared" si="78"/>
        <v>7.0492819684542827</v>
      </c>
      <c r="D874" s="2">
        <f t="shared" si="80"/>
        <v>6.9826061789885667</v>
      </c>
      <c r="E874" s="2">
        <f t="shared" si="79"/>
        <v>6.6675789465715951E-2</v>
      </c>
      <c r="F874" s="2">
        <f t="shared" si="83"/>
        <v>7.5185226598115634E-2</v>
      </c>
      <c r="G874" s="2">
        <f t="shared" si="81"/>
        <v>-8.5094371323996831E-3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6.9</v>
      </c>
      <c r="C875" s="2">
        <f t="shared" si="78"/>
        <v>7.0278539733074696</v>
      </c>
      <c r="D875" s="2">
        <f t="shared" si="80"/>
        <v>6.9764872027671911</v>
      </c>
      <c r="E875" s="2">
        <f t="shared" si="79"/>
        <v>5.1366770540278495E-2</v>
      </c>
      <c r="F875" s="2">
        <f t="shared" si="83"/>
        <v>7.0421535386548204E-2</v>
      </c>
      <c r="G875" s="2">
        <f t="shared" si="81"/>
        <v>-1.9054764846269709E-2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6.89</v>
      </c>
      <c r="C876" s="2">
        <f t="shared" si="78"/>
        <v>7.009722592798628</v>
      </c>
      <c r="D876" s="2">
        <f t="shared" si="80"/>
        <v>6.9700807433029546</v>
      </c>
      <c r="E876" s="2">
        <f t="shared" si="79"/>
        <v>3.9641849495673398E-2</v>
      </c>
      <c r="F876" s="2">
        <f t="shared" si="83"/>
        <v>6.4265598208373242E-2</v>
      </c>
      <c r="G876" s="2">
        <f t="shared" si="81"/>
        <v>-2.4623748712699844E-2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6.89</v>
      </c>
      <c r="C877" s="2">
        <f t="shared" si="78"/>
        <v>6.9928421939065313</v>
      </c>
      <c r="D877" s="2">
        <f t="shared" si="80"/>
        <v>6.9641488363916242</v>
      </c>
      <c r="E877" s="2">
        <f t="shared" si="79"/>
        <v>2.8693357514907092E-2</v>
      </c>
      <c r="F877" s="2">
        <f t="shared" si="83"/>
        <v>5.7151150069680016E-2</v>
      </c>
      <c r="G877" s="2">
        <f t="shared" si="81"/>
        <v>-2.8457792554772925E-2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6.89</v>
      </c>
      <c r="C878" s="2">
        <f t="shared" si="78"/>
        <v>6.9785587794593722</v>
      </c>
      <c r="D878" s="2">
        <f t="shared" si="80"/>
        <v>6.9586563299922446</v>
      </c>
      <c r="E878" s="2">
        <f t="shared" si="79"/>
        <v>1.9902449467127603E-2</v>
      </c>
      <c r="F878" s="2">
        <f t="shared" si="83"/>
        <v>4.9701409949169537E-2</v>
      </c>
      <c r="G878" s="2">
        <f t="shared" si="81"/>
        <v>-2.9798960482041933E-2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6.89</v>
      </c>
      <c r="C879" s="2">
        <f t="shared" si="78"/>
        <v>6.9664728133886991</v>
      </c>
      <c r="D879" s="2">
        <f t="shared" si="80"/>
        <v>6.9535706759187459</v>
      </c>
      <c r="E879" s="2">
        <f t="shared" si="79"/>
        <v>1.2902137469953168E-2</v>
      </c>
      <c r="F879" s="2">
        <f t="shared" si="83"/>
        <v>4.2341555453326268E-2</v>
      </c>
      <c r="G879" s="2">
        <f t="shared" si="81"/>
        <v>-2.9439417983373101E-2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6.89</v>
      </c>
      <c r="C880" s="2">
        <f t="shared" si="78"/>
        <v>6.9562462267135139</v>
      </c>
      <c r="D880" s="2">
        <f t="shared" si="80"/>
        <v>6.9488617369618026</v>
      </c>
      <c r="E880" s="2">
        <f t="shared" si="79"/>
        <v>7.3844897517112429E-3</v>
      </c>
      <c r="F880" s="2">
        <f t="shared" si="83"/>
        <v>3.5350142313003263E-2</v>
      </c>
      <c r="G880" s="2">
        <f t="shared" si="81"/>
        <v>-2.796565256129202E-2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6.89</v>
      </c>
      <c r="C881" s="2">
        <f t="shared" si="78"/>
        <v>6.9475929610652809</v>
      </c>
      <c r="D881" s="2">
        <f t="shared" si="80"/>
        <v>6.9445016082979656</v>
      </c>
      <c r="E881" s="2">
        <f t="shared" si="79"/>
        <v>3.0913527673153141E-3</v>
      </c>
      <c r="F881" s="2">
        <f t="shared" si="83"/>
        <v>2.8898384403865676E-2</v>
      </c>
      <c r="G881" s="2">
        <f t="shared" si="81"/>
        <v>-2.5807031636550362E-2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6.85</v>
      </c>
      <c r="C882" s="2">
        <f t="shared" si="78"/>
        <v>6.9402709670552376</v>
      </c>
      <c r="D882" s="2">
        <f t="shared" si="80"/>
        <v>6.9375014891647826</v>
      </c>
      <c r="E882" s="2">
        <f t="shared" si="79"/>
        <v>2.7694778904550077E-3</v>
      </c>
      <c r="F882" s="2">
        <f t="shared" si="83"/>
        <v>2.3672603101183545E-2</v>
      </c>
      <c r="G882" s="2">
        <f t="shared" si="81"/>
        <v>-2.0903125210728537E-2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6.89</v>
      </c>
      <c r="C883" s="2">
        <f t="shared" si="78"/>
        <v>6.934075433662124</v>
      </c>
      <c r="D883" s="2">
        <f t="shared" si="80"/>
        <v>6.9339828603377622</v>
      </c>
      <c r="E883" s="2">
        <f t="shared" si="79"/>
        <v>9.2573324361744369E-5</v>
      </c>
      <c r="F883" s="2">
        <f t="shared" si="83"/>
        <v>1.8956597145819185E-2</v>
      </c>
      <c r="G883" s="2">
        <f t="shared" si="81"/>
        <v>-1.8864023821457441E-2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6.89</v>
      </c>
      <c r="C884" s="2">
        <f t="shared" si="78"/>
        <v>6.9288330592525664</v>
      </c>
      <c r="D884" s="2">
        <f t="shared" si="80"/>
        <v>6.9307248706831128</v>
      </c>
      <c r="E884" s="2">
        <f t="shared" si="79"/>
        <v>-1.8918114305463973E-3</v>
      </c>
      <c r="F884" s="2">
        <f t="shared" si="83"/>
        <v>1.478691543054607E-2</v>
      </c>
      <c r="G884" s="2">
        <f t="shared" si="81"/>
        <v>-1.6678726861092466E-2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6.88</v>
      </c>
      <c r="C885" s="2">
        <f t="shared" si="78"/>
        <v>6.9243972039829407</v>
      </c>
      <c r="D885" s="2">
        <f t="shared" si="80"/>
        <v>6.9269674728547344</v>
      </c>
      <c r="E885" s="2">
        <f t="shared" si="79"/>
        <v>-2.5702688717936795E-3</v>
      </c>
      <c r="F885" s="2">
        <f t="shared" si="83"/>
        <v>1.1315478570078122E-2</v>
      </c>
      <c r="G885" s="2">
        <f t="shared" si="81"/>
        <v>-1.3885747441871802E-2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6.68</v>
      </c>
      <c r="C886" s="2">
        <f t="shared" si="78"/>
        <v>6.9191053264471041</v>
      </c>
      <c r="D886" s="2">
        <f t="shared" si="80"/>
        <v>6.9086735859766053</v>
      </c>
      <c r="E886" s="2">
        <f t="shared" si="79"/>
        <v>1.0431740470498774E-2</v>
      </c>
      <c r="F886" s="2">
        <f t="shared" si="83"/>
        <v>1.1138730950162254E-2</v>
      </c>
      <c r="G886" s="2">
        <f t="shared" si="81"/>
        <v>-7.0699047966348016E-4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6.85</v>
      </c>
      <c r="C887" s="2">
        <f t="shared" si="78"/>
        <v>6.914627583916781</v>
      </c>
      <c r="D887" s="2">
        <f t="shared" si="80"/>
        <v>6.9043273944227828</v>
      </c>
      <c r="E887" s="2">
        <f t="shared" si="79"/>
        <v>1.0300189493998246E-2</v>
      </c>
      <c r="F887" s="2">
        <f t="shared" si="83"/>
        <v>1.0971022658929453E-2</v>
      </c>
      <c r="G887" s="2">
        <f t="shared" si="81"/>
        <v>-6.7083316493120673E-4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6.85</v>
      </c>
      <c r="C888" s="2">
        <f t="shared" si="78"/>
        <v>6.9108387248526615</v>
      </c>
      <c r="D888" s="2">
        <f t="shared" si="80"/>
        <v>6.9003031429840576</v>
      </c>
      <c r="E888" s="2">
        <f t="shared" si="79"/>
        <v>1.0535581868603927E-2</v>
      </c>
      <c r="F888" s="2">
        <f t="shared" si="83"/>
        <v>1.088393450086435E-2</v>
      </c>
      <c r="G888" s="2">
        <f t="shared" si="81"/>
        <v>-3.4835263226042253E-4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6.85</v>
      </c>
      <c r="C889" s="2">
        <f t="shared" si="78"/>
        <v>6.9076327671830207</v>
      </c>
      <c r="D889" s="2">
        <f t="shared" si="80"/>
        <v>6.8965769842444971</v>
      </c>
      <c r="E889" s="2">
        <f t="shared" si="79"/>
        <v>1.1055782938523606E-2</v>
      </c>
      <c r="F889" s="2">
        <f t="shared" si="83"/>
        <v>1.0918304188396202E-2</v>
      </c>
      <c r="G889" s="2">
        <f t="shared" si="81"/>
        <v>1.3747875012740454E-4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6.85</v>
      </c>
      <c r="C890" s="2">
        <f t="shared" si="78"/>
        <v>6.9049200337702477</v>
      </c>
      <c r="D890" s="2">
        <f t="shared" si="80"/>
        <v>6.8931268372634227</v>
      </c>
      <c r="E890" s="2">
        <f t="shared" si="79"/>
        <v>1.1793196506824977E-2</v>
      </c>
      <c r="F890" s="2">
        <f t="shared" si="83"/>
        <v>1.1093282652081957E-2</v>
      </c>
      <c r="G890" s="2">
        <f t="shared" si="81"/>
        <v>6.9991385474301934E-4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6.85</v>
      </c>
      <c r="C891" s="2">
        <f t="shared" si="78"/>
        <v>6.9026246439594399</v>
      </c>
      <c r="D891" s="2">
        <f t="shared" si="80"/>
        <v>6.8899322567253911</v>
      </c>
      <c r="E891" s="2">
        <f t="shared" si="79"/>
        <v>1.2692387234048752E-2</v>
      </c>
      <c r="F891" s="2">
        <f t="shared" si="83"/>
        <v>1.1413103568475316E-2</v>
      </c>
      <c r="G891" s="2">
        <f t="shared" si="81"/>
        <v>1.2792836655734358E-3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6.85</v>
      </c>
      <c r="C892" s="2">
        <f t="shared" si="78"/>
        <v>6.8945285448887565</v>
      </c>
      <c r="D892" s="2">
        <f t="shared" si="80"/>
        <v>6.8869743117827689</v>
      </c>
      <c r="E892" s="2">
        <f t="shared" si="79"/>
        <v>7.5542331059876844E-3</v>
      </c>
      <c r="F892" s="2">
        <f t="shared" si="83"/>
        <v>1.0641329475977792E-2</v>
      </c>
      <c r="G892" s="2">
        <f t="shared" si="81"/>
        <v>-3.0870963699901072E-3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6.85</v>
      </c>
      <c r="C893" s="2">
        <f t="shared" si="78"/>
        <v>6.893831845675102</v>
      </c>
      <c r="D893" s="2">
        <f t="shared" si="80"/>
        <v>6.8842354738729341</v>
      </c>
      <c r="E893" s="2">
        <f t="shared" si="79"/>
        <v>9.5963718021678801E-3</v>
      </c>
      <c r="F893" s="2">
        <f t="shared" si="83"/>
        <v>1.043233794121581E-2</v>
      </c>
      <c r="G893" s="2">
        <f t="shared" si="81"/>
        <v>-8.3596613904792991E-4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6.85</v>
      </c>
      <c r="C894" s="2">
        <f t="shared" si="78"/>
        <v>6.8932423309558555</v>
      </c>
      <c r="D894" s="2">
        <f t="shared" si="80"/>
        <v>6.8816995128453087</v>
      </c>
      <c r="E894" s="2">
        <f t="shared" si="79"/>
        <v>1.1542818110546804E-2</v>
      </c>
      <c r="F894" s="2">
        <f t="shared" si="83"/>
        <v>1.065443397508201E-2</v>
      </c>
      <c r="G894" s="2">
        <f t="shared" si="81"/>
        <v>8.8838413546479464E-4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6.88</v>
      </c>
      <c r="C895" s="2">
        <f t="shared" si="78"/>
        <v>6.8912050492703392</v>
      </c>
      <c r="D895" s="2">
        <f t="shared" si="80"/>
        <v>6.8815736230049156</v>
      </c>
      <c r="E895" s="2">
        <f t="shared" si="79"/>
        <v>9.6314262654235705E-3</v>
      </c>
      <c r="F895" s="2">
        <f t="shared" si="83"/>
        <v>1.0449832433150322E-2</v>
      </c>
      <c r="G895" s="2">
        <f t="shared" si="81"/>
        <v>-8.1840616772675158E-4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6.88</v>
      </c>
      <c r="C896" s="2">
        <f t="shared" si="78"/>
        <v>6.8587119647672097</v>
      </c>
      <c r="D896" s="2">
        <f t="shared" si="80"/>
        <v>6.8814570583378849</v>
      </c>
      <c r="E896" s="2">
        <f t="shared" si="79"/>
        <v>-2.2745093570675223E-2</v>
      </c>
      <c r="F896" s="2">
        <f t="shared" si="83"/>
        <v>3.8108472323852127E-3</v>
      </c>
      <c r="G896" s="2">
        <f t="shared" si="81"/>
        <v>-2.6555940803060438E-2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6.88</v>
      </c>
      <c r="C897" s="2">
        <f t="shared" si="78"/>
        <v>6.8573716624953311</v>
      </c>
      <c r="D897" s="2">
        <f t="shared" si="80"/>
        <v>6.8813491280906343</v>
      </c>
      <c r="E897" s="2">
        <f t="shared" si="79"/>
        <v>-2.3977465595303116E-2</v>
      </c>
      <c r="F897" s="2">
        <f t="shared" si="83"/>
        <v>-1.7468153331524536E-3</v>
      </c>
      <c r="G897" s="2">
        <f t="shared" si="81"/>
        <v>-2.2230650262150663E-2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6.88</v>
      </c>
      <c r="C898" s="2">
        <f t="shared" si="78"/>
        <v>6.8562375605729722</v>
      </c>
      <c r="D898" s="2">
        <f t="shared" si="80"/>
        <v>6.8812491926765134</v>
      </c>
      <c r="E898" s="2">
        <f t="shared" si="79"/>
        <v>-2.5011632103541181E-2</v>
      </c>
      <c r="F898" s="2">
        <f t="shared" si="83"/>
        <v>-6.3997786872301999E-3</v>
      </c>
      <c r="G898" s="2">
        <f t="shared" si="81"/>
        <v>-1.8611853416310983E-2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6.88</v>
      </c>
      <c r="C899" s="2">
        <f t="shared" si="78"/>
        <v>6.855277935869438</v>
      </c>
      <c r="D899" s="2">
        <f t="shared" si="80"/>
        <v>6.8811566598856606</v>
      </c>
      <c r="E899" s="2">
        <f t="shared" si="79"/>
        <v>-2.5878724016222598E-2</v>
      </c>
      <c r="F899" s="2">
        <f t="shared" si="83"/>
        <v>-1.029556775302868E-2</v>
      </c>
      <c r="G899" s="2">
        <f t="shared" si="81"/>
        <v>-1.5583156263193919E-2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6.88</v>
      </c>
      <c r="C900" s="2">
        <f t="shared" si="78"/>
        <v>6.8544659457356785</v>
      </c>
      <c r="D900" s="2">
        <f t="shared" si="80"/>
        <v>6.8810709813756121</v>
      </c>
      <c r="E900" s="2">
        <f t="shared" si="79"/>
        <v>-2.6605035639933661E-2</v>
      </c>
      <c r="F900" s="2">
        <f t="shared" si="83"/>
        <v>-1.3557461330409675E-2</v>
      </c>
      <c r="G900" s="2">
        <f t="shared" si="81"/>
        <v>-1.3047574309523986E-2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6.75</v>
      </c>
      <c r="C901" s="2">
        <f t="shared" si="78"/>
        <v>6.8537788771609582</v>
      </c>
      <c r="D901" s="2">
        <f t="shared" si="80"/>
        <v>6.8713620197922332</v>
      </c>
      <c r="E901" s="2">
        <f t="shared" si="79"/>
        <v>-1.7583142631274917E-2</v>
      </c>
      <c r="F901" s="2">
        <f t="shared" si="83"/>
        <v>-1.4362597590582725E-2</v>
      </c>
      <c r="G901" s="2">
        <f t="shared" si="81"/>
        <v>-3.2205450406921927E-3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6.94</v>
      </c>
      <c r="C902" s="2">
        <f t="shared" si="78"/>
        <v>6.8531975114438879</v>
      </c>
      <c r="D902" s="2">
        <f t="shared" si="80"/>
        <v>6.8764463146224379</v>
      </c>
      <c r="E902" s="2">
        <f t="shared" si="79"/>
        <v>-2.3248803178550048E-2</v>
      </c>
      <c r="F902" s="2">
        <f t="shared" si="83"/>
        <v>-1.6139838708176188E-2</v>
      </c>
      <c r="G902" s="2">
        <f t="shared" si="81"/>
        <v>-7.1089644703738603E-3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6.94</v>
      </c>
      <c r="C903" s="2">
        <f t="shared" si="78"/>
        <v>6.8527055866063664</v>
      </c>
      <c r="D903" s="2">
        <f t="shared" si="80"/>
        <v>6.8811539950207754</v>
      </c>
      <c r="E903" s="2">
        <f t="shared" si="79"/>
        <v>-2.8448408414408988E-2</v>
      </c>
      <c r="F903" s="2">
        <f t="shared" si="83"/>
        <v>-1.8601552649422749E-2</v>
      </c>
      <c r="G903" s="2">
        <f t="shared" si="81"/>
        <v>-9.8468557649862391E-3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6.94</v>
      </c>
      <c r="C904" s="2">
        <f t="shared" si="78"/>
        <v>6.8522893425130791</v>
      </c>
      <c r="D904" s="2">
        <f t="shared" si="80"/>
        <v>6.88551295835257</v>
      </c>
      <c r="E904" s="2">
        <f t="shared" si="79"/>
        <v>-3.3223615839490961E-2</v>
      </c>
      <c r="F904" s="2">
        <f t="shared" si="83"/>
        <v>-2.1525965287436392E-2</v>
      </c>
      <c r="G904" s="2">
        <f t="shared" si="81"/>
        <v>-1.1697650552054569E-2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6.93</v>
      </c>
      <c r="C905" s="2">
        <f t="shared" si="78"/>
        <v>6.8565525205879903</v>
      </c>
      <c r="D905" s="2">
        <f t="shared" si="80"/>
        <v>6.8888082947708984</v>
      </c>
      <c r="E905" s="2">
        <f t="shared" si="79"/>
        <v>-3.2255774182908148E-2</v>
      </c>
      <c r="F905" s="2">
        <f t="shared" si="83"/>
        <v>-2.3671927066530745E-2</v>
      </c>
      <c r="G905" s="2">
        <f t="shared" si="81"/>
        <v>-8.5838471163774029E-3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6.93</v>
      </c>
      <c r="C906" s="2">
        <f t="shared" si="78"/>
        <v>6.8601598251129152</v>
      </c>
      <c r="D906" s="2">
        <f t="shared" si="80"/>
        <v>6.8918595321952765</v>
      </c>
      <c r="E906" s="2">
        <f t="shared" si="79"/>
        <v>-3.169970708236125E-2</v>
      </c>
      <c r="F906" s="2">
        <f t="shared" si="83"/>
        <v>-2.5277483069696849E-2</v>
      </c>
      <c r="G906" s="2">
        <f t="shared" si="81"/>
        <v>-6.4222240126644015E-3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6.92</v>
      </c>
      <c r="C907" s="2">
        <f t="shared" si="78"/>
        <v>6.8632121597109288</v>
      </c>
      <c r="D907" s="2">
        <f t="shared" si="80"/>
        <v>6.8939440112919224</v>
      </c>
      <c r="E907" s="2">
        <f t="shared" si="79"/>
        <v>-3.0731851580993563E-2</v>
      </c>
      <c r="F907" s="2">
        <f t="shared" si="83"/>
        <v>-2.6368356771956196E-2</v>
      </c>
      <c r="G907" s="2">
        <f t="shared" si="81"/>
        <v>-4.3634948090373674E-3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6.92</v>
      </c>
      <c r="C908" s="2">
        <f t="shared" si="78"/>
        <v>6.8657949043707864</v>
      </c>
      <c r="D908" s="2">
        <f t="shared" si="80"/>
        <v>6.8958740845295576</v>
      </c>
      <c r="E908" s="2">
        <f t="shared" si="79"/>
        <v>-3.0079180158771202E-2</v>
      </c>
      <c r="F908" s="2">
        <f t="shared" si="83"/>
        <v>-2.7110521449319198E-2</v>
      </c>
      <c r="G908" s="2">
        <f t="shared" si="81"/>
        <v>-2.9686587094520031E-3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6.92</v>
      </c>
      <c r="C909" s="2">
        <f t="shared" si="78"/>
        <v>6.8679803036983582</v>
      </c>
      <c r="D909" s="2">
        <f t="shared" si="80"/>
        <v>6.8976611893792201</v>
      </c>
      <c r="E909" s="2">
        <f t="shared" si="79"/>
        <v>-2.9680885680861913E-2</v>
      </c>
      <c r="F909" s="2">
        <f t="shared" si="83"/>
        <v>-2.7624594295627743E-2</v>
      </c>
      <c r="G909" s="2">
        <f t="shared" si="81"/>
        <v>-2.0562913852341692E-3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6">
        <f>TITRES_STAT!D913</f>
        <v>6.88</v>
      </c>
      <c r="C910" s="2">
        <f t="shared" si="78"/>
        <v>6.8698294877447648</v>
      </c>
      <c r="D910" s="2">
        <f t="shared" si="80"/>
        <v>6.8963529531289076</v>
      </c>
      <c r="E910" s="2">
        <f t="shared" si="79"/>
        <v>-2.6523465384142852E-2</v>
      </c>
      <c r="F910" s="2">
        <f t="shared" si="83"/>
        <v>-2.7404368513330765E-2</v>
      </c>
      <c r="G910" s="2">
        <f t="shared" si="81"/>
        <v>8.8090312918791269E-4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6.9</v>
      </c>
      <c r="C911" s="2">
        <f t="shared" ref="C911:C974" si="84">$C$4*B901+C910*(1-$C$4)</f>
        <v>6.8513941819378781</v>
      </c>
      <c r="D911" s="2">
        <f t="shared" si="80"/>
        <v>6.8966231047489881</v>
      </c>
      <c r="E911" s="2">
        <f t="shared" si="79"/>
        <v>-4.5228922811110017E-2</v>
      </c>
      <c r="F911" s="2">
        <f t="shared" si="83"/>
        <v>-3.096927937288662E-2</v>
      </c>
      <c r="G911" s="2">
        <f t="shared" si="81"/>
        <v>-1.4259643438223397E-2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6.93</v>
      </c>
      <c r="C912" s="2">
        <f t="shared" si="84"/>
        <v>6.8650258462551275</v>
      </c>
      <c r="D912" s="2">
        <f t="shared" si="80"/>
        <v>6.8990954673601745</v>
      </c>
      <c r="E912" s="2">
        <f t="shared" si="79"/>
        <v>-3.4069621105047077E-2</v>
      </c>
      <c r="F912" s="2">
        <f t="shared" si="83"/>
        <v>-3.1589347719318712E-2</v>
      </c>
      <c r="G912" s="2">
        <f t="shared" si="81"/>
        <v>-2.480273385728364E-3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6.81</v>
      </c>
      <c r="C913" s="2">
        <f t="shared" si="84"/>
        <v>6.8765603314466457</v>
      </c>
      <c r="D913" s="2">
        <f t="shared" si="80"/>
        <v>6.8924958031112729</v>
      </c>
      <c r="E913" s="2">
        <f t="shared" si="79"/>
        <v>-1.5935471664627165E-2</v>
      </c>
      <c r="F913" s="2">
        <f t="shared" si="83"/>
        <v>-2.8458572508380402E-2</v>
      </c>
      <c r="G913" s="2">
        <f t="shared" si="81"/>
        <v>1.2523100843753236E-2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6.9</v>
      </c>
      <c r="C914" s="2">
        <f t="shared" si="84"/>
        <v>6.8863202804548536</v>
      </c>
      <c r="D914" s="2">
        <f t="shared" si="80"/>
        <v>6.8930516695474751</v>
      </c>
      <c r="E914" s="2">
        <f t="shared" si="79"/>
        <v>-6.7313890926214981E-3</v>
      </c>
      <c r="F914" s="2">
        <f t="shared" si="83"/>
        <v>-2.4113135825228622E-2</v>
      </c>
      <c r="G914" s="2">
        <f t="shared" si="81"/>
        <v>1.7381746732607124E-2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6.85</v>
      </c>
      <c r="C915" s="2">
        <f t="shared" si="84"/>
        <v>6.8930402373079529</v>
      </c>
      <c r="D915" s="2">
        <f t="shared" si="80"/>
        <v>6.8898626569884023</v>
      </c>
      <c r="E915" s="2">
        <f t="shared" si="79"/>
        <v>3.1775803195506214E-3</v>
      </c>
      <c r="F915" s="2">
        <f t="shared" si="83"/>
        <v>-1.8654992596272776E-2</v>
      </c>
      <c r="G915" s="2">
        <f t="shared" si="81"/>
        <v>2.1832572915823398E-2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6.8</v>
      </c>
      <c r="C916" s="2">
        <f t="shared" si="84"/>
        <v>6.8987263546451913</v>
      </c>
      <c r="D916" s="2">
        <f t="shared" si="80"/>
        <v>6.8832061638781505</v>
      </c>
      <c r="E916" s="2">
        <f t="shared" si="79"/>
        <v>1.5520190767040809E-2</v>
      </c>
      <c r="F916" s="2">
        <f t="shared" si="83"/>
        <v>-1.181995592361006E-2</v>
      </c>
      <c r="G916" s="2">
        <f t="shared" si="81"/>
        <v>2.7340146690650869E-2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6.88</v>
      </c>
      <c r="C917" s="2">
        <f t="shared" si="84"/>
        <v>6.9019992231613161</v>
      </c>
      <c r="D917" s="2">
        <f t="shared" si="80"/>
        <v>6.8829686702575472</v>
      </c>
      <c r="E917" s="2">
        <f t="shared" si="79"/>
        <v>1.9030552903768871E-2</v>
      </c>
      <c r="F917" s="2">
        <f t="shared" si="83"/>
        <v>-5.6498541581342741E-3</v>
      </c>
      <c r="G917" s="2">
        <f t="shared" si="81"/>
        <v>2.4680407061903144E-2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6.88</v>
      </c>
      <c r="C918" s="2">
        <f t="shared" si="84"/>
        <v>6.9047685734441906</v>
      </c>
      <c r="D918" s="2">
        <f t="shared" si="80"/>
        <v>6.8827487687569882</v>
      </c>
      <c r="E918" s="2">
        <f t="shared" si="79"/>
        <v>2.2019804687202438E-2</v>
      </c>
      <c r="F918" s="2">
        <f t="shared" si="83"/>
        <v>-1.1592238906693239E-4</v>
      </c>
      <c r="G918" s="2">
        <f t="shared" si="81"/>
        <v>2.213572707626937E-2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6.88</v>
      </c>
      <c r="C919" s="2">
        <f t="shared" si="84"/>
        <v>6.9071118698373919</v>
      </c>
      <c r="D919" s="2">
        <f t="shared" si="80"/>
        <v>6.8825451562564703</v>
      </c>
      <c r="E919" s="2">
        <f t="shared" si="79"/>
        <v>2.4566713580921551E-2</v>
      </c>
      <c r="F919" s="2">
        <f t="shared" si="83"/>
        <v>4.8206048049307653E-3</v>
      </c>
      <c r="G919" s="2">
        <f t="shared" si="81"/>
        <v>1.9746108775990784E-2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6">
        <f>TITRES_STAT!D923</f>
        <v>6.88</v>
      </c>
      <c r="C920" s="2">
        <f t="shared" si="84"/>
        <v>6.9029408129393319</v>
      </c>
      <c r="D920" s="2">
        <f t="shared" si="80"/>
        <v>6.8823566261633982</v>
      </c>
      <c r="E920" s="2">
        <f t="shared" si="79"/>
        <v>2.0584186775933766E-2</v>
      </c>
      <c r="F920" s="2">
        <f t="shared" si="83"/>
        <v>7.9733211991313661E-3</v>
      </c>
      <c r="G920" s="2">
        <f t="shared" si="81"/>
        <v>1.26108655768024E-2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6.88</v>
      </c>
      <c r="C921" s="2">
        <f t="shared" si="84"/>
        <v>6.9024883801794346</v>
      </c>
      <c r="D921" s="2">
        <f t="shared" si="80"/>
        <v>6.8821820612624061</v>
      </c>
      <c r="E921" s="2">
        <f t="shared" si="79"/>
        <v>2.0306318917028499E-2</v>
      </c>
      <c r="F921" s="2">
        <f t="shared" si="83"/>
        <v>1.0439920742710794E-2</v>
      </c>
      <c r="G921" s="2">
        <f t="shared" si="81"/>
        <v>9.8663981743177046E-3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6.83</v>
      </c>
      <c r="C922" s="2">
        <f t="shared" si="84"/>
        <v>6.9067209370749065</v>
      </c>
      <c r="D922" s="2">
        <f t="shared" si="80"/>
        <v>6.8783167233911167</v>
      </c>
      <c r="E922" s="2">
        <f t="shared" si="79"/>
        <v>2.840421368378987E-2</v>
      </c>
      <c r="F922" s="2">
        <f t="shared" si="83"/>
        <v>1.4032779330926609E-2</v>
      </c>
      <c r="G922" s="2">
        <f t="shared" si="81"/>
        <v>1.437143435286326E-2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6.83</v>
      </c>
      <c r="C923" s="2">
        <f t="shared" si="84"/>
        <v>6.8918407929095364</v>
      </c>
      <c r="D923" s="2">
        <f t="shared" si="80"/>
        <v>6.874737706843626</v>
      </c>
      <c r="E923" s="2">
        <f t="shared" si="79"/>
        <v>1.7103086065910489E-2</v>
      </c>
      <c r="F923" s="2">
        <f t="shared" si="83"/>
        <v>1.4646840677923385E-2</v>
      </c>
      <c r="G923" s="2">
        <f t="shared" si="81"/>
        <v>2.4562453879871035E-3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7</v>
      </c>
      <c r="C924" s="2">
        <f t="shared" si="84"/>
        <v>6.8930960555388383</v>
      </c>
      <c r="D924" s="2">
        <f t="shared" si="80"/>
        <v>6.8840163952255793</v>
      </c>
      <c r="E924" s="2">
        <f t="shared" ref="E924:E987" si="85">C924-D924</f>
        <v>9.0796603132590192E-3</v>
      </c>
      <c r="F924" s="2">
        <f t="shared" si="83"/>
        <v>1.3533404604990511E-2</v>
      </c>
      <c r="G924" s="2">
        <f t="shared" si="81"/>
        <v>-4.4537442917314922E-3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7</v>
      </c>
      <c r="C925" s="2">
        <f t="shared" si="84"/>
        <v>6.8864658931482472</v>
      </c>
      <c r="D925" s="2">
        <f t="shared" ref="D925:D988" si="86">$D$4*B925+(1-$D$4)*D924</f>
        <v>6.8926077733570175</v>
      </c>
      <c r="E925" s="2">
        <f t="shared" si="85"/>
        <v>-6.1418802087702673E-3</v>
      </c>
      <c r="F925" s="2">
        <f t="shared" si="83"/>
        <v>9.5983476422383564E-3</v>
      </c>
      <c r="G925" s="2">
        <f t="shared" si="81"/>
        <v>-1.5740227851008624E-2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6.99</v>
      </c>
      <c r="C926" s="2">
        <f t="shared" si="84"/>
        <v>6.8731634480485164</v>
      </c>
      <c r="D926" s="2">
        <f t="shared" si="86"/>
        <v>6.8998220123676086</v>
      </c>
      <c r="E926" s="2">
        <f t="shared" si="85"/>
        <v>-2.6658564319092193E-2</v>
      </c>
      <c r="F926" s="2">
        <f t="shared" si="83"/>
        <v>2.3469652499722464E-3</v>
      </c>
      <c r="G926" s="2">
        <f t="shared" si="81"/>
        <v>-2.900552956906444E-2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6.99</v>
      </c>
      <c r="C927" s="2">
        <f t="shared" si="84"/>
        <v>6.874215225271822</v>
      </c>
      <c r="D927" s="2">
        <f t="shared" si="86"/>
        <v>6.9065018633033413</v>
      </c>
      <c r="E927" s="2">
        <f t="shared" si="85"/>
        <v>-3.228663803151921E-2</v>
      </c>
      <c r="F927" s="2">
        <f t="shared" si="83"/>
        <v>-4.5797554063260453E-3</v>
      </c>
      <c r="G927" s="2">
        <f t="shared" si="81"/>
        <v>-2.7706882625193163E-2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6.99</v>
      </c>
      <c r="C928" s="2">
        <f t="shared" si="84"/>
        <v>6.8751051906146188</v>
      </c>
      <c r="D928" s="2">
        <f t="shared" si="86"/>
        <v>6.9126869104660571</v>
      </c>
      <c r="E928" s="2">
        <f t="shared" si="85"/>
        <v>-3.7581719851438322E-2</v>
      </c>
      <c r="F928" s="2">
        <f t="shared" si="83"/>
        <v>-1.11801482953485E-2</v>
      </c>
      <c r="G928" s="2">
        <f t="shared" si="81"/>
        <v>-2.6401571556089822E-2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6.98</v>
      </c>
      <c r="C929" s="2">
        <f t="shared" si="84"/>
        <v>6.8758582382123699</v>
      </c>
      <c r="D929" s="2">
        <f t="shared" si="86"/>
        <v>6.9176730652463485</v>
      </c>
      <c r="E929" s="2">
        <f t="shared" si="85"/>
        <v>-4.1814827033978652E-2</v>
      </c>
      <c r="F929" s="2">
        <f t="shared" si="83"/>
        <v>-1.730708404307453E-2</v>
      </c>
      <c r="G929" s="2">
        <f t="shared" si="81"/>
        <v>-2.4507742990904122E-2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6.98</v>
      </c>
      <c r="C930" s="2">
        <f t="shared" si="84"/>
        <v>6.8764954323335443</v>
      </c>
      <c r="D930" s="2">
        <f t="shared" si="86"/>
        <v>6.9222898752280999</v>
      </c>
      <c r="E930" s="2">
        <f t="shared" si="85"/>
        <v>-4.5794442894555587E-2</v>
      </c>
      <c r="F930" s="2">
        <f t="shared" si="83"/>
        <v>-2.3004555813370742E-2</v>
      </c>
      <c r="G930" s="2">
        <f t="shared" si="81"/>
        <v>-2.2789887081184845E-2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6.97</v>
      </c>
      <c r="C931" s="2">
        <f t="shared" si="84"/>
        <v>6.8770345965899224</v>
      </c>
      <c r="D931" s="2">
        <f t="shared" si="86"/>
        <v>6.9258239585445374</v>
      </c>
      <c r="E931" s="2">
        <f t="shared" si="85"/>
        <v>-4.8789361954614918E-2</v>
      </c>
      <c r="F931" s="2">
        <f t="shared" si="83"/>
        <v>-2.816151704161958E-2</v>
      </c>
      <c r="G931" s="2">
        <f t="shared" si="81"/>
        <v>-2.0627844912995338E-2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6.95</v>
      </c>
      <c r="C932" s="2">
        <f t="shared" si="84"/>
        <v>6.8697985048068579</v>
      </c>
      <c r="D932" s="2">
        <f t="shared" si="86"/>
        <v>6.9276147764301275</v>
      </c>
      <c r="E932" s="2">
        <f t="shared" si="85"/>
        <v>-5.7816271623269522E-2</v>
      </c>
      <c r="F932" s="2">
        <f t="shared" si="83"/>
        <v>-3.4092467957949568E-2</v>
      </c>
      <c r="G932" s="2">
        <f t="shared" ref="G932:G995" si="87">E932-F932</f>
        <v>-2.3723803665319954E-2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6.95</v>
      </c>
      <c r="C933" s="2">
        <f t="shared" si="84"/>
        <v>6.8636756579134959</v>
      </c>
      <c r="D933" s="2">
        <f t="shared" si="86"/>
        <v>6.9292729411390068</v>
      </c>
      <c r="E933" s="2">
        <f t="shared" si="85"/>
        <v>-6.5597283225510949E-2</v>
      </c>
      <c r="F933" s="2">
        <f t="shared" ref="F933:F996" si="89">(E933*(2/(10)))+((1-(2/10))*F932)</f>
        <v>-4.0393431011461846E-2</v>
      </c>
      <c r="G933" s="2">
        <f t="shared" si="87"/>
        <v>-2.5203852214049104E-2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6.96</v>
      </c>
      <c r="C934" s="2">
        <f t="shared" si="84"/>
        <v>6.8846486336191113</v>
      </c>
      <c r="D934" s="2">
        <f t="shared" si="86"/>
        <v>6.9315490195731542</v>
      </c>
      <c r="E934" s="2">
        <f t="shared" si="85"/>
        <v>-4.6900385954042889E-2</v>
      </c>
      <c r="F934" s="2">
        <f t="shared" si="89"/>
        <v>-4.1694821999978059E-2</v>
      </c>
      <c r="G934" s="2">
        <f t="shared" si="87"/>
        <v>-5.2055639540648305E-3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6.96</v>
      </c>
      <c r="C935" s="2">
        <f t="shared" si="84"/>
        <v>6.9023949976777104</v>
      </c>
      <c r="D935" s="2">
        <f t="shared" si="86"/>
        <v>6.9336564996047718</v>
      </c>
      <c r="E935" s="2">
        <f t="shared" si="85"/>
        <v>-3.1261501927061452E-2</v>
      </c>
      <c r="F935" s="2">
        <f t="shared" si="89"/>
        <v>-3.9608157985394743E-2</v>
      </c>
      <c r="G935" s="2">
        <f t="shared" si="87"/>
        <v>8.3466560583332905E-3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6.96</v>
      </c>
      <c r="C936" s="2">
        <f t="shared" si="84"/>
        <v>6.9158726903426775</v>
      </c>
      <c r="D936" s="2">
        <f t="shared" si="86"/>
        <v>6.9356078700044179</v>
      </c>
      <c r="E936" s="2">
        <f t="shared" si="85"/>
        <v>-1.9735179661740432E-2</v>
      </c>
      <c r="F936" s="2">
        <f t="shared" si="89"/>
        <v>-3.5633562320663885E-2</v>
      </c>
      <c r="G936" s="2">
        <f t="shared" si="87"/>
        <v>1.5898382658923453E-2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6.95</v>
      </c>
      <c r="C937" s="2">
        <f t="shared" si="84"/>
        <v>6.92727689182842</v>
      </c>
      <c r="D937" s="2">
        <f t="shared" si="86"/>
        <v>6.9366739537077944</v>
      </c>
      <c r="E937" s="2">
        <f t="shared" si="85"/>
        <v>-9.397061879374391E-3</v>
      </c>
      <c r="F937" s="2">
        <f t="shared" si="89"/>
        <v>-3.0386262232405988E-2</v>
      </c>
      <c r="G937" s="2">
        <f t="shared" si="87"/>
        <v>2.0989200353031597E-2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6.95</v>
      </c>
      <c r="C938" s="2">
        <f t="shared" si="84"/>
        <v>6.9369266007778929</v>
      </c>
      <c r="D938" s="2">
        <f t="shared" si="86"/>
        <v>6.9376610682479578</v>
      </c>
      <c r="E938" s="2">
        <f t="shared" si="85"/>
        <v>-7.3446747006489232E-4</v>
      </c>
      <c r="F938" s="2">
        <f t="shared" si="89"/>
        <v>-2.4455903279937768E-2</v>
      </c>
      <c r="G938" s="2">
        <f t="shared" si="87"/>
        <v>2.3721435809872876E-2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6.95</v>
      </c>
      <c r="C939" s="2">
        <f t="shared" si="84"/>
        <v>6.9435532775812945</v>
      </c>
      <c r="D939" s="2">
        <f t="shared" si="86"/>
        <v>6.9385750631925536</v>
      </c>
      <c r="E939" s="2">
        <f t="shared" si="85"/>
        <v>4.9782143887409092E-3</v>
      </c>
      <c r="F939" s="2">
        <f t="shared" si="89"/>
        <v>-1.8569079746202036E-2</v>
      </c>
      <c r="G939" s="2">
        <f t="shared" si="87"/>
        <v>2.3547294134942946E-2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6.95</v>
      </c>
      <c r="C940" s="2">
        <f t="shared" si="84"/>
        <v>6.9491604656457113</v>
      </c>
      <c r="D940" s="2">
        <f t="shared" si="86"/>
        <v>6.9394213548079202</v>
      </c>
      <c r="E940" s="2">
        <f t="shared" si="85"/>
        <v>9.7391108377911095E-3</v>
      </c>
      <c r="F940" s="2">
        <f t="shared" si="89"/>
        <v>-1.2907441629403407E-2</v>
      </c>
      <c r="G940" s="2">
        <f t="shared" si="87"/>
        <v>2.2646552467194516E-2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6.94</v>
      </c>
      <c r="C941" s="2">
        <f t="shared" si="84"/>
        <v>6.9523665478540631</v>
      </c>
      <c r="D941" s="2">
        <f t="shared" si="86"/>
        <v>6.9394642174147405</v>
      </c>
      <c r="E941" s="2">
        <f t="shared" si="85"/>
        <v>1.290233043932254E-2</v>
      </c>
      <c r="F941" s="2">
        <f t="shared" si="89"/>
        <v>-7.7454872156582184E-3</v>
      </c>
      <c r="G941" s="2">
        <f t="shared" si="87"/>
        <v>2.0647817654980759E-2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6.94</v>
      </c>
      <c r="C942" s="2">
        <f t="shared" si="84"/>
        <v>6.9520024635688227</v>
      </c>
      <c r="D942" s="2">
        <f t="shared" si="86"/>
        <v>6.9395039050136482</v>
      </c>
      <c r="E942" s="2">
        <f t="shared" si="85"/>
        <v>1.2498558555174455E-2</v>
      </c>
      <c r="F942" s="2">
        <f t="shared" si="89"/>
        <v>-3.6966780614916838E-3</v>
      </c>
      <c r="G942" s="2">
        <f t="shared" si="87"/>
        <v>1.619523661666614E-2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6.94</v>
      </c>
      <c r="C943" s="2">
        <f t="shared" si="84"/>
        <v>6.9516943922505421</v>
      </c>
      <c r="D943" s="2">
        <f t="shared" si="86"/>
        <v>6.9395406527904147</v>
      </c>
      <c r="E943" s="2">
        <f t="shared" si="85"/>
        <v>1.2153739460127433E-2</v>
      </c>
      <c r="F943" s="2">
        <f t="shared" si="89"/>
        <v>-5.2659455716786048E-4</v>
      </c>
      <c r="G943" s="2">
        <f t="shared" si="87"/>
        <v>1.2680334017295293E-2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6.94</v>
      </c>
      <c r="C944" s="2">
        <f t="shared" si="84"/>
        <v>6.9529721780581513</v>
      </c>
      <c r="D944" s="2">
        <f t="shared" si="86"/>
        <v>6.9395746785096435</v>
      </c>
      <c r="E944" s="2">
        <f t="shared" si="85"/>
        <v>1.3397499548507774E-2</v>
      </c>
      <c r="F944" s="2">
        <f t="shared" si="89"/>
        <v>2.2582242639672665E-3</v>
      </c>
      <c r="G944" s="2">
        <f t="shared" si="87"/>
        <v>1.1139275284540508E-2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6.94</v>
      </c>
      <c r="C945" s="2">
        <f t="shared" si="84"/>
        <v>6.9540533814338206</v>
      </c>
      <c r="D945" s="2">
        <f t="shared" si="86"/>
        <v>6.9396061838052256</v>
      </c>
      <c r="E945" s="2">
        <f t="shared" si="85"/>
        <v>1.4447197628594921E-2</v>
      </c>
      <c r="F945" s="2">
        <f t="shared" si="89"/>
        <v>4.6960189368927974E-3</v>
      </c>
      <c r="G945" s="2">
        <f t="shared" si="87"/>
        <v>9.7511786917021236E-3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6.94</v>
      </c>
      <c r="C946" s="2">
        <f t="shared" si="84"/>
        <v>6.9549682458286171</v>
      </c>
      <c r="D946" s="2">
        <f t="shared" si="86"/>
        <v>6.9396353553752084</v>
      </c>
      <c r="E946" s="2">
        <f t="shared" si="85"/>
        <v>1.5332890453408687E-2</v>
      </c>
      <c r="F946" s="2">
        <f t="shared" si="89"/>
        <v>6.8233932401959756E-3</v>
      </c>
      <c r="G946" s="2">
        <f t="shared" si="87"/>
        <v>8.5094972132127127E-3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6.94</v>
      </c>
      <c r="C947" s="2">
        <f t="shared" si="84"/>
        <v>6.9542039003165215</v>
      </c>
      <c r="D947" s="2">
        <f t="shared" si="86"/>
        <v>6.9396623660881556</v>
      </c>
      <c r="E947" s="2">
        <f t="shared" si="85"/>
        <v>1.4541534228365904E-2</v>
      </c>
      <c r="F947" s="2">
        <f t="shared" si="89"/>
        <v>8.367021437829962E-3</v>
      </c>
      <c r="G947" s="2">
        <f t="shared" si="87"/>
        <v>6.1745127905359423E-3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6.94</v>
      </c>
      <c r="C948" s="2">
        <f t="shared" si="84"/>
        <v>6.9535571464216721</v>
      </c>
      <c r="D948" s="2">
        <f t="shared" si="86"/>
        <v>6.9396873760075515</v>
      </c>
      <c r="E948" s="2">
        <f t="shared" si="85"/>
        <v>1.386977041412063E-2</v>
      </c>
      <c r="F948" s="2">
        <f t="shared" si="89"/>
        <v>9.4675712330880967E-3</v>
      </c>
      <c r="G948" s="2">
        <f t="shared" si="87"/>
        <v>4.4021991810325335E-3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6.93</v>
      </c>
      <c r="C949" s="2">
        <f t="shared" si="84"/>
        <v>6.9530098931260298</v>
      </c>
      <c r="D949" s="2">
        <f t="shared" si="86"/>
        <v>6.9389697925995852</v>
      </c>
      <c r="E949" s="2">
        <f t="shared" si="85"/>
        <v>1.4040100526444554E-2</v>
      </c>
      <c r="F949" s="2">
        <f t="shared" si="89"/>
        <v>1.0382077091759388E-2</v>
      </c>
      <c r="G949" s="2">
        <f t="shared" si="87"/>
        <v>3.6580234346851662E-3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6.85</v>
      </c>
      <c r="C950" s="2">
        <f t="shared" si="84"/>
        <v>6.9525468326451021</v>
      </c>
      <c r="D950" s="2">
        <f t="shared" si="86"/>
        <v>6.9323794375922079</v>
      </c>
      <c r="E950" s="2">
        <f t="shared" si="85"/>
        <v>2.0167395052894221E-2</v>
      </c>
      <c r="F950" s="2">
        <f t="shared" si="89"/>
        <v>1.2339140683986356E-2</v>
      </c>
      <c r="G950" s="2">
        <f t="shared" si="87"/>
        <v>7.8282543689078658E-3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6.85</v>
      </c>
      <c r="C951" s="2">
        <f t="shared" si="84"/>
        <v>6.9506165506997011</v>
      </c>
      <c r="D951" s="2">
        <f t="shared" si="86"/>
        <v>6.9262772570298221</v>
      </c>
      <c r="E951" s="2">
        <f t="shared" si="85"/>
        <v>2.433929366987897E-2</v>
      </c>
      <c r="F951" s="2">
        <f t="shared" si="89"/>
        <v>1.473917128116488E-2</v>
      </c>
      <c r="G951" s="2">
        <f t="shared" si="87"/>
        <v>9.6001223887140896E-3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6.8</v>
      </c>
      <c r="C952" s="2">
        <f t="shared" si="84"/>
        <v>6.9489832352074394</v>
      </c>
      <c r="D952" s="2">
        <f t="shared" si="86"/>
        <v>6.9169233861387243</v>
      </c>
      <c r="E952" s="2">
        <f t="shared" si="85"/>
        <v>3.2059849068715174E-2</v>
      </c>
      <c r="F952" s="2">
        <f t="shared" si="89"/>
        <v>1.8203306838674937E-2</v>
      </c>
      <c r="G952" s="2">
        <f t="shared" si="87"/>
        <v>1.3856542230040236E-2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6.8</v>
      </c>
      <c r="C953" s="2">
        <f t="shared" si="84"/>
        <v>6.9476011990216797</v>
      </c>
      <c r="D953" s="2">
        <f t="shared" si="86"/>
        <v>6.9082623945728932</v>
      </c>
      <c r="E953" s="2">
        <f t="shared" si="85"/>
        <v>3.9338804448786568E-2</v>
      </c>
      <c r="F953" s="2">
        <f t="shared" si="89"/>
        <v>2.2430406360697264E-2</v>
      </c>
      <c r="G953" s="2">
        <f t="shared" si="87"/>
        <v>1.6908398088089305E-2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6">
        <f>TITRES_STAT!D957</f>
        <v>6.8</v>
      </c>
      <c r="C954" s="2">
        <f t="shared" si="84"/>
        <v>6.9464317837875758</v>
      </c>
      <c r="D954" s="2">
        <f t="shared" si="86"/>
        <v>6.9002429579378646</v>
      </c>
      <c r="E954" s="2">
        <f t="shared" si="85"/>
        <v>4.6188825849711179E-2</v>
      </c>
      <c r="F954" s="2">
        <f t="shared" si="89"/>
        <v>2.7182090258500047E-2</v>
      </c>
      <c r="G954" s="2">
        <f t="shared" si="87"/>
        <v>1.9006735591211132E-2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6.7</v>
      </c>
      <c r="C955" s="2">
        <f t="shared" si="84"/>
        <v>6.9454422785894874</v>
      </c>
      <c r="D955" s="2">
        <f t="shared" si="86"/>
        <v>6.8854101462387636</v>
      </c>
      <c r="E955" s="2">
        <f t="shared" si="85"/>
        <v>6.0032132350723799E-2</v>
      </c>
      <c r="F955" s="2">
        <f t="shared" si="89"/>
        <v>3.37520986769448E-2</v>
      </c>
      <c r="G955" s="2">
        <f t="shared" si="87"/>
        <v>2.6280033673778999E-2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6.78</v>
      </c>
      <c r="C956" s="2">
        <f t="shared" si="84"/>
        <v>6.9446050049603354</v>
      </c>
      <c r="D956" s="2">
        <f t="shared" si="86"/>
        <v>6.8776019872581147</v>
      </c>
      <c r="E956" s="2">
        <f t="shared" si="85"/>
        <v>6.7003017702220724E-2</v>
      </c>
      <c r="F956" s="2">
        <f t="shared" si="89"/>
        <v>4.0402282481999986E-2</v>
      </c>
      <c r="G956" s="2">
        <f t="shared" si="87"/>
        <v>2.6600735220220738E-2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6.78</v>
      </c>
      <c r="C957" s="2">
        <f t="shared" si="84"/>
        <v>6.9438965426587451</v>
      </c>
      <c r="D957" s="2">
        <f t="shared" si="86"/>
        <v>6.8703722104241809</v>
      </c>
      <c r="E957" s="2">
        <f t="shared" si="85"/>
        <v>7.3524332234564227E-2</v>
      </c>
      <c r="F957" s="2">
        <f t="shared" si="89"/>
        <v>4.7026692432512833E-2</v>
      </c>
      <c r="G957" s="2">
        <f t="shared" si="87"/>
        <v>2.6497639802051394E-2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6.78</v>
      </c>
      <c r="C958" s="2">
        <f t="shared" si="84"/>
        <v>6.9432970745573996</v>
      </c>
      <c r="D958" s="2">
        <f t="shared" si="86"/>
        <v>6.8636779726149824</v>
      </c>
      <c r="E958" s="2">
        <f t="shared" si="85"/>
        <v>7.9619101942417281E-2</v>
      </c>
      <c r="F958" s="2">
        <f t="shared" si="89"/>
        <v>5.3545174334493725E-2</v>
      </c>
      <c r="G958" s="2">
        <f t="shared" si="87"/>
        <v>2.6073927607923555E-2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6.79</v>
      </c>
      <c r="C959" s="2">
        <f t="shared" si="84"/>
        <v>6.9412513707793382</v>
      </c>
      <c r="D959" s="2">
        <f t="shared" si="86"/>
        <v>6.8582203450138728</v>
      </c>
      <c r="E959" s="2">
        <f t="shared" si="85"/>
        <v>8.3031025765465394E-2</v>
      </c>
      <c r="F959" s="2">
        <f t="shared" si="89"/>
        <v>5.9442344620688065E-2</v>
      </c>
      <c r="G959" s="2">
        <f t="shared" si="87"/>
        <v>2.3588681144777329E-2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6">
        <f>TITRES_STAT!D963</f>
        <v>6.79</v>
      </c>
      <c r="C960" s="2">
        <f t="shared" si="84"/>
        <v>6.927212698351747</v>
      </c>
      <c r="D960" s="2">
        <f t="shared" si="86"/>
        <v>6.8531669861239566</v>
      </c>
      <c r="E960" s="2">
        <f t="shared" si="85"/>
        <v>7.4045712227790439E-2</v>
      </c>
      <c r="F960" s="2">
        <f t="shared" si="89"/>
        <v>6.2363018142108539E-2</v>
      </c>
      <c r="G960" s="2">
        <f t="shared" si="87"/>
        <v>1.1682694085681899E-2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6">
        <f>TITRES_STAT!D964</f>
        <v>6.79</v>
      </c>
      <c r="C961" s="2">
        <f t="shared" si="84"/>
        <v>6.9153338216822471</v>
      </c>
      <c r="D961" s="2">
        <f t="shared" si="86"/>
        <v>6.8484879501147748</v>
      </c>
      <c r="E961" s="2">
        <f t="shared" si="85"/>
        <v>6.6845871567472237E-2</v>
      </c>
      <c r="F961" s="2">
        <f t="shared" si="89"/>
        <v>6.3259588827181287E-2</v>
      </c>
      <c r="G961" s="2">
        <f t="shared" si="87"/>
        <v>3.5862827402909497E-3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6">
        <f>TITRES_STAT!D965</f>
        <v>6.77</v>
      </c>
      <c r="C962" s="2">
        <f t="shared" si="84"/>
        <v>6.8975901568080547</v>
      </c>
      <c r="D962" s="2">
        <f t="shared" si="86"/>
        <v>6.8426740278840503</v>
      </c>
      <c r="E962" s="2">
        <f t="shared" si="85"/>
        <v>5.4916128924004326E-2</v>
      </c>
      <c r="F962" s="2">
        <f t="shared" si="89"/>
        <v>6.1590896846545895E-2</v>
      </c>
      <c r="G962" s="2">
        <f t="shared" si="87"/>
        <v>-6.674767922541569E-3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6.77</v>
      </c>
      <c r="C963" s="2">
        <f t="shared" si="84"/>
        <v>6.8825762865298925</v>
      </c>
      <c r="D963" s="2">
        <f t="shared" si="86"/>
        <v>6.8372907665593061</v>
      </c>
      <c r="E963" s="2">
        <f t="shared" si="85"/>
        <v>4.5285519970586385E-2</v>
      </c>
      <c r="F963" s="2">
        <f t="shared" si="89"/>
        <v>5.8329821471353994E-2</v>
      </c>
      <c r="G963" s="2">
        <f t="shared" si="87"/>
        <v>-1.3044301500767609E-2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6.77</v>
      </c>
      <c r="C964" s="2">
        <f t="shared" si="84"/>
        <v>6.8698722424483707</v>
      </c>
      <c r="D964" s="2">
        <f t="shared" si="86"/>
        <v>6.8323062653326909</v>
      </c>
      <c r="E964" s="2">
        <f t="shared" si="85"/>
        <v>3.7565977115679772E-2</v>
      </c>
      <c r="F964" s="2">
        <f t="shared" si="89"/>
        <v>5.4177052600219155E-2</v>
      </c>
      <c r="G964" s="2">
        <f t="shared" si="87"/>
        <v>-1.6611075484539384E-2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6.77</v>
      </c>
      <c r="C965" s="2">
        <f t="shared" si="84"/>
        <v>6.8437380513024673</v>
      </c>
      <c r="D965" s="2">
        <f t="shared" si="86"/>
        <v>6.8276909864191584</v>
      </c>
      <c r="E965" s="2">
        <f t="shared" si="85"/>
        <v>1.604706488330887E-2</v>
      </c>
      <c r="F965" s="2">
        <f t="shared" si="89"/>
        <v>4.6551055056837098E-2</v>
      </c>
      <c r="G965" s="2">
        <f t="shared" si="87"/>
        <v>-3.0503990173528228E-2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6.77</v>
      </c>
      <c r="C966" s="2">
        <f t="shared" si="84"/>
        <v>6.8339321972559341</v>
      </c>
      <c r="D966" s="2">
        <f t="shared" si="86"/>
        <v>6.8234175800177388</v>
      </c>
      <c r="E966" s="2">
        <f t="shared" si="85"/>
        <v>1.0514617238195356E-2</v>
      </c>
      <c r="F966" s="2">
        <f t="shared" si="89"/>
        <v>3.934376749310875E-2</v>
      </c>
      <c r="G966" s="2">
        <f t="shared" si="87"/>
        <v>-2.8829150254913394E-2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6.77</v>
      </c>
      <c r="C967" s="2">
        <f t="shared" si="84"/>
        <v>6.8256349361396369</v>
      </c>
      <c r="D967" s="2">
        <f t="shared" si="86"/>
        <v>6.819460722238647</v>
      </c>
      <c r="E967" s="2">
        <f t="shared" si="85"/>
        <v>6.1742139009899333E-3</v>
      </c>
      <c r="F967" s="2">
        <f t="shared" si="89"/>
        <v>3.2709856774684992E-2</v>
      </c>
      <c r="G967" s="2">
        <f t="shared" si="87"/>
        <v>-2.6535642873695059E-2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6.77</v>
      </c>
      <c r="C968" s="2">
        <f t="shared" si="84"/>
        <v>6.8186141767335391</v>
      </c>
      <c r="D968" s="2">
        <f t="shared" si="86"/>
        <v>6.8157969650357844</v>
      </c>
      <c r="E968" s="2">
        <f t="shared" si="85"/>
        <v>2.817211697754729E-3</v>
      </c>
      <c r="F968" s="2">
        <f t="shared" si="89"/>
        <v>2.6731327759298942E-2</v>
      </c>
      <c r="G968" s="2">
        <f t="shared" si="87"/>
        <v>-2.3914116061544213E-2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6.77</v>
      </c>
      <c r="C969" s="2">
        <f t="shared" si="84"/>
        <v>6.8142119956976099</v>
      </c>
      <c r="D969" s="2">
        <f t="shared" si="86"/>
        <v>6.8124045972553562</v>
      </c>
      <c r="E969" s="2">
        <f t="shared" si="85"/>
        <v>1.8073984422537492E-3</v>
      </c>
      <c r="F969" s="2">
        <f t="shared" si="89"/>
        <v>2.1746541895889905E-2</v>
      </c>
      <c r="G969" s="2">
        <f t="shared" si="87"/>
        <v>-1.9939143453636156E-2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6.77</v>
      </c>
      <c r="C970" s="2">
        <f t="shared" si="84"/>
        <v>6.8104870732825926</v>
      </c>
      <c r="D970" s="2">
        <f t="shared" si="86"/>
        <v>6.8092635159771815</v>
      </c>
      <c r="E970" s="2">
        <f t="shared" si="85"/>
        <v>1.2235573054111271E-3</v>
      </c>
      <c r="F970" s="2">
        <f t="shared" si="89"/>
        <v>1.7641944977794151E-2</v>
      </c>
      <c r="G970" s="2">
        <f t="shared" si="87"/>
        <v>-1.6418387672383024E-2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6.77</v>
      </c>
      <c r="C971" s="2">
        <f t="shared" si="84"/>
        <v>6.8073352158545006</v>
      </c>
      <c r="D971" s="2">
        <f t="shared" si="86"/>
        <v>6.8063551073862794</v>
      </c>
      <c r="E971" s="2">
        <f t="shared" si="85"/>
        <v>9.8010846822127462E-4</v>
      </c>
      <c r="F971" s="2">
        <f t="shared" si="89"/>
        <v>1.4309577675879575E-2</v>
      </c>
      <c r="G971" s="2">
        <f t="shared" si="87"/>
        <v>-1.33294692076583E-2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6.76</v>
      </c>
      <c r="C972" s="2">
        <f t="shared" si="84"/>
        <v>6.8015913364922698</v>
      </c>
      <c r="D972" s="2">
        <f t="shared" si="86"/>
        <v>6.8029213957280366</v>
      </c>
      <c r="E972" s="2">
        <f t="shared" si="85"/>
        <v>-1.3300592357667895E-3</v>
      </c>
      <c r="F972" s="2">
        <f t="shared" si="89"/>
        <v>1.1181650293550303E-2</v>
      </c>
      <c r="G972" s="2">
        <f t="shared" si="87"/>
        <v>-1.2511709529317093E-2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6.77</v>
      </c>
      <c r="C973" s="2">
        <f t="shared" si="84"/>
        <v>6.7967311308780749</v>
      </c>
      <c r="D973" s="2">
        <f t="shared" si="86"/>
        <v>6.8004827738222557</v>
      </c>
      <c r="E973" s="2">
        <f t="shared" si="85"/>
        <v>-3.7516429441808441E-3</v>
      </c>
      <c r="F973" s="2">
        <f t="shared" si="89"/>
        <v>8.1949916460040736E-3</v>
      </c>
      <c r="G973" s="2">
        <f t="shared" si="87"/>
        <v>-1.1946634590184918E-2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6.77</v>
      </c>
      <c r="C974" s="2">
        <f t="shared" si="84"/>
        <v>6.7926186492045248</v>
      </c>
      <c r="D974" s="2">
        <f t="shared" si="86"/>
        <v>6.798224790576163</v>
      </c>
      <c r="E974" s="2">
        <f t="shared" si="85"/>
        <v>-5.6061413716381736E-3</v>
      </c>
      <c r="F974" s="2">
        <f t="shared" si="89"/>
        <v>5.4347650424756248E-3</v>
      </c>
      <c r="G974" s="2">
        <f t="shared" si="87"/>
        <v>-1.1040906414113798E-2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6.77</v>
      </c>
      <c r="C975" s="2">
        <f t="shared" ref="C975:C1038" si="90">$C$4*B965+C974*(1-$C$4)</f>
        <v>6.7891388570192133</v>
      </c>
      <c r="D975" s="2">
        <f t="shared" si="86"/>
        <v>6.7961340653482987</v>
      </c>
      <c r="E975" s="2">
        <f t="shared" si="85"/>
        <v>-6.9952083290854006E-3</v>
      </c>
      <c r="F975" s="2">
        <f t="shared" si="89"/>
        <v>2.9487703681634198E-3</v>
      </c>
      <c r="G975" s="2">
        <f t="shared" si="87"/>
        <v>-9.9439786972488203E-3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6.77</v>
      </c>
      <c r="C976" s="2">
        <f t="shared" si="90"/>
        <v>6.7861944174777964</v>
      </c>
      <c r="D976" s="2">
        <f t="shared" si="86"/>
        <v>6.7941982086558319</v>
      </c>
      <c r="E976" s="2">
        <f t="shared" si="85"/>
        <v>-8.0037911780355131E-3</v>
      </c>
      <c r="F976" s="2">
        <f t="shared" si="89"/>
        <v>7.5825805892363327E-4</v>
      </c>
      <c r="G976" s="2">
        <f t="shared" si="87"/>
        <v>-8.7620492369591459E-3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6.77</v>
      </c>
      <c r="C977" s="2">
        <f t="shared" si="90"/>
        <v>6.7837029686350583</v>
      </c>
      <c r="D977" s="2">
        <f t="shared" si="86"/>
        <v>6.7924057487553995</v>
      </c>
      <c r="E977" s="2">
        <f t="shared" si="85"/>
        <v>-8.7027801203412025E-3</v>
      </c>
      <c r="F977" s="2">
        <f t="shared" si="89"/>
        <v>-1.1339495769293339E-3</v>
      </c>
      <c r="G977" s="2">
        <f t="shared" si="87"/>
        <v>-7.5688305434118688E-3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6.77</v>
      </c>
      <c r="C978" s="2">
        <f t="shared" si="90"/>
        <v>6.7815948196142806</v>
      </c>
      <c r="D978" s="2">
        <f t="shared" si="86"/>
        <v>6.7907460636624073</v>
      </c>
      <c r="E978" s="2">
        <f t="shared" si="85"/>
        <v>-9.1512440481267276E-3</v>
      </c>
      <c r="F978" s="2">
        <f t="shared" si="89"/>
        <v>-2.7374084711688125E-3</v>
      </c>
      <c r="G978" s="2">
        <f t="shared" si="87"/>
        <v>-6.4138355769579151E-3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6.77</v>
      </c>
      <c r="C979" s="2">
        <f t="shared" si="90"/>
        <v>6.7798110012120834</v>
      </c>
      <c r="D979" s="2">
        <f t="shared" si="86"/>
        <v>6.7892093182059323</v>
      </c>
      <c r="E979" s="2">
        <f t="shared" si="85"/>
        <v>-9.3983169938489652E-3</v>
      </c>
      <c r="F979" s="2">
        <f t="shared" si="89"/>
        <v>-4.0695901757048436E-3</v>
      </c>
      <c r="G979" s="2">
        <f t="shared" si="87"/>
        <v>-5.3287268181441217E-3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6.76</v>
      </c>
      <c r="C980" s="2">
        <f t="shared" si="90"/>
        <v>6.7783016164102241</v>
      </c>
      <c r="D980" s="2">
        <f t="shared" si="86"/>
        <v>6.7870456650054933</v>
      </c>
      <c r="E980" s="2">
        <f t="shared" si="85"/>
        <v>-8.7440485952692271E-3</v>
      </c>
      <c r="F980" s="2">
        <f t="shared" si="89"/>
        <v>-5.0044818596177206E-3</v>
      </c>
      <c r="G980" s="2">
        <f t="shared" si="87"/>
        <v>-3.7395667356515064E-3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6.76</v>
      </c>
      <c r="C981" s="2">
        <f t="shared" si="90"/>
        <v>6.7770244446548054</v>
      </c>
      <c r="D981" s="2">
        <f t="shared" si="86"/>
        <v>6.7850422824124941</v>
      </c>
      <c r="E981" s="2">
        <f t="shared" si="85"/>
        <v>-8.0178377576887172E-3</v>
      </c>
      <c r="F981" s="2">
        <f t="shared" si="89"/>
        <v>-5.6071530392319199E-3</v>
      </c>
      <c r="G981" s="2">
        <f t="shared" si="87"/>
        <v>-2.4106847184567973E-3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6.76</v>
      </c>
      <c r="C982" s="2">
        <f t="shared" si="90"/>
        <v>6.7744052993232966</v>
      </c>
      <c r="D982" s="2">
        <f t="shared" si="86"/>
        <v>6.7831872985300876</v>
      </c>
      <c r="E982" s="2">
        <f t="shared" si="85"/>
        <v>-8.7819992067910135E-3</v>
      </c>
      <c r="F982" s="2">
        <f t="shared" si="89"/>
        <v>-6.2421222727437383E-3</v>
      </c>
      <c r="G982" s="2">
        <f t="shared" si="87"/>
        <v>-2.5398769340472752E-3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6.76</v>
      </c>
      <c r="C983" s="2">
        <f t="shared" si="90"/>
        <v>6.7737275609658667</v>
      </c>
      <c r="D983" s="2">
        <f t="shared" si="86"/>
        <v>6.7814697208611925</v>
      </c>
      <c r="E983" s="2">
        <f t="shared" si="85"/>
        <v>-7.7421598953257842E-3</v>
      </c>
      <c r="F983" s="2">
        <f t="shared" si="89"/>
        <v>-6.5421297972601475E-3</v>
      </c>
      <c r="G983" s="2">
        <f t="shared" si="87"/>
        <v>-1.2000300980656367E-3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6.77</v>
      </c>
      <c r="C984" s="2">
        <f t="shared" si="90"/>
        <v>6.7731540900480409</v>
      </c>
      <c r="D984" s="2">
        <f t="shared" si="86"/>
        <v>6.7806201119085117</v>
      </c>
      <c r="E984" s="2">
        <f t="shared" si="85"/>
        <v>-7.4660218604707396E-3</v>
      </c>
      <c r="F984" s="2">
        <f t="shared" si="89"/>
        <v>-6.7269082099022659E-3</v>
      </c>
      <c r="G984" s="2">
        <f t="shared" si="87"/>
        <v>-7.3911365056847367E-4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6.77</v>
      </c>
      <c r="C985" s="2">
        <f t="shared" si="90"/>
        <v>6.7726688454252653</v>
      </c>
      <c r="D985" s="2">
        <f t="shared" si="86"/>
        <v>6.7798334369523259</v>
      </c>
      <c r="E985" s="2">
        <f t="shared" si="85"/>
        <v>-7.1645915270606153E-3</v>
      </c>
      <c r="F985" s="2">
        <f t="shared" si="89"/>
        <v>-6.8144448733339358E-3</v>
      </c>
      <c r="G985" s="2">
        <f t="shared" si="87"/>
        <v>-3.5014665372667952E-4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6.77</v>
      </c>
      <c r="C986" s="2">
        <f t="shared" si="90"/>
        <v>6.772258253821378</v>
      </c>
      <c r="D986" s="2">
        <f t="shared" si="86"/>
        <v>6.7791050342151165</v>
      </c>
      <c r="E986" s="2">
        <f t="shared" si="85"/>
        <v>-6.8467803937384275E-3</v>
      </c>
      <c r="F986" s="2">
        <f t="shared" si="89"/>
        <v>-6.8209119774148346E-3</v>
      </c>
      <c r="G986" s="2">
        <f t="shared" si="87"/>
        <v>-2.5868416323592859E-5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6.77</v>
      </c>
      <c r="C987" s="2">
        <f t="shared" si="90"/>
        <v>6.7719108301565507</v>
      </c>
      <c r="D987" s="2">
        <f t="shared" si="86"/>
        <v>6.7784305872362189</v>
      </c>
      <c r="E987" s="2">
        <f t="shared" si="85"/>
        <v>-6.5197570796682314E-3</v>
      </c>
      <c r="F987" s="2">
        <f t="shared" si="89"/>
        <v>-6.760680997865514E-3</v>
      </c>
      <c r="G987" s="2">
        <f t="shared" si="87"/>
        <v>2.4092391819728262E-4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6.77</v>
      </c>
      <c r="C988" s="2">
        <f t="shared" si="90"/>
        <v>6.7716168562863119</v>
      </c>
      <c r="D988" s="2">
        <f t="shared" si="86"/>
        <v>6.7778060992927953</v>
      </c>
      <c r="E988" s="2">
        <f t="shared" ref="E988:E1051" si="91">C988-D988</f>
        <v>-6.1892430064833803E-3</v>
      </c>
      <c r="F988" s="2">
        <f t="shared" si="89"/>
        <v>-6.646393399589088E-3</v>
      </c>
      <c r="G988" s="2">
        <f t="shared" si="87"/>
        <v>4.5715039310570763E-4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6.77</v>
      </c>
      <c r="C989" s="2">
        <f t="shared" si="90"/>
        <v>6.7713681091653406</v>
      </c>
      <c r="D989" s="2">
        <f t="shared" ref="D989:D1052" si="92">$D$4*B989+(1-$D$4)*D988</f>
        <v>6.777227869715551</v>
      </c>
      <c r="E989" s="2">
        <f t="shared" si="91"/>
        <v>-5.8597605502104244E-3</v>
      </c>
      <c r="F989" s="2">
        <f t="shared" si="89"/>
        <v>-6.4890668297133561E-3</v>
      </c>
      <c r="G989" s="2">
        <f t="shared" si="87"/>
        <v>6.293062795029317E-4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6.75</v>
      </c>
      <c r="C990" s="2">
        <f t="shared" si="90"/>
        <v>6.7696191692937493</v>
      </c>
      <c r="D990" s="2">
        <f t="shared" si="92"/>
        <v>6.7752109904773619</v>
      </c>
      <c r="E990" s="2">
        <f t="shared" si="91"/>
        <v>-5.5918211836125664E-3</v>
      </c>
      <c r="F990" s="2">
        <f t="shared" si="89"/>
        <v>-6.3096177004931982E-3</v>
      </c>
      <c r="G990" s="2">
        <f t="shared" si="87"/>
        <v>7.1779651688063176E-4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6.75</v>
      </c>
      <c r="C991" s="2">
        <f t="shared" si="90"/>
        <v>6.7681392970947112</v>
      </c>
      <c r="D991" s="2">
        <f t="shared" si="92"/>
        <v>6.7733435097012613</v>
      </c>
      <c r="E991" s="2">
        <f t="shared" si="91"/>
        <v>-5.2042126065501293E-3</v>
      </c>
      <c r="F991" s="2">
        <f t="shared" si="89"/>
        <v>-6.0885366817045846E-3</v>
      </c>
      <c r="G991" s="2">
        <f t="shared" si="87"/>
        <v>8.8432407515445528E-4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6.75</v>
      </c>
      <c r="C992" s="2">
        <f t="shared" si="90"/>
        <v>6.7668870975416784</v>
      </c>
      <c r="D992" s="2">
        <f t="shared" si="92"/>
        <v>6.7716143608345014</v>
      </c>
      <c r="E992" s="2">
        <f t="shared" si="91"/>
        <v>-4.7272632928230252E-3</v>
      </c>
      <c r="F992" s="2">
        <f t="shared" si="89"/>
        <v>-5.8162820039282734E-3</v>
      </c>
      <c r="G992" s="2">
        <f t="shared" si="87"/>
        <v>1.0890187111052482E-3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6.75</v>
      </c>
      <c r="C993" s="2">
        <f t="shared" si="90"/>
        <v>6.7658275440737281</v>
      </c>
      <c r="D993" s="2">
        <f t="shared" si="92"/>
        <v>6.7700132970689832</v>
      </c>
      <c r="E993" s="2">
        <f t="shared" si="91"/>
        <v>-4.1857529952551431E-3</v>
      </c>
      <c r="F993" s="2">
        <f t="shared" si="89"/>
        <v>-5.4901762021936475E-3</v>
      </c>
      <c r="G993" s="2">
        <f t="shared" si="87"/>
        <v>1.3044232069385044E-3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6.57</v>
      </c>
      <c r="C994" s="2">
        <f t="shared" si="90"/>
        <v>6.7664694603700779</v>
      </c>
      <c r="D994" s="2">
        <f t="shared" si="92"/>
        <v>6.7551974972860958</v>
      </c>
      <c r="E994" s="2">
        <f t="shared" si="91"/>
        <v>1.1271963083982151E-2</v>
      </c>
      <c r="F994" s="2">
        <f t="shared" si="89"/>
        <v>-2.1377483449584876E-3</v>
      </c>
      <c r="G994" s="2">
        <f t="shared" si="87"/>
        <v>1.3409711428940638E-2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6.6</v>
      </c>
      <c r="C995" s="2">
        <f t="shared" si="90"/>
        <v>6.7670126203131433</v>
      </c>
      <c r="D995" s="2">
        <f t="shared" si="92"/>
        <v>6.7437013863760145</v>
      </c>
      <c r="E995" s="2">
        <f t="shared" si="91"/>
        <v>2.3311233937128861E-2</v>
      </c>
      <c r="F995" s="2">
        <f t="shared" si="89"/>
        <v>2.9520481114589823E-3</v>
      </c>
      <c r="G995" s="2">
        <f t="shared" si="87"/>
        <v>2.0359185825669878E-2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6.59</v>
      </c>
      <c r="C996" s="2">
        <f t="shared" si="90"/>
        <v>6.7674722171880441</v>
      </c>
      <c r="D996" s="2">
        <f t="shared" si="92"/>
        <v>6.7323160984963097</v>
      </c>
      <c r="E996" s="2">
        <f t="shared" si="91"/>
        <v>3.5156118691734406E-2</v>
      </c>
      <c r="F996" s="2">
        <f t="shared" si="89"/>
        <v>9.3928622275140684E-3</v>
      </c>
      <c r="G996" s="2">
        <f t="shared" ref="G996:G1059" si="93">E996-F996</f>
        <v>2.5763256464220338E-2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6.5</v>
      </c>
      <c r="C997" s="2">
        <f t="shared" si="90"/>
        <v>6.7678611068514218</v>
      </c>
      <c r="D997" s="2">
        <f t="shared" si="92"/>
        <v>6.7151074986076944</v>
      </c>
      <c r="E997" s="2">
        <f t="shared" si="91"/>
        <v>5.2753608243727435E-2</v>
      </c>
      <c r="F997" s="2">
        <f t="shared" ref="F997:F1060" si="95">(E997*(2/(10)))+((1-(2/10))*F996)</f>
        <v>1.8065011430756742E-2</v>
      </c>
      <c r="G997" s="2">
        <f t="shared" si="93"/>
        <v>3.4688596812970693E-2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6.5</v>
      </c>
      <c r="C998" s="2">
        <f t="shared" si="90"/>
        <v>6.7681901673358187</v>
      </c>
      <c r="D998" s="2">
        <f t="shared" si="92"/>
        <v>6.6991736098219397</v>
      </c>
      <c r="E998" s="2">
        <f t="shared" si="91"/>
        <v>6.9016557513879029E-2</v>
      </c>
      <c r="F998" s="2">
        <f t="shared" si="95"/>
        <v>2.8255320647381198E-2</v>
      </c>
      <c r="G998" s="2">
        <f t="shared" si="93"/>
        <v>4.0761236866497831E-2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6.5</v>
      </c>
      <c r="C999" s="2">
        <f t="shared" si="90"/>
        <v>6.7684686031303078</v>
      </c>
      <c r="D999" s="2">
        <f t="shared" si="92"/>
        <v>6.6844200090943886</v>
      </c>
      <c r="E999" s="2">
        <f t="shared" si="91"/>
        <v>8.4048594035919244E-2</v>
      </c>
      <c r="F999" s="2">
        <f t="shared" si="95"/>
        <v>3.9413975325088807E-2</v>
      </c>
      <c r="G999" s="2">
        <f t="shared" si="93"/>
        <v>4.4634618710830437E-2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6.5</v>
      </c>
      <c r="C1000" s="2">
        <f t="shared" si="90"/>
        <v>6.7656272795717989</v>
      </c>
      <c r="D1000" s="2">
        <f t="shared" si="92"/>
        <v>6.6707592676799896</v>
      </c>
      <c r="E1000" s="2">
        <f t="shared" si="91"/>
        <v>9.4868011891809267E-2</v>
      </c>
      <c r="F1000" s="2">
        <f t="shared" si="95"/>
        <v>5.0504782638432902E-2</v>
      </c>
      <c r="G1000" s="2">
        <f t="shared" si="93"/>
        <v>4.4363229253376366E-2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6.89</v>
      </c>
      <c r="C1001" s="2">
        <f t="shared" si="90"/>
        <v>6.7632230827145987</v>
      </c>
      <c r="D1001" s="2">
        <f t="shared" si="92"/>
        <v>6.6869993219259172</v>
      </c>
      <c r="E1001" s="2">
        <f t="shared" si="91"/>
        <v>7.6223760788681538E-2</v>
      </c>
      <c r="F1001" s="2">
        <f t="shared" si="95"/>
        <v>5.5648578268482636E-2</v>
      </c>
      <c r="G1001" s="2">
        <f t="shared" si="93"/>
        <v>2.0575182520198902E-2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7.2</v>
      </c>
      <c r="C1002" s="2">
        <f t="shared" si="90"/>
        <v>6.7611887622969675</v>
      </c>
      <c r="D1002" s="2">
        <f t="shared" si="92"/>
        <v>6.7249993721536265</v>
      </c>
      <c r="E1002" s="2">
        <f t="shared" si="91"/>
        <v>3.6189390143340994E-2</v>
      </c>
      <c r="F1002" s="2">
        <f t="shared" si="95"/>
        <v>5.1756740643454313E-2</v>
      </c>
      <c r="G1002" s="2">
        <f t="shared" si="93"/>
        <v>-1.5567350500113319E-2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7.15</v>
      </c>
      <c r="C1003" s="2">
        <f t="shared" si="90"/>
        <v>6.7594674142512803</v>
      </c>
      <c r="D1003" s="2">
        <f t="shared" si="92"/>
        <v>6.7564809001422468</v>
      </c>
      <c r="E1003" s="2">
        <f t="shared" si="91"/>
        <v>2.9865141090335001E-3</v>
      </c>
      <c r="F1003" s="2">
        <f t="shared" si="95"/>
        <v>4.2002695336570153E-2</v>
      </c>
      <c r="G1003" s="2">
        <f t="shared" si="93"/>
        <v>-3.9016181227536653E-2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7.08</v>
      </c>
      <c r="C1004" s="2">
        <f t="shared" si="90"/>
        <v>6.730318581289545</v>
      </c>
      <c r="D1004" s="2">
        <f t="shared" si="92"/>
        <v>6.7804452779094877</v>
      </c>
      <c r="E1004" s="2">
        <f t="shared" si="91"/>
        <v>-5.0126696619942734E-2</v>
      </c>
      <c r="F1004" s="2">
        <f t="shared" si="95"/>
        <v>2.357681694526758E-2</v>
      </c>
      <c r="G1004" s="2">
        <f t="shared" si="93"/>
        <v>-7.3703513565210321E-2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7.08</v>
      </c>
      <c r="C1005" s="2">
        <f t="shared" si="90"/>
        <v>6.7102695687834606</v>
      </c>
      <c r="D1005" s="2">
        <f t="shared" si="92"/>
        <v>6.8026345165828594</v>
      </c>
      <c r="E1005" s="2">
        <f t="shared" si="91"/>
        <v>-9.2364947799398855E-2</v>
      </c>
      <c r="F1005" s="2">
        <f t="shared" si="95"/>
        <v>3.8846399633429146E-4</v>
      </c>
      <c r="G1005" s="2">
        <f t="shared" si="93"/>
        <v>-9.2753411795733154E-2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7</v>
      </c>
      <c r="C1006" s="2">
        <f t="shared" si="90"/>
        <v>6.6917665582013894</v>
      </c>
      <c r="D1006" s="2">
        <f t="shared" si="92"/>
        <v>6.8172541820211654</v>
      </c>
      <c r="E1006" s="2">
        <f t="shared" si="91"/>
        <v>-0.12548762381977596</v>
      </c>
      <c r="F1006" s="2">
        <f t="shared" si="95"/>
        <v>-2.4786753566887761E-2</v>
      </c>
      <c r="G1006" s="2">
        <f t="shared" si="93"/>
        <v>-0.10070087025288821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6.98</v>
      </c>
      <c r="C1007" s="2">
        <f t="shared" si="90"/>
        <v>6.6622640107857913</v>
      </c>
      <c r="D1007" s="2">
        <f t="shared" si="92"/>
        <v>6.8293094277973747</v>
      </c>
      <c r="E1007" s="2">
        <f t="shared" si="91"/>
        <v>-0.16704541701158337</v>
      </c>
      <c r="F1007" s="2">
        <f t="shared" si="95"/>
        <v>-5.3238486255826889E-2</v>
      </c>
      <c r="G1007" s="2">
        <f t="shared" si="93"/>
        <v>-0.11380693075575649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6.97</v>
      </c>
      <c r="C1008" s="2">
        <f t="shared" si="90"/>
        <v>6.6373003168187461</v>
      </c>
      <c r="D1008" s="2">
        <f t="shared" si="92"/>
        <v>6.8397309516642357</v>
      </c>
      <c r="E1008" s="2">
        <f t="shared" si="91"/>
        <v>-0.20243063484548962</v>
      </c>
      <c r="F1008" s="2">
        <f t="shared" si="95"/>
        <v>-8.3076915973759435E-2</v>
      </c>
      <c r="G1008" s="2">
        <f t="shared" si="93"/>
        <v>-0.11935371887173019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6.95</v>
      </c>
      <c r="C1009" s="2">
        <f t="shared" si="90"/>
        <v>6.6161771911543239</v>
      </c>
      <c r="D1009" s="2">
        <f t="shared" si="92"/>
        <v>6.8478990293187367</v>
      </c>
      <c r="E1009" s="2">
        <f t="shared" si="91"/>
        <v>-0.23172183816441283</v>
      </c>
      <c r="F1009" s="2">
        <f t="shared" si="95"/>
        <v>-0.11280590041189012</v>
      </c>
      <c r="G1009" s="2">
        <f t="shared" si="93"/>
        <v>-0.11891593775252271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6.93</v>
      </c>
      <c r="C1010" s="2">
        <f t="shared" si="90"/>
        <v>6.5983037771305817</v>
      </c>
      <c r="D1010" s="2">
        <f t="shared" si="92"/>
        <v>6.8539805827025342</v>
      </c>
      <c r="E1010" s="2">
        <f t="shared" si="91"/>
        <v>-0.25567680557195249</v>
      </c>
      <c r="F1010" s="2">
        <f t="shared" si="95"/>
        <v>-0.1413800814439026</v>
      </c>
      <c r="G1010" s="2">
        <f t="shared" si="93"/>
        <v>-0.11429672412804989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6.9</v>
      </c>
      <c r="C1011" s="2">
        <f t="shared" si="90"/>
        <v>6.6431801191104913</v>
      </c>
      <c r="D1011" s="2">
        <f t="shared" si="92"/>
        <v>6.8573894284282728</v>
      </c>
      <c r="E1011" s="2">
        <f t="shared" si="91"/>
        <v>-0.21420930931778148</v>
      </c>
      <c r="F1011" s="2">
        <f t="shared" si="95"/>
        <v>-0.15594592701867838</v>
      </c>
      <c r="G1011" s="2">
        <f t="shared" si="93"/>
        <v>-5.8263382299103106E-2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6.95</v>
      </c>
      <c r="C1012" s="2">
        <f t="shared" si="90"/>
        <v>6.7288447161704159</v>
      </c>
      <c r="D1012" s="2">
        <f t="shared" si="92"/>
        <v>6.8642494707669197</v>
      </c>
      <c r="E1012" s="2">
        <f t="shared" si="91"/>
        <v>-0.13540475459650381</v>
      </c>
      <c r="F1012" s="2">
        <f t="shared" si="95"/>
        <v>-0.15183769253424348</v>
      </c>
      <c r="G1012" s="2">
        <f t="shared" si="93"/>
        <v>1.6432937937739672E-2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6.92</v>
      </c>
      <c r="C1013" s="2">
        <f t="shared" si="90"/>
        <v>6.7936378367595829</v>
      </c>
      <c r="D1013" s="2">
        <f t="shared" si="92"/>
        <v>6.8683791395989999</v>
      </c>
      <c r="E1013" s="2">
        <f t="shared" si="91"/>
        <v>-7.4741302839417045E-2</v>
      </c>
      <c r="F1013" s="2">
        <f t="shared" si="95"/>
        <v>-0.1364184145952782</v>
      </c>
      <c r="G1013" s="2">
        <f t="shared" si="93"/>
        <v>6.1677111755861158E-2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6.9</v>
      </c>
      <c r="C1014" s="2">
        <f t="shared" si="90"/>
        <v>6.8376935541811861</v>
      </c>
      <c r="D1014" s="2">
        <f t="shared" si="92"/>
        <v>6.8707214255546294</v>
      </c>
      <c r="E1014" s="2">
        <f t="shared" si="91"/>
        <v>-3.3027871373443318E-2</v>
      </c>
      <c r="F1014" s="2">
        <f t="shared" si="95"/>
        <v>-0.11574030595091123</v>
      </c>
      <c r="G1014" s="2">
        <f t="shared" si="93"/>
        <v>8.2712434577467908E-2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6.9</v>
      </c>
      <c r="C1015" s="2">
        <f t="shared" si="90"/>
        <v>6.8749714689225421</v>
      </c>
      <c r="D1015" s="2">
        <f t="shared" si="92"/>
        <v>6.8728902088468793</v>
      </c>
      <c r="E1015" s="2">
        <f t="shared" si="91"/>
        <v>2.081260075662783E-3</v>
      </c>
      <c r="F1015" s="2">
        <f t="shared" si="95"/>
        <v>-9.217599274559643E-2</v>
      </c>
      <c r="G1015" s="2">
        <f t="shared" si="93"/>
        <v>9.4257252821259213E-2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6.87</v>
      </c>
      <c r="C1016" s="2">
        <f t="shared" si="90"/>
        <v>6.8942066275498437</v>
      </c>
      <c r="D1016" s="2">
        <f t="shared" si="92"/>
        <v>6.8726761193026658</v>
      </c>
      <c r="E1016" s="2">
        <f t="shared" si="91"/>
        <v>2.1530508247177949E-2</v>
      </c>
      <c r="F1016" s="2">
        <f t="shared" si="95"/>
        <v>-6.9434692547041557E-2</v>
      </c>
      <c r="G1016" s="2">
        <f t="shared" si="93"/>
        <v>9.0965200794219506E-2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6.85</v>
      </c>
      <c r="C1017" s="2">
        <f t="shared" si="90"/>
        <v>6.9074056079267914</v>
      </c>
      <c r="D1017" s="2">
        <f t="shared" si="92"/>
        <v>6.8709964067617273</v>
      </c>
      <c r="E1017" s="2">
        <f t="shared" si="91"/>
        <v>3.6409201165064076E-2</v>
      </c>
      <c r="F1017" s="2">
        <f t="shared" si="95"/>
        <v>-4.8265913804620433E-2</v>
      </c>
      <c r="G1017" s="2">
        <f t="shared" si="93"/>
        <v>8.4675114969684509E-2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6.86</v>
      </c>
      <c r="C1018" s="2">
        <f t="shared" si="90"/>
        <v>6.9170355143995925</v>
      </c>
      <c r="D1018" s="2">
        <f t="shared" si="92"/>
        <v>6.8701818581127103</v>
      </c>
      <c r="E1018" s="2">
        <f t="shared" si="91"/>
        <v>4.6853656286882206E-2</v>
      </c>
      <c r="F1018" s="2">
        <f t="shared" si="95"/>
        <v>-2.924199978631991E-2</v>
      </c>
      <c r="G1018" s="2">
        <f t="shared" si="93"/>
        <v>7.6095656073202123E-2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6.84</v>
      </c>
      <c r="C1019" s="2">
        <f t="shared" si="90"/>
        <v>6.9221069737227321</v>
      </c>
      <c r="D1019" s="2">
        <f t="shared" si="92"/>
        <v>6.867946164919176</v>
      </c>
      <c r="E1019" s="2">
        <f t="shared" si="91"/>
        <v>5.4160808803556115E-2</v>
      </c>
      <c r="F1019" s="2">
        <f t="shared" si="95"/>
        <v>-1.2561438068344706E-2</v>
      </c>
      <c r="G1019" s="2">
        <f t="shared" si="93"/>
        <v>6.6722246871900814E-2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6.84</v>
      </c>
      <c r="C1020" s="2">
        <f t="shared" si="90"/>
        <v>6.9233212854576962</v>
      </c>
      <c r="D1020" s="2">
        <f t="shared" si="92"/>
        <v>6.8658760786288671</v>
      </c>
      <c r="E1020" s="2">
        <f t="shared" si="91"/>
        <v>5.7445206828829143E-2</v>
      </c>
      <c r="F1020" s="2">
        <f t="shared" si="95"/>
        <v>1.4398909110900637E-3</v>
      </c>
      <c r="G1020" s="2">
        <f t="shared" si="93"/>
        <v>5.6005315917739079E-2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6.84</v>
      </c>
      <c r="C1021" s="2">
        <f t="shared" si="90"/>
        <v>6.919733395387281</v>
      </c>
      <c r="D1021" s="2">
        <f t="shared" si="92"/>
        <v>6.8639593320637662</v>
      </c>
      <c r="E1021" s="2">
        <f t="shared" si="91"/>
        <v>5.5774063323514866E-2</v>
      </c>
      <c r="F1021" s="2">
        <f t="shared" si="95"/>
        <v>1.2306725393575024E-2</v>
      </c>
      <c r="G1021" s="2">
        <f t="shared" si="93"/>
        <v>4.3467337929939842E-2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6.84</v>
      </c>
      <c r="C1022" s="2">
        <f t="shared" si="90"/>
        <v>6.9243897960969294</v>
      </c>
      <c r="D1022" s="2">
        <f t="shared" si="92"/>
        <v>6.86218456672571</v>
      </c>
      <c r="E1022" s="2">
        <f t="shared" si="91"/>
        <v>6.2205229371219417E-2</v>
      </c>
      <c r="F1022" s="2">
        <f t="shared" si="95"/>
        <v>2.2286426189103904E-2</v>
      </c>
      <c r="G1022" s="2">
        <f t="shared" si="93"/>
        <v>3.9918803182115513E-2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6.85</v>
      </c>
      <c r="C1023" s="2">
        <f t="shared" si="90"/>
        <v>6.9237144428512476</v>
      </c>
      <c r="D1023" s="2">
        <f t="shared" si="92"/>
        <v>6.8612820062275093</v>
      </c>
      <c r="E1023" s="2">
        <f t="shared" si="91"/>
        <v>6.2432436623738319E-2</v>
      </c>
      <c r="F1023" s="2">
        <f t="shared" si="95"/>
        <v>3.0315628276030789E-2</v>
      </c>
      <c r="G1023" s="2">
        <f t="shared" si="93"/>
        <v>3.2116808347707526E-2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6.84</v>
      </c>
      <c r="C1024" s="2">
        <f t="shared" si="90"/>
        <v>6.9200660670279781</v>
      </c>
      <c r="D1024" s="2">
        <f t="shared" si="92"/>
        <v>6.8597055613217677</v>
      </c>
      <c r="E1024" s="2">
        <f t="shared" si="91"/>
        <v>6.0360505706210432E-2</v>
      </c>
      <c r="F1024" s="2">
        <f t="shared" si="95"/>
        <v>3.6324603762066719E-2</v>
      </c>
      <c r="G1024" s="2">
        <f t="shared" si="93"/>
        <v>2.4035901944143713E-2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6.84</v>
      </c>
      <c r="C1025" s="2">
        <f t="shared" si="90"/>
        <v>6.916978979792904</v>
      </c>
      <c r="D1025" s="2">
        <f t="shared" si="92"/>
        <v>6.8582458901127481</v>
      </c>
      <c r="E1025" s="2">
        <f t="shared" si="91"/>
        <v>5.8733089680155892E-2</v>
      </c>
      <c r="F1025" s="2">
        <f t="shared" si="95"/>
        <v>4.0806300945684555E-2</v>
      </c>
      <c r="G1025" s="2">
        <f t="shared" si="93"/>
        <v>1.7926788734471337E-2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6.84</v>
      </c>
      <c r="C1026" s="2">
        <f t="shared" si="90"/>
        <v>6.9097514444401495</v>
      </c>
      <c r="D1026" s="2">
        <f t="shared" si="92"/>
        <v>6.8568943426969895</v>
      </c>
      <c r="E1026" s="2">
        <f t="shared" si="91"/>
        <v>5.2857101743160051E-2</v>
      </c>
      <c r="F1026" s="2">
        <f t="shared" si="95"/>
        <v>4.3216461105179654E-2</v>
      </c>
      <c r="G1026" s="2">
        <f t="shared" si="93"/>
        <v>9.6406406379803966E-3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6.83</v>
      </c>
      <c r="C1027" s="2">
        <f t="shared" si="90"/>
        <v>6.9005589145262798</v>
      </c>
      <c r="D1027" s="2">
        <f t="shared" si="92"/>
        <v>6.8549021691638785</v>
      </c>
      <c r="E1027" s="2">
        <f t="shared" si="91"/>
        <v>4.5656745362401274E-2</v>
      </c>
      <c r="F1027" s="2">
        <f t="shared" si="95"/>
        <v>4.370451795662398E-2</v>
      </c>
      <c r="G1027" s="2">
        <f t="shared" si="93"/>
        <v>1.9522274057772945E-3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6.83</v>
      </c>
      <c r="C1028" s="2">
        <f t="shared" si="90"/>
        <v>6.8943190815222364</v>
      </c>
      <c r="D1028" s="2">
        <f t="shared" si="92"/>
        <v>6.8530575640406282</v>
      </c>
      <c r="E1028" s="2">
        <f t="shared" si="91"/>
        <v>4.1261517481608223E-2</v>
      </c>
      <c r="F1028" s="2">
        <f t="shared" si="95"/>
        <v>4.321591786162083E-2</v>
      </c>
      <c r="G1028" s="2">
        <f t="shared" si="93"/>
        <v>-1.9544003800126067E-3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6.8</v>
      </c>
      <c r="C1029" s="2">
        <f t="shared" si="90"/>
        <v>6.8859622997495844</v>
      </c>
      <c r="D1029" s="2">
        <f t="shared" si="92"/>
        <v>6.8491273741116929</v>
      </c>
      <c r="E1029" s="2">
        <f t="shared" si="91"/>
        <v>3.683492563789148E-2</v>
      </c>
      <c r="F1029" s="2">
        <f t="shared" si="95"/>
        <v>4.1939719416874958E-2</v>
      </c>
      <c r="G1029" s="2">
        <f t="shared" si="93"/>
        <v>-5.1047937789834782E-3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6.8</v>
      </c>
      <c r="C1030" s="2">
        <f t="shared" si="90"/>
        <v>6.8788911767111873</v>
      </c>
      <c r="D1030" s="2">
        <f t="shared" si="92"/>
        <v>6.845488309362679</v>
      </c>
      <c r="E1030" s="2">
        <f t="shared" si="91"/>
        <v>3.3402867348508281E-2</v>
      </c>
      <c r="F1030" s="2">
        <f t="shared" si="95"/>
        <v>4.023234900320162E-2</v>
      </c>
      <c r="G1030" s="2">
        <f t="shared" si="93"/>
        <v>-6.8294816546933396E-3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6.79</v>
      </c>
      <c r="C1031" s="2">
        <f t="shared" si="90"/>
        <v>6.8729079187556206</v>
      </c>
      <c r="D1031" s="2">
        <f t="shared" si="92"/>
        <v>6.8413780642247026</v>
      </c>
      <c r="E1031" s="2">
        <f t="shared" si="91"/>
        <v>3.1529854530917945E-2</v>
      </c>
      <c r="F1031" s="2">
        <f t="shared" si="95"/>
        <v>3.8491850108744882E-2</v>
      </c>
      <c r="G1031" s="2">
        <f t="shared" si="93"/>
        <v>-6.9619955778269377E-3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6.79</v>
      </c>
      <c r="C1032" s="2">
        <f t="shared" si="90"/>
        <v>6.8678451620239862</v>
      </c>
      <c r="D1032" s="2">
        <f t="shared" si="92"/>
        <v>6.837572281689539</v>
      </c>
      <c r="E1032" s="2">
        <f t="shared" si="91"/>
        <v>3.0272880334447194E-2</v>
      </c>
      <c r="F1032" s="2">
        <f t="shared" si="95"/>
        <v>3.6848056153885346E-2</v>
      </c>
      <c r="G1032" s="2">
        <f t="shared" si="93"/>
        <v>-6.5751758194381518E-3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6.79</v>
      </c>
      <c r="C1033" s="2">
        <f t="shared" si="90"/>
        <v>6.865099752481834</v>
      </c>
      <c r="D1033" s="2">
        <f t="shared" si="92"/>
        <v>6.8340484089717952</v>
      </c>
      <c r="E1033" s="2">
        <f t="shared" si="91"/>
        <v>3.1051343510038798E-2</v>
      </c>
      <c r="F1033" s="2">
        <f t="shared" si="95"/>
        <v>3.5688713625116039E-2</v>
      </c>
      <c r="G1033" s="2">
        <f t="shared" si="93"/>
        <v>-4.6373701150772412E-3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6.76</v>
      </c>
      <c r="C1034" s="2">
        <f t="shared" si="90"/>
        <v>6.8612382521000139</v>
      </c>
      <c r="D1034" s="2">
        <f t="shared" si="92"/>
        <v>6.8285633416405513</v>
      </c>
      <c r="E1034" s="2">
        <f t="shared" si="91"/>
        <v>3.2674910459462581E-2</v>
      </c>
      <c r="F1034" s="2">
        <f t="shared" si="95"/>
        <v>3.5085952991985345E-2</v>
      </c>
      <c r="G1034" s="2">
        <f t="shared" si="93"/>
        <v>-2.4110425325227641E-3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6.78</v>
      </c>
      <c r="C1035" s="2">
        <f t="shared" si="90"/>
        <v>6.8579708287000116</v>
      </c>
      <c r="D1035" s="2">
        <f t="shared" si="92"/>
        <v>6.8249660570745849</v>
      </c>
      <c r="E1035" s="2">
        <f t="shared" si="91"/>
        <v>3.3004771625426699E-2</v>
      </c>
      <c r="F1035" s="2">
        <f t="shared" si="95"/>
        <v>3.4669716718673617E-2</v>
      </c>
      <c r="G1035" s="2">
        <f t="shared" si="93"/>
        <v>-1.6649450932469181E-3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6.78</v>
      </c>
      <c r="C1036" s="2">
        <f t="shared" si="90"/>
        <v>6.8552060858230863</v>
      </c>
      <c r="D1036" s="2">
        <f t="shared" si="92"/>
        <v>6.8216352380320231</v>
      </c>
      <c r="E1036" s="2">
        <f t="shared" si="91"/>
        <v>3.357084779106323E-2</v>
      </c>
      <c r="F1036" s="2">
        <f t="shared" si="95"/>
        <v>3.4449942933151539E-2</v>
      </c>
      <c r="G1036" s="2">
        <f t="shared" si="93"/>
        <v>-8.7909514208830974E-4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6.78</v>
      </c>
      <c r="C1037" s="2">
        <f t="shared" si="90"/>
        <v>6.8513282264656885</v>
      </c>
      <c r="D1037" s="2">
        <f t="shared" si="92"/>
        <v>6.8185511463259481</v>
      </c>
      <c r="E1037" s="2">
        <f t="shared" si="91"/>
        <v>3.2777080139740455E-2</v>
      </c>
      <c r="F1037" s="2">
        <f t="shared" si="95"/>
        <v>3.4115370374469323E-2</v>
      </c>
      <c r="G1037" s="2">
        <f t="shared" si="93"/>
        <v>-1.3382902347288672E-3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6.76</v>
      </c>
      <c r="C1038" s="2">
        <f t="shared" si="90"/>
        <v>6.8480469608555827</v>
      </c>
      <c r="D1038" s="2">
        <f t="shared" si="92"/>
        <v>6.8142140243758771</v>
      </c>
      <c r="E1038" s="2">
        <f t="shared" si="91"/>
        <v>3.3832936479705644E-2</v>
      </c>
      <c r="F1038" s="2">
        <f t="shared" si="95"/>
        <v>3.4058883595516586E-2</v>
      </c>
      <c r="G1038" s="2">
        <f t="shared" si="93"/>
        <v>-2.2594711581094135E-4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6.76</v>
      </c>
      <c r="C1039" s="2">
        <f t="shared" ref="C1039:C1102" si="96">$C$4*B1029+C1038*(1-$C$4)</f>
        <v>6.8406551207239543</v>
      </c>
      <c r="D1039" s="2">
        <f t="shared" si="92"/>
        <v>6.8101981707184045</v>
      </c>
      <c r="E1039" s="2">
        <f t="shared" si="91"/>
        <v>3.0456950005549821E-2</v>
      </c>
      <c r="F1039" s="2">
        <f t="shared" si="95"/>
        <v>3.333849687752323E-2</v>
      </c>
      <c r="G1039" s="2">
        <f t="shared" si="93"/>
        <v>-2.8815468719734089E-3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6.76</v>
      </c>
      <c r="C1040" s="2">
        <f t="shared" si="96"/>
        <v>6.8344004867664223</v>
      </c>
      <c r="D1040" s="2">
        <f t="shared" si="92"/>
        <v>6.8064797877022265</v>
      </c>
      <c r="E1040" s="2">
        <f t="shared" si="91"/>
        <v>2.7920699064195809E-2</v>
      </c>
      <c r="F1040" s="2">
        <f t="shared" si="95"/>
        <v>3.2254937314857748E-2</v>
      </c>
      <c r="G1040" s="2">
        <f t="shared" si="93"/>
        <v>-4.3342382506619398E-3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6.56</v>
      </c>
      <c r="C1041" s="2">
        <f t="shared" si="96"/>
        <v>6.8275696426485109</v>
      </c>
      <c r="D1041" s="2">
        <f t="shared" si="92"/>
        <v>6.7882220256502102</v>
      </c>
      <c r="E1041" s="2">
        <f t="shared" si="91"/>
        <v>3.9347616998300694E-2</v>
      </c>
      <c r="F1041" s="2">
        <f t="shared" si="95"/>
        <v>3.3673473251546342E-2</v>
      </c>
      <c r="G1041" s="2">
        <f t="shared" si="93"/>
        <v>5.6741437467543523E-3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6.37</v>
      </c>
      <c r="C1042" s="2">
        <f t="shared" si="96"/>
        <v>6.8217896976256629</v>
      </c>
      <c r="D1042" s="2">
        <f t="shared" si="92"/>
        <v>6.7572426163427872</v>
      </c>
      <c r="E1042" s="2">
        <f t="shared" si="91"/>
        <v>6.4547081282875673E-2</v>
      </c>
      <c r="F1042" s="2">
        <f t="shared" si="95"/>
        <v>3.9848194857812214E-2</v>
      </c>
      <c r="G1042" s="2">
        <f t="shared" si="93"/>
        <v>2.469888642506346E-2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6.09</v>
      </c>
      <c r="C1043" s="2">
        <f t="shared" si="96"/>
        <v>6.8168989749140216</v>
      </c>
      <c r="D1043" s="2">
        <f t="shared" si="92"/>
        <v>6.7078172373544334</v>
      </c>
      <c r="E1043" s="2">
        <f t="shared" si="91"/>
        <v>0.10908173755958828</v>
      </c>
      <c r="F1043" s="2">
        <f t="shared" si="95"/>
        <v>5.3694903398167432E-2</v>
      </c>
      <c r="G1043" s="2">
        <f t="shared" si="93"/>
        <v>5.5386834161420845E-2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6.27</v>
      </c>
      <c r="C1044" s="2">
        <f t="shared" si="96"/>
        <v>6.8081452864657104</v>
      </c>
      <c r="D1044" s="2">
        <f t="shared" si="92"/>
        <v>6.6753863308837342</v>
      </c>
      <c r="E1044" s="2">
        <f t="shared" si="91"/>
        <v>0.13275895558197615</v>
      </c>
      <c r="F1044" s="2">
        <f t="shared" si="95"/>
        <v>6.950771383492918E-2</v>
      </c>
      <c r="G1044" s="2">
        <f t="shared" si="93"/>
        <v>6.3251241747046966E-2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6.45</v>
      </c>
      <c r="C1045" s="2">
        <f t="shared" si="96"/>
        <v>6.8038152423940632</v>
      </c>
      <c r="D1045" s="2">
        <f t="shared" si="92"/>
        <v>6.6586910471145693</v>
      </c>
      <c r="E1045" s="2">
        <f t="shared" si="91"/>
        <v>0.14512419527949394</v>
      </c>
      <c r="F1045" s="2">
        <f t="shared" si="95"/>
        <v>8.4631010123842138E-2</v>
      </c>
      <c r="G1045" s="2">
        <f t="shared" si="93"/>
        <v>6.0493185155651802E-2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6.45</v>
      </c>
      <c r="C1046" s="2">
        <f t="shared" si="96"/>
        <v>6.8001513589488232</v>
      </c>
      <c r="D1046" s="2">
        <f t="shared" si="92"/>
        <v>6.6432324510320084</v>
      </c>
      <c r="E1046" s="2">
        <f t="shared" si="91"/>
        <v>0.15691890791681473</v>
      </c>
      <c r="F1046" s="2">
        <f t="shared" si="95"/>
        <v>9.9088589682436667E-2</v>
      </c>
      <c r="G1046" s="2">
        <f t="shared" si="93"/>
        <v>5.7830318234378064E-2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6.45</v>
      </c>
      <c r="C1047" s="2">
        <f t="shared" si="96"/>
        <v>6.7970511498797741</v>
      </c>
      <c r="D1047" s="2">
        <f t="shared" si="92"/>
        <v>6.6289189361407486</v>
      </c>
      <c r="E1047" s="2">
        <f t="shared" si="91"/>
        <v>0.16813221373902554</v>
      </c>
      <c r="F1047" s="2">
        <f t="shared" si="95"/>
        <v>0.11289731449375445</v>
      </c>
      <c r="G1047" s="2">
        <f t="shared" si="93"/>
        <v>5.5234899245271085E-2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6.45</v>
      </c>
      <c r="C1048" s="2">
        <f t="shared" si="96"/>
        <v>6.7913509729751933</v>
      </c>
      <c r="D1048" s="2">
        <f t="shared" si="92"/>
        <v>6.6156656816118042</v>
      </c>
      <c r="E1048" s="2">
        <f t="shared" si="91"/>
        <v>0.17568529136338906</v>
      </c>
      <c r="F1048" s="2">
        <f t="shared" si="95"/>
        <v>0.12545490986768137</v>
      </c>
      <c r="G1048" s="2">
        <f t="shared" si="93"/>
        <v>5.0230381495707688E-2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6.45</v>
      </c>
      <c r="C1049" s="2">
        <f t="shared" si="96"/>
        <v>6.7865277463636247</v>
      </c>
      <c r="D1049" s="2">
        <f t="shared" si="92"/>
        <v>6.6033941496405593</v>
      </c>
      <c r="E1049" s="2">
        <f t="shared" si="91"/>
        <v>0.18313359672306539</v>
      </c>
      <c r="F1049" s="2">
        <f t="shared" si="95"/>
        <v>0.1369906472387582</v>
      </c>
      <c r="G1049" s="2">
        <f t="shared" si="93"/>
        <v>4.6142949484307194E-2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6.4</v>
      </c>
      <c r="C1050" s="2">
        <f t="shared" si="96"/>
        <v>6.7824465546153743</v>
      </c>
      <c r="D1050" s="2">
        <f t="shared" si="92"/>
        <v>6.5883279163338511</v>
      </c>
      <c r="E1050" s="2">
        <f t="shared" si="91"/>
        <v>0.1941186382815232</v>
      </c>
      <c r="F1050" s="2">
        <f t="shared" si="95"/>
        <v>0.14841624544731122</v>
      </c>
      <c r="G1050" s="2">
        <f t="shared" si="93"/>
        <v>4.5702392834211986E-2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6.4</v>
      </c>
      <c r="C1051" s="2">
        <f t="shared" si="96"/>
        <v>6.748224007751471</v>
      </c>
      <c r="D1051" s="2">
        <f t="shared" si="92"/>
        <v>6.5743777003091211</v>
      </c>
      <c r="E1051" s="2">
        <f t="shared" si="91"/>
        <v>0.17384630744234997</v>
      </c>
      <c r="F1051" s="2">
        <f t="shared" si="95"/>
        <v>0.15350225784631899</v>
      </c>
      <c r="G1051" s="2">
        <f t="shared" si="93"/>
        <v>2.0344049596030978E-2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6.4</v>
      </c>
      <c r="C1052" s="2">
        <f t="shared" si="96"/>
        <v>6.6900356988666294</v>
      </c>
      <c r="D1052" s="2">
        <f t="shared" si="92"/>
        <v>6.5614608336195568</v>
      </c>
      <c r="E1052" s="2">
        <f t="shared" ref="E1052:E1115" si="97">C1052-D1052</f>
        <v>0.12857486524707262</v>
      </c>
      <c r="F1052" s="2">
        <f t="shared" si="95"/>
        <v>0.14851677932646973</v>
      </c>
      <c r="G1052" s="2">
        <f t="shared" si="93"/>
        <v>-1.9941914079397105E-2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6.4</v>
      </c>
      <c r="C1053" s="2">
        <f t="shared" si="96"/>
        <v>6.5977225144256098</v>
      </c>
      <c r="D1053" s="2">
        <f t="shared" ref="D1053:D1116" si="98">$D$4*B1053+(1-$D$4)*D1052</f>
        <v>6.54950077186996</v>
      </c>
      <c r="E1053" s="2">
        <f t="shared" si="97"/>
        <v>4.8221742555649705E-2</v>
      </c>
      <c r="F1053" s="2">
        <f t="shared" si="95"/>
        <v>0.12845777197230573</v>
      </c>
      <c r="G1053" s="2">
        <f t="shared" si="93"/>
        <v>-8.023602941665603E-2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6.4</v>
      </c>
      <c r="C1054" s="2">
        <f t="shared" si="96"/>
        <v>6.5473036660524393</v>
      </c>
      <c r="D1054" s="2">
        <f t="shared" si="98"/>
        <v>6.5384266406203331</v>
      </c>
      <c r="E1054" s="2">
        <f t="shared" si="97"/>
        <v>8.8770254321062225E-3</v>
      </c>
      <c r="F1054" s="2">
        <f t="shared" si="95"/>
        <v>0.10454162266426584</v>
      </c>
      <c r="G1054" s="2">
        <f t="shared" si="93"/>
        <v>-9.5664597232159615E-2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6.4</v>
      </c>
      <c r="C1055" s="2">
        <f t="shared" si="96"/>
        <v>6.5323338712751413</v>
      </c>
      <c r="D1055" s="2">
        <f t="shared" si="98"/>
        <v>6.5281728153891967</v>
      </c>
      <c r="E1055" s="2">
        <f t="shared" si="97"/>
        <v>4.1610558859446201E-3</v>
      </c>
      <c r="F1055" s="2">
        <f t="shared" si="95"/>
        <v>8.4465509308601611E-2</v>
      </c>
      <c r="G1055" s="2">
        <f t="shared" si="93"/>
        <v>-8.0304453422656991E-2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6.4</v>
      </c>
      <c r="C1056" s="2">
        <f t="shared" si="96"/>
        <v>6.5196671218481965</v>
      </c>
      <c r="D1056" s="2">
        <f t="shared" si="98"/>
        <v>6.5186785327677743</v>
      </c>
      <c r="E1056" s="2">
        <f t="shared" si="97"/>
        <v>9.8858908042220861E-4</v>
      </c>
      <c r="F1056" s="2">
        <f t="shared" si="95"/>
        <v>6.7770125262965733E-2</v>
      </c>
      <c r="G1056" s="2">
        <f t="shared" si="93"/>
        <v>-6.6781536182543524E-2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6.4</v>
      </c>
      <c r="C1057" s="2">
        <f t="shared" si="96"/>
        <v>6.5089491031023199</v>
      </c>
      <c r="D1057" s="2">
        <f t="shared" si="98"/>
        <v>6.5098875303405315</v>
      </c>
      <c r="E1057" s="2">
        <f t="shared" si="97"/>
        <v>-9.3842723821158103E-4</v>
      </c>
      <c r="F1057" s="2">
        <f t="shared" si="95"/>
        <v>5.4028414762730272E-2</v>
      </c>
      <c r="G1057" s="2">
        <f t="shared" si="93"/>
        <v>-5.4966842000941853E-2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6.4</v>
      </c>
      <c r="C1058" s="2">
        <f t="shared" si="96"/>
        <v>6.499880010317348</v>
      </c>
      <c r="D1058" s="2">
        <f t="shared" si="98"/>
        <v>6.5017477132782693</v>
      </c>
      <c r="E1058" s="2">
        <f t="shared" si="97"/>
        <v>-1.8677029609213136E-3</v>
      </c>
      <c r="F1058" s="2">
        <f t="shared" si="95"/>
        <v>4.2849191217999953E-2</v>
      </c>
      <c r="G1058" s="2">
        <f t="shared" si="93"/>
        <v>-4.4716894178921267E-2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6.4</v>
      </c>
      <c r="C1059" s="2">
        <f t="shared" si="96"/>
        <v>6.4922061625762177</v>
      </c>
      <c r="D1059" s="2">
        <f t="shared" si="98"/>
        <v>6.494210845628027</v>
      </c>
      <c r="E1059" s="2">
        <f t="shared" si="97"/>
        <v>-2.0046830518092307E-3</v>
      </c>
      <c r="F1059" s="2">
        <f t="shared" si="95"/>
        <v>3.3878416364038114E-2</v>
      </c>
      <c r="G1059" s="2">
        <f t="shared" si="93"/>
        <v>-3.5883099415847344E-2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6.4</v>
      </c>
      <c r="C1060" s="2">
        <f t="shared" si="96"/>
        <v>6.4780205991029538</v>
      </c>
      <c r="D1060" s="2">
        <f t="shared" si="98"/>
        <v>6.4872322644703955</v>
      </c>
      <c r="E1060" s="2">
        <f t="shared" si="97"/>
        <v>-9.2116653674416682E-3</v>
      </c>
      <c r="F1060" s="2">
        <f t="shared" si="95"/>
        <v>2.5260400017742157E-2</v>
      </c>
      <c r="G1060" s="2">
        <f t="shared" ref="G1060:G1123" si="99">E1060-F1060</f>
        <v>-3.4472065385183825E-2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6.4</v>
      </c>
      <c r="C1061" s="2">
        <f t="shared" si="96"/>
        <v>6.4660174300101918</v>
      </c>
      <c r="D1061" s="2">
        <f t="shared" si="98"/>
        <v>6.4807706152503659</v>
      </c>
      <c r="E1061" s="2">
        <f t="shared" si="97"/>
        <v>-1.4753185240174105E-2</v>
      </c>
      <c r="F1061" s="2">
        <f t="shared" ref="F1061:F1124" si="101">(E1061*(2/(10)))+((1-(2/10))*F1060)</f>
        <v>1.7257682966158906E-2</v>
      </c>
      <c r="G1061" s="2">
        <f t="shared" si="99"/>
        <v>-3.2010868206333011E-2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6.39</v>
      </c>
      <c r="C1062" s="2">
        <f t="shared" si="96"/>
        <v>6.4558609023163163</v>
      </c>
      <c r="D1062" s="2">
        <f t="shared" si="98"/>
        <v>6.4740468659725616</v>
      </c>
      <c r="E1062" s="2">
        <f t="shared" si="97"/>
        <v>-1.8185963656245363E-2</v>
      </c>
      <c r="F1062" s="2">
        <f t="shared" si="101"/>
        <v>1.0168953641678052E-2</v>
      </c>
      <c r="G1062" s="2">
        <f t="shared" si="99"/>
        <v>-2.8354917297923415E-2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6.39</v>
      </c>
      <c r="C1063" s="2">
        <f t="shared" si="96"/>
        <v>6.4472669173445754</v>
      </c>
      <c r="D1063" s="2">
        <f t="shared" si="98"/>
        <v>6.4678211721968166</v>
      </c>
      <c r="E1063" s="2">
        <f t="shared" si="97"/>
        <v>-2.0554254852241272E-2</v>
      </c>
      <c r="F1063" s="2">
        <f t="shared" si="101"/>
        <v>4.0243119428941881E-3</v>
      </c>
      <c r="G1063" s="2">
        <f t="shared" si="99"/>
        <v>-2.4578566795135461E-2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6.39</v>
      </c>
      <c r="C1064" s="2">
        <f t="shared" si="96"/>
        <v>6.4399950839069486</v>
      </c>
      <c r="D1064" s="2">
        <f t="shared" si="98"/>
        <v>6.4620566409229783</v>
      </c>
      <c r="E1064" s="2">
        <f t="shared" si="97"/>
        <v>-2.2061557016029631E-2</v>
      </c>
      <c r="F1064" s="2">
        <f t="shared" si="101"/>
        <v>-1.1928618488905758E-3</v>
      </c>
      <c r="G1064" s="2">
        <f t="shared" si="99"/>
        <v>-2.0868695167139056E-2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6.39</v>
      </c>
      <c r="C1065" s="2">
        <f t="shared" si="96"/>
        <v>6.4338419940751104</v>
      </c>
      <c r="D1065" s="2">
        <f t="shared" si="98"/>
        <v>6.4567191119657208</v>
      </c>
      <c r="E1065" s="2">
        <f t="shared" si="97"/>
        <v>-2.2877117890610421E-2</v>
      </c>
      <c r="F1065" s="2">
        <f t="shared" si="101"/>
        <v>-5.5297130572345456E-3</v>
      </c>
      <c r="G1065" s="2">
        <f t="shared" si="99"/>
        <v>-1.7347404833375876E-2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6.39</v>
      </c>
      <c r="C1066" s="2">
        <f t="shared" si="96"/>
        <v>6.42863553344817</v>
      </c>
      <c r="D1066" s="2">
        <f t="shared" si="98"/>
        <v>6.4517769555238162</v>
      </c>
      <c r="E1066" s="2">
        <f t="shared" si="97"/>
        <v>-2.314142207564629E-2</v>
      </c>
      <c r="F1066" s="2">
        <f t="shared" si="101"/>
        <v>-9.0520548609168937E-3</v>
      </c>
      <c r="G1066" s="2">
        <f t="shared" si="99"/>
        <v>-1.4089367214729396E-2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6.39</v>
      </c>
      <c r="C1067" s="2">
        <f t="shared" si="96"/>
        <v>6.4242300667638359</v>
      </c>
      <c r="D1067" s="2">
        <f t="shared" si="98"/>
        <v>6.4472008847442748</v>
      </c>
      <c r="E1067" s="2">
        <f t="shared" si="97"/>
        <v>-2.2970817980438873E-2</v>
      </c>
      <c r="F1067" s="2">
        <f t="shared" si="101"/>
        <v>-1.1835807484821291E-2</v>
      </c>
      <c r="G1067" s="2">
        <f t="shared" si="99"/>
        <v>-1.1135010495617582E-2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6.39</v>
      </c>
      <c r="C1068" s="2">
        <f t="shared" si="96"/>
        <v>6.4205023641847845</v>
      </c>
      <c r="D1068" s="2">
        <f t="shared" si="98"/>
        <v>6.4429637821706249</v>
      </c>
      <c r="E1068" s="2">
        <f t="shared" si="97"/>
        <v>-2.2461417985840448E-2</v>
      </c>
      <c r="F1068" s="2">
        <f t="shared" si="101"/>
        <v>-1.3960929585025122E-2</v>
      </c>
      <c r="G1068" s="2">
        <f t="shared" si="99"/>
        <v>-8.5004884008153259E-3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6.39</v>
      </c>
      <c r="C1069" s="2">
        <f t="shared" si="96"/>
        <v>6.4173481543102024</v>
      </c>
      <c r="D1069" s="2">
        <f t="shared" si="98"/>
        <v>6.439040539046875</v>
      </c>
      <c r="E1069" s="2">
        <f t="shared" si="97"/>
        <v>-2.1692384736672565E-2</v>
      </c>
      <c r="F1069" s="2">
        <f t="shared" si="101"/>
        <v>-1.5507220615354613E-2</v>
      </c>
      <c r="G1069" s="2">
        <f t="shared" si="99"/>
        <v>-6.1851641213179522E-3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6.39</v>
      </c>
      <c r="C1070" s="2">
        <f t="shared" si="96"/>
        <v>6.4146792074932479</v>
      </c>
      <c r="D1070" s="2">
        <f t="shared" si="98"/>
        <v>6.4354079065248841</v>
      </c>
      <c r="E1070" s="2">
        <f t="shared" si="97"/>
        <v>-2.0728699031636211E-2</v>
      </c>
      <c r="F1070" s="2">
        <f t="shared" si="101"/>
        <v>-1.6551516298610933E-2</v>
      </c>
      <c r="G1070" s="2">
        <f t="shared" si="99"/>
        <v>-4.1771827330252774E-3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6.39</v>
      </c>
      <c r="C1071" s="2">
        <f t="shared" si="96"/>
        <v>6.4124208678789021</v>
      </c>
      <c r="D1071" s="2">
        <f t="shared" si="98"/>
        <v>6.4320443578934112</v>
      </c>
      <c r="E1071" s="2">
        <f t="shared" si="97"/>
        <v>-1.9623490014509137E-2</v>
      </c>
      <c r="F1071" s="2">
        <f t="shared" si="101"/>
        <v>-1.7165911041790577E-2</v>
      </c>
      <c r="G1071" s="2">
        <f t="shared" si="99"/>
        <v>-2.4575789727185604E-3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6.34</v>
      </c>
      <c r="C1072" s="2">
        <f t="shared" si="96"/>
        <v>6.4089715035898402</v>
      </c>
      <c r="D1072" s="2">
        <f t="shared" si="98"/>
        <v>6.4252262573087142</v>
      </c>
      <c r="E1072" s="2">
        <f t="shared" si="97"/>
        <v>-1.6254753718873971E-2</v>
      </c>
      <c r="F1072" s="2">
        <f t="shared" si="101"/>
        <v>-1.6983679577207256E-2</v>
      </c>
      <c r="G1072" s="2">
        <f t="shared" si="99"/>
        <v>7.2892585833328472E-4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6.34</v>
      </c>
      <c r="C1073" s="2">
        <f t="shared" si="96"/>
        <v>6.4060528107298644</v>
      </c>
      <c r="D1073" s="2">
        <f t="shared" si="98"/>
        <v>6.4189132012117724</v>
      </c>
      <c r="E1073" s="2">
        <f t="shared" si="97"/>
        <v>-1.2860390481908013E-2</v>
      </c>
      <c r="F1073" s="2">
        <f t="shared" si="101"/>
        <v>-1.6159021758147409E-2</v>
      </c>
      <c r="G1073" s="2">
        <f t="shared" si="99"/>
        <v>3.2986312762393957E-3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6.34</v>
      </c>
      <c r="C1074" s="2">
        <f t="shared" si="96"/>
        <v>6.4035831475406546</v>
      </c>
      <c r="D1074" s="2">
        <f t="shared" si="98"/>
        <v>6.413067778899789</v>
      </c>
      <c r="E1074" s="2">
        <f t="shared" si="97"/>
        <v>-9.4846313591343545E-3</v>
      </c>
      <c r="F1074" s="2">
        <f t="shared" si="101"/>
        <v>-1.4824143678344798E-2</v>
      </c>
      <c r="G1074" s="2">
        <f t="shared" si="99"/>
        <v>5.3395123192104439E-3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6.06</v>
      </c>
      <c r="C1075" s="2">
        <f t="shared" si="96"/>
        <v>6.4014934325343997</v>
      </c>
      <c r="D1075" s="2">
        <f t="shared" si="98"/>
        <v>6.386914610092397</v>
      </c>
      <c r="E1075" s="2">
        <f t="shared" si="97"/>
        <v>1.4578822442002703E-2</v>
      </c>
      <c r="F1075" s="2">
        <f t="shared" si="101"/>
        <v>-8.9435504542752994E-3</v>
      </c>
      <c r="G1075" s="2">
        <f t="shared" si="99"/>
        <v>2.3522372896278003E-2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6.05</v>
      </c>
      <c r="C1076" s="2">
        <f t="shared" si="96"/>
        <v>6.3997252121444923</v>
      </c>
      <c r="D1076" s="2">
        <f t="shared" si="98"/>
        <v>6.361957972307775</v>
      </c>
      <c r="E1076" s="2">
        <f t="shared" si="97"/>
        <v>3.7767239836717259E-2</v>
      </c>
      <c r="F1076" s="2">
        <f t="shared" si="101"/>
        <v>3.9860760392321226E-4</v>
      </c>
      <c r="G1076" s="2">
        <f t="shared" si="99"/>
        <v>3.7368632232794047E-2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6.05</v>
      </c>
      <c r="C1077" s="2">
        <f t="shared" si="96"/>
        <v>6.3982290256607239</v>
      </c>
      <c r="D1077" s="2">
        <f t="shared" si="98"/>
        <v>6.338849974359051</v>
      </c>
      <c r="E1077" s="2">
        <f t="shared" si="97"/>
        <v>5.937905130167298E-2</v>
      </c>
      <c r="F1077" s="2">
        <f t="shared" si="101"/>
        <v>1.2194696343473166E-2</v>
      </c>
      <c r="G1077" s="2">
        <f t="shared" si="99"/>
        <v>4.7184354958199816E-2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6</v>
      </c>
      <c r="C1078" s="2">
        <f t="shared" si="96"/>
        <v>6.3969630217129199</v>
      </c>
      <c r="D1078" s="2">
        <f t="shared" si="98"/>
        <v>6.3137499762583804</v>
      </c>
      <c r="E1078" s="2">
        <f t="shared" si="97"/>
        <v>8.3213045454539447E-2</v>
      </c>
      <c r="F1078" s="2">
        <f t="shared" si="101"/>
        <v>2.6398366165686426E-2</v>
      </c>
      <c r="G1078" s="2">
        <f t="shared" si="99"/>
        <v>5.6814679288853018E-2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6.15</v>
      </c>
      <c r="C1079" s="2">
        <f t="shared" si="96"/>
        <v>6.3958917876032393</v>
      </c>
      <c r="D1079" s="2">
        <f t="shared" si="98"/>
        <v>6.3016203483873898</v>
      </c>
      <c r="E1079" s="2">
        <f t="shared" si="97"/>
        <v>9.4271439215849462E-2</v>
      </c>
      <c r="F1079" s="2">
        <f t="shared" si="101"/>
        <v>3.9972980775719036E-2</v>
      </c>
      <c r="G1079" s="2">
        <f t="shared" si="99"/>
        <v>5.4298458440130426E-2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6.14</v>
      </c>
      <c r="C1080" s="2">
        <f t="shared" si="96"/>
        <v>6.3949853587412022</v>
      </c>
      <c r="D1080" s="2">
        <f t="shared" si="98"/>
        <v>6.2896484707290643</v>
      </c>
      <c r="E1080" s="2">
        <f t="shared" si="97"/>
        <v>0.10533688801213792</v>
      </c>
      <c r="F1080" s="2">
        <f t="shared" si="101"/>
        <v>5.3045762223002814E-2</v>
      </c>
      <c r="G1080" s="2">
        <f t="shared" si="99"/>
        <v>5.2291125789135105E-2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6.15</v>
      </c>
      <c r="C1081" s="2">
        <f t="shared" si="96"/>
        <v>6.3942183804733244</v>
      </c>
      <c r="D1081" s="2">
        <f t="shared" si="98"/>
        <v>6.2793041395639486</v>
      </c>
      <c r="E1081" s="2">
        <f t="shared" si="97"/>
        <v>0.11491424090937574</v>
      </c>
      <c r="F1081" s="2">
        <f t="shared" si="101"/>
        <v>6.54194579602774E-2</v>
      </c>
      <c r="G1081" s="2">
        <f t="shared" si="99"/>
        <v>4.9494782949098343E-2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6.15</v>
      </c>
      <c r="C1082" s="2">
        <f t="shared" si="96"/>
        <v>6.3858770911697356</v>
      </c>
      <c r="D1082" s="2">
        <f t="shared" si="98"/>
        <v>6.2697260551518044</v>
      </c>
      <c r="E1082" s="2">
        <f t="shared" si="97"/>
        <v>0.1161510360179312</v>
      </c>
      <c r="F1082" s="2">
        <f t="shared" si="101"/>
        <v>7.5565773571808159E-2</v>
      </c>
      <c r="G1082" s="2">
        <f t="shared" si="99"/>
        <v>4.0585262446123038E-2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6.1</v>
      </c>
      <c r="C1083" s="2">
        <f t="shared" si="96"/>
        <v>6.3788190771436222</v>
      </c>
      <c r="D1083" s="2">
        <f t="shared" si="98"/>
        <v>6.2571537547701892</v>
      </c>
      <c r="E1083" s="2">
        <f t="shared" si="97"/>
        <v>0.12166532237343297</v>
      </c>
      <c r="F1083" s="2">
        <f t="shared" si="101"/>
        <v>8.4785683332133127E-2</v>
      </c>
      <c r="G1083" s="2">
        <f t="shared" si="99"/>
        <v>3.6879639041299844E-2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6.1</v>
      </c>
      <c r="C1084" s="2">
        <f t="shared" si="96"/>
        <v>6.3728469114292183</v>
      </c>
      <c r="D1084" s="2">
        <f t="shared" si="98"/>
        <v>6.2455127358983233</v>
      </c>
      <c r="E1084" s="2">
        <f t="shared" si="97"/>
        <v>0.12733417553089499</v>
      </c>
      <c r="F1084" s="2">
        <f t="shared" si="101"/>
        <v>9.3295381771885511E-2</v>
      </c>
      <c r="G1084" s="2">
        <f t="shared" si="99"/>
        <v>3.4038793759009478E-2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6.24</v>
      </c>
      <c r="C1085" s="2">
        <f t="shared" si="96"/>
        <v>6.324716617363185</v>
      </c>
      <c r="D1085" s="2">
        <f t="shared" si="98"/>
        <v>6.2451043850910404</v>
      </c>
      <c r="E1085" s="2">
        <f t="shared" si="97"/>
        <v>7.9612232272144645E-2</v>
      </c>
      <c r="F1085" s="2">
        <f t="shared" si="101"/>
        <v>9.0558751871937349E-2</v>
      </c>
      <c r="G1085" s="2">
        <f t="shared" si="99"/>
        <v>-1.0946519599792703E-2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6.1</v>
      </c>
      <c r="C1086" s="2">
        <f t="shared" si="96"/>
        <v>6.2824525223842338</v>
      </c>
      <c r="D1086" s="2">
        <f t="shared" si="98"/>
        <v>6.2343559121213339</v>
      </c>
      <c r="E1086" s="2">
        <f t="shared" si="97"/>
        <v>4.8096610262899908E-2</v>
      </c>
      <c r="F1086" s="2">
        <f t="shared" si="101"/>
        <v>8.2066323550129869E-2</v>
      </c>
      <c r="G1086" s="2">
        <f t="shared" si="99"/>
        <v>-3.3969713287229961E-2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5.92</v>
      </c>
      <c r="C1087" s="2">
        <f t="shared" si="96"/>
        <v>6.2466905958635826</v>
      </c>
      <c r="D1087" s="2">
        <f t="shared" si="98"/>
        <v>6.2110702890012348</v>
      </c>
      <c r="E1087" s="2">
        <f t="shared" si="97"/>
        <v>3.5620306862347739E-2</v>
      </c>
      <c r="F1087" s="2">
        <f t="shared" si="101"/>
        <v>7.2777120212573446E-2</v>
      </c>
      <c r="G1087" s="2">
        <f t="shared" si="99"/>
        <v>-3.7156813350225706E-2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5.92</v>
      </c>
      <c r="C1088" s="2">
        <f t="shared" si="96"/>
        <v>6.2087381964999544</v>
      </c>
      <c r="D1088" s="2">
        <f t="shared" si="98"/>
        <v>6.1895095268529952</v>
      </c>
      <c r="E1088" s="2">
        <f t="shared" si="97"/>
        <v>1.922866964695924E-2</v>
      </c>
      <c r="F1088" s="2">
        <f t="shared" si="101"/>
        <v>6.2067430099450607E-2</v>
      </c>
      <c r="G1088" s="2">
        <f t="shared" si="99"/>
        <v>-4.2838760452491367E-2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5.9</v>
      </c>
      <c r="C1089" s="2">
        <f t="shared" si="96"/>
        <v>6.1997015508845772</v>
      </c>
      <c r="D1089" s="2">
        <f t="shared" si="98"/>
        <v>6.1680643767157362</v>
      </c>
      <c r="E1089" s="2">
        <f t="shared" si="97"/>
        <v>3.1637174168841042E-2</v>
      </c>
      <c r="F1089" s="2">
        <f t="shared" si="101"/>
        <v>5.5981378913328696E-2</v>
      </c>
      <c r="G1089" s="2">
        <f t="shared" si="99"/>
        <v>-2.4344204744487653E-2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5.9</v>
      </c>
      <c r="C1090" s="2">
        <f t="shared" si="96"/>
        <v>6.1905166969023346</v>
      </c>
      <c r="D1090" s="2">
        <f t="shared" si="98"/>
        <v>6.148207756218274</v>
      </c>
      <c r="E1090" s="2">
        <f t="shared" si="97"/>
        <v>4.2308940684060659E-2</v>
      </c>
      <c r="F1090" s="2">
        <f t="shared" si="101"/>
        <v>5.3246891267475088E-2</v>
      </c>
      <c r="G1090" s="2">
        <f t="shared" si="99"/>
        <v>-1.093795058341443E-2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6">
        <f>TITRES_STAT!D1094</f>
        <v>5.9</v>
      </c>
      <c r="C1091" s="2">
        <f t="shared" si="96"/>
        <v>6.1842833589173605</v>
      </c>
      <c r="D1091" s="2">
        <f t="shared" si="98"/>
        <v>6.1298219964984018</v>
      </c>
      <c r="E1091" s="2">
        <f t="shared" si="97"/>
        <v>5.4461362418958714E-2</v>
      </c>
      <c r="F1091" s="2">
        <f t="shared" si="101"/>
        <v>5.3489785497771815E-2</v>
      </c>
      <c r="G1091" s="2">
        <f t="shared" si="99"/>
        <v>9.7157692118689937E-4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5.99</v>
      </c>
      <c r="C1092" s="2">
        <f t="shared" si="96"/>
        <v>6.1790089960069974</v>
      </c>
      <c r="D1092" s="2">
        <f t="shared" si="98"/>
        <v>6.1194648115725938</v>
      </c>
      <c r="E1092" s="2">
        <f t="shared" si="97"/>
        <v>5.9544184434403569E-2</v>
      </c>
      <c r="F1092" s="2">
        <f t="shared" si="101"/>
        <v>5.470066528509817E-2</v>
      </c>
      <c r="G1092" s="2">
        <f t="shared" si="99"/>
        <v>4.8435191493053989E-3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5.85</v>
      </c>
      <c r="C1093" s="2">
        <f t="shared" si="96"/>
        <v>6.1668537658520748</v>
      </c>
      <c r="D1093" s="2">
        <f t="shared" si="98"/>
        <v>6.099504455159809</v>
      </c>
      <c r="E1093" s="2">
        <f t="shared" si="97"/>
        <v>6.7349310692265796E-2</v>
      </c>
      <c r="F1093" s="2">
        <f t="shared" si="101"/>
        <v>5.7230394366531698E-2</v>
      </c>
      <c r="G1093" s="2">
        <f t="shared" si="99"/>
        <v>1.0118916325734098E-2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5.9</v>
      </c>
      <c r="C1094" s="2">
        <f t="shared" si="96"/>
        <v>6.156568571105602</v>
      </c>
      <c r="D1094" s="2">
        <f t="shared" si="98"/>
        <v>6.0847263473701929</v>
      </c>
      <c r="E1094" s="2">
        <f t="shared" si="97"/>
        <v>7.184222373540905E-2</v>
      </c>
      <c r="F1094" s="2">
        <f t="shared" si="101"/>
        <v>6.0152760240307176E-2</v>
      </c>
      <c r="G1094" s="2">
        <f t="shared" si="99"/>
        <v>1.1689463495101873E-2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5.86</v>
      </c>
      <c r="C1095" s="2">
        <f t="shared" si="96"/>
        <v>6.1694041755508939</v>
      </c>
      <c r="D1095" s="2">
        <f t="shared" si="98"/>
        <v>6.0680799512686967</v>
      </c>
      <c r="E1095" s="2">
        <f t="shared" si="97"/>
        <v>0.10132422428219723</v>
      </c>
      <c r="F1095" s="2">
        <f t="shared" si="101"/>
        <v>6.8387053048685198E-2</v>
      </c>
      <c r="G1095" s="2">
        <f t="shared" si="99"/>
        <v>3.293717123351203E-2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5.87</v>
      </c>
      <c r="C1096" s="2">
        <f t="shared" si="96"/>
        <v>6.1587266100815254</v>
      </c>
      <c r="D1096" s="2">
        <f t="shared" si="98"/>
        <v>6.0534073622858307</v>
      </c>
      <c r="E1096" s="2">
        <f t="shared" si="97"/>
        <v>0.10531924779569479</v>
      </c>
      <c r="F1096" s="2">
        <f t="shared" si="101"/>
        <v>7.5773491998087111E-2</v>
      </c>
      <c r="G1096" s="2">
        <f t="shared" si="99"/>
        <v>2.9545755797607681E-2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5.9</v>
      </c>
      <c r="C1097" s="2">
        <f t="shared" si="96"/>
        <v>6.1219994392997519</v>
      </c>
      <c r="D1097" s="2">
        <f t="shared" si="98"/>
        <v>6.0420438539683614</v>
      </c>
      <c r="E1097" s="2">
        <f t="shared" si="97"/>
        <v>7.9955585331390466E-2</v>
      </c>
      <c r="F1097" s="2">
        <f t="shared" si="101"/>
        <v>7.6609910664747788E-2</v>
      </c>
      <c r="G1097" s="2">
        <f t="shared" si="99"/>
        <v>3.3456746666426784E-3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5.9</v>
      </c>
      <c r="C1098" s="2">
        <f t="shared" si="96"/>
        <v>6.0909226024844054</v>
      </c>
      <c r="D1098" s="2">
        <f t="shared" si="98"/>
        <v>6.0315220870077413</v>
      </c>
      <c r="E1098" s="2">
        <f t="shared" si="97"/>
        <v>5.940051547666414E-2</v>
      </c>
      <c r="F1098" s="2">
        <f t="shared" si="101"/>
        <v>7.3168031627131064E-2</v>
      </c>
      <c r="G1098" s="2">
        <f t="shared" si="99"/>
        <v>-1.3767516150466924E-2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5.9</v>
      </c>
      <c r="C1099" s="2">
        <f t="shared" si="96"/>
        <v>6.0615498944098816</v>
      </c>
      <c r="D1099" s="2">
        <f t="shared" si="98"/>
        <v>6.0217797101923525</v>
      </c>
      <c r="E1099" s="2">
        <f t="shared" si="97"/>
        <v>3.9770184217529092E-2</v>
      </c>
      <c r="F1099" s="2">
        <f t="shared" si="101"/>
        <v>6.6488462145210675E-2</v>
      </c>
      <c r="G1099" s="2">
        <f t="shared" si="99"/>
        <v>-2.6718277927681583E-2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5.9</v>
      </c>
      <c r="C1100" s="2">
        <f t="shared" si="96"/>
        <v>6.0366960645006689</v>
      </c>
      <c r="D1100" s="2">
        <f t="shared" si="98"/>
        <v>6.0127589909188446</v>
      </c>
      <c r="E1100" s="2">
        <f t="shared" si="97"/>
        <v>2.3937073581824286E-2</v>
      </c>
      <c r="F1100" s="2">
        <f t="shared" si="101"/>
        <v>5.79781844325334E-2</v>
      </c>
      <c r="G1100" s="2">
        <f t="shared" si="99"/>
        <v>-3.4041110850709114E-2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5.9</v>
      </c>
      <c r="C1101" s="2">
        <f t="shared" si="96"/>
        <v>6.0156659007313351</v>
      </c>
      <c r="D1101" s="2">
        <f t="shared" si="98"/>
        <v>6.0044064730730042</v>
      </c>
      <c r="E1101" s="2">
        <f t="shared" si="97"/>
        <v>1.1259427658330878E-2</v>
      </c>
      <c r="F1101" s="2">
        <f t="shared" si="101"/>
        <v>4.8634433077692898E-2</v>
      </c>
      <c r="G1101" s="2">
        <f t="shared" si="99"/>
        <v>-3.737500541936202E-2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5.9</v>
      </c>
      <c r="C1102" s="2">
        <f t="shared" si="96"/>
        <v>6.0117173006188223</v>
      </c>
      <c r="D1102" s="2">
        <f t="shared" si="98"/>
        <v>5.9966726602527816</v>
      </c>
      <c r="E1102" s="2">
        <f t="shared" si="97"/>
        <v>1.5044640366040696E-2</v>
      </c>
      <c r="F1102" s="2">
        <f t="shared" si="101"/>
        <v>4.1916474535362465E-2</v>
      </c>
      <c r="G1102" s="2">
        <f t="shared" si="99"/>
        <v>-2.6871834169321769E-2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5.9</v>
      </c>
      <c r="C1103" s="2">
        <f t="shared" ref="C1103:C1166" si="102">$C$4*B1093+C1102*(1-$C$4)</f>
        <v>5.9868377159082344</v>
      </c>
      <c r="D1103" s="2">
        <f t="shared" si="98"/>
        <v>5.9895117224562791</v>
      </c>
      <c r="E1103" s="2">
        <f t="shared" si="97"/>
        <v>-2.6740065480446162E-3</v>
      </c>
      <c r="F1103" s="2">
        <f t="shared" si="101"/>
        <v>3.2998378318681049E-2</v>
      </c>
      <c r="G1103" s="2">
        <f t="shared" si="99"/>
        <v>-3.5672384866725665E-2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5.9</v>
      </c>
      <c r="C1104" s="2">
        <f t="shared" si="102"/>
        <v>5.9734780673069681</v>
      </c>
      <c r="D1104" s="2">
        <f t="shared" si="98"/>
        <v>5.9828812244965546</v>
      </c>
      <c r="E1104" s="2">
        <f t="shared" si="97"/>
        <v>-9.4031571895865085E-3</v>
      </c>
      <c r="F1104" s="2">
        <f t="shared" si="101"/>
        <v>2.4518071217027541E-2</v>
      </c>
      <c r="G1104" s="2">
        <f t="shared" si="99"/>
        <v>-3.3921228406614046E-2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5.9</v>
      </c>
      <c r="C1105" s="2">
        <f t="shared" si="102"/>
        <v>5.9560199031058954</v>
      </c>
      <c r="D1105" s="2">
        <f t="shared" si="98"/>
        <v>5.9767418745338468</v>
      </c>
      <c r="E1105" s="2">
        <f t="shared" si="97"/>
        <v>-2.0721971427951402E-2</v>
      </c>
      <c r="F1105" s="2">
        <f t="shared" si="101"/>
        <v>1.5470062688031753E-2</v>
      </c>
      <c r="G1105" s="2">
        <f t="shared" si="99"/>
        <v>-3.6192034115983152E-2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5.9</v>
      </c>
      <c r="C1106" s="2">
        <f t="shared" si="102"/>
        <v>5.9427860718588343</v>
      </c>
      <c r="D1106" s="2">
        <f t="shared" si="98"/>
        <v>5.9710572912350433</v>
      </c>
      <c r="E1106" s="2">
        <f t="shared" si="97"/>
        <v>-2.8271219376208911E-2</v>
      </c>
      <c r="F1106" s="2">
        <f t="shared" si="101"/>
        <v>6.7218062751836201E-3</v>
      </c>
      <c r="G1106" s="2">
        <f t="shared" si="99"/>
        <v>-3.4993025651392534E-2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5.9</v>
      </c>
      <c r="C1107" s="2">
        <f t="shared" si="102"/>
        <v>5.9362035992651681</v>
      </c>
      <c r="D1107" s="2">
        <f t="shared" si="98"/>
        <v>5.9657937881805951</v>
      </c>
      <c r="E1107" s="2">
        <f t="shared" si="97"/>
        <v>-2.9590188915427085E-2</v>
      </c>
      <c r="F1107" s="2">
        <f t="shared" si="101"/>
        <v>-5.4059276293852085E-4</v>
      </c>
      <c r="G1107" s="2">
        <f t="shared" si="99"/>
        <v>-2.9049596152488564E-2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5.9</v>
      </c>
      <c r="C1108" s="2">
        <f t="shared" si="102"/>
        <v>5.9306338147628344</v>
      </c>
      <c r="D1108" s="2">
        <f t="shared" si="98"/>
        <v>5.9609201742412914</v>
      </c>
      <c r="E1108" s="2">
        <f t="shared" si="97"/>
        <v>-3.0286359478457037E-2</v>
      </c>
      <c r="F1108" s="2">
        <f t="shared" si="101"/>
        <v>-6.4897461060422247E-3</v>
      </c>
      <c r="G1108" s="2">
        <f t="shared" si="99"/>
        <v>-2.3796613372414812E-2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6</v>
      </c>
      <c r="C1109" s="2">
        <f t="shared" si="102"/>
        <v>5.9259209201839367</v>
      </c>
      <c r="D1109" s="2">
        <f t="shared" si="98"/>
        <v>5.9638149761493437</v>
      </c>
      <c r="E1109" s="2">
        <f t="shared" si="97"/>
        <v>-3.789405596540707E-2</v>
      </c>
      <c r="F1109" s="2">
        <f t="shared" si="101"/>
        <v>-1.2770608077915194E-2</v>
      </c>
      <c r="G1109" s="2">
        <f t="shared" si="99"/>
        <v>-2.5123447887491875E-2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6.18</v>
      </c>
      <c r="C1110" s="2">
        <f t="shared" si="102"/>
        <v>5.921933086309485</v>
      </c>
      <c r="D1110" s="2">
        <f t="shared" si="98"/>
        <v>5.9798286816197628</v>
      </c>
      <c r="E1110" s="2">
        <f t="shared" si="97"/>
        <v>-5.789559531027777E-2</v>
      </c>
      <c r="F1110" s="2">
        <f t="shared" si="101"/>
        <v>-2.1795605524387709E-2</v>
      </c>
      <c r="G1110" s="2">
        <f t="shared" si="99"/>
        <v>-3.609998978589006E-2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6.54</v>
      </c>
      <c r="C1111" s="2">
        <f t="shared" si="102"/>
        <v>5.918558765338795</v>
      </c>
      <c r="D1111" s="2">
        <f t="shared" si="98"/>
        <v>6.0213228533516325</v>
      </c>
      <c r="E1111" s="2">
        <f t="shared" si="97"/>
        <v>-0.10276408801283754</v>
      </c>
      <c r="F1111" s="2">
        <f t="shared" si="101"/>
        <v>-3.7989302022077676E-2</v>
      </c>
      <c r="G1111" s="2">
        <f t="shared" si="99"/>
        <v>-6.4774785990759864E-2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6.54</v>
      </c>
      <c r="C1112" s="2">
        <f t="shared" si="102"/>
        <v>5.9157035706712886</v>
      </c>
      <c r="D1112" s="2">
        <f t="shared" si="98"/>
        <v>6.059743382732993</v>
      </c>
      <c r="E1112" s="2">
        <f t="shared" si="97"/>
        <v>-0.14403981206170435</v>
      </c>
      <c r="F1112" s="2">
        <f t="shared" si="101"/>
        <v>-5.9199404030003011E-2</v>
      </c>
      <c r="G1112" s="2">
        <f t="shared" si="99"/>
        <v>-8.4840408031701342E-2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6.73</v>
      </c>
      <c r="C1113" s="2">
        <f t="shared" si="102"/>
        <v>5.9132876367218596</v>
      </c>
      <c r="D1113" s="2">
        <f t="shared" si="98"/>
        <v>6.109392021049068</v>
      </c>
      <c r="E1113" s="2">
        <f t="shared" si="97"/>
        <v>-0.19610438432720834</v>
      </c>
      <c r="F1113" s="2">
        <f t="shared" si="101"/>
        <v>-8.6580400089444093E-2</v>
      </c>
      <c r="G1113" s="2">
        <f t="shared" si="99"/>
        <v>-0.10952398423776424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6.73</v>
      </c>
      <c r="C1114" s="2">
        <f t="shared" si="102"/>
        <v>5.9112433849184969</v>
      </c>
      <c r="D1114" s="2">
        <f t="shared" si="98"/>
        <v>6.1553629824528411</v>
      </c>
      <c r="E1114" s="2">
        <f t="shared" si="97"/>
        <v>-0.2441195975343442</v>
      </c>
      <c r="F1114" s="2">
        <f t="shared" si="101"/>
        <v>-0.11808823957842413</v>
      </c>
      <c r="G1114" s="2">
        <f t="shared" si="99"/>
        <v>-0.12603135795592008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6.73</v>
      </c>
      <c r="C1115" s="2">
        <f t="shared" si="102"/>
        <v>5.9095136333925744</v>
      </c>
      <c r="D1115" s="2">
        <f t="shared" si="98"/>
        <v>6.1979286874563346</v>
      </c>
      <c r="E1115" s="2">
        <f t="shared" si="97"/>
        <v>-0.28841505406376022</v>
      </c>
      <c r="F1115" s="2">
        <f t="shared" si="101"/>
        <v>-0.15215360247549134</v>
      </c>
      <c r="G1115" s="2">
        <f t="shared" si="99"/>
        <v>-0.13626145158826888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6.73</v>
      </c>
      <c r="C1116" s="2">
        <f t="shared" si="102"/>
        <v>5.9080499974860246</v>
      </c>
      <c r="D1116" s="2">
        <f t="shared" si="98"/>
        <v>6.237341377274384</v>
      </c>
      <c r="E1116" s="2">
        <f t="shared" ref="E1116:E1179" si="103">C1116-D1116</f>
        <v>-0.32929137978835943</v>
      </c>
      <c r="F1116" s="2">
        <f t="shared" si="101"/>
        <v>-0.18758115793806496</v>
      </c>
      <c r="G1116" s="2">
        <f t="shared" si="99"/>
        <v>-0.14171022185029447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6.7</v>
      </c>
      <c r="C1117" s="2">
        <f t="shared" si="102"/>
        <v>5.9068115363343283</v>
      </c>
      <c r="D1117" s="2">
        <f t="shared" ref="D1117:D1180" si="104">$D$4*B1117+(1-$D$4)*D1116</f>
        <v>6.2716123863651703</v>
      </c>
      <c r="E1117" s="2">
        <f t="shared" si="103"/>
        <v>-0.36480085003084195</v>
      </c>
      <c r="F1117" s="2">
        <f t="shared" si="101"/>
        <v>-0.22302509635662038</v>
      </c>
      <c r="G1117" s="2">
        <f t="shared" si="99"/>
        <v>-0.14177575367422157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6.7</v>
      </c>
      <c r="C1118" s="2">
        <f t="shared" si="102"/>
        <v>5.9057636076675086</v>
      </c>
      <c r="D1118" s="2">
        <f t="shared" si="104"/>
        <v>6.3033448021899723</v>
      </c>
      <c r="E1118" s="2">
        <f t="shared" si="103"/>
        <v>-0.39758119452246365</v>
      </c>
      <c r="F1118" s="2">
        <f t="shared" si="101"/>
        <v>-0.25793631598978906</v>
      </c>
      <c r="G1118" s="2">
        <f t="shared" si="99"/>
        <v>-0.1396448785326746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6.3</v>
      </c>
      <c r="C1119" s="2">
        <f t="shared" si="102"/>
        <v>5.9202615141801997</v>
      </c>
      <c r="D1119" s="2">
        <f t="shared" si="104"/>
        <v>6.3030970390647889</v>
      </c>
      <c r="E1119" s="2">
        <f t="shared" si="103"/>
        <v>-0.38283552488458916</v>
      </c>
      <c r="F1119" s="2">
        <f t="shared" si="101"/>
        <v>-0.28291615776874907</v>
      </c>
      <c r="G1119" s="2">
        <f t="shared" si="99"/>
        <v>-9.9919367115840096E-2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6.3</v>
      </c>
      <c r="C1120" s="2">
        <f t="shared" si="102"/>
        <v>5.9602212812293995</v>
      </c>
      <c r="D1120" s="2">
        <f t="shared" si="104"/>
        <v>6.3028676287636936</v>
      </c>
      <c r="E1120" s="2">
        <f t="shared" si="103"/>
        <v>-0.34264634753429402</v>
      </c>
      <c r="F1120" s="2">
        <f t="shared" si="101"/>
        <v>-0.29486219572185807</v>
      </c>
      <c r="G1120" s="2">
        <f t="shared" si="99"/>
        <v>-4.7784151812435949E-2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6.67</v>
      </c>
      <c r="C1121" s="2">
        <f t="shared" si="102"/>
        <v>6.0494180071941068</v>
      </c>
      <c r="D1121" s="2">
        <f t="shared" si="104"/>
        <v>6.3300626192256422</v>
      </c>
      <c r="E1121" s="2">
        <f t="shared" si="103"/>
        <v>-0.28064461203153535</v>
      </c>
      <c r="F1121" s="2">
        <f t="shared" si="101"/>
        <v>-0.29201867898379352</v>
      </c>
      <c r="G1121" s="2">
        <f t="shared" si="99"/>
        <v>1.1374066952258177E-2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6.67</v>
      </c>
      <c r="C1122" s="2">
        <f t="shared" si="102"/>
        <v>6.1248921599334745</v>
      </c>
      <c r="D1122" s="2">
        <f t="shared" si="104"/>
        <v>6.3552431659496689</v>
      </c>
      <c r="E1122" s="2">
        <f t="shared" si="103"/>
        <v>-0.2303510060161944</v>
      </c>
      <c r="F1122" s="2">
        <f t="shared" si="101"/>
        <v>-0.2796851443902737</v>
      </c>
      <c r="G1122" s="2">
        <f t="shared" si="99"/>
        <v>4.9334138374079295E-2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6.67</v>
      </c>
      <c r="C1123" s="2">
        <f t="shared" si="102"/>
        <v>6.2179856737898636</v>
      </c>
      <c r="D1123" s="2">
        <f t="shared" si="104"/>
        <v>6.3785584869904346</v>
      </c>
      <c r="E1123" s="2">
        <f t="shared" si="103"/>
        <v>-0.16057281320057104</v>
      </c>
      <c r="F1123" s="2">
        <f t="shared" si="101"/>
        <v>-0.25586267815233316</v>
      </c>
      <c r="G1123" s="2">
        <f t="shared" si="99"/>
        <v>9.5289864951762115E-2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6.78</v>
      </c>
      <c r="C1124" s="2">
        <f t="shared" si="102"/>
        <v>6.2967571085914233</v>
      </c>
      <c r="D1124" s="2">
        <f t="shared" si="104"/>
        <v>6.4082948953615135</v>
      </c>
      <c r="E1124" s="2">
        <f t="shared" si="103"/>
        <v>-0.11153778677009019</v>
      </c>
      <c r="F1124" s="2">
        <f t="shared" si="101"/>
        <v>-0.22699769987588458</v>
      </c>
      <c r="G1124" s="2">
        <f t="shared" ref="G1124:G1187" si="105">E1124-F1124</f>
        <v>0.1154599131057944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6.78</v>
      </c>
      <c r="C1125" s="2">
        <f t="shared" si="102"/>
        <v>6.3634098611158203</v>
      </c>
      <c r="D1125" s="2">
        <f t="shared" si="104"/>
        <v>6.4358286068162167</v>
      </c>
      <c r="E1125" s="2">
        <f t="shared" si="103"/>
        <v>-7.2418745700396414E-2</v>
      </c>
      <c r="F1125" s="2">
        <f t="shared" ref="F1125:F1188" si="107">(E1125*(2/(10)))+((1-(2/10))*F1124)</f>
        <v>-0.19608190904078696</v>
      </c>
      <c r="G1125" s="2">
        <f t="shared" si="105"/>
        <v>0.12366316334039054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6.78</v>
      </c>
      <c r="C1126" s="2">
        <f t="shared" si="102"/>
        <v>6.4198083440210789</v>
      </c>
      <c r="D1126" s="2">
        <f t="shared" si="104"/>
        <v>6.4613227840890897</v>
      </c>
      <c r="E1126" s="2">
        <f t="shared" si="103"/>
        <v>-4.1514440068010749E-2</v>
      </c>
      <c r="F1126" s="2">
        <f t="shared" si="107"/>
        <v>-0.16516841524623174</v>
      </c>
      <c r="G1126" s="2">
        <f t="shared" si="105"/>
        <v>0.12365397517822099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6.78</v>
      </c>
      <c r="C1127" s="2">
        <f t="shared" si="102"/>
        <v>6.4629147526332202</v>
      </c>
      <c r="D1127" s="2">
        <f t="shared" si="104"/>
        <v>6.4849285037861941</v>
      </c>
      <c r="E1127" s="2">
        <f t="shared" si="103"/>
        <v>-2.2013751152973882E-2</v>
      </c>
      <c r="F1127" s="2">
        <f t="shared" si="107"/>
        <v>-0.13653748242758018</v>
      </c>
      <c r="G1127" s="2">
        <f t="shared" si="105"/>
        <v>0.1145237312746063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6.78</v>
      </c>
      <c r="C1128" s="2">
        <f t="shared" si="102"/>
        <v>6.499389406074263</v>
      </c>
      <c r="D1128" s="2">
        <f t="shared" si="104"/>
        <v>6.5067856516538836</v>
      </c>
      <c r="E1128" s="2">
        <f t="shared" si="103"/>
        <v>-7.3962455796205973E-3</v>
      </c>
      <c r="F1128" s="2">
        <f t="shared" si="107"/>
        <v>-0.11070923505798827</v>
      </c>
      <c r="G1128" s="2">
        <f t="shared" si="105"/>
        <v>0.10331298947836767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6.69</v>
      </c>
      <c r="C1129" s="2">
        <f t="shared" si="102"/>
        <v>6.4687141128320684</v>
      </c>
      <c r="D1129" s="2">
        <f t="shared" si="104"/>
        <v>6.520357084864707</v>
      </c>
      <c r="E1129" s="2">
        <f t="shared" si="103"/>
        <v>-5.1642972032638568E-2</v>
      </c>
      <c r="F1129" s="2">
        <f t="shared" si="107"/>
        <v>-9.8895982452918335E-2</v>
      </c>
      <c r="G1129" s="2">
        <f t="shared" si="105"/>
        <v>4.7253010420279767E-2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6.69</v>
      </c>
      <c r="C1130" s="2">
        <f t="shared" si="102"/>
        <v>6.4427580954732884</v>
      </c>
      <c r="D1130" s="2">
        <f t="shared" si="104"/>
        <v>6.5329232267265809</v>
      </c>
      <c r="E1130" s="2">
        <f t="shared" si="103"/>
        <v>-9.0165131253292508E-2</v>
      </c>
      <c r="F1130" s="2">
        <f t="shared" si="107"/>
        <v>-9.7149812212993181E-2</v>
      </c>
      <c r="G1130" s="2">
        <f t="shared" si="105"/>
        <v>6.9846809597006732E-3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6.65</v>
      </c>
      <c r="C1131" s="2">
        <f t="shared" si="102"/>
        <v>6.4777183884773981</v>
      </c>
      <c r="D1131" s="2">
        <f t="shared" si="104"/>
        <v>6.5415955803023902</v>
      </c>
      <c r="E1131" s="2">
        <f t="shared" si="103"/>
        <v>-6.3877191824992074E-2</v>
      </c>
      <c r="F1131" s="2">
        <f t="shared" si="107"/>
        <v>-9.0495288135392968E-2</v>
      </c>
      <c r="G1131" s="2">
        <f t="shared" si="105"/>
        <v>2.6618096310400893E-2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6.66</v>
      </c>
      <c r="C1132" s="2">
        <f t="shared" si="102"/>
        <v>6.5073001748654908</v>
      </c>
      <c r="D1132" s="2">
        <f t="shared" si="104"/>
        <v>6.5503662780577683</v>
      </c>
      <c r="E1132" s="2">
        <f t="shared" si="103"/>
        <v>-4.3066103192277438E-2</v>
      </c>
      <c r="F1132" s="2">
        <f t="shared" si="107"/>
        <v>-8.100945114676987E-2</v>
      </c>
      <c r="G1132" s="2">
        <f t="shared" si="105"/>
        <v>3.7943347954492432E-2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6.66</v>
      </c>
      <c r="C1133" s="2">
        <f t="shared" si="102"/>
        <v>6.5323309171938773</v>
      </c>
      <c r="D1133" s="2">
        <f t="shared" si="104"/>
        <v>6.5584872944979331</v>
      </c>
      <c r="E1133" s="2">
        <f t="shared" si="103"/>
        <v>-2.6156377304055844E-2</v>
      </c>
      <c r="F1133" s="2">
        <f t="shared" si="107"/>
        <v>-7.0038836378227068E-2</v>
      </c>
      <c r="G1133" s="2">
        <f t="shared" si="105"/>
        <v>4.3882459074171223E-2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6.66</v>
      </c>
      <c r="C1134" s="2">
        <f t="shared" si="102"/>
        <v>6.5704338530102042</v>
      </c>
      <c r="D1134" s="2">
        <f t="shared" si="104"/>
        <v>6.5660067541647527</v>
      </c>
      <c r="E1134" s="2">
        <f t="shared" si="103"/>
        <v>4.4270988454515603E-3</v>
      </c>
      <c r="F1134" s="2">
        <f t="shared" si="107"/>
        <v>-5.5145649333491344E-2</v>
      </c>
      <c r="G1134" s="2">
        <f t="shared" si="105"/>
        <v>5.9572748178942904E-2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6.63</v>
      </c>
      <c r="C1135" s="2">
        <f t="shared" si="102"/>
        <v>6.6026747987009422</v>
      </c>
      <c r="D1135" s="2">
        <f t="shared" si="104"/>
        <v>6.570746994596993</v>
      </c>
      <c r="E1135" s="2">
        <f t="shared" si="103"/>
        <v>3.1927804103949242E-2</v>
      </c>
      <c r="F1135" s="2">
        <f t="shared" si="107"/>
        <v>-3.7730958646003225E-2</v>
      </c>
      <c r="G1135" s="2">
        <f t="shared" si="105"/>
        <v>6.9658762749952474E-2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6.63</v>
      </c>
      <c r="C1136" s="2">
        <f t="shared" si="102"/>
        <v>6.6299555989007972</v>
      </c>
      <c r="D1136" s="2">
        <f t="shared" si="104"/>
        <v>6.5751361061083262</v>
      </c>
      <c r="E1136" s="2">
        <f t="shared" si="103"/>
        <v>5.4819492792471003E-2</v>
      </c>
      <c r="F1136" s="2">
        <f t="shared" si="107"/>
        <v>-1.9220868358308378E-2</v>
      </c>
      <c r="G1136" s="2">
        <f t="shared" si="105"/>
        <v>7.4040361150779388E-2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6.63</v>
      </c>
      <c r="C1137" s="2">
        <f t="shared" si="102"/>
        <v>6.6530393529160596</v>
      </c>
      <c r="D1137" s="2">
        <f t="shared" si="104"/>
        <v>6.5792000982484495</v>
      </c>
      <c r="E1137" s="2">
        <f t="shared" si="103"/>
        <v>7.3839254667610099E-2</v>
      </c>
      <c r="F1137" s="2">
        <f t="shared" si="107"/>
        <v>-6.0884375312468195E-4</v>
      </c>
      <c r="G1137" s="2">
        <f t="shared" si="105"/>
        <v>7.4448098420734785E-2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6.63</v>
      </c>
      <c r="C1138" s="2">
        <f t="shared" si="102"/>
        <v>6.6725717601597427</v>
      </c>
      <c r="D1138" s="2">
        <f t="shared" si="104"/>
        <v>6.5829630539337494</v>
      </c>
      <c r="E1138" s="2">
        <f t="shared" si="103"/>
        <v>8.9608706225993373E-2</v>
      </c>
      <c r="F1138" s="2">
        <f t="shared" si="107"/>
        <v>1.7434666242698928E-2</v>
      </c>
      <c r="G1138" s="2">
        <f t="shared" si="105"/>
        <v>7.2174039983294441E-2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6.63</v>
      </c>
      <c r="C1139" s="2">
        <f t="shared" si="102"/>
        <v>6.6752530278274751</v>
      </c>
      <c r="D1139" s="2">
        <f t="shared" si="104"/>
        <v>6.5864472721608784</v>
      </c>
      <c r="E1139" s="2">
        <f t="shared" si="103"/>
        <v>8.8805755666596653E-2</v>
      </c>
      <c r="F1139" s="2">
        <f t="shared" si="107"/>
        <v>3.1708884127478472E-2</v>
      </c>
      <c r="G1139" s="2">
        <f t="shared" si="105"/>
        <v>5.7096871539118181E-2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6.63</v>
      </c>
      <c r="C1140" s="2">
        <f t="shared" si="102"/>
        <v>6.6775217927770942</v>
      </c>
      <c r="D1140" s="2">
        <f t="shared" si="104"/>
        <v>6.5896734001489623</v>
      </c>
      <c r="E1140" s="2">
        <f t="shared" si="103"/>
        <v>8.7848392628131933E-2</v>
      </c>
      <c r="F1140" s="2">
        <f t="shared" si="107"/>
        <v>4.2936785827609167E-2</v>
      </c>
      <c r="G1140" s="2">
        <f t="shared" si="105"/>
        <v>4.4911606800522766E-2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6.63</v>
      </c>
      <c r="C1141" s="2">
        <f t="shared" si="102"/>
        <v>6.6732876708113871</v>
      </c>
      <c r="D1141" s="2">
        <f t="shared" si="104"/>
        <v>6.5926605556934827</v>
      </c>
      <c r="E1141" s="2">
        <f t="shared" si="103"/>
        <v>8.0627115117904324E-2</v>
      </c>
      <c r="F1141" s="2">
        <f t="shared" si="107"/>
        <v>5.0474851685668204E-2</v>
      </c>
      <c r="G1141" s="2">
        <f t="shared" si="105"/>
        <v>3.015226343223612E-2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6.63</v>
      </c>
      <c r="C1142" s="2">
        <f t="shared" si="102"/>
        <v>6.6712434137634817</v>
      </c>
      <c r="D1142" s="2">
        <f t="shared" si="104"/>
        <v>6.5954264404569276</v>
      </c>
      <c r="E1142" s="2">
        <f t="shared" si="103"/>
        <v>7.5816973306554125E-2</v>
      </c>
      <c r="F1142" s="2">
        <f t="shared" si="107"/>
        <v>5.5543276009845391E-2</v>
      </c>
      <c r="G1142" s="2">
        <f t="shared" si="105"/>
        <v>2.0273697296708734E-2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6.63</v>
      </c>
      <c r="C1143" s="2">
        <f t="shared" si="102"/>
        <v>6.669513657799869</v>
      </c>
      <c r="D1143" s="2">
        <f t="shared" si="104"/>
        <v>6.5979874448675258</v>
      </c>
      <c r="E1143" s="2">
        <f t="shared" si="103"/>
        <v>7.1526212932343292E-2</v>
      </c>
      <c r="F1143" s="2">
        <f t="shared" si="107"/>
        <v>5.8739863394344977E-2</v>
      </c>
      <c r="G1143" s="2">
        <f t="shared" si="105"/>
        <v>1.2786349537998315E-2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6.63</v>
      </c>
      <c r="C1144" s="2">
        <f t="shared" si="102"/>
        <v>6.6680500181383504</v>
      </c>
      <c r="D1144" s="2">
        <f t="shared" si="104"/>
        <v>6.6003587452477088</v>
      </c>
      <c r="E1144" s="2">
        <f t="shared" si="103"/>
        <v>6.7691272890641585E-2</v>
      </c>
      <c r="F1144" s="2">
        <f t="shared" si="107"/>
        <v>6.0530145293604301E-2</v>
      </c>
      <c r="G1144" s="2">
        <f t="shared" si="105"/>
        <v>7.161127597037284E-3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6.61</v>
      </c>
      <c r="C1145" s="2">
        <f t="shared" si="102"/>
        <v>6.6621961691939884</v>
      </c>
      <c r="D1145" s="2">
        <f t="shared" si="104"/>
        <v>6.6010729122663978</v>
      </c>
      <c r="E1145" s="2">
        <f t="shared" si="103"/>
        <v>6.1123256927590575E-2</v>
      </c>
      <c r="F1145" s="2">
        <f t="shared" si="107"/>
        <v>6.0648767620401556E-2</v>
      </c>
      <c r="G1145" s="2">
        <f t="shared" si="105"/>
        <v>4.7448930718901883E-4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6.6</v>
      </c>
      <c r="C1146" s="2">
        <f t="shared" si="102"/>
        <v>6.6572429123949135</v>
      </c>
      <c r="D1146" s="2">
        <f t="shared" si="104"/>
        <v>6.6009934372837016</v>
      </c>
      <c r="E1146" s="2">
        <f t="shared" si="103"/>
        <v>5.6249475111211922E-2</v>
      </c>
      <c r="F1146" s="2">
        <f t="shared" si="107"/>
        <v>5.9768909118563633E-2</v>
      </c>
      <c r="G1146" s="2">
        <f t="shared" si="105"/>
        <v>-3.5194340073517114E-3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6.6</v>
      </c>
      <c r="C1147" s="2">
        <f t="shared" si="102"/>
        <v>6.6530516951033878</v>
      </c>
      <c r="D1147" s="2">
        <f t="shared" si="104"/>
        <v>6.6009198493367611</v>
      </c>
      <c r="E1147" s="2">
        <f t="shared" si="103"/>
        <v>5.2131845766626661E-2</v>
      </c>
      <c r="F1147" s="2">
        <f t="shared" si="107"/>
        <v>5.8241496448176236E-2</v>
      </c>
      <c r="G1147" s="2">
        <f t="shared" si="105"/>
        <v>-6.1096506815495749E-3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6.6</v>
      </c>
      <c r="C1148" s="2">
        <f t="shared" si="102"/>
        <v>6.6495052804720967</v>
      </c>
      <c r="D1148" s="2">
        <f t="shared" si="104"/>
        <v>6.6008517123488533</v>
      </c>
      <c r="E1148" s="2">
        <f t="shared" si="103"/>
        <v>4.8653568123243396E-2</v>
      </c>
      <c r="F1148" s="2">
        <f t="shared" si="107"/>
        <v>5.6323910783189671E-2</v>
      </c>
      <c r="G1148" s="2">
        <f t="shared" si="105"/>
        <v>-7.6703426599462748E-3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6.6</v>
      </c>
      <c r="C1149" s="2">
        <f t="shared" si="102"/>
        <v>6.6465044680917735</v>
      </c>
      <c r="D1149" s="2">
        <f t="shared" si="104"/>
        <v>6.6007886225452346</v>
      </c>
      <c r="E1149" s="2">
        <f t="shared" si="103"/>
        <v>4.5715845546538958E-2</v>
      </c>
      <c r="F1149" s="2">
        <f t="shared" si="107"/>
        <v>5.420229773585953E-2</v>
      </c>
      <c r="G1149" s="2">
        <f t="shared" si="105"/>
        <v>-8.4864521893205716E-3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6.6</v>
      </c>
      <c r="C1150" s="2">
        <f t="shared" si="102"/>
        <v>6.643965319154578</v>
      </c>
      <c r="D1150" s="2">
        <f t="shared" si="104"/>
        <v>6.6007302060604021</v>
      </c>
      <c r="E1150" s="2">
        <f t="shared" si="103"/>
        <v>4.3235113094175937E-2</v>
      </c>
      <c r="F1150" s="2">
        <f t="shared" si="107"/>
        <v>5.2008860807522816E-2</v>
      </c>
      <c r="G1150" s="2">
        <f t="shared" si="105"/>
        <v>-8.77374771334688E-3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6.6</v>
      </c>
      <c r="C1151" s="2">
        <f t="shared" si="102"/>
        <v>6.6418168085154115</v>
      </c>
      <c r="D1151" s="2">
        <f t="shared" si="104"/>
        <v>6.6006761167225942</v>
      </c>
      <c r="E1151" s="2">
        <f t="shared" si="103"/>
        <v>4.1140691792817208E-2</v>
      </c>
      <c r="F1151" s="2">
        <f t="shared" si="107"/>
        <v>4.9835227004581692E-2</v>
      </c>
      <c r="G1151" s="2">
        <f t="shared" si="105"/>
        <v>-8.6945352117644842E-3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6.6</v>
      </c>
      <c r="C1152" s="2">
        <f t="shared" si="102"/>
        <v>6.6399988379745789</v>
      </c>
      <c r="D1152" s="2">
        <f t="shared" si="104"/>
        <v>6.6006260340024019</v>
      </c>
      <c r="E1152" s="2">
        <f t="shared" si="103"/>
        <v>3.9372803972177017E-2</v>
      </c>
      <c r="F1152" s="2">
        <f t="shared" si="107"/>
        <v>4.7742742398100758E-2</v>
      </c>
      <c r="G1152" s="2">
        <f t="shared" si="105"/>
        <v>-8.3699384259237411E-3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6.6</v>
      </c>
      <c r="C1153" s="2">
        <f t="shared" si="102"/>
        <v>6.6384605552092584</v>
      </c>
      <c r="D1153" s="2">
        <f t="shared" si="104"/>
        <v>6.6005796611133354</v>
      </c>
      <c r="E1153" s="2">
        <f t="shared" si="103"/>
        <v>3.788089409592299E-2</v>
      </c>
      <c r="F1153" s="2">
        <f t="shared" si="107"/>
        <v>4.577037273766521E-2</v>
      </c>
      <c r="G1153" s="2">
        <f t="shared" si="105"/>
        <v>-7.8894786417422202E-3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6.6</v>
      </c>
      <c r="C1154" s="2">
        <f t="shared" si="102"/>
        <v>6.6371589313309105</v>
      </c>
      <c r="D1154" s="2">
        <f t="shared" si="104"/>
        <v>6.6005367232530885</v>
      </c>
      <c r="E1154" s="2">
        <f t="shared" si="103"/>
        <v>3.6622208077822016E-2</v>
      </c>
      <c r="F1154" s="2">
        <f t="shared" si="107"/>
        <v>4.3940739805696578E-2</v>
      </c>
      <c r="G1154" s="2">
        <f t="shared" si="105"/>
        <v>-7.3185317278745624E-3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6.6</v>
      </c>
      <c r="C1155" s="2">
        <f t="shared" si="102"/>
        <v>6.6329806342030784</v>
      </c>
      <c r="D1155" s="2">
        <f t="shared" si="104"/>
        <v>6.6004969659750818</v>
      </c>
      <c r="E1155" s="2">
        <f t="shared" si="103"/>
        <v>3.2483668227996532E-2</v>
      </c>
      <c r="F1155" s="2">
        <f t="shared" si="107"/>
        <v>4.1649325490156569E-2</v>
      </c>
      <c r="G1155" s="2">
        <f t="shared" si="105"/>
        <v>-9.1656572621600374E-3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6.6</v>
      </c>
      <c r="C1156" s="2">
        <f t="shared" si="102"/>
        <v>6.6279066904795281</v>
      </c>
      <c r="D1156" s="2">
        <f t="shared" si="104"/>
        <v>6.6004601536806318</v>
      </c>
      <c r="E1156" s="2">
        <f t="shared" si="103"/>
        <v>2.7446536798896304E-2</v>
      </c>
      <c r="F1156" s="2">
        <f t="shared" si="107"/>
        <v>3.8808767751904519E-2</v>
      </c>
      <c r="G1156" s="2">
        <f t="shared" si="105"/>
        <v>-1.1362230953008215E-2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6.55</v>
      </c>
      <c r="C1157" s="2">
        <f t="shared" si="102"/>
        <v>6.6236133534826775</v>
      </c>
      <c r="D1157" s="2">
        <f t="shared" si="104"/>
        <v>6.5967223645191035</v>
      </c>
      <c r="E1157" s="2">
        <f t="shared" si="103"/>
        <v>2.6890988963574003E-2</v>
      </c>
      <c r="F1157" s="2">
        <f t="shared" si="107"/>
        <v>3.6425211994238413E-2</v>
      </c>
      <c r="G1157" s="2">
        <f t="shared" si="105"/>
        <v>-9.5342230306644099E-3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6.55</v>
      </c>
      <c r="C1158" s="2">
        <f t="shared" si="102"/>
        <v>6.6199805298699577</v>
      </c>
      <c r="D1158" s="2">
        <f t="shared" si="104"/>
        <v>6.593261448628799</v>
      </c>
      <c r="E1158" s="2">
        <f t="shared" si="103"/>
        <v>2.6719081241158626E-2</v>
      </c>
      <c r="F1158" s="2">
        <f t="shared" si="107"/>
        <v>3.4483985843622458E-2</v>
      </c>
      <c r="G1158" s="2">
        <f t="shared" si="105"/>
        <v>-7.7649046024638319E-3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6.55</v>
      </c>
      <c r="C1159" s="2">
        <f t="shared" si="102"/>
        <v>6.6169066021976564</v>
      </c>
      <c r="D1159" s="2">
        <f t="shared" si="104"/>
        <v>6.5900568968785178</v>
      </c>
      <c r="E1159" s="2">
        <f t="shared" si="103"/>
        <v>2.684970531913855E-2</v>
      </c>
      <c r="F1159" s="2">
        <f t="shared" si="107"/>
        <v>3.295712973872568E-2</v>
      </c>
      <c r="G1159" s="2">
        <f t="shared" si="105"/>
        <v>-6.1074244195871291E-3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6.36</v>
      </c>
      <c r="C1160" s="2">
        <f t="shared" si="102"/>
        <v>6.6143055864749396</v>
      </c>
      <c r="D1160" s="2">
        <f t="shared" si="104"/>
        <v>6.573015645257887</v>
      </c>
      <c r="E1160" s="2">
        <f t="shared" si="103"/>
        <v>4.128994121705265E-2</v>
      </c>
      <c r="F1160" s="2">
        <f t="shared" si="107"/>
        <v>3.4623692034391078E-2</v>
      </c>
      <c r="G1160" s="2">
        <f t="shared" si="105"/>
        <v>6.6662491826615725E-3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6.36</v>
      </c>
      <c r="C1161" s="2">
        <f t="shared" si="102"/>
        <v>6.6121047270172566</v>
      </c>
      <c r="D1161" s="2">
        <f t="shared" si="104"/>
        <v>6.5572367085721179</v>
      </c>
      <c r="E1161" s="2">
        <f t="shared" si="103"/>
        <v>5.4868018445138667E-2</v>
      </c>
      <c r="F1161" s="2">
        <f t="shared" si="107"/>
        <v>3.8672557316540596E-2</v>
      </c>
      <c r="G1161" s="2">
        <f t="shared" si="105"/>
        <v>1.6195461128598071E-2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6.55</v>
      </c>
      <c r="C1162" s="2">
        <f t="shared" si="102"/>
        <v>6.6102424613222937</v>
      </c>
      <c r="D1162" s="2">
        <f t="shared" si="104"/>
        <v>6.5567006560852938</v>
      </c>
      <c r="E1162" s="2">
        <f t="shared" si="103"/>
        <v>5.3541805236999807E-2</v>
      </c>
      <c r="F1162" s="2">
        <f t="shared" si="107"/>
        <v>4.1646406900632441E-2</v>
      </c>
      <c r="G1162" s="2">
        <f t="shared" si="105"/>
        <v>1.1895398336367366E-2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6.59</v>
      </c>
      <c r="C1163" s="2">
        <f t="shared" si="102"/>
        <v>6.6086666980419411</v>
      </c>
      <c r="D1163" s="2">
        <f t="shared" si="104"/>
        <v>6.5591672741530491</v>
      </c>
      <c r="E1163" s="2">
        <f t="shared" si="103"/>
        <v>4.9499423888891947E-2</v>
      </c>
      <c r="F1163" s="2">
        <f t="shared" si="107"/>
        <v>4.3217010298284342E-2</v>
      </c>
      <c r="G1163" s="2">
        <f t="shared" si="105"/>
        <v>6.2824135906076051E-3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6.58</v>
      </c>
      <c r="C1164" s="2">
        <f t="shared" si="102"/>
        <v>6.6073333598816424</v>
      </c>
      <c r="D1164" s="2">
        <f t="shared" si="104"/>
        <v>6.5607104390306015</v>
      </c>
      <c r="E1164" s="2">
        <f t="shared" si="103"/>
        <v>4.6622920851040917E-2</v>
      </c>
      <c r="F1164" s="2">
        <f t="shared" si="107"/>
        <v>4.3898192408835662E-2</v>
      </c>
      <c r="G1164" s="2">
        <f t="shared" si="105"/>
        <v>2.7247284422052542E-3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6.58</v>
      </c>
      <c r="C1165" s="2">
        <f t="shared" si="102"/>
        <v>6.6062051506690818</v>
      </c>
      <c r="D1165" s="2">
        <f t="shared" si="104"/>
        <v>6.5621392953987048</v>
      </c>
      <c r="E1165" s="2">
        <f t="shared" si="103"/>
        <v>4.4065855270376986E-2</v>
      </c>
      <c r="F1165" s="2">
        <f t="shared" si="107"/>
        <v>4.3931724981143928E-2</v>
      </c>
      <c r="G1165" s="2">
        <f t="shared" si="105"/>
        <v>1.3413028923305731E-4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6.57</v>
      </c>
      <c r="C1166" s="2">
        <f t="shared" si="102"/>
        <v>6.6052505121046075</v>
      </c>
      <c r="D1166" s="2">
        <f t="shared" si="104"/>
        <v>6.5627215698136157</v>
      </c>
      <c r="E1166" s="2">
        <f t="shared" si="103"/>
        <v>4.25289422909918E-2</v>
      </c>
      <c r="F1166" s="2">
        <f t="shared" si="107"/>
        <v>4.3651168443113508E-2</v>
      </c>
      <c r="G1166" s="2">
        <f t="shared" si="105"/>
        <v>-1.1222261521217081E-3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6.57</v>
      </c>
      <c r="C1167" s="2">
        <f t="shared" ref="C1167:C1230" si="108">$C$4*B1157+C1166*(1-$C$4)</f>
        <v>6.5967504333192828</v>
      </c>
      <c r="D1167" s="2">
        <f t="shared" si="104"/>
        <v>6.5632607127903846</v>
      </c>
      <c r="E1167" s="2">
        <f t="shared" si="103"/>
        <v>3.3489720528898204E-2</v>
      </c>
      <c r="F1167" s="2">
        <f t="shared" si="107"/>
        <v>4.161887886027045E-2</v>
      </c>
      <c r="G1167" s="2">
        <f t="shared" si="105"/>
        <v>-8.1291583313722465E-3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6.57</v>
      </c>
      <c r="C1168" s="2">
        <f t="shared" si="108"/>
        <v>6.5895580589624698</v>
      </c>
      <c r="D1168" s="2">
        <f t="shared" si="104"/>
        <v>6.563759919250356</v>
      </c>
      <c r="E1168" s="2">
        <f t="shared" si="103"/>
        <v>2.5798139712113866E-2</v>
      </c>
      <c r="F1168" s="2">
        <f t="shared" si="107"/>
        <v>3.8454731030639136E-2</v>
      </c>
      <c r="G1168" s="2">
        <f t="shared" si="105"/>
        <v>-1.265659131852527E-2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6.57</v>
      </c>
      <c r="C1169" s="2">
        <f t="shared" si="108"/>
        <v>6.5834722037374744</v>
      </c>
      <c r="D1169" s="2">
        <f t="shared" si="104"/>
        <v>6.564222147454033</v>
      </c>
      <c r="E1169" s="2">
        <f t="shared" si="103"/>
        <v>1.9250056283441452E-2</v>
      </c>
      <c r="F1169" s="2">
        <f t="shared" si="107"/>
        <v>3.4613796081199598E-2</v>
      </c>
      <c r="G1169" s="2">
        <f t="shared" si="105"/>
        <v>-1.5363739797758146E-2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6.57</v>
      </c>
      <c r="C1170" s="2">
        <f t="shared" si="108"/>
        <v>6.54909186470094</v>
      </c>
      <c r="D1170" s="2">
        <f t="shared" si="104"/>
        <v>6.5646501365315117</v>
      </c>
      <c r="E1170" s="2">
        <f t="shared" si="103"/>
        <v>-1.555827183057179E-2</v>
      </c>
      <c r="F1170" s="2">
        <f t="shared" si="107"/>
        <v>2.457938249884532E-2</v>
      </c>
      <c r="G1170" s="2">
        <f t="shared" si="105"/>
        <v>-4.0137654329417113E-2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6.57</v>
      </c>
      <c r="C1171" s="2">
        <f t="shared" si="108"/>
        <v>6.5200008085931032</v>
      </c>
      <c r="D1171" s="2">
        <f t="shared" si="104"/>
        <v>6.5650464227143628</v>
      </c>
      <c r="E1171" s="2">
        <f t="shared" si="103"/>
        <v>-4.5045614121259625E-2</v>
      </c>
      <c r="F1171" s="2">
        <f t="shared" si="107"/>
        <v>1.0654383174824332E-2</v>
      </c>
      <c r="G1171" s="2">
        <f t="shared" si="105"/>
        <v>-5.5699997296083957E-2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6.57</v>
      </c>
      <c r="C1172" s="2">
        <f t="shared" si="108"/>
        <v>6.5246160688095491</v>
      </c>
      <c r="D1172" s="2">
        <f t="shared" si="104"/>
        <v>6.5654133543651501</v>
      </c>
      <c r="E1172" s="2">
        <f t="shared" si="103"/>
        <v>-4.0797285555600915E-2</v>
      </c>
      <c r="F1172" s="2">
        <f t="shared" si="107"/>
        <v>3.6404942873928363E-4</v>
      </c>
      <c r="G1172" s="2">
        <f t="shared" si="105"/>
        <v>-4.11613349843402E-2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6.57</v>
      </c>
      <c r="C1173" s="2">
        <f t="shared" si="108"/>
        <v>6.5346751351465411</v>
      </c>
      <c r="D1173" s="2">
        <f t="shared" si="104"/>
        <v>6.5657531058936573</v>
      </c>
      <c r="E1173" s="2">
        <f t="shared" si="103"/>
        <v>-3.1077970747116268E-2</v>
      </c>
      <c r="F1173" s="2">
        <f t="shared" si="107"/>
        <v>-5.9243546064318272E-3</v>
      </c>
      <c r="G1173" s="2">
        <f t="shared" si="105"/>
        <v>-2.515361614068444E-2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6.57</v>
      </c>
      <c r="C1174" s="2">
        <f t="shared" si="108"/>
        <v>6.5416481912778419</v>
      </c>
      <c r="D1174" s="2">
        <f t="shared" si="104"/>
        <v>6.5660676906422752</v>
      </c>
      <c r="E1174" s="2">
        <f t="shared" si="103"/>
        <v>-2.4419499364433328E-2</v>
      </c>
      <c r="F1174" s="2">
        <f t="shared" si="107"/>
        <v>-9.6233835580321284E-3</v>
      </c>
      <c r="G1174" s="2">
        <f t="shared" si="105"/>
        <v>-1.47961158064012E-2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6.57</v>
      </c>
      <c r="C1175" s="2">
        <f t="shared" si="108"/>
        <v>6.5475484695427895</v>
      </c>
      <c r="D1175" s="2">
        <f t="shared" si="104"/>
        <v>6.5663589728169214</v>
      </c>
      <c r="E1175" s="2">
        <f t="shared" si="103"/>
        <v>-1.8810503274131918E-2</v>
      </c>
      <c r="F1175" s="2">
        <f t="shared" si="107"/>
        <v>-1.1460807501252087E-2</v>
      </c>
      <c r="G1175" s="2">
        <f t="shared" si="105"/>
        <v>-7.3496957728798312E-3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6.57</v>
      </c>
      <c r="C1176" s="2">
        <f t="shared" si="108"/>
        <v>6.5510025511515915</v>
      </c>
      <c r="D1176" s="2">
        <f t="shared" si="104"/>
        <v>6.5666286785341859</v>
      </c>
      <c r="E1176" s="2">
        <f t="shared" si="103"/>
        <v>-1.562612738259439E-2</v>
      </c>
      <c r="F1176" s="2">
        <f t="shared" si="107"/>
        <v>-1.2293871477520549E-2</v>
      </c>
      <c r="G1176" s="2">
        <f t="shared" si="105"/>
        <v>-3.3322559050738415E-3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6.57</v>
      </c>
      <c r="C1177" s="2">
        <f t="shared" si="108"/>
        <v>6.5539252355898086</v>
      </c>
      <c r="D1177" s="2">
        <f t="shared" si="104"/>
        <v>6.5668784060501721</v>
      </c>
      <c r="E1177" s="2">
        <f t="shared" si="103"/>
        <v>-1.2953170460363594E-2</v>
      </c>
      <c r="F1177" s="2">
        <f t="shared" si="107"/>
        <v>-1.2425731274089158E-2</v>
      </c>
      <c r="G1177" s="2">
        <f t="shared" si="105"/>
        <v>-5.2743918627443619E-4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6.57</v>
      </c>
      <c r="C1178" s="2">
        <f t="shared" si="108"/>
        <v>6.5563982762682995</v>
      </c>
      <c r="D1178" s="2">
        <f t="shared" si="104"/>
        <v>6.5671096352316409</v>
      </c>
      <c r="E1178" s="2">
        <f t="shared" si="103"/>
        <v>-1.0711358963341411E-2</v>
      </c>
      <c r="F1178" s="2">
        <f t="shared" si="107"/>
        <v>-1.208285681193961E-2</v>
      </c>
      <c r="G1178" s="2">
        <f t="shared" si="105"/>
        <v>1.3714978485981997E-3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6.57</v>
      </c>
      <c r="C1179" s="2">
        <f t="shared" si="108"/>
        <v>6.5584908491500995</v>
      </c>
      <c r="D1179" s="2">
        <f t="shared" si="104"/>
        <v>6.5673237363255934</v>
      </c>
      <c r="E1179" s="2">
        <f t="shared" si="103"/>
        <v>-8.8328871754939087E-3</v>
      </c>
      <c r="F1179" s="2">
        <f t="shared" si="107"/>
        <v>-1.1432862884650471E-2</v>
      </c>
      <c r="G1179" s="2">
        <f t="shared" si="105"/>
        <v>2.5999757091565625E-3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6.57</v>
      </c>
      <c r="C1180" s="2">
        <f t="shared" si="108"/>
        <v>6.5602614877423919</v>
      </c>
      <c r="D1180" s="2">
        <f t="shared" si="104"/>
        <v>6.5675219780792533</v>
      </c>
      <c r="E1180" s="2">
        <f t="shared" ref="E1180:E1243" si="109">C1180-D1180</f>
        <v>-7.2604903368613805E-3</v>
      </c>
      <c r="F1180" s="2">
        <f t="shared" si="107"/>
        <v>-1.0598388375092653E-2</v>
      </c>
      <c r="G1180" s="2">
        <f t="shared" si="105"/>
        <v>3.3378980382312729E-3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6.57</v>
      </c>
      <c r="C1181" s="2">
        <f t="shared" si="108"/>
        <v>6.5617597203974087</v>
      </c>
      <c r="D1181" s="2">
        <f t="shared" ref="D1181:D1244" si="110">$D$4*B1181+(1-$D$4)*D1180</f>
        <v>6.5677055352585674</v>
      </c>
      <c r="E1181" s="2">
        <f t="shared" si="109"/>
        <v>-5.9458148611586381E-3</v>
      </c>
      <c r="F1181" s="2">
        <f t="shared" si="107"/>
        <v>-9.6678736723058503E-3</v>
      </c>
      <c r="G1181" s="2">
        <f t="shared" si="105"/>
        <v>3.7220588111472122E-3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6.38</v>
      </c>
      <c r="C1182" s="2">
        <f t="shared" si="108"/>
        <v>6.563027455720885</v>
      </c>
      <c r="D1182" s="2">
        <f t="shared" si="110"/>
        <v>6.5538014215357103</v>
      </c>
      <c r="E1182" s="2">
        <f t="shared" si="109"/>
        <v>9.2260341851746475E-3</v>
      </c>
      <c r="F1182" s="2">
        <f t="shared" si="107"/>
        <v>-5.8890921008097515E-3</v>
      </c>
      <c r="G1182" s="2">
        <f t="shared" si="105"/>
        <v>1.5115126285984399E-2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6.38</v>
      </c>
      <c r="C1183" s="2">
        <f t="shared" si="108"/>
        <v>6.5641001548407489</v>
      </c>
      <c r="D1183" s="2">
        <f t="shared" si="110"/>
        <v>6.5409272421626943</v>
      </c>
      <c r="E1183" s="2">
        <f t="shared" si="109"/>
        <v>2.3172912678054658E-2</v>
      </c>
      <c r="F1183" s="2">
        <f t="shared" si="107"/>
        <v>-7.6691145036869926E-5</v>
      </c>
      <c r="G1183" s="2">
        <f t="shared" si="105"/>
        <v>2.3249603823091526E-2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6.38</v>
      </c>
      <c r="C1184" s="2">
        <f t="shared" si="108"/>
        <v>6.5650078233267877</v>
      </c>
      <c r="D1184" s="2">
        <f t="shared" si="110"/>
        <v>6.5290067057061982</v>
      </c>
      <c r="E1184" s="2">
        <f t="shared" si="109"/>
        <v>3.600111762058944E-2</v>
      </c>
      <c r="F1184" s="2">
        <f t="shared" si="107"/>
        <v>7.1388706080883924E-3</v>
      </c>
      <c r="G1184" s="2">
        <f t="shared" si="105"/>
        <v>2.8862247012501049E-2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6.38</v>
      </c>
      <c r="C1185" s="2">
        <f t="shared" si="108"/>
        <v>6.5657758505072819</v>
      </c>
      <c r="D1185" s="2">
        <f t="shared" si="110"/>
        <v>6.5179691719501838</v>
      </c>
      <c r="E1185" s="2">
        <f t="shared" si="109"/>
        <v>4.7806678557098081E-2</v>
      </c>
      <c r="F1185" s="2">
        <f t="shared" si="107"/>
        <v>1.5272432197890332E-2</v>
      </c>
      <c r="G1185" s="2">
        <f t="shared" si="105"/>
        <v>3.253424635920775E-2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6.38</v>
      </c>
      <c r="C1186" s="2">
        <f t="shared" si="108"/>
        <v>6.5664257196600078</v>
      </c>
      <c r="D1186" s="2">
        <f t="shared" si="110"/>
        <v>6.5077492332872069</v>
      </c>
      <c r="E1186" s="2">
        <f t="shared" si="109"/>
        <v>5.8676486372800873E-2</v>
      </c>
      <c r="F1186" s="2">
        <f t="shared" si="107"/>
        <v>2.395324303287244E-2</v>
      </c>
      <c r="G1186" s="2">
        <f t="shared" si="105"/>
        <v>3.4723243339928433E-2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6.38</v>
      </c>
      <c r="C1187" s="2">
        <f t="shared" si="108"/>
        <v>6.5669756089430837</v>
      </c>
      <c r="D1187" s="2">
        <f t="shared" si="110"/>
        <v>6.4982863271177838</v>
      </c>
      <c r="E1187" s="2">
        <f t="shared" si="109"/>
        <v>6.8689281825299986E-2</v>
      </c>
      <c r="F1187" s="2">
        <f t="shared" si="107"/>
        <v>3.2900450791357949E-2</v>
      </c>
      <c r="G1187" s="2">
        <f t="shared" si="105"/>
        <v>3.5788831033942037E-2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6.38</v>
      </c>
      <c r="C1188" s="2">
        <f t="shared" si="108"/>
        <v>6.5674408998749172</v>
      </c>
      <c r="D1188" s="2">
        <f t="shared" si="110"/>
        <v>6.4895243769609108</v>
      </c>
      <c r="E1188" s="2">
        <f t="shared" si="109"/>
        <v>7.7916522914006414E-2</v>
      </c>
      <c r="F1188" s="2">
        <f t="shared" si="107"/>
        <v>4.1903665215887648E-2</v>
      </c>
      <c r="G1188" s="2">
        <f t="shared" ref="G1188:G1251" si="111">E1188-F1188</f>
        <v>3.6012857698118766E-2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6.38</v>
      </c>
      <c r="C1189" s="2">
        <f t="shared" si="108"/>
        <v>6.5678346075864686</v>
      </c>
      <c r="D1189" s="2">
        <f t="shared" si="110"/>
        <v>6.4814114601489914</v>
      </c>
      <c r="E1189" s="2">
        <f t="shared" si="109"/>
        <v>8.6423147437477255E-2</v>
      </c>
      <c r="F1189" s="2">
        <f t="shared" ref="F1189:F1252" si="113">(E1189*(2/(10)))+((1-(2/10))*F1188)</f>
        <v>5.0807561660205572E-2</v>
      </c>
      <c r="G1189" s="2">
        <f t="shared" si="111"/>
        <v>3.5615585777271683E-2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6.57</v>
      </c>
      <c r="C1190" s="2">
        <f t="shared" si="108"/>
        <v>6.5681677448808582</v>
      </c>
      <c r="D1190" s="2">
        <f t="shared" si="110"/>
        <v>6.4879735742120284</v>
      </c>
      <c r="E1190" s="2">
        <f t="shared" si="109"/>
        <v>8.0194170668829834E-2</v>
      </c>
      <c r="F1190" s="2">
        <f t="shared" si="113"/>
        <v>5.668488346193043E-2</v>
      </c>
      <c r="G1190" s="2">
        <f t="shared" si="111"/>
        <v>2.3509287206899404E-2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6.59</v>
      </c>
      <c r="C1191" s="2">
        <f t="shared" si="108"/>
        <v>6.5684496302838031</v>
      </c>
      <c r="D1191" s="2">
        <f t="shared" si="110"/>
        <v>6.4955310872333589</v>
      </c>
      <c r="E1191" s="2">
        <f t="shared" si="109"/>
        <v>7.2918543050444207E-2</v>
      </c>
      <c r="F1191" s="2">
        <f t="shared" si="113"/>
        <v>5.9931615379633187E-2</v>
      </c>
      <c r="G1191" s="2">
        <f t="shared" si="111"/>
        <v>1.298692767081102E-2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6.59</v>
      </c>
      <c r="C1192" s="2">
        <f t="shared" si="108"/>
        <v>6.5394573794709103</v>
      </c>
      <c r="D1192" s="2">
        <f t="shared" si="110"/>
        <v>6.5025287844753317</v>
      </c>
      <c r="E1192" s="2">
        <f t="shared" si="109"/>
        <v>3.6928594995578656E-2</v>
      </c>
      <c r="F1192" s="2">
        <f t="shared" si="113"/>
        <v>5.5331011302822287E-2</v>
      </c>
      <c r="G1192" s="2">
        <f t="shared" si="111"/>
        <v>-1.8402416307243631E-2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6.59</v>
      </c>
      <c r="C1193" s="2">
        <f t="shared" si="108"/>
        <v>6.5149254749369234</v>
      </c>
      <c r="D1193" s="2">
        <f t="shared" si="110"/>
        <v>6.5090081337734551</v>
      </c>
      <c r="E1193" s="2">
        <f t="shared" si="109"/>
        <v>5.9173411634683148E-3</v>
      </c>
      <c r="F1193" s="2">
        <f t="shared" si="113"/>
        <v>4.5448277274951494E-2</v>
      </c>
      <c r="G1193" s="2">
        <f t="shared" si="111"/>
        <v>-3.9530936111483179E-2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6.59</v>
      </c>
      <c r="C1194" s="2">
        <f t="shared" si="108"/>
        <v>6.4941677095620118</v>
      </c>
      <c r="D1194" s="2">
        <f t="shared" si="110"/>
        <v>6.5150075312717171</v>
      </c>
      <c r="E1194" s="2">
        <f t="shared" si="109"/>
        <v>-2.083982170970522E-2</v>
      </c>
      <c r="F1194" s="2">
        <f t="shared" si="113"/>
        <v>3.2190657478020156E-2</v>
      </c>
      <c r="G1194" s="2">
        <f t="shared" si="111"/>
        <v>-5.3030479187725375E-2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6.59</v>
      </c>
      <c r="C1195" s="2">
        <f t="shared" si="108"/>
        <v>6.4766034465524713</v>
      </c>
      <c r="D1195" s="2">
        <f t="shared" si="110"/>
        <v>6.5205625289552929</v>
      </c>
      <c r="E1195" s="2">
        <f t="shared" si="109"/>
        <v>-4.3959082402821537E-2</v>
      </c>
      <c r="F1195" s="2">
        <f t="shared" si="113"/>
        <v>1.6960709501851818E-2</v>
      </c>
      <c r="G1195" s="2">
        <f t="shared" si="111"/>
        <v>-6.0919791904673351E-2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6.59</v>
      </c>
      <c r="C1196" s="2">
        <f t="shared" si="108"/>
        <v>6.4617413778520909</v>
      </c>
      <c r="D1196" s="2">
        <f t="shared" si="110"/>
        <v>6.5257060453289748</v>
      </c>
      <c r="E1196" s="2">
        <f t="shared" si="109"/>
        <v>-6.3964667476883896E-2</v>
      </c>
      <c r="F1196" s="2">
        <f t="shared" si="113"/>
        <v>7.756341061046744E-4</v>
      </c>
      <c r="G1196" s="2">
        <f t="shared" si="111"/>
        <v>-6.4740301582988574E-2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6.59</v>
      </c>
      <c r="C1197" s="2">
        <f t="shared" si="108"/>
        <v>6.4491657812594614</v>
      </c>
      <c r="D1197" s="2">
        <f t="shared" si="110"/>
        <v>6.5304685604897914</v>
      </c>
      <c r="E1197" s="2">
        <f t="shared" si="109"/>
        <v>-8.1302779230330025E-2</v>
      </c>
      <c r="F1197" s="2">
        <f t="shared" si="113"/>
        <v>-1.5640048561182264E-2</v>
      </c>
      <c r="G1197" s="2">
        <f t="shared" si="111"/>
        <v>-6.5662730669147767E-2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6.59</v>
      </c>
      <c r="C1198" s="2">
        <f t="shared" si="108"/>
        <v>6.4385248918349287</v>
      </c>
      <c r="D1198" s="2">
        <f t="shared" si="110"/>
        <v>6.5348782967498069</v>
      </c>
      <c r="E1198" s="2">
        <f t="shared" si="109"/>
        <v>-9.6353404914878205E-2</v>
      </c>
      <c r="F1198" s="2">
        <f t="shared" si="113"/>
        <v>-3.1782719831921456E-2</v>
      </c>
      <c r="G1198" s="2">
        <f t="shared" si="111"/>
        <v>-6.4570685082956741E-2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6.59</v>
      </c>
      <c r="C1199" s="2">
        <f t="shared" si="108"/>
        <v>6.4295210623218626</v>
      </c>
      <c r="D1199" s="2">
        <f t="shared" si="110"/>
        <v>6.5389613858794506</v>
      </c>
      <c r="E1199" s="2">
        <f t="shared" si="109"/>
        <v>-0.10944032355758804</v>
      </c>
      <c r="F1199" s="2">
        <f t="shared" si="113"/>
        <v>-4.7314240577054772E-2</v>
      </c>
      <c r="G1199" s="2">
        <f t="shared" si="111"/>
        <v>-6.2126082980533265E-2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6.49</v>
      </c>
      <c r="C1200" s="2">
        <f t="shared" si="108"/>
        <v>6.451133206580038</v>
      </c>
      <c r="D1200" s="2">
        <f t="shared" si="110"/>
        <v>6.5353346165550468</v>
      </c>
      <c r="E1200" s="2">
        <f t="shared" si="109"/>
        <v>-8.4201409975008801E-2</v>
      </c>
      <c r="F1200" s="2">
        <f t="shared" si="113"/>
        <v>-5.4691674456645578E-2</v>
      </c>
      <c r="G1200" s="2">
        <f t="shared" si="111"/>
        <v>-2.9509735518363223E-2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6.49</v>
      </c>
      <c r="C1201" s="2">
        <f t="shared" si="108"/>
        <v>6.4724973286446472</v>
      </c>
      <c r="D1201" s="2">
        <f t="shared" si="110"/>
        <v>6.5319764968102287</v>
      </c>
      <c r="E1201" s="2">
        <f t="shared" si="109"/>
        <v>-5.947916816558152E-2</v>
      </c>
      <c r="F1201" s="2">
        <f t="shared" si="113"/>
        <v>-5.5649173198432766E-2</v>
      </c>
      <c r="G1201" s="2">
        <f t="shared" si="111"/>
        <v>-3.8299949671487532E-3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6.48</v>
      </c>
      <c r="C1202" s="2">
        <f t="shared" si="108"/>
        <v>6.4905746626993164</v>
      </c>
      <c r="D1202" s="2">
        <f t="shared" si="110"/>
        <v>6.5281263859353977</v>
      </c>
      <c r="E1202" s="2">
        <f t="shared" si="109"/>
        <v>-3.7551723236081358E-2</v>
      </c>
      <c r="F1202" s="2">
        <f t="shared" si="113"/>
        <v>-5.202968320596249E-2</v>
      </c>
      <c r="G1202" s="2">
        <f t="shared" si="111"/>
        <v>1.4477959969881132E-2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6.44</v>
      </c>
      <c r="C1203" s="2">
        <f t="shared" si="108"/>
        <v>6.5058708684378832</v>
      </c>
      <c r="D1203" s="2">
        <f t="shared" si="110"/>
        <v>6.5215985054957386</v>
      </c>
      <c r="E1203" s="2">
        <f t="shared" si="109"/>
        <v>-1.5727637057855404E-2</v>
      </c>
      <c r="F1203" s="2">
        <f t="shared" si="113"/>
        <v>-4.4769273976341076E-2</v>
      </c>
      <c r="G1203" s="2">
        <f t="shared" si="111"/>
        <v>2.9041636918485672E-2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6.44</v>
      </c>
      <c r="C1204" s="2">
        <f t="shared" si="108"/>
        <v>6.5188138117551313</v>
      </c>
      <c r="D1204" s="2">
        <f t="shared" si="110"/>
        <v>6.5155541717553129</v>
      </c>
      <c r="E1204" s="2">
        <f t="shared" si="109"/>
        <v>3.2596399998183756E-3</v>
      </c>
      <c r="F1204" s="2">
        <f t="shared" si="113"/>
        <v>-3.5163491181109181E-2</v>
      </c>
      <c r="G1204" s="2">
        <f t="shared" si="111"/>
        <v>3.8423131180927557E-2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6.42</v>
      </c>
      <c r="C1205" s="2">
        <f t="shared" si="108"/>
        <v>6.5297655330235722</v>
      </c>
      <c r="D1205" s="2">
        <f t="shared" si="110"/>
        <v>6.5084760849586232</v>
      </c>
      <c r="E1205" s="2">
        <f t="shared" si="109"/>
        <v>2.1289448064949035E-2</v>
      </c>
      <c r="F1205" s="2">
        <f t="shared" si="113"/>
        <v>-2.3872903331897538E-2</v>
      </c>
      <c r="G1205" s="2">
        <f t="shared" si="111"/>
        <v>4.5162351396846573E-2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6.42</v>
      </c>
      <c r="C1206" s="2">
        <f t="shared" si="108"/>
        <v>6.5390323740968688</v>
      </c>
      <c r="D1206" s="2">
        <f t="shared" si="110"/>
        <v>6.5019223008876139</v>
      </c>
      <c r="E1206" s="2">
        <f t="shared" si="109"/>
        <v>3.7110073209254857E-2</v>
      </c>
      <c r="F1206" s="2">
        <f t="shared" si="113"/>
        <v>-1.1676308023667058E-2</v>
      </c>
      <c r="G1206" s="2">
        <f t="shared" si="111"/>
        <v>4.8786381232921915E-2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6.42</v>
      </c>
      <c r="C1207" s="2">
        <f t="shared" si="108"/>
        <v>6.5468735473127344</v>
      </c>
      <c r="D1207" s="2">
        <f t="shared" si="110"/>
        <v>6.4958539823033457</v>
      </c>
      <c r="E1207" s="2">
        <f t="shared" si="109"/>
        <v>5.1019565009388756E-2</v>
      </c>
      <c r="F1207" s="2">
        <f t="shared" si="113"/>
        <v>8.6286658294410477E-4</v>
      </c>
      <c r="G1207" s="2">
        <f t="shared" si="111"/>
        <v>5.015669842644465E-2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6.14</v>
      </c>
      <c r="C1208" s="2">
        <f t="shared" si="108"/>
        <v>6.5535083861876977</v>
      </c>
      <c r="D1208" s="2">
        <f t="shared" si="110"/>
        <v>6.4694944280586535</v>
      </c>
      <c r="E1208" s="2">
        <f t="shared" si="109"/>
        <v>8.4013958129044219E-2</v>
      </c>
      <c r="F1208" s="2">
        <f t="shared" si="113"/>
        <v>1.7493084892164126E-2</v>
      </c>
      <c r="G1208" s="2">
        <f t="shared" si="111"/>
        <v>6.6520873236880093E-2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6.1</v>
      </c>
      <c r="C1209" s="2">
        <f t="shared" si="108"/>
        <v>6.559122480620359</v>
      </c>
      <c r="D1209" s="2">
        <f t="shared" si="110"/>
        <v>6.4421244704246794</v>
      </c>
      <c r="E1209" s="2">
        <f t="shared" si="109"/>
        <v>0.11699801019567957</v>
      </c>
      <c r="F1209" s="2">
        <f t="shared" si="113"/>
        <v>3.7394069952867218E-2</v>
      </c>
      <c r="G1209" s="2">
        <f t="shared" si="111"/>
        <v>7.9603940242812352E-2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6.1</v>
      </c>
      <c r="C1210" s="2">
        <f t="shared" si="108"/>
        <v>6.5484882528326116</v>
      </c>
      <c r="D1210" s="2">
        <f t="shared" si="110"/>
        <v>6.4167819170598879</v>
      </c>
      <c r="E1210" s="2">
        <f t="shared" si="109"/>
        <v>0.13170633577272373</v>
      </c>
      <c r="F1210" s="2">
        <f t="shared" si="113"/>
        <v>5.6256523116838521E-2</v>
      </c>
      <c r="G1210" s="2">
        <f t="shared" si="111"/>
        <v>7.5449812655885212E-2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6.1</v>
      </c>
      <c r="C1211" s="2">
        <f t="shared" si="108"/>
        <v>6.5394900600891326</v>
      </c>
      <c r="D1211" s="2">
        <f t="shared" si="110"/>
        <v>6.3933165898702669</v>
      </c>
      <c r="E1211" s="2">
        <f t="shared" si="109"/>
        <v>0.14617347021886573</v>
      </c>
      <c r="F1211" s="2">
        <f t="shared" si="113"/>
        <v>7.4239912537243963E-2</v>
      </c>
      <c r="G1211" s="2">
        <f t="shared" si="111"/>
        <v>7.1933557681621768E-2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6.1</v>
      </c>
      <c r="C1212" s="2">
        <f t="shared" si="108"/>
        <v>6.5303377431523426</v>
      </c>
      <c r="D1212" s="2">
        <f t="shared" si="110"/>
        <v>6.3715894350650615</v>
      </c>
      <c r="E1212" s="2">
        <f t="shared" si="109"/>
        <v>0.15874830808728113</v>
      </c>
      <c r="F1212" s="2">
        <f t="shared" si="113"/>
        <v>9.1141591647251413E-2</v>
      </c>
      <c r="G1212" s="2">
        <f t="shared" si="111"/>
        <v>6.7606716440029718E-2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6.1</v>
      </c>
      <c r="C1213" s="2">
        <f t="shared" si="108"/>
        <v>6.516439628821213</v>
      </c>
      <c r="D1213" s="2">
        <f t="shared" si="110"/>
        <v>6.3514716991343159</v>
      </c>
      <c r="E1213" s="2">
        <f t="shared" si="109"/>
        <v>0.16496792968689711</v>
      </c>
      <c r="F1213" s="2">
        <f t="shared" si="113"/>
        <v>0.10590685925518056</v>
      </c>
      <c r="G1213" s="2">
        <f t="shared" si="111"/>
        <v>5.9061070431716545E-2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6.1</v>
      </c>
      <c r="C1214" s="2">
        <f t="shared" si="108"/>
        <v>6.5046796859256419</v>
      </c>
      <c r="D1214" s="2">
        <f t="shared" si="110"/>
        <v>6.3328441658651071</v>
      </c>
      <c r="E1214" s="2">
        <f t="shared" si="109"/>
        <v>0.17183552006053482</v>
      </c>
      <c r="F1214" s="2">
        <f t="shared" si="113"/>
        <v>0.11909259141625142</v>
      </c>
      <c r="G1214" s="2">
        <f t="shared" si="111"/>
        <v>5.2742928644283399E-2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6.1</v>
      </c>
      <c r="C1215" s="2">
        <f t="shared" si="108"/>
        <v>6.4916520419370816</v>
      </c>
      <c r="D1215" s="2">
        <f t="shared" si="110"/>
        <v>6.3155964498750992</v>
      </c>
      <c r="E1215" s="2">
        <f t="shared" si="109"/>
        <v>0.1760555920619824</v>
      </c>
      <c r="F1215" s="2">
        <f t="shared" si="113"/>
        <v>0.13048519154539762</v>
      </c>
      <c r="G1215" s="2">
        <f t="shared" si="111"/>
        <v>4.5570400516584786E-2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6.1</v>
      </c>
      <c r="C1216" s="2">
        <f t="shared" si="108"/>
        <v>6.4806286508698383</v>
      </c>
      <c r="D1216" s="2">
        <f t="shared" si="110"/>
        <v>6.2996263424769436</v>
      </c>
      <c r="E1216" s="2">
        <f t="shared" si="109"/>
        <v>0.18100230839289466</v>
      </c>
      <c r="F1216" s="2">
        <f t="shared" si="113"/>
        <v>0.14058861491489705</v>
      </c>
      <c r="G1216" s="2">
        <f t="shared" si="111"/>
        <v>4.0413693477997614E-2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6.1</v>
      </c>
      <c r="C1217" s="2">
        <f t="shared" si="108"/>
        <v>6.4713011661206323</v>
      </c>
      <c r="D1217" s="2">
        <f t="shared" si="110"/>
        <v>6.2848392059971703</v>
      </c>
      <c r="E1217" s="2">
        <f t="shared" si="109"/>
        <v>0.18646196012346206</v>
      </c>
      <c r="F1217" s="2">
        <f t="shared" si="113"/>
        <v>0.14976328395661007</v>
      </c>
      <c r="G1217" s="2">
        <f t="shared" si="111"/>
        <v>3.669867616685199E-2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6.1</v>
      </c>
      <c r="C1218" s="2">
        <f t="shared" si="108"/>
        <v>6.4203317559482276</v>
      </c>
      <c r="D1218" s="2">
        <f t="shared" si="110"/>
        <v>6.2711474129603424</v>
      </c>
      <c r="E1218" s="2">
        <f t="shared" si="109"/>
        <v>0.14918434298788519</v>
      </c>
      <c r="F1218" s="2">
        <f t="shared" si="113"/>
        <v>0.1496474957628651</v>
      </c>
      <c r="G1218" s="2">
        <f t="shared" si="111"/>
        <v>-4.6315277497990803E-4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6.13</v>
      </c>
      <c r="C1219" s="2">
        <f t="shared" si="108"/>
        <v>6.3710499473408078</v>
      </c>
      <c r="D1219" s="2">
        <f t="shared" si="110"/>
        <v>6.2606920490373543</v>
      </c>
      <c r="E1219" s="2">
        <f t="shared" si="109"/>
        <v>0.11035789830345344</v>
      </c>
      <c r="F1219" s="2">
        <f t="shared" si="113"/>
        <v>0.14178957627098276</v>
      </c>
      <c r="G1219" s="2">
        <f t="shared" si="111"/>
        <v>-3.1431677967529326E-2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6.2</v>
      </c>
      <c r="C1220" s="2">
        <f t="shared" si="108"/>
        <v>6.3293499554422219</v>
      </c>
      <c r="D1220" s="2">
        <f t="shared" si="110"/>
        <v>6.2561963417012532</v>
      </c>
      <c r="E1220" s="2">
        <f t="shared" si="109"/>
        <v>7.3153613740968737E-2</v>
      </c>
      <c r="F1220" s="2">
        <f t="shared" si="113"/>
        <v>0.12806238376497997</v>
      </c>
      <c r="G1220" s="2">
        <f t="shared" si="111"/>
        <v>-5.4908770024011233E-2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6.38</v>
      </c>
      <c r="C1221" s="2">
        <f t="shared" si="108"/>
        <v>6.2940653469126495</v>
      </c>
      <c r="D1221" s="2">
        <f t="shared" si="110"/>
        <v>6.2653669830567154</v>
      </c>
      <c r="E1221" s="2">
        <f t="shared" si="109"/>
        <v>2.8698363855934161E-2</v>
      </c>
      <c r="F1221" s="2">
        <f t="shared" si="113"/>
        <v>0.10818957978317081</v>
      </c>
      <c r="G1221" s="2">
        <f t="shared" si="111"/>
        <v>-7.9491215927236653E-2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6.57</v>
      </c>
      <c r="C1222" s="2">
        <f t="shared" si="108"/>
        <v>6.2642091396953186</v>
      </c>
      <c r="D1222" s="2">
        <f t="shared" si="110"/>
        <v>6.2879323917191803</v>
      </c>
      <c r="E1222" s="2">
        <f t="shared" si="109"/>
        <v>-2.3723252023861718E-2</v>
      </c>
      <c r="F1222" s="2">
        <f t="shared" si="113"/>
        <v>8.1807013421764316E-2</v>
      </c>
      <c r="G1222" s="2">
        <f t="shared" si="111"/>
        <v>-0.10553026544562603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6.38</v>
      </c>
      <c r="C1223" s="2">
        <f t="shared" si="108"/>
        <v>6.2389461951268084</v>
      </c>
      <c r="D1223" s="2">
        <f t="shared" si="110"/>
        <v>6.2947522145547961</v>
      </c>
      <c r="E1223" s="2">
        <f t="shared" si="109"/>
        <v>-5.5806019427987685E-2</v>
      </c>
      <c r="F1223" s="2">
        <f t="shared" si="113"/>
        <v>5.4284406851813918E-2</v>
      </c>
      <c r="G1223" s="2">
        <f t="shared" si="111"/>
        <v>-0.1100904262798016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6.38</v>
      </c>
      <c r="C1224" s="2">
        <f t="shared" si="108"/>
        <v>6.2175698574149916</v>
      </c>
      <c r="D1224" s="2">
        <f t="shared" si="110"/>
        <v>6.3010668653285151</v>
      </c>
      <c r="E1224" s="2">
        <f t="shared" si="109"/>
        <v>-8.3497007913523547E-2</v>
      </c>
      <c r="F1224" s="2">
        <f t="shared" si="113"/>
        <v>2.6728123898746427E-2</v>
      </c>
      <c r="G1224" s="2">
        <f t="shared" si="111"/>
        <v>-0.11022513181226998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6.4</v>
      </c>
      <c r="C1225" s="2">
        <f t="shared" si="108"/>
        <v>6.1994821870434542</v>
      </c>
      <c r="D1225" s="2">
        <f t="shared" si="110"/>
        <v>6.3083952456745509</v>
      </c>
      <c r="E1225" s="2">
        <f t="shared" si="109"/>
        <v>-0.10891305863109668</v>
      </c>
      <c r="F1225" s="2">
        <f t="shared" si="113"/>
        <v>-4.0011260722219374E-4</v>
      </c>
      <c r="G1225" s="2">
        <f t="shared" si="111"/>
        <v>-0.10851294602387448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6.4</v>
      </c>
      <c r="C1226" s="2">
        <f t="shared" si="108"/>
        <v>6.1841772351906155</v>
      </c>
      <c r="D1226" s="2">
        <f t="shared" si="110"/>
        <v>6.315180783031991</v>
      </c>
      <c r="E1226" s="2">
        <f t="shared" si="109"/>
        <v>-0.13100354784137558</v>
      </c>
      <c r="F1226" s="2">
        <f t="shared" si="113"/>
        <v>-2.6520799654052872E-2</v>
      </c>
      <c r="G1226" s="2">
        <f t="shared" si="111"/>
        <v>-0.1044827481873227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6.4</v>
      </c>
      <c r="C1227" s="2">
        <f t="shared" si="108"/>
        <v>6.1712268913151362</v>
      </c>
      <c r="D1227" s="2">
        <f t="shared" si="110"/>
        <v>6.3214636879925843</v>
      </c>
      <c r="E1227" s="2">
        <f t="shared" si="109"/>
        <v>-0.15023679667744805</v>
      </c>
      <c r="F1227" s="2">
        <f t="shared" si="113"/>
        <v>-5.1263999058731913E-2</v>
      </c>
      <c r="G1227" s="2">
        <f t="shared" si="111"/>
        <v>-9.8972797618716135E-2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6.4</v>
      </c>
      <c r="C1228" s="2">
        <f t="shared" si="108"/>
        <v>6.160268908035885</v>
      </c>
      <c r="D1228" s="2">
        <f t="shared" si="110"/>
        <v>6.3272811925857262</v>
      </c>
      <c r="E1228" s="2">
        <f t="shared" si="109"/>
        <v>-0.16701228454984118</v>
      </c>
      <c r="F1228" s="2">
        <f t="shared" si="113"/>
        <v>-7.4413656156953778E-2</v>
      </c>
      <c r="G1228" s="2">
        <f t="shared" si="111"/>
        <v>-9.2598628392887405E-2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6.4</v>
      </c>
      <c r="C1229" s="2">
        <f t="shared" si="108"/>
        <v>6.1556121529534407</v>
      </c>
      <c r="D1229" s="2">
        <f t="shared" si="110"/>
        <v>6.3326677709127095</v>
      </c>
      <c r="E1229" s="2">
        <f t="shared" si="109"/>
        <v>-0.17705561795926883</v>
      </c>
      <c r="F1229" s="2">
        <f t="shared" si="113"/>
        <v>-9.4942048517416805E-2</v>
      </c>
      <c r="G1229" s="2">
        <f t="shared" si="111"/>
        <v>-8.2113569441852025E-2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6.58</v>
      </c>
      <c r="C1230" s="2">
        <f t="shared" si="108"/>
        <v>6.1624410524990649</v>
      </c>
      <c r="D1230" s="2">
        <f t="shared" si="110"/>
        <v>6.3509886767710277</v>
      </c>
      <c r="E1230" s="2">
        <f t="shared" si="109"/>
        <v>-0.18854762427196281</v>
      </c>
      <c r="F1230" s="2">
        <f t="shared" si="113"/>
        <v>-0.11366316366832602</v>
      </c>
      <c r="G1230" s="2">
        <f t="shared" si="111"/>
        <v>-7.4884460603636793E-2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6.59</v>
      </c>
      <c r="C1231" s="2">
        <f t="shared" ref="C1231:C1294" si="114">$C$4*B1221+C1230*(1-$C$4)</f>
        <v>6.1959116598069004</v>
      </c>
      <c r="D1231" s="2">
        <f t="shared" si="110"/>
        <v>6.3686932192324326</v>
      </c>
      <c r="E1231" s="2">
        <f t="shared" si="109"/>
        <v>-0.17278155942553219</v>
      </c>
      <c r="F1231" s="2">
        <f t="shared" si="113"/>
        <v>-0.12548684281976724</v>
      </c>
      <c r="G1231" s="2">
        <f t="shared" si="111"/>
        <v>-4.7294716605764953E-2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6.59</v>
      </c>
      <c r="C1232" s="2">
        <f t="shared" si="114"/>
        <v>6.2534637121443009</v>
      </c>
      <c r="D1232" s="2">
        <f t="shared" si="110"/>
        <v>6.3850863141041039</v>
      </c>
      <c r="E1232" s="2">
        <f t="shared" si="109"/>
        <v>-0.13162260195980302</v>
      </c>
      <c r="F1232" s="2">
        <f t="shared" si="113"/>
        <v>-0.12671399464777439</v>
      </c>
      <c r="G1232" s="2">
        <f t="shared" si="111"/>
        <v>-4.9086073120286344E-3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6.59</v>
      </c>
      <c r="C1233" s="2">
        <f t="shared" si="114"/>
        <v>6.2729308333528699</v>
      </c>
      <c r="D1233" s="2">
        <f t="shared" si="110"/>
        <v>6.4002651056519477</v>
      </c>
      <c r="E1233" s="2">
        <f t="shared" si="109"/>
        <v>-0.12733427229907779</v>
      </c>
      <c r="F1233" s="2">
        <f t="shared" si="113"/>
        <v>-0.12683805017803507</v>
      </c>
      <c r="G1233" s="2">
        <f t="shared" si="111"/>
        <v>-4.9622212104272201E-4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6.88</v>
      </c>
      <c r="C1234" s="2">
        <f t="shared" si="114"/>
        <v>6.2894030128370435</v>
      </c>
      <c r="D1234" s="2">
        <f t="shared" si="110"/>
        <v>6.4358010237518037</v>
      </c>
      <c r="E1234" s="2">
        <f t="shared" si="109"/>
        <v>-0.14639801091476023</v>
      </c>
      <c r="F1234" s="2">
        <f t="shared" si="113"/>
        <v>-0.13075004232538012</v>
      </c>
      <c r="G1234" s="2">
        <f t="shared" si="111"/>
        <v>-1.5647968589380112E-2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6.89</v>
      </c>
      <c r="C1235" s="2">
        <f t="shared" si="114"/>
        <v>6.3064179339390369</v>
      </c>
      <c r="D1235" s="2">
        <f t="shared" si="110"/>
        <v>6.4694453923627808</v>
      </c>
      <c r="E1235" s="2">
        <f t="shared" si="109"/>
        <v>-0.16302745842374389</v>
      </c>
      <c r="F1235" s="2">
        <f t="shared" si="113"/>
        <v>-0.13720552554505289</v>
      </c>
      <c r="G1235" s="2">
        <f t="shared" si="111"/>
        <v>-2.5821932878691001E-2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6.9</v>
      </c>
      <c r="C1236" s="2">
        <f t="shared" si="114"/>
        <v>6.3208151748714929</v>
      </c>
      <c r="D1236" s="2">
        <f t="shared" si="110"/>
        <v>6.5013383262618341</v>
      </c>
      <c r="E1236" s="2">
        <f t="shared" si="109"/>
        <v>-0.18052315139034114</v>
      </c>
      <c r="F1236" s="2">
        <f t="shared" si="113"/>
        <v>-0.14586905071411055</v>
      </c>
      <c r="G1236" s="2">
        <f t="shared" si="111"/>
        <v>-3.4654100676230593E-2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6.88</v>
      </c>
      <c r="C1237" s="2">
        <f t="shared" si="114"/>
        <v>6.332997455660494</v>
      </c>
      <c r="D1237" s="2">
        <f t="shared" si="110"/>
        <v>6.5293873391313282</v>
      </c>
      <c r="E1237" s="2">
        <f t="shared" si="109"/>
        <v>-0.19638988347083419</v>
      </c>
      <c r="F1237" s="2">
        <f t="shared" si="113"/>
        <v>-0.15597321726545527</v>
      </c>
      <c r="G1237" s="2">
        <f t="shared" si="111"/>
        <v>-4.0416666205378926E-2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6.88</v>
      </c>
      <c r="C1238" s="2">
        <f t="shared" si="114"/>
        <v>6.3433055394050335</v>
      </c>
      <c r="D1238" s="2">
        <f t="shared" si="110"/>
        <v>6.5553586473438221</v>
      </c>
      <c r="E1238" s="2">
        <f t="shared" si="109"/>
        <v>-0.21205310793878862</v>
      </c>
      <c r="F1238" s="2">
        <f t="shared" si="113"/>
        <v>-0.16718919540012195</v>
      </c>
      <c r="G1238" s="2">
        <f t="shared" si="111"/>
        <v>-4.4863912538666673E-2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6.88</v>
      </c>
      <c r="C1239" s="2">
        <f t="shared" si="114"/>
        <v>6.3520277641119511</v>
      </c>
      <c r="D1239" s="2">
        <f t="shared" si="110"/>
        <v>6.5794061549479839</v>
      </c>
      <c r="E1239" s="2">
        <f t="shared" si="109"/>
        <v>-0.22737839083603273</v>
      </c>
      <c r="F1239" s="2">
        <f t="shared" si="113"/>
        <v>-0.17922703448730412</v>
      </c>
      <c r="G1239" s="2">
        <f t="shared" si="111"/>
        <v>-4.8151356348728608E-2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6.88</v>
      </c>
      <c r="C1240" s="2">
        <f t="shared" si="114"/>
        <v>6.3871004157870352</v>
      </c>
      <c r="D1240" s="2">
        <f t="shared" si="110"/>
        <v>6.6016723656925773</v>
      </c>
      <c r="E1240" s="2">
        <f t="shared" si="109"/>
        <v>-0.21457194990554207</v>
      </c>
      <c r="F1240" s="2">
        <f t="shared" si="113"/>
        <v>-0.18629601757095171</v>
      </c>
      <c r="G1240" s="2">
        <f t="shared" si="111"/>
        <v>-2.8275932334590359E-2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6.89</v>
      </c>
      <c r="C1241" s="2">
        <f t="shared" si="114"/>
        <v>6.4183157364351837</v>
      </c>
      <c r="D1241" s="2">
        <f t="shared" si="110"/>
        <v>6.6230299682338671</v>
      </c>
      <c r="E1241" s="2">
        <f t="shared" si="109"/>
        <v>-0.20471423179868342</v>
      </c>
      <c r="F1241" s="2">
        <f t="shared" si="113"/>
        <v>-0.18997966041649805</v>
      </c>
      <c r="G1241" s="2">
        <f t="shared" si="111"/>
        <v>-1.4734571382185369E-2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6.89</v>
      </c>
      <c r="C1242" s="2">
        <f t="shared" si="114"/>
        <v>6.4447287000605398</v>
      </c>
      <c r="D1242" s="2">
        <f t="shared" si="110"/>
        <v>6.6428055261424692</v>
      </c>
      <c r="E1242" s="2">
        <f t="shared" si="109"/>
        <v>-0.19807682608192945</v>
      </c>
      <c r="F1242" s="2">
        <f t="shared" si="113"/>
        <v>-0.19159909354958435</v>
      </c>
      <c r="G1242" s="2">
        <f t="shared" si="111"/>
        <v>-6.4777325323450985E-3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6.88</v>
      </c>
      <c r="C1243" s="2">
        <f t="shared" si="114"/>
        <v>6.4670781308204566</v>
      </c>
      <c r="D1243" s="2">
        <f t="shared" si="110"/>
        <v>6.6603754871689533</v>
      </c>
      <c r="E1243" s="2">
        <f t="shared" si="109"/>
        <v>-0.19329735634849676</v>
      </c>
      <c r="F1243" s="2">
        <f t="shared" si="113"/>
        <v>-0.19193874610936684</v>
      </c>
      <c r="G1243" s="2">
        <f t="shared" si="111"/>
        <v>-1.3586102391299204E-3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6.88</v>
      </c>
      <c r="C1244" s="2">
        <f t="shared" si="114"/>
        <v>6.5306045722326944</v>
      </c>
      <c r="D1244" s="2">
        <f t="shared" si="110"/>
        <v>6.6766439696008826</v>
      </c>
      <c r="E1244" s="2">
        <f t="shared" ref="E1244:E1307" si="115">C1244-D1244</f>
        <v>-0.14603939736818816</v>
      </c>
      <c r="F1244" s="2">
        <f t="shared" si="113"/>
        <v>-0.18275887636113114</v>
      </c>
      <c r="G1244" s="2">
        <f t="shared" si="111"/>
        <v>3.6719478992942978E-2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6.89</v>
      </c>
      <c r="C1245" s="2">
        <f t="shared" si="114"/>
        <v>6.5858961765045869</v>
      </c>
      <c r="D1245" s="2">
        <f t="shared" ref="D1245:D1308" si="116">$D$4*B1245+(1-$D$4)*D1244</f>
        <v>6.692448120000817</v>
      </c>
      <c r="E1245" s="2">
        <f t="shared" si="115"/>
        <v>-0.10655194349623009</v>
      </c>
      <c r="F1245" s="2">
        <f t="shared" si="113"/>
        <v>-0.16751748978815095</v>
      </c>
      <c r="G1245" s="2">
        <f t="shared" si="111"/>
        <v>6.0965546291920858E-2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6.89</v>
      </c>
      <c r="C1246" s="2">
        <f t="shared" si="114"/>
        <v>6.6342198416577274</v>
      </c>
      <c r="D1246" s="2">
        <f t="shared" si="116"/>
        <v>6.7070815925933491</v>
      </c>
      <c r="E1246" s="2">
        <f t="shared" si="115"/>
        <v>-7.286175093562175E-2</v>
      </c>
      <c r="F1246" s="2">
        <f t="shared" si="113"/>
        <v>-0.14858634201764512</v>
      </c>
      <c r="G1246" s="2">
        <f t="shared" si="111"/>
        <v>7.5724591082023368E-2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6.89</v>
      </c>
      <c r="C1247" s="2">
        <f t="shared" si="114"/>
        <v>6.6720321737103854</v>
      </c>
      <c r="D1247" s="2">
        <f t="shared" si="116"/>
        <v>6.7206311042531013</v>
      </c>
      <c r="E1247" s="2">
        <f t="shared" si="115"/>
        <v>-4.8598930542715912E-2</v>
      </c>
      <c r="F1247" s="2">
        <f t="shared" si="113"/>
        <v>-0.12858885972265927</v>
      </c>
      <c r="G1247" s="2">
        <f t="shared" si="111"/>
        <v>7.9989929179943353E-2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6.88</v>
      </c>
      <c r="C1248" s="2">
        <f t="shared" si="114"/>
        <v>6.7040272239087875</v>
      </c>
      <c r="D1248" s="2">
        <f t="shared" si="116"/>
        <v>6.7324362076417605</v>
      </c>
      <c r="E1248" s="2">
        <f t="shared" si="115"/>
        <v>-2.840898373297307E-2</v>
      </c>
      <c r="F1248" s="2">
        <f t="shared" si="113"/>
        <v>-0.10855288452472203</v>
      </c>
      <c r="G1248" s="2">
        <f t="shared" si="111"/>
        <v>8.0143900791748962E-2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6.88</v>
      </c>
      <c r="C1249" s="2">
        <f t="shared" si="114"/>
        <v>6.7310999586920515</v>
      </c>
      <c r="D1249" s="2">
        <f t="shared" si="116"/>
        <v>6.7433668589275557</v>
      </c>
      <c r="E1249" s="2">
        <f t="shared" si="115"/>
        <v>-1.2266900235504252E-2</v>
      </c>
      <c r="F1249" s="2">
        <f t="shared" si="113"/>
        <v>-8.9295687666878482E-2</v>
      </c>
      <c r="G1249" s="2">
        <f t="shared" si="111"/>
        <v>7.7028787431374229E-2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6.88</v>
      </c>
      <c r="C1250" s="2">
        <f t="shared" si="114"/>
        <v>6.7540076573548129</v>
      </c>
      <c r="D1250" s="2">
        <f t="shared" si="116"/>
        <v>6.7534878323403298</v>
      </c>
      <c r="E1250" s="2">
        <f t="shared" si="115"/>
        <v>5.1982501448311069E-4</v>
      </c>
      <c r="F1250" s="2">
        <f t="shared" si="113"/>
        <v>-7.1332585130606169E-2</v>
      </c>
      <c r="G1250" s="2">
        <f t="shared" si="111"/>
        <v>7.1852410145089279E-2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6.85</v>
      </c>
      <c r="C1251" s="2">
        <f t="shared" si="114"/>
        <v>6.7749295562233041</v>
      </c>
      <c r="D1251" s="2">
        <f t="shared" si="116"/>
        <v>6.7606368817966009</v>
      </c>
      <c r="E1251" s="2">
        <f t="shared" si="115"/>
        <v>1.4292674426703122E-2</v>
      </c>
      <c r="F1251" s="2">
        <f t="shared" si="113"/>
        <v>-5.4207533219144316E-2</v>
      </c>
      <c r="G1251" s="2">
        <f t="shared" si="111"/>
        <v>6.8500207645847438E-2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6.84</v>
      </c>
      <c r="C1252" s="2">
        <f t="shared" si="114"/>
        <v>6.7926327014197181</v>
      </c>
      <c r="D1252" s="2">
        <f t="shared" si="116"/>
        <v>6.7665156312931494</v>
      </c>
      <c r="E1252" s="2">
        <f t="shared" si="115"/>
        <v>2.611707012656872E-2</v>
      </c>
      <c r="F1252" s="2">
        <f t="shared" si="113"/>
        <v>-3.814261255000171E-2</v>
      </c>
      <c r="G1252" s="2">
        <f t="shared" ref="G1252:G1315" si="117">E1252-F1252</f>
        <v>6.4259682676570423E-2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6.84</v>
      </c>
      <c r="C1253" s="2">
        <f t="shared" si="114"/>
        <v>6.8060738242782231</v>
      </c>
      <c r="D1253" s="2">
        <f t="shared" si="116"/>
        <v>6.7719589178640271</v>
      </c>
      <c r="E1253" s="2">
        <f t="shared" si="115"/>
        <v>3.41149064141959E-2</v>
      </c>
      <c r="F1253" s="2">
        <f t="shared" ref="F1253:F1316" si="119">(E1253*(2/(10)))+((1-(2/10))*F1252)</f>
        <v>-2.369110875716219E-2</v>
      </c>
      <c r="G1253" s="2">
        <f t="shared" si="117"/>
        <v>5.780601517135809E-2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6.84</v>
      </c>
      <c r="C1254" s="2">
        <f t="shared" si="114"/>
        <v>6.817447082081574</v>
      </c>
      <c r="D1254" s="2">
        <f t="shared" si="116"/>
        <v>6.7769989980222478</v>
      </c>
      <c r="E1254" s="2">
        <f t="shared" si="115"/>
        <v>4.0448084059326206E-2</v>
      </c>
      <c r="F1254" s="2">
        <f t="shared" si="119"/>
        <v>-1.0863270193864511E-2</v>
      </c>
      <c r="G1254" s="2">
        <f t="shared" si="117"/>
        <v>5.1311354253190715E-2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6.85</v>
      </c>
      <c r="C1255" s="2">
        <f t="shared" si="114"/>
        <v>6.8286090694536394</v>
      </c>
      <c r="D1255" s="2">
        <f t="shared" si="116"/>
        <v>6.7824064796502288</v>
      </c>
      <c r="E1255" s="2">
        <f t="shared" si="115"/>
        <v>4.6202589803410632E-2</v>
      </c>
      <c r="F1255" s="2">
        <f t="shared" si="119"/>
        <v>5.4990180559051638E-4</v>
      </c>
      <c r="G1255" s="2">
        <f t="shared" si="117"/>
        <v>4.5652687997820116E-2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6.84</v>
      </c>
      <c r="C1256" s="2">
        <f t="shared" si="114"/>
        <v>6.838053827999234</v>
      </c>
      <c r="D1256" s="2">
        <f t="shared" si="116"/>
        <v>6.7866726663428043</v>
      </c>
      <c r="E1256" s="2">
        <f t="shared" si="115"/>
        <v>5.1381161656429697E-2</v>
      </c>
      <c r="F1256" s="2">
        <f t="shared" si="119"/>
        <v>1.0716153775758352E-2</v>
      </c>
      <c r="G1256" s="2">
        <f t="shared" si="117"/>
        <v>4.0665007880671344E-2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6.84</v>
      </c>
      <c r="C1257" s="2">
        <f t="shared" si="114"/>
        <v>6.8460455467685826</v>
      </c>
      <c r="D1257" s="2">
        <f t="shared" si="116"/>
        <v>6.7906228392063008</v>
      </c>
      <c r="E1257" s="2">
        <f t="shared" si="115"/>
        <v>5.5422707562281737E-2</v>
      </c>
      <c r="F1257" s="2">
        <f t="shared" si="119"/>
        <v>1.9657464533063031E-2</v>
      </c>
      <c r="G1257" s="2">
        <f t="shared" si="117"/>
        <v>3.5765243029218706E-2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6.84</v>
      </c>
      <c r="C1258" s="2">
        <f t="shared" si="114"/>
        <v>6.8512693088041852</v>
      </c>
      <c r="D1258" s="2">
        <f t="shared" si="116"/>
        <v>6.7942804066725007</v>
      </c>
      <c r="E1258" s="2">
        <f t="shared" si="115"/>
        <v>5.6988902131684505E-2</v>
      </c>
      <c r="F1258" s="2">
        <f t="shared" si="119"/>
        <v>2.7123752052787324E-2</v>
      </c>
      <c r="G1258" s="2">
        <f t="shared" si="117"/>
        <v>2.986515007889718E-2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6.83</v>
      </c>
      <c r="C1259" s="2">
        <f t="shared" si="114"/>
        <v>6.8556894151420034</v>
      </c>
      <c r="D1259" s="2">
        <f t="shared" si="116"/>
        <v>6.796926302474537</v>
      </c>
      <c r="E1259" s="2">
        <f t="shared" si="115"/>
        <v>5.8763112667466366E-2</v>
      </c>
      <c r="F1259" s="2">
        <f t="shared" si="119"/>
        <v>3.3451624175723137E-2</v>
      </c>
      <c r="G1259" s="2">
        <f t="shared" si="117"/>
        <v>2.531148849174323E-2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6.83</v>
      </c>
      <c r="C1260" s="2">
        <f t="shared" si="114"/>
        <v>6.8594295051201568</v>
      </c>
      <c r="D1260" s="2">
        <f t="shared" si="116"/>
        <v>6.7993762059949416</v>
      </c>
      <c r="E1260" s="2">
        <f t="shared" si="115"/>
        <v>6.0053299125215176E-2</v>
      </c>
      <c r="F1260" s="2">
        <f t="shared" si="119"/>
        <v>3.8771959165621546E-2</v>
      </c>
      <c r="G1260" s="2">
        <f t="shared" si="117"/>
        <v>2.128133995959363E-2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6.83</v>
      </c>
      <c r="C1261" s="2">
        <f t="shared" si="114"/>
        <v>6.857978812024748</v>
      </c>
      <c r="D1261" s="2">
        <f t="shared" si="116"/>
        <v>6.8016446351805016</v>
      </c>
      <c r="E1261" s="2">
        <f t="shared" si="115"/>
        <v>5.6334176844246464E-2</v>
      </c>
      <c r="F1261" s="2">
        <f t="shared" si="119"/>
        <v>4.2284402701346535E-2</v>
      </c>
      <c r="G1261" s="2">
        <f t="shared" si="117"/>
        <v>1.4049774142899929E-2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6.83</v>
      </c>
      <c r="C1262" s="2">
        <f t="shared" si="114"/>
        <v>6.8552128409440183</v>
      </c>
      <c r="D1262" s="2">
        <f t="shared" si="116"/>
        <v>6.8037450325745379</v>
      </c>
      <c r="E1262" s="2">
        <f t="shared" si="115"/>
        <v>5.1467808369480395E-2</v>
      </c>
      <c r="F1262" s="2">
        <f t="shared" si="119"/>
        <v>4.4121083834973304E-2</v>
      </c>
      <c r="G1262" s="2">
        <f t="shared" si="117"/>
        <v>7.3467245345070903E-3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6.85</v>
      </c>
      <c r="C1263" s="2">
        <f t="shared" si="114"/>
        <v>6.8528724038757076</v>
      </c>
      <c r="D1263" s="2">
        <f t="shared" si="116"/>
        <v>6.8071713264579055</v>
      </c>
      <c r="E1263" s="2">
        <f t="shared" si="115"/>
        <v>4.5701077417802161E-2</v>
      </c>
      <c r="F1263" s="2">
        <f t="shared" si="119"/>
        <v>4.4437082551539081E-2</v>
      </c>
      <c r="G1263" s="2">
        <f t="shared" si="117"/>
        <v>1.2639948662630796E-3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6.85</v>
      </c>
      <c r="C1264" s="2">
        <f t="shared" si="114"/>
        <v>6.850892034048675</v>
      </c>
      <c r="D1264" s="2">
        <f t="shared" si="116"/>
        <v>6.8103438207943565</v>
      </c>
      <c r="E1264" s="2">
        <f t="shared" si="115"/>
        <v>4.0548213254318455E-2</v>
      </c>
      <c r="F1264" s="2">
        <f t="shared" si="119"/>
        <v>4.3659308692094959E-2</v>
      </c>
      <c r="G1264" s="2">
        <f t="shared" si="117"/>
        <v>-3.1110954377765038E-3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6.85</v>
      </c>
      <c r="C1265" s="2">
        <f t="shared" si="114"/>
        <v>6.8507547980411863</v>
      </c>
      <c r="D1265" s="2">
        <f t="shared" si="116"/>
        <v>6.8132813155503298</v>
      </c>
      <c r="E1265" s="2">
        <f t="shared" si="115"/>
        <v>3.7473482490856469E-2</v>
      </c>
      <c r="F1265" s="2">
        <f t="shared" si="119"/>
        <v>4.2422143451847263E-2</v>
      </c>
      <c r="G1265" s="2">
        <f t="shared" si="117"/>
        <v>-4.9486609609907944E-3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6.85</v>
      </c>
      <c r="C1266" s="2">
        <f t="shared" si="114"/>
        <v>6.8491002137271568</v>
      </c>
      <c r="D1266" s="2">
        <f t="shared" si="116"/>
        <v>6.8160012181021568</v>
      </c>
      <c r="E1266" s="2">
        <f t="shared" si="115"/>
        <v>3.3098995625000072E-2</v>
      </c>
      <c r="F1266" s="2">
        <f t="shared" si="119"/>
        <v>4.0557513886477825E-2</v>
      </c>
      <c r="G1266" s="2">
        <f t="shared" si="117"/>
        <v>-7.4585182614777534E-3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6.83</v>
      </c>
      <c r="C1267" s="2">
        <f t="shared" si="114"/>
        <v>6.847700180846056</v>
      </c>
      <c r="D1267" s="2">
        <f t="shared" si="116"/>
        <v>6.8170381649094045</v>
      </c>
      <c r="E1267" s="2">
        <f t="shared" si="115"/>
        <v>3.0662015936651521E-2</v>
      </c>
      <c r="F1267" s="2">
        <f t="shared" si="119"/>
        <v>3.857841429651257E-2</v>
      </c>
      <c r="G1267" s="2">
        <f t="shared" si="117"/>
        <v>-7.9163983598610488E-3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6.63</v>
      </c>
      <c r="C1268" s="2">
        <f t="shared" si="114"/>
        <v>6.8465155376389699</v>
      </c>
      <c r="D1268" s="2">
        <f t="shared" si="116"/>
        <v>6.8031834860272262</v>
      </c>
      <c r="E1268" s="2">
        <f t="shared" si="115"/>
        <v>4.3332051611743694E-2</v>
      </c>
      <c r="F1268" s="2">
        <f t="shared" si="119"/>
        <v>3.9529141759558795E-2</v>
      </c>
      <c r="G1268" s="2">
        <f t="shared" si="117"/>
        <v>3.8029098521848992E-3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6.5</v>
      </c>
      <c r="C1269" s="2">
        <f t="shared" si="114"/>
        <v>6.8439746856945129</v>
      </c>
      <c r="D1269" s="2">
        <f t="shared" si="116"/>
        <v>6.7807254500252094</v>
      </c>
      <c r="E1269" s="2">
        <f t="shared" si="115"/>
        <v>6.3249235669303516E-2</v>
      </c>
      <c r="F1269" s="2">
        <f t="shared" si="119"/>
        <v>4.427316054150774E-2</v>
      </c>
      <c r="G1269" s="2">
        <f t="shared" si="117"/>
        <v>1.8976075127795776E-2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6.5</v>
      </c>
      <c r="C1270" s="2">
        <f t="shared" si="114"/>
        <v>6.8418247340492035</v>
      </c>
      <c r="D1270" s="2">
        <f t="shared" si="116"/>
        <v>6.7599309722455647</v>
      </c>
      <c r="E1270" s="2">
        <f t="shared" si="115"/>
        <v>8.1893761803638832E-2</v>
      </c>
      <c r="F1270" s="2">
        <f t="shared" si="119"/>
        <v>5.1797280793933961E-2</v>
      </c>
      <c r="G1270" s="2">
        <f t="shared" si="117"/>
        <v>3.009648100970487E-2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6.5</v>
      </c>
      <c r="C1271" s="2">
        <f t="shared" si="114"/>
        <v>6.8400055441954803</v>
      </c>
      <c r="D1271" s="2">
        <f t="shared" si="116"/>
        <v>6.740676826153301</v>
      </c>
      <c r="E1271" s="2">
        <f t="shared" si="115"/>
        <v>9.9328718042179354E-2</v>
      </c>
      <c r="F1271" s="2">
        <f t="shared" si="119"/>
        <v>6.1303568243583045E-2</v>
      </c>
      <c r="G1271" s="2">
        <f t="shared" si="117"/>
        <v>3.8025149798596308E-2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6.5</v>
      </c>
      <c r="C1272" s="2">
        <f t="shared" si="114"/>
        <v>6.8384662297038679</v>
      </c>
      <c r="D1272" s="2">
        <f t="shared" si="116"/>
        <v>6.722848913104909</v>
      </c>
      <c r="E1272" s="2">
        <f t="shared" si="115"/>
        <v>0.11561731659895891</v>
      </c>
      <c r="F1272" s="2">
        <f t="shared" si="119"/>
        <v>7.2166317914658218E-2</v>
      </c>
      <c r="G1272" s="2">
        <f t="shared" si="117"/>
        <v>4.345099868430069E-2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6.5</v>
      </c>
      <c r="C1273" s="2">
        <f t="shared" si="114"/>
        <v>6.8402406559032727</v>
      </c>
      <c r="D1273" s="2">
        <f t="shared" si="116"/>
        <v>6.7063415862082492</v>
      </c>
      <c r="E1273" s="2">
        <f t="shared" si="115"/>
        <v>0.13389906969502352</v>
      </c>
      <c r="F1273" s="2">
        <f t="shared" si="119"/>
        <v>8.4512868270731289E-2</v>
      </c>
      <c r="G1273" s="2">
        <f t="shared" si="117"/>
        <v>4.9386201424292231E-2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6.5</v>
      </c>
      <c r="C1274" s="2">
        <f t="shared" si="114"/>
        <v>6.8417420934566149</v>
      </c>
      <c r="D1274" s="2">
        <f t="shared" si="116"/>
        <v>6.6910570242668976</v>
      </c>
      <c r="E1274" s="2">
        <f t="shared" si="115"/>
        <v>0.15068506918971725</v>
      </c>
      <c r="F1274" s="2">
        <f t="shared" si="119"/>
        <v>9.7747308454528489E-2</v>
      </c>
      <c r="G1274" s="2">
        <f t="shared" si="117"/>
        <v>5.2937760735188757E-2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6.5</v>
      </c>
      <c r="C1275" s="2">
        <f t="shared" si="114"/>
        <v>6.8430125406171358</v>
      </c>
      <c r="D1275" s="2">
        <f t="shared" si="116"/>
        <v>6.6769046520989797</v>
      </c>
      <c r="E1275" s="2">
        <f t="shared" si="115"/>
        <v>0.16610788851815617</v>
      </c>
      <c r="F1275" s="2">
        <f t="shared" si="119"/>
        <v>0.11141942446725403</v>
      </c>
      <c r="G1275" s="2">
        <f t="shared" si="117"/>
        <v>5.4688464050902136E-2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6.5</v>
      </c>
      <c r="C1276" s="2">
        <f t="shared" si="114"/>
        <v>6.8440875343683452</v>
      </c>
      <c r="D1276" s="2">
        <f t="shared" si="116"/>
        <v>6.6638006037953517</v>
      </c>
      <c r="E1276" s="2">
        <f t="shared" si="115"/>
        <v>0.1802869305729935</v>
      </c>
      <c r="F1276" s="2">
        <f t="shared" si="119"/>
        <v>0.12519292568840193</v>
      </c>
      <c r="G1276" s="2">
        <f t="shared" si="117"/>
        <v>5.5094004884591569E-2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6.5</v>
      </c>
      <c r="C1277" s="2">
        <f t="shared" si="114"/>
        <v>6.8419202213885999</v>
      </c>
      <c r="D1277" s="2">
        <f t="shared" si="116"/>
        <v>6.6516672257364373</v>
      </c>
      <c r="E1277" s="2">
        <f t="shared" si="115"/>
        <v>0.19025299565216258</v>
      </c>
      <c r="F1277" s="2">
        <f t="shared" si="119"/>
        <v>0.13820493968115405</v>
      </c>
      <c r="G1277" s="2">
        <f t="shared" si="117"/>
        <v>5.2048055971008533E-2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6.5</v>
      </c>
      <c r="C1278" s="2">
        <f t="shared" si="114"/>
        <v>6.8093171104057379</v>
      </c>
      <c r="D1278" s="2">
        <f t="shared" si="116"/>
        <v>6.6404326164226273</v>
      </c>
      <c r="E1278" s="2">
        <f t="shared" si="115"/>
        <v>0.16888449398311067</v>
      </c>
      <c r="F1278" s="2">
        <f t="shared" si="119"/>
        <v>0.14434085054154538</v>
      </c>
      <c r="G1278" s="2">
        <f t="shared" si="117"/>
        <v>2.4543643441565288E-2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6.5</v>
      </c>
      <c r="C1279" s="2">
        <f t="shared" si="114"/>
        <v>6.7617298626510092</v>
      </c>
      <c r="D1279" s="2">
        <f t="shared" si="116"/>
        <v>6.6300302003913218</v>
      </c>
      <c r="E1279" s="2">
        <f t="shared" si="115"/>
        <v>0.13169966225968732</v>
      </c>
      <c r="F1279" s="2">
        <f t="shared" si="119"/>
        <v>0.14181261288517377</v>
      </c>
      <c r="G1279" s="2">
        <f t="shared" si="117"/>
        <v>-1.011295062548645E-2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6.58</v>
      </c>
      <c r="C1280" s="2">
        <f t="shared" si="114"/>
        <v>6.7214637299354694</v>
      </c>
      <c r="D1280" s="2">
        <f t="shared" si="116"/>
        <v>6.6263242596215948</v>
      </c>
      <c r="E1280" s="2">
        <f t="shared" si="115"/>
        <v>9.5139470313874597E-2</v>
      </c>
      <c r="F1280" s="2">
        <f t="shared" si="119"/>
        <v>0.13247798437091393</v>
      </c>
      <c r="G1280" s="2">
        <f t="shared" si="117"/>
        <v>-3.7338514057039335E-2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6.4</v>
      </c>
      <c r="C1281" s="2">
        <f t="shared" si="114"/>
        <v>6.6873923868684741</v>
      </c>
      <c r="D1281" s="2">
        <f t="shared" si="116"/>
        <v>6.6095594996496247</v>
      </c>
      <c r="E1281" s="2">
        <f t="shared" si="115"/>
        <v>7.78328872188494E-2</v>
      </c>
      <c r="F1281" s="2">
        <f t="shared" si="119"/>
        <v>0.12154896494050103</v>
      </c>
      <c r="G1281" s="2">
        <f t="shared" si="117"/>
        <v>-4.3716077721651633E-2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6.4</v>
      </c>
      <c r="C1282" s="2">
        <f t="shared" si="114"/>
        <v>6.6585627888887089</v>
      </c>
      <c r="D1282" s="2">
        <f t="shared" si="116"/>
        <v>6.5940365737496522</v>
      </c>
      <c r="E1282" s="2">
        <f t="shared" si="115"/>
        <v>6.4526215139056653E-2</v>
      </c>
      <c r="F1282" s="2">
        <f t="shared" si="119"/>
        <v>0.11014441498021217</v>
      </c>
      <c r="G1282" s="2">
        <f t="shared" si="117"/>
        <v>-4.5618199841155518E-2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6.4</v>
      </c>
      <c r="C1283" s="2">
        <f t="shared" si="114"/>
        <v>6.6341685136750614</v>
      </c>
      <c r="D1283" s="2">
        <f t="shared" si="116"/>
        <v>6.5796634942126406</v>
      </c>
      <c r="E1283" s="2">
        <f t="shared" si="115"/>
        <v>5.4505019462420812E-2</v>
      </c>
      <c r="F1283" s="2">
        <f t="shared" si="119"/>
        <v>9.9016535876653905E-2</v>
      </c>
      <c r="G1283" s="2">
        <f t="shared" si="117"/>
        <v>-4.4511516414233093E-2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6.5</v>
      </c>
      <c r="C1284" s="2">
        <f t="shared" si="114"/>
        <v>6.6135272038788981</v>
      </c>
      <c r="D1284" s="2">
        <f t="shared" si="116"/>
        <v>6.5737624946413344</v>
      </c>
      <c r="E1284" s="2">
        <f t="shared" si="115"/>
        <v>3.97647092375637E-2</v>
      </c>
      <c r="F1284" s="2">
        <f t="shared" si="119"/>
        <v>8.7166170548835881E-2</v>
      </c>
      <c r="G1284" s="2">
        <f t="shared" si="117"/>
        <v>-4.7401461311272181E-2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6.41</v>
      </c>
      <c r="C1285" s="2">
        <f t="shared" si="114"/>
        <v>6.5960614802052211</v>
      </c>
      <c r="D1285" s="2">
        <f t="shared" si="116"/>
        <v>6.5616319394827176</v>
      </c>
      <c r="E1285" s="2">
        <f t="shared" si="115"/>
        <v>3.4429540722503482E-2</v>
      </c>
      <c r="F1285" s="2">
        <f t="shared" si="119"/>
        <v>7.6618844583569407E-2</v>
      </c>
      <c r="G1285" s="2">
        <f t="shared" si="117"/>
        <v>-4.2189303861065924E-2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6.4</v>
      </c>
      <c r="C1286" s="2">
        <f t="shared" si="114"/>
        <v>6.581282790942879</v>
      </c>
      <c r="D1286" s="2">
        <f t="shared" si="116"/>
        <v>6.5496592032247385</v>
      </c>
      <c r="E1286" s="2">
        <f t="shared" si="115"/>
        <v>3.1623587718140556E-2</v>
      </c>
      <c r="F1286" s="2">
        <f t="shared" si="119"/>
        <v>6.7619793210483642E-2</v>
      </c>
      <c r="G1286" s="2">
        <f t="shared" si="117"/>
        <v>-3.5996205492343086E-2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6.4</v>
      </c>
      <c r="C1287" s="2">
        <f t="shared" si="114"/>
        <v>6.5687777461824357</v>
      </c>
      <c r="D1287" s="2">
        <f t="shared" si="116"/>
        <v>6.5385733363192022</v>
      </c>
      <c r="E1287" s="2">
        <f t="shared" si="115"/>
        <v>3.0204409863233472E-2</v>
      </c>
      <c r="F1287" s="2">
        <f t="shared" si="119"/>
        <v>6.0136716541033614E-2</v>
      </c>
      <c r="G1287" s="2">
        <f t="shared" si="117"/>
        <v>-2.9932306677800141E-2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6.4</v>
      </c>
      <c r="C1288" s="2">
        <f t="shared" si="114"/>
        <v>6.5581965544620608</v>
      </c>
      <c r="D1288" s="2">
        <f t="shared" si="116"/>
        <v>6.5283086447400018</v>
      </c>
      <c r="E1288" s="2">
        <f t="shared" si="115"/>
        <v>2.9887909722059014E-2</v>
      </c>
      <c r="F1288" s="2">
        <f t="shared" si="119"/>
        <v>5.4086955177238695E-2</v>
      </c>
      <c r="G1288" s="2">
        <f t="shared" si="117"/>
        <v>-2.4199045455179681E-2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6.4</v>
      </c>
      <c r="C1289" s="2">
        <f t="shared" si="114"/>
        <v>6.5492432383909742</v>
      </c>
      <c r="D1289" s="2">
        <f t="shared" si="116"/>
        <v>6.5188043006851863</v>
      </c>
      <c r="E1289" s="2">
        <f t="shared" si="115"/>
        <v>3.0438937705787872E-2</v>
      </c>
      <c r="F1289" s="2">
        <f t="shared" si="119"/>
        <v>4.9357351682948532E-2</v>
      </c>
      <c r="G1289" s="2">
        <f t="shared" si="117"/>
        <v>-1.891841397716066E-2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6.4</v>
      </c>
      <c r="C1290" s="2">
        <f t="shared" si="114"/>
        <v>6.5539750478692866</v>
      </c>
      <c r="D1290" s="2">
        <f t="shared" si="116"/>
        <v>6.5100039821159132</v>
      </c>
      <c r="E1290" s="2">
        <f t="shared" si="115"/>
        <v>4.3971065753373395E-2</v>
      </c>
      <c r="F1290" s="2">
        <f t="shared" si="119"/>
        <v>4.8280094497033507E-2</v>
      </c>
      <c r="G1290" s="2">
        <f t="shared" si="117"/>
        <v>-4.3090287436601121E-3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6.4</v>
      </c>
      <c r="C1291" s="2">
        <f t="shared" si="114"/>
        <v>6.5302865789663196</v>
      </c>
      <c r="D1291" s="2">
        <f t="shared" si="116"/>
        <v>6.5018555389962156</v>
      </c>
      <c r="E1291" s="2">
        <f t="shared" si="115"/>
        <v>2.8431039970103988E-2</v>
      </c>
      <c r="F1291" s="2">
        <f t="shared" si="119"/>
        <v>4.4310283591647612E-2</v>
      </c>
      <c r="G1291" s="2">
        <f t="shared" si="117"/>
        <v>-1.5879243621543623E-2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6.4</v>
      </c>
      <c r="C1292" s="2">
        <f t="shared" si="114"/>
        <v>6.5102424898945781</v>
      </c>
      <c r="D1292" s="2">
        <f t="shared" si="116"/>
        <v>6.4943106842557548</v>
      </c>
      <c r="E1292" s="2">
        <f t="shared" si="115"/>
        <v>1.5931805638823349E-2</v>
      </c>
      <c r="F1292" s="2">
        <f t="shared" si="119"/>
        <v>3.8634588001082763E-2</v>
      </c>
      <c r="G1292" s="2">
        <f t="shared" si="117"/>
        <v>-2.2702782362259415E-2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6.4</v>
      </c>
      <c r="C1293" s="2">
        <f t="shared" si="114"/>
        <v>6.493282106833874</v>
      </c>
      <c r="D1293" s="2">
        <f t="shared" si="116"/>
        <v>6.4873247076442171</v>
      </c>
      <c r="E1293" s="2">
        <f t="shared" si="115"/>
        <v>5.9573991896568756E-3</v>
      </c>
      <c r="F1293" s="2">
        <f t="shared" si="119"/>
        <v>3.2099150238797586E-2</v>
      </c>
      <c r="G1293" s="2">
        <f t="shared" si="117"/>
        <v>-2.614175104914071E-2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6.4</v>
      </c>
      <c r="C1294" s="2">
        <f t="shared" si="114"/>
        <v>6.4943156288594315</v>
      </c>
      <c r="D1294" s="2">
        <f t="shared" si="116"/>
        <v>6.4808562107816821</v>
      </c>
      <c r="E1294" s="2">
        <f t="shared" si="115"/>
        <v>1.3459418077749419E-2</v>
      </c>
      <c r="F1294" s="2">
        <f t="shared" si="119"/>
        <v>2.8371203806587954E-2</v>
      </c>
      <c r="G1294" s="2">
        <f t="shared" si="117"/>
        <v>-1.4911785728838535E-2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6.59</v>
      </c>
      <c r="C1295" s="2">
        <f t="shared" ref="C1295:C1358" si="120">$C$4*B1285+C1294*(1-$C$4)</f>
        <v>6.4813439936502881</v>
      </c>
      <c r="D1295" s="2">
        <f t="shared" si="116"/>
        <v>6.4889409359089649</v>
      </c>
      <c r="E1295" s="2">
        <f t="shared" si="115"/>
        <v>-7.5969422586767976E-3</v>
      </c>
      <c r="F1295" s="2">
        <f t="shared" si="119"/>
        <v>2.1177574593535003E-2</v>
      </c>
      <c r="G1295" s="2">
        <f t="shared" si="117"/>
        <v>-2.8774516852211801E-2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6.5</v>
      </c>
      <c r="C1296" s="2">
        <f t="shared" si="120"/>
        <v>6.4688295330887051</v>
      </c>
      <c r="D1296" s="2">
        <f t="shared" si="116"/>
        <v>6.4897601258416344</v>
      </c>
      <c r="E1296" s="2">
        <f t="shared" si="115"/>
        <v>-2.09305927529293E-2</v>
      </c>
      <c r="F1296" s="2">
        <f t="shared" si="119"/>
        <v>1.2755941124242144E-2</v>
      </c>
      <c r="G1296" s="2">
        <f t="shared" si="117"/>
        <v>-3.3686533877171444E-2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6.41</v>
      </c>
      <c r="C1297" s="2">
        <f t="shared" si="120"/>
        <v>6.4582403741519814</v>
      </c>
      <c r="D1297" s="2">
        <f t="shared" si="116"/>
        <v>6.4838519683718836</v>
      </c>
      <c r="E1297" s="2">
        <f t="shared" si="115"/>
        <v>-2.5611594219902223E-2</v>
      </c>
      <c r="F1297" s="2">
        <f t="shared" si="119"/>
        <v>5.0824340554132715E-3</v>
      </c>
      <c r="G1297" s="2">
        <f t="shared" si="117"/>
        <v>-3.0694028275315494E-2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6.41</v>
      </c>
      <c r="C1298" s="2">
        <f t="shared" si="120"/>
        <v>6.449280316590138</v>
      </c>
      <c r="D1298" s="2">
        <f t="shared" si="116"/>
        <v>6.4783814521961887</v>
      </c>
      <c r="E1298" s="2">
        <f t="shared" si="115"/>
        <v>-2.9101135606050654E-2</v>
      </c>
      <c r="F1298" s="2">
        <f t="shared" si="119"/>
        <v>-1.7542798768795135E-3</v>
      </c>
      <c r="G1298" s="2">
        <f t="shared" si="117"/>
        <v>-2.734685572917114E-2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6.22</v>
      </c>
      <c r="C1299" s="2">
        <f t="shared" si="120"/>
        <v>6.4416987294224244</v>
      </c>
      <c r="D1299" s="2">
        <f t="shared" si="116"/>
        <v>6.4592420853668422</v>
      </c>
      <c r="E1299" s="2">
        <f t="shared" si="115"/>
        <v>-1.7543355944417804E-2</v>
      </c>
      <c r="F1299" s="2">
        <f t="shared" si="119"/>
        <v>-4.9120950903871717E-3</v>
      </c>
      <c r="G1299" s="2">
        <f t="shared" si="117"/>
        <v>-1.2631260854030633E-2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6.4</v>
      </c>
      <c r="C1300" s="2">
        <f t="shared" si="120"/>
        <v>6.4352835402805129</v>
      </c>
      <c r="D1300" s="2">
        <f t="shared" si="116"/>
        <v>6.454853782747076</v>
      </c>
      <c r="E1300" s="2">
        <f t="shared" si="115"/>
        <v>-1.9570242466563137E-2</v>
      </c>
      <c r="F1300" s="2">
        <f t="shared" si="119"/>
        <v>-7.8437245656223648E-3</v>
      </c>
      <c r="G1300" s="2">
        <f t="shared" si="117"/>
        <v>-1.1726517900940772E-2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6">
        <f>TITRES_STAT!D1304</f>
        <v>6.49</v>
      </c>
      <c r="C1301" s="2">
        <f t="shared" si="120"/>
        <v>6.4298553033142802</v>
      </c>
      <c r="D1301" s="2">
        <f t="shared" si="116"/>
        <v>6.4574572062472928</v>
      </c>
      <c r="E1301" s="2">
        <f t="shared" si="115"/>
        <v>-2.7601902933012568E-2</v>
      </c>
      <c r="F1301" s="2">
        <f t="shared" si="119"/>
        <v>-1.1795360239100407E-2</v>
      </c>
      <c r="G1301" s="2">
        <f t="shared" si="117"/>
        <v>-1.580654269391216E-2</v>
      </c>
      <c r="H1301" s="2" t="str">
        <f t="shared" si="118"/>
        <v>Hold</v>
      </c>
    </row>
    <row r="1302" spans="1:8" ht="13.5" x14ac:dyDescent="0.25">
      <c r="A1302" s="3">
        <f>TITRES_STAT!B1305</f>
        <v>43903</v>
      </c>
      <c r="B1302" s="6">
        <f>TITRES_STAT!D1305</f>
        <v>6.49</v>
      </c>
      <c r="C1302" s="2">
        <f t="shared" si="120"/>
        <v>6.4252621797274676</v>
      </c>
      <c r="D1302" s="2">
        <f t="shared" si="116"/>
        <v>6.4598677835623084</v>
      </c>
      <c r="E1302" s="2">
        <f t="shared" si="115"/>
        <v>-3.4605603834840792E-2</v>
      </c>
      <c r="F1302" s="2">
        <f t="shared" si="119"/>
        <v>-1.6357408958248484E-2</v>
      </c>
      <c r="G1302" s="2">
        <f t="shared" si="117"/>
        <v>-1.8248194876592308E-2</v>
      </c>
      <c r="H1302" s="2" t="str">
        <f t="shared" si="118"/>
        <v>Hold</v>
      </c>
    </row>
    <row r="1303" spans="1:8" ht="13.5" x14ac:dyDescent="0.25">
      <c r="A1303" s="3">
        <f>TITRES_STAT!B1306</f>
        <v>43906</v>
      </c>
      <c r="B1303" s="6">
        <f>TITRES_STAT!D1306</f>
        <v>6.29</v>
      </c>
      <c r="C1303" s="2">
        <f t="shared" si="120"/>
        <v>6.4213756905386266</v>
      </c>
      <c r="D1303" s="2">
        <f t="shared" si="116"/>
        <v>6.4472849847799152</v>
      </c>
      <c r="E1303" s="2">
        <f t="shared" si="115"/>
        <v>-2.5909294241288627E-2</v>
      </c>
      <c r="F1303" s="2">
        <f t="shared" si="119"/>
        <v>-1.8267786014856513E-2</v>
      </c>
      <c r="G1303" s="2">
        <f t="shared" si="117"/>
        <v>-7.6415082264321144E-3</v>
      </c>
      <c r="H1303" s="2" t="str">
        <f t="shared" si="118"/>
        <v>Hold</v>
      </c>
    </row>
    <row r="1304" spans="1:8" ht="13.5" x14ac:dyDescent="0.25">
      <c r="A1304" s="3">
        <f>TITRES_STAT!B1307</f>
        <v>43907</v>
      </c>
      <c r="B1304" s="6">
        <f>TITRES_STAT!D1307</f>
        <v>6.29</v>
      </c>
      <c r="C1304" s="2">
        <f t="shared" si="120"/>
        <v>6.4180871227634535</v>
      </c>
      <c r="D1304" s="2">
        <f t="shared" si="116"/>
        <v>6.4356342451665878</v>
      </c>
      <c r="E1304" s="2">
        <f t="shared" si="115"/>
        <v>-1.7547122403134274E-2</v>
      </c>
      <c r="F1304" s="2">
        <f t="shared" si="119"/>
        <v>-1.8123653292512067E-2</v>
      </c>
      <c r="G1304" s="2">
        <f t="shared" si="117"/>
        <v>5.7653088937779234E-4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6.11</v>
      </c>
      <c r="C1305" s="2">
        <f t="shared" si="120"/>
        <v>6.4445352577229222</v>
      </c>
      <c r="D1305" s="2">
        <f t="shared" si="116"/>
        <v>6.4115131899690629</v>
      </c>
      <c r="E1305" s="2">
        <f t="shared" si="115"/>
        <v>3.3022067753859297E-2</v>
      </c>
      <c r="F1305" s="2">
        <f t="shared" si="119"/>
        <v>-7.8945090832377961E-3</v>
      </c>
      <c r="G1305" s="2">
        <f t="shared" si="117"/>
        <v>4.0916576837097096E-2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6.11</v>
      </c>
      <c r="C1306" s="2">
        <f t="shared" si="120"/>
        <v>6.453068294996319</v>
      </c>
      <c r="D1306" s="2">
        <f t="shared" si="116"/>
        <v>6.3891788796009843</v>
      </c>
      <c r="E1306" s="2">
        <f t="shared" si="115"/>
        <v>6.3889415395334659E-2</v>
      </c>
      <c r="F1306" s="2">
        <f t="shared" si="119"/>
        <v>6.4622758124766953E-3</v>
      </c>
      <c r="G1306" s="2">
        <f t="shared" si="117"/>
        <v>5.7427139582857965E-2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6.11</v>
      </c>
      <c r="C1307" s="2">
        <f t="shared" si="120"/>
        <v>6.4464424034584242</v>
      </c>
      <c r="D1307" s="2">
        <f t="shared" si="116"/>
        <v>6.3684989625935042</v>
      </c>
      <c r="E1307" s="2">
        <f t="shared" si="115"/>
        <v>7.7943440864919999E-2</v>
      </c>
      <c r="F1307" s="2">
        <f t="shared" si="119"/>
        <v>2.0758508822965357E-2</v>
      </c>
      <c r="G1307" s="2">
        <f t="shared" si="117"/>
        <v>5.7184932041954642E-2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6.29</v>
      </c>
      <c r="C1308" s="2">
        <f t="shared" si="120"/>
        <v>6.4408358798494358</v>
      </c>
      <c r="D1308" s="2">
        <f t="shared" si="116"/>
        <v>6.3626842246236146</v>
      </c>
      <c r="E1308" s="2">
        <f t="shared" ref="E1308:E1371" si="121">C1308-D1308</f>
        <v>7.8151655225821237E-2</v>
      </c>
      <c r="F1308" s="2">
        <f t="shared" si="119"/>
        <v>3.2237138103536539E-2</v>
      </c>
      <c r="G1308" s="2">
        <f t="shared" si="117"/>
        <v>4.5914517122284698E-2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6.47</v>
      </c>
      <c r="C1309" s="2">
        <f t="shared" si="120"/>
        <v>6.406861129103369</v>
      </c>
      <c r="D1309" s="2">
        <f t="shared" ref="D1309:D1372" si="122">$D$4*B1309+(1-$D$4)*D1308</f>
        <v>6.3706335413181616</v>
      </c>
      <c r="E1309" s="2">
        <f t="shared" si="121"/>
        <v>3.6227587785207405E-2</v>
      </c>
      <c r="F1309" s="2">
        <f t="shared" si="119"/>
        <v>3.3035228039870711E-2</v>
      </c>
      <c r="G1309" s="2">
        <f t="shared" si="117"/>
        <v>3.1923597453366939E-3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6.28</v>
      </c>
      <c r="C1310" s="2">
        <f t="shared" si="120"/>
        <v>6.4058055707797736</v>
      </c>
      <c r="D1310" s="2">
        <f t="shared" si="122"/>
        <v>6.3639199456649651</v>
      </c>
      <c r="E1310" s="2">
        <f t="shared" si="121"/>
        <v>4.1885625114808533E-2</v>
      </c>
      <c r="F1310" s="2">
        <f t="shared" si="119"/>
        <v>3.4805307454858277E-2</v>
      </c>
      <c r="G1310" s="2">
        <f t="shared" si="117"/>
        <v>7.0803176599502568E-3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6.1</v>
      </c>
      <c r="C1311" s="2">
        <f t="shared" si="120"/>
        <v>6.4187585598905779</v>
      </c>
      <c r="D1311" s="2">
        <f t="shared" si="122"/>
        <v>6.3443703200601531</v>
      </c>
      <c r="E1311" s="2">
        <f t="shared" si="121"/>
        <v>7.4388239830424752E-2</v>
      </c>
      <c r="F1311" s="2">
        <f t="shared" si="119"/>
        <v>4.2721893929971576E-2</v>
      </c>
      <c r="G1311" s="2">
        <f t="shared" si="117"/>
        <v>3.1666345900453176E-2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6.28</v>
      </c>
      <c r="C1312" s="2">
        <f t="shared" si="120"/>
        <v>6.4297187814458736</v>
      </c>
      <c r="D1312" s="2">
        <f t="shared" si="122"/>
        <v>6.3396021482038458</v>
      </c>
      <c r="E1312" s="2">
        <f t="shared" si="121"/>
        <v>9.0116633242027788E-2</v>
      </c>
      <c r="F1312" s="2">
        <f t="shared" si="119"/>
        <v>5.2200841792382817E-2</v>
      </c>
      <c r="G1312" s="2">
        <f t="shared" si="117"/>
        <v>3.7915791449644971E-2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6.45</v>
      </c>
      <c r="C1313" s="2">
        <f t="shared" si="120"/>
        <v>6.4082235843003543</v>
      </c>
      <c r="D1313" s="2">
        <f t="shared" si="122"/>
        <v>6.347779766855413</v>
      </c>
      <c r="E1313" s="2">
        <f t="shared" si="121"/>
        <v>6.0443817444941317E-2</v>
      </c>
      <c r="F1313" s="2">
        <f t="shared" si="119"/>
        <v>5.3849436922894518E-2</v>
      </c>
      <c r="G1313" s="2">
        <f t="shared" si="117"/>
        <v>6.5943805220467985E-3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6.64</v>
      </c>
      <c r="C1314" s="2">
        <f t="shared" si="120"/>
        <v>6.3900353405618384</v>
      </c>
      <c r="D1314" s="2">
        <f t="shared" si="122"/>
        <v>6.3694257100513081</v>
      </c>
      <c r="E1314" s="2">
        <f t="shared" si="121"/>
        <v>2.060963051053033E-2</v>
      </c>
      <c r="F1314" s="2">
        <f t="shared" si="119"/>
        <v>4.7201475640421681E-2</v>
      </c>
      <c r="G1314" s="2">
        <f t="shared" si="117"/>
        <v>-2.6591845129891351E-2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6.45</v>
      </c>
      <c r="C1315" s="2">
        <f t="shared" si="120"/>
        <v>6.3469529804754021</v>
      </c>
      <c r="D1315" s="2">
        <f t="shared" si="122"/>
        <v>6.3753941759734332</v>
      </c>
      <c r="E1315" s="2">
        <f t="shared" si="121"/>
        <v>-2.8441195498031036E-2</v>
      </c>
      <c r="F1315" s="2">
        <f t="shared" si="119"/>
        <v>3.2072941412731135E-2</v>
      </c>
      <c r="G1315" s="2">
        <f t="shared" si="117"/>
        <v>-6.051413691076217E-2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6.45</v>
      </c>
      <c r="C1316" s="2">
        <f t="shared" si="120"/>
        <v>6.3104986757868788</v>
      </c>
      <c r="D1316" s="2">
        <f t="shared" si="122"/>
        <v>6.3809205333087347</v>
      </c>
      <c r="E1316" s="2">
        <f t="shared" si="121"/>
        <v>-7.0421857521855813E-2</v>
      </c>
      <c r="F1316" s="2">
        <f t="shared" si="119"/>
        <v>1.1573981625813747E-2</v>
      </c>
      <c r="G1316" s="2">
        <f t="shared" ref="G1316:G1379" si="123">E1316-F1316</f>
        <v>-8.1995839147669558E-2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6.26</v>
      </c>
      <c r="C1317" s="2">
        <f t="shared" si="120"/>
        <v>6.2796527256658212</v>
      </c>
      <c r="D1317" s="2">
        <f t="shared" si="122"/>
        <v>6.3719634567673475</v>
      </c>
      <c r="E1317" s="2">
        <f t="shared" si="121"/>
        <v>-9.2310731101526322E-2</v>
      </c>
      <c r="F1317" s="2">
        <f t="shared" ref="F1317:F1380" si="125">(E1317*(2/(10)))+((1-(2/10))*F1316)</f>
        <v>-9.2029609196542673E-3</v>
      </c>
      <c r="G1317" s="2">
        <f t="shared" si="123"/>
        <v>-8.3107770181872057E-2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6.44</v>
      </c>
      <c r="C1318" s="2">
        <f t="shared" si="120"/>
        <v>6.2812446140249252</v>
      </c>
      <c r="D1318" s="2">
        <f t="shared" si="122"/>
        <v>6.3770032007105071</v>
      </c>
      <c r="E1318" s="2">
        <f t="shared" si="121"/>
        <v>-9.5758586685581903E-2</v>
      </c>
      <c r="F1318" s="2">
        <f t="shared" si="125"/>
        <v>-2.6514086072839796E-2</v>
      </c>
      <c r="G1318" s="2">
        <f t="shared" si="123"/>
        <v>-6.9244500612742108E-2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6.44</v>
      </c>
      <c r="C1319" s="2">
        <f t="shared" si="120"/>
        <v>6.3102839041749368</v>
      </c>
      <c r="D1319" s="2">
        <f t="shared" si="122"/>
        <v>6.3816696302875062</v>
      </c>
      <c r="E1319" s="2">
        <f t="shared" si="121"/>
        <v>-7.1385726112569436E-2</v>
      </c>
      <c r="F1319" s="2">
        <f t="shared" si="125"/>
        <v>-3.5488414080785721E-2</v>
      </c>
      <c r="G1319" s="2">
        <f t="shared" si="123"/>
        <v>-3.5897312031783715E-2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6.44</v>
      </c>
      <c r="C1320" s="2">
        <f t="shared" si="120"/>
        <v>6.3056248419941774</v>
      </c>
      <c r="D1320" s="2">
        <f t="shared" si="122"/>
        <v>6.3859903984143571</v>
      </c>
      <c r="E1320" s="2">
        <f t="shared" si="121"/>
        <v>-8.0365556420179729E-2</v>
      </c>
      <c r="F1320" s="2">
        <f t="shared" si="125"/>
        <v>-4.446384254866452E-2</v>
      </c>
      <c r="G1320" s="2">
        <f t="shared" si="123"/>
        <v>-3.5901713871515209E-2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6.44</v>
      </c>
      <c r="C1321" s="2">
        <f t="shared" si="120"/>
        <v>6.2739902509181507</v>
      </c>
      <c r="D1321" s="2">
        <f t="shared" si="122"/>
        <v>6.3899911096429234</v>
      </c>
      <c r="E1321" s="2">
        <f t="shared" si="121"/>
        <v>-0.11600085872477273</v>
      </c>
      <c r="F1321" s="2">
        <f t="shared" si="125"/>
        <v>-5.8771245783886164E-2</v>
      </c>
      <c r="G1321" s="2">
        <f t="shared" si="123"/>
        <v>-5.7229612940886562E-2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6.25</v>
      </c>
      <c r="C1322" s="2">
        <f t="shared" si="120"/>
        <v>6.2749148276999733</v>
      </c>
      <c r="D1322" s="2">
        <f t="shared" si="122"/>
        <v>6.3796213978175214</v>
      </c>
      <c r="E1322" s="2">
        <f t="shared" si="121"/>
        <v>-0.10470657011754803</v>
      </c>
      <c r="F1322" s="2">
        <f t="shared" si="125"/>
        <v>-6.7958310650618539E-2</v>
      </c>
      <c r="G1322" s="2">
        <f t="shared" si="123"/>
        <v>-3.6748259466929487E-2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6.25</v>
      </c>
      <c r="C1323" s="2">
        <f t="shared" si="120"/>
        <v>6.3018510080538235</v>
      </c>
      <c r="D1323" s="2">
        <f t="shared" si="122"/>
        <v>6.3700198127940011</v>
      </c>
      <c r="E1323" s="2">
        <f t="shared" si="121"/>
        <v>-6.8168804740177613E-2</v>
      </c>
      <c r="F1323" s="2">
        <f t="shared" si="125"/>
        <v>-6.8000409468530351E-2</v>
      </c>
      <c r="G1323" s="2">
        <f t="shared" si="123"/>
        <v>-1.6839527164726198E-4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6.25</v>
      </c>
      <c r="C1324" s="2">
        <f t="shared" si="120"/>
        <v>6.3538739298916962</v>
      </c>
      <c r="D1324" s="2">
        <f t="shared" si="122"/>
        <v>6.3611294562907412</v>
      </c>
      <c r="E1324" s="2">
        <f t="shared" si="121"/>
        <v>-7.2555263990450314E-3</v>
      </c>
      <c r="F1324" s="2">
        <f t="shared" si="125"/>
        <v>-5.5851432854633287E-2</v>
      </c>
      <c r="G1324" s="2">
        <f t="shared" si="123"/>
        <v>4.8595906455588256E-2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6.25</v>
      </c>
      <c r="C1325" s="2">
        <f t="shared" si="120"/>
        <v>6.3686625560622048</v>
      </c>
      <c r="D1325" s="2">
        <f t="shared" si="122"/>
        <v>6.3528976447136492</v>
      </c>
      <c r="E1325" s="2">
        <f t="shared" si="121"/>
        <v>1.5764911348555621E-2</v>
      </c>
      <c r="F1325" s="2">
        <f t="shared" si="125"/>
        <v>-4.1528164013995505E-2</v>
      </c>
      <c r="G1325" s="2">
        <f t="shared" si="123"/>
        <v>5.7293075362551127E-2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6.43</v>
      </c>
      <c r="C1326" s="2">
        <f t="shared" si="120"/>
        <v>6.3811760089757117</v>
      </c>
      <c r="D1326" s="2">
        <f t="shared" si="122"/>
        <v>6.3586089302904156</v>
      </c>
      <c r="E1326" s="2">
        <f t="shared" si="121"/>
        <v>2.256707868529606E-2</v>
      </c>
      <c r="F1326" s="2">
        <f t="shared" si="125"/>
        <v>-2.8709115474137195E-2</v>
      </c>
      <c r="G1326" s="2">
        <f t="shared" si="123"/>
        <v>5.1276194159433255E-2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6.43</v>
      </c>
      <c r="C1327" s="2">
        <f t="shared" si="120"/>
        <v>6.3625335460563717</v>
      </c>
      <c r="D1327" s="2">
        <f t="shared" si="122"/>
        <v>6.3638971576763108</v>
      </c>
      <c r="E1327" s="2">
        <f t="shared" si="121"/>
        <v>-1.3636116199391424E-3</v>
      </c>
      <c r="F1327" s="2">
        <f t="shared" si="125"/>
        <v>-2.3240014703297587E-2</v>
      </c>
      <c r="G1327" s="2">
        <f t="shared" si="123"/>
        <v>2.1876403083358444E-2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6.43</v>
      </c>
      <c r="C1328" s="2">
        <f t="shared" si="120"/>
        <v>6.3744514620476993</v>
      </c>
      <c r="D1328" s="2">
        <f t="shared" si="122"/>
        <v>6.3687936645151026</v>
      </c>
      <c r="E1328" s="2">
        <f t="shared" si="121"/>
        <v>5.6577975325966534E-3</v>
      </c>
      <c r="F1328" s="2">
        <f t="shared" si="125"/>
        <v>-1.7460452256118739E-2</v>
      </c>
      <c r="G1328" s="2">
        <f t="shared" si="123"/>
        <v>2.3118249788715392E-2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6">
        <f>TITRES_STAT!D1332</f>
        <v>6.43</v>
      </c>
      <c r="C1329" s="2">
        <f t="shared" si="120"/>
        <v>6.3845358525018989</v>
      </c>
      <c r="D1329" s="2">
        <f t="shared" si="122"/>
        <v>6.3733274671436133</v>
      </c>
      <c r="E1329" s="2">
        <f t="shared" si="121"/>
        <v>1.1208385358285611E-2</v>
      </c>
      <c r="F1329" s="2">
        <f t="shared" si="125"/>
        <v>-1.1726684733237869E-2</v>
      </c>
      <c r="G1329" s="2">
        <f t="shared" si="123"/>
        <v>2.2935070091523478E-2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6.43</v>
      </c>
      <c r="C1330" s="2">
        <f t="shared" si="120"/>
        <v>6.3930687982708374</v>
      </c>
      <c r="D1330" s="2">
        <f t="shared" si="122"/>
        <v>6.3775254325403825</v>
      </c>
      <c r="E1330" s="2">
        <f t="shared" si="121"/>
        <v>1.5543365730454894E-2</v>
      </c>
      <c r="F1330" s="2">
        <f t="shared" si="125"/>
        <v>-6.2726746404993174E-3</v>
      </c>
      <c r="G1330" s="2">
        <f t="shared" si="123"/>
        <v>2.1816040370954214E-2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6.43</v>
      </c>
      <c r="C1331" s="2">
        <f t="shared" si="120"/>
        <v>6.4002889831522465</v>
      </c>
      <c r="D1331" s="2">
        <f t="shared" si="122"/>
        <v>6.3814124375373913</v>
      </c>
      <c r="E1331" s="2">
        <f t="shared" si="121"/>
        <v>1.8876545614855189E-2</v>
      </c>
      <c r="F1331" s="2">
        <f t="shared" si="125"/>
        <v>-1.2428305894284161E-3</v>
      </c>
      <c r="G1331" s="2">
        <f t="shared" si="123"/>
        <v>2.0119376204283605E-2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6.43</v>
      </c>
      <c r="C1332" s="2">
        <f t="shared" si="120"/>
        <v>6.3771676011288241</v>
      </c>
      <c r="D1332" s="2">
        <f t="shared" si="122"/>
        <v>6.3850115162383254</v>
      </c>
      <c r="E1332" s="2">
        <f t="shared" si="121"/>
        <v>-7.8439151095013315E-3</v>
      </c>
      <c r="F1332" s="2">
        <f t="shared" si="125"/>
        <v>-2.5630474934429993E-3</v>
      </c>
      <c r="G1332" s="2">
        <f t="shared" si="123"/>
        <v>-5.2808676160583327E-3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6.24</v>
      </c>
      <c r="C1333" s="2">
        <f t="shared" si="120"/>
        <v>6.3576033548013129</v>
      </c>
      <c r="D1333" s="2">
        <f t="shared" si="122"/>
        <v>6.3742699224428945</v>
      </c>
      <c r="E1333" s="2">
        <f t="shared" si="121"/>
        <v>-1.6666567641581587E-2</v>
      </c>
      <c r="F1333" s="2">
        <f t="shared" si="125"/>
        <v>-5.3837515230707169E-3</v>
      </c>
      <c r="G1333" s="2">
        <f t="shared" si="123"/>
        <v>-1.1282816118510869E-2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6.24</v>
      </c>
      <c r="C1334" s="2">
        <f t="shared" si="120"/>
        <v>6.341048992524188</v>
      </c>
      <c r="D1334" s="2">
        <f t="shared" si="122"/>
        <v>6.3643240022619398</v>
      </c>
      <c r="E1334" s="2">
        <f t="shared" si="121"/>
        <v>-2.3275009737751873E-2</v>
      </c>
      <c r="F1334" s="2">
        <f t="shared" si="125"/>
        <v>-8.9620031660069474E-3</v>
      </c>
      <c r="G1334" s="2">
        <f t="shared" si="123"/>
        <v>-1.4313006571744925E-2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6.1</v>
      </c>
      <c r="C1335" s="2">
        <f t="shared" si="120"/>
        <v>6.3270414552127745</v>
      </c>
      <c r="D1335" s="2">
        <f t="shared" si="122"/>
        <v>6.344744446538833</v>
      </c>
      <c r="E1335" s="2">
        <f t="shared" si="121"/>
        <v>-1.7702991326058459E-2</v>
      </c>
      <c r="F1335" s="2">
        <f t="shared" si="125"/>
        <v>-1.0710200798017249E-2</v>
      </c>
      <c r="G1335" s="2">
        <f t="shared" si="123"/>
        <v>-6.9927905280412102E-3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6.1</v>
      </c>
      <c r="C1336" s="2">
        <f t="shared" si="120"/>
        <v>6.3428812313338856</v>
      </c>
      <c r="D1336" s="2">
        <f t="shared" si="122"/>
        <v>6.3266152282766974</v>
      </c>
      <c r="E1336" s="2">
        <f t="shared" si="121"/>
        <v>1.6266003057188172E-2</v>
      </c>
      <c r="F1336" s="2">
        <f t="shared" si="125"/>
        <v>-5.3149600269761649E-3</v>
      </c>
      <c r="G1336" s="2">
        <f t="shared" si="123"/>
        <v>2.1580963084164337E-2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6.1</v>
      </c>
      <c r="C1337" s="2">
        <f t="shared" si="120"/>
        <v>6.3562841188209793</v>
      </c>
      <c r="D1337" s="2">
        <f t="shared" si="122"/>
        <v>6.3098289150710158</v>
      </c>
      <c r="E1337" s="2">
        <f t="shared" si="121"/>
        <v>4.6455203749963481E-2</v>
      </c>
      <c r="F1337" s="2">
        <f t="shared" si="125"/>
        <v>5.0390727284117644E-3</v>
      </c>
      <c r="G1337" s="2">
        <f t="shared" si="123"/>
        <v>4.1416131021551714E-2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6.24</v>
      </c>
      <c r="C1338" s="2">
        <f t="shared" si="120"/>
        <v>6.3676250236177516</v>
      </c>
      <c r="D1338" s="2">
        <f t="shared" si="122"/>
        <v>6.3046564028435332</v>
      </c>
      <c r="E1338" s="2">
        <f t="shared" si="121"/>
        <v>6.2968620774218387E-2</v>
      </c>
      <c r="F1338" s="2">
        <f t="shared" si="125"/>
        <v>1.6624982337573091E-2</v>
      </c>
      <c r="G1338" s="2">
        <f t="shared" si="123"/>
        <v>4.6343638436645296E-2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6.24</v>
      </c>
      <c r="C1339" s="2">
        <f t="shared" si="120"/>
        <v>6.3772211738304048</v>
      </c>
      <c r="D1339" s="2">
        <f t="shared" si="122"/>
        <v>6.2998670396699383</v>
      </c>
      <c r="E1339" s="2">
        <f t="shared" si="121"/>
        <v>7.7354134160466437E-2</v>
      </c>
      <c r="F1339" s="2">
        <f t="shared" si="125"/>
        <v>2.877081270215176E-2</v>
      </c>
      <c r="G1339" s="2">
        <f t="shared" si="123"/>
        <v>4.8583321458314677E-2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6.24</v>
      </c>
      <c r="C1340" s="2">
        <f t="shared" si="120"/>
        <v>6.3853409932411109</v>
      </c>
      <c r="D1340" s="2">
        <f t="shared" si="122"/>
        <v>6.2954324441388323</v>
      </c>
      <c r="E1340" s="2">
        <f t="shared" si="121"/>
        <v>8.9908549102278634E-2</v>
      </c>
      <c r="F1340" s="2">
        <f t="shared" si="125"/>
        <v>4.0998359982177136E-2</v>
      </c>
      <c r="G1340" s="2">
        <f t="shared" si="123"/>
        <v>4.8910189120101498E-2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6.1</v>
      </c>
      <c r="C1341" s="2">
        <f t="shared" si="120"/>
        <v>6.392211609665555</v>
      </c>
      <c r="D1341" s="2">
        <f t="shared" si="122"/>
        <v>6.2809559667952151</v>
      </c>
      <c r="E1341" s="2">
        <f t="shared" si="121"/>
        <v>0.11125564287033995</v>
      </c>
      <c r="F1341" s="2">
        <f t="shared" si="125"/>
        <v>5.50498165598097E-2</v>
      </c>
      <c r="G1341" s="2">
        <f t="shared" si="123"/>
        <v>5.6205826310530255E-2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6.23</v>
      </c>
      <c r="C1342" s="2">
        <f t="shared" si="120"/>
        <v>6.398025208178546</v>
      </c>
      <c r="D1342" s="2">
        <f t="shared" si="122"/>
        <v>6.2771814507363102</v>
      </c>
      <c r="E1342" s="2">
        <f t="shared" si="121"/>
        <v>0.12084375744223586</v>
      </c>
      <c r="F1342" s="2">
        <f t="shared" si="125"/>
        <v>6.8208604736294934E-2</v>
      </c>
      <c r="G1342" s="2">
        <f t="shared" si="123"/>
        <v>5.2635152705940921E-2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6.24</v>
      </c>
      <c r="C1343" s="2">
        <f t="shared" si="120"/>
        <v>6.3737136376895389</v>
      </c>
      <c r="D1343" s="2">
        <f t="shared" si="122"/>
        <v>6.2744272692002871</v>
      </c>
      <c r="E1343" s="2">
        <f t="shared" si="121"/>
        <v>9.9286368489251764E-2</v>
      </c>
      <c r="F1343" s="2">
        <f t="shared" si="125"/>
        <v>7.44241574868863E-2</v>
      </c>
      <c r="G1343" s="2">
        <f t="shared" si="123"/>
        <v>2.4862211002365464E-2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6.24</v>
      </c>
      <c r="C1344" s="2">
        <f t="shared" si="120"/>
        <v>6.3531423088142249</v>
      </c>
      <c r="D1344" s="2">
        <f t="shared" si="122"/>
        <v>6.271877101111377</v>
      </c>
      <c r="E1344" s="2">
        <f t="shared" si="121"/>
        <v>8.1265207702847952E-2</v>
      </c>
      <c r="F1344" s="2">
        <f t="shared" si="125"/>
        <v>7.5792367530078633E-2</v>
      </c>
      <c r="G1344" s="2">
        <f t="shared" si="123"/>
        <v>5.4728401727693193E-3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6.24</v>
      </c>
      <c r="C1345" s="2">
        <f t="shared" si="120"/>
        <v>6.3141973382274212</v>
      </c>
      <c r="D1345" s="2">
        <f t="shared" si="122"/>
        <v>6.2695158343623865</v>
      </c>
      <c r="E1345" s="2">
        <f t="shared" si="121"/>
        <v>4.4681503865034777E-2</v>
      </c>
      <c r="F1345" s="2">
        <f t="shared" si="125"/>
        <v>6.957019479706987E-2</v>
      </c>
      <c r="G1345" s="2">
        <f t="shared" si="123"/>
        <v>-2.4888690932035093E-2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6.24</v>
      </c>
      <c r="C1346" s="2">
        <f t="shared" si="120"/>
        <v>6.2812439015770485</v>
      </c>
      <c r="D1346" s="2">
        <f t="shared" si="122"/>
        <v>6.2673294762614695</v>
      </c>
      <c r="E1346" s="2">
        <f t="shared" si="121"/>
        <v>1.391442531557896E-2</v>
      </c>
      <c r="F1346" s="2">
        <f t="shared" si="125"/>
        <v>5.8439040900771691E-2</v>
      </c>
      <c r="G1346" s="2">
        <f t="shared" si="123"/>
        <v>-4.4524615585192731E-2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6.24</v>
      </c>
      <c r="C1347" s="2">
        <f t="shared" si="120"/>
        <v>6.2533602244113489</v>
      </c>
      <c r="D1347" s="2">
        <f t="shared" si="122"/>
        <v>6.265305070612472</v>
      </c>
      <c r="E1347" s="2">
        <f t="shared" si="121"/>
        <v>-1.1944846201123127E-2</v>
      </c>
      <c r="F1347" s="2">
        <f t="shared" si="125"/>
        <v>4.4362263480392732E-2</v>
      </c>
      <c r="G1347" s="2">
        <f t="shared" si="123"/>
        <v>-5.6307109681515859E-2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6.24</v>
      </c>
      <c r="C1348" s="2">
        <f t="shared" si="120"/>
        <v>6.2513048052711415</v>
      </c>
      <c r="D1348" s="2">
        <f t="shared" si="122"/>
        <v>6.2634306209374744</v>
      </c>
      <c r="E1348" s="2">
        <f t="shared" si="121"/>
        <v>-1.2125815666332862E-2</v>
      </c>
      <c r="F1348" s="2">
        <f t="shared" si="125"/>
        <v>3.3064647651047614E-2</v>
      </c>
      <c r="G1348" s="2">
        <f t="shared" si="123"/>
        <v>-4.5190463317380476E-2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6.24</v>
      </c>
      <c r="C1349" s="2">
        <f t="shared" si="120"/>
        <v>6.2495656044601962</v>
      </c>
      <c r="D1349" s="2">
        <f t="shared" si="122"/>
        <v>6.2616950193865506</v>
      </c>
      <c r="E1349" s="2">
        <f t="shared" si="121"/>
        <v>-1.2129414926354443E-2</v>
      </c>
      <c r="F1349" s="2">
        <f t="shared" si="125"/>
        <v>2.4025835135567202E-2</v>
      </c>
      <c r="G1349" s="2">
        <f t="shared" si="123"/>
        <v>-3.6155250061921648E-2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6.24</v>
      </c>
      <c r="C1350" s="2">
        <f t="shared" si="120"/>
        <v>6.2480939730047815</v>
      </c>
      <c r="D1350" s="2">
        <f t="shared" si="122"/>
        <v>6.2600879809134735</v>
      </c>
      <c r="E1350" s="2">
        <f t="shared" si="121"/>
        <v>-1.1994007908691984E-2</v>
      </c>
      <c r="F1350" s="2">
        <f t="shared" si="125"/>
        <v>1.6821866526715367E-2</v>
      </c>
      <c r="G1350" s="2">
        <f t="shared" si="123"/>
        <v>-2.8815874435407351E-2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6.24</v>
      </c>
      <c r="C1351" s="2">
        <f t="shared" si="120"/>
        <v>6.2253102848501998</v>
      </c>
      <c r="D1351" s="2">
        <f t="shared" si="122"/>
        <v>6.2585999823272909</v>
      </c>
      <c r="E1351" s="2">
        <f t="shared" si="121"/>
        <v>-3.3289697477091096E-2</v>
      </c>
      <c r="F1351" s="2">
        <f t="shared" si="125"/>
        <v>6.7995537259540753E-3</v>
      </c>
      <c r="G1351" s="2">
        <f t="shared" si="123"/>
        <v>-4.008925120304517E-2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6.24</v>
      </c>
      <c r="C1352" s="2">
        <f t="shared" si="120"/>
        <v>6.22603177948863</v>
      </c>
      <c r="D1352" s="2">
        <f t="shared" si="122"/>
        <v>6.2572222058586027</v>
      </c>
      <c r="E1352" s="2">
        <f t="shared" si="121"/>
        <v>-3.1190426369972712E-2</v>
      </c>
      <c r="F1352" s="2">
        <f t="shared" si="125"/>
        <v>-7.9844229323128291E-4</v>
      </c>
      <c r="G1352" s="2">
        <f t="shared" si="123"/>
        <v>-3.039198407674143E-2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6.35</v>
      </c>
      <c r="C1353" s="2">
        <f t="shared" si="120"/>
        <v>6.228180736490379</v>
      </c>
      <c r="D1353" s="2">
        <f t="shared" si="122"/>
        <v>6.2640946350542617</v>
      </c>
      <c r="E1353" s="2">
        <f t="shared" si="121"/>
        <v>-3.5913898563882718E-2</v>
      </c>
      <c r="F1353" s="2">
        <f t="shared" si="125"/>
        <v>-7.8215335473615696E-3</v>
      </c>
      <c r="G1353" s="2">
        <f t="shared" si="123"/>
        <v>-2.8092365016521147E-2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6.35</v>
      </c>
      <c r="C1354" s="2">
        <f t="shared" si="120"/>
        <v>6.2299990847226283</v>
      </c>
      <c r="D1354" s="2">
        <f t="shared" si="122"/>
        <v>6.2704579954206121</v>
      </c>
      <c r="E1354" s="2">
        <f t="shared" si="121"/>
        <v>-4.0458910697983796E-2</v>
      </c>
      <c r="F1354" s="2">
        <f t="shared" si="125"/>
        <v>-1.4349008977486016E-2</v>
      </c>
      <c r="G1354" s="2">
        <f t="shared" si="123"/>
        <v>-2.6109901720497781E-2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6.35</v>
      </c>
      <c r="C1355" s="2">
        <f t="shared" si="120"/>
        <v>6.2315376870729935</v>
      </c>
      <c r="D1355" s="2">
        <f t="shared" si="122"/>
        <v>6.2763499957598263</v>
      </c>
      <c r="E1355" s="2">
        <f t="shared" si="121"/>
        <v>-4.4812308686832836E-2</v>
      </c>
      <c r="F1355" s="2">
        <f t="shared" si="125"/>
        <v>-2.044166891935538E-2</v>
      </c>
      <c r="G1355" s="2">
        <f t="shared" si="123"/>
        <v>-2.4370639767477456E-2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6.35</v>
      </c>
      <c r="C1356" s="2">
        <f t="shared" si="120"/>
        <v>6.2328395813694559</v>
      </c>
      <c r="D1356" s="2">
        <f t="shared" si="122"/>
        <v>6.2818055516294695</v>
      </c>
      <c r="E1356" s="2">
        <f t="shared" si="121"/>
        <v>-4.8965970260013592E-2</v>
      </c>
      <c r="F1356" s="2">
        <f t="shared" si="125"/>
        <v>-2.6146529187487024E-2</v>
      </c>
      <c r="G1356" s="2">
        <f t="shared" si="123"/>
        <v>-2.2819441072526567E-2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6.35</v>
      </c>
      <c r="C1357" s="2">
        <f t="shared" si="120"/>
        <v>6.2339411842356931</v>
      </c>
      <c r="D1357" s="2">
        <f t="shared" si="122"/>
        <v>6.2868569922495094</v>
      </c>
      <c r="E1357" s="2">
        <f t="shared" si="121"/>
        <v>-5.2915808013816346E-2</v>
      </c>
      <c r="F1357" s="2">
        <f t="shared" si="125"/>
        <v>-3.150038495275289E-2</v>
      </c>
      <c r="G1357" s="2">
        <f t="shared" si="123"/>
        <v>-2.1415423061063456E-2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6.5</v>
      </c>
      <c r="C1358" s="2">
        <f t="shared" si="120"/>
        <v>6.2348733097378943</v>
      </c>
      <c r="D1358" s="2">
        <f t="shared" si="122"/>
        <v>6.3026453631939905</v>
      </c>
      <c r="E1358" s="2">
        <f t="shared" si="121"/>
        <v>-6.777205345609616E-2</v>
      </c>
      <c r="F1358" s="2">
        <f t="shared" si="125"/>
        <v>-3.8754718653421547E-2</v>
      </c>
      <c r="G1358" s="2">
        <f t="shared" si="123"/>
        <v>-2.9017334802674613E-2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6.5</v>
      </c>
      <c r="C1359" s="2">
        <f t="shared" ref="C1359:C1422" si="126">$C$4*B1349+C1358*(1-$C$4)</f>
        <v>6.2356620313166795</v>
      </c>
      <c r="D1359" s="2">
        <f t="shared" si="122"/>
        <v>6.3172642251796214</v>
      </c>
      <c r="E1359" s="2">
        <f t="shared" si="121"/>
        <v>-8.1602193862941874E-2</v>
      </c>
      <c r="F1359" s="2">
        <f t="shared" si="125"/>
        <v>-4.7324213695325613E-2</v>
      </c>
      <c r="G1359" s="2">
        <f t="shared" si="123"/>
        <v>-3.4277980167616261E-2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6.5</v>
      </c>
      <c r="C1360" s="2">
        <f t="shared" si="126"/>
        <v>6.236329411114113</v>
      </c>
      <c r="D1360" s="2">
        <f t="shared" si="122"/>
        <v>6.3308002084996495</v>
      </c>
      <c r="E1360" s="2">
        <f t="shared" si="121"/>
        <v>-9.4470797385536542E-2</v>
      </c>
      <c r="F1360" s="2">
        <f t="shared" si="125"/>
        <v>-5.6753530433367796E-2</v>
      </c>
      <c r="G1360" s="2">
        <f t="shared" si="123"/>
        <v>-3.7717266952168746E-2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6.4</v>
      </c>
      <c r="C1361" s="2">
        <f t="shared" si="126"/>
        <v>6.2368941170965568</v>
      </c>
      <c r="D1361" s="2">
        <f t="shared" si="122"/>
        <v>6.3359261189811571</v>
      </c>
      <c r="E1361" s="2">
        <f t="shared" si="121"/>
        <v>-9.9032001884600263E-2</v>
      </c>
      <c r="F1361" s="2">
        <f t="shared" si="125"/>
        <v>-6.520922472361429E-2</v>
      </c>
      <c r="G1361" s="2">
        <f t="shared" si="123"/>
        <v>-3.3822777160985973E-2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6.45</v>
      </c>
      <c r="C1362" s="2">
        <f t="shared" si="126"/>
        <v>6.2373719452355481</v>
      </c>
      <c r="D1362" s="2">
        <f t="shared" si="122"/>
        <v>6.3443760360936645</v>
      </c>
      <c r="E1362" s="2">
        <f t="shared" si="121"/>
        <v>-0.10700409085811646</v>
      </c>
      <c r="F1362" s="2">
        <f t="shared" si="125"/>
        <v>-7.3568197950514724E-2</v>
      </c>
      <c r="G1362" s="2">
        <f t="shared" si="123"/>
        <v>-3.3435892907601739E-2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6.45</v>
      </c>
      <c r="C1363" s="2">
        <f t="shared" si="126"/>
        <v>6.2546993382762333</v>
      </c>
      <c r="D1363" s="2">
        <f t="shared" si="122"/>
        <v>6.3522000334200595</v>
      </c>
      <c r="E1363" s="2">
        <f t="shared" si="121"/>
        <v>-9.7500695143826199E-2</v>
      </c>
      <c r="F1363" s="2">
        <f t="shared" si="125"/>
        <v>-7.8354697389177025E-2</v>
      </c>
      <c r="G1363" s="2">
        <f t="shared" si="123"/>
        <v>-1.9145997754649174E-2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6.45</v>
      </c>
      <c r="C1364" s="2">
        <f t="shared" si="126"/>
        <v>6.2693609785414282</v>
      </c>
      <c r="D1364" s="2">
        <f t="shared" si="122"/>
        <v>6.3594444753889441</v>
      </c>
      <c r="E1364" s="2">
        <f t="shared" si="121"/>
        <v>-9.0083496847515931E-2</v>
      </c>
      <c r="F1364" s="2">
        <f t="shared" si="125"/>
        <v>-8.0700457280844809E-2</v>
      </c>
      <c r="G1364" s="2">
        <f t="shared" si="123"/>
        <v>-9.3830395666711225E-3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6.45</v>
      </c>
      <c r="C1365" s="2">
        <f t="shared" si="126"/>
        <v>6.2817669818427468</v>
      </c>
      <c r="D1365" s="2">
        <f t="shared" si="122"/>
        <v>6.3661522920268006</v>
      </c>
      <c r="E1365" s="2">
        <f t="shared" si="121"/>
        <v>-8.4385310184053708E-2</v>
      </c>
      <c r="F1365" s="2">
        <f t="shared" si="125"/>
        <v>-8.1437427861486597E-2</v>
      </c>
      <c r="G1365" s="2">
        <f t="shared" si="123"/>
        <v>-2.9478823225671108E-3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6.45</v>
      </c>
      <c r="C1366" s="2">
        <f t="shared" si="126"/>
        <v>6.292264369251555</v>
      </c>
      <c r="D1366" s="2">
        <f t="shared" si="122"/>
        <v>6.3723632333581488</v>
      </c>
      <c r="E1366" s="2">
        <f t="shared" si="121"/>
        <v>-8.0098864106593837E-2</v>
      </c>
      <c r="F1366" s="2">
        <f t="shared" si="125"/>
        <v>-8.1169715110508051E-2</v>
      </c>
      <c r="G1366" s="2">
        <f t="shared" si="123"/>
        <v>1.0708510039142138E-3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6.45</v>
      </c>
      <c r="C1367" s="2">
        <f t="shared" si="126"/>
        <v>6.3011467739820848</v>
      </c>
      <c r="D1367" s="2">
        <f t="shared" si="122"/>
        <v>6.3781141049612486</v>
      </c>
      <c r="E1367" s="2">
        <f t="shared" si="121"/>
        <v>-7.6967330979163862E-2</v>
      </c>
      <c r="F1367" s="2">
        <f t="shared" si="125"/>
        <v>-8.0329238284239213E-2</v>
      </c>
      <c r="G1367" s="2">
        <f t="shared" si="123"/>
        <v>3.3619073050753512E-3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6.45</v>
      </c>
      <c r="C1368" s="2">
        <f t="shared" si="126"/>
        <v>6.3317395779848411</v>
      </c>
      <c r="D1368" s="2">
        <f t="shared" si="122"/>
        <v>6.3834389860752303</v>
      </c>
      <c r="E1368" s="2">
        <f t="shared" si="121"/>
        <v>-5.1699408090389198E-2</v>
      </c>
      <c r="F1368" s="2">
        <f t="shared" si="125"/>
        <v>-7.4603272245469227E-2</v>
      </c>
      <c r="G1368" s="2">
        <f t="shared" si="123"/>
        <v>2.2903864155080028E-2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6.45</v>
      </c>
      <c r="C1369" s="2">
        <f t="shared" si="126"/>
        <v>6.3576257967564036</v>
      </c>
      <c r="D1369" s="2">
        <f t="shared" si="122"/>
        <v>6.3883694315511397</v>
      </c>
      <c r="E1369" s="2">
        <f t="shared" si="121"/>
        <v>-3.0743634794736074E-2</v>
      </c>
      <c r="F1369" s="2">
        <f t="shared" si="125"/>
        <v>-6.5831344755322596E-2</v>
      </c>
      <c r="G1369" s="2">
        <f t="shared" si="123"/>
        <v>3.5087709960586522E-2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6.45</v>
      </c>
      <c r="C1370" s="2">
        <f t="shared" si="126"/>
        <v>6.3795295203323414</v>
      </c>
      <c r="D1370" s="2">
        <f t="shared" si="122"/>
        <v>6.3929346588436475</v>
      </c>
      <c r="E1370" s="2">
        <f t="shared" si="121"/>
        <v>-1.3405138511306092E-2</v>
      </c>
      <c r="F1370" s="2">
        <f t="shared" si="125"/>
        <v>-5.5346103506519299E-2</v>
      </c>
      <c r="G1370" s="2">
        <f t="shared" si="123"/>
        <v>4.1940964995213208E-2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6.45</v>
      </c>
      <c r="C1371" s="2">
        <f t="shared" si="126"/>
        <v>6.3826788248965967</v>
      </c>
      <c r="D1371" s="2">
        <f t="shared" si="122"/>
        <v>6.3971617211515257</v>
      </c>
      <c r="E1371" s="2">
        <f t="shared" si="121"/>
        <v>-1.4482896254929045E-2</v>
      </c>
      <c r="F1371" s="2">
        <f t="shared" si="125"/>
        <v>-4.7173462056201251E-2</v>
      </c>
      <c r="G1371" s="2">
        <f t="shared" si="123"/>
        <v>3.2690565801272206E-2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6.45</v>
      </c>
      <c r="C1372" s="2">
        <f t="shared" si="126"/>
        <v>6.3930359287586587</v>
      </c>
      <c r="D1372" s="2">
        <f t="shared" si="122"/>
        <v>6.4010756677328944</v>
      </c>
      <c r="E1372" s="2">
        <f t="shared" ref="E1372:E1435" si="127">C1372-D1372</f>
        <v>-8.0397389742357106E-3</v>
      </c>
      <c r="F1372" s="2">
        <f t="shared" si="125"/>
        <v>-3.9346717439808152E-2</v>
      </c>
      <c r="G1372" s="2">
        <f t="shared" si="123"/>
        <v>3.1306978465572441E-2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6.5</v>
      </c>
      <c r="C1373" s="2">
        <f t="shared" si="126"/>
        <v>6.4017996320265569</v>
      </c>
      <c r="D1373" s="2">
        <f t="shared" ref="D1373:D1436" si="128">$D$4*B1373+(1-$D$4)*D1372</f>
        <v>6.4084033960489766</v>
      </c>
      <c r="E1373" s="2">
        <f t="shared" si="127"/>
        <v>-6.6037640224196892E-3</v>
      </c>
      <c r="F1373" s="2">
        <f t="shared" si="125"/>
        <v>-3.279812675633046E-2</v>
      </c>
      <c r="G1373" s="2">
        <f t="shared" si="123"/>
        <v>2.6194362733910771E-2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6.5</v>
      </c>
      <c r="C1374" s="2">
        <f t="shared" si="126"/>
        <v>6.4092150732532405</v>
      </c>
      <c r="D1374" s="2">
        <f t="shared" si="128"/>
        <v>6.4151883296749785</v>
      </c>
      <c r="E1374" s="2">
        <f t="shared" si="127"/>
        <v>-5.9732564217380713E-3</v>
      </c>
      <c r="F1374" s="2">
        <f t="shared" si="125"/>
        <v>-2.7433152689411981E-2</v>
      </c>
      <c r="G1374" s="2">
        <f t="shared" si="123"/>
        <v>2.145989626767391E-2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6.5</v>
      </c>
      <c r="C1375" s="2">
        <f t="shared" si="126"/>
        <v>6.4154896773681269</v>
      </c>
      <c r="D1375" s="2">
        <f t="shared" si="128"/>
        <v>6.4214706756249802</v>
      </c>
      <c r="E1375" s="2">
        <f t="shared" si="127"/>
        <v>-5.980998256853276E-3</v>
      </c>
      <c r="F1375" s="2">
        <f t="shared" si="125"/>
        <v>-2.3142721802900241E-2</v>
      </c>
      <c r="G1375" s="2">
        <f t="shared" si="123"/>
        <v>1.7161723546046965E-2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6.5</v>
      </c>
      <c r="C1376" s="2">
        <f t="shared" si="126"/>
        <v>6.4207989577730302</v>
      </c>
      <c r="D1376" s="2">
        <f t="shared" si="128"/>
        <v>6.4272876626157229</v>
      </c>
      <c r="E1376" s="2">
        <f t="shared" si="127"/>
        <v>-6.4887048426927052E-3</v>
      </c>
      <c r="F1376" s="2">
        <f t="shared" si="125"/>
        <v>-1.9811918410858734E-2</v>
      </c>
      <c r="G1376" s="2">
        <f t="shared" si="123"/>
        <v>1.3323213568166029E-2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6.31</v>
      </c>
      <c r="C1377" s="2">
        <f t="shared" si="126"/>
        <v>6.4252914258079485</v>
      </c>
      <c r="D1377" s="2">
        <f t="shared" si="128"/>
        <v>6.4185996876071503</v>
      </c>
      <c r="E1377" s="2">
        <f t="shared" si="127"/>
        <v>6.6917382007982695E-3</v>
      </c>
      <c r="F1377" s="2">
        <f t="shared" si="125"/>
        <v>-1.4511187088527333E-2</v>
      </c>
      <c r="G1377" s="2">
        <f t="shared" si="123"/>
        <v>2.1202925289325603E-2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6.31</v>
      </c>
      <c r="C1378" s="2">
        <f t="shared" si="126"/>
        <v>6.429092744914418</v>
      </c>
      <c r="D1378" s="2">
        <f t="shared" si="128"/>
        <v>6.4105552663029162</v>
      </c>
      <c r="E1378" s="2">
        <f t="shared" si="127"/>
        <v>1.853747861150179E-2</v>
      </c>
      <c r="F1378" s="2">
        <f t="shared" si="125"/>
        <v>-7.9014539485215089E-3</v>
      </c>
      <c r="G1378" s="2">
        <f t="shared" si="123"/>
        <v>2.6438932560023297E-2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6.31</v>
      </c>
      <c r="C1379" s="2">
        <f t="shared" si="126"/>
        <v>6.4323092456968149</v>
      </c>
      <c r="D1379" s="2">
        <f t="shared" si="128"/>
        <v>6.4031067280582556</v>
      </c>
      <c r="E1379" s="2">
        <f t="shared" si="127"/>
        <v>2.92025176385593E-2</v>
      </c>
      <c r="F1379" s="2">
        <f t="shared" si="125"/>
        <v>-4.806596311053464E-4</v>
      </c>
      <c r="G1379" s="2">
        <f t="shared" si="123"/>
        <v>2.9683177269664646E-2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6.31</v>
      </c>
      <c r="C1380" s="2">
        <f t="shared" si="126"/>
        <v>6.435030900204997</v>
      </c>
      <c r="D1380" s="2">
        <f t="shared" si="128"/>
        <v>6.3962099333872731</v>
      </c>
      <c r="E1380" s="2">
        <f t="shared" si="127"/>
        <v>3.8820966817723956E-2</v>
      </c>
      <c r="F1380" s="2">
        <f t="shared" si="125"/>
        <v>7.3796656586605147E-3</v>
      </c>
      <c r="G1380" s="2">
        <f t="shared" ref="G1380:G1443" si="129">E1380-F1380</f>
        <v>3.1441301159063441E-2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6.31</v>
      </c>
      <c r="C1381" s="2">
        <f t="shared" si="126"/>
        <v>6.4373338386349976</v>
      </c>
      <c r="D1381" s="2">
        <f t="shared" si="128"/>
        <v>6.3898240123956231</v>
      </c>
      <c r="E1381" s="2">
        <f t="shared" si="127"/>
        <v>4.7509826239374497E-2</v>
      </c>
      <c r="F1381" s="2">
        <f t="shared" ref="F1381:F1444" si="131">(E1381*(2/(10)))+((1-(2/10))*F1380)</f>
        <v>1.5405697774803313E-2</v>
      </c>
      <c r="G1381" s="2">
        <f t="shared" si="129"/>
        <v>3.2104128464571183E-2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6.31</v>
      </c>
      <c r="C1382" s="2">
        <f t="shared" si="126"/>
        <v>6.4392824788449978</v>
      </c>
      <c r="D1382" s="2">
        <f t="shared" si="128"/>
        <v>6.3839111225885397</v>
      </c>
      <c r="E1382" s="2">
        <f t="shared" si="127"/>
        <v>5.5371356256458171E-2</v>
      </c>
      <c r="F1382" s="2">
        <f t="shared" si="131"/>
        <v>2.3398829471134287E-2</v>
      </c>
      <c r="G1382" s="2">
        <f t="shared" si="129"/>
        <v>3.1972526785323883E-2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6.5</v>
      </c>
      <c r="C1383" s="2">
        <f t="shared" si="126"/>
        <v>6.4486236359457676</v>
      </c>
      <c r="D1383" s="2">
        <f t="shared" si="128"/>
        <v>6.3925102986930931</v>
      </c>
      <c r="E1383" s="2">
        <f t="shared" si="127"/>
        <v>5.6113337252674533E-2</v>
      </c>
      <c r="F1383" s="2">
        <f t="shared" si="131"/>
        <v>2.9941731027442336E-2</v>
      </c>
      <c r="G1383" s="2">
        <f t="shared" si="129"/>
        <v>2.6171606225232198E-2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6.5</v>
      </c>
      <c r="C1384" s="2">
        <f t="shared" si="126"/>
        <v>6.4565276919541112</v>
      </c>
      <c r="D1384" s="2">
        <f t="shared" si="128"/>
        <v>6.4004724987899015</v>
      </c>
      <c r="E1384" s="2">
        <f t="shared" si="127"/>
        <v>5.6055193164209705E-2</v>
      </c>
      <c r="F1384" s="2">
        <f t="shared" si="131"/>
        <v>3.5164423454795812E-2</v>
      </c>
      <c r="G1384" s="2">
        <f t="shared" si="129"/>
        <v>2.0890769709413892E-2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6.31</v>
      </c>
      <c r="C1385" s="2">
        <f t="shared" si="126"/>
        <v>6.4632157393457863</v>
      </c>
      <c r="D1385" s="2">
        <f t="shared" si="128"/>
        <v>6.3937708322128719</v>
      </c>
      <c r="E1385" s="2">
        <f t="shared" si="127"/>
        <v>6.9444907132914402E-2</v>
      </c>
      <c r="F1385" s="2">
        <f t="shared" si="131"/>
        <v>4.2020520190419533E-2</v>
      </c>
      <c r="G1385" s="2">
        <f t="shared" si="129"/>
        <v>2.7424386942494869E-2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6.31</v>
      </c>
      <c r="C1386" s="2">
        <f t="shared" si="126"/>
        <v>6.4688748563695118</v>
      </c>
      <c r="D1386" s="2">
        <f t="shared" si="128"/>
        <v>6.3875655853822888</v>
      </c>
      <c r="E1386" s="2">
        <f t="shared" si="127"/>
        <v>8.1309270987222959E-2</v>
      </c>
      <c r="F1386" s="2">
        <f t="shared" si="131"/>
        <v>4.9878270349780221E-2</v>
      </c>
      <c r="G1386" s="2">
        <f t="shared" si="129"/>
        <v>3.1431000637442738E-2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6.31</v>
      </c>
      <c r="C1387" s="2">
        <f t="shared" si="126"/>
        <v>6.4444325707742021</v>
      </c>
      <c r="D1387" s="2">
        <f t="shared" si="128"/>
        <v>6.3818199864650822</v>
      </c>
      <c r="E1387" s="2">
        <f t="shared" si="127"/>
        <v>6.2612584309119867E-2</v>
      </c>
      <c r="F1387" s="2">
        <f t="shared" si="131"/>
        <v>5.242513314164815E-2</v>
      </c>
      <c r="G1387" s="2">
        <f t="shared" si="129"/>
        <v>1.0187451167471717E-2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6.31</v>
      </c>
      <c r="C1388" s="2">
        <f t="shared" si="126"/>
        <v>6.4237506368089408</v>
      </c>
      <c r="D1388" s="2">
        <f t="shared" si="128"/>
        <v>6.3764999874676684</v>
      </c>
      <c r="E1388" s="2">
        <f t="shared" si="127"/>
        <v>4.7250649341272322E-2</v>
      </c>
      <c r="F1388" s="2">
        <f t="shared" si="131"/>
        <v>5.1390236381572987E-2</v>
      </c>
      <c r="G1388" s="2">
        <f t="shared" si="129"/>
        <v>-4.1395870403006657E-3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6.31</v>
      </c>
      <c r="C1389" s="2">
        <f t="shared" si="126"/>
        <v>6.4062505388383348</v>
      </c>
      <c r="D1389" s="2">
        <f t="shared" si="128"/>
        <v>6.3715740624700627</v>
      </c>
      <c r="E1389" s="2">
        <f t="shared" si="127"/>
        <v>3.4676476368272091E-2</v>
      </c>
      <c r="F1389" s="2">
        <f t="shared" si="131"/>
        <v>4.8047484378912812E-2</v>
      </c>
      <c r="G1389" s="2">
        <f t="shared" si="129"/>
        <v>-1.3371008010640721E-2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6.31</v>
      </c>
      <c r="C1390" s="2">
        <f t="shared" si="126"/>
        <v>6.3914427636324378</v>
      </c>
      <c r="D1390" s="2">
        <f t="shared" si="128"/>
        <v>6.3670130208056133</v>
      </c>
      <c r="E1390" s="2">
        <f t="shared" si="127"/>
        <v>2.442974282682453E-2</v>
      </c>
      <c r="F1390" s="2">
        <f t="shared" si="131"/>
        <v>4.3323936068495161E-2</v>
      </c>
      <c r="G1390" s="2">
        <f t="shared" si="129"/>
        <v>-1.8894193241670632E-2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6.49</v>
      </c>
      <c r="C1391" s="2">
        <f t="shared" si="126"/>
        <v>6.3789131076889865</v>
      </c>
      <c r="D1391" s="2">
        <f t="shared" si="128"/>
        <v>6.3761231674126044</v>
      </c>
      <c r="E1391" s="2">
        <f t="shared" si="127"/>
        <v>2.7899402763820191E-3</v>
      </c>
      <c r="F1391" s="2">
        <f t="shared" si="131"/>
        <v>3.5217136910072534E-2</v>
      </c>
      <c r="G1391" s="2">
        <f t="shared" si="129"/>
        <v>-3.2427196633690515E-2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6.5</v>
      </c>
      <c r="C1392" s="2">
        <f t="shared" si="126"/>
        <v>6.3683110911214502</v>
      </c>
      <c r="D1392" s="2">
        <f t="shared" si="128"/>
        <v>6.3852992290857449</v>
      </c>
      <c r="E1392" s="2">
        <f t="shared" si="127"/>
        <v>-1.6988137964294658E-2</v>
      </c>
      <c r="F1392" s="2">
        <f t="shared" si="131"/>
        <v>2.4776081935199097E-2</v>
      </c>
      <c r="G1392" s="2">
        <f t="shared" si="129"/>
        <v>-4.1764219899493756E-2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6.5</v>
      </c>
      <c r="C1393" s="2">
        <f t="shared" si="126"/>
        <v>6.3885709232566112</v>
      </c>
      <c r="D1393" s="2">
        <f t="shared" si="128"/>
        <v>6.3937955824868009</v>
      </c>
      <c r="E1393" s="2">
        <f t="shared" si="127"/>
        <v>-5.2246592301896655E-3</v>
      </c>
      <c r="F1393" s="2">
        <f t="shared" si="131"/>
        <v>1.8775933702121345E-2</v>
      </c>
      <c r="G1393" s="2">
        <f t="shared" si="129"/>
        <v>-2.4000592932311011E-2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6.31</v>
      </c>
      <c r="C1394" s="2">
        <f t="shared" si="126"/>
        <v>6.4057138581402091</v>
      </c>
      <c r="D1394" s="2">
        <f t="shared" si="128"/>
        <v>6.3875885023025933</v>
      </c>
      <c r="E1394" s="2">
        <f t="shared" si="127"/>
        <v>1.8125355837615764E-2</v>
      </c>
      <c r="F1394" s="2">
        <f t="shared" si="131"/>
        <v>1.864581812922023E-2</v>
      </c>
      <c r="G1394" s="2">
        <f t="shared" si="129"/>
        <v>-5.2046229160446558E-4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6.13</v>
      </c>
      <c r="C1395" s="2">
        <f t="shared" si="126"/>
        <v>6.3909886491955614</v>
      </c>
      <c r="D1395" s="2">
        <f t="shared" si="128"/>
        <v>6.3685078725024011</v>
      </c>
      <c r="E1395" s="2">
        <f t="shared" si="127"/>
        <v>2.2480776693160287E-2</v>
      </c>
      <c r="F1395" s="2">
        <f t="shared" si="131"/>
        <v>1.9412809842008241E-2</v>
      </c>
      <c r="G1395" s="2">
        <f t="shared" si="129"/>
        <v>3.0679668511520465E-3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6.12</v>
      </c>
      <c r="C1396" s="2">
        <f t="shared" si="126"/>
        <v>6.378528857011629</v>
      </c>
      <c r="D1396" s="2">
        <f t="shared" si="128"/>
        <v>6.3500998819466679</v>
      </c>
      <c r="E1396" s="2">
        <f t="shared" si="127"/>
        <v>2.8428975064961115E-2</v>
      </c>
      <c r="F1396" s="2">
        <f t="shared" si="131"/>
        <v>2.1216042886598816E-2</v>
      </c>
      <c r="G1396" s="2">
        <f t="shared" si="129"/>
        <v>7.2129321783622989E-3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6.12</v>
      </c>
      <c r="C1397" s="2">
        <f t="shared" si="126"/>
        <v>6.3679859559329168</v>
      </c>
      <c r="D1397" s="2">
        <f t="shared" si="128"/>
        <v>6.3330554462469149</v>
      </c>
      <c r="E1397" s="2">
        <f t="shared" si="127"/>
        <v>3.4930509686001976E-2</v>
      </c>
      <c r="F1397" s="2">
        <f t="shared" si="131"/>
        <v>2.3958936246479448E-2</v>
      </c>
      <c r="G1397" s="2">
        <f t="shared" si="129"/>
        <v>1.0971573439522528E-2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6.12</v>
      </c>
      <c r="C1398" s="2">
        <f t="shared" si="126"/>
        <v>6.3590650396355448</v>
      </c>
      <c r="D1398" s="2">
        <f t="shared" si="128"/>
        <v>6.3172735613397357</v>
      </c>
      <c r="E1398" s="2">
        <f t="shared" si="127"/>
        <v>4.1791478295809092E-2</v>
      </c>
      <c r="F1398" s="2">
        <f t="shared" si="131"/>
        <v>2.7525444656345377E-2</v>
      </c>
      <c r="G1398" s="2">
        <f t="shared" si="129"/>
        <v>1.4266033639463715E-2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6.12</v>
      </c>
      <c r="C1399" s="2">
        <f t="shared" si="126"/>
        <v>6.3515165719993076</v>
      </c>
      <c r="D1399" s="2">
        <f t="shared" si="128"/>
        <v>6.3026607049441994</v>
      </c>
      <c r="E1399" s="2">
        <f t="shared" si="127"/>
        <v>4.8855867055108249E-2</v>
      </c>
      <c r="F1399" s="2">
        <f t="shared" si="131"/>
        <v>3.1791529136097951E-2</v>
      </c>
      <c r="G1399" s="2">
        <f t="shared" si="129"/>
        <v>1.7064337919010297E-2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6.48</v>
      </c>
      <c r="C1400" s="2">
        <f t="shared" si="126"/>
        <v>6.3451294070763371</v>
      </c>
      <c r="D1400" s="2">
        <f t="shared" si="128"/>
        <v>6.3157969490224062</v>
      </c>
      <c r="E1400" s="2">
        <f t="shared" si="127"/>
        <v>2.9332458053930921E-2</v>
      </c>
      <c r="F1400" s="2">
        <f t="shared" si="131"/>
        <v>3.1299714919664545E-2</v>
      </c>
      <c r="G1400" s="2">
        <f t="shared" si="129"/>
        <v>-1.9672568657336242E-3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6.48</v>
      </c>
      <c r="C1401" s="2">
        <f t="shared" si="126"/>
        <v>6.3674171906030539</v>
      </c>
      <c r="D1401" s="2">
        <f t="shared" si="128"/>
        <v>6.3279601379837089</v>
      </c>
      <c r="E1401" s="2">
        <f t="shared" si="127"/>
        <v>3.9457052619344957E-2</v>
      </c>
      <c r="F1401" s="2">
        <f t="shared" si="131"/>
        <v>3.2931182459600625E-2</v>
      </c>
      <c r="G1401" s="2">
        <f t="shared" si="129"/>
        <v>6.5258701597443319E-3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6.48</v>
      </c>
      <c r="C1402" s="2">
        <f t="shared" si="126"/>
        <v>6.3878145458948916</v>
      </c>
      <c r="D1402" s="2">
        <f t="shared" si="128"/>
        <v>6.3392223499849152</v>
      </c>
      <c r="E1402" s="2">
        <f t="shared" si="127"/>
        <v>4.8592195909976432E-2</v>
      </c>
      <c r="F1402" s="2">
        <f t="shared" si="131"/>
        <v>3.6063385149675789E-2</v>
      </c>
      <c r="G1402" s="2">
        <f t="shared" si="129"/>
        <v>1.2528810760300643E-2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6.85</v>
      </c>
      <c r="C1403" s="2">
        <f t="shared" si="126"/>
        <v>6.405073846526447</v>
      </c>
      <c r="D1403" s="2">
        <f t="shared" si="128"/>
        <v>6.3770577314675139</v>
      </c>
      <c r="E1403" s="2">
        <f t="shared" si="127"/>
        <v>2.8016115058933089E-2</v>
      </c>
      <c r="F1403" s="2">
        <f t="shared" si="131"/>
        <v>3.4453931131527255E-2</v>
      </c>
      <c r="G1403" s="2">
        <f t="shared" si="129"/>
        <v>-6.4378160725941658E-3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6.85</v>
      </c>
      <c r="C1404" s="2">
        <f t="shared" si="126"/>
        <v>6.3904471009069939</v>
      </c>
      <c r="D1404" s="2">
        <f t="shared" si="128"/>
        <v>6.4120904920995496</v>
      </c>
      <c r="E1404" s="2">
        <f t="shared" si="127"/>
        <v>-2.1643391192555761E-2</v>
      </c>
      <c r="F1404" s="2">
        <f t="shared" si="131"/>
        <v>2.3234466666710654E-2</v>
      </c>
      <c r="G1404" s="2">
        <f t="shared" si="129"/>
        <v>-4.4877857859266415E-2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6.85</v>
      </c>
      <c r="C1405" s="2">
        <f t="shared" si="126"/>
        <v>6.3503783161520717</v>
      </c>
      <c r="D1405" s="2">
        <f t="shared" si="128"/>
        <v>6.4445282334255083</v>
      </c>
      <c r="E1405" s="2">
        <f t="shared" si="127"/>
        <v>-9.4149917273436579E-2</v>
      </c>
      <c r="F1405" s="2">
        <f t="shared" si="131"/>
        <v>-2.4241012131879375E-4</v>
      </c>
      <c r="G1405" s="2">
        <f t="shared" si="129"/>
        <v>-9.3907507152117792E-2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6.85</v>
      </c>
      <c r="C1406" s="2">
        <f t="shared" si="126"/>
        <v>6.314935498282523</v>
      </c>
      <c r="D1406" s="2">
        <f t="shared" si="128"/>
        <v>6.474563179097693</v>
      </c>
      <c r="E1406" s="2">
        <f t="shared" si="127"/>
        <v>-0.15962768081516998</v>
      </c>
      <c r="F1406" s="2">
        <f t="shared" si="131"/>
        <v>-3.2119464260089034E-2</v>
      </c>
      <c r="G1406" s="2">
        <f t="shared" si="129"/>
        <v>-0.12750821655508093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6.85</v>
      </c>
      <c r="C1407" s="2">
        <f t="shared" si="126"/>
        <v>6.2849454216236733</v>
      </c>
      <c r="D1407" s="2">
        <f t="shared" si="128"/>
        <v>6.5023733139793451</v>
      </c>
      <c r="E1407" s="2">
        <f t="shared" si="127"/>
        <v>-0.21742789235567184</v>
      </c>
      <c r="F1407" s="2">
        <f t="shared" si="131"/>
        <v>-6.9181149879205595E-2</v>
      </c>
      <c r="G1407" s="2">
        <f t="shared" si="129"/>
        <v>-0.14824674247646624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6.85</v>
      </c>
      <c r="C1408" s="2">
        <f t="shared" si="126"/>
        <v>6.2595692029123384</v>
      </c>
      <c r="D1408" s="2">
        <f t="shared" si="128"/>
        <v>6.5281234388697635</v>
      </c>
      <c r="E1408" s="2">
        <f t="shared" si="127"/>
        <v>-0.26855423595742511</v>
      </c>
      <c r="F1408" s="2">
        <f t="shared" si="131"/>
        <v>-0.10905576709484952</v>
      </c>
      <c r="G1408" s="2">
        <f t="shared" si="129"/>
        <v>-0.1594984688625756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6.85</v>
      </c>
      <c r="C1409" s="2">
        <f t="shared" si="126"/>
        <v>6.2380970178489026</v>
      </c>
      <c r="D1409" s="2">
        <f t="shared" si="128"/>
        <v>6.5519661471016324</v>
      </c>
      <c r="E1409" s="2">
        <f t="shared" si="127"/>
        <v>-0.31386912925272981</v>
      </c>
      <c r="F1409" s="2">
        <f t="shared" si="131"/>
        <v>-0.15001843952642557</v>
      </c>
      <c r="G1409" s="2">
        <f t="shared" si="129"/>
        <v>-0.16385068972630423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6.85</v>
      </c>
      <c r="C1410" s="2">
        <f t="shared" si="126"/>
        <v>6.2753128612567632</v>
      </c>
      <c r="D1410" s="2">
        <f t="shared" si="128"/>
        <v>6.5740427287978074</v>
      </c>
      <c r="E1410" s="2">
        <f t="shared" si="127"/>
        <v>-0.29872986754104414</v>
      </c>
      <c r="F1410" s="2">
        <f t="shared" si="131"/>
        <v>-0.17976072512934929</v>
      </c>
      <c r="G1410" s="2">
        <f t="shared" si="129"/>
        <v>-0.11896914241169484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6.85</v>
      </c>
      <c r="C1411" s="2">
        <f t="shared" si="126"/>
        <v>6.3068031902941843</v>
      </c>
      <c r="D1411" s="2">
        <f t="shared" si="128"/>
        <v>6.594484008146118</v>
      </c>
      <c r="E1411" s="2">
        <f t="shared" si="127"/>
        <v>-0.28768081785193367</v>
      </c>
      <c r="F1411" s="2">
        <f t="shared" si="131"/>
        <v>-0.20134474367386618</v>
      </c>
      <c r="G1411" s="2">
        <f t="shared" si="129"/>
        <v>-8.633607417806749E-2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6">
        <f>TITRES_STAT!D1415</f>
        <v>6.85</v>
      </c>
      <c r="C1412" s="2">
        <f t="shared" si="126"/>
        <v>6.3334488533258479</v>
      </c>
      <c r="D1412" s="2">
        <f t="shared" si="128"/>
        <v>6.6134111186538123</v>
      </c>
      <c r="E1412" s="2">
        <f t="shared" si="127"/>
        <v>-0.27996226532796431</v>
      </c>
      <c r="F1412" s="2">
        <f t="shared" si="131"/>
        <v>-0.21706824800468583</v>
      </c>
      <c r="G1412" s="2">
        <f t="shared" si="129"/>
        <v>-6.2894017323278484E-2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6.85</v>
      </c>
      <c r="C1413" s="2">
        <f t="shared" si="126"/>
        <v>6.4129182605064861</v>
      </c>
      <c r="D1413" s="2">
        <f t="shared" si="128"/>
        <v>6.6309362209757516</v>
      </c>
      <c r="E1413" s="2">
        <f t="shared" si="127"/>
        <v>-0.21801796046926558</v>
      </c>
      <c r="F1413" s="2">
        <f t="shared" si="131"/>
        <v>-0.21725819049760178</v>
      </c>
      <c r="G1413" s="2">
        <f t="shared" si="129"/>
        <v>-7.5976997166379845E-4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6.85</v>
      </c>
      <c r="C1414" s="2">
        <f t="shared" si="126"/>
        <v>6.4801616050439499</v>
      </c>
      <c r="D1414" s="2">
        <f t="shared" si="128"/>
        <v>6.6471631675701399</v>
      </c>
      <c r="E1414" s="2">
        <f t="shared" si="127"/>
        <v>-0.16700156252619003</v>
      </c>
      <c r="F1414" s="2">
        <f t="shared" si="131"/>
        <v>-0.20720686490331944</v>
      </c>
      <c r="G1414" s="2">
        <f t="shared" si="129"/>
        <v>4.0205302377129409E-2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6.85</v>
      </c>
      <c r="C1415" s="2">
        <f t="shared" si="126"/>
        <v>6.5370598196525727</v>
      </c>
      <c r="D1415" s="2">
        <f t="shared" si="128"/>
        <v>6.6621881181204996</v>
      </c>
      <c r="E1415" s="2">
        <f t="shared" si="127"/>
        <v>-0.12512829846792695</v>
      </c>
      <c r="F1415" s="2">
        <f t="shared" si="131"/>
        <v>-0.19079115161624094</v>
      </c>
      <c r="G1415" s="2">
        <f t="shared" si="129"/>
        <v>6.5662853148313993E-2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6.85</v>
      </c>
      <c r="C1416" s="2">
        <f t="shared" si="126"/>
        <v>6.5852044627829462</v>
      </c>
      <c r="D1416" s="2">
        <f t="shared" si="128"/>
        <v>6.6761001093708323</v>
      </c>
      <c r="E1416" s="2">
        <f t="shared" si="127"/>
        <v>-9.089564658788607E-2</v>
      </c>
      <c r="F1416" s="2">
        <f t="shared" si="131"/>
        <v>-0.17081205061056998</v>
      </c>
      <c r="G1416" s="2">
        <f t="shared" si="129"/>
        <v>7.9916404022683907E-2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6.85</v>
      </c>
      <c r="C1417" s="2">
        <f t="shared" si="126"/>
        <v>6.6259422377394159</v>
      </c>
      <c r="D1417" s="2">
        <f t="shared" si="128"/>
        <v>6.6889815827507704</v>
      </c>
      <c r="E1417" s="2">
        <f t="shared" si="127"/>
        <v>-6.3039345011354442E-2</v>
      </c>
      <c r="F1417" s="2">
        <f t="shared" si="131"/>
        <v>-0.14925750949072689</v>
      </c>
      <c r="G1417" s="2">
        <f t="shared" si="129"/>
        <v>8.6218164479372444E-2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6.84</v>
      </c>
      <c r="C1418" s="2">
        <f t="shared" si="126"/>
        <v>6.6604126627025826</v>
      </c>
      <c r="D1418" s="2">
        <f t="shared" si="128"/>
        <v>6.7001681321766391</v>
      </c>
      <c r="E1418" s="2">
        <f t="shared" si="127"/>
        <v>-3.9755469474056504E-2</v>
      </c>
      <c r="F1418" s="2">
        <f t="shared" si="131"/>
        <v>-0.12735710148739282</v>
      </c>
      <c r="G1418" s="2">
        <f t="shared" si="129"/>
        <v>8.7601632013336317E-2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6.84</v>
      </c>
      <c r="C1419" s="2">
        <f t="shared" si="126"/>
        <v>6.6895799453637235</v>
      </c>
      <c r="D1419" s="2">
        <f t="shared" si="128"/>
        <v>6.7105260483117029</v>
      </c>
      <c r="E1419" s="2">
        <f t="shared" si="127"/>
        <v>-2.0946102947979384E-2</v>
      </c>
      <c r="F1419" s="2">
        <f t="shared" si="131"/>
        <v>-0.10607490177951014</v>
      </c>
      <c r="G1419" s="2">
        <f t="shared" si="129"/>
        <v>8.5128798831530753E-2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6.84</v>
      </c>
      <c r="C1420" s="2">
        <f t="shared" si="126"/>
        <v>6.7142599537693046</v>
      </c>
      <c r="D1420" s="2">
        <f t="shared" si="128"/>
        <v>6.7201167113997249</v>
      </c>
      <c r="E1420" s="2">
        <f t="shared" si="127"/>
        <v>-5.8567576304202618E-3</v>
      </c>
      <c r="F1420" s="2">
        <f t="shared" si="131"/>
        <v>-8.6031272949692164E-2</v>
      </c>
      <c r="G1420" s="2">
        <f t="shared" si="129"/>
        <v>8.0174515319271902E-2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6.64</v>
      </c>
      <c r="C1421" s="2">
        <f t="shared" si="126"/>
        <v>6.7351430378047956</v>
      </c>
      <c r="D1421" s="2">
        <f t="shared" si="128"/>
        <v>6.7141821401849304</v>
      </c>
      <c r="E1421" s="2">
        <f t="shared" si="127"/>
        <v>2.0960897619865193E-2</v>
      </c>
      <c r="F1421" s="2">
        <f t="shared" si="131"/>
        <v>-6.4632838835780693E-2</v>
      </c>
      <c r="G1421" s="2">
        <f t="shared" si="129"/>
        <v>8.5593736455645886E-2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6.64</v>
      </c>
      <c r="C1422" s="2">
        <f t="shared" si="126"/>
        <v>6.7528133396809809</v>
      </c>
      <c r="D1422" s="2">
        <f t="shared" si="128"/>
        <v>6.7086871668378985</v>
      </c>
      <c r="E1422" s="2">
        <f t="shared" si="127"/>
        <v>4.4126172843082401E-2</v>
      </c>
      <c r="F1422" s="2">
        <f t="shared" si="131"/>
        <v>-4.2881036500008074E-2</v>
      </c>
      <c r="G1422" s="2">
        <f t="shared" si="129"/>
        <v>8.7007209343090475E-2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6.63</v>
      </c>
      <c r="C1423" s="2">
        <f t="shared" ref="C1423:C1486" si="132">$C$4*B1413+C1422*(1-$C$4)</f>
        <v>6.7677651335762139</v>
      </c>
      <c r="D1423" s="2">
        <f t="shared" si="128"/>
        <v>6.7028584878128683</v>
      </c>
      <c r="E1423" s="2">
        <f t="shared" si="127"/>
        <v>6.4906645763345594E-2</v>
      </c>
      <c r="F1423" s="2">
        <f t="shared" si="131"/>
        <v>-2.1323500047337338E-2</v>
      </c>
      <c r="G1423" s="2">
        <f t="shared" si="129"/>
        <v>8.6230145810682932E-2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6.63</v>
      </c>
      <c r="C1424" s="2">
        <f t="shared" si="132"/>
        <v>6.780416651487565</v>
      </c>
      <c r="D1424" s="2">
        <f t="shared" si="128"/>
        <v>6.6974615627896927</v>
      </c>
      <c r="E1424" s="2">
        <f t="shared" si="127"/>
        <v>8.295508869787227E-2</v>
      </c>
      <c r="F1424" s="2">
        <f t="shared" si="131"/>
        <v>-4.6778229829541607E-4</v>
      </c>
      <c r="G1424" s="2">
        <f t="shared" si="129"/>
        <v>8.3422870996167686E-2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6.44</v>
      </c>
      <c r="C1425" s="2">
        <f t="shared" si="132"/>
        <v>6.7911217820279397</v>
      </c>
      <c r="D1425" s="2">
        <f t="shared" si="128"/>
        <v>6.6783903359163821</v>
      </c>
      <c r="E1425" s="2">
        <f t="shared" si="127"/>
        <v>0.11273144611155761</v>
      </c>
      <c r="F1425" s="2">
        <f t="shared" si="131"/>
        <v>2.2172063383675191E-2</v>
      </c>
      <c r="G1425" s="2">
        <f t="shared" si="129"/>
        <v>9.0559382727882415E-2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6.44</v>
      </c>
      <c r="C1426" s="2">
        <f t="shared" si="132"/>
        <v>6.8001799694082568</v>
      </c>
      <c r="D1426" s="2">
        <f t="shared" si="128"/>
        <v>6.6607317925151683</v>
      </c>
      <c r="E1426" s="2">
        <f t="shared" si="127"/>
        <v>0.13944817689308842</v>
      </c>
      <c r="F1426" s="2">
        <f t="shared" si="131"/>
        <v>4.5627286085557842E-2</v>
      </c>
      <c r="G1426" s="2">
        <f t="shared" si="129"/>
        <v>9.3820890807530574E-2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6.44</v>
      </c>
      <c r="C1427" s="2">
        <f t="shared" si="132"/>
        <v>6.8078445894992941</v>
      </c>
      <c r="D1427" s="2">
        <f t="shared" si="128"/>
        <v>6.6443812893658967</v>
      </c>
      <c r="E1427" s="2">
        <f t="shared" si="127"/>
        <v>0.16346330013339738</v>
      </c>
      <c r="F1427" s="2">
        <f t="shared" si="131"/>
        <v>6.919448889512575E-2</v>
      </c>
      <c r="G1427" s="2">
        <f t="shared" si="129"/>
        <v>9.4268811238271633E-2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6.44</v>
      </c>
      <c r="C1428" s="2">
        <f t="shared" si="132"/>
        <v>6.8127915757301718</v>
      </c>
      <c r="D1428" s="2">
        <f t="shared" si="128"/>
        <v>6.6292419345980518</v>
      </c>
      <c r="E1428" s="2">
        <f t="shared" si="127"/>
        <v>0.18354964113212002</v>
      </c>
      <c r="F1428" s="2">
        <f t="shared" si="131"/>
        <v>9.2065519342524604E-2</v>
      </c>
      <c r="G1428" s="2">
        <f t="shared" si="129"/>
        <v>9.1484121789595418E-2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6.44</v>
      </c>
      <c r="C1429" s="2">
        <f t="shared" si="132"/>
        <v>6.8169774871562989</v>
      </c>
      <c r="D1429" s="2">
        <f t="shared" si="128"/>
        <v>6.6152240135167144</v>
      </c>
      <c r="E1429" s="2">
        <f t="shared" si="127"/>
        <v>0.20175347363958451</v>
      </c>
      <c r="F1429" s="2">
        <f t="shared" si="131"/>
        <v>0.1140031102019366</v>
      </c>
      <c r="G1429" s="2">
        <f t="shared" si="129"/>
        <v>8.7750363437647916E-2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6.6</v>
      </c>
      <c r="C1430" s="2">
        <f t="shared" si="132"/>
        <v>6.8205194122091761</v>
      </c>
      <c r="D1430" s="2">
        <f t="shared" si="128"/>
        <v>6.6140963088117726</v>
      </c>
      <c r="E1430" s="2">
        <f t="shared" si="127"/>
        <v>0.20642310339740355</v>
      </c>
      <c r="F1430" s="2">
        <f t="shared" si="131"/>
        <v>0.13248710884102999</v>
      </c>
      <c r="G1430" s="2">
        <f t="shared" si="129"/>
        <v>7.3935994556373563E-2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6.6</v>
      </c>
      <c r="C1431" s="2">
        <f t="shared" si="132"/>
        <v>6.7927471949462257</v>
      </c>
      <c r="D1431" s="2">
        <f t="shared" si="128"/>
        <v>6.613052137788678</v>
      </c>
      <c r="E1431" s="2">
        <f t="shared" si="127"/>
        <v>0.17969505715754774</v>
      </c>
      <c r="F1431" s="2">
        <f t="shared" si="131"/>
        <v>0.14192869850433354</v>
      </c>
      <c r="G1431" s="2">
        <f t="shared" si="129"/>
        <v>3.7766358653214205E-2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6.6</v>
      </c>
      <c r="C1432" s="2">
        <f t="shared" si="132"/>
        <v>6.7692476264929597</v>
      </c>
      <c r="D1432" s="2">
        <f t="shared" si="128"/>
        <v>6.6120853127672943</v>
      </c>
      <c r="E1432" s="2">
        <f t="shared" si="127"/>
        <v>0.15716231372566547</v>
      </c>
      <c r="F1432" s="2">
        <f t="shared" si="131"/>
        <v>0.14497542154859994</v>
      </c>
      <c r="G1432" s="2">
        <f t="shared" si="129"/>
        <v>1.2186892177065534E-2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6.6</v>
      </c>
      <c r="C1433" s="2">
        <f t="shared" si="132"/>
        <v>6.7478249147248128</v>
      </c>
      <c r="D1433" s="2">
        <f t="shared" si="128"/>
        <v>6.6111901044141614</v>
      </c>
      <c r="E1433" s="2">
        <f t="shared" si="127"/>
        <v>0.13663481031065139</v>
      </c>
      <c r="F1433" s="2">
        <f t="shared" si="131"/>
        <v>0.14330729930101024</v>
      </c>
      <c r="G1433" s="2">
        <f t="shared" si="129"/>
        <v>-6.6724889903588547E-3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6.6</v>
      </c>
      <c r="C1434" s="2">
        <f t="shared" si="132"/>
        <v>6.7296980047671493</v>
      </c>
      <c r="D1434" s="2">
        <f t="shared" si="128"/>
        <v>6.6103612077908904</v>
      </c>
      <c r="E1434" s="2">
        <f t="shared" si="127"/>
        <v>0.11933679697625887</v>
      </c>
      <c r="F1434" s="2">
        <f t="shared" si="131"/>
        <v>0.13851319883605998</v>
      </c>
      <c r="G1434" s="2">
        <f t="shared" si="129"/>
        <v>-1.9176401859801101E-2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6.6</v>
      </c>
      <c r="C1435" s="2">
        <f t="shared" si="132"/>
        <v>6.685129080956818</v>
      </c>
      <c r="D1435" s="2">
        <f t="shared" si="128"/>
        <v>6.6095937109174914</v>
      </c>
      <c r="E1435" s="2">
        <f t="shared" si="127"/>
        <v>7.5535370039326644E-2</v>
      </c>
      <c r="F1435" s="2">
        <f t="shared" si="131"/>
        <v>0.1259176330767133</v>
      </c>
      <c r="G1435" s="2">
        <f t="shared" si="129"/>
        <v>-5.038226303738666E-2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6.6</v>
      </c>
      <c r="C1436" s="2">
        <f t="shared" si="132"/>
        <v>6.6474169146557687</v>
      </c>
      <c r="D1436" s="2">
        <f t="shared" si="128"/>
        <v>6.6088830656643438</v>
      </c>
      <c r="E1436" s="2">
        <f t="shared" ref="E1436:E1499" si="133">C1436-D1436</f>
        <v>3.8533848991424868E-2</v>
      </c>
      <c r="F1436" s="2">
        <f t="shared" si="131"/>
        <v>0.10844087625965562</v>
      </c>
      <c r="G1436" s="2">
        <f t="shared" si="129"/>
        <v>-6.9907027268230754E-2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6.6</v>
      </c>
      <c r="C1437" s="2">
        <f t="shared" si="132"/>
        <v>6.6155066200933428</v>
      </c>
      <c r="D1437" s="2">
        <f t="shared" ref="D1437:D1500" si="134">$D$4*B1437+(1-$D$4)*D1436</f>
        <v>6.6082250608003186</v>
      </c>
      <c r="E1437" s="2">
        <f t="shared" si="133"/>
        <v>7.281559293024209E-3</v>
      </c>
      <c r="F1437" s="2">
        <f t="shared" si="131"/>
        <v>8.8209012866329345E-2</v>
      </c>
      <c r="G1437" s="2">
        <f t="shared" si="129"/>
        <v>-8.0927453573305136E-2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6.6</v>
      </c>
      <c r="C1438" s="2">
        <f t="shared" si="132"/>
        <v>6.5885056016174435</v>
      </c>
      <c r="D1438" s="2">
        <f t="shared" si="134"/>
        <v>6.6076157970373322</v>
      </c>
      <c r="E1438" s="2">
        <f t="shared" si="133"/>
        <v>-1.9110195419888676E-2</v>
      </c>
      <c r="F1438" s="2">
        <f t="shared" si="131"/>
        <v>6.6745171209085741E-2</v>
      </c>
      <c r="G1438" s="2">
        <f t="shared" si="129"/>
        <v>-8.5855366628974417E-2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6.6</v>
      </c>
      <c r="C1439" s="2">
        <f t="shared" si="132"/>
        <v>6.5656585859839902</v>
      </c>
      <c r="D1439" s="2">
        <f t="shared" si="134"/>
        <v>6.607051663923456</v>
      </c>
      <c r="E1439" s="2">
        <f t="shared" si="133"/>
        <v>-4.1393077939465783E-2</v>
      </c>
      <c r="F1439" s="2">
        <f t="shared" si="131"/>
        <v>4.5117521379375441E-2</v>
      </c>
      <c r="G1439" s="2">
        <f t="shared" si="129"/>
        <v>-8.6510599318841225E-2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6.6</v>
      </c>
      <c r="C1440" s="2">
        <f t="shared" si="132"/>
        <v>6.5709418804479913</v>
      </c>
      <c r="D1440" s="2">
        <f t="shared" si="134"/>
        <v>6.6065293184476443</v>
      </c>
      <c r="E1440" s="2">
        <f t="shared" si="133"/>
        <v>-3.5587437999653027E-2</v>
      </c>
      <c r="F1440" s="2">
        <f t="shared" si="131"/>
        <v>2.8976529503569749E-2</v>
      </c>
      <c r="G1440" s="2">
        <f t="shared" si="129"/>
        <v>-6.4563967503222769E-2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6.5</v>
      </c>
      <c r="C1441" s="2">
        <f t="shared" si="132"/>
        <v>6.5754123603790697</v>
      </c>
      <c r="D1441" s="2">
        <f t="shared" si="134"/>
        <v>6.5986382578218929</v>
      </c>
      <c r="E1441" s="2">
        <f t="shared" si="133"/>
        <v>-2.3225897442823218E-2</v>
      </c>
      <c r="F1441" s="2">
        <f t="shared" si="131"/>
        <v>1.8536044114291158E-2</v>
      </c>
      <c r="G1441" s="2">
        <f t="shared" si="129"/>
        <v>-4.1761941557114379E-2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6.5</v>
      </c>
      <c r="C1442" s="2">
        <f t="shared" si="132"/>
        <v>6.579195074166905</v>
      </c>
      <c r="D1442" s="2">
        <f t="shared" si="134"/>
        <v>6.5913317202054564</v>
      </c>
      <c r="E1442" s="2">
        <f t="shared" si="133"/>
        <v>-1.2136646038551469E-2</v>
      </c>
      <c r="F1442" s="2">
        <f t="shared" si="131"/>
        <v>1.2401506083722633E-2</v>
      </c>
      <c r="G1442" s="2">
        <f t="shared" si="129"/>
        <v>-2.4538152122274101E-2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6.5</v>
      </c>
      <c r="C1443" s="2">
        <f t="shared" si="132"/>
        <v>6.5823958319873812</v>
      </c>
      <c r="D1443" s="2">
        <f t="shared" si="134"/>
        <v>6.5845664075976451</v>
      </c>
      <c r="E1443" s="2">
        <f t="shared" si="133"/>
        <v>-2.1705756102639029E-3</v>
      </c>
      <c r="F1443" s="2">
        <f t="shared" si="131"/>
        <v>9.4870897449253269E-3</v>
      </c>
      <c r="G1443" s="2">
        <f t="shared" si="129"/>
        <v>-1.165766535518923E-2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6.5</v>
      </c>
      <c r="C1444" s="2">
        <f t="shared" si="132"/>
        <v>6.5851041655277838</v>
      </c>
      <c r="D1444" s="2">
        <f t="shared" si="134"/>
        <v>6.578302229257079</v>
      </c>
      <c r="E1444" s="2">
        <f t="shared" si="133"/>
        <v>6.8019362707048003E-3</v>
      </c>
      <c r="F1444" s="2">
        <f t="shared" si="131"/>
        <v>8.9500590500812219E-3</v>
      </c>
      <c r="G1444" s="2">
        <f t="shared" ref="G1444:G1507" si="135">E1444-F1444</f>
        <v>-2.1481227793764216E-3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6.5</v>
      </c>
      <c r="C1445" s="2">
        <f t="shared" si="132"/>
        <v>6.5873958323696629</v>
      </c>
      <c r="D1445" s="2">
        <f t="shared" si="134"/>
        <v>6.5725020641269252</v>
      </c>
      <c r="E1445" s="2">
        <f t="shared" si="133"/>
        <v>1.4893768242737693E-2</v>
      </c>
      <c r="F1445" s="2">
        <f t="shared" ref="F1445:F1508" si="137">(E1445*(2/(10)))+((1-(2/10))*F1444)</f>
        <v>1.0138800888612517E-2</v>
      </c>
      <c r="G1445" s="2">
        <f t="shared" si="135"/>
        <v>4.7549673541251759E-3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6.5</v>
      </c>
      <c r="C1446" s="2">
        <f t="shared" si="132"/>
        <v>6.5893349350820225</v>
      </c>
      <c r="D1446" s="2">
        <f t="shared" si="134"/>
        <v>6.5671315408582647</v>
      </c>
      <c r="E1446" s="2">
        <f t="shared" si="133"/>
        <v>2.2203394223757833E-2</v>
      </c>
      <c r="F1446" s="2">
        <f t="shared" si="137"/>
        <v>1.2551719555641581E-2</v>
      </c>
      <c r="G1446" s="2">
        <f t="shared" si="135"/>
        <v>9.6516746681162523E-3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6.5</v>
      </c>
      <c r="C1447" s="2">
        <f t="shared" si="132"/>
        <v>6.590975714300173</v>
      </c>
      <c r="D1447" s="2">
        <f t="shared" si="134"/>
        <v>6.5621588341280228</v>
      </c>
      <c r="E1447" s="2">
        <f t="shared" si="133"/>
        <v>2.8816880172150228E-2</v>
      </c>
      <c r="F1447" s="2">
        <f t="shared" si="137"/>
        <v>1.580475167894331E-2</v>
      </c>
      <c r="G1447" s="2">
        <f t="shared" si="135"/>
        <v>1.3012128493206918E-2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6.5</v>
      </c>
      <c r="C1448" s="2">
        <f t="shared" si="132"/>
        <v>6.5923640659462999</v>
      </c>
      <c r="D1448" s="2">
        <f t="shared" si="134"/>
        <v>6.5575544760444657</v>
      </c>
      <c r="E1448" s="2">
        <f t="shared" si="133"/>
        <v>3.4809589901834137E-2</v>
      </c>
      <c r="F1448" s="2">
        <f t="shared" si="137"/>
        <v>1.9605719323521474E-2</v>
      </c>
      <c r="G1448" s="2">
        <f t="shared" si="135"/>
        <v>1.5203870578312663E-2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6.5</v>
      </c>
      <c r="C1449" s="2">
        <f t="shared" si="132"/>
        <v>6.5935388250314846</v>
      </c>
      <c r="D1449" s="2">
        <f t="shared" si="134"/>
        <v>6.5532911815226536</v>
      </c>
      <c r="E1449" s="2">
        <f t="shared" si="133"/>
        <v>4.0247643508831032E-2</v>
      </c>
      <c r="F1449" s="2">
        <f t="shared" si="137"/>
        <v>2.3734104160583386E-2</v>
      </c>
      <c r="G1449" s="2">
        <f t="shared" si="135"/>
        <v>1.6513539348247647E-2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6.5</v>
      </c>
      <c r="C1450" s="2">
        <f t="shared" si="132"/>
        <v>6.5945328519497179</v>
      </c>
      <c r="D1450" s="2">
        <f t="shared" si="134"/>
        <v>6.5493436865950496</v>
      </c>
      <c r="E1450" s="2">
        <f t="shared" si="133"/>
        <v>4.5189165354668326E-2</v>
      </c>
      <c r="F1450" s="2">
        <f t="shared" si="137"/>
        <v>2.8025116399400377E-2</v>
      </c>
      <c r="G1450" s="2">
        <f t="shared" si="135"/>
        <v>1.7164048955267949E-2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6.5</v>
      </c>
      <c r="C1451" s="2">
        <f t="shared" si="132"/>
        <v>6.5799893362651458</v>
      </c>
      <c r="D1451" s="2">
        <f t="shared" si="134"/>
        <v>6.5456885986991207</v>
      </c>
      <c r="E1451" s="2">
        <f t="shared" si="133"/>
        <v>3.4300737566025141E-2</v>
      </c>
      <c r="F1451" s="2">
        <f t="shared" si="137"/>
        <v>2.928024063272533E-2</v>
      </c>
      <c r="G1451" s="2">
        <f t="shared" si="135"/>
        <v>5.0204969332998117E-3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6.5</v>
      </c>
      <c r="C1452" s="2">
        <f t="shared" si="132"/>
        <v>6.5676832845320465</v>
      </c>
      <c r="D1452" s="2">
        <f t="shared" si="134"/>
        <v>6.5423042580547417</v>
      </c>
      <c r="E1452" s="2">
        <f t="shared" si="133"/>
        <v>2.5379026477304834E-2</v>
      </c>
      <c r="F1452" s="2">
        <f t="shared" si="137"/>
        <v>2.8499997801641232E-2</v>
      </c>
      <c r="G1452" s="2">
        <f t="shared" si="135"/>
        <v>-3.1209713243363982E-3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6.31</v>
      </c>
      <c r="C1453" s="2">
        <f t="shared" si="132"/>
        <v>6.557270471527116</v>
      </c>
      <c r="D1453" s="2">
        <f t="shared" si="134"/>
        <v>6.5250965352358712</v>
      </c>
      <c r="E1453" s="2">
        <f t="shared" si="133"/>
        <v>3.2173936291244765E-2</v>
      </c>
      <c r="F1453" s="2">
        <f t="shared" si="137"/>
        <v>2.923478549956194E-2</v>
      </c>
      <c r="G1453" s="2">
        <f t="shared" si="135"/>
        <v>2.9391507916828249E-3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6.5</v>
      </c>
      <c r="C1454" s="2">
        <f t="shared" si="132"/>
        <v>6.5484596297537134</v>
      </c>
      <c r="D1454" s="2">
        <f t="shared" si="134"/>
        <v>6.5232375326258074</v>
      </c>
      <c r="E1454" s="2">
        <f t="shared" si="133"/>
        <v>2.5222097127906018E-2</v>
      </c>
      <c r="F1454" s="2">
        <f t="shared" si="137"/>
        <v>2.8432247825230756E-2</v>
      </c>
      <c r="G1454" s="2">
        <f t="shared" si="135"/>
        <v>-3.210150697324738E-3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6.5</v>
      </c>
      <c r="C1455" s="2">
        <f t="shared" si="132"/>
        <v>6.5410043020992958</v>
      </c>
      <c r="D1455" s="2">
        <f t="shared" si="134"/>
        <v>6.5215162339127852</v>
      </c>
      <c r="E1455" s="2">
        <f t="shared" si="133"/>
        <v>1.948806818651061E-2</v>
      </c>
      <c r="F1455" s="2">
        <f t="shared" si="137"/>
        <v>2.664341189748673E-2</v>
      </c>
      <c r="G1455" s="2">
        <f t="shared" si="135"/>
        <v>-7.1553437109761198E-3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6.5</v>
      </c>
      <c r="C1456" s="2">
        <f t="shared" si="132"/>
        <v>6.5346959479301736</v>
      </c>
      <c r="D1456" s="2">
        <f t="shared" si="134"/>
        <v>6.5199224388081349</v>
      </c>
      <c r="E1456" s="2">
        <f t="shared" si="133"/>
        <v>1.4773509122038675E-2</v>
      </c>
      <c r="F1456" s="2">
        <f t="shared" si="137"/>
        <v>2.4269431342397119E-2</v>
      </c>
      <c r="G1456" s="2">
        <f t="shared" si="135"/>
        <v>-9.4959222203584437E-3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6.5</v>
      </c>
      <c r="C1457" s="2">
        <f t="shared" si="132"/>
        <v>6.5293581097870703</v>
      </c>
      <c r="D1457" s="2">
        <f t="shared" si="134"/>
        <v>6.5184467026001256</v>
      </c>
      <c r="E1457" s="2">
        <f t="shared" si="133"/>
        <v>1.0911407186944722E-2</v>
      </c>
      <c r="F1457" s="2">
        <f t="shared" si="137"/>
        <v>2.1597826511306643E-2</v>
      </c>
      <c r="G1457" s="2">
        <f t="shared" si="135"/>
        <v>-1.0686419324361922E-2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6.5</v>
      </c>
      <c r="C1458" s="2">
        <f t="shared" si="132"/>
        <v>6.5248414775121359</v>
      </c>
      <c r="D1458" s="2">
        <f t="shared" si="134"/>
        <v>6.5170802801853016</v>
      </c>
      <c r="E1458" s="2">
        <f t="shared" si="133"/>
        <v>7.7611973268343348E-3</v>
      </c>
      <c r="F1458" s="2">
        <f t="shared" si="137"/>
        <v>1.8830500674412182E-2</v>
      </c>
      <c r="G1458" s="2">
        <f t="shared" si="135"/>
        <v>-1.1069303347577848E-2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6.5</v>
      </c>
      <c r="C1459" s="2">
        <f t="shared" si="132"/>
        <v>6.5210197117410384</v>
      </c>
      <c r="D1459" s="2">
        <f t="shared" si="134"/>
        <v>6.5158150742456504</v>
      </c>
      <c r="E1459" s="2">
        <f t="shared" si="133"/>
        <v>5.2046374953880203E-3</v>
      </c>
      <c r="F1459" s="2">
        <f t="shared" si="137"/>
        <v>1.6105328038607349E-2</v>
      </c>
      <c r="G1459" s="2">
        <f t="shared" si="135"/>
        <v>-1.0900690543219328E-2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6.5</v>
      </c>
      <c r="C1460" s="2">
        <f t="shared" si="132"/>
        <v>6.5177859099347248</v>
      </c>
      <c r="D1460" s="2">
        <f t="shared" si="134"/>
        <v>6.5146435872644917</v>
      </c>
      <c r="E1460" s="2">
        <f t="shared" si="133"/>
        <v>3.1423226702331775E-3</v>
      </c>
      <c r="F1460" s="2">
        <f t="shared" si="137"/>
        <v>1.3512726964932515E-2</v>
      </c>
      <c r="G1460" s="2">
        <f t="shared" si="135"/>
        <v>-1.0370404294699338E-2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6.5</v>
      </c>
      <c r="C1461" s="2">
        <f t="shared" si="132"/>
        <v>6.5150496160986133</v>
      </c>
      <c r="D1461" s="2">
        <f t="shared" si="134"/>
        <v>6.5135588770967523</v>
      </c>
      <c r="E1461" s="2">
        <f t="shared" si="133"/>
        <v>1.49073900186103E-3</v>
      </c>
      <c r="F1461" s="2">
        <f t="shared" si="137"/>
        <v>1.110832937231822E-2</v>
      </c>
      <c r="G1461" s="2">
        <f t="shared" si="135"/>
        <v>-9.6175903704571897E-3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6.5</v>
      </c>
      <c r="C1462" s="2">
        <f t="shared" si="132"/>
        <v>6.5127342905449801</v>
      </c>
      <c r="D1462" s="2">
        <f t="shared" si="134"/>
        <v>6.5125545158303266</v>
      </c>
      <c r="E1462" s="2">
        <f t="shared" si="133"/>
        <v>1.7977471465346895E-4</v>
      </c>
      <c r="F1462" s="2">
        <f t="shared" si="137"/>
        <v>8.9226184407852696E-3</v>
      </c>
      <c r="G1462" s="2">
        <f t="shared" si="135"/>
        <v>-8.7428437261318007E-3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6.5</v>
      </c>
      <c r="C1463" s="2">
        <f t="shared" si="132"/>
        <v>6.4815443996919067</v>
      </c>
      <c r="D1463" s="2">
        <f t="shared" si="134"/>
        <v>6.5116245516947471</v>
      </c>
      <c r="E1463" s="2">
        <f t="shared" si="133"/>
        <v>-3.0080152002840421E-2</v>
      </c>
      <c r="F1463" s="2">
        <f t="shared" si="137"/>
        <v>1.1220643520601318E-3</v>
      </c>
      <c r="G1463" s="2">
        <f t="shared" si="135"/>
        <v>-3.1202216354900551E-2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6.5</v>
      </c>
      <c r="C1464" s="2">
        <f t="shared" si="132"/>
        <v>6.4843837228162284</v>
      </c>
      <c r="D1464" s="2">
        <f t="shared" si="134"/>
        <v>6.5107634737914326</v>
      </c>
      <c r="E1464" s="2">
        <f t="shared" si="133"/>
        <v>-2.6379750975204175E-2</v>
      </c>
      <c r="F1464" s="2">
        <f t="shared" si="137"/>
        <v>-4.3782987133927304E-3</v>
      </c>
      <c r="G1464" s="2">
        <f t="shared" si="135"/>
        <v>-2.2001452261811445E-2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6">
        <f>TITRES_STAT!D1468</f>
        <v>6.49</v>
      </c>
      <c r="C1465" s="2">
        <f t="shared" si="132"/>
        <v>6.4867862269983467</v>
      </c>
      <c r="D1465" s="2">
        <f t="shared" si="134"/>
        <v>6.5092254386957711</v>
      </c>
      <c r="E1465" s="2">
        <f t="shared" si="133"/>
        <v>-2.2439211697424355E-2</v>
      </c>
      <c r="F1465" s="2">
        <f t="shared" si="137"/>
        <v>-7.9904813101990563E-3</v>
      </c>
      <c r="G1465" s="2">
        <f t="shared" si="135"/>
        <v>-1.4448730387225299E-2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6.49</v>
      </c>
      <c r="C1466" s="2">
        <f t="shared" si="132"/>
        <v>6.488819115152447</v>
      </c>
      <c r="D1466" s="2">
        <f t="shared" si="134"/>
        <v>6.5078013321257142</v>
      </c>
      <c r="E1466" s="2">
        <f t="shared" si="133"/>
        <v>-1.8982216973267185E-2</v>
      </c>
      <c r="F1466" s="2">
        <f t="shared" si="137"/>
        <v>-1.0188828442812683E-2</v>
      </c>
      <c r="G1466" s="2">
        <f t="shared" si="135"/>
        <v>-8.7933885304545024E-3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6.39</v>
      </c>
      <c r="C1467" s="2">
        <f t="shared" si="132"/>
        <v>6.4905392512828399</v>
      </c>
      <c r="D1467" s="2">
        <f t="shared" si="134"/>
        <v>6.4990753075238095</v>
      </c>
      <c r="E1467" s="2">
        <f t="shared" si="133"/>
        <v>-8.5360562409695362E-3</v>
      </c>
      <c r="F1467" s="2">
        <f t="shared" si="137"/>
        <v>-9.8582740024440556E-3</v>
      </c>
      <c r="G1467" s="2">
        <f t="shared" si="135"/>
        <v>1.3222177614745194E-3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6.4</v>
      </c>
      <c r="C1468" s="2">
        <f t="shared" si="132"/>
        <v>6.4919947510854801</v>
      </c>
      <c r="D1468" s="2">
        <f t="shared" si="134"/>
        <v>6.4917363958553791</v>
      </c>
      <c r="E1468" s="2">
        <f t="shared" si="133"/>
        <v>2.5835523010098171E-4</v>
      </c>
      <c r="F1468" s="2">
        <f t="shared" si="137"/>
        <v>-7.8349481559350492E-3</v>
      </c>
      <c r="G1468" s="2">
        <f t="shared" si="135"/>
        <v>8.0933033860360309E-3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6.4</v>
      </c>
      <c r="C1469" s="2">
        <f t="shared" si="132"/>
        <v>6.4932263278415601</v>
      </c>
      <c r="D1469" s="2">
        <f t="shared" si="134"/>
        <v>6.4849411072734986</v>
      </c>
      <c r="E1469" s="2">
        <f t="shared" si="133"/>
        <v>8.2852205680614688E-3</v>
      </c>
      <c r="F1469" s="2">
        <f t="shared" si="137"/>
        <v>-4.6109144111357459E-3</v>
      </c>
      <c r="G1469" s="2">
        <f t="shared" si="135"/>
        <v>1.2896134979197215E-2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6.4</v>
      </c>
      <c r="C1470" s="2">
        <f t="shared" si="132"/>
        <v>6.4942684312505508</v>
      </c>
      <c r="D1470" s="2">
        <f t="shared" si="134"/>
        <v>6.4786491734013874</v>
      </c>
      <c r="E1470" s="2">
        <f t="shared" si="133"/>
        <v>1.5619257849163404E-2</v>
      </c>
      <c r="F1470" s="2">
        <f t="shared" si="137"/>
        <v>-5.6487995907591581E-4</v>
      </c>
      <c r="G1470" s="2">
        <f t="shared" si="135"/>
        <v>1.618413780823932E-2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6.4</v>
      </c>
      <c r="C1471" s="2">
        <f t="shared" si="132"/>
        <v>6.4951502110581583</v>
      </c>
      <c r="D1471" s="2">
        <f t="shared" si="134"/>
        <v>6.4728233087049878</v>
      </c>
      <c r="E1471" s="2">
        <f t="shared" si="133"/>
        <v>2.2326902353170475E-2</v>
      </c>
      <c r="F1471" s="2">
        <f t="shared" si="137"/>
        <v>4.0134765033733623E-3</v>
      </c>
      <c r="G1471" s="2">
        <f t="shared" si="135"/>
        <v>1.8313425849797112E-2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6.4</v>
      </c>
      <c r="C1472" s="2">
        <f t="shared" si="132"/>
        <v>6.4958963324338264</v>
      </c>
      <c r="D1472" s="2">
        <f t="shared" si="134"/>
        <v>6.4674289895416548</v>
      </c>
      <c r="E1472" s="2">
        <f t="shared" si="133"/>
        <v>2.8467342892171565E-2</v>
      </c>
      <c r="F1472" s="2">
        <f t="shared" si="137"/>
        <v>8.9042497811330033E-3</v>
      </c>
      <c r="G1472" s="2">
        <f t="shared" si="135"/>
        <v>1.9563093111038564E-2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6.4</v>
      </c>
      <c r="C1473" s="2">
        <f t="shared" si="132"/>
        <v>6.4965276659055453</v>
      </c>
      <c r="D1473" s="2">
        <f t="shared" si="134"/>
        <v>6.4624342495756064</v>
      </c>
      <c r="E1473" s="2">
        <f t="shared" si="133"/>
        <v>3.4093416329938897E-2</v>
      </c>
      <c r="F1473" s="2">
        <f t="shared" si="137"/>
        <v>1.3942083090894182E-2</v>
      </c>
      <c r="G1473" s="2">
        <f t="shared" si="135"/>
        <v>2.0151333239044715E-2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6.4</v>
      </c>
      <c r="C1474" s="2">
        <f t="shared" si="132"/>
        <v>6.4970618711508461</v>
      </c>
      <c r="D1474" s="2">
        <f t="shared" si="134"/>
        <v>6.4578094903477838</v>
      </c>
      <c r="E1474" s="2">
        <f t="shared" si="133"/>
        <v>3.9252380803062259E-2</v>
      </c>
      <c r="F1474" s="2">
        <f t="shared" si="137"/>
        <v>1.9004142633327798E-2</v>
      </c>
      <c r="G1474" s="2">
        <f t="shared" si="135"/>
        <v>2.0248238169734461E-2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6.4</v>
      </c>
      <c r="C1475" s="2">
        <f t="shared" si="132"/>
        <v>6.4959754294353313</v>
      </c>
      <c r="D1475" s="2">
        <f t="shared" si="134"/>
        <v>6.4535273058775777</v>
      </c>
      <c r="E1475" s="2">
        <f t="shared" si="133"/>
        <v>4.2448123557753625E-2</v>
      </c>
      <c r="F1475" s="2">
        <f t="shared" si="137"/>
        <v>2.3692938818212966E-2</v>
      </c>
      <c r="G1475" s="2">
        <f t="shared" si="135"/>
        <v>1.8755184739540659E-2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6.4</v>
      </c>
      <c r="C1476" s="2">
        <f t="shared" si="132"/>
        <v>6.4950561325991263</v>
      </c>
      <c r="D1476" s="2">
        <f t="shared" si="134"/>
        <v>6.4495623202570158</v>
      </c>
      <c r="E1476" s="2">
        <f t="shared" si="133"/>
        <v>4.5493812342110473E-2</v>
      </c>
      <c r="F1476" s="2">
        <f t="shared" si="137"/>
        <v>2.8053113522992466E-2</v>
      </c>
      <c r="G1476" s="2">
        <f t="shared" si="135"/>
        <v>1.7440698819118007E-2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6.5</v>
      </c>
      <c r="C1477" s="2">
        <f t="shared" si="132"/>
        <v>6.4788936506607993</v>
      </c>
      <c r="D1477" s="2">
        <f t="shared" si="134"/>
        <v>6.4532984446824226</v>
      </c>
      <c r="E1477" s="2">
        <f t="shared" si="133"/>
        <v>2.5595205978376612E-2</v>
      </c>
      <c r="F1477" s="2">
        <f t="shared" si="137"/>
        <v>2.7561532014069294E-2</v>
      </c>
      <c r="G1477" s="2">
        <f t="shared" si="135"/>
        <v>-1.9663260356926823E-3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6.5</v>
      </c>
      <c r="C1478" s="2">
        <f t="shared" si="132"/>
        <v>6.4667561659437531</v>
      </c>
      <c r="D1478" s="2">
        <f t="shared" si="134"/>
        <v>6.4567578191503916</v>
      </c>
      <c r="E1478" s="2">
        <f t="shared" si="133"/>
        <v>9.9983467933615344E-3</v>
      </c>
      <c r="F1478" s="2">
        <f t="shared" si="137"/>
        <v>2.4048894969927744E-2</v>
      </c>
      <c r="G1478" s="2">
        <f t="shared" si="135"/>
        <v>-1.4050548176566209E-2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6.5</v>
      </c>
      <c r="C1479" s="2">
        <f t="shared" si="132"/>
        <v>6.4564859865677908</v>
      </c>
      <c r="D1479" s="2">
        <f t="shared" si="134"/>
        <v>6.4599609436577703</v>
      </c>
      <c r="E1479" s="2">
        <f t="shared" si="133"/>
        <v>-3.4749570899794691E-3</v>
      </c>
      <c r="F1479" s="2">
        <f t="shared" si="137"/>
        <v>1.8544124557946302E-2</v>
      </c>
      <c r="G1479" s="2">
        <f t="shared" si="135"/>
        <v>-2.2019081647925771E-2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6.5</v>
      </c>
      <c r="C1480" s="2">
        <f t="shared" si="132"/>
        <v>6.4477958347881303</v>
      </c>
      <c r="D1480" s="2">
        <f t="shared" si="134"/>
        <v>6.462926799683121</v>
      </c>
      <c r="E1480" s="2">
        <f t="shared" si="133"/>
        <v>-1.5130964894990662E-2</v>
      </c>
      <c r="F1480" s="2">
        <f t="shared" si="137"/>
        <v>1.1809106667358909E-2</v>
      </c>
      <c r="G1480" s="2">
        <f t="shared" si="135"/>
        <v>-2.6940071562349573E-2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6.5</v>
      </c>
      <c r="C1481" s="2">
        <f t="shared" si="132"/>
        <v>6.4404426294361103</v>
      </c>
      <c r="D1481" s="2">
        <f t="shared" si="134"/>
        <v>6.465672962669557</v>
      </c>
      <c r="E1481" s="2">
        <f t="shared" si="133"/>
        <v>-2.52303332334467E-2</v>
      </c>
      <c r="F1481" s="2">
        <f t="shared" si="137"/>
        <v>4.4012186871977875E-3</v>
      </c>
      <c r="G1481" s="2">
        <f t="shared" si="135"/>
        <v>-2.9631551920644487E-2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6.35</v>
      </c>
      <c r="C1482" s="2">
        <f t="shared" si="132"/>
        <v>6.4342206864459399</v>
      </c>
      <c r="D1482" s="2">
        <f t="shared" si="134"/>
        <v>6.4571045950644042</v>
      </c>
      <c r="E1482" s="2">
        <f t="shared" si="133"/>
        <v>-2.2883908618464233E-2</v>
      </c>
      <c r="F1482" s="2">
        <f t="shared" si="137"/>
        <v>-1.0558067739346163E-3</v>
      </c>
      <c r="G1482" s="2">
        <f t="shared" si="135"/>
        <v>-2.1828101844529615E-2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6.35</v>
      </c>
      <c r="C1483" s="2">
        <f t="shared" si="132"/>
        <v>6.4289559654542572</v>
      </c>
      <c r="D1483" s="2">
        <f t="shared" si="134"/>
        <v>6.449170921355929</v>
      </c>
      <c r="E1483" s="2">
        <f t="shared" si="133"/>
        <v>-2.0214955901671772E-2</v>
      </c>
      <c r="F1483" s="2">
        <f t="shared" si="137"/>
        <v>-4.8876365994820472E-3</v>
      </c>
      <c r="G1483" s="2">
        <f t="shared" si="135"/>
        <v>-1.5327319302189724E-2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6.35</v>
      </c>
      <c r="C1484" s="2">
        <f t="shared" si="132"/>
        <v>6.4245012015382175</v>
      </c>
      <c r="D1484" s="2">
        <f t="shared" si="134"/>
        <v>6.4418249271814165</v>
      </c>
      <c r="E1484" s="2">
        <f t="shared" si="133"/>
        <v>-1.7323725643199062E-2</v>
      </c>
      <c r="F1484" s="2">
        <f t="shared" si="137"/>
        <v>-7.3748544082254501E-3</v>
      </c>
      <c r="G1484" s="2">
        <f t="shared" si="135"/>
        <v>-9.9488712349736115E-3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6.35</v>
      </c>
      <c r="C1485" s="2">
        <f t="shared" si="132"/>
        <v>6.4207317859169528</v>
      </c>
      <c r="D1485" s="2">
        <f t="shared" si="134"/>
        <v>6.4350230807235338</v>
      </c>
      <c r="E1485" s="2">
        <f t="shared" si="133"/>
        <v>-1.4291294806580979E-2</v>
      </c>
      <c r="F1485" s="2">
        <f t="shared" si="137"/>
        <v>-8.7581424878965565E-3</v>
      </c>
      <c r="G1485" s="2">
        <f t="shared" si="135"/>
        <v>-5.5331523186844221E-3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6">
        <f>TITRES_STAT!D1489</f>
        <v>6.35</v>
      </c>
      <c r="C1486" s="2">
        <f t="shared" si="132"/>
        <v>6.4175422803912676</v>
      </c>
      <c r="D1486" s="2">
        <f t="shared" si="134"/>
        <v>6.4287250747440119</v>
      </c>
      <c r="E1486" s="2">
        <f t="shared" si="133"/>
        <v>-1.1182794352744274E-2</v>
      </c>
      <c r="F1486" s="2">
        <f t="shared" si="137"/>
        <v>-9.2430728608661004E-3</v>
      </c>
      <c r="G1486" s="2">
        <f t="shared" si="135"/>
        <v>-1.9397214918781738E-3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6">
        <f>TITRES_STAT!D1490</f>
        <v>6.35</v>
      </c>
      <c r="C1487" s="2">
        <f t="shared" ref="C1487:C1550" si="138">$C$4*B1477+C1486*(1-$C$4)</f>
        <v>6.4302280834079957</v>
      </c>
      <c r="D1487" s="2">
        <f t="shared" si="134"/>
        <v>6.4228935877259374</v>
      </c>
      <c r="E1487" s="2">
        <f t="shared" si="133"/>
        <v>7.3344956820582397E-3</v>
      </c>
      <c r="F1487" s="2">
        <f t="shared" si="137"/>
        <v>-5.9275591522812325E-3</v>
      </c>
      <c r="G1487" s="2">
        <f t="shared" si="135"/>
        <v>1.3262054834339471E-2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6.35</v>
      </c>
      <c r="C1488" s="2">
        <f t="shared" si="138"/>
        <v>6.4409622244221501</v>
      </c>
      <c r="D1488" s="2">
        <f t="shared" si="134"/>
        <v>6.417494062709201</v>
      </c>
      <c r="E1488" s="2">
        <f t="shared" si="133"/>
        <v>2.3468161712949076E-2</v>
      </c>
      <c r="F1488" s="2">
        <f t="shared" si="137"/>
        <v>-4.8414979235170477E-5</v>
      </c>
      <c r="G1488" s="2">
        <f t="shared" si="135"/>
        <v>2.3516576692184245E-2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6.35</v>
      </c>
      <c r="C1489" s="2">
        <f t="shared" si="138"/>
        <v>6.4500449591264344</v>
      </c>
      <c r="D1489" s="2">
        <f t="shared" si="134"/>
        <v>6.4124945025085189</v>
      </c>
      <c r="E1489" s="2">
        <f t="shared" si="133"/>
        <v>3.7550456617915451E-2</v>
      </c>
      <c r="F1489" s="2">
        <f t="shared" si="137"/>
        <v>7.4713593401949541E-3</v>
      </c>
      <c r="G1489" s="2">
        <f t="shared" si="135"/>
        <v>3.0079097277720498E-2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6.35</v>
      </c>
      <c r="C1490" s="2">
        <f t="shared" si="138"/>
        <v>6.4577303500300598</v>
      </c>
      <c r="D1490" s="2">
        <f t="shared" si="134"/>
        <v>6.4078652801004807</v>
      </c>
      <c r="E1490" s="2">
        <f t="shared" si="133"/>
        <v>4.9865069929579064E-2</v>
      </c>
      <c r="F1490" s="2">
        <f t="shared" si="137"/>
        <v>1.5950101458071776E-2</v>
      </c>
      <c r="G1490" s="2">
        <f t="shared" si="135"/>
        <v>3.3914968471507288E-2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6.35</v>
      </c>
      <c r="C1491" s="2">
        <f t="shared" si="138"/>
        <v>6.464233373102358</v>
      </c>
      <c r="D1491" s="2">
        <f t="shared" si="134"/>
        <v>6.4035789630560007</v>
      </c>
      <c r="E1491" s="2">
        <f t="shared" si="133"/>
        <v>6.0654410046357299E-2</v>
      </c>
      <c r="F1491" s="2">
        <f t="shared" si="137"/>
        <v>2.4890963175728885E-2</v>
      </c>
      <c r="G1491" s="2">
        <f t="shared" si="135"/>
        <v>3.5763446870628414E-2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6.5</v>
      </c>
      <c r="C1492" s="2">
        <f t="shared" si="138"/>
        <v>6.4466590080096875</v>
      </c>
      <c r="D1492" s="2">
        <f t="shared" si="134"/>
        <v>6.4107212620888898</v>
      </c>
      <c r="E1492" s="2">
        <f t="shared" si="133"/>
        <v>3.5937745920797681E-2</v>
      </c>
      <c r="F1492" s="2">
        <f t="shared" si="137"/>
        <v>2.7100319724742646E-2</v>
      </c>
      <c r="G1492" s="2">
        <f t="shared" si="135"/>
        <v>8.8374261960550357E-3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6.5</v>
      </c>
      <c r="C1493" s="2">
        <f t="shared" si="138"/>
        <v>6.4317883913928124</v>
      </c>
      <c r="D1493" s="2">
        <f t="shared" si="134"/>
        <v>6.4173345019341577</v>
      </c>
      <c r="E1493" s="2">
        <f t="shared" si="133"/>
        <v>1.4453889458654778E-2</v>
      </c>
      <c r="F1493" s="2">
        <f t="shared" si="137"/>
        <v>2.4571033671525074E-2</v>
      </c>
      <c r="G1493" s="2">
        <f t="shared" si="135"/>
        <v>-1.0117144212870296E-2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6.5</v>
      </c>
      <c r="C1494" s="2">
        <f t="shared" si="138"/>
        <v>6.4192055619477646</v>
      </c>
      <c r="D1494" s="2">
        <f t="shared" si="134"/>
        <v>6.4234578721612579</v>
      </c>
      <c r="E1494" s="2">
        <f t="shared" si="133"/>
        <v>-4.25231021349326E-3</v>
      </c>
      <c r="F1494" s="2">
        <f t="shared" si="137"/>
        <v>1.8806364894521407E-2</v>
      </c>
      <c r="G1494" s="2">
        <f t="shared" si="135"/>
        <v>-2.3058675108014667E-2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6.5</v>
      </c>
      <c r="C1495" s="2">
        <f t="shared" si="138"/>
        <v>6.4085585524173396</v>
      </c>
      <c r="D1495" s="2">
        <f t="shared" si="134"/>
        <v>6.4291276594085724</v>
      </c>
      <c r="E1495" s="2">
        <f t="shared" si="133"/>
        <v>-2.0569106991232822E-2</v>
      </c>
      <c r="F1495" s="2">
        <f t="shared" si="137"/>
        <v>1.0931270517370563E-2</v>
      </c>
      <c r="G1495" s="2">
        <f t="shared" si="135"/>
        <v>-3.1500377508603385E-2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6.5</v>
      </c>
      <c r="C1496" s="2">
        <f t="shared" si="138"/>
        <v>6.3995495443531336</v>
      </c>
      <c r="D1496" s="2">
        <f t="shared" si="134"/>
        <v>6.4343774624153456</v>
      </c>
      <c r="E1496" s="2">
        <f t="shared" si="133"/>
        <v>-3.4827918062211971E-2</v>
      </c>
      <c r="F1496" s="2">
        <f t="shared" si="137"/>
        <v>1.7794328014540568E-3</v>
      </c>
      <c r="G1496" s="2">
        <f t="shared" si="135"/>
        <v>-3.6607350863666024E-2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6.5</v>
      </c>
      <c r="C1497" s="2">
        <f t="shared" si="138"/>
        <v>6.3919265375295744</v>
      </c>
      <c r="D1497" s="2">
        <f t="shared" si="134"/>
        <v>6.4392383911253201</v>
      </c>
      <c r="E1497" s="2">
        <f t="shared" si="133"/>
        <v>-4.7311853595745745E-2</v>
      </c>
      <c r="F1497" s="2">
        <f t="shared" si="137"/>
        <v>-8.0388244779859043E-3</v>
      </c>
      <c r="G1497" s="2">
        <f t="shared" si="135"/>
        <v>-3.9273029117759845E-2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6.5</v>
      </c>
      <c r="C1498" s="2">
        <f t="shared" si="138"/>
        <v>6.3854763009865634</v>
      </c>
      <c r="D1498" s="2">
        <f t="shared" si="134"/>
        <v>6.4437392510419631</v>
      </c>
      <c r="E1498" s="2">
        <f t="shared" si="133"/>
        <v>-5.826295005539972E-2</v>
      </c>
      <c r="F1498" s="2">
        <f t="shared" si="137"/>
        <v>-1.808364959346867E-2</v>
      </c>
      <c r="G1498" s="2">
        <f t="shared" si="135"/>
        <v>-4.017930046193105E-2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6.21</v>
      </c>
      <c r="C1499" s="2">
        <f t="shared" si="138"/>
        <v>6.3800184085270919</v>
      </c>
      <c r="D1499" s="2">
        <f t="shared" si="134"/>
        <v>6.4264252324462623</v>
      </c>
      <c r="E1499" s="2">
        <f t="shared" si="133"/>
        <v>-4.6406823919170392E-2</v>
      </c>
      <c r="F1499" s="2">
        <f t="shared" si="137"/>
        <v>-2.3748284458609017E-2</v>
      </c>
      <c r="G1499" s="2">
        <f t="shared" si="135"/>
        <v>-2.2658539460561376E-2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6.39</v>
      </c>
      <c r="C1500" s="2">
        <f t="shared" si="138"/>
        <v>6.3754001918306162</v>
      </c>
      <c r="D1500" s="2">
        <f t="shared" si="134"/>
        <v>6.4237270670798727</v>
      </c>
      <c r="E1500" s="2">
        <f t="shared" ref="E1500:E1563" si="139">C1500-D1500</f>
        <v>-4.8326875249256496E-2</v>
      </c>
      <c r="F1500" s="2">
        <f t="shared" si="137"/>
        <v>-2.8664002616738515E-2</v>
      </c>
      <c r="G1500" s="2">
        <f t="shared" si="135"/>
        <v>-1.966287263251798E-2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6.5</v>
      </c>
      <c r="C1501" s="2">
        <f t="shared" si="138"/>
        <v>6.3714924700105211</v>
      </c>
      <c r="D1501" s="2">
        <f t="shared" ref="D1501:D1564" si="140">$D$4*B1501+(1-$D$4)*D1500</f>
        <v>6.4293769139628454</v>
      </c>
      <c r="E1501" s="2">
        <f t="shared" si="139"/>
        <v>-5.7884443952324283E-2</v>
      </c>
      <c r="F1501" s="2">
        <f t="shared" si="137"/>
        <v>-3.4508090883855674E-2</v>
      </c>
      <c r="G1501" s="2">
        <f t="shared" si="135"/>
        <v>-2.3376353068468608E-2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6.5</v>
      </c>
      <c r="C1502" s="2">
        <f t="shared" si="138"/>
        <v>6.3912628592396716</v>
      </c>
      <c r="D1502" s="2">
        <f t="shared" si="140"/>
        <v>6.4346082536693014</v>
      </c>
      <c r="E1502" s="2">
        <f t="shared" si="139"/>
        <v>-4.3345394429629813E-2</v>
      </c>
      <c r="F1502" s="2">
        <f t="shared" si="137"/>
        <v>-3.6275551593010505E-2</v>
      </c>
      <c r="G1502" s="2">
        <f t="shared" si="135"/>
        <v>-7.0698428366193083E-3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6.5</v>
      </c>
      <c r="C1503" s="2">
        <f t="shared" si="138"/>
        <v>6.4079916501258758</v>
      </c>
      <c r="D1503" s="2">
        <f t="shared" si="140"/>
        <v>6.4394520867308351</v>
      </c>
      <c r="E1503" s="2">
        <f t="shared" si="139"/>
        <v>-3.1460436604959341E-2</v>
      </c>
      <c r="F1503" s="2">
        <f t="shared" si="137"/>
        <v>-3.5312528595400274E-2</v>
      </c>
      <c r="G1503" s="2">
        <f t="shared" si="135"/>
        <v>3.8520919904409326E-3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6.5</v>
      </c>
      <c r="C1504" s="2">
        <f t="shared" si="138"/>
        <v>6.4221467808757406</v>
      </c>
      <c r="D1504" s="2">
        <f t="shared" si="140"/>
        <v>6.4439371173433662</v>
      </c>
      <c r="E1504" s="2">
        <f t="shared" si="139"/>
        <v>-2.1790336467625515E-2</v>
      </c>
      <c r="F1504" s="2">
        <f t="shared" si="137"/>
        <v>-3.2608090169845325E-2</v>
      </c>
      <c r="G1504" s="2">
        <f t="shared" si="135"/>
        <v>1.0817753702219809E-2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6.5</v>
      </c>
      <c r="C1505" s="2">
        <f t="shared" si="138"/>
        <v>6.4341241992025493</v>
      </c>
      <c r="D1505" s="2">
        <f t="shared" si="140"/>
        <v>6.44808992346608</v>
      </c>
      <c r="E1505" s="2">
        <f t="shared" si="139"/>
        <v>-1.396572426353071E-2</v>
      </c>
      <c r="F1505" s="2">
        <f t="shared" si="137"/>
        <v>-2.8879616988582404E-2</v>
      </c>
      <c r="G1505" s="2">
        <f t="shared" si="135"/>
        <v>1.4913892725051694E-2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6.5</v>
      </c>
      <c r="C1506" s="2">
        <f t="shared" si="138"/>
        <v>6.4442589377867723</v>
      </c>
      <c r="D1506" s="2">
        <f t="shared" si="140"/>
        <v>6.4519351143204444</v>
      </c>
      <c r="E1506" s="2">
        <f t="shared" si="139"/>
        <v>-7.676176533672141E-3</v>
      </c>
      <c r="F1506" s="2">
        <f t="shared" si="137"/>
        <v>-2.4638928897600353E-2</v>
      </c>
      <c r="G1506" s="2">
        <f t="shared" si="135"/>
        <v>1.6962752363928212E-2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6.45</v>
      </c>
      <c r="C1507" s="2">
        <f t="shared" si="138"/>
        <v>6.4528344858195767</v>
      </c>
      <c r="D1507" s="2">
        <f t="shared" si="140"/>
        <v>6.4517917725189298</v>
      </c>
      <c r="E1507" s="2">
        <f t="shared" si="139"/>
        <v>1.0427133006469802E-3</v>
      </c>
      <c r="F1507" s="2">
        <f t="shared" si="137"/>
        <v>-1.9502600457950887E-2</v>
      </c>
      <c r="G1507" s="2">
        <f t="shared" si="135"/>
        <v>2.0545313758597868E-2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6.45</v>
      </c>
      <c r="C1508" s="2">
        <f t="shared" si="138"/>
        <v>6.4600907187704113</v>
      </c>
      <c r="D1508" s="2">
        <f t="shared" si="140"/>
        <v>6.4516590486286391</v>
      </c>
      <c r="E1508" s="2">
        <f t="shared" si="139"/>
        <v>8.4316701417721518E-3</v>
      </c>
      <c r="F1508" s="2">
        <f t="shared" si="137"/>
        <v>-1.3915746338006279E-2</v>
      </c>
      <c r="G1508" s="2">
        <f t="shared" ref="G1508:G1571" si="141">E1508-F1508</f>
        <v>2.2347416479778431E-2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6.45</v>
      </c>
      <c r="C1509" s="2">
        <f t="shared" si="138"/>
        <v>6.4216152235749639</v>
      </c>
      <c r="D1509" s="2">
        <f t="shared" si="140"/>
        <v>6.451536156137629</v>
      </c>
      <c r="E1509" s="2">
        <f t="shared" si="139"/>
        <v>-2.9920932562665037E-2</v>
      </c>
      <c r="F1509" s="2">
        <f t="shared" ref="F1509:F1572" si="143">(E1509*(2/(10)))+((1-(2/10))*F1508)</f>
        <v>-1.7116783582938031E-2</v>
      </c>
      <c r="G1509" s="2">
        <f t="shared" si="141"/>
        <v>-1.2804148979727006E-2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6">
        <f>TITRES_STAT!D1513</f>
        <v>6.45</v>
      </c>
      <c r="C1510" s="2">
        <f t="shared" si="138"/>
        <v>6.416751343024969</v>
      </c>
      <c r="D1510" s="2">
        <f t="shared" si="140"/>
        <v>6.4514223667941009</v>
      </c>
      <c r="E1510" s="2">
        <f t="shared" si="139"/>
        <v>-3.4671023769131892E-2</v>
      </c>
      <c r="F1510" s="2">
        <f t="shared" si="143"/>
        <v>-2.0627631620176806E-2</v>
      </c>
      <c r="G1510" s="2">
        <f t="shared" si="141"/>
        <v>-1.4043392148955086E-2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6">
        <f>TITRES_STAT!D1514</f>
        <v>6.45</v>
      </c>
      <c r="C1511" s="2">
        <f t="shared" si="138"/>
        <v>6.4295588287134349</v>
      </c>
      <c r="D1511" s="2">
        <f t="shared" si="140"/>
        <v>6.451317006290834</v>
      </c>
      <c r="E1511" s="2">
        <f t="shared" si="139"/>
        <v>-2.1758177577399174E-2</v>
      </c>
      <c r="F1511" s="2">
        <f t="shared" si="143"/>
        <v>-2.085374081162128E-2</v>
      </c>
      <c r="G1511" s="2">
        <f t="shared" si="141"/>
        <v>-9.04436765777894E-4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6">
        <f>TITRES_STAT!D1515</f>
        <v>6.45</v>
      </c>
      <c r="C1512" s="2">
        <f t="shared" si="138"/>
        <v>6.4403959319882906</v>
      </c>
      <c r="D1512" s="2">
        <f t="shared" si="140"/>
        <v>6.4512194502692912</v>
      </c>
      <c r="E1512" s="2">
        <f t="shared" si="139"/>
        <v>-1.0823518281000588E-2</v>
      </c>
      <c r="F1512" s="2">
        <f t="shared" si="143"/>
        <v>-1.8847696305497142E-2</v>
      </c>
      <c r="G1512" s="2">
        <f t="shared" si="141"/>
        <v>8.024178024496554E-3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6.45</v>
      </c>
      <c r="C1513" s="2">
        <f t="shared" si="138"/>
        <v>6.4495657886054767</v>
      </c>
      <c r="D1513" s="2">
        <f t="shared" si="140"/>
        <v>6.4511291206197141</v>
      </c>
      <c r="E1513" s="2">
        <f t="shared" si="139"/>
        <v>-1.5633320142374174E-3</v>
      </c>
      <c r="F1513" s="2">
        <f t="shared" si="143"/>
        <v>-1.5390823447245199E-2</v>
      </c>
      <c r="G1513" s="2">
        <f t="shared" si="141"/>
        <v>1.3827491433007781E-2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6.45</v>
      </c>
      <c r="C1514" s="2">
        <f t="shared" si="138"/>
        <v>6.4573248980507882</v>
      </c>
      <c r="D1514" s="2">
        <f t="shared" si="140"/>
        <v>6.4510454820552914</v>
      </c>
      <c r="E1514" s="2">
        <f t="shared" si="139"/>
        <v>6.279415995496862E-3</v>
      </c>
      <c r="F1514" s="2">
        <f t="shared" si="143"/>
        <v>-1.1056775558696788E-2</v>
      </c>
      <c r="G1514" s="2">
        <f t="shared" si="141"/>
        <v>1.733619155419365E-2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6.45</v>
      </c>
      <c r="C1515" s="2">
        <f t="shared" si="138"/>
        <v>6.463890298350667</v>
      </c>
      <c r="D1515" s="2">
        <f t="shared" si="140"/>
        <v>6.4509680389400845</v>
      </c>
      <c r="E1515" s="2">
        <f t="shared" si="139"/>
        <v>1.2922259410582448E-2</v>
      </c>
      <c r="F1515" s="2">
        <f t="shared" si="143"/>
        <v>-6.2609685648409409E-3</v>
      </c>
      <c r="G1515" s="2">
        <f t="shared" si="141"/>
        <v>1.9183227975423389E-2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6.45</v>
      </c>
      <c r="C1516" s="2">
        <f t="shared" si="138"/>
        <v>6.4694456370659488</v>
      </c>
      <c r="D1516" s="2">
        <f t="shared" si="140"/>
        <v>6.4508963323519302</v>
      </c>
      <c r="E1516" s="2">
        <f t="shared" si="139"/>
        <v>1.8549304714018611E-2</v>
      </c>
      <c r="F1516" s="2">
        <f t="shared" si="143"/>
        <v>-1.2989139090690311E-3</v>
      </c>
      <c r="G1516" s="2">
        <f t="shared" si="141"/>
        <v>1.9848218623087641E-2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6.45</v>
      </c>
      <c r="C1517" s="2">
        <f t="shared" si="138"/>
        <v>6.4664540005942639</v>
      </c>
      <c r="D1517" s="2">
        <f t="shared" si="140"/>
        <v>6.4508299373628981</v>
      </c>
      <c r="E1517" s="2">
        <f t="shared" si="139"/>
        <v>1.5624063231365781E-2</v>
      </c>
      <c r="F1517" s="2">
        <f t="shared" si="143"/>
        <v>2.0856815190179318E-3</v>
      </c>
      <c r="G1517" s="2">
        <f t="shared" si="141"/>
        <v>1.3538381712347849E-2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6.45</v>
      </c>
      <c r="C1518" s="2">
        <f t="shared" si="138"/>
        <v>6.4639226158874541</v>
      </c>
      <c r="D1518" s="2">
        <f t="shared" si="140"/>
        <v>6.4507684605212017</v>
      </c>
      <c r="E1518" s="2">
        <f t="shared" si="139"/>
        <v>1.3154155366252418E-2</v>
      </c>
      <c r="F1518" s="2">
        <f t="shared" si="143"/>
        <v>4.299376288464829E-3</v>
      </c>
      <c r="G1518" s="2">
        <f t="shared" si="141"/>
        <v>8.854779077787589E-3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6.45</v>
      </c>
      <c r="C1519" s="2">
        <f t="shared" si="138"/>
        <v>6.461780674981692</v>
      </c>
      <c r="D1519" s="2">
        <f t="shared" si="140"/>
        <v>6.4507115375196316</v>
      </c>
      <c r="E1519" s="2">
        <f t="shared" si="139"/>
        <v>1.1069137462060397E-2</v>
      </c>
      <c r="F1519" s="2">
        <f t="shared" si="143"/>
        <v>5.6533285231839432E-3</v>
      </c>
      <c r="G1519" s="2">
        <f t="shared" si="141"/>
        <v>5.4158089388764534E-3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6.4</v>
      </c>
      <c r="C1520" s="2">
        <f t="shared" si="138"/>
        <v>6.4599682634460471</v>
      </c>
      <c r="D1520" s="2">
        <f t="shared" si="140"/>
        <v>6.4469551273329921</v>
      </c>
      <c r="E1520" s="2">
        <f t="shared" si="139"/>
        <v>1.3013136113054991E-2</v>
      </c>
      <c r="F1520" s="2">
        <f t="shared" si="143"/>
        <v>7.1252900411581527E-3</v>
      </c>
      <c r="G1520" s="2">
        <f t="shared" si="141"/>
        <v>5.8878460718968378E-3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6.4</v>
      </c>
      <c r="C1521" s="2">
        <f t="shared" si="138"/>
        <v>6.4584346844543479</v>
      </c>
      <c r="D1521" s="2">
        <f t="shared" si="140"/>
        <v>6.4434769697527701</v>
      </c>
      <c r="E1521" s="2">
        <f t="shared" si="139"/>
        <v>1.4957714701577807E-2</v>
      </c>
      <c r="F1521" s="2">
        <f t="shared" si="143"/>
        <v>8.6917749732420835E-3</v>
      </c>
      <c r="G1521" s="2">
        <f t="shared" si="141"/>
        <v>6.2659397283357232E-3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6.4</v>
      </c>
      <c r="C1522" s="2">
        <f t="shared" si="138"/>
        <v>6.4571370406921407</v>
      </c>
      <c r="D1522" s="2">
        <f t="shared" si="140"/>
        <v>6.4402564534747873</v>
      </c>
      <c r="E1522" s="2">
        <f t="shared" si="139"/>
        <v>1.6880587217353415E-2</v>
      </c>
      <c r="F1522" s="2">
        <f t="shared" si="143"/>
        <v>1.032953742206435E-2</v>
      </c>
      <c r="G1522" s="2">
        <f t="shared" si="141"/>
        <v>6.5510497952890653E-3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6.39</v>
      </c>
      <c r="C1523" s="2">
        <f t="shared" si="138"/>
        <v>6.4560390344318117</v>
      </c>
      <c r="D1523" s="2">
        <f t="shared" si="140"/>
        <v>6.4365337532173958</v>
      </c>
      <c r="E1523" s="2">
        <f t="shared" si="139"/>
        <v>1.9505281214415859E-2</v>
      </c>
      <c r="F1523" s="2">
        <f t="shared" si="143"/>
        <v>1.2164686180534652E-2</v>
      </c>
      <c r="G1523" s="2">
        <f t="shared" si="141"/>
        <v>7.340595033881207E-3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6.39</v>
      </c>
      <c r="C1524" s="2">
        <f t="shared" si="138"/>
        <v>6.4551099522115329</v>
      </c>
      <c r="D1524" s="2">
        <f t="shared" si="140"/>
        <v>6.4330868085346262</v>
      </c>
      <c r="E1524" s="2">
        <f t="shared" si="139"/>
        <v>2.202314367690672E-2</v>
      </c>
      <c r="F1524" s="2">
        <f t="shared" si="143"/>
        <v>1.4136377679809065E-2</v>
      </c>
      <c r="G1524" s="2">
        <f t="shared" si="141"/>
        <v>7.8867659970976549E-3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6.39</v>
      </c>
      <c r="C1525" s="2">
        <f t="shared" si="138"/>
        <v>6.4543238057174506</v>
      </c>
      <c r="D1525" s="2">
        <f t="shared" si="140"/>
        <v>6.4298951930876171</v>
      </c>
      <c r="E1525" s="2">
        <f t="shared" si="139"/>
        <v>2.4428612629833424E-2</v>
      </c>
      <c r="F1525" s="2">
        <f t="shared" si="143"/>
        <v>1.6194824669813937E-2</v>
      </c>
      <c r="G1525" s="2">
        <f t="shared" si="141"/>
        <v>8.2337879600194869E-3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6.39</v>
      </c>
      <c r="C1526" s="2">
        <f t="shared" si="138"/>
        <v>6.4536586048378428</v>
      </c>
      <c r="D1526" s="2">
        <f t="shared" si="140"/>
        <v>6.4269399935996461</v>
      </c>
      <c r="E1526" s="2">
        <f t="shared" si="139"/>
        <v>2.6718611238196743E-2</v>
      </c>
      <c r="F1526" s="2">
        <f t="shared" si="143"/>
        <v>1.82995819834905E-2</v>
      </c>
      <c r="G1526" s="2">
        <f t="shared" si="141"/>
        <v>8.4190292547062437E-3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6.39</v>
      </c>
      <c r="C1527" s="2">
        <f t="shared" si="138"/>
        <v>6.4530957425550977</v>
      </c>
      <c r="D1527" s="2">
        <f t="shared" si="140"/>
        <v>6.4242036977774504</v>
      </c>
      <c r="E1527" s="2">
        <f t="shared" si="139"/>
        <v>2.8892044777647286E-2</v>
      </c>
      <c r="F1527" s="2">
        <f t="shared" si="143"/>
        <v>2.0418074542321859E-2</v>
      </c>
      <c r="G1527" s="2">
        <f t="shared" si="141"/>
        <v>8.4739702353254266E-3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6.39</v>
      </c>
      <c r="C1528" s="2">
        <f t="shared" si="138"/>
        <v>6.4526194744696976</v>
      </c>
      <c r="D1528" s="2">
        <f t="shared" si="140"/>
        <v>6.4216700905346764</v>
      </c>
      <c r="E1528" s="2">
        <f t="shared" si="139"/>
        <v>3.0949383935021224E-2</v>
      </c>
      <c r="F1528" s="2">
        <f t="shared" si="143"/>
        <v>2.2524336420861733E-2</v>
      </c>
      <c r="G1528" s="2">
        <f t="shared" si="141"/>
        <v>8.4250475141594908E-3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6.39</v>
      </c>
      <c r="C1529" s="2">
        <f t="shared" si="138"/>
        <v>6.4522164783974363</v>
      </c>
      <c r="D1529" s="2">
        <f t="shared" si="140"/>
        <v>6.4193241579024782</v>
      </c>
      <c r="E1529" s="2">
        <f t="shared" si="139"/>
        <v>3.2892320494958049E-2</v>
      </c>
      <c r="F1529" s="2">
        <f t="shared" si="143"/>
        <v>2.4597933235680998E-2</v>
      </c>
      <c r="G1529" s="2">
        <f t="shared" si="141"/>
        <v>8.2943872592770515E-3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6.39</v>
      </c>
      <c r="C1530" s="2">
        <f t="shared" si="138"/>
        <v>6.4441831740286002</v>
      </c>
      <c r="D1530" s="2">
        <f t="shared" si="140"/>
        <v>6.4171519980578502</v>
      </c>
      <c r="E1530" s="2">
        <f t="shared" si="139"/>
        <v>2.7031175970749999E-2</v>
      </c>
      <c r="F1530" s="2">
        <f t="shared" si="143"/>
        <v>2.5084581782694799E-2</v>
      </c>
      <c r="G1530" s="2">
        <f t="shared" si="141"/>
        <v>1.9465941880551993E-3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6.39</v>
      </c>
      <c r="C1531" s="2">
        <f t="shared" si="138"/>
        <v>6.4373857626395852</v>
      </c>
      <c r="D1531" s="2">
        <f t="shared" si="140"/>
        <v>6.415140738942454</v>
      </c>
      <c r="E1531" s="2">
        <f t="shared" si="139"/>
        <v>2.2245023697131217E-2</v>
      </c>
      <c r="F1531" s="2">
        <f t="shared" si="143"/>
        <v>2.4516670165582087E-2</v>
      </c>
      <c r="G1531" s="2">
        <f t="shared" si="141"/>
        <v>-2.2716464684508705E-3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6.39</v>
      </c>
      <c r="C1532" s="2">
        <f t="shared" si="138"/>
        <v>6.4316341068488798</v>
      </c>
      <c r="D1532" s="2">
        <f t="shared" si="140"/>
        <v>6.4132784619837544</v>
      </c>
      <c r="E1532" s="2">
        <f t="shared" si="139"/>
        <v>1.835564486512542E-2</v>
      </c>
      <c r="F1532" s="2">
        <f t="shared" si="143"/>
        <v>2.3284465105490756E-2</v>
      </c>
      <c r="G1532" s="2">
        <f t="shared" si="141"/>
        <v>-4.9288202403653357E-3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6.5</v>
      </c>
      <c r="C1533" s="2">
        <f t="shared" si="138"/>
        <v>6.4252288596413596</v>
      </c>
      <c r="D1533" s="2">
        <f t="shared" si="140"/>
        <v>6.4197022796145875</v>
      </c>
      <c r="E1533" s="2">
        <f t="shared" si="139"/>
        <v>5.5265800267720877E-3</v>
      </c>
      <c r="F1533" s="2">
        <f t="shared" si="143"/>
        <v>1.9732888089747023E-2</v>
      </c>
      <c r="G1533" s="2">
        <f t="shared" si="141"/>
        <v>-1.4206308062974935E-2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6.5</v>
      </c>
      <c r="C1534" s="2">
        <f t="shared" si="138"/>
        <v>6.4198090350811503</v>
      </c>
      <c r="D1534" s="2">
        <f t="shared" si="140"/>
        <v>6.4256502589023965</v>
      </c>
      <c r="E1534" s="2">
        <f t="shared" si="139"/>
        <v>-5.8412238212461887E-3</v>
      </c>
      <c r="F1534" s="2">
        <f t="shared" si="143"/>
        <v>1.4618065707548382E-2</v>
      </c>
      <c r="G1534" s="2">
        <f t="shared" si="141"/>
        <v>-2.0459289528794569E-2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6.5</v>
      </c>
      <c r="C1535" s="2">
        <f t="shared" si="138"/>
        <v>6.41522302968405</v>
      </c>
      <c r="D1535" s="2">
        <f t="shared" si="140"/>
        <v>6.4311576471318492</v>
      </c>
      <c r="E1535" s="2">
        <f t="shared" si="139"/>
        <v>-1.5934617447799226E-2</v>
      </c>
      <c r="F1535" s="2">
        <f t="shared" si="143"/>
        <v>8.5075290764788612E-3</v>
      </c>
      <c r="G1535" s="2">
        <f t="shared" si="141"/>
        <v>-2.4442146524278088E-2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6.5</v>
      </c>
      <c r="C1536" s="2">
        <f t="shared" si="138"/>
        <v>6.4113425635788115</v>
      </c>
      <c r="D1536" s="2">
        <f t="shared" si="140"/>
        <v>6.4362570806776382</v>
      </c>
      <c r="E1536" s="2">
        <f t="shared" si="139"/>
        <v>-2.4914517098826749E-2</v>
      </c>
      <c r="F1536" s="2">
        <f t="shared" si="143"/>
        <v>1.8231198414177391E-3</v>
      </c>
      <c r="G1536" s="2">
        <f t="shared" si="141"/>
        <v>-2.6737636940244489E-2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6.5</v>
      </c>
      <c r="C1537" s="2">
        <f t="shared" si="138"/>
        <v>6.4080590922589939</v>
      </c>
      <c r="D1537" s="2">
        <f t="shared" si="140"/>
        <v>6.4409787784052206</v>
      </c>
      <c r="E1537" s="2">
        <f t="shared" si="139"/>
        <v>-3.2919686146226645E-2</v>
      </c>
      <c r="F1537" s="2">
        <f t="shared" si="143"/>
        <v>-5.1254413561111377E-3</v>
      </c>
      <c r="G1537" s="2">
        <f t="shared" si="141"/>
        <v>-2.7794244790115507E-2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6.5</v>
      </c>
      <c r="C1538" s="2">
        <f t="shared" si="138"/>
        <v>6.405280770372995</v>
      </c>
      <c r="D1538" s="2">
        <f t="shared" si="140"/>
        <v>6.4453507207455747</v>
      </c>
      <c r="E1538" s="2">
        <f t="shared" si="139"/>
        <v>-4.0069950372579655E-2</v>
      </c>
      <c r="F1538" s="2">
        <f t="shared" si="143"/>
        <v>-1.2114343159404843E-2</v>
      </c>
      <c r="G1538" s="2">
        <f t="shared" si="141"/>
        <v>-2.7955607213174812E-2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6.5</v>
      </c>
      <c r="C1539" s="2">
        <f t="shared" si="138"/>
        <v>6.4029298826233036</v>
      </c>
      <c r="D1539" s="2">
        <f t="shared" si="140"/>
        <v>6.4493988155051625</v>
      </c>
      <c r="E1539" s="2">
        <f t="shared" si="139"/>
        <v>-4.6468932881858827E-2</v>
      </c>
      <c r="F1539" s="2">
        <f t="shared" si="143"/>
        <v>-1.8985261103895642E-2</v>
      </c>
      <c r="G1539" s="2">
        <f t="shared" si="141"/>
        <v>-2.7483671777963185E-2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6.5</v>
      </c>
      <c r="C1540" s="2">
        <f t="shared" si="138"/>
        <v>6.4009406699120257</v>
      </c>
      <c r="D1540" s="2">
        <f t="shared" si="140"/>
        <v>6.4531470513936693</v>
      </c>
      <c r="E1540" s="2">
        <f t="shared" si="139"/>
        <v>-5.2206381481643582E-2</v>
      </c>
      <c r="F1540" s="2">
        <f t="shared" si="143"/>
        <v>-2.562948517944523E-2</v>
      </c>
      <c r="G1540" s="2">
        <f t="shared" si="141"/>
        <v>-2.6576896302198352E-2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6.5</v>
      </c>
      <c r="C1541" s="2">
        <f t="shared" si="138"/>
        <v>6.3992574899255601</v>
      </c>
      <c r="D1541" s="2">
        <f t="shared" si="140"/>
        <v>6.4566176401793234</v>
      </c>
      <c r="E1541" s="2">
        <f t="shared" si="139"/>
        <v>-5.7360150253763287E-2</v>
      </c>
      <c r="F1541" s="2">
        <f t="shared" si="143"/>
        <v>-3.1975618194308844E-2</v>
      </c>
      <c r="G1541" s="2">
        <f t="shared" si="141"/>
        <v>-2.5384532059454443E-2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6.5</v>
      </c>
      <c r="C1542" s="2">
        <f t="shared" si="138"/>
        <v>6.3978332607062427</v>
      </c>
      <c r="D1542" s="2">
        <f t="shared" si="140"/>
        <v>6.4598311483141888</v>
      </c>
      <c r="E1542" s="2">
        <f t="shared" si="139"/>
        <v>-6.1997887607946112E-2</v>
      </c>
      <c r="F1542" s="2">
        <f t="shared" si="143"/>
        <v>-3.7980072077036298E-2</v>
      </c>
      <c r="G1542" s="2">
        <f t="shared" si="141"/>
        <v>-2.4017815530909814E-2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6.6</v>
      </c>
      <c r="C1543" s="2">
        <f t="shared" si="138"/>
        <v>6.41355122059759</v>
      </c>
      <c r="D1543" s="2">
        <f t="shared" si="140"/>
        <v>6.4702140262168415</v>
      </c>
      <c r="E1543" s="2">
        <f t="shared" si="139"/>
        <v>-5.6662805619251522E-2</v>
      </c>
      <c r="F1543" s="2">
        <f t="shared" si="143"/>
        <v>-4.1716618785479345E-2</v>
      </c>
      <c r="G1543" s="2">
        <f t="shared" si="141"/>
        <v>-1.4946186833772176E-2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6.6</v>
      </c>
      <c r="C1544" s="2">
        <f t="shared" si="138"/>
        <v>6.426851032813345</v>
      </c>
      <c r="D1544" s="2">
        <f t="shared" si="140"/>
        <v>6.4798278020526308</v>
      </c>
      <c r="E1544" s="2">
        <f t="shared" si="139"/>
        <v>-5.2976769239285737E-2</v>
      </c>
      <c r="F1544" s="2">
        <f t="shared" si="143"/>
        <v>-4.3968648876240628E-2</v>
      </c>
      <c r="G1544" s="2">
        <f t="shared" si="141"/>
        <v>-9.0081203630451093E-3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6.6</v>
      </c>
      <c r="C1545" s="2">
        <f t="shared" si="138"/>
        <v>6.4381047200728307</v>
      </c>
      <c r="D1545" s="2">
        <f t="shared" si="140"/>
        <v>6.4887294463450287</v>
      </c>
      <c r="E1545" s="2">
        <f t="shared" si="139"/>
        <v>-5.062472627219794E-2</v>
      </c>
      <c r="F1545" s="2">
        <f t="shared" si="143"/>
        <v>-4.5299864355432096E-2</v>
      </c>
      <c r="G1545" s="2">
        <f t="shared" si="141"/>
        <v>-5.324861916765844E-3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6.6</v>
      </c>
      <c r="C1546" s="2">
        <f t="shared" si="138"/>
        <v>6.4476270708308565</v>
      </c>
      <c r="D1546" s="2">
        <f t="shared" si="140"/>
        <v>6.4969717095787303</v>
      </c>
      <c r="E1546" s="2">
        <f t="shared" si="139"/>
        <v>-4.9344638747873759E-2</v>
      </c>
      <c r="F1546" s="2">
        <f t="shared" si="143"/>
        <v>-4.6108819233920434E-2</v>
      </c>
      <c r="G1546" s="2">
        <f t="shared" si="141"/>
        <v>-3.2358195139533252E-3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6.6</v>
      </c>
      <c r="C1547" s="2">
        <f t="shared" si="138"/>
        <v>6.4556844445491866</v>
      </c>
      <c r="D1547" s="2">
        <f t="shared" si="140"/>
        <v>6.5046034347951203</v>
      </c>
      <c r="E1547" s="2">
        <f t="shared" si="139"/>
        <v>-4.8918990245933713E-2</v>
      </c>
      <c r="F1547" s="2">
        <f t="shared" si="143"/>
        <v>-4.6670853436323087E-2</v>
      </c>
      <c r="G1547" s="2">
        <f t="shared" si="141"/>
        <v>-2.2481368096106263E-3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6.6</v>
      </c>
      <c r="C1548" s="2">
        <f t="shared" si="138"/>
        <v>6.4625022223108504</v>
      </c>
      <c r="D1548" s="2">
        <f t="shared" si="140"/>
        <v>6.5116698470325192</v>
      </c>
      <c r="E1548" s="2">
        <f t="shared" si="139"/>
        <v>-4.9167624721668801E-2</v>
      </c>
      <c r="F1548" s="2">
        <f t="shared" si="143"/>
        <v>-4.7170207693392231E-2</v>
      </c>
      <c r="G1548" s="2">
        <f t="shared" si="141"/>
        <v>-1.9974170282765699E-3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6.6</v>
      </c>
      <c r="C1549" s="2">
        <f t="shared" si="138"/>
        <v>6.4682711111861044</v>
      </c>
      <c r="D1549" s="2">
        <f t="shared" si="140"/>
        <v>6.518212821326407</v>
      </c>
      <c r="E1549" s="2">
        <f t="shared" si="139"/>
        <v>-4.9941710140302575E-2</v>
      </c>
      <c r="F1549" s="2">
        <f t="shared" si="143"/>
        <v>-4.7724508182774301E-2</v>
      </c>
      <c r="G1549" s="2">
        <f t="shared" si="141"/>
        <v>-2.2172019575282739E-3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6.7</v>
      </c>
      <c r="C1550" s="2">
        <f t="shared" si="138"/>
        <v>6.4731524786959342</v>
      </c>
      <c r="D1550" s="2">
        <f t="shared" si="140"/>
        <v>6.5316785382651918</v>
      </c>
      <c r="E1550" s="2">
        <f t="shared" si="139"/>
        <v>-5.8526059569257605E-2</v>
      </c>
      <c r="F1550" s="2">
        <f t="shared" si="143"/>
        <v>-4.9884818460070965E-2</v>
      </c>
      <c r="G1550" s="2">
        <f t="shared" si="141"/>
        <v>-8.6412411091866398E-3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6.7</v>
      </c>
      <c r="C1551" s="2">
        <f t="shared" ref="C1551:C1614" si="144">$C$4*B1541+C1550*(1-$C$4)</f>
        <v>6.4772828665888671</v>
      </c>
      <c r="D1551" s="2">
        <f t="shared" si="140"/>
        <v>6.5441467946899925</v>
      </c>
      <c r="E1551" s="2">
        <f t="shared" si="139"/>
        <v>-6.6863928101125403E-2</v>
      </c>
      <c r="F1551" s="2">
        <f t="shared" si="143"/>
        <v>-5.3280640388281855E-2</v>
      </c>
      <c r="G1551" s="2">
        <f t="shared" si="141"/>
        <v>-1.3583287712843548E-2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6.7</v>
      </c>
      <c r="C1552" s="2">
        <f t="shared" si="144"/>
        <v>6.4807778101905802</v>
      </c>
      <c r="D1552" s="2">
        <f t="shared" si="140"/>
        <v>6.5556914765648076</v>
      </c>
      <c r="E1552" s="2">
        <f t="shared" si="139"/>
        <v>-7.4913666374227361E-2</v>
      </c>
      <c r="F1552" s="2">
        <f t="shared" si="143"/>
        <v>-5.7607245585470958E-2</v>
      </c>
      <c r="G1552" s="2">
        <f t="shared" si="141"/>
        <v>-1.7306420788756403E-2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6.79</v>
      </c>
      <c r="C1553" s="2">
        <f t="shared" si="144"/>
        <v>6.4991196855458755</v>
      </c>
      <c r="D1553" s="2">
        <f t="shared" si="140"/>
        <v>6.5730476634859327</v>
      </c>
      <c r="E1553" s="2">
        <f t="shared" si="139"/>
        <v>-7.3927977940057232E-2</v>
      </c>
      <c r="F1553" s="2">
        <f t="shared" si="143"/>
        <v>-6.087139205638821E-2</v>
      </c>
      <c r="G1553" s="2">
        <f t="shared" si="141"/>
        <v>-1.3056585883669022E-2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6.79</v>
      </c>
      <c r="C1554" s="2">
        <f t="shared" si="144"/>
        <v>6.514639733923433</v>
      </c>
      <c r="D1554" s="2">
        <f t="shared" si="140"/>
        <v>6.5891182069314187</v>
      </c>
      <c r="E1554" s="2">
        <f t="shared" si="139"/>
        <v>-7.4478473007985713E-2</v>
      </c>
      <c r="F1554" s="2">
        <f t="shared" si="143"/>
        <v>-6.359280824670771E-2</v>
      </c>
      <c r="G1554" s="2">
        <f t="shared" si="141"/>
        <v>-1.0885664761278002E-2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6.79</v>
      </c>
      <c r="C1555" s="2">
        <f t="shared" si="144"/>
        <v>6.5277720825505972</v>
      </c>
      <c r="D1555" s="2">
        <f t="shared" si="140"/>
        <v>6.6039983397513131</v>
      </c>
      <c r="E1555" s="2">
        <f t="shared" si="139"/>
        <v>-7.6226257200715963E-2</v>
      </c>
      <c r="F1555" s="2">
        <f t="shared" si="143"/>
        <v>-6.6119498037509356E-2</v>
      </c>
      <c r="G1555" s="2">
        <f t="shared" si="141"/>
        <v>-1.0106759163206608E-2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6.79</v>
      </c>
      <c r="C1556" s="2">
        <f t="shared" si="144"/>
        <v>6.5388840698505053</v>
      </c>
      <c r="D1556" s="2">
        <f t="shared" si="140"/>
        <v>6.6177762405104748</v>
      </c>
      <c r="E1556" s="2">
        <f t="shared" si="139"/>
        <v>-7.8892170659969452E-2</v>
      </c>
      <c r="F1556" s="2">
        <f t="shared" si="143"/>
        <v>-6.8674032562001386E-2</v>
      </c>
      <c r="G1556" s="2">
        <f t="shared" si="141"/>
        <v>-1.0218138097968066E-2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6.79</v>
      </c>
      <c r="C1557" s="2">
        <f t="shared" si="144"/>
        <v>6.5482865206427352</v>
      </c>
      <c r="D1557" s="2">
        <f t="shared" si="140"/>
        <v>6.630533556028217</v>
      </c>
      <c r="E1557" s="2">
        <f t="shared" si="139"/>
        <v>-8.2247035385481837E-2</v>
      </c>
      <c r="F1557" s="2">
        <f t="shared" si="143"/>
        <v>-7.1388633126697479E-2</v>
      </c>
      <c r="G1557" s="2">
        <f t="shared" si="141"/>
        <v>-1.0858402258784358E-2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6.79</v>
      </c>
      <c r="C1558" s="2">
        <f t="shared" si="144"/>
        <v>6.5562424405438531</v>
      </c>
      <c r="D1558" s="2">
        <f t="shared" si="140"/>
        <v>6.642345885211312</v>
      </c>
      <c r="E1558" s="2">
        <f t="shared" si="139"/>
        <v>-8.6103444667458895E-2</v>
      </c>
      <c r="F1558" s="2">
        <f t="shared" si="143"/>
        <v>-7.4331595434849768E-2</v>
      </c>
      <c r="G1558" s="2">
        <f t="shared" si="141"/>
        <v>-1.1771849232609127E-2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6.79</v>
      </c>
      <c r="C1559" s="2">
        <f t="shared" si="144"/>
        <v>6.5629743727678758</v>
      </c>
      <c r="D1559" s="2">
        <f t="shared" si="140"/>
        <v>6.6532832270475106</v>
      </c>
      <c r="E1559" s="2">
        <f t="shared" si="139"/>
        <v>-9.0308854279634865E-2</v>
      </c>
      <c r="F1559" s="2">
        <f t="shared" si="143"/>
        <v>-7.7527047203806793E-2</v>
      </c>
      <c r="G1559" s="2">
        <f t="shared" si="141"/>
        <v>-1.2781807075828072E-2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6.79</v>
      </c>
      <c r="C1560" s="2">
        <f t="shared" si="144"/>
        <v>6.5840552384958944</v>
      </c>
      <c r="D1560" s="2">
        <f t="shared" si="140"/>
        <v>6.6634103954143615</v>
      </c>
      <c r="E1560" s="2">
        <f t="shared" si="139"/>
        <v>-7.9355156918467173E-2</v>
      </c>
      <c r="F1560" s="2">
        <f t="shared" si="143"/>
        <v>-7.7892669146738869E-2</v>
      </c>
      <c r="G1560" s="2">
        <f t="shared" si="141"/>
        <v>-1.4624877717283047E-3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6.79</v>
      </c>
      <c r="C1561" s="2">
        <f t="shared" si="144"/>
        <v>6.6018928941119102</v>
      </c>
      <c r="D1561" s="2">
        <f t="shared" si="140"/>
        <v>6.672787403161446</v>
      </c>
      <c r="E1561" s="2">
        <f t="shared" si="139"/>
        <v>-7.089450904953587E-2</v>
      </c>
      <c r="F1561" s="2">
        <f t="shared" si="143"/>
        <v>-7.6493037127298269E-2</v>
      </c>
      <c r="G1561" s="2">
        <f t="shared" si="141"/>
        <v>5.5985280777623991E-3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6.79</v>
      </c>
      <c r="C1562" s="2">
        <f t="shared" si="144"/>
        <v>6.61698629501777</v>
      </c>
      <c r="D1562" s="2">
        <f t="shared" si="140"/>
        <v>6.6814698177420793</v>
      </c>
      <c r="E1562" s="2">
        <f t="shared" si="139"/>
        <v>-6.4483522724309239E-2</v>
      </c>
      <c r="F1562" s="2">
        <f t="shared" si="143"/>
        <v>-7.4091134246700469E-2</v>
      </c>
      <c r="G1562" s="2">
        <f t="shared" si="141"/>
        <v>9.6076115223912295E-3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6.79</v>
      </c>
      <c r="C1563" s="2">
        <f t="shared" si="144"/>
        <v>6.6436037880919585</v>
      </c>
      <c r="D1563" s="2">
        <f t="shared" si="140"/>
        <v>6.6895090905019252</v>
      </c>
      <c r="E1563" s="2">
        <f t="shared" si="139"/>
        <v>-4.5905302409966708E-2</v>
      </c>
      <c r="F1563" s="2">
        <f t="shared" si="143"/>
        <v>-6.8453967879353719E-2</v>
      </c>
      <c r="G1563" s="2">
        <f t="shared" si="141"/>
        <v>2.2548665469387011E-2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6.79</v>
      </c>
      <c r="C1564" s="2">
        <f t="shared" si="144"/>
        <v>6.6661262822316569</v>
      </c>
      <c r="D1564" s="2">
        <f t="shared" si="140"/>
        <v>6.6969528615758565</v>
      </c>
      <c r="E1564" s="2">
        <f t="shared" ref="E1564:E1627" si="145">C1564-D1564</f>
        <v>-3.0826579344199523E-2</v>
      </c>
      <c r="F1564" s="2">
        <f t="shared" si="143"/>
        <v>-6.0928490172322887E-2</v>
      </c>
      <c r="G1564" s="2">
        <f t="shared" si="141"/>
        <v>3.0101910828123364E-2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6.79</v>
      </c>
      <c r="C1565" s="2">
        <f t="shared" si="144"/>
        <v>6.6851837772729397</v>
      </c>
      <c r="D1565" s="2">
        <f t="shared" ref="D1565:D1628" si="146">$D$4*B1565+(1-$D$4)*D1564</f>
        <v>6.7038452421998667</v>
      </c>
      <c r="E1565" s="2">
        <f t="shared" si="145"/>
        <v>-1.8661464926926996E-2</v>
      </c>
      <c r="F1565" s="2">
        <f t="shared" si="143"/>
        <v>-5.2475085123243712E-2</v>
      </c>
      <c r="G1565" s="2">
        <f t="shared" si="141"/>
        <v>3.3813620196316715E-2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6.79</v>
      </c>
      <c r="C1566" s="2">
        <f t="shared" si="144"/>
        <v>6.7013093500001801</v>
      </c>
      <c r="D1566" s="2">
        <f t="shared" si="146"/>
        <v>6.7102270761109875</v>
      </c>
      <c r="E1566" s="2">
        <f t="shared" si="145"/>
        <v>-8.9177261108073225E-3</v>
      </c>
      <c r="F1566" s="2">
        <f t="shared" si="143"/>
        <v>-4.3763613320756442E-2</v>
      </c>
      <c r="G1566" s="2">
        <f t="shared" si="141"/>
        <v>3.484588720994912E-2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6.8</v>
      </c>
      <c r="C1567" s="2">
        <f t="shared" si="144"/>
        <v>6.7149540653847684</v>
      </c>
      <c r="D1567" s="2">
        <f t="shared" si="146"/>
        <v>6.7168769223249889</v>
      </c>
      <c r="E1567" s="2">
        <f t="shared" si="145"/>
        <v>-1.9228569402205409E-3</v>
      </c>
      <c r="F1567" s="2">
        <f t="shared" si="143"/>
        <v>-3.5395462044649266E-2</v>
      </c>
      <c r="G1567" s="2">
        <f t="shared" si="141"/>
        <v>3.3472605104428725E-2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6.8</v>
      </c>
      <c r="C1568" s="2">
        <f t="shared" si="144"/>
        <v>6.7264995937871124</v>
      </c>
      <c r="D1568" s="2">
        <f t="shared" si="146"/>
        <v>6.7230341873379533</v>
      </c>
      <c r="E1568" s="2">
        <f t="shared" si="145"/>
        <v>3.4654064491590475E-3</v>
      </c>
      <c r="F1568" s="2">
        <f t="shared" si="143"/>
        <v>-2.7623288345887606E-2</v>
      </c>
      <c r="G1568" s="2">
        <f t="shared" si="141"/>
        <v>3.1088694795046654E-2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6.8</v>
      </c>
      <c r="C1569" s="2">
        <f t="shared" si="144"/>
        <v>6.7362688870506329</v>
      </c>
      <c r="D1569" s="2">
        <f t="shared" si="146"/>
        <v>6.7287353586462535</v>
      </c>
      <c r="E1569" s="2">
        <f t="shared" si="145"/>
        <v>7.5335284043793749E-3</v>
      </c>
      <c r="F1569" s="2">
        <f t="shared" si="143"/>
        <v>-2.0591924995834211E-2</v>
      </c>
      <c r="G1569" s="2">
        <f t="shared" si="141"/>
        <v>2.8125453400213586E-2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6.7</v>
      </c>
      <c r="C1570" s="2">
        <f t="shared" si="144"/>
        <v>6.7445352121197661</v>
      </c>
      <c r="D1570" s="2">
        <f t="shared" si="146"/>
        <v>6.7266068135613457</v>
      </c>
      <c r="E1570" s="2">
        <f t="shared" si="145"/>
        <v>1.7928398558420433E-2</v>
      </c>
      <c r="F1570" s="2">
        <f t="shared" si="143"/>
        <v>-1.2887860284983283E-2</v>
      </c>
      <c r="G1570" s="2">
        <f t="shared" si="141"/>
        <v>3.0816258843403714E-2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6.7</v>
      </c>
      <c r="C1571" s="2">
        <f t="shared" si="144"/>
        <v>6.7515297948705708</v>
      </c>
      <c r="D1571" s="2">
        <f t="shared" si="146"/>
        <v>6.7246359384827272</v>
      </c>
      <c r="E1571" s="2">
        <f t="shared" si="145"/>
        <v>2.6893856387843584E-2</v>
      </c>
      <c r="F1571" s="2">
        <f t="shared" si="143"/>
        <v>-4.9315169504179097E-3</v>
      </c>
      <c r="G1571" s="2">
        <f t="shared" si="141"/>
        <v>3.1825373338261492E-2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6.8</v>
      </c>
      <c r="C1572" s="2">
        <f t="shared" si="144"/>
        <v>6.7574482879674065</v>
      </c>
      <c r="D1572" s="2">
        <f t="shared" si="146"/>
        <v>6.7302184615580813</v>
      </c>
      <c r="E1572" s="2">
        <f t="shared" si="145"/>
        <v>2.7229826409325142E-2</v>
      </c>
      <c r="F1572" s="2">
        <f t="shared" si="143"/>
        <v>1.5007517215307005E-3</v>
      </c>
      <c r="G1572" s="2">
        <f t="shared" ref="G1572:G1635" si="147">E1572-F1572</f>
        <v>2.5729074687794441E-2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6.8</v>
      </c>
      <c r="C1573" s="2">
        <f t="shared" si="144"/>
        <v>6.7624562436647278</v>
      </c>
      <c r="D1573" s="2">
        <f t="shared" si="146"/>
        <v>6.7353874644056315</v>
      </c>
      <c r="E1573" s="2">
        <f t="shared" si="145"/>
        <v>2.7068779259096232E-2</v>
      </c>
      <c r="F1573" s="2">
        <f t="shared" ref="F1573:F1636" si="149">(E1573*(2/(10)))+((1-(2/10))*F1572)</f>
        <v>6.6143572290438069E-3</v>
      </c>
      <c r="G1573" s="2">
        <f t="shared" si="147"/>
        <v>2.0454422030052426E-2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6.8</v>
      </c>
      <c r="C1574" s="2">
        <f t="shared" si="144"/>
        <v>6.7666937446393849</v>
      </c>
      <c r="D1574" s="2">
        <f t="shared" si="146"/>
        <v>6.7401735781533629</v>
      </c>
      <c r="E1574" s="2">
        <f t="shared" si="145"/>
        <v>2.6520166486021957E-2</v>
      </c>
      <c r="F1574" s="2">
        <f t="shared" si="149"/>
        <v>1.0595519080439438E-2</v>
      </c>
      <c r="G1574" s="2">
        <f t="shared" si="147"/>
        <v>1.5924647405582519E-2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6.8</v>
      </c>
      <c r="C1575" s="2">
        <f t="shared" si="144"/>
        <v>6.7702793223871716</v>
      </c>
      <c r="D1575" s="2">
        <f t="shared" si="146"/>
        <v>6.7446051649568179</v>
      </c>
      <c r="E1575" s="2">
        <f t="shared" si="145"/>
        <v>2.5674157430353617E-2</v>
      </c>
      <c r="F1575" s="2">
        <f t="shared" si="149"/>
        <v>1.3611246750422273E-2</v>
      </c>
      <c r="G1575" s="2">
        <f t="shared" si="147"/>
        <v>1.2062910679931343E-2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6.81</v>
      </c>
      <c r="C1576" s="2">
        <f t="shared" si="144"/>
        <v>6.7733132727891459</v>
      </c>
      <c r="D1576" s="2">
        <f t="shared" si="146"/>
        <v>6.7494492268118682</v>
      </c>
      <c r="E1576" s="2">
        <f t="shared" si="145"/>
        <v>2.3864045977277648E-2</v>
      </c>
      <c r="F1576" s="2">
        <f t="shared" si="149"/>
        <v>1.5661806595793349E-2</v>
      </c>
      <c r="G1576" s="2">
        <f t="shared" si="147"/>
        <v>8.2022393814842991E-3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6.8</v>
      </c>
      <c r="C1577" s="2">
        <f t="shared" si="144"/>
        <v>6.777418923129277</v>
      </c>
      <c r="D1577" s="2">
        <f t="shared" si="146"/>
        <v>6.7531937285295083</v>
      </c>
      <c r="E1577" s="2">
        <f t="shared" si="145"/>
        <v>2.4225194599768685E-2</v>
      </c>
      <c r="F1577" s="2">
        <f t="shared" si="149"/>
        <v>1.7374484196588418E-2</v>
      </c>
      <c r="G1577" s="2">
        <f t="shared" si="147"/>
        <v>6.8507104031802664E-3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6.8</v>
      </c>
      <c r="C1578" s="2">
        <f t="shared" si="144"/>
        <v>6.780892934955542</v>
      </c>
      <c r="D1578" s="2">
        <f t="shared" si="146"/>
        <v>6.7566608597495454</v>
      </c>
      <c r="E1578" s="2">
        <f t="shared" si="145"/>
        <v>2.4232075205996573E-2</v>
      </c>
      <c r="F1578" s="2">
        <f t="shared" si="149"/>
        <v>1.874600239847005E-2</v>
      </c>
      <c r="G1578" s="2">
        <f t="shared" si="147"/>
        <v>5.4860728075265229E-3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6.9</v>
      </c>
      <c r="C1579" s="2">
        <f t="shared" si="144"/>
        <v>6.7838324834239199</v>
      </c>
      <c r="D1579" s="2">
        <f t="shared" si="146"/>
        <v>6.7672785738421721</v>
      </c>
      <c r="E1579" s="2">
        <f t="shared" si="145"/>
        <v>1.6553909581747739E-2</v>
      </c>
      <c r="F1579" s="2">
        <f t="shared" si="149"/>
        <v>1.8307583835125589E-2</v>
      </c>
      <c r="G1579" s="2">
        <f t="shared" si="147"/>
        <v>-1.7536742533778502E-3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6.9</v>
      </c>
      <c r="C1580" s="2">
        <f t="shared" si="144"/>
        <v>6.7709351782817784</v>
      </c>
      <c r="D1580" s="2">
        <f t="shared" si="146"/>
        <v>6.7771097905946034</v>
      </c>
      <c r="E1580" s="2">
        <f t="shared" si="145"/>
        <v>-6.1746123128250119E-3</v>
      </c>
      <c r="F1580" s="2">
        <f t="shared" si="149"/>
        <v>1.3411144605535469E-2</v>
      </c>
      <c r="G1580" s="2">
        <f t="shared" si="147"/>
        <v>-1.9585756918360481E-2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6.9</v>
      </c>
      <c r="C1581" s="2">
        <f t="shared" si="144"/>
        <v>6.7600220739307355</v>
      </c>
      <c r="D1581" s="2">
        <f t="shared" si="146"/>
        <v>6.7862127690690768</v>
      </c>
      <c r="E1581" s="2">
        <f t="shared" si="145"/>
        <v>-2.6190695138341269E-2</v>
      </c>
      <c r="F1581" s="2">
        <f t="shared" si="149"/>
        <v>5.4907766567601213E-3</v>
      </c>
      <c r="G1581" s="2">
        <f t="shared" si="147"/>
        <v>-3.168147179510139E-2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6.9</v>
      </c>
      <c r="C1582" s="2">
        <f t="shared" si="144"/>
        <v>6.7661725240952375</v>
      </c>
      <c r="D1582" s="2">
        <f t="shared" si="146"/>
        <v>6.7946414528417378</v>
      </c>
      <c r="E1582" s="2">
        <f t="shared" si="145"/>
        <v>-2.846892874650031E-2</v>
      </c>
      <c r="F1582" s="2">
        <f t="shared" si="149"/>
        <v>-1.3011644238919654E-3</v>
      </c>
      <c r="G1582" s="2">
        <f t="shared" si="147"/>
        <v>-2.7167764322608347E-2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6.81</v>
      </c>
      <c r="C1583" s="2">
        <f t="shared" si="144"/>
        <v>6.7713767511575087</v>
      </c>
      <c r="D1583" s="2">
        <f t="shared" si="146"/>
        <v>6.7957791230016094</v>
      </c>
      <c r="E1583" s="2">
        <f t="shared" si="145"/>
        <v>-2.4402371844100657E-2</v>
      </c>
      <c r="F1583" s="2">
        <f t="shared" si="149"/>
        <v>-5.9214059079337042E-3</v>
      </c>
      <c r="G1583" s="2">
        <f t="shared" si="147"/>
        <v>-1.8480965936166951E-2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6.81</v>
      </c>
      <c r="C1584" s="2">
        <f t="shared" si="144"/>
        <v>6.7757803279025071</v>
      </c>
      <c r="D1584" s="2">
        <f t="shared" si="146"/>
        <v>6.7968325212977865</v>
      </c>
      <c r="E1584" s="2">
        <f t="shared" si="145"/>
        <v>-2.1052193395279417E-2</v>
      </c>
      <c r="F1584" s="2">
        <f t="shared" si="149"/>
        <v>-8.9475634054028488E-3</v>
      </c>
      <c r="G1584" s="2">
        <f t="shared" si="147"/>
        <v>-1.2104629989876568E-2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6.81</v>
      </c>
      <c r="C1585" s="2">
        <f t="shared" si="144"/>
        <v>6.7795064313021207</v>
      </c>
      <c r="D1585" s="2">
        <f t="shared" si="146"/>
        <v>6.7978078900905432</v>
      </c>
      <c r="E1585" s="2">
        <f t="shared" si="145"/>
        <v>-1.8301458788422487E-2</v>
      </c>
      <c r="F1585" s="2">
        <f t="shared" si="149"/>
        <v>-1.0818342482006776E-2</v>
      </c>
      <c r="G1585" s="2">
        <f t="shared" si="147"/>
        <v>-7.4831163064157102E-3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7</v>
      </c>
      <c r="C1586" s="2">
        <f t="shared" si="144"/>
        <v>6.784197749563333</v>
      </c>
      <c r="D1586" s="2">
        <f t="shared" si="146"/>
        <v>6.812785083417169</v>
      </c>
      <c r="E1586" s="2">
        <f t="shared" si="145"/>
        <v>-2.858733385383605E-2</v>
      </c>
      <c r="F1586" s="2">
        <f t="shared" si="149"/>
        <v>-1.4372140756372633E-2</v>
      </c>
      <c r="G1586" s="2">
        <f t="shared" si="147"/>
        <v>-1.4215193097463417E-2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6.9</v>
      </c>
      <c r="C1587" s="2">
        <f t="shared" si="144"/>
        <v>6.7866288650151274</v>
      </c>
      <c r="D1587" s="2">
        <f t="shared" si="146"/>
        <v>6.8192454476084903</v>
      </c>
      <c r="E1587" s="2">
        <f t="shared" si="145"/>
        <v>-3.2616582593362864E-2</v>
      </c>
      <c r="F1587" s="2">
        <f t="shared" si="149"/>
        <v>-1.8021029123770682E-2</v>
      </c>
      <c r="G1587" s="2">
        <f t="shared" si="147"/>
        <v>-1.4595553469592182E-2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6.9</v>
      </c>
      <c r="C1588" s="2">
        <f t="shared" si="144"/>
        <v>6.7886859627051077</v>
      </c>
      <c r="D1588" s="2">
        <f t="shared" si="146"/>
        <v>6.8252272663041573</v>
      </c>
      <c r="E1588" s="2">
        <f t="shared" si="145"/>
        <v>-3.6541303599049613E-2</v>
      </c>
      <c r="F1588" s="2">
        <f t="shared" si="149"/>
        <v>-2.172508401882647E-2</v>
      </c>
      <c r="G1588" s="2">
        <f t="shared" si="147"/>
        <v>-1.4816219580223142E-2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6.9</v>
      </c>
      <c r="C1589" s="2">
        <f t="shared" si="144"/>
        <v>6.8058111992120143</v>
      </c>
      <c r="D1589" s="2">
        <f t="shared" si="146"/>
        <v>6.8307659873186646</v>
      </c>
      <c r="E1589" s="2">
        <f t="shared" si="145"/>
        <v>-2.4954788106650305E-2</v>
      </c>
      <c r="F1589" s="2">
        <f t="shared" si="149"/>
        <v>-2.2371024836391237E-2</v>
      </c>
      <c r="G1589" s="2">
        <f t="shared" si="147"/>
        <v>-2.5837632702590679E-3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7</v>
      </c>
      <c r="C1590" s="2">
        <f t="shared" si="144"/>
        <v>6.8203017839486275</v>
      </c>
      <c r="D1590" s="2">
        <f t="shared" si="146"/>
        <v>6.8433018401098744</v>
      </c>
      <c r="E1590" s="2">
        <f t="shared" si="145"/>
        <v>-2.3000056161246896E-2</v>
      </c>
      <c r="F1590" s="2">
        <f t="shared" si="149"/>
        <v>-2.2496831101362372E-2</v>
      </c>
      <c r="G1590" s="2">
        <f t="shared" si="147"/>
        <v>-5.0322505988452393E-4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7</v>
      </c>
      <c r="C1591" s="2">
        <f t="shared" si="144"/>
        <v>6.8325630479565307</v>
      </c>
      <c r="D1591" s="2">
        <f t="shared" si="146"/>
        <v>6.8549091112128462</v>
      </c>
      <c r="E1591" s="2">
        <f t="shared" si="145"/>
        <v>-2.2346063256315496E-2</v>
      </c>
      <c r="F1591" s="2">
        <f t="shared" si="149"/>
        <v>-2.2466677532352996E-2</v>
      </c>
      <c r="G1591" s="2">
        <f t="shared" si="147"/>
        <v>1.2061427603749994E-4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7</v>
      </c>
      <c r="C1592" s="2">
        <f t="shared" si="144"/>
        <v>6.8429379636555261</v>
      </c>
      <c r="D1592" s="2">
        <f t="shared" si="146"/>
        <v>6.8656565844563389</v>
      </c>
      <c r="E1592" s="2">
        <f t="shared" si="145"/>
        <v>-2.2718620800812772E-2</v>
      </c>
      <c r="F1592" s="2">
        <f t="shared" si="149"/>
        <v>-2.2517066186044953E-2</v>
      </c>
      <c r="G1592" s="2">
        <f t="shared" si="147"/>
        <v>-2.0155461476781961E-4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6.95</v>
      </c>
      <c r="C1593" s="2">
        <f t="shared" si="144"/>
        <v>6.8378705846315988</v>
      </c>
      <c r="D1593" s="2">
        <f t="shared" si="146"/>
        <v>6.8719042448669807</v>
      </c>
      <c r="E1593" s="2">
        <f t="shared" si="145"/>
        <v>-3.4033660235381902E-2</v>
      </c>
      <c r="F1593" s="2">
        <f t="shared" si="149"/>
        <v>-2.4820384995912343E-2</v>
      </c>
      <c r="G1593" s="2">
        <f t="shared" si="147"/>
        <v>-9.2132752394695587E-3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6.95</v>
      </c>
      <c r="C1594" s="2">
        <f t="shared" si="144"/>
        <v>6.8335828023805831</v>
      </c>
      <c r="D1594" s="2">
        <f t="shared" si="146"/>
        <v>6.8776891156175752</v>
      </c>
      <c r="E1594" s="2">
        <f t="shared" si="145"/>
        <v>-4.4106313236992101E-2</v>
      </c>
      <c r="F1594" s="2">
        <f t="shared" si="149"/>
        <v>-2.8677570644128299E-2</v>
      </c>
      <c r="G1594" s="2">
        <f t="shared" si="147"/>
        <v>-1.5428742592863802E-2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6.95</v>
      </c>
      <c r="C1595" s="2">
        <f t="shared" si="144"/>
        <v>6.8299546789374164</v>
      </c>
      <c r="D1595" s="2">
        <f t="shared" si="146"/>
        <v>6.8830454774236811</v>
      </c>
      <c r="E1595" s="2">
        <f t="shared" si="145"/>
        <v>-5.3090798486264745E-2</v>
      </c>
      <c r="F1595" s="2">
        <f t="shared" si="149"/>
        <v>-3.3560216212555588E-2</v>
      </c>
      <c r="G1595" s="2">
        <f t="shared" si="147"/>
        <v>-1.9530582273709157E-2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6.95</v>
      </c>
      <c r="C1596" s="2">
        <f t="shared" si="144"/>
        <v>6.8561154975624294</v>
      </c>
      <c r="D1596" s="2">
        <f t="shared" si="146"/>
        <v>6.8880050716885943</v>
      </c>
      <c r="E1596" s="2">
        <f t="shared" si="145"/>
        <v>-3.1889574126164888E-2</v>
      </c>
      <c r="F1596" s="2">
        <f t="shared" si="149"/>
        <v>-3.3226087795277449E-2</v>
      </c>
      <c r="G1596" s="2">
        <f t="shared" si="147"/>
        <v>1.3365136691125615E-3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6.97</v>
      </c>
      <c r="C1597" s="2">
        <f t="shared" si="144"/>
        <v>6.8628669594759018</v>
      </c>
      <c r="D1597" s="2">
        <f t="shared" si="146"/>
        <v>6.8940787700820323</v>
      </c>
      <c r="E1597" s="2">
        <f t="shared" si="145"/>
        <v>-3.1211810606130541E-2</v>
      </c>
      <c r="F1597" s="2">
        <f t="shared" si="149"/>
        <v>-3.2823232357448072E-2</v>
      </c>
      <c r="G1597" s="2">
        <f t="shared" si="147"/>
        <v>1.6114217513175308E-3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6.96</v>
      </c>
      <c r="C1598" s="2">
        <f t="shared" si="144"/>
        <v>6.8685797349411475</v>
      </c>
      <c r="D1598" s="2">
        <f t="shared" si="146"/>
        <v>6.8989618241500299</v>
      </c>
      <c r="E1598" s="2">
        <f t="shared" si="145"/>
        <v>-3.0382089208882412E-2</v>
      </c>
      <c r="F1598" s="2">
        <f t="shared" si="149"/>
        <v>-3.2335003727734943E-2</v>
      </c>
      <c r="G1598" s="2">
        <f t="shared" si="147"/>
        <v>1.9529145188525304E-3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6.97</v>
      </c>
      <c r="C1599" s="2">
        <f t="shared" si="144"/>
        <v>6.8734136218732784</v>
      </c>
      <c r="D1599" s="2">
        <f t="shared" si="146"/>
        <v>6.9042239112500283</v>
      </c>
      <c r="E1599" s="2">
        <f t="shared" si="145"/>
        <v>-3.08102893767499E-2</v>
      </c>
      <c r="F1599" s="2">
        <f t="shared" si="149"/>
        <v>-3.2030060857537936E-2</v>
      </c>
      <c r="G1599" s="2">
        <f t="shared" si="147"/>
        <v>1.2197714807880358E-3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6.97</v>
      </c>
      <c r="C1600" s="2">
        <f t="shared" si="144"/>
        <v>6.8928884492773896</v>
      </c>
      <c r="D1600" s="2">
        <f t="shared" si="146"/>
        <v>6.9090962141203969</v>
      </c>
      <c r="E1600" s="2">
        <f t="shared" si="145"/>
        <v>-1.6207764843007233E-2</v>
      </c>
      <c r="F1600" s="2">
        <f t="shared" si="149"/>
        <v>-2.8865601654631798E-2</v>
      </c>
      <c r="G1600" s="2">
        <f t="shared" si="147"/>
        <v>1.2657836811624565E-2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6.97</v>
      </c>
      <c r="C1601" s="2">
        <f t="shared" si="144"/>
        <v>6.9093671493885598</v>
      </c>
      <c r="D1601" s="2">
        <f t="shared" si="146"/>
        <v>6.9136076056670346</v>
      </c>
      <c r="E1601" s="2">
        <f t="shared" si="145"/>
        <v>-4.2404562784748023E-3</v>
      </c>
      <c r="F1601" s="2">
        <f t="shared" si="149"/>
        <v>-2.3940572579400399E-2</v>
      </c>
      <c r="G1601" s="2">
        <f t="shared" si="147"/>
        <v>1.9700116300925597E-2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6.97</v>
      </c>
      <c r="C1602" s="2">
        <f t="shared" si="144"/>
        <v>6.9233106648672429</v>
      </c>
      <c r="D1602" s="2">
        <f t="shared" si="146"/>
        <v>6.9177848200620691</v>
      </c>
      <c r="E1602" s="2">
        <f t="shared" si="145"/>
        <v>5.5258448051738185E-3</v>
      </c>
      <c r="F1602" s="2">
        <f t="shared" si="149"/>
        <v>-1.8047289102485559E-2</v>
      </c>
      <c r="G1602" s="2">
        <f t="shared" si="147"/>
        <v>2.3573133907659378E-2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6.97</v>
      </c>
      <c r="C1603" s="2">
        <f t="shared" si="144"/>
        <v>6.9274167164261282</v>
      </c>
      <c r="D1603" s="2">
        <f t="shared" si="146"/>
        <v>6.9216526111685823</v>
      </c>
      <c r="E1603" s="2">
        <f t="shared" si="145"/>
        <v>5.7641052575458929E-3</v>
      </c>
      <c r="F1603" s="2">
        <f t="shared" si="149"/>
        <v>-1.3285010230479269E-2</v>
      </c>
      <c r="G1603" s="2">
        <f t="shared" si="147"/>
        <v>1.904911548802516E-2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6.97</v>
      </c>
      <c r="C1604" s="2">
        <f t="shared" si="144"/>
        <v>6.9308910677451854</v>
      </c>
      <c r="D1604" s="2">
        <f t="shared" si="146"/>
        <v>6.925233899230169</v>
      </c>
      <c r="E1604" s="2">
        <f t="shared" si="145"/>
        <v>5.6571685150164086E-3</v>
      </c>
      <c r="F1604" s="2">
        <f t="shared" si="149"/>
        <v>-9.4965744813801344E-3</v>
      </c>
      <c r="G1604" s="2">
        <f t="shared" si="147"/>
        <v>1.5153742996396543E-2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6.97</v>
      </c>
      <c r="C1605" s="2">
        <f t="shared" si="144"/>
        <v>6.9338309034766947</v>
      </c>
      <c r="D1605" s="2">
        <f t="shared" si="146"/>
        <v>6.9285499066946015</v>
      </c>
      <c r="E1605" s="2">
        <f t="shared" si="145"/>
        <v>5.2809967820932613E-3</v>
      </c>
      <c r="F1605" s="2">
        <f t="shared" si="149"/>
        <v>-6.5410602286854556E-3</v>
      </c>
      <c r="G1605" s="2">
        <f t="shared" si="147"/>
        <v>1.1822057010778717E-2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6.97</v>
      </c>
      <c r="C1606" s="2">
        <f t="shared" si="144"/>
        <v>6.9363184567879719</v>
      </c>
      <c r="D1606" s="2">
        <f t="shared" si="146"/>
        <v>6.9316202839764829</v>
      </c>
      <c r="E1606" s="2">
        <f t="shared" si="145"/>
        <v>4.6981728114889876E-3</v>
      </c>
      <c r="F1606" s="2">
        <f t="shared" si="149"/>
        <v>-4.2932136206505671E-3</v>
      </c>
      <c r="G1606" s="2">
        <f t="shared" si="147"/>
        <v>8.9913864321395538E-3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6.97</v>
      </c>
      <c r="C1607" s="2">
        <f t="shared" si="144"/>
        <v>6.9415002326667459</v>
      </c>
      <c r="D1607" s="2">
        <f t="shared" si="146"/>
        <v>6.9344632259041514</v>
      </c>
      <c r="E1607" s="2">
        <f t="shared" si="145"/>
        <v>7.0370067625944444E-3</v>
      </c>
      <c r="F1607" s="2">
        <f t="shared" si="149"/>
        <v>-2.0271695440015648E-3</v>
      </c>
      <c r="G1607" s="2">
        <f t="shared" si="147"/>
        <v>9.0641763065960092E-3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6.97</v>
      </c>
      <c r="C1608" s="2">
        <f t="shared" si="144"/>
        <v>6.9443463507180159</v>
      </c>
      <c r="D1608" s="2">
        <f t="shared" si="146"/>
        <v>6.9370955795408813</v>
      </c>
      <c r="E1608" s="2">
        <f t="shared" si="145"/>
        <v>7.250771177134574E-3</v>
      </c>
      <c r="F1608" s="2">
        <f t="shared" si="149"/>
        <v>-1.7158139977433698E-4</v>
      </c>
      <c r="G1608" s="2">
        <f t="shared" si="147"/>
        <v>7.4223525769089114E-3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6.95</v>
      </c>
      <c r="C1609" s="2">
        <f t="shared" si="144"/>
        <v>6.9482930659921669</v>
      </c>
      <c r="D1609" s="2">
        <f t="shared" si="146"/>
        <v>6.9380514625378531</v>
      </c>
      <c r="E1609" s="2">
        <f t="shared" si="145"/>
        <v>1.0241603454313797E-2</v>
      </c>
      <c r="F1609" s="2">
        <f t="shared" si="149"/>
        <v>1.91105557104329E-3</v>
      </c>
      <c r="G1609" s="2">
        <f t="shared" si="147"/>
        <v>8.330547883270506E-3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6.95</v>
      </c>
      <c r="C1610" s="2">
        <f t="shared" si="144"/>
        <v>6.9516325943010644</v>
      </c>
      <c r="D1610" s="2">
        <f t="shared" si="146"/>
        <v>6.9389365393869014</v>
      </c>
      <c r="E1610" s="2">
        <f t="shared" si="145"/>
        <v>1.2696054914163035E-2</v>
      </c>
      <c r="F1610" s="2">
        <f t="shared" si="149"/>
        <v>4.0680554396672394E-3</v>
      </c>
      <c r="G1610" s="2">
        <f t="shared" si="147"/>
        <v>8.6279994744957959E-3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6.95</v>
      </c>
      <c r="C1611" s="2">
        <f t="shared" si="144"/>
        <v>6.9544583490239775</v>
      </c>
      <c r="D1611" s="2">
        <f t="shared" si="146"/>
        <v>6.9397560549878721</v>
      </c>
      <c r="E1611" s="2">
        <f t="shared" si="145"/>
        <v>1.4702294036105457E-2</v>
      </c>
      <c r="F1611" s="2">
        <f t="shared" si="149"/>
        <v>6.1949031589548838E-3</v>
      </c>
      <c r="G1611" s="2">
        <f t="shared" si="147"/>
        <v>8.5073908771505728E-3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6.95</v>
      </c>
      <c r="C1612" s="2">
        <f t="shared" si="144"/>
        <v>6.9568493722510576</v>
      </c>
      <c r="D1612" s="2">
        <f t="shared" si="146"/>
        <v>6.9405148657295115</v>
      </c>
      <c r="E1612" s="2">
        <f t="shared" si="145"/>
        <v>1.633450652154611E-2</v>
      </c>
      <c r="F1612" s="2">
        <f t="shared" si="149"/>
        <v>8.2228238314731306E-3</v>
      </c>
      <c r="G1612" s="2">
        <f t="shared" si="147"/>
        <v>8.1116826900729799E-3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7</v>
      </c>
      <c r="C1613" s="2">
        <f t="shared" si="144"/>
        <v>6.9588725457508946</v>
      </c>
      <c r="D1613" s="2">
        <f t="shared" si="146"/>
        <v>6.9449211719717692</v>
      </c>
      <c r="E1613" s="2">
        <f t="shared" si="145"/>
        <v>1.3951373779125475E-2</v>
      </c>
      <c r="F1613" s="2">
        <f t="shared" si="149"/>
        <v>9.3685338210036002E-3</v>
      </c>
      <c r="G1613" s="2">
        <f t="shared" si="147"/>
        <v>4.5828399581218753E-3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7</v>
      </c>
      <c r="C1614" s="2">
        <f t="shared" si="144"/>
        <v>6.9605844617892183</v>
      </c>
      <c r="D1614" s="2">
        <f t="shared" si="146"/>
        <v>6.9490010851590451</v>
      </c>
      <c r="E1614" s="2">
        <f t="shared" si="145"/>
        <v>1.158337663017317E-2</v>
      </c>
      <c r="F1614" s="2">
        <f t="shared" si="149"/>
        <v>9.8115023828375149E-3</v>
      </c>
      <c r="G1614" s="2">
        <f t="shared" si="147"/>
        <v>1.7718742473356551E-3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7</v>
      </c>
      <c r="C1615" s="2">
        <f t="shared" ref="C1615:C1678" si="150">$C$4*B1605+C1614*(1-$C$4)</f>
        <v>6.9620330061293387</v>
      </c>
      <c r="D1615" s="2">
        <f t="shared" si="146"/>
        <v>6.9527787825546712</v>
      </c>
      <c r="E1615" s="2">
        <f t="shared" si="145"/>
        <v>9.2542235746675416E-3</v>
      </c>
      <c r="F1615" s="2">
        <f t="shared" si="149"/>
        <v>9.7000466212035213E-3</v>
      </c>
      <c r="G1615" s="2">
        <f t="shared" si="147"/>
        <v>-4.4582304653597964E-4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7</v>
      </c>
      <c r="C1616" s="2">
        <f t="shared" si="150"/>
        <v>6.963258697494056</v>
      </c>
      <c r="D1616" s="2">
        <f t="shared" si="146"/>
        <v>6.9562766505135842</v>
      </c>
      <c r="E1616" s="2">
        <f t="shared" si="145"/>
        <v>6.9820469804717789E-3</v>
      </c>
      <c r="F1616" s="2">
        <f t="shared" si="149"/>
        <v>9.1564466930571728E-3</v>
      </c>
      <c r="G1616" s="2">
        <f t="shared" si="147"/>
        <v>-2.1743997125853939E-3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7</v>
      </c>
      <c r="C1617" s="2">
        <f t="shared" si="150"/>
        <v>6.9642958209565089</v>
      </c>
      <c r="D1617" s="2">
        <f t="shared" si="146"/>
        <v>6.9595154171422076</v>
      </c>
      <c r="E1617" s="2">
        <f t="shared" si="145"/>
        <v>4.7804038143013372E-3</v>
      </c>
      <c r="F1617" s="2">
        <f t="shared" si="149"/>
        <v>8.2812381173060067E-3</v>
      </c>
      <c r="G1617" s="2">
        <f t="shared" si="147"/>
        <v>-3.5008343030046695E-3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7</v>
      </c>
      <c r="C1618" s="2">
        <f t="shared" si="150"/>
        <v>6.9651733869632002</v>
      </c>
      <c r="D1618" s="2">
        <f t="shared" si="146"/>
        <v>6.9625142751316735</v>
      </c>
      <c r="E1618" s="2">
        <f t="shared" si="145"/>
        <v>2.6591118315266726E-3</v>
      </c>
      <c r="F1618" s="2">
        <f t="shared" si="149"/>
        <v>7.1568128601501406E-3</v>
      </c>
      <c r="G1618" s="2">
        <f t="shared" si="147"/>
        <v>-4.497701028623468E-3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7</v>
      </c>
      <c r="C1619" s="2">
        <f t="shared" si="150"/>
        <v>6.9628390197380918</v>
      </c>
      <c r="D1619" s="2">
        <f t="shared" si="146"/>
        <v>6.9652909954922899</v>
      </c>
      <c r="E1619" s="2">
        <f t="shared" si="145"/>
        <v>-2.451975754198088E-3</v>
      </c>
      <c r="F1619" s="2">
        <f t="shared" si="149"/>
        <v>5.2350551372804949E-3</v>
      </c>
      <c r="G1619" s="2">
        <f t="shared" si="147"/>
        <v>-7.6870308914785829E-3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7</v>
      </c>
      <c r="C1620" s="2">
        <f t="shared" si="150"/>
        <v>6.9608637859322311</v>
      </c>
      <c r="D1620" s="2">
        <f t="shared" si="146"/>
        <v>6.9678620328632315</v>
      </c>
      <c r="E1620" s="2">
        <f t="shared" si="145"/>
        <v>-6.9982469310003736E-3</v>
      </c>
      <c r="F1620" s="2">
        <f t="shared" si="149"/>
        <v>2.7883947236243215E-3</v>
      </c>
      <c r="G1620" s="2">
        <f t="shared" si="147"/>
        <v>-9.7866416546246952E-3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6.96</v>
      </c>
      <c r="C1621" s="2">
        <f t="shared" si="150"/>
        <v>6.9591924342503493</v>
      </c>
      <c r="D1621" s="2">
        <f t="shared" si="146"/>
        <v>6.9672796600585478</v>
      </c>
      <c r="E1621" s="2">
        <f t="shared" si="145"/>
        <v>-8.0872258081985393E-3</v>
      </c>
      <c r="F1621" s="2">
        <f t="shared" si="149"/>
        <v>6.1327061725974935E-4</v>
      </c>
      <c r="G1621" s="2">
        <f t="shared" si="147"/>
        <v>-8.7004964254582887E-3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6.95</v>
      </c>
      <c r="C1622" s="2">
        <f t="shared" si="150"/>
        <v>6.9577782135964492</v>
      </c>
      <c r="D1622" s="2">
        <f t="shared" si="146"/>
        <v>6.9659996852393968</v>
      </c>
      <c r="E1622" s="2">
        <f t="shared" si="145"/>
        <v>-8.2214716429476198E-3</v>
      </c>
      <c r="F1622" s="2">
        <f t="shared" si="149"/>
        <v>-1.1536778347817245E-3</v>
      </c>
      <c r="G1622" s="2">
        <f t="shared" si="147"/>
        <v>-7.0677938081658955E-3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7</v>
      </c>
      <c r="C1623" s="2">
        <f t="shared" si="150"/>
        <v>6.9642738730431493</v>
      </c>
      <c r="D1623" s="2">
        <f t="shared" si="146"/>
        <v>6.9685182270735151</v>
      </c>
      <c r="E1623" s="2">
        <f t="shared" si="145"/>
        <v>-4.2443540303658267E-3</v>
      </c>
      <c r="F1623" s="2">
        <f t="shared" si="149"/>
        <v>-1.771813073898545E-3</v>
      </c>
      <c r="G1623" s="2">
        <f t="shared" si="147"/>
        <v>-2.4725409564672817E-3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7</v>
      </c>
      <c r="C1624" s="2">
        <f t="shared" si="150"/>
        <v>6.9697702002672806</v>
      </c>
      <c r="D1624" s="2">
        <f t="shared" si="146"/>
        <v>6.9708502102532544</v>
      </c>
      <c r="E1624" s="2">
        <f t="shared" si="145"/>
        <v>-1.0800099859737955E-3</v>
      </c>
      <c r="F1624" s="2">
        <f t="shared" si="149"/>
        <v>-1.6334524563135951E-3</v>
      </c>
      <c r="G1624" s="2">
        <f t="shared" si="147"/>
        <v>5.5344247033979957E-4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7</v>
      </c>
      <c r="C1625" s="2">
        <f t="shared" si="150"/>
        <v>6.9744209386876985</v>
      </c>
      <c r="D1625" s="2">
        <f t="shared" si="146"/>
        <v>6.9730094539381984</v>
      </c>
      <c r="E1625" s="2">
        <f t="shared" si="145"/>
        <v>1.411484749500147E-3</v>
      </c>
      <c r="F1625" s="2">
        <f t="shared" si="149"/>
        <v>-1.0244650151508467E-3</v>
      </c>
      <c r="G1625" s="2">
        <f t="shared" si="147"/>
        <v>2.4359497646509938E-3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7</v>
      </c>
      <c r="C1626" s="2">
        <f t="shared" si="150"/>
        <v>6.9783561788895909</v>
      </c>
      <c r="D1626" s="2">
        <f t="shared" si="146"/>
        <v>6.9750087536464793</v>
      </c>
      <c r="E1626" s="2">
        <f t="shared" si="145"/>
        <v>3.3474252431116014E-3</v>
      </c>
      <c r="F1626" s="2">
        <f t="shared" si="149"/>
        <v>-1.5008696349835717E-4</v>
      </c>
      <c r="G1626" s="2">
        <f t="shared" si="147"/>
        <v>3.4975122066099587E-3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7</v>
      </c>
      <c r="C1627" s="2">
        <f t="shared" si="150"/>
        <v>6.9816859975219625</v>
      </c>
      <c r="D1627" s="2">
        <f t="shared" si="146"/>
        <v>6.9768599570800731</v>
      </c>
      <c r="E1627" s="2">
        <f t="shared" si="145"/>
        <v>4.8260404418893899E-3</v>
      </c>
      <c r="F1627" s="2">
        <f t="shared" si="149"/>
        <v>8.4513851757919223E-4</v>
      </c>
      <c r="G1627" s="2">
        <f t="shared" si="147"/>
        <v>3.9809019243101981E-3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7</v>
      </c>
      <c r="C1628" s="2">
        <f t="shared" si="150"/>
        <v>6.9845035363647376</v>
      </c>
      <c r="D1628" s="2">
        <f t="shared" si="146"/>
        <v>6.9785740343334011</v>
      </c>
      <c r="E1628" s="2">
        <f t="shared" ref="E1628:E1691" si="151">C1628-D1628</f>
        <v>5.9295020313365754E-3</v>
      </c>
      <c r="F1628" s="2">
        <f t="shared" si="149"/>
        <v>1.8620112203306689E-3</v>
      </c>
      <c r="G1628" s="2">
        <f t="shared" si="147"/>
        <v>4.0674908110059065E-3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7</v>
      </c>
      <c r="C1629" s="2">
        <f t="shared" si="150"/>
        <v>6.9868876076932391</v>
      </c>
      <c r="D1629" s="2">
        <f t="shared" ref="D1629:D1692" si="152">$D$4*B1629+(1-$D$4)*D1628</f>
        <v>6.9801611429012969</v>
      </c>
      <c r="E1629" s="2">
        <f t="shared" si="151"/>
        <v>6.7264647919422771E-3</v>
      </c>
      <c r="F1629" s="2">
        <f t="shared" si="149"/>
        <v>2.8349019346529908E-3</v>
      </c>
      <c r="G1629" s="2">
        <f t="shared" si="147"/>
        <v>3.8915628572892863E-3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7</v>
      </c>
      <c r="C1630" s="2">
        <f t="shared" si="150"/>
        <v>6.9889048988173563</v>
      </c>
      <c r="D1630" s="2">
        <f t="shared" si="152"/>
        <v>6.9816306878715713</v>
      </c>
      <c r="E1630" s="2">
        <f t="shared" si="151"/>
        <v>7.2742109457850646E-3</v>
      </c>
      <c r="F1630" s="2">
        <f t="shared" si="149"/>
        <v>3.7227637368794056E-3</v>
      </c>
      <c r="G1630" s="2">
        <f t="shared" si="147"/>
        <v>3.5514472089056589E-3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7</v>
      </c>
      <c r="C1631" s="2">
        <f t="shared" si="150"/>
        <v>6.9844579913069937</v>
      </c>
      <c r="D1631" s="2">
        <f t="shared" si="152"/>
        <v>6.9829913776588617</v>
      </c>
      <c r="E1631" s="2">
        <f t="shared" si="151"/>
        <v>1.4666136481320535E-3</v>
      </c>
      <c r="F1631" s="2">
        <f t="shared" si="149"/>
        <v>3.2715337191299354E-3</v>
      </c>
      <c r="G1631" s="2">
        <f t="shared" si="147"/>
        <v>-1.8049200709978818E-3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7</v>
      </c>
      <c r="C1632" s="2">
        <f t="shared" si="150"/>
        <v>6.9791567618751484</v>
      </c>
      <c r="D1632" s="2">
        <f t="shared" si="152"/>
        <v>6.984251275610057</v>
      </c>
      <c r="E1632" s="2">
        <f t="shared" si="151"/>
        <v>-5.0945137349085456E-3</v>
      </c>
      <c r="F1632" s="2">
        <f t="shared" si="149"/>
        <v>1.5983242283222393E-3</v>
      </c>
      <c r="G1632" s="2">
        <f t="shared" si="147"/>
        <v>-6.6928379632307852E-3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7</v>
      </c>
      <c r="C1633" s="2">
        <f t="shared" si="150"/>
        <v>6.9823634138943564</v>
      </c>
      <c r="D1633" s="2">
        <f t="shared" si="152"/>
        <v>6.9854178477870894</v>
      </c>
      <c r="E1633" s="2">
        <f t="shared" si="151"/>
        <v>-3.0544338927329662E-3</v>
      </c>
      <c r="F1633" s="2">
        <f t="shared" si="149"/>
        <v>6.677726041111982E-4</v>
      </c>
      <c r="G1633" s="2">
        <f t="shared" si="147"/>
        <v>-3.7222064968441644E-3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7</v>
      </c>
      <c r="C1634" s="2">
        <f t="shared" si="150"/>
        <v>6.9850767348336866</v>
      </c>
      <c r="D1634" s="2">
        <f t="shared" si="152"/>
        <v>6.986498007210268</v>
      </c>
      <c r="E1634" s="2">
        <f t="shared" si="151"/>
        <v>-1.4212723765814061E-3</v>
      </c>
      <c r="F1634" s="2">
        <f t="shared" si="149"/>
        <v>2.4996360797267732E-4</v>
      </c>
      <c r="G1634" s="2">
        <f t="shared" si="147"/>
        <v>-1.6712359845540835E-3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7</v>
      </c>
      <c r="C1635" s="2">
        <f t="shared" si="150"/>
        <v>6.9873726217823506</v>
      </c>
      <c r="D1635" s="2">
        <f t="shared" si="152"/>
        <v>6.9874981548243218</v>
      </c>
      <c r="E1635" s="2">
        <f t="shared" si="151"/>
        <v>-1.2553304197115978E-4</v>
      </c>
      <c r="F1635" s="2">
        <f t="shared" si="149"/>
        <v>1.748642779839099E-4</v>
      </c>
      <c r="G1635" s="2">
        <f t="shared" si="147"/>
        <v>-3.003973199550697E-4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7</v>
      </c>
      <c r="C1636" s="2">
        <f t="shared" si="150"/>
        <v>6.989315295354297</v>
      </c>
      <c r="D1636" s="2">
        <f t="shared" si="152"/>
        <v>6.9884242174299276</v>
      </c>
      <c r="E1636" s="2">
        <f t="shared" si="151"/>
        <v>8.9107792436937672E-4</v>
      </c>
      <c r="F1636" s="2">
        <f t="shared" si="149"/>
        <v>3.181070072610033E-4</v>
      </c>
      <c r="G1636" s="2">
        <f t="shared" ref="G1636:G1699" si="153">E1636-F1636</f>
        <v>5.7297091710837341E-4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7</v>
      </c>
      <c r="C1637" s="2">
        <f t="shared" si="150"/>
        <v>6.9909590960690213</v>
      </c>
      <c r="D1637" s="2">
        <f t="shared" si="152"/>
        <v>6.9892816828054878</v>
      </c>
      <c r="E1637" s="2">
        <f t="shared" si="151"/>
        <v>1.6774132635335448E-3</v>
      </c>
      <c r="F1637" s="2">
        <f t="shared" ref="F1637:F1700" si="155">(E1637*(2/(10)))+((1-(2/10))*F1636)</f>
        <v>5.8996825851551169E-4</v>
      </c>
      <c r="G1637" s="2">
        <f t="shared" si="153"/>
        <v>1.0874450050180331E-3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6.99</v>
      </c>
      <c r="C1638" s="2">
        <f t="shared" si="150"/>
        <v>6.9923500043660951</v>
      </c>
      <c r="D1638" s="2">
        <f t="shared" si="152"/>
        <v>6.9893348914865632</v>
      </c>
      <c r="E1638" s="2">
        <f t="shared" si="151"/>
        <v>3.0151128795319337E-3</v>
      </c>
      <c r="F1638" s="2">
        <f t="shared" si="155"/>
        <v>1.0749971827187961E-3</v>
      </c>
      <c r="G1638" s="2">
        <f t="shared" si="153"/>
        <v>1.9401156968131376E-3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7.08</v>
      </c>
      <c r="C1639" s="2">
        <f t="shared" si="150"/>
        <v>6.9935269267713114</v>
      </c>
      <c r="D1639" s="2">
        <f t="shared" si="152"/>
        <v>6.9960508254505216</v>
      </c>
      <c r="E1639" s="2">
        <f t="shared" si="151"/>
        <v>-2.5238986792102125E-3</v>
      </c>
      <c r="F1639" s="2">
        <f t="shared" si="155"/>
        <v>3.5521801033299447E-4</v>
      </c>
      <c r="G1639" s="2">
        <f t="shared" si="153"/>
        <v>-2.879116689543207E-3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7.08</v>
      </c>
      <c r="C1640" s="2">
        <f t="shared" si="150"/>
        <v>6.9945227841911102</v>
      </c>
      <c r="D1640" s="2">
        <f t="shared" si="152"/>
        <v>7.0022692828245576</v>
      </c>
      <c r="E1640" s="2">
        <f t="shared" si="151"/>
        <v>-7.7464986334474517E-3</v>
      </c>
      <c r="F1640" s="2">
        <f t="shared" si="155"/>
        <v>-1.2651253184230947E-3</v>
      </c>
      <c r="G1640" s="2">
        <f t="shared" si="153"/>
        <v>-6.4813733150243568E-3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7.1</v>
      </c>
      <c r="C1641" s="2">
        <f t="shared" si="150"/>
        <v>6.9953654327770938</v>
      </c>
      <c r="D1641" s="2">
        <f t="shared" si="152"/>
        <v>7.0095085952079241</v>
      </c>
      <c r="E1641" s="2">
        <f t="shared" si="151"/>
        <v>-1.4143162430830358E-2</v>
      </c>
      <c r="F1641" s="2">
        <f t="shared" si="155"/>
        <v>-3.8407327409045481E-3</v>
      </c>
      <c r="G1641" s="2">
        <f t="shared" si="153"/>
        <v>-1.0302429689925809E-2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7.1</v>
      </c>
      <c r="C1642" s="2">
        <f t="shared" si="150"/>
        <v>6.9960784431190799</v>
      </c>
      <c r="D1642" s="2">
        <f t="shared" si="152"/>
        <v>7.0162116622295594</v>
      </c>
      <c r="E1642" s="2">
        <f t="shared" si="151"/>
        <v>-2.0133219110479494E-2</v>
      </c>
      <c r="F1642" s="2">
        <f t="shared" si="155"/>
        <v>-7.0992300148195377E-3</v>
      </c>
      <c r="G1642" s="2">
        <f t="shared" si="153"/>
        <v>-1.3033989095659957E-2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7.1</v>
      </c>
      <c r="C1643" s="2">
        <f t="shared" si="150"/>
        <v>6.9966817595622981</v>
      </c>
      <c r="D1643" s="2">
        <f t="shared" si="152"/>
        <v>7.022418205768111</v>
      </c>
      <c r="E1643" s="2">
        <f t="shared" si="151"/>
        <v>-2.5736446205812946E-2</v>
      </c>
      <c r="F1643" s="2">
        <f t="shared" si="155"/>
        <v>-1.0826673253018219E-2</v>
      </c>
      <c r="G1643" s="2">
        <f t="shared" si="153"/>
        <v>-1.4909772952794727E-2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7.2</v>
      </c>
      <c r="C1644" s="2">
        <f t="shared" si="150"/>
        <v>6.9971922580911752</v>
      </c>
      <c r="D1644" s="2">
        <f t="shared" si="152"/>
        <v>7.0355724127482508</v>
      </c>
      <c r="E1644" s="2">
        <f t="shared" si="151"/>
        <v>-3.8380154657075671E-2</v>
      </c>
      <c r="F1644" s="2">
        <f t="shared" si="155"/>
        <v>-1.633736953382971E-2</v>
      </c>
      <c r="G1644" s="2">
        <f t="shared" si="153"/>
        <v>-2.2042785123245961E-2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7.25</v>
      </c>
      <c r="C1645" s="2">
        <f t="shared" si="150"/>
        <v>6.9976242183848409</v>
      </c>
      <c r="D1645" s="2">
        <f t="shared" si="152"/>
        <v>7.0514559377298625</v>
      </c>
      <c r="E1645" s="2">
        <f t="shared" si="151"/>
        <v>-5.3831719345021511E-2</v>
      </c>
      <c r="F1645" s="2">
        <f t="shared" si="155"/>
        <v>-2.3836239496068071E-2</v>
      </c>
      <c r="G1645" s="2">
        <f t="shared" si="153"/>
        <v>-2.9995479848953441E-2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7.25</v>
      </c>
      <c r="C1646" s="2">
        <f t="shared" si="150"/>
        <v>6.9979897232487112</v>
      </c>
      <c r="D1646" s="2">
        <f t="shared" si="152"/>
        <v>7.0661629053054282</v>
      </c>
      <c r="E1646" s="2">
        <f t="shared" si="151"/>
        <v>-6.8173182056717074E-2</v>
      </c>
      <c r="F1646" s="2">
        <f t="shared" si="155"/>
        <v>-3.2703628008197871E-2</v>
      </c>
      <c r="G1646" s="2">
        <f t="shared" si="153"/>
        <v>-3.5469554048519203E-2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7.25</v>
      </c>
      <c r="C1647" s="2">
        <f t="shared" si="150"/>
        <v>6.9982989965950626</v>
      </c>
      <c r="D1647" s="2">
        <f t="shared" si="152"/>
        <v>7.0797804678753966</v>
      </c>
      <c r="E1647" s="2">
        <f t="shared" si="151"/>
        <v>-8.1481471280334006E-2</v>
      </c>
      <c r="F1647" s="2">
        <f t="shared" si="155"/>
        <v>-4.2459196662625098E-2</v>
      </c>
      <c r="G1647" s="2">
        <f t="shared" si="153"/>
        <v>-3.9022274617708907E-2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7.25</v>
      </c>
      <c r="C1648" s="2">
        <f t="shared" si="150"/>
        <v>6.9970222278881291</v>
      </c>
      <c r="D1648" s="2">
        <f t="shared" si="152"/>
        <v>7.0923893221068486</v>
      </c>
      <c r="E1648" s="2">
        <f t="shared" si="151"/>
        <v>-9.5367094218719473E-2</v>
      </c>
      <c r="F1648" s="2">
        <f t="shared" si="155"/>
        <v>-5.3040776173843979E-2</v>
      </c>
      <c r="G1648" s="2">
        <f t="shared" si="153"/>
        <v>-4.2326318044875494E-2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7.25</v>
      </c>
      <c r="C1649" s="2">
        <f t="shared" si="150"/>
        <v>7.0097880389822631</v>
      </c>
      <c r="D1649" s="2">
        <f t="shared" si="152"/>
        <v>7.1040641871359709</v>
      </c>
      <c r="E1649" s="2">
        <f t="shared" si="151"/>
        <v>-9.4276148153707773E-2</v>
      </c>
      <c r="F1649" s="2">
        <f t="shared" si="155"/>
        <v>-6.128785056981674E-2</v>
      </c>
      <c r="G1649" s="2">
        <f t="shared" si="153"/>
        <v>-3.2988297583891033E-2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7.25</v>
      </c>
      <c r="C1650" s="2">
        <f t="shared" si="150"/>
        <v>7.0205898791388384</v>
      </c>
      <c r="D1650" s="2">
        <f t="shared" si="152"/>
        <v>7.114874247348121</v>
      </c>
      <c r="E1650" s="2">
        <f t="shared" si="151"/>
        <v>-9.4284368209282654E-2</v>
      </c>
      <c r="F1650" s="2">
        <f t="shared" si="155"/>
        <v>-6.7887154097709929E-2</v>
      </c>
      <c r="G1650" s="2">
        <f t="shared" si="153"/>
        <v>-2.6397214111572725E-2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7.25</v>
      </c>
      <c r="C1651" s="2">
        <f t="shared" si="150"/>
        <v>7.0328068208097871</v>
      </c>
      <c r="D1651" s="2">
        <f t="shared" si="152"/>
        <v>7.1248835623593711</v>
      </c>
      <c r="E1651" s="2">
        <f t="shared" si="151"/>
        <v>-9.2076741549584007E-2</v>
      </c>
      <c r="F1651" s="2">
        <f t="shared" si="155"/>
        <v>-7.272507158808475E-2</v>
      </c>
      <c r="G1651" s="2">
        <f t="shared" si="153"/>
        <v>-1.9351669961499257E-2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7.25</v>
      </c>
      <c r="C1652" s="2">
        <f t="shared" si="150"/>
        <v>7.0431442329928977</v>
      </c>
      <c r="D1652" s="2">
        <f t="shared" si="152"/>
        <v>7.1341514466290477</v>
      </c>
      <c r="E1652" s="2">
        <f t="shared" si="151"/>
        <v>-9.1007213636149942E-2</v>
      </c>
      <c r="F1652" s="2">
        <f t="shared" si="155"/>
        <v>-7.6381499997697791E-2</v>
      </c>
      <c r="G1652" s="2">
        <f t="shared" si="153"/>
        <v>-1.4625713638452151E-2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7.25</v>
      </c>
      <c r="C1653" s="2">
        <f t="shared" si="150"/>
        <v>7.051891274070913</v>
      </c>
      <c r="D1653" s="2">
        <f t="shared" si="152"/>
        <v>7.1427328209528218</v>
      </c>
      <c r="E1653" s="2">
        <f t="shared" si="151"/>
        <v>-9.0841546881908819E-2</v>
      </c>
      <c r="F1653" s="2">
        <f t="shared" si="155"/>
        <v>-7.9273509374540002E-2</v>
      </c>
      <c r="G1653" s="2">
        <f t="shared" si="153"/>
        <v>-1.1568037507368817E-2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7.25</v>
      </c>
      <c r="C1654" s="2">
        <f t="shared" si="150"/>
        <v>7.0746772319061577</v>
      </c>
      <c r="D1654" s="2">
        <f t="shared" si="152"/>
        <v>7.1506785379192799</v>
      </c>
      <c r="E1654" s="2">
        <f t="shared" si="151"/>
        <v>-7.6001306013122161E-2</v>
      </c>
      <c r="F1654" s="2">
        <f t="shared" si="155"/>
        <v>-7.8619068702256448E-2</v>
      </c>
      <c r="G1654" s="2">
        <f t="shared" si="153"/>
        <v>2.617762689134287E-3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7.25</v>
      </c>
      <c r="C1655" s="2">
        <f t="shared" si="150"/>
        <v>7.1016499654590568</v>
      </c>
      <c r="D1655" s="2">
        <f t="shared" si="152"/>
        <v>7.1580356832585927</v>
      </c>
      <c r="E1655" s="2">
        <f t="shared" si="151"/>
        <v>-5.6385717799535939E-2</v>
      </c>
      <c r="F1655" s="2">
        <f t="shared" si="155"/>
        <v>-7.4172398521712354E-2</v>
      </c>
      <c r="G1655" s="2">
        <f t="shared" si="153"/>
        <v>1.7786680722176415E-2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7.25</v>
      </c>
      <c r="C1656" s="2">
        <f t="shared" si="150"/>
        <v>7.1244730476961244</v>
      </c>
      <c r="D1656" s="2">
        <f t="shared" si="152"/>
        <v>7.1648478548690679</v>
      </c>
      <c r="E1656" s="2">
        <f t="shared" si="151"/>
        <v>-4.0374807172943505E-2</v>
      </c>
      <c r="F1656" s="2">
        <f t="shared" si="155"/>
        <v>-6.7412880251958587E-2</v>
      </c>
      <c r="G1656" s="2">
        <f t="shared" si="153"/>
        <v>2.7038073079015082E-2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7.25</v>
      </c>
      <c r="C1657" s="2">
        <f t="shared" si="150"/>
        <v>7.1437848865121047</v>
      </c>
      <c r="D1657" s="2">
        <f t="shared" si="152"/>
        <v>7.1711554211750634</v>
      </c>
      <c r="E1657" s="2">
        <f t="shared" si="151"/>
        <v>-2.737053466295869E-2</v>
      </c>
      <c r="F1657" s="2">
        <f t="shared" si="155"/>
        <v>-5.9404411134158612E-2</v>
      </c>
      <c r="G1657" s="2">
        <f t="shared" si="153"/>
        <v>3.2033876471199922E-2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7.25</v>
      </c>
      <c r="C1658" s="2">
        <f t="shared" si="150"/>
        <v>7.1601256732025504</v>
      </c>
      <c r="D1658" s="2">
        <f t="shared" si="152"/>
        <v>7.1769957603472809</v>
      </c>
      <c r="E1658" s="2">
        <f t="shared" si="151"/>
        <v>-1.6870087144730483E-2</v>
      </c>
      <c r="F1658" s="2">
        <f t="shared" si="155"/>
        <v>-5.0897546336272984E-2</v>
      </c>
      <c r="G1658" s="2">
        <f t="shared" si="153"/>
        <v>3.40274591915425E-2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7.25</v>
      </c>
      <c r="C1659" s="2">
        <f t="shared" si="150"/>
        <v>7.1739524927098497</v>
      </c>
      <c r="D1659" s="2">
        <f t="shared" si="152"/>
        <v>7.1824034818030382</v>
      </c>
      <c r="E1659" s="2">
        <f t="shared" si="151"/>
        <v>-8.4509890931885323E-3</v>
      </c>
      <c r="F1659" s="2">
        <f t="shared" si="155"/>
        <v>-4.2408234887656091E-2</v>
      </c>
      <c r="G1659" s="2">
        <f t="shared" si="153"/>
        <v>3.3957245794467558E-2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7.04</v>
      </c>
      <c r="C1660" s="2">
        <f t="shared" si="150"/>
        <v>7.1856521092160275</v>
      </c>
      <c r="D1660" s="2">
        <f t="shared" si="152"/>
        <v>7.1718550757435544</v>
      </c>
      <c r="E1660" s="2">
        <f t="shared" si="151"/>
        <v>1.3797033472473075E-2</v>
      </c>
      <c r="F1660" s="2">
        <f t="shared" si="155"/>
        <v>-3.1167181215630259E-2</v>
      </c>
      <c r="G1660" s="2">
        <f t="shared" si="153"/>
        <v>4.4964214688103334E-2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7.04</v>
      </c>
      <c r="C1661" s="2">
        <f t="shared" si="150"/>
        <v>7.1955517847212533</v>
      </c>
      <c r="D1661" s="2">
        <f t="shared" si="152"/>
        <v>7.162088033095884</v>
      </c>
      <c r="E1661" s="2">
        <f t="shared" si="151"/>
        <v>3.3463751625369298E-2</v>
      </c>
      <c r="F1661" s="2">
        <f t="shared" si="155"/>
        <v>-1.8240994647430349E-2</v>
      </c>
      <c r="G1661" s="2">
        <f t="shared" si="153"/>
        <v>5.1704746272799647E-2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7.04</v>
      </c>
      <c r="C1662" s="2">
        <f t="shared" si="150"/>
        <v>7.2039284332256752</v>
      </c>
      <c r="D1662" s="2">
        <f t="shared" si="152"/>
        <v>7.1530444750887821</v>
      </c>
      <c r="E1662" s="2">
        <f t="shared" si="151"/>
        <v>5.088395813689317E-2</v>
      </c>
      <c r="F1662" s="2">
        <f t="shared" si="155"/>
        <v>-4.4160040905656447E-3</v>
      </c>
      <c r="G1662" s="2">
        <f t="shared" si="153"/>
        <v>5.5299962227458817E-2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7.04</v>
      </c>
      <c r="C1663" s="2">
        <f t="shared" si="150"/>
        <v>7.2110163665755707</v>
      </c>
      <c r="D1663" s="2">
        <f t="shared" si="152"/>
        <v>7.1446708102673906</v>
      </c>
      <c r="E1663" s="2">
        <f t="shared" si="151"/>
        <v>6.6345556308180065E-2</v>
      </c>
      <c r="F1663" s="2">
        <f t="shared" si="155"/>
        <v>9.7363079891834969E-3</v>
      </c>
      <c r="G1663" s="2">
        <f t="shared" si="153"/>
        <v>5.6609248318996566E-2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7.04</v>
      </c>
      <c r="C1664" s="2">
        <f t="shared" si="150"/>
        <v>7.2170138486408675</v>
      </c>
      <c r="D1664" s="2">
        <f t="shared" si="152"/>
        <v>7.1369174169142511</v>
      </c>
      <c r="E1664" s="2">
        <f t="shared" si="151"/>
        <v>8.0096431726616402E-2</v>
      </c>
      <c r="F1664" s="2">
        <f t="shared" si="155"/>
        <v>2.3808332736670081E-2</v>
      </c>
      <c r="G1664" s="2">
        <f t="shared" si="153"/>
        <v>5.6288098989946321E-2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7.04</v>
      </c>
      <c r="C1665" s="2">
        <f t="shared" si="150"/>
        <v>7.2220886411576579</v>
      </c>
      <c r="D1665" s="2">
        <f t="shared" si="152"/>
        <v>7.1297383489946764</v>
      </c>
      <c r="E1665" s="2">
        <f t="shared" si="151"/>
        <v>9.2350292162981518E-2</v>
      </c>
      <c r="F1665" s="2">
        <f t="shared" si="155"/>
        <v>3.7516724621932368E-2</v>
      </c>
      <c r="G1665" s="2">
        <f t="shared" si="153"/>
        <v>5.483356754104915E-2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7.04</v>
      </c>
      <c r="C1666" s="2">
        <f t="shared" si="150"/>
        <v>7.2263826963641726</v>
      </c>
      <c r="D1666" s="2">
        <f t="shared" si="152"/>
        <v>7.12309106388396</v>
      </c>
      <c r="E1666" s="2">
        <f t="shared" si="151"/>
        <v>0.10329163248021267</v>
      </c>
      <c r="F1666" s="2">
        <f t="shared" si="155"/>
        <v>5.0671706193588434E-2</v>
      </c>
      <c r="G1666" s="2">
        <f t="shared" si="153"/>
        <v>5.2619926286624236E-2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7.04</v>
      </c>
      <c r="C1667" s="2">
        <f t="shared" si="150"/>
        <v>7.2300161276927621</v>
      </c>
      <c r="D1667" s="2">
        <f t="shared" si="152"/>
        <v>7.1169361702629264</v>
      </c>
      <c r="E1667" s="2">
        <f t="shared" si="151"/>
        <v>0.11307995742983579</v>
      </c>
      <c r="F1667" s="2">
        <f t="shared" si="155"/>
        <v>6.3153356440837916E-2</v>
      </c>
      <c r="G1667" s="2">
        <f t="shared" si="153"/>
        <v>4.9926600988997871E-2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7.04</v>
      </c>
      <c r="C1668" s="2">
        <f t="shared" si="150"/>
        <v>7.2330905695861833</v>
      </c>
      <c r="D1668" s="2">
        <f t="shared" si="152"/>
        <v>7.1112371946878952</v>
      </c>
      <c r="E1668" s="2">
        <f t="shared" si="151"/>
        <v>0.12185337489828818</v>
      </c>
      <c r="F1668" s="2">
        <f t="shared" si="155"/>
        <v>7.4893360132327974E-2</v>
      </c>
      <c r="G1668" s="2">
        <f t="shared" si="153"/>
        <v>4.6960014765960206E-2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7.04</v>
      </c>
      <c r="C1669" s="2">
        <f t="shared" si="150"/>
        <v>7.2356920204190782</v>
      </c>
      <c r="D1669" s="2">
        <f t="shared" si="152"/>
        <v>7.1059603654517556</v>
      </c>
      <c r="E1669" s="2">
        <f t="shared" si="151"/>
        <v>0.12973165496732264</v>
      </c>
      <c r="F1669" s="2">
        <f t="shared" si="155"/>
        <v>8.5861019099326918E-2</v>
      </c>
      <c r="G1669" s="2">
        <f t="shared" si="153"/>
        <v>4.3870635867995722E-2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7.3</v>
      </c>
      <c r="C1670" s="2">
        <f t="shared" si="150"/>
        <v>7.2055855557392192</v>
      </c>
      <c r="D1670" s="2">
        <f t="shared" si="152"/>
        <v>7.1203336717145884</v>
      </c>
      <c r="E1670" s="2">
        <f t="shared" si="151"/>
        <v>8.5251884024630797E-2</v>
      </c>
      <c r="F1670" s="2">
        <f t="shared" si="155"/>
        <v>8.5739192084387697E-2</v>
      </c>
      <c r="G1670" s="2">
        <f t="shared" si="153"/>
        <v>-4.8730805975689961E-4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7.3</v>
      </c>
      <c r="C1671" s="2">
        <f t="shared" si="150"/>
        <v>7.1801108548562631</v>
      </c>
      <c r="D1671" s="2">
        <f t="shared" si="152"/>
        <v>7.1336422886246194</v>
      </c>
      <c r="E1671" s="2">
        <f t="shared" si="151"/>
        <v>4.6468566231643749E-2</v>
      </c>
      <c r="F1671" s="2">
        <f t="shared" si="155"/>
        <v>7.788506691383891E-2</v>
      </c>
      <c r="G1671" s="2">
        <f t="shared" si="153"/>
        <v>-3.1416500682195161E-2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7.3</v>
      </c>
      <c r="C1672" s="2">
        <f t="shared" si="150"/>
        <v>7.1585553387245309</v>
      </c>
      <c r="D1672" s="2">
        <f t="shared" si="152"/>
        <v>7.1459650820598331</v>
      </c>
      <c r="E1672" s="2">
        <f t="shared" si="151"/>
        <v>1.2590256664697819E-2</v>
      </c>
      <c r="F1672" s="2">
        <f t="shared" si="155"/>
        <v>6.4826104864010692E-2</v>
      </c>
      <c r="G1672" s="2">
        <f t="shared" si="153"/>
        <v>-5.2235848199312873E-2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7.3</v>
      </c>
      <c r="C1673" s="2">
        <f t="shared" si="150"/>
        <v>7.140316055843833</v>
      </c>
      <c r="D1673" s="2">
        <f t="shared" si="152"/>
        <v>7.1573750759813262</v>
      </c>
      <c r="E1673" s="2">
        <f t="shared" si="151"/>
        <v>-1.7059020137493164E-2</v>
      </c>
      <c r="F1673" s="2">
        <f t="shared" si="155"/>
        <v>4.8449079863709922E-2</v>
      </c>
      <c r="G1673" s="2">
        <f t="shared" si="153"/>
        <v>-6.5508100001203079E-2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7.3</v>
      </c>
      <c r="C1674" s="2">
        <f t="shared" si="150"/>
        <v>7.1248828164832432</v>
      </c>
      <c r="D1674" s="2">
        <f t="shared" si="152"/>
        <v>7.167939885167895</v>
      </c>
      <c r="E1674" s="2">
        <f t="shared" si="151"/>
        <v>-4.3057068684651867E-2</v>
      </c>
      <c r="F1674" s="2">
        <f t="shared" si="155"/>
        <v>3.0147850154037564E-2</v>
      </c>
      <c r="G1674" s="2">
        <f t="shared" si="153"/>
        <v>-7.3204918838689431E-2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7.3</v>
      </c>
      <c r="C1675" s="2">
        <f t="shared" si="150"/>
        <v>7.111823921639667</v>
      </c>
      <c r="D1675" s="2">
        <f t="shared" si="152"/>
        <v>7.1777221158961986</v>
      </c>
      <c r="E1675" s="2">
        <f t="shared" si="151"/>
        <v>-6.5898194256531539E-2</v>
      </c>
      <c r="F1675" s="2">
        <f t="shared" si="155"/>
        <v>1.0938641271923745E-2</v>
      </c>
      <c r="G1675" s="2">
        <f t="shared" si="153"/>
        <v>-7.6836835528455286E-2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7.3</v>
      </c>
      <c r="C1676" s="2">
        <f t="shared" si="150"/>
        <v>7.1007740875412573</v>
      </c>
      <c r="D1676" s="2">
        <f t="shared" si="152"/>
        <v>7.1867797369409239</v>
      </c>
      <c r="E1676" s="2">
        <f t="shared" si="151"/>
        <v>-8.6005649399666595E-2</v>
      </c>
      <c r="F1676" s="2">
        <f t="shared" si="155"/>
        <v>-8.4502168623943243E-3</v>
      </c>
      <c r="G1676" s="2">
        <f t="shared" si="153"/>
        <v>-7.7555432537272276E-2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6">
        <f>TITRES_STAT!D1680</f>
        <v>7.3</v>
      </c>
      <c r="C1677" s="2">
        <f t="shared" si="150"/>
        <v>7.091424227919525</v>
      </c>
      <c r="D1677" s="2">
        <f t="shared" si="152"/>
        <v>7.1951664230934487</v>
      </c>
      <c r="E1677" s="2">
        <f t="shared" si="151"/>
        <v>-0.10374219517392369</v>
      </c>
      <c r="F1677" s="2">
        <f t="shared" si="155"/>
        <v>-2.7508612524700198E-2</v>
      </c>
      <c r="G1677" s="2">
        <f t="shared" si="153"/>
        <v>-7.6233582649223489E-2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6">
        <f>TITRES_STAT!D1681</f>
        <v>7.3</v>
      </c>
      <c r="C1678" s="2">
        <f t="shared" si="150"/>
        <v>7.0835128082395986</v>
      </c>
      <c r="D1678" s="2">
        <f t="shared" si="152"/>
        <v>7.2029318732346752</v>
      </c>
      <c r="E1678" s="2">
        <f t="shared" si="151"/>
        <v>-0.1194190649950766</v>
      </c>
      <c r="F1678" s="2">
        <f t="shared" si="155"/>
        <v>-4.5890703018775479E-2</v>
      </c>
      <c r="G1678" s="2">
        <f t="shared" si="153"/>
        <v>-7.352836197630111E-2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6">
        <f>TITRES_STAT!D1682</f>
        <v>7.3</v>
      </c>
      <c r="C1679" s="2">
        <f t="shared" ref="C1679:C1742" si="156">$C$4*B1669+C1678*(1-$C$4)</f>
        <v>7.0768185300488913</v>
      </c>
      <c r="D1679" s="2">
        <f t="shared" si="152"/>
        <v>7.2101221048469224</v>
      </c>
      <c r="E1679" s="2">
        <f t="shared" si="151"/>
        <v>-0.13330357479803112</v>
      </c>
      <c r="F1679" s="2">
        <f t="shared" si="155"/>
        <v>-6.3373277374626613E-2</v>
      </c>
      <c r="G1679" s="2">
        <f t="shared" si="153"/>
        <v>-6.9930297423404508E-2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6">
        <f>TITRES_STAT!D1683</f>
        <v>7.3</v>
      </c>
      <c r="C1680" s="2">
        <f t="shared" si="156"/>
        <v>7.1111541408105996</v>
      </c>
      <c r="D1680" s="2">
        <f t="shared" si="152"/>
        <v>7.2167797267101133</v>
      </c>
      <c r="E1680" s="2">
        <f t="shared" si="151"/>
        <v>-0.10562558589951365</v>
      </c>
      <c r="F1680" s="2">
        <f t="shared" si="155"/>
        <v>-7.1823739079604015E-2</v>
      </c>
      <c r="G1680" s="2">
        <f t="shared" si="153"/>
        <v>-3.3801846819909637E-2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7.3</v>
      </c>
      <c r="C1681" s="2">
        <f t="shared" si="156"/>
        <v>7.1402073499166612</v>
      </c>
      <c r="D1681" s="2">
        <f t="shared" si="152"/>
        <v>7.2229441913982537</v>
      </c>
      <c r="E1681" s="2">
        <f t="shared" si="151"/>
        <v>-8.2736841481592549E-2</v>
      </c>
      <c r="F1681" s="2">
        <f t="shared" si="155"/>
        <v>-7.4006359560001733E-2</v>
      </c>
      <c r="G1681" s="2">
        <f t="shared" si="153"/>
        <v>-8.7304819215908158E-3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7.3</v>
      </c>
      <c r="C1682" s="2">
        <f t="shared" si="156"/>
        <v>7.164790834544867</v>
      </c>
      <c r="D1682" s="2">
        <f t="shared" si="152"/>
        <v>7.2286520290724567</v>
      </c>
      <c r="E1682" s="2">
        <f t="shared" si="151"/>
        <v>-6.386119452758976E-2</v>
      </c>
      <c r="F1682" s="2">
        <f t="shared" si="155"/>
        <v>-7.197732655351935E-2</v>
      </c>
      <c r="G1682" s="2">
        <f t="shared" si="153"/>
        <v>8.1161320259295899E-3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7.3</v>
      </c>
      <c r="C1683" s="2">
        <f t="shared" si="156"/>
        <v>7.1855922446148881</v>
      </c>
      <c r="D1683" s="2">
        <f t="shared" si="152"/>
        <v>7.2339370639559792</v>
      </c>
      <c r="E1683" s="2">
        <f t="shared" si="151"/>
        <v>-4.8344819341091139E-2</v>
      </c>
      <c r="F1683" s="2">
        <f t="shared" si="155"/>
        <v>-6.725082511103371E-2</v>
      </c>
      <c r="G1683" s="2">
        <f t="shared" si="153"/>
        <v>1.8906005769942572E-2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7.3</v>
      </c>
      <c r="C1684" s="2">
        <f t="shared" si="156"/>
        <v>7.2031934377510591</v>
      </c>
      <c r="D1684" s="2">
        <f t="shared" si="152"/>
        <v>7.2388306147740558</v>
      </c>
      <c r="E1684" s="2">
        <f t="shared" si="151"/>
        <v>-3.5637177022996624E-2</v>
      </c>
      <c r="F1684" s="2">
        <f t="shared" si="155"/>
        <v>-6.0928095493426301E-2</v>
      </c>
      <c r="G1684" s="2">
        <f t="shared" si="153"/>
        <v>2.5290918470429677E-2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7.3</v>
      </c>
      <c r="C1685" s="2">
        <f t="shared" si="156"/>
        <v>7.2180867550201278</v>
      </c>
      <c r="D1685" s="2">
        <f t="shared" si="152"/>
        <v>7.2433616803463483</v>
      </c>
      <c r="E1685" s="2">
        <f t="shared" si="151"/>
        <v>-2.5274925326220554E-2</v>
      </c>
      <c r="F1685" s="2">
        <f t="shared" si="155"/>
        <v>-5.3797461459985159E-2</v>
      </c>
      <c r="G1685" s="2">
        <f t="shared" si="153"/>
        <v>2.8522536133764605E-2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7.3</v>
      </c>
      <c r="C1686" s="2">
        <f t="shared" si="156"/>
        <v>7.2306887927093388</v>
      </c>
      <c r="D1686" s="2">
        <f t="shared" si="152"/>
        <v>7.2475571114318047</v>
      </c>
      <c r="E1686" s="2">
        <f t="shared" si="151"/>
        <v>-1.6868318722465858E-2</v>
      </c>
      <c r="F1686" s="2">
        <f t="shared" si="155"/>
        <v>-4.6411632912481307E-2</v>
      </c>
      <c r="G1686" s="2">
        <f t="shared" si="153"/>
        <v>2.9543314190015449E-2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7.3</v>
      </c>
      <c r="C1687" s="2">
        <f t="shared" si="156"/>
        <v>7.2413520553694397</v>
      </c>
      <c r="D1687" s="2">
        <f t="shared" si="152"/>
        <v>7.2514417698442628</v>
      </c>
      <c r="E1687" s="2">
        <f t="shared" si="151"/>
        <v>-1.0089714474823097E-2</v>
      </c>
      <c r="F1687" s="2">
        <f t="shared" si="155"/>
        <v>-3.9147249224949665E-2</v>
      </c>
      <c r="G1687" s="2">
        <f t="shared" si="153"/>
        <v>2.9057534750126568E-2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7.3</v>
      </c>
      <c r="C1688" s="2">
        <f t="shared" si="156"/>
        <v>7.250374816081834</v>
      </c>
      <c r="D1688" s="2">
        <f t="shared" si="152"/>
        <v>7.2550386757817247</v>
      </c>
      <c r="E1688" s="2">
        <f t="shared" si="151"/>
        <v>-4.6638596998906934E-3</v>
      </c>
      <c r="F1688" s="2">
        <f t="shared" si="155"/>
        <v>-3.2250571319937867E-2</v>
      </c>
      <c r="G1688" s="2">
        <f t="shared" si="153"/>
        <v>2.7586711620047173E-2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7.31</v>
      </c>
      <c r="C1689" s="2">
        <f t="shared" si="156"/>
        <v>7.258009459761551</v>
      </c>
      <c r="D1689" s="2">
        <f t="shared" si="152"/>
        <v>7.2591098849830784</v>
      </c>
      <c r="E1689" s="2">
        <f t="shared" si="151"/>
        <v>-1.1004252215274235E-3</v>
      </c>
      <c r="F1689" s="2">
        <f t="shared" si="155"/>
        <v>-2.602054210025578E-2</v>
      </c>
      <c r="G1689" s="2">
        <f t="shared" si="153"/>
        <v>2.4920116878728357E-2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7.31</v>
      </c>
      <c r="C1690" s="2">
        <f t="shared" si="156"/>
        <v>7.2644695428751582</v>
      </c>
      <c r="D1690" s="2">
        <f t="shared" si="152"/>
        <v>7.2628795231324803</v>
      </c>
      <c r="E1690" s="2">
        <f t="shared" si="151"/>
        <v>1.5900197426779172E-3</v>
      </c>
      <c r="F1690" s="2">
        <f t="shared" si="155"/>
        <v>-2.049842973166904E-2</v>
      </c>
      <c r="G1690" s="2">
        <f t="shared" si="153"/>
        <v>2.2088449474346957E-2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7.31</v>
      </c>
      <c r="C1691" s="2">
        <f t="shared" si="156"/>
        <v>7.2699357670482101</v>
      </c>
      <c r="D1691" s="2">
        <f t="shared" si="152"/>
        <v>7.2663699288263706</v>
      </c>
      <c r="E1691" s="2">
        <f t="shared" si="151"/>
        <v>3.5658382218395346E-3</v>
      </c>
      <c r="F1691" s="2">
        <f t="shared" si="155"/>
        <v>-1.5685576140967324E-2</v>
      </c>
      <c r="G1691" s="2">
        <f t="shared" si="153"/>
        <v>1.9251414362806859E-2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7.31</v>
      </c>
      <c r="C1692" s="2">
        <f t="shared" si="156"/>
        <v>7.2745610336561786</v>
      </c>
      <c r="D1692" s="2">
        <f t="shared" si="152"/>
        <v>7.2696017859503428</v>
      </c>
      <c r="E1692" s="2">
        <f t="shared" ref="E1692:E1755" si="157">C1692-D1692</f>
        <v>4.9592477058357787E-3</v>
      </c>
      <c r="F1692" s="2">
        <f t="shared" si="155"/>
        <v>-1.1556611371606705E-2</v>
      </c>
      <c r="G1692" s="2">
        <f t="shared" si="153"/>
        <v>1.6515859077442484E-2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7.31</v>
      </c>
      <c r="C1693" s="2">
        <f t="shared" si="156"/>
        <v>7.2784747207859972</v>
      </c>
      <c r="D1693" s="2">
        <f t="shared" ref="D1693:D1756" si="158">$D$4*B1693+(1-$D$4)*D1692</f>
        <v>7.2725942462503177</v>
      </c>
      <c r="E1693" s="2">
        <f t="shared" si="157"/>
        <v>5.8804745356795252E-3</v>
      </c>
      <c r="F1693" s="2">
        <f t="shared" si="155"/>
        <v>-8.0691941901494587E-3</v>
      </c>
      <c r="G1693" s="2">
        <f t="shared" si="153"/>
        <v>1.3949668725828984E-2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7.31</v>
      </c>
      <c r="C1694" s="2">
        <f t="shared" si="156"/>
        <v>7.2817863022035354</v>
      </c>
      <c r="D1694" s="2">
        <f t="shared" si="158"/>
        <v>7.2753650428243679</v>
      </c>
      <c r="E1694" s="2">
        <f t="shared" si="157"/>
        <v>6.4212593791674877E-3</v>
      </c>
      <c r="F1694" s="2">
        <f t="shared" si="155"/>
        <v>-5.1711034762860694E-3</v>
      </c>
      <c r="G1694" s="2">
        <f t="shared" si="153"/>
        <v>1.1592362855453557E-2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7.31</v>
      </c>
      <c r="C1695" s="2">
        <f t="shared" si="156"/>
        <v>7.2845884095568376</v>
      </c>
      <c r="D1695" s="2">
        <f t="shared" si="158"/>
        <v>7.2779305952077484</v>
      </c>
      <c r="E1695" s="2">
        <f t="shared" si="157"/>
        <v>6.6578143490891861E-3</v>
      </c>
      <c r="F1695" s="2">
        <f t="shared" si="155"/>
        <v>-2.8053199112110187E-3</v>
      </c>
      <c r="G1695" s="2">
        <f t="shared" si="153"/>
        <v>9.4631342603002048E-3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7.31</v>
      </c>
      <c r="C1696" s="2">
        <f t="shared" si="156"/>
        <v>7.2869594234711705</v>
      </c>
      <c r="D1696" s="2">
        <f t="shared" si="158"/>
        <v>7.2803061066738408</v>
      </c>
      <c r="E1696" s="2">
        <f t="shared" si="157"/>
        <v>6.6533167973297225E-3</v>
      </c>
      <c r="F1696" s="2">
        <f t="shared" si="155"/>
        <v>-9.1359256950287061E-4</v>
      </c>
      <c r="G1696" s="2">
        <f t="shared" si="153"/>
        <v>7.5669093668325931E-3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7.31</v>
      </c>
      <c r="C1697" s="2">
        <f t="shared" si="156"/>
        <v>7.288965666014068</v>
      </c>
      <c r="D1697" s="2">
        <f t="shared" si="158"/>
        <v>7.2825056543276308</v>
      </c>
      <c r="E1697" s="2">
        <f t="shared" si="157"/>
        <v>6.4600116864372836E-3</v>
      </c>
      <c r="F1697" s="2">
        <f t="shared" si="155"/>
        <v>5.6112828168516037E-4</v>
      </c>
      <c r="G1697" s="2">
        <f t="shared" si="153"/>
        <v>5.898883404752123E-3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7.31</v>
      </c>
      <c r="C1698" s="2">
        <f t="shared" si="156"/>
        <v>7.2906632558580569</v>
      </c>
      <c r="D1698" s="2">
        <f t="shared" si="158"/>
        <v>7.2845422725255844</v>
      </c>
      <c r="E1698" s="2">
        <f t="shared" si="157"/>
        <v>6.1209833324724627E-3</v>
      </c>
      <c r="F1698" s="2">
        <f t="shared" si="155"/>
        <v>1.673099291842621E-3</v>
      </c>
      <c r="G1698" s="2">
        <f t="shared" si="153"/>
        <v>4.4478840406298415E-3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7</v>
      </c>
      <c r="C1699" s="2">
        <f t="shared" si="156"/>
        <v>7.2936381395722014</v>
      </c>
      <c r="D1699" s="2">
        <f t="shared" si="158"/>
        <v>7.2634650671533185</v>
      </c>
      <c r="E1699" s="2">
        <f t="shared" si="157"/>
        <v>3.0173072418882896E-2</v>
      </c>
      <c r="F1699" s="2">
        <f t="shared" si="155"/>
        <v>7.3730939172506763E-3</v>
      </c>
      <c r="G1699" s="2">
        <f t="shared" si="153"/>
        <v>2.279997850163222E-2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7</v>
      </c>
      <c r="C1700" s="2">
        <f t="shared" si="156"/>
        <v>7.2961553488687851</v>
      </c>
      <c r="D1700" s="2">
        <f t="shared" si="158"/>
        <v>7.2439491362530726</v>
      </c>
      <c r="E1700" s="2">
        <f t="shared" si="157"/>
        <v>5.2206212615712566E-2</v>
      </c>
      <c r="F1700" s="2">
        <f t="shared" si="155"/>
        <v>1.6339717656943056E-2</v>
      </c>
      <c r="G1700" s="2">
        <f t="shared" ref="G1700:G1763" si="159">E1700-F1700</f>
        <v>3.5866494958769507E-2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7</v>
      </c>
      <c r="C1701" s="2">
        <f t="shared" si="156"/>
        <v>7.2982852951966644</v>
      </c>
      <c r="D1701" s="2">
        <f t="shared" si="158"/>
        <v>7.225878829863956</v>
      </c>
      <c r="E1701" s="2">
        <f t="shared" si="157"/>
        <v>7.2406465332708336E-2</v>
      </c>
      <c r="F1701" s="2">
        <f t="shared" ref="F1701:F1764" si="161">(E1701*(2/(10)))+((1-(2/10))*F1700)</f>
        <v>2.755306719209611E-2</v>
      </c>
      <c r="G1701" s="2">
        <f t="shared" si="159"/>
        <v>4.4853398140612226E-2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7</v>
      </c>
      <c r="C1702" s="2">
        <f t="shared" si="156"/>
        <v>7.3000875574741002</v>
      </c>
      <c r="D1702" s="2">
        <f t="shared" si="158"/>
        <v>7.2091470646888478</v>
      </c>
      <c r="E1702" s="2">
        <f t="shared" si="157"/>
        <v>9.0940492785252403E-2</v>
      </c>
      <c r="F1702" s="2">
        <f t="shared" si="161"/>
        <v>4.023055231072737E-2</v>
      </c>
      <c r="G1702" s="2">
        <f t="shared" si="159"/>
        <v>5.0709940474525032E-2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7</v>
      </c>
      <c r="C1703" s="2">
        <f t="shared" si="156"/>
        <v>7.3016125486319305</v>
      </c>
      <c r="D1703" s="2">
        <f t="shared" si="158"/>
        <v>7.1936546895267108</v>
      </c>
      <c r="E1703" s="2">
        <f t="shared" si="157"/>
        <v>0.10795785910521971</v>
      </c>
      <c r="F1703" s="2">
        <f t="shared" si="161"/>
        <v>5.3776013669625845E-2</v>
      </c>
      <c r="G1703" s="2">
        <f t="shared" si="159"/>
        <v>5.4181845435593866E-2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7</v>
      </c>
      <c r="C1704" s="2">
        <f t="shared" si="156"/>
        <v>7.3029029257654789</v>
      </c>
      <c r="D1704" s="2">
        <f t="shared" si="158"/>
        <v>7.179309897709917</v>
      </c>
      <c r="E1704" s="2">
        <f t="shared" si="157"/>
        <v>0.12359302805556194</v>
      </c>
      <c r="F1704" s="2">
        <f t="shared" si="161"/>
        <v>6.7739416546813064E-2</v>
      </c>
      <c r="G1704" s="2">
        <f t="shared" si="159"/>
        <v>5.5853611508748874E-2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7</v>
      </c>
      <c r="C1705" s="2">
        <f t="shared" si="156"/>
        <v>7.3039947833400207</v>
      </c>
      <c r="D1705" s="2">
        <f t="shared" si="158"/>
        <v>7.1660276830647378</v>
      </c>
      <c r="E1705" s="2">
        <f t="shared" si="157"/>
        <v>0.13796710027528292</v>
      </c>
      <c r="F1705" s="2">
        <f t="shared" si="161"/>
        <v>8.178495329250704E-2</v>
      </c>
      <c r="G1705" s="2">
        <f t="shared" si="159"/>
        <v>5.6182146982775877E-2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7</v>
      </c>
      <c r="C1706" s="2">
        <f t="shared" si="156"/>
        <v>7.3049186628261706</v>
      </c>
      <c r="D1706" s="2">
        <f t="shared" si="158"/>
        <v>7.153729336171053</v>
      </c>
      <c r="E1706" s="2">
        <f t="shared" si="157"/>
        <v>0.15118932665511764</v>
      </c>
      <c r="F1706" s="2">
        <f t="shared" si="161"/>
        <v>9.5665827965029163E-2</v>
      </c>
      <c r="G1706" s="2">
        <f t="shared" si="159"/>
        <v>5.5523498690088477E-2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7</v>
      </c>
      <c r="C1707" s="2">
        <f t="shared" si="156"/>
        <v>7.3057004070067597</v>
      </c>
      <c r="D1707" s="2">
        <f t="shared" si="158"/>
        <v>7.1423419779361597</v>
      </c>
      <c r="E1707" s="2">
        <f t="shared" si="157"/>
        <v>0.16335842907060005</v>
      </c>
      <c r="F1707" s="2">
        <f t="shared" si="161"/>
        <v>0.10920434818614334</v>
      </c>
      <c r="G1707" s="2">
        <f t="shared" si="159"/>
        <v>5.415408088445671E-2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7</v>
      </c>
      <c r="C1708" s="2">
        <f t="shared" si="156"/>
        <v>7.3063618828518733</v>
      </c>
      <c r="D1708" s="2">
        <f t="shared" si="158"/>
        <v>7.1317981277186657</v>
      </c>
      <c r="E1708" s="2">
        <f t="shared" si="157"/>
        <v>0.17456375513320754</v>
      </c>
      <c r="F1708" s="2">
        <f t="shared" si="161"/>
        <v>0.1222762295755562</v>
      </c>
      <c r="G1708" s="2">
        <f t="shared" si="159"/>
        <v>5.2287525557651343E-2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7.03</v>
      </c>
      <c r="C1709" s="2">
        <f t="shared" si="156"/>
        <v>7.2592292854900471</v>
      </c>
      <c r="D1709" s="2">
        <f t="shared" si="158"/>
        <v>7.1242575256654312</v>
      </c>
      <c r="E1709" s="2">
        <f t="shared" si="157"/>
        <v>0.13497175982461584</v>
      </c>
      <c r="F1709" s="2">
        <f t="shared" si="161"/>
        <v>0.12481533562536813</v>
      </c>
      <c r="G1709" s="2">
        <f t="shared" si="159"/>
        <v>1.0156424199247713E-2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7.03</v>
      </c>
      <c r="C1710" s="2">
        <f t="shared" si="156"/>
        <v>7.2193478569531173</v>
      </c>
      <c r="D1710" s="2">
        <f t="shared" si="158"/>
        <v>7.1172754867272507</v>
      </c>
      <c r="E1710" s="2">
        <f t="shared" si="157"/>
        <v>0.10207237022586657</v>
      </c>
      <c r="F1710" s="2">
        <f t="shared" si="161"/>
        <v>0.12026674254546782</v>
      </c>
      <c r="G1710" s="2">
        <f t="shared" si="159"/>
        <v>-1.8194372319601249E-2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7.03</v>
      </c>
      <c r="C1711" s="2">
        <f t="shared" si="156"/>
        <v>7.185602032806484</v>
      </c>
      <c r="D1711" s="2">
        <f t="shared" si="158"/>
        <v>7.1108106358585657</v>
      </c>
      <c r="E1711" s="2">
        <f t="shared" si="157"/>
        <v>7.4791396947918365E-2</v>
      </c>
      <c r="F1711" s="2">
        <f t="shared" si="161"/>
        <v>0.11117167342595793</v>
      </c>
      <c r="G1711" s="2">
        <f t="shared" si="159"/>
        <v>-3.6380276478039569E-2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7.03</v>
      </c>
      <c r="C1712" s="2">
        <f t="shared" si="156"/>
        <v>7.1570478739131786</v>
      </c>
      <c r="D1712" s="2">
        <f t="shared" si="158"/>
        <v>7.1048246628320051</v>
      </c>
      <c r="E1712" s="2">
        <f t="shared" si="157"/>
        <v>5.2223211081173559E-2</v>
      </c>
      <c r="F1712" s="2">
        <f t="shared" si="161"/>
        <v>9.938198095700107E-2</v>
      </c>
      <c r="G1712" s="2">
        <f t="shared" si="159"/>
        <v>-4.7158769875827511E-2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7.3</v>
      </c>
      <c r="C1713" s="2">
        <f t="shared" si="156"/>
        <v>7.1328866625419209</v>
      </c>
      <c r="D1713" s="2">
        <f t="shared" si="158"/>
        <v>7.1192820952148193</v>
      </c>
      <c r="E1713" s="2">
        <f t="shared" si="157"/>
        <v>1.3604567327101691E-2</v>
      </c>
      <c r="F1713" s="2">
        <f t="shared" si="161"/>
        <v>8.2226498231021197E-2</v>
      </c>
      <c r="G1713" s="2">
        <f t="shared" si="159"/>
        <v>-6.8621930903919506E-2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7.3</v>
      </c>
      <c r="C1714" s="2">
        <f t="shared" si="156"/>
        <v>7.1124425606123953</v>
      </c>
      <c r="D1714" s="2">
        <f t="shared" si="158"/>
        <v>7.1326686066803884</v>
      </c>
      <c r="E1714" s="2">
        <f t="shared" si="157"/>
        <v>-2.0226046067993053E-2</v>
      </c>
      <c r="F1714" s="2">
        <f t="shared" si="161"/>
        <v>6.1735989371218346E-2</v>
      </c>
      <c r="G1714" s="2">
        <f t="shared" si="159"/>
        <v>-8.1962035439211406E-2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7.3</v>
      </c>
      <c r="C1715" s="2">
        <f t="shared" si="156"/>
        <v>7.095143705133566</v>
      </c>
      <c r="D1715" s="2">
        <f t="shared" si="158"/>
        <v>7.1450635247040637</v>
      </c>
      <c r="E1715" s="2">
        <f t="shared" si="157"/>
        <v>-4.9919819570497737E-2</v>
      </c>
      <c r="F1715" s="2">
        <f t="shared" si="161"/>
        <v>3.9404827582875127E-2</v>
      </c>
      <c r="G1715" s="2">
        <f t="shared" si="159"/>
        <v>-8.9324647153372863E-2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7.25</v>
      </c>
      <c r="C1716" s="2">
        <f t="shared" si="156"/>
        <v>7.0805062120360951</v>
      </c>
      <c r="D1716" s="2">
        <f t="shared" si="158"/>
        <v>7.1528365969482071</v>
      </c>
      <c r="E1716" s="2">
        <f t="shared" si="157"/>
        <v>-7.2330384912111967E-2</v>
      </c>
      <c r="F1716" s="2">
        <f t="shared" si="161"/>
        <v>1.7057785083877709E-2</v>
      </c>
      <c r="G1716" s="2">
        <f t="shared" si="159"/>
        <v>-8.9388169995989669E-2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7.25</v>
      </c>
      <c r="C1717" s="2">
        <f t="shared" si="156"/>
        <v>7.0681206409536195</v>
      </c>
      <c r="D1717" s="2">
        <f t="shared" si="158"/>
        <v>7.1600338860631547</v>
      </c>
      <c r="E1717" s="2">
        <f t="shared" si="157"/>
        <v>-9.1913245109535247E-2</v>
      </c>
      <c r="F1717" s="2">
        <f t="shared" si="161"/>
        <v>-4.7364209548048826E-3</v>
      </c>
      <c r="G1717" s="2">
        <f t="shared" si="159"/>
        <v>-8.7176824154730367E-2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7.25</v>
      </c>
      <c r="C1718" s="2">
        <f t="shared" si="156"/>
        <v>7.0576405423453696</v>
      </c>
      <c r="D1718" s="2">
        <f t="shared" si="158"/>
        <v>7.1666980426510696</v>
      </c>
      <c r="E1718" s="2">
        <f t="shared" si="157"/>
        <v>-0.10905750030569994</v>
      </c>
      <c r="F1718" s="2">
        <f t="shared" si="161"/>
        <v>-2.5600636824983897E-2</v>
      </c>
      <c r="G1718" s="2">
        <f t="shared" si="159"/>
        <v>-8.3456863480716043E-2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7.25</v>
      </c>
      <c r="C1719" s="2">
        <f t="shared" si="156"/>
        <v>7.0533881512153132</v>
      </c>
      <c r="D1719" s="2">
        <f t="shared" si="158"/>
        <v>7.1728685580102498</v>
      </c>
      <c r="E1719" s="2">
        <f t="shared" si="157"/>
        <v>-0.11948040679493666</v>
      </c>
      <c r="F1719" s="2">
        <f t="shared" si="161"/>
        <v>-4.4376590818974451E-2</v>
      </c>
      <c r="G1719" s="2">
        <f t="shared" si="159"/>
        <v>-7.5103815975962204E-2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7.25</v>
      </c>
      <c r="C1720" s="2">
        <f t="shared" si="156"/>
        <v>7.0497899741052654</v>
      </c>
      <c r="D1720" s="2">
        <f t="shared" si="158"/>
        <v>7.1785819981576386</v>
      </c>
      <c r="E1720" s="2">
        <f t="shared" si="157"/>
        <v>-0.12879202405237322</v>
      </c>
      <c r="F1720" s="2">
        <f t="shared" si="161"/>
        <v>-6.1259677465654208E-2</v>
      </c>
      <c r="G1720" s="2">
        <f t="shared" si="159"/>
        <v>-6.7532346586719014E-2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7.3</v>
      </c>
      <c r="C1721" s="2">
        <f t="shared" si="156"/>
        <v>7.0467453627044554</v>
      </c>
      <c r="D1721" s="2">
        <f t="shared" si="158"/>
        <v>7.1875759242200363</v>
      </c>
      <c r="E1721" s="2">
        <f t="shared" si="157"/>
        <v>-0.14083056151558093</v>
      </c>
      <c r="F1721" s="2">
        <f t="shared" si="161"/>
        <v>-7.7173854275639553E-2</v>
      </c>
      <c r="G1721" s="2">
        <f t="shared" si="159"/>
        <v>-6.3656707239941379E-2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7.3</v>
      </c>
      <c r="C1722" s="2">
        <f t="shared" si="156"/>
        <v>7.0441691530576165</v>
      </c>
      <c r="D1722" s="2">
        <f t="shared" si="158"/>
        <v>7.1959036335370712</v>
      </c>
      <c r="E1722" s="2">
        <f t="shared" si="157"/>
        <v>-0.1517344804794547</v>
      </c>
      <c r="F1722" s="2">
        <f t="shared" si="161"/>
        <v>-9.2085979516402586E-2</v>
      </c>
      <c r="G1722" s="2">
        <f t="shared" si="159"/>
        <v>-5.9648500963052117E-2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7.3</v>
      </c>
      <c r="C1723" s="2">
        <f t="shared" si="156"/>
        <v>7.0835277448949068</v>
      </c>
      <c r="D1723" s="2">
        <f t="shared" si="158"/>
        <v>7.2036144754972877</v>
      </c>
      <c r="E1723" s="2">
        <f t="shared" si="157"/>
        <v>-0.12008673060238095</v>
      </c>
      <c r="F1723" s="2">
        <f t="shared" si="161"/>
        <v>-9.7686129733598262E-2</v>
      </c>
      <c r="G1723" s="2">
        <f t="shared" si="159"/>
        <v>-2.2400600868782691E-2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7.3</v>
      </c>
      <c r="C1724" s="2">
        <f t="shared" si="156"/>
        <v>7.1168311687572281</v>
      </c>
      <c r="D1724" s="2">
        <f t="shared" si="158"/>
        <v>7.2107541439789706</v>
      </c>
      <c r="E1724" s="2">
        <f t="shared" si="157"/>
        <v>-9.3922975221742533E-2</v>
      </c>
      <c r="F1724" s="2">
        <f t="shared" si="161"/>
        <v>-9.6933498831227122E-2</v>
      </c>
      <c r="G1724" s="2">
        <f t="shared" si="159"/>
        <v>3.0105236094845889E-3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7.3</v>
      </c>
      <c r="C1725" s="2">
        <f t="shared" si="156"/>
        <v>7.1450109889484246</v>
      </c>
      <c r="D1725" s="2">
        <f t="shared" si="158"/>
        <v>7.2173649481286759</v>
      </c>
      <c r="E1725" s="2">
        <f t="shared" si="157"/>
        <v>-7.2353959180251337E-2</v>
      </c>
      <c r="F1725" s="2">
        <f t="shared" si="161"/>
        <v>-9.2017590901031968E-2</v>
      </c>
      <c r="G1725" s="2">
        <f t="shared" si="159"/>
        <v>1.966363172078063E-2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7.3</v>
      </c>
      <c r="C1726" s="2">
        <f t="shared" si="156"/>
        <v>7.1611631444948216</v>
      </c>
      <c r="D1726" s="2">
        <f t="shared" si="158"/>
        <v>7.2234860630821078</v>
      </c>
      <c r="E1726" s="2">
        <f t="shared" si="157"/>
        <v>-6.2322918587286225E-2</v>
      </c>
      <c r="F1726" s="2">
        <f t="shared" si="161"/>
        <v>-8.607865643828283E-2</v>
      </c>
      <c r="G1726" s="2">
        <f t="shared" si="159"/>
        <v>2.3755737850996606E-2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7.3</v>
      </c>
      <c r="C1727" s="2">
        <f t="shared" si="156"/>
        <v>7.1748303530340802</v>
      </c>
      <c r="D1727" s="2">
        <f t="shared" si="158"/>
        <v>7.2291537621130626</v>
      </c>
      <c r="E1727" s="2">
        <f t="shared" si="157"/>
        <v>-5.4323409078982365E-2</v>
      </c>
      <c r="F1727" s="2">
        <f t="shared" si="161"/>
        <v>-7.972760696642274E-2</v>
      </c>
      <c r="G1727" s="2">
        <f t="shared" si="159"/>
        <v>2.5404197887440375E-2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7.3</v>
      </c>
      <c r="C1728" s="2">
        <f t="shared" si="156"/>
        <v>7.1863949141057599</v>
      </c>
      <c r="D1728" s="2">
        <f t="shared" si="158"/>
        <v>7.2344016315861683</v>
      </c>
      <c r="E1728" s="2">
        <f t="shared" si="157"/>
        <v>-4.8006717480408412E-2</v>
      </c>
      <c r="F1728" s="2">
        <f t="shared" si="161"/>
        <v>-7.338342906921988E-2</v>
      </c>
      <c r="G1728" s="2">
        <f t="shared" si="159"/>
        <v>2.5376711588811468E-2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7.3</v>
      </c>
      <c r="C1729" s="2">
        <f t="shared" si="156"/>
        <v>7.1961803119356436</v>
      </c>
      <c r="D1729" s="2">
        <f t="shared" si="158"/>
        <v>7.2392607699871938</v>
      </c>
      <c r="E1729" s="2">
        <f t="shared" si="157"/>
        <v>-4.3080458051550252E-2</v>
      </c>
      <c r="F1729" s="2">
        <f t="shared" si="161"/>
        <v>-6.7322834865685952E-2</v>
      </c>
      <c r="G1729" s="2">
        <f t="shared" si="159"/>
        <v>2.4242376814135699E-2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7.3</v>
      </c>
      <c r="C1730" s="2">
        <f t="shared" si="156"/>
        <v>7.2044602639455437</v>
      </c>
      <c r="D1730" s="2">
        <f t="shared" si="158"/>
        <v>7.2437599722103645</v>
      </c>
      <c r="E1730" s="2">
        <f t="shared" si="157"/>
        <v>-3.9299708264820765E-2</v>
      </c>
      <c r="F1730" s="2">
        <f t="shared" si="161"/>
        <v>-6.1718209545512923E-2</v>
      </c>
      <c r="G1730" s="2">
        <f t="shared" si="159"/>
        <v>2.2418501280692157E-2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7.3</v>
      </c>
      <c r="C1731" s="2">
        <f t="shared" si="156"/>
        <v>7.219158684876998</v>
      </c>
      <c r="D1731" s="2">
        <f t="shared" si="158"/>
        <v>7.2479259001947813</v>
      </c>
      <c r="E1731" s="2">
        <f t="shared" si="157"/>
        <v>-2.8767215317783368E-2</v>
      </c>
      <c r="F1731" s="2">
        <f t="shared" si="161"/>
        <v>-5.512801069996702E-2</v>
      </c>
      <c r="G1731" s="2">
        <f t="shared" si="159"/>
        <v>2.6360795382183652E-2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7.3</v>
      </c>
      <c r="C1732" s="2">
        <f t="shared" si="156"/>
        <v>7.2315958102805364</v>
      </c>
      <c r="D1732" s="2">
        <f t="shared" si="158"/>
        <v>7.2517832409210943</v>
      </c>
      <c r="E1732" s="2">
        <f t="shared" si="157"/>
        <v>-2.0187430640557835E-2</v>
      </c>
      <c r="F1732" s="2">
        <f t="shared" si="161"/>
        <v>-4.8139894688085189E-2</v>
      </c>
      <c r="G1732" s="2">
        <f t="shared" si="159"/>
        <v>2.7952464047527353E-2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7.3</v>
      </c>
      <c r="C1733" s="2">
        <f t="shared" si="156"/>
        <v>7.2421195317758382</v>
      </c>
      <c r="D1733" s="2">
        <f t="shared" si="158"/>
        <v>7.2553548527047163</v>
      </c>
      <c r="E1733" s="2">
        <f t="shared" si="157"/>
        <v>-1.3235320928878025E-2</v>
      </c>
      <c r="F1733" s="2">
        <f t="shared" si="161"/>
        <v>-4.1158979936243761E-2</v>
      </c>
      <c r="G1733" s="2">
        <f t="shared" si="159"/>
        <v>2.7923659007365736E-2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7.3</v>
      </c>
      <c r="C1734" s="2">
        <f t="shared" si="156"/>
        <v>7.2510242191949406</v>
      </c>
      <c r="D1734" s="2">
        <f t="shared" si="158"/>
        <v>7.2586619006525144</v>
      </c>
      <c r="E1734" s="2">
        <f t="shared" si="157"/>
        <v>-7.6376814575738194E-3</v>
      </c>
      <c r="F1734" s="2">
        <f t="shared" si="161"/>
        <v>-3.445472024050978E-2</v>
      </c>
      <c r="G1734" s="2">
        <f t="shared" si="159"/>
        <v>2.681703878293596E-2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7.3</v>
      </c>
      <c r="C1735" s="2">
        <f t="shared" si="156"/>
        <v>7.2585589547034104</v>
      </c>
      <c r="D1735" s="2">
        <f t="shared" si="158"/>
        <v>7.2617239820856607</v>
      </c>
      <c r="E1735" s="2">
        <f t="shared" si="157"/>
        <v>-3.1650273822503294E-3</v>
      </c>
      <c r="F1735" s="2">
        <f t="shared" si="161"/>
        <v>-2.819678166885789E-2</v>
      </c>
      <c r="G1735" s="2">
        <f t="shared" si="159"/>
        <v>2.503175428660756E-2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7.3</v>
      </c>
      <c r="C1736" s="2">
        <f t="shared" si="156"/>
        <v>7.2649345001336556</v>
      </c>
      <c r="D1736" s="2">
        <f t="shared" si="158"/>
        <v>7.2645592426719077</v>
      </c>
      <c r="E1736" s="2">
        <f t="shared" si="157"/>
        <v>3.7525746174793539E-4</v>
      </c>
      <c r="F1736" s="2">
        <f t="shared" si="161"/>
        <v>-2.2482373842736724E-2</v>
      </c>
      <c r="G1736" s="2">
        <f t="shared" si="159"/>
        <v>2.2857631304484659E-2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7.3</v>
      </c>
      <c r="C1737" s="2">
        <f t="shared" si="156"/>
        <v>7.2703291924207853</v>
      </c>
      <c r="D1737" s="2">
        <f t="shared" si="158"/>
        <v>7.2671844839554698</v>
      </c>
      <c r="E1737" s="2">
        <f t="shared" si="157"/>
        <v>3.1447084653155599E-3</v>
      </c>
      <c r="F1737" s="2">
        <f t="shared" si="161"/>
        <v>-1.7356957381126269E-2</v>
      </c>
      <c r="G1737" s="2">
        <f t="shared" si="159"/>
        <v>2.0501665846441829E-2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7.3</v>
      </c>
      <c r="C1738" s="2">
        <f t="shared" si="156"/>
        <v>7.2748939320483572</v>
      </c>
      <c r="D1738" s="2">
        <f t="shared" si="158"/>
        <v>7.2696152629217305</v>
      </c>
      <c r="E1738" s="2">
        <f t="shared" si="157"/>
        <v>5.2786691266266672E-3</v>
      </c>
      <c r="F1738" s="2">
        <f t="shared" si="161"/>
        <v>-1.2829832079575682E-2</v>
      </c>
      <c r="G1738" s="2">
        <f t="shared" si="159"/>
        <v>1.8108501206202349E-2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7.3</v>
      </c>
      <c r="C1739" s="2">
        <f t="shared" si="156"/>
        <v>7.2787564040409176</v>
      </c>
      <c r="D1739" s="2">
        <f t="shared" si="158"/>
        <v>7.2718659841867872</v>
      </c>
      <c r="E1739" s="2">
        <f t="shared" si="157"/>
        <v>6.890419854130414E-3</v>
      </c>
      <c r="F1739" s="2">
        <f t="shared" si="161"/>
        <v>-8.885781692834464E-3</v>
      </c>
      <c r="G1739" s="2">
        <f t="shared" si="159"/>
        <v>1.577620154696488E-2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7.3</v>
      </c>
      <c r="C1740" s="2">
        <f t="shared" si="156"/>
        <v>7.2820246495730849</v>
      </c>
      <c r="D1740" s="2">
        <f t="shared" si="158"/>
        <v>7.2739499853581364</v>
      </c>
      <c r="E1740" s="2">
        <f t="shared" si="157"/>
        <v>8.0746642149485126E-3</v>
      </c>
      <c r="F1740" s="2">
        <f t="shared" si="161"/>
        <v>-5.4936925112778687E-3</v>
      </c>
      <c r="G1740" s="2">
        <f t="shared" si="159"/>
        <v>1.3568356726226381E-2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7</v>
      </c>
      <c r="C1741" s="2">
        <f t="shared" si="156"/>
        <v>7.2847900881003032</v>
      </c>
      <c r="D1741" s="2">
        <f t="shared" si="158"/>
        <v>7.2536573938501263</v>
      </c>
      <c r="E1741" s="2">
        <f t="shared" si="157"/>
        <v>3.113269425017684E-2</v>
      </c>
      <c r="F1741" s="2">
        <f t="shared" si="161"/>
        <v>1.8315848410130732E-3</v>
      </c>
      <c r="G1741" s="2">
        <f t="shared" si="159"/>
        <v>2.9301109409163768E-2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6.7</v>
      </c>
      <c r="C1742" s="2">
        <f t="shared" si="156"/>
        <v>7.2871300745464112</v>
      </c>
      <c r="D1742" s="2">
        <f t="shared" si="158"/>
        <v>7.2126457350464133</v>
      </c>
      <c r="E1742" s="2">
        <f t="shared" si="157"/>
        <v>7.4484339499997887E-2</v>
      </c>
      <c r="F1742" s="2">
        <f t="shared" si="161"/>
        <v>1.6362135772810038E-2</v>
      </c>
      <c r="G1742" s="2">
        <f t="shared" si="159"/>
        <v>5.8122203727187849E-2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6.7</v>
      </c>
      <c r="C1743" s="2">
        <f t="shared" ref="C1743:C1806" si="162">$C$4*B1733+C1742*(1-$C$4)</f>
        <v>7.2891100630777323</v>
      </c>
      <c r="D1743" s="2">
        <f t="shared" si="158"/>
        <v>7.1746719768948273</v>
      </c>
      <c r="E1743" s="2">
        <f t="shared" si="157"/>
        <v>0.11443808618290507</v>
      </c>
      <c r="F1743" s="2">
        <f t="shared" si="161"/>
        <v>3.5977325854829045E-2</v>
      </c>
      <c r="G1743" s="2">
        <f t="shared" si="159"/>
        <v>7.8460760328076029E-2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6.7</v>
      </c>
      <c r="C1744" s="2">
        <f t="shared" si="162"/>
        <v>7.2907854379888501</v>
      </c>
      <c r="D1744" s="2">
        <f t="shared" si="158"/>
        <v>7.1395110897174323</v>
      </c>
      <c r="E1744" s="2">
        <f t="shared" si="157"/>
        <v>0.15127434827141784</v>
      </c>
      <c r="F1744" s="2">
        <f t="shared" si="161"/>
        <v>5.9036730338146805E-2</v>
      </c>
      <c r="G1744" s="2">
        <f t="shared" si="159"/>
        <v>9.2237617933271038E-2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6.7</v>
      </c>
      <c r="C1745" s="2">
        <f t="shared" si="162"/>
        <v>7.292203062913643</v>
      </c>
      <c r="D1745" s="2">
        <f t="shared" si="158"/>
        <v>7.1069547127013264</v>
      </c>
      <c r="E1745" s="2">
        <f t="shared" si="157"/>
        <v>0.18524835021231656</v>
      </c>
      <c r="F1745" s="2">
        <f t="shared" si="161"/>
        <v>8.4279054312980758E-2</v>
      </c>
      <c r="G1745" s="2">
        <f t="shared" si="159"/>
        <v>0.1009692958993358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7</v>
      </c>
      <c r="C1746" s="2">
        <f t="shared" si="162"/>
        <v>7.2934025916961591</v>
      </c>
      <c r="D1746" s="2">
        <f t="shared" si="158"/>
        <v>7.0990321413901167</v>
      </c>
      <c r="E1746" s="2">
        <f t="shared" si="157"/>
        <v>0.19437045030604239</v>
      </c>
      <c r="F1746" s="2">
        <f t="shared" si="161"/>
        <v>0.1062973335115931</v>
      </c>
      <c r="G1746" s="2">
        <f t="shared" si="159"/>
        <v>8.8073116794449291E-2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7.3</v>
      </c>
      <c r="C1747" s="2">
        <f t="shared" si="162"/>
        <v>7.2944175775890585</v>
      </c>
      <c r="D1747" s="2">
        <f t="shared" si="158"/>
        <v>7.1139186494352931</v>
      </c>
      <c r="E1747" s="2">
        <f t="shared" si="157"/>
        <v>0.18049892815376545</v>
      </c>
      <c r="F1747" s="2">
        <f t="shared" si="161"/>
        <v>0.12113765244002758</v>
      </c>
      <c r="G1747" s="2">
        <f t="shared" si="159"/>
        <v>5.9361275713737865E-2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7.3</v>
      </c>
      <c r="C1748" s="2">
        <f t="shared" si="162"/>
        <v>7.2952764118061264</v>
      </c>
      <c r="D1748" s="2">
        <f t="shared" si="158"/>
        <v>7.1277024531808273</v>
      </c>
      <c r="E1748" s="2">
        <f t="shared" si="157"/>
        <v>0.16757395862529911</v>
      </c>
      <c r="F1748" s="2">
        <f t="shared" si="161"/>
        <v>0.13042491367708189</v>
      </c>
      <c r="G1748" s="2">
        <f t="shared" si="159"/>
        <v>3.7149044948217219E-2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7.3</v>
      </c>
      <c r="C1749" s="2">
        <f t="shared" si="162"/>
        <v>7.2960031176821065</v>
      </c>
      <c r="D1749" s="2">
        <f t="shared" si="158"/>
        <v>7.1404652344266921</v>
      </c>
      <c r="E1749" s="2">
        <f t="shared" si="157"/>
        <v>0.1555378832554144</v>
      </c>
      <c r="F1749" s="2">
        <f t="shared" si="161"/>
        <v>0.1354475075927484</v>
      </c>
      <c r="G1749" s="2">
        <f t="shared" si="159"/>
        <v>2.0090375662665999E-2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6.98</v>
      </c>
      <c r="C1750" s="2">
        <f t="shared" si="162"/>
        <v>7.2966180226540907</v>
      </c>
      <c r="D1750" s="2">
        <f t="shared" si="158"/>
        <v>7.1285789207654551</v>
      </c>
      <c r="E1750" s="2">
        <f t="shared" si="157"/>
        <v>0.16803910188863558</v>
      </c>
      <c r="F1750" s="2">
        <f t="shared" si="161"/>
        <v>0.14196582645192585</v>
      </c>
      <c r="G1750" s="2">
        <f t="shared" si="159"/>
        <v>2.6073275436709731E-2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6.67</v>
      </c>
      <c r="C1751" s="2">
        <f t="shared" si="162"/>
        <v>7.2509844807073076</v>
      </c>
      <c r="D1751" s="2">
        <f t="shared" si="158"/>
        <v>7.0946101118198657</v>
      </c>
      <c r="E1751" s="2">
        <f t="shared" si="157"/>
        <v>0.15637436888744194</v>
      </c>
      <c r="F1751" s="2">
        <f t="shared" si="161"/>
        <v>0.14484753493902908</v>
      </c>
      <c r="G1751" s="2">
        <f t="shared" si="159"/>
        <v>1.1526833948412862E-2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6.67</v>
      </c>
      <c r="C1752" s="2">
        <f t="shared" si="162"/>
        <v>7.1662176375215676</v>
      </c>
      <c r="D1752" s="2">
        <f t="shared" si="158"/>
        <v>7.0631575109443201</v>
      </c>
      <c r="E1752" s="2">
        <f t="shared" si="157"/>
        <v>0.1030601265772475</v>
      </c>
      <c r="F1752" s="2">
        <f t="shared" si="161"/>
        <v>0.13649005326667277</v>
      </c>
      <c r="G1752" s="2">
        <f t="shared" si="159"/>
        <v>-3.3429926689425266E-2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6.67</v>
      </c>
      <c r="C1753" s="2">
        <f t="shared" si="162"/>
        <v>7.094491847133634</v>
      </c>
      <c r="D1753" s="2">
        <f t="shared" si="158"/>
        <v>7.0340347323558525</v>
      </c>
      <c r="E1753" s="2">
        <f t="shared" si="157"/>
        <v>6.0457114777781484E-2</v>
      </c>
      <c r="F1753" s="2">
        <f t="shared" si="161"/>
        <v>0.12128346556889452</v>
      </c>
      <c r="G1753" s="2">
        <f t="shared" si="159"/>
        <v>-6.0826350791113037E-2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6.67</v>
      </c>
      <c r="C1754" s="2">
        <f t="shared" si="162"/>
        <v>7.0338007937284592</v>
      </c>
      <c r="D1754" s="2">
        <f t="shared" si="158"/>
        <v>7.0070691966257899</v>
      </c>
      <c r="E1754" s="2">
        <f t="shared" si="157"/>
        <v>2.6731597102669369E-2</v>
      </c>
      <c r="F1754" s="2">
        <f t="shared" si="161"/>
        <v>0.1023730918756495</v>
      </c>
      <c r="G1754" s="2">
        <f t="shared" si="159"/>
        <v>-7.5641494772980128E-2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6.96</v>
      </c>
      <c r="C1755" s="2">
        <f t="shared" si="162"/>
        <v>6.9824468254625423</v>
      </c>
      <c r="D1755" s="2">
        <f t="shared" si="158"/>
        <v>7.0035825894683237</v>
      </c>
      <c r="E1755" s="2">
        <f t="shared" si="157"/>
        <v>-2.1135764005781432E-2</v>
      </c>
      <c r="F1755" s="2">
        <f t="shared" si="161"/>
        <v>7.7671320699363305E-2</v>
      </c>
      <c r="G1755" s="2">
        <f t="shared" si="159"/>
        <v>-9.8807084705144738E-2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6.69</v>
      </c>
      <c r="C1756" s="2">
        <f t="shared" si="162"/>
        <v>6.9851473138529201</v>
      </c>
      <c r="D1756" s="2">
        <f t="shared" si="158"/>
        <v>6.9803542495077071</v>
      </c>
      <c r="E1756" s="2">
        <f t="shared" ref="E1756:E1819" si="163">C1756-D1756</f>
        <v>4.7930643452129829E-3</v>
      </c>
      <c r="F1756" s="2">
        <f t="shared" si="161"/>
        <v>6.3095669428533244E-2</v>
      </c>
      <c r="G1756" s="2">
        <f t="shared" si="159"/>
        <v>-5.8302605083320261E-2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6.68</v>
      </c>
      <c r="C1757" s="2">
        <f t="shared" si="162"/>
        <v>7.0335861886447777</v>
      </c>
      <c r="D1757" s="2">
        <f t="shared" ref="D1757:D1820" si="164">$D$4*B1757+(1-$D$4)*D1756</f>
        <v>6.9581057865812097</v>
      </c>
      <c r="E1757" s="2">
        <f t="shared" si="163"/>
        <v>7.5480402063567986E-2</v>
      </c>
      <c r="F1757" s="2">
        <f t="shared" si="161"/>
        <v>6.5572615955540203E-2</v>
      </c>
      <c r="G1757" s="2">
        <f t="shared" si="159"/>
        <v>9.9077861080277829E-3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6.71</v>
      </c>
      <c r="C1758" s="2">
        <f t="shared" si="162"/>
        <v>7.0745729288532733</v>
      </c>
      <c r="D1758" s="2">
        <f t="shared" si="164"/>
        <v>6.9397275801677871</v>
      </c>
      <c r="E1758" s="2">
        <f t="shared" si="163"/>
        <v>0.13484534868548614</v>
      </c>
      <c r="F1758" s="2">
        <f t="shared" si="161"/>
        <v>7.9427162501529397E-2</v>
      </c>
      <c r="G1758" s="2">
        <f t="shared" si="159"/>
        <v>5.5418186183956747E-2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6.71</v>
      </c>
      <c r="C1759" s="2">
        <f t="shared" si="162"/>
        <v>7.1092540167219997</v>
      </c>
      <c r="D1759" s="2">
        <f t="shared" si="164"/>
        <v>6.9227107223775812</v>
      </c>
      <c r="E1759" s="2">
        <f t="shared" si="163"/>
        <v>0.18654329434441852</v>
      </c>
      <c r="F1759" s="2">
        <f t="shared" si="161"/>
        <v>0.10085038887010722</v>
      </c>
      <c r="G1759" s="2">
        <f t="shared" si="159"/>
        <v>8.5692905474311298E-2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6.58</v>
      </c>
      <c r="C1760" s="2">
        <f t="shared" si="162"/>
        <v>7.089368783380154</v>
      </c>
      <c r="D1760" s="2">
        <f t="shared" si="164"/>
        <v>6.8973247429422049</v>
      </c>
      <c r="E1760" s="2">
        <f t="shared" si="163"/>
        <v>0.19204404043794909</v>
      </c>
      <c r="F1760" s="2">
        <f t="shared" si="161"/>
        <v>0.1190891191836756</v>
      </c>
      <c r="G1760" s="2">
        <f t="shared" si="159"/>
        <v>7.2954921254273497E-2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6.58</v>
      </c>
      <c r="C1761" s="2">
        <f t="shared" si="162"/>
        <v>7.0248505090139766</v>
      </c>
      <c r="D1761" s="2">
        <f t="shared" si="164"/>
        <v>6.8738192064279673</v>
      </c>
      <c r="E1761" s="2">
        <f t="shared" si="163"/>
        <v>0.15103130258600928</v>
      </c>
      <c r="F1761" s="2">
        <f t="shared" si="161"/>
        <v>0.12547755586414233</v>
      </c>
      <c r="G1761" s="2">
        <f t="shared" si="159"/>
        <v>2.5553746721866943E-2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6.58</v>
      </c>
      <c r="C1762" s="2">
        <f t="shared" si="162"/>
        <v>6.9702581230118268</v>
      </c>
      <c r="D1762" s="2">
        <f t="shared" si="164"/>
        <v>6.8520548207666367</v>
      </c>
      <c r="E1762" s="2">
        <f t="shared" si="163"/>
        <v>0.11820330224519005</v>
      </c>
      <c r="F1762" s="2">
        <f t="shared" si="161"/>
        <v>0.12402270514035188</v>
      </c>
      <c r="G1762" s="2">
        <f t="shared" si="159"/>
        <v>-5.8194028951618348E-3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6.58</v>
      </c>
      <c r="C1763" s="2">
        <f t="shared" si="162"/>
        <v>6.9240645656253923</v>
      </c>
      <c r="D1763" s="2">
        <f t="shared" si="164"/>
        <v>6.8319026118209605</v>
      </c>
      <c r="E1763" s="2">
        <f t="shared" si="163"/>
        <v>9.2161953804431818E-2</v>
      </c>
      <c r="F1763" s="2">
        <f t="shared" si="161"/>
        <v>0.11765055487316788</v>
      </c>
      <c r="G1763" s="2">
        <f t="shared" si="159"/>
        <v>-2.5488601068736058E-2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6.6</v>
      </c>
      <c r="C1764" s="2">
        <f t="shared" si="162"/>
        <v>6.8849777093753319</v>
      </c>
      <c r="D1764" s="2">
        <f t="shared" si="164"/>
        <v>6.8147246405749637</v>
      </c>
      <c r="E1764" s="2">
        <f t="shared" si="163"/>
        <v>7.025306880036819E-2</v>
      </c>
      <c r="F1764" s="2">
        <f t="shared" si="161"/>
        <v>0.10817105765860793</v>
      </c>
      <c r="G1764" s="2">
        <f t="shared" ref="G1764:G1827" si="165">E1764-F1764</f>
        <v>-3.7917988858239743E-2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6.6</v>
      </c>
      <c r="C1765" s="2">
        <f t="shared" si="162"/>
        <v>6.8965196002406657</v>
      </c>
      <c r="D1765" s="2">
        <f t="shared" si="164"/>
        <v>6.7988191116434846</v>
      </c>
      <c r="E1765" s="2">
        <f t="shared" si="163"/>
        <v>9.7700488597181057E-2</v>
      </c>
      <c r="F1765" s="2">
        <f t="shared" ref="F1765:F1828" si="167">(E1765*(2/(10)))+((1-(2/10))*F1764)</f>
        <v>0.10607694384632256</v>
      </c>
      <c r="G1765" s="2">
        <f t="shared" si="165"/>
        <v>-8.376455249141504E-3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6.6</v>
      </c>
      <c r="C1766" s="2">
        <f t="shared" si="162"/>
        <v>6.8647473540497934</v>
      </c>
      <c r="D1766" s="2">
        <f t="shared" si="164"/>
        <v>6.7840917700402636</v>
      </c>
      <c r="E1766" s="2">
        <f t="shared" si="163"/>
        <v>8.0655584009529768E-2</v>
      </c>
      <c r="F1766" s="2">
        <f t="shared" si="167"/>
        <v>0.10099267187896402</v>
      </c>
      <c r="G1766" s="2">
        <f t="shared" si="165"/>
        <v>-2.0337087869434251E-2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6.6</v>
      </c>
      <c r="C1767" s="2">
        <f t="shared" si="162"/>
        <v>6.8363246841959793</v>
      </c>
      <c r="D1767" s="2">
        <f t="shared" si="164"/>
        <v>6.7704553426298739</v>
      </c>
      <c r="E1767" s="2">
        <f t="shared" si="163"/>
        <v>6.5869341566105355E-2</v>
      </c>
      <c r="F1767" s="2">
        <f t="shared" si="167"/>
        <v>9.396800581639228E-2</v>
      </c>
      <c r="G1767" s="2">
        <f t="shared" si="165"/>
        <v>-2.8098664250286925E-2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6.61</v>
      </c>
      <c r="C1768" s="2">
        <f t="shared" si="162"/>
        <v>6.8168901173965981</v>
      </c>
      <c r="D1768" s="2">
        <f t="shared" si="164"/>
        <v>6.7585697616943285</v>
      </c>
      <c r="E1768" s="2">
        <f t="shared" si="163"/>
        <v>5.8320355702269566E-2</v>
      </c>
      <c r="F1768" s="2">
        <f t="shared" si="167"/>
        <v>8.6838475793567738E-2</v>
      </c>
      <c r="G1768" s="2">
        <f t="shared" si="165"/>
        <v>-2.8518120091298171E-2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6.61</v>
      </c>
      <c r="C1769" s="2">
        <f t="shared" si="162"/>
        <v>6.800445483950968</v>
      </c>
      <c r="D1769" s="2">
        <f t="shared" si="164"/>
        <v>6.7475645941614157</v>
      </c>
      <c r="E1769" s="2">
        <f t="shared" si="163"/>
        <v>5.2880889789552299E-2</v>
      </c>
      <c r="F1769" s="2">
        <f t="shared" si="167"/>
        <v>8.0046958592764658E-2</v>
      </c>
      <c r="G1769" s="2">
        <f t="shared" si="165"/>
        <v>-2.7166068803212359E-2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6.61</v>
      </c>
      <c r="C1770" s="2">
        <f t="shared" si="162"/>
        <v>6.7665307941123576</v>
      </c>
      <c r="D1770" s="2">
        <f t="shared" si="164"/>
        <v>6.7373746242235324</v>
      </c>
      <c r="E1770" s="2">
        <f t="shared" si="163"/>
        <v>2.915616988882519E-2</v>
      </c>
      <c r="F1770" s="2">
        <f t="shared" si="167"/>
        <v>6.9868800851976776E-2</v>
      </c>
      <c r="G1770" s="2">
        <f t="shared" si="165"/>
        <v>-4.0712630963151586E-2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6.6</v>
      </c>
      <c r="C1771" s="2">
        <f t="shared" si="162"/>
        <v>6.7378337488643023</v>
      </c>
      <c r="D1771" s="2">
        <f t="shared" si="164"/>
        <v>6.7271987261329</v>
      </c>
      <c r="E1771" s="2">
        <f t="shared" si="163"/>
        <v>1.0635022731402266E-2</v>
      </c>
      <c r="F1771" s="2">
        <f t="shared" si="167"/>
        <v>5.8022045227861876E-2</v>
      </c>
      <c r="G1771" s="2">
        <f t="shared" si="165"/>
        <v>-4.738702249645961E-2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6.6</v>
      </c>
      <c r="C1772" s="2">
        <f t="shared" si="162"/>
        <v>6.7135516336544097</v>
      </c>
      <c r="D1772" s="2">
        <f t="shared" si="164"/>
        <v>6.7177765982712039</v>
      </c>
      <c r="E1772" s="2">
        <f t="shared" si="163"/>
        <v>-4.2249646167942245E-3</v>
      </c>
      <c r="F1772" s="2">
        <f t="shared" si="167"/>
        <v>4.5572643258930658E-2</v>
      </c>
      <c r="G1772" s="2">
        <f t="shared" si="165"/>
        <v>-4.9797607875724882E-2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6.58</v>
      </c>
      <c r="C1773" s="2">
        <f t="shared" si="162"/>
        <v>6.6930052284768085</v>
      </c>
      <c r="D1773" s="2">
        <f t="shared" si="164"/>
        <v>6.7075709243251893</v>
      </c>
      <c r="E1773" s="2">
        <f t="shared" si="163"/>
        <v>-1.4565695848380855E-2</v>
      </c>
      <c r="F1773" s="2">
        <f t="shared" si="167"/>
        <v>3.3544975437468358E-2</v>
      </c>
      <c r="G1773" s="2">
        <f t="shared" si="165"/>
        <v>-4.8110671285849213E-2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6.6</v>
      </c>
      <c r="C1774" s="2">
        <f t="shared" si="162"/>
        <v>6.6786967317880688</v>
      </c>
      <c r="D1774" s="2">
        <f t="shared" si="164"/>
        <v>6.6996027077085083</v>
      </c>
      <c r="E1774" s="2">
        <f t="shared" si="163"/>
        <v>-2.0905975920439523E-2</v>
      </c>
      <c r="F1774" s="2">
        <f t="shared" si="167"/>
        <v>2.265478516588678E-2</v>
      </c>
      <c r="G1774" s="2">
        <f t="shared" si="165"/>
        <v>-4.3560761086326304E-2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6.6</v>
      </c>
      <c r="C1775" s="2">
        <f t="shared" si="162"/>
        <v>6.6665895422822121</v>
      </c>
      <c r="D1775" s="2">
        <f t="shared" si="164"/>
        <v>6.6922247293597303</v>
      </c>
      <c r="E1775" s="2">
        <f t="shared" si="163"/>
        <v>-2.5635187077518218E-2</v>
      </c>
      <c r="F1775" s="2">
        <f t="shared" si="167"/>
        <v>1.2996790717205782E-2</v>
      </c>
      <c r="G1775" s="2">
        <f t="shared" si="165"/>
        <v>-3.8631977794724E-2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6.6</v>
      </c>
      <c r="C1776" s="2">
        <f t="shared" si="162"/>
        <v>6.6563449973157178</v>
      </c>
      <c r="D1776" s="2">
        <f t="shared" si="164"/>
        <v>6.6853932679256767</v>
      </c>
      <c r="E1776" s="2">
        <f t="shared" si="163"/>
        <v>-2.9048270609958848E-2</v>
      </c>
      <c r="F1776" s="2">
        <f t="shared" si="167"/>
        <v>4.5877784517728559E-3</v>
      </c>
      <c r="G1776" s="2">
        <f t="shared" si="165"/>
        <v>-3.3636049061731704E-2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6.6</v>
      </c>
      <c r="C1777" s="2">
        <f t="shared" si="162"/>
        <v>6.6476765361902226</v>
      </c>
      <c r="D1777" s="2">
        <f t="shared" si="164"/>
        <v>6.6790678406719231</v>
      </c>
      <c r="E1777" s="2">
        <f t="shared" si="163"/>
        <v>-3.1391304481700466E-2</v>
      </c>
      <c r="F1777" s="2">
        <f t="shared" si="167"/>
        <v>-2.6080381349218081E-3</v>
      </c>
      <c r="G1777" s="2">
        <f t="shared" si="165"/>
        <v>-2.8783266346778656E-2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6.6</v>
      </c>
      <c r="C1778" s="2">
        <f t="shared" si="162"/>
        <v>6.6418801460071117</v>
      </c>
      <c r="D1778" s="2">
        <f t="shared" si="164"/>
        <v>6.673210963585114</v>
      </c>
      <c r="E1778" s="2">
        <f t="shared" si="163"/>
        <v>-3.1330817578002268E-2</v>
      </c>
      <c r="F1778" s="2">
        <f t="shared" si="167"/>
        <v>-8.3525940235379004E-3</v>
      </c>
      <c r="G1778" s="2">
        <f t="shared" si="165"/>
        <v>-2.2978223554464369E-2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6.6</v>
      </c>
      <c r="C1779" s="2">
        <f t="shared" si="162"/>
        <v>6.636975508159864</v>
      </c>
      <c r="D1779" s="2">
        <f t="shared" si="164"/>
        <v>6.6677879292454758</v>
      </c>
      <c r="E1779" s="2">
        <f t="shared" si="163"/>
        <v>-3.0812421085611774E-2</v>
      </c>
      <c r="F1779" s="2">
        <f t="shared" si="167"/>
        <v>-1.2844559435952675E-2</v>
      </c>
      <c r="G1779" s="2">
        <f t="shared" si="165"/>
        <v>-1.7967861649659099E-2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6.6</v>
      </c>
      <c r="C1780" s="2">
        <f t="shared" si="162"/>
        <v>6.6328254299814233</v>
      </c>
      <c r="D1780" s="2">
        <f t="shared" si="164"/>
        <v>6.6627666011532183</v>
      </c>
      <c r="E1780" s="2">
        <f t="shared" si="163"/>
        <v>-2.9941171171794956E-2</v>
      </c>
      <c r="F1780" s="2">
        <f t="shared" si="167"/>
        <v>-1.6263881783121131E-2</v>
      </c>
      <c r="G1780" s="2">
        <f t="shared" si="165"/>
        <v>-1.3677289388673824E-2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6.6</v>
      </c>
      <c r="C1781" s="2">
        <f t="shared" si="162"/>
        <v>6.6277753638304349</v>
      </c>
      <c r="D1781" s="2">
        <f t="shared" si="164"/>
        <v>6.6581172232900174</v>
      </c>
      <c r="E1781" s="2">
        <f t="shared" si="163"/>
        <v>-3.0341859459582565E-2</v>
      </c>
      <c r="F1781" s="2">
        <f t="shared" si="167"/>
        <v>-1.9079477318413418E-2</v>
      </c>
      <c r="G1781" s="2">
        <f t="shared" si="165"/>
        <v>-1.1262382141169147E-2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6.85</v>
      </c>
      <c r="C1782" s="2">
        <f t="shared" si="162"/>
        <v>6.623502230933445</v>
      </c>
      <c r="D1782" s="2">
        <f t="shared" si="164"/>
        <v>6.6723307623055712</v>
      </c>
      <c r="E1782" s="2">
        <f t="shared" si="163"/>
        <v>-4.8828531372126172E-2</v>
      </c>
      <c r="F1782" s="2">
        <f t="shared" si="167"/>
        <v>-2.5029288129155971E-2</v>
      </c>
      <c r="G1782" s="2">
        <f t="shared" si="165"/>
        <v>-2.3799243242970201E-2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6.83</v>
      </c>
      <c r="C1783" s="2">
        <f t="shared" si="162"/>
        <v>6.6168095800206075</v>
      </c>
      <c r="D1783" s="2">
        <f t="shared" si="164"/>
        <v>6.6840099650977507</v>
      </c>
      <c r="E1783" s="2">
        <f t="shared" si="163"/>
        <v>-6.720038507714321E-2</v>
      </c>
      <c r="F1783" s="2">
        <f t="shared" si="167"/>
        <v>-3.3463507518753419E-2</v>
      </c>
      <c r="G1783" s="2">
        <f t="shared" si="165"/>
        <v>-3.3736877558389791E-2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6.83</v>
      </c>
      <c r="C1784" s="2">
        <f t="shared" si="162"/>
        <v>6.6142234907866682</v>
      </c>
      <c r="D1784" s="2">
        <f t="shared" si="164"/>
        <v>6.694824041757176</v>
      </c>
      <c r="E1784" s="2">
        <f t="shared" si="163"/>
        <v>-8.0600550970507889E-2</v>
      </c>
      <c r="F1784" s="2">
        <f t="shared" si="167"/>
        <v>-4.2890916209104318E-2</v>
      </c>
      <c r="G1784" s="2">
        <f t="shared" si="165"/>
        <v>-3.7709634761403571E-2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6.6</v>
      </c>
      <c r="C1785" s="2">
        <f t="shared" si="162"/>
        <v>6.6120352614348725</v>
      </c>
      <c r="D1785" s="2">
        <f t="shared" si="164"/>
        <v>6.6878000386640517</v>
      </c>
      <c r="E1785" s="2">
        <f t="shared" si="163"/>
        <v>-7.5764777229179181E-2</v>
      </c>
      <c r="F1785" s="2">
        <f t="shared" si="167"/>
        <v>-4.9465688413119289E-2</v>
      </c>
      <c r="G1785" s="2">
        <f t="shared" si="165"/>
        <v>-2.6299088816059892E-2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6.6</v>
      </c>
      <c r="C1786" s="2">
        <f t="shared" si="162"/>
        <v>6.6101836827525844</v>
      </c>
      <c r="D1786" s="2">
        <f t="shared" si="164"/>
        <v>6.6812963320963439</v>
      </c>
      <c r="E1786" s="2">
        <f t="shared" si="163"/>
        <v>-7.1112649343759493E-2</v>
      </c>
      <c r="F1786" s="2">
        <f t="shared" si="167"/>
        <v>-5.3795080599247334E-2</v>
      </c>
      <c r="G1786" s="2">
        <f t="shared" si="165"/>
        <v>-1.7317568744512159E-2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6.8</v>
      </c>
      <c r="C1787" s="2">
        <f t="shared" si="162"/>
        <v>6.6086169623291093</v>
      </c>
      <c r="D1787" s="2">
        <f t="shared" si="164"/>
        <v>6.6900891963855038</v>
      </c>
      <c r="E1787" s="2">
        <f t="shared" si="163"/>
        <v>-8.1472234056394477E-2</v>
      </c>
      <c r="F1787" s="2">
        <f t="shared" si="167"/>
        <v>-5.9330511290676763E-2</v>
      </c>
      <c r="G1787" s="2">
        <f t="shared" si="165"/>
        <v>-2.2141722765717714E-2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6.8</v>
      </c>
      <c r="C1788" s="2">
        <f t="shared" si="162"/>
        <v>6.6072912758169382</v>
      </c>
      <c r="D1788" s="2">
        <f t="shared" si="164"/>
        <v>6.6982307373939856</v>
      </c>
      <c r="E1788" s="2">
        <f t="shared" si="163"/>
        <v>-9.0939461577047354E-2</v>
      </c>
      <c r="F1788" s="2">
        <f t="shared" si="167"/>
        <v>-6.5652301347950887E-2</v>
      </c>
      <c r="G1788" s="2">
        <f t="shared" si="165"/>
        <v>-2.5287160229096467E-2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6.8</v>
      </c>
      <c r="C1789" s="2">
        <f t="shared" si="162"/>
        <v>6.6061695410758707</v>
      </c>
      <c r="D1789" s="2">
        <f t="shared" si="164"/>
        <v>6.7057692012907273</v>
      </c>
      <c r="E1789" s="2">
        <f t="shared" si="163"/>
        <v>-9.9599660214856556E-2</v>
      </c>
      <c r="F1789" s="2">
        <f t="shared" si="167"/>
        <v>-7.2441773121332029E-2</v>
      </c>
      <c r="G1789" s="2">
        <f t="shared" si="165"/>
        <v>-2.7157887093524527E-2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6.8</v>
      </c>
      <c r="C1790" s="2">
        <f t="shared" si="162"/>
        <v>6.6052203809103522</v>
      </c>
      <c r="D1790" s="2">
        <f t="shared" si="164"/>
        <v>6.7127492604543777</v>
      </c>
      <c r="E1790" s="2">
        <f t="shared" si="163"/>
        <v>-0.10752887954402546</v>
      </c>
      <c r="F1790" s="2">
        <f t="shared" si="167"/>
        <v>-7.9459194405870709E-2</v>
      </c>
      <c r="G1790" s="2">
        <f t="shared" si="165"/>
        <v>-2.8069685138154749E-2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6">
        <f>TITRES_STAT!D1794</f>
        <v>6.8</v>
      </c>
      <c r="C1791" s="2">
        <f t="shared" si="162"/>
        <v>6.6044172453856822</v>
      </c>
      <c r="D1791" s="2">
        <f t="shared" si="164"/>
        <v>6.7192122781984978</v>
      </c>
      <c r="E1791" s="2">
        <f t="shared" si="163"/>
        <v>-0.11479503281281556</v>
      </c>
      <c r="F1791" s="2">
        <f t="shared" si="167"/>
        <v>-8.6526362087259681E-2</v>
      </c>
      <c r="G1791" s="2">
        <f t="shared" si="165"/>
        <v>-2.8268670725555875E-2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6">
        <f>TITRES_STAT!D1795</f>
        <v>6.8</v>
      </c>
      <c r="C1792" s="2">
        <f t="shared" si="162"/>
        <v>6.6421992076340386</v>
      </c>
      <c r="D1792" s="2">
        <f t="shared" si="164"/>
        <v>6.725196553887498</v>
      </c>
      <c r="E1792" s="2">
        <f t="shared" si="163"/>
        <v>-8.2997346253459447E-2</v>
      </c>
      <c r="F1792" s="2">
        <f t="shared" si="167"/>
        <v>-8.582055892049964E-2</v>
      </c>
      <c r="G1792" s="2">
        <f t="shared" si="165"/>
        <v>2.8232126670401925E-3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6.8</v>
      </c>
      <c r="C1793" s="2">
        <f t="shared" si="162"/>
        <v>6.6710916372288018</v>
      </c>
      <c r="D1793" s="2">
        <f t="shared" si="164"/>
        <v>6.7307375498958315</v>
      </c>
      <c r="E1793" s="2">
        <f t="shared" si="163"/>
        <v>-5.9645912667029677E-2</v>
      </c>
      <c r="F1793" s="2">
        <f t="shared" si="167"/>
        <v>-8.0585629669805661E-2</v>
      </c>
      <c r="G1793" s="2">
        <f t="shared" si="165"/>
        <v>2.0939717002775984E-2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6.6</v>
      </c>
      <c r="C1794" s="2">
        <f t="shared" si="162"/>
        <v>6.6955390776551402</v>
      </c>
      <c r="D1794" s="2">
        <f t="shared" si="164"/>
        <v>6.7210532869405846</v>
      </c>
      <c r="E1794" s="2">
        <f t="shared" si="163"/>
        <v>-2.5514209285444345E-2</v>
      </c>
      <c r="F1794" s="2">
        <f t="shared" si="167"/>
        <v>-6.9571345592933403E-2</v>
      </c>
      <c r="G1794" s="2">
        <f t="shared" si="165"/>
        <v>4.4057136307489059E-2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6.6</v>
      </c>
      <c r="C1795" s="2">
        <f t="shared" si="162"/>
        <v>6.6808407580158882</v>
      </c>
      <c r="D1795" s="2">
        <f t="shared" si="164"/>
        <v>6.7120863767968375</v>
      </c>
      <c r="E1795" s="2">
        <f t="shared" si="163"/>
        <v>-3.1245618780949336E-2</v>
      </c>
      <c r="F1795" s="2">
        <f t="shared" si="167"/>
        <v>-6.1906200230536598E-2</v>
      </c>
      <c r="G1795" s="2">
        <f t="shared" si="165"/>
        <v>3.0660581449587263E-2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6.6</v>
      </c>
      <c r="C1796" s="2">
        <f t="shared" si="162"/>
        <v>6.6684037183211364</v>
      </c>
      <c r="D1796" s="2">
        <f t="shared" si="164"/>
        <v>6.703783682219294</v>
      </c>
      <c r="E1796" s="2">
        <f t="shared" si="163"/>
        <v>-3.5379963898157563E-2</v>
      </c>
      <c r="F1796" s="2">
        <f t="shared" si="167"/>
        <v>-5.6600952964060799E-2</v>
      </c>
      <c r="G1796" s="2">
        <f t="shared" si="165"/>
        <v>2.1220989065903237E-2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6.6</v>
      </c>
      <c r="C1797" s="2">
        <f t="shared" si="162"/>
        <v>6.6886493001178842</v>
      </c>
      <c r="D1797" s="2">
        <f t="shared" si="164"/>
        <v>6.6960960020549019</v>
      </c>
      <c r="E1797" s="2">
        <f t="shared" si="163"/>
        <v>-7.4467019370176857E-3</v>
      </c>
      <c r="F1797" s="2">
        <f t="shared" si="167"/>
        <v>-4.6770102758652184E-2</v>
      </c>
      <c r="G1797" s="2">
        <f t="shared" si="165"/>
        <v>3.9323400821634498E-2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6.6</v>
      </c>
      <c r="C1798" s="2">
        <f t="shared" si="162"/>
        <v>6.7057801770228247</v>
      </c>
      <c r="D1798" s="2">
        <f t="shared" si="164"/>
        <v>6.6889777796804646</v>
      </c>
      <c r="E1798" s="2">
        <f t="shared" si="163"/>
        <v>1.6802397342360109E-2</v>
      </c>
      <c r="F1798" s="2">
        <f t="shared" si="167"/>
        <v>-3.4055602738449722E-2</v>
      </c>
      <c r="G1798" s="2">
        <f t="shared" si="165"/>
        <v>5.0858000080809831E-2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6.6</v>
      </c>
      <c r="C1799" s="2">
        <f t="shared" si="162"/>
        <v>6.7202755344039282</v>
      </c>
      <c r="D1799" s="2">
        <f t="shared" si="164"/>
        <v>6.6823868330374676</v>
      </c>
      <c r="E1799" s="2">
        <f t="shared" si="163"/>
        <v>3.7888701366460609E-2</v>
      </c>
      <c r="F1799" s="2">
        <f t="shared" si="167"/>
        <v>-1.9666741917467659E-2</v>
      </c>
      <c r="G1799" s="2">
        <f t="shared" si="165"/>
        <v>5.7555443283928268E-2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6.6</v>
      </c>
      <c r="C1800" s="2">
        <f t="shared" si="162"/>
        <v>6.7325408368033237</v>
      </c>
      <c r="D1800" s="2">
        <f t="shared" si="164"/>
        <v>6.6762841046643215</v>
      </c>
      <c r="E1800" s="2">
        <f t="shared" si="163"/>
        <v>5.6256732139002175E-2</v>
      </c>
      <c r="F1800" s="2">
        <f t="shared" si="167"/>
        <v>-4.4820471061736908E-3</v>
      </c>
      <c r="G1800" s="2">
        <f t="shared" si="165"/>
        <v>6.0738779245175865E-2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6.6</v>
      </c>
      <c r="C1801" s="2">
        <f t="shared" si="162"/>
        <v>6.7429191696028123</v>
      </c>
      <c r="D1801" s="2">
        <f t="shared" si="164"/>
        <v>6.6706334302447425</v>
      </c>
      <c r="E1801" s="2">
        <f t="shared" si="163"/>
        <v>7.2285739358069812E-2</v>
      </c>
      <c r="F1801" s="2">
        <f t="shared" si="167"/>
        <v>1.087151018667501E-2</v>
      </c>
      <c r="G1801" s="2">
        <f t="shared" si="165"/>
        <v>6.1414229171394802E-2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6.6</v>
      </c>
      <c r="C1802" s="2">
        <f t="shared" si="162"/>
        <v>6.7517008358177639</v>
      </c>
      <c r="D1802" s="2">
        <f t="shared" si="164"/>
        <v>6.6654013243006878</v>
      </c>
      <c r="E1802" s="2">
        <f t="shared" si="163"/>
        <v>8.6299511517076155E-2</v>
      </c>
      <c r="F1802" s="2">
        <f t="shared" si="167"/>
        <v>2.5957110452755242E-2</v>
      </c>
      <c r="G1802" s="2">
        <f t="shared" si="165"/>
        <v>6.0342401064320914E-2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6.6</v>
      </c>
      <c r="C1803" s="2">
        <f t="shared" si="162"/>
        <v>6.7591314764611843</v>
      </c>
      <c r="D1803" s="2">
        <f t="shared" si="164"/>
        <v>6.6605567817598965</v>
      </c>
      <c r="E1803" s="2">
        <f t="shared" si="163"/>
        <v>9.8574694701287768E-2</v>
      </c>
      <c r="F1803" s="2">
        <f t="shared" si="167"/>
        <v>4.0480627302461748E-2</v>
      </c>
      <c r="G1803" s="2">
        <f t="shared" si="165"/>
        <v>5.809406739882602E-2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6.6</v>
      </c>
      <c r="C1804" s="2">
        <f t="shared" si="162"/>
        <v>6.7346497108517713</v>
      </c>
      <c r="D1804" s="2">
        <f t="shared" si="164"/>
        <v>6.6560710942221268</v>
      </c>
      <c r="E1804" s="2">
        <f t="shared" si="163"/>
        <v>7.8578616629644493E-2</v>
      </c>
      <c r="F1804" s="2">
        <f t="shared" si="167"/>
        <v>4.8100225167898303E-2</v>
      </c>
      <c r="G1804" s="2">
        <f t="shared" si="165"/>
        <v>3.047839146174619E-2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6.6</v>
      </c>
      <c r="C1805" s="2">
        <f t="shared" si="162"/>
        <v>6.7139343707207297</v>
      </c>
      <c r="D1805" s="2">
        <f t="shared" si="164"/>
        <v>6.6519176798353028</v>
      </c>
      <c r="E1805" s="2">
        <f t="shared" si="163"/>
        <v>6.2016690885426939E-2</v>
      </c>
      <c r="F1805" s="2">
        <f t="shared" si="167"/>
        <v>5.088351831140403E-2</v>
      </c>
      <c r="G1805" s="2">
        <f t="shared" si="165"/>
        <v>1.1133172574022909E-2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6.6</v>
      </c>
      <c r="C1806" s="2">
        <f t="shared" si="162"/>
        <v>6.6964060059944632</v>
      </c>
      <c r="D1806" s="2">
        <f t="shared" si="164"/>
        <v>6.6480719257734284</v>
      </c>
      <c r="E1806" s="2">
        <f t="shared" si="163"/>
        <v>4.8334080221034803E-2</v>
      </c>
      <c r="F1806" s="2">
        <f t="shared" si="167"/>
        <v>5.0373630693330188E-2</v>
      </c>
      <c r="G1806" s="2">
        <f t="shared" si="165"/>
        <v>-2.0395504722953844E-3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6.6</v>
      </c>
      <c r="C1807" s="2">
        <f t="shared" ref="C1807:C1870" si="168">$C$4*B1797+C1806*(1-$C$4)</f>
        <v>6.6815743127645453</v>
      </c>
      <c r="D1807" s="2">
        <f t="shared" si="164"/>
        <v>6.6445110423828044</v>
      </c>
      <c r="E1807" s="2">
        <f t="shared" si="163"/>
        <v>3.7063270381740843E-2</v>
      </c>
      <c r="F1807" s="2">
        <f t="shared" si="167"/>
        <v>4.771155863101232E-2</v>
      </c>
      <c r="G1807" s="2">
        <f t="shared" si="165"/>
        <v>-1.0648288249271477E-2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6.6</v>
      </c>
      <c r="C1808" s="2">
        <f t="shared" si="168"/>
        <v>6.6690244184930769</v>
      </c>
      <c r="D1808" s="2">
        <f t="shared" si="164"/>
        <v>6.6412139281322267</v>
      </c>
      <c r="E1808" s="2">
        <f t="shared" si="163"/>
        <v>2.781049036085026E-2</v>
      </c>
      <c r="F1808" s="2">
        <f t="shared" si="167"/>
        <v>4.3731344976979905E-2</v>
      </c>
      <c r="G1808" s="2">
        <f t="shared" si="165"/>
        <v>-1.5920854616129645E-2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6.6</v>
      </c>
      <c r="C1809" s="2">
        <f t="shared" si="168"/>
        <v>6.6584052771864499</v>
      </c>
      <c r="D1809" s="2">
        <f t="shared" si="164"/>
        <v>6.6381610445668766</v>
      </c>
      <c r="E1809" s="2">
        <f t="shared" si="163"/>
        <v>2.024423261957331E-2</v>
      </c>
      <c r="F1809" s="2">
        <f t="shared" si="167"/>
        <v>3.9033922505498586E-2</v>
      </c>
      <c r="G1809" s="2">
        <f t="shared" si="165"/>
        <v>-1.8789689885925276E-2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6.6</v>
      </c>
      <c r="C1810" s="2">
        <f t="shared" si="168"/>
        <v>6.6494198499269963</v>
      </c>
      <c r="D1810" s="2">
        <f t="shared" si="164"/>
        <v>6.6353343005248862</v>
      </c>
      <c r="E1810" s="2">
        <f t="shared" si="163"/>
        <v>1.4085549402110153E-2</v>
      </c>
      <c r="F1810" s="2">
        <f t="shared" si="167"/>
        <v>3.4044247884820904E-2</v>
      </c>
      <c r="G1810" s="2">
        <f t="shared" si="165"/>
        <v>-1.995869848271075E-2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6.6</v>
      </c>
      <c r="C1811" s="2">
        <f t="shared" si="168"/>
        <v>6.6418167960920735</v>
      </c>
      <c r="D1811" s="2">
        <f t="shared" si="164"/>
        <v>6.6327169449304506</v>
      </c>
      <c r="E1811" s="2">
        <f t="shared" si="163"/>
        <v>9.0998511616229294E-3</v>
      </c>
      <c r="F1811" s="2">
        <f t="shared" si="167"/>
        <v>2.9055368540181311E-2</v>
      </c>
      <c r="G1811" s="2">
        <f t="shared" si="165"/>
        <v>-1.9955517378558382E-2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6.6</v>
      </c>
      <c r="C1812" s="2">
        <f t="shared" si="168"/>
        <v>6.6353834428471394</v>
      </c>
      <c r="D1812" s="2">
        <f t="shared" si="164"/>
        <v>6.6302934675281948</v>
      </c>
      <c r="E1812" s="2">
        <f t="shared" si="163"/>
        <v>5.0899753189446173E-3</v>
      </c>
      <c r="F1812" s="2">
        <f t="shared" si="167"/>
        <v>2.4262289895933972E-2</v>
      </c>
      <c r="G1812" s="2">
        <f t="shared" si="165"/>
        <v>-1.9172314576989355E-2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6.6</v>
      </c>
      <c r="C1813" s="2">
        <f t="shared" si="168"/>
        <v>6.6299398362552715</v>
      </c>
      <c r="D1813" s="2">
        <f t="shared" si="164"/>
        <v>6.6280495069705507</v>
      </c>
      <c r="E1813" s="2">
        <f t="shared" si="163"/>
        <v>1.8903292847207709E-3</v>
      </c>
      <c r="F1813" s="2">
        <f t="shared" si="167"/>
        <v>1.9787897773691335E-2</v>
      </c>
      <c r="G1813" s="2">
        <f t="shared" si="165"/>
        <v>-1.7897568488970565E-2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6.6</v>
      </c>
      <c r="C1814" s="2">
        <f t="shared" si="168"/>
        <v>6.625333707600614</v>
      </c>
      <c r="D1814" s="2">
        <f t="shared" si="164"/>
        <v>6.6259717657134729</v>
      </c>
      <c r="E1814" s="2">
        <f t="shared" si="163"/>
        <v>-6.3805811285888581E-4</v>
      </c>
      <c r="F1814" s="2">
        <f t="shared" si="167"/>
        <v>1.5702706596381292E-2</v>
      </c>
      <c r="G1814" s="2">
        <f t="shared" si="165"/>
        <v>-1.6340764709240178E-2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6.6</v>
      </c>
      <c r="C1815" s="2">
        <f t="shared" si="168"/>
        <v>6.6214362141235963</v>
      </c>
      <c r="D1815" s="2">
        <f t="shared" si="164"/>
        <v>6.6240479312161789</v>
      </c>
      <c r="E1815" s="2">
        <f t="shared" si="163"/>
        <v>-2.6117170925825661E-3</v>
      </c>
      <c r="F1815" s="2">
        <f t="shared" si="167"/>
        <v>1.2039821858588521E-2</v>
      </c>
      <c r="G1815" s="2">
        <f t="shared" si="165"/>
        <v>-1.4651538951171087E-2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6.6</v>
      </c>
      <c r="C1816" s="2">
        <f t="shared" si="168"/>
        <v>6.6181383350276581</v>
      </c>
      <c r="D1816" s="2">
        <f t="shared" si="164"/>
        <v>6.6222666029779438</v>
      </c>
      <c r="E1816" s="2">
        <f t="shared" si="163"/>
        <v>-4.1282679502856467E-3</v>
      </c>
      <c r="F1816" s="2">
        <f t="shared" si="167"/>
        <v>8.8062038968136878E-3</v>
      </c>
      <c r="G1816" s="2">
        <f t="shared" si="165"/>
        <v>-1.2934471847099335E-2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6.6</v>
      </c>
      <c r="C1817" s="2">
        <f t="shared" si="168"/>
        <v>6.6153478219464796</v>
      </c>
      <c r="D1817" s="2">
        <f t="shared" si="164"/>
        <v>6.6206172249795774</v>
      </c>
      <c r="E1817" s="2">
        <f t="shared" si="163"/>
        <v>-5.2694030330977526E-3</v>
      </c>
      <c r="F1817" s="2">
        <f t="shared" si="167"/>
        <v>5.9910825108313998E-3</v>
      </c>
      <c r="G1817" s="2">
        <f t="shared" si="165"/>
        <v>-1.1260485543929152E-2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6.6</v>
      </c>
      <c r="C1818" s="2">
        <f t="shared" si="168"/>
        <v>6.6129866185700976</v>
      </c>
      <c r="D1818" s="2">
        <f t="shared" si="164"/>
        <v>6.619090023129238</v>
      </c>
      <c r="E1818" s="2">
        <f t="shared" si="163"/>
        <v>-6.1034045591403796E-3</v>
      </c>
      <c r="F1818" s="2">
        <f t="shared" si="167"/>
        <v>3.5721850968370448E-3</v>
      </c>
      <c r="G1818" s="2">
        <f t="shared" si="165"/>
        <v>-9.6755896559774235E-3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6.6</v>
      </c>
      <c r="C1819" s="2">
        <f t="shared" si="168"/>
        <v>6.6109886772516209</v>
      </c>
      <c r="D1819" s="2">
        <f t="shared" si="164"/>
        <v>6.6176759473418869</v>
      </c>
      <c r="E1819" s="2">
        <f t="shared" si="163"/>
        <v>-6.6872700902660398E-3</v>
      </c>
      <c r="F1819" s="2">
        <f t="shared" si="167"/>
        <v>1.5202940594164279E-3</v>
      </c>
      <c r="G1819" s="2">
        <f t="shared" si="165"/>
        <v>-8.2075641496824683E-3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6.6</v>
      </c>
      <c r="C1820" s="2">
        <f t="shared" si="168"/>
        <v>6.6092981115206024</v>
      </c>
      <c r="D1820" s="2">
        <f t="shared" si="164"/>
        <v>6.6163666179091543</v>
      </c>
      <c r="E1820" s="2">
        <f t="shared" ref="E1820:E1883" si="169">C1820-D1820</f>
        <v>-7.0685063885518318E-3</v>
      </c>
      <c r="F1820" s="2">
        <f t="shared" si="167"/>
        <v>-1.9746603017722409E-4</v>
      </c>
      <c r="G1820" s="2">
        <f t="shared" si="165"/>
        <v>-6.8710403583746079E-3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6.6</v>
      </c>
      <c r="C1821" s="2">
        <f t="shared" si="168"/>
        <v>6.6078676328251253</v>
      </c>
      <c r="D1821" s="2">
        <f t="shared" ref="D1821:D1884" si="170">$D$4*B1821+(1-$D$4)*D1820</f>
        <v>6.6151542758418094</v>
      </c>
      <c r="E1821" s="2">
        <f t="shared" si="169"/>
        <v>-7.2866430166840246E-3</v>
      </c>
      <c r="F1821" s="2">
        <f t="shared" si="167"/>
        <v>-1.6153014274785842E-3</v>
      </c>
      <c r="G1821" s="2">
        <f t="shared" si="165"/>
        <v>-5.6713415892054404E-3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6.6</v>
      </c>
      <c r="C1822" s="2">
        <f t="shared" si="168"/>
        <v>6.6066572277751057</v>
      </c>
      <c r="D1822" s="2">
        <f t="shared" si="170"/>
        <v>6.6140317368905643</v>
      </c>
      <c r="E1822" s="2">
        <f t="shared" si="169"/>
        <v>-7.3745091154586717E-3</v>
      </c>
      <c r="F1822" s="2">
        <f t="shared" si="167"/>
        <v>-2.767142965074602E-3</v>
      </c>
      <c r="G1822" s="2">
        <f t="shared" si="165"/>
        <v>-4.6073661503840697E-3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6.59</v>
      </c>
      <c r="C1823" s="2">
        <f t="shared" si="168"/>
        <v>6.6056330388866273</v>
      </c>
      <c r="D1823" s="2">
        <f t="shared" si="170"/>
        <v>6.612251608232004</v>
      </c>
      <c r="E1823" s="2">
        <f t="shared" si="169"/>
        <v>-6.6185693453766348E-3</v>
      </c>
      <c r="F1823" s="2">
        <f t="shared" si="167"/>
        <v>-3.5374282411350087E-3</v>
      </c>
      <c r="G1823" s="2">
        <f t="shared" si="165"/>
        <v>-3.0811411042416261E-3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6.59</v>
      </c>
      <c r="C1824" s="2">
        <f t="shared" si="168"/>
        <v>6.6047664175194534</v>
      </c>
      <c r="D1824" s="2">
        <f t="shared" si="170"/>
        <v>6.6106033409555591</v>
      </c>
      <c r="E1824" s="2">
        <f t="shared" si="169"/>
        <v>-5.8369234361057565E-3</v>
      </c>
      <c r="F1824" s="2">
        <f t="shared" si="167"/>
        <v>-3.9973272801291588E-3</v>
      </c>
      <c r="G1824" s="2">
        <f t="shared" si="165"/>
        <v>-1.8395961559765977E-3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6.58</v>
      </c>
      <c r="C1825" s="2">
        <f t="shared" si="168"/>
        <v>6.6040331225164604</v>
      </c>
      <c r="D1825" s="2">
        <f t="shared" si="170"/>
        <v>6.6083364268107028</v>
      </c>
      <c r="E1825" s="2">
        <f t="shared" si="169"/>
        <v>-4.303304294242416E-3</v>
      </c>
      <c r="F1825" s="2">
        <f t="shared" si="167"/>
        <v>-4.0585226829518099E-3</v>
      </c>
      <c r="G1825" s="2">
        <f t="shared" si="165"/>
        <v>-2.4478161129060615E-4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6.58</v>
      </c>
      <c r="C1826" s="2">
        <f t="shared" si="168"/>
        <v>6.6034126421293129</v>
      </c>
      <c r="D1826" s="2">
        <f t="shared" si="170"/>
        <v>6.606237432232132</v>
      </c>
      <c r="E1826" s="2">
        <f t="shared" si="169"/>
        <v>-2.824790102819108E-3</v>
      </c>
      <c r="F1826" s="2">
        <f t="shared" si="167"/>
        <v>-3.8117761669252698E-3</v>
      </c>
      <c r="G1826" s="2">
        <f t="shared" si="165"/>
        <v>9.8698606410616181E-4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6.58</v>
      </c>
      <c r="C1827" s="2">
        <f t="shared" si="168"/>
        <v>6.6028876202632647</v>
      </c>
      <c r="D1827" s="2">
        <f t="shared" si="170"/>
        <v>6.6042939187334557</v>
      </c>
      <c r="E1827" s="2">
        <f t="shared" si="169"/>
        <v>-1.4062984701910253E-3</v>
      </c>
      <c r="F1827" s="2">
        <f t="shared" si="167"/>
        <v>-3.3306806275784214E-3</v>
      </c>
      <c r="G1827" s="2">
        <f t="shared" si="165"/>
        <v>1.9243821573873962E-3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6.6</v>
      </c>
      <c r="C1828" s="2">
        <f t="shared" si="168"/>
        <v>6.6024433709919927</v>
      </c>
      <c r="D1828" s="2">
        <f t="shared" si="170"/>
        <v>6.6039758506791255</v>
      </c>
      <c r="E1828" s="2">
        <f t="shared" si="169"/>
        <v>-1.5324796871327706E-3</v>
      </c>
      <c r="F1828" s="2">
        <f t="shared" si="167"/>
        <v>-2.9710404394892916E-3</v>
      </c>
      <c r="G1828" s="2">
        <f t="shared" ref="G1828:G1891" si="171">E1828-F1828</f>
        <v>1.438560752356521E-3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6.6</v>
      </c>
      <c r="C1829" s="2">
        <f t="shared" si="168"/>
        <v>6.6020674677624553</v>
      </c>
      <c r="D1829" s="2">
        <f t="shared" si="170"/>
        <v>6.603681343221413</v>
      </c>
      <c r="E1829" s="2">
        <f t="shared" si="169"/>
        <v>-1.6138754589576365E-3</v>
      </c>
      <c r="F1829" s="2">
        <f t="shared" ref="F1829:F1892" si="173">(E1829*(2/(10)))+((1-(2/10))*F1828)</f>
        <v>-2.6996074433829611E-3</v>
      </c>
      <c r="G1829" s="2">
        <f t="shared" si="171"/>
        <v>1.0857319844253246E-3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6.6</v>
      </c>
      <c r="C1830" s="2">
        <f t="shared" si="168"/>
        <v>6.6017493957990006</v>
      </c>
      <c r="D1830" s="2">
        <f t="shared" si="170"/>
        <v>6.6034086511309384</v>
      </c>
      <c r="E1830" s="2">
        <f t="shared" si="169"/>
        <v>-1.6592553319378922E-3</v>
      </c>
      <c r="F1830" s="2">
        <f t="shared" si="173"/>
        <v>-2.4915370210939472E-3</v>
      </c>
      <c r="G1830" s="2">
        <f t="shared" si="171"/>
        <v>8.3228168915605496E-4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6.6</v>
      </c>
      <c r="C1831" s="2">
        <f t="shared" si="168"/>
        <v>6.6014802579837699</v>
      </c>
      <c r="D1831" s="2">
        <f t="shared" si="170"/>
        <v>6.6031561584545724</v>
      </c>
      <c r="E1831" s="2">
        <f t="shared" si="169"/>
        <v>-1.6759004708024605E-3</v>
      </c>
      <c r="F1831" s="2">
        <f t="shared" si="173"/>
        <v>-2.3284097110356497E-3</v>
      </c>
      <c r="G1831" s="2">
        <f t="shared" si="171"/>
        <v>6.5250924023318915E-4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6.89</v>
      </c>
      <c r="C1832" s="2">
        <f t="shared" si="168"/>
        <v>6.6012525259862667</v>
      </c>
      <c r="D1832" s="2">
        <f t="shared" si="170"/>
        <v>6.6244038504209009</v>
      </c>
      <c r="E1832" s="2">
        <f t="shared" si="169"/>
        <v>-2.3151324434634191E-2</v>
      </c>
      <c r="F1832" s="2">
        <f t="shared" si="173"/>
        <v>-6.4929926557553584E-3</v>
      </c>
      <c r="G1832" s="2">
        <f t="shared" si="171"/>
        <v>-1.6658331778878831E-2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6.6</v>
      </c>
      <c r="C1833" s="2">
        <f t="shared" si="168"/>
        <v>6.5995213681422253</v>
      </c>
      <c r="D1833" s="2">
        <f t="shared" si="170"/>
        <v>6.6225961577971306</v>
      </c>
      <c r="E1833" s="2">
        <f t="shared" si="169"/>
        <v>-2.3074789654905281E-2</v>
      </c>
      <c r="F1833" s="2">
        <f t="shared" si="173"/>
        <v>-9.8093520555853422E-3</v>
      </c>
      <c r="G1833" s="2">
        <f t="shared" si="171"/>
        <v>-1.3265437599319939E-2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6.6</v>
      </c>
      <c r="C1834" s="2">
        <f t="shared" si="168"/>
        <v>6.5980565422741906</v>
      </c>
      <c r="D1834" s="2">
        <f t="shared" si="170"/>
        <v>6.6209223683306764</v>
      </c>
      <c r="E1834" s="2">
        <f t="shared" si="169"/>
        <v>-2.2865826056485794E-2</v>
      </c>
      <c r="F1834" s="2">
        <f t="shared" si="173"/>
        <v>-1.2420646855765433E-2</v>
      </c>
      <c r="G1834" s="2">
        <f t="shared" si="171"/>
        <v>-1.0445179200720361E-2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6.6</v>
      </c>
      <c r="C1835" s="2">
        <f t="shared" si="168"/>
        <v>6.5952786126935461</v>
      </c>
      <c r="D1835" s="2">
        <f t="shared" si="170"/>
        <v>6.6193725632691445</v>
      </c>
      <c r="E1835" s="2">
        <f t="shared" si="169"/>
        <v>-2.4093950575598377E-2</v>
      </c>
      <c r="F1835" s="2">
        <f t="shared" si="173"/>
        <v>-1.4755307599732023E-2</v>
      </c>
      <c r="G1835" s="2">
        <f t="shared" si="171"/>
        <v>-9.3386429758663542E-3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6.6</v>
      </c>
      <c r="C1836" s="2">
        <f t="shared" si="168"/>
        <v>6.5929280568945394</v>
      </c>
      <c r="D1836" s="2">
        <f t="shared" si="170"/>
        <v>6.6179375585825415</v>
      </c>
      <c r="E1836" s="2">
        <f t="shared" si="169"/>
        <v>-2.5009501688002089E-2</v>
      </c>
      <c r="F1836" s="2">
        <f t="shared" si="173"/>
        <v>-1.6806146417386036E-2</v>
      </c>
      <c r="G1836" s="2">
        <f t="shared" si="171"/>
        <v>-8.2033552706160529E-3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6.6</v>
      </c>
      <c r="C1837" s="2">
        <f t="shared" si="168"/>
        <v>6.5909391250646099</v>
      </c>
      <c r="D1837" s="2">
        <f t="shared" si="170"/>
        <v>6.6166088505393903</v>
      </c>
      <c r="E1837" s="2">
        <f t="shared" si="169"/>
        <v>-2.5669725474780414E-2</v>
      </c>
      <c r="F1837" s="2">
        <f t="shared" si="173"/>
        <v>-1.8578862228864911E-2</v>
      </c>
      <c r="G1837" s="2">
        <f t="shared" si="171"/>
        <v>-7.0908632459155026E-3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6.6</v>
      </c>
      <c r="C1838" s="2">
        <f t="shared" si="168"/>
        <v>6.5923331058239008</v>
      </c>
      <c r="D1838" s="2">
        <f t="shared" si="170"/>
        <v>6.6153785653142503</v>
      </c>
      <c r="E1838" s="2">
        <f t="shared" si="169"/>
        <v>-2.3045459490349529E-2</v>
      </c>
      <c r="F1838" s="2">
        <f t="shared" si="173"/>
        <v>-1.9472181681161833E-2</v>
      </c>
      <c r="G1838" s="2">
        <f t="shared" si="171"/>
        <v>-3.5732778091876957E-3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6.6</v>
      </c>
      <c r="C1839" s="2">
        <f t="shared" si="168"/>
        <v>6.5935126280048388</v>
      </c>
      <c r="D1839" s="2">
        <f t="shared" si="170"/>
        <v>6.6142394123280095</v>
      </c>
      <c r="E1839" s="2">
        <f t="shared" si="169"/>
        <v>-2.0726784323170655E-2</v>
      </c>
      <c r="F1839" s="2">
        <f t="shared" si="173"/>
        <v>-1.9723102209563598E-2</v>
      </c>
      <c r="G1839" s="2">
        <f t="shared" si="171"/>
        <v>-1.0036821136070566E-3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6.6</v>
      </c>
      <c r="C1840" s="2">
        <f t="shared" si="168"/>
        <v>6.5945106852348632</v>
      </c>
      <c r="D1840" s="2">
        <f t="shared" si="170"/>
        <v>6.6131846410444535</v>
      </c>
      <c r="E1840" s="2">
        <f t="shared" si="169"/>
        <v>-1.8673955809590304E-2</v>
      </c>
      <c r="F1840" s="2">
        <f t="shared" si="173"/>
        <v>-1.9513272929568941E-2</v>
      </c>
      <c r="G1840" s="2">
        <f t="shared" si="171"/>
        <v>8.3931711997863728E-4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6.6</v>
      </c>
      <c r="C1841" s="2">
        <f t="shared" si="168"/>
        <v>6.5953551951987306</v>
      </c>
      <c r="D1841" s="2">
        <f t="shared" si="170"/>
        <v>6.6122080009670867</v>
      </c>
      <c r="E1841" s="2">
        <f t="shared" si="169"/>
        <v>-1.6852805768356127E-2</v>
      </c>
      <c r="F1841" s="2">
        <f t="shared" si="173"/>
        <v>-1.8981179497326379E-2</v>
      </c>
      <c r="G1841" s="2">
        <f t="shared" si="171"/>
        <v>2.1283737289702516E-3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6.6</v>
      </c>
      <c r="C1842" s="2">
        <f t="shared" si="168"/>
        <v>6.640685165168156</v>
      </c>
      <c r="D1842" s="2">
        <f t="shared" si="170"/>
        <v>6.6113037045991545</v>
      </c>
      <c r="E1842" s="2">
        <f t="shared" si="169"/>
        <v>2.9381460569001483E-2</v>
      </c>
      <c r="F1842" s="2">
        <f t="shared" si="173"/>
        <v>-9.3086514840608064E-3</v>
      </c>
      <c r="G1842" s="2">
        <f t="shared" si="171"/>
        <v>3.8690112053062289E-2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6.6</v>
      </c>
      <c r="C1843" s="2">
        <f t="shared" si="168"/>
        <v>6.6344259089884394</v>
      </c>
      <c r="D1843" s="2">
        <f t="shared" si="170"/>
        <v>6.6104663931473651</v>
      </c>
      <c r="E1843" s="2">
        <f t="shared" si="169"/>
        <v>2.3959515841074364E-2</v>
      </c>
      <c r="F1843" s="2">
        <f t="shared" si="173"/>
        <v>-2.6550180190337731E-3</v>
      </c>
      <c r="G1843" s="2">
        <f t="shared" si="171"/>
        <v>2.6614533860108137E-2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6.89</v>
      </c>
      <c r="C1844" s="2">
        <f t="shared" si="168"/>
        <v>6.6291296152979102</v>
      </c>
      <c r="D1844" s="2">
        <f t="shared" si="170"/>
        <v>6.6311725862475601</v>
      </c>
      <c r="E1844" s="2">
        <f t="shared" si="169"/>
        <v>-2.0429709496498916E-3</v>
      </c>
      <c r="F1844" s="2">
        <f t="shared" si="173"/>
        <v>-2.532608605156997E-3</v>
      </c>
      <c r="G1844" s="2">
        <f t="shared" si="171"/>
        <v>4.8963765550710543E-4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6.89</v>
      </c>
      <c r="C1845" s="2">
        <f t="shared" si="168"/>
        <v>6.6246481360213085</v>
      </c>
      <c r="D1845" s="2">
        <f t="shared" si="170"/>
        <v>6.6503449872662586</v>
      </c>
      <c r="E1845" s="2">
        <f t="shared" si="169"/>
        <v>-2.5696851244950025E-2</v>
      </c>
      <c r="F1845" s="2">
        <f t="shared" si="173"/>
        <v>-7.1654571331156037E-3</v>
      </c>
      <c r="G1845" s="2">
        <f t="shared" si="171"/>
        <v>-1.8531394111834423E-2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7</v>
      </c>
      <c r="C1846" s="2">
        <f t="shared" si="168"/>
        <v>6.620856115094953</v>
      </c>
      <c r="D1846" s="2">
        <f t="shared" si="170"/>
        <v>6.6762453585798687</v>
      </c>
      <c r="E1846" s="2">
        <f t="shared" si="169"/>
        <v>-5.5389243484915696E-2</v>
      </c>
      <c r="F1846" s="2">
        <f t="shared" si="173"/>
        <v>-1.6810214403475621E-2</v>
      </c>
      <c r="G1846" s="2">
        <f t="shared" si="171"/>
        <v>-3.8579029081440078E-2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7</v>
      </c>
      <c r="C1847" s="2">
        <f t="shared" si="168"/>
        <v>6.6176474820034219</v>
      </c>
      <c r="D1847" s="2">
        <f t="shared" si="170"/>
        <v>6.7002271838702487</v>
      </c>
      <c r="E1847" s="2">
        <f t="shared" si="169"/>
        <v>-8.2579701866826838E-2</v>
      </c>
      <c r="F1847" s="2">
        <f t="shared" si="173"/>
        <v>-2.9964111896145867E-2</v>
      </c>
      <c r="G1847" s="2">
        <f t="shared" si="171"/>
        <v>-5.261558997068097E-2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7</v>
      </c>
      <c r="C1848" s="2">
        <f t="shared" si="168"/>
        <v>6.614932484772126</v>
      </c>
      <c r="D1848" s="2">
        <f t="shared" si="170"/>
        <v>6.7224325776576377</v>
      </c>
      <c r="E1848" s="2">
        <f t="shared" si="169"/>
        <v>-0.10750009288551166</v>
      </c>
      <c r="F1848" s="2">
        <f t="shared" si="173"/>
        <v>-4.5471308094019031E-2</v>
      </c>
      <c r="G1848" s="2">
        <f t="shared" si="171"/>
        <v>-6.2028784791492625E-2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6.98</v>
      </c>
      <c r="C1849" s="2">
        <f t="shared" si="168"/>
        <v>6.6126351794225684</v>
      </c>
      <c r="D1849" s="2">
        <f t="shared" si="170"/>
        <v>6.7415116459792941</v>
      </c>
      <c r="E1849" s="2">
        <f t="shared" si="169"/>
        <v>-0.12887646655672569</v>
      </c>
      <c r="F1849" s="2">
        <f t="shared" si="173"/>
        <v>-6.2152339786560359E-2</v>
      </c>
      <c r="G1849" s="2">
        <f t="shared" si="171"/>
        <v>-6.6724126770165329E-2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6.98</v>
      </c>
      <c r="C1850" s="2">
        <f t="shared" si="168"/>
        <v>6.6106913056652497</v>
      </c>
      <c r="D1850" s="2">
        <f t="shared" si="170"/>
        <v>6.7591774499808279</v>
      </c>
      <c r="E1850" s="2">
        <f t="shared" si="169"/>
        <v>-0.14848614431557827</v>
      </c>
      <c r="F1850" s="2">
        <f t="shared" si="173"/>
        <v>-7.9419100692363936E-2</v>
      </c>
      <c r="G1850" s="2">
        <f t="shared" si="171"/>
        <v>-6.9067043623214336E-2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6.97</v>
      </c>
      <c r="C1851" s="2">
        <f t="shared" si="168"/>
        <v>6.6090464894090575</v>
      </c>
      <c r="D1851" s="2">
        <f t="shared" si="170"/>
        <v>6.7747939351674331</v>
      </c>
      <c r="E1851" s="2">
        <f t="shared" si="169"/>
        <v>-0.16574744575837563</v>
      </c>
      <c r="F1851" s="2">
        <f t="shared" si="173"/>
        <v>-9.6684769705566276E-2</v>
      </c>
      <c r="G1851" s="2">
        <f t="shared" si="171"/>
        <v>-6.9062676052809358E-2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6.97</v>
      </c>
      <c r="C1852" s="2">
        <f t="shared" si="168"/>
        <v>6.6076547218076636</v>
      </c>
      <c r="D1852" s="2">
        <f t="shared" si="170"/>
        <v>6.7892536436735496</v>
      </c>
      <c r="E1852" s="2">
        <f t="shared" si="169"/>
        <v>-0.181598921865886</v>
      </c>
      <c r="F1852" s="2">
        <f t="shared" si="173"/>
        <v>-0.11366760013763022</v>
      </c>
      <c r="G1852" s="2">
        <f t="shared" si="171"/>
        <v>-6.7931321728255778E-2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6.97</v>
      </c>
      <c r="C1853" s="2">
        <f t="shared" si="168"/>
        <v>6.6064770722987918</v>
      </c>
      <c r="D1853" s="2">
        <f t="shared" si="170"/>
        <v>6.8026422626606946</v>
      </c>
      <c r="E1853" s="2">
        <f t="shared" si="169"/>
        <v>-0.19616519036190283</v>
      </c>
      <c r="F1853" s="2">
        <f t="shared" si="173"/>
        <v>-0.13016711818248475</v>
      </c>
      <c r="G1853" s="2">
        <f t="shared" si="171"/>
        <v>-6.5998072179418082E-2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6.97</v>
      </c>
      <c r="C1854" s="2">
        <f t="shared" si="168"/>
        <v>6.6500959842528236</v>
      </c>
      <c r="D1854" s="2">
        <f t="shared" si="170"/>
        <v>6.8150391320932355</v>
      </c>
      <c r="E1854" s="2">
        <f t="shared" si="169"/>
        <v>-0.16494314784041197</v>
      </c>
      <c r="F1854" s="2">
        <f t="shared" si="173"/>
        <v>-0.13712232411407022</v>
      </c>
      <c r="G1854" s="2">
        <f t="shared" si="171"/>
        <v>-2.7820823726341759E-2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6.97</v>
      </c>
      <c r="C1855" s="2">
        <f t="shared" si="168"/>
        <v>6.6870042943677745</v>
      </c>
      <c r="D1855" s="2">
        <f t="shared" si="170"/>
        <v>6.8265177149011445</v>
      </c>
      <c r="E1855" s="2">
        <f t="shared" si="169"/>
        <v>-0.1395134205333699</v>
      </c>
      <c r="F1855" s="2">
        <f t="shared" si="173"/>
        <v>-0.13760054339793015</v>
      </c>
      <c r="G1855" s="2">
        <f t="shared" si="171"/>
        <v>-1.91287713543975E-3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6.97</v>
      </c>
      <c r="C1856" s="2">
        <f t="shared" si="168"/>
        <v>6.7351574798496561</v>
      </c>
      <c r="D1856" s="2">
        <f t="shared" si="170"/>
        <v>6.837146032315875</v>
      </c>
      <c r="E1856" s="2">
        <f t="shared" si="169"/>
        <v>-0.10198855246621896</v>
      </c>
      <c r="F1856" s="2">
        <f t="shared" si="173"/>
        <v>-0.1304781452115879</v>
      </c>
      <c r="G1856" s="2">
        <f t="shared" si="171"/>
        <v>2.8489592745368941E-2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6.97</v>
      </c>
      <c r="C1857" s="2">
        <f t="shared" si="168"/>
        <v>6.775902482949709</v>
      </c>
      <c r="D1857" s="2">
        <f t="shared" si="170"/>
        <v>6.8469870669591435</v>
      </c>
      <c r="E1857" s="2">
        <f t="shared" si="169"/>
        <v>-7.1084584009434515E-2</v>
      </c>
      <c r="F1857" s="2">
        <f t="shared" si="173"/>
        <v>-0.11859943297115723</v>
      </c>
      <c r="G1857" s="2">
        <f t="shared" si="171"/>
        <v>4.7514848961722714E-2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7.27</v>
      </c>
      <c r="C1858" s="2">
        <f t="shared" si="168"/>
        <v>6.8103790240343685</v>
      </c>
      <c r="D1858" s="2">
        <f t="shared" si="170"/>
        <v>6.8783213582955032</v>
      </c>
      <c r="E1858" s="2">
        <f t="shared" si="169"/>
        <v>-6.7942334261134718E-2</v>
      </c>
      <c r="F1858" s="2">
        <f t="shared" si="173"/>
        <v>-0.10846801322915274</v>
      </c>
      <c r="G1858" s="2">
        <f t="shared" si="171"/>
        <v>4.0525678968018022E-2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7.27</v>
      </c>
      <c r="C1859" s="2">
        <f t="shared" si="168"/>
        <v>6.8364745587983116</v>
      </c>
      <c r="D1859" s="2">
        <f t="shared" si="170"/>
        <v>6.9073345910143553</v>
      </c>
      <c r="E1859" s="2">
        <f t="shared" si="169"/>
        <v>-7.0860032216043756E-2</v>
      </c>
      <c r="F1859" s="2">
        <f t="shared" si="173"/>
        <v>-0.10094641702653094</v>
      </c>
      <c r="G1859" s="2">
        <f t="shared" si="171"/>
        <v>3.0086384810487185E-2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7.27</v>
      </c>
      <c r="C1860" s="2">
        <f t="shared" si="168"/>
        <v>6.8585553959062642</v>
      </c>
      <c r="D1860" s="2">
        <f t="shared" si="170"/>
        <v>6.9341986953836621</v>
      </c>
      <c r="E1860" s="2">
        <f t="shared" si="169"/>
        <v>-7.5643299477397896E-2</v>
      </c>
      <c r="F1860" s="2">
        <f t="shared" si="173"/>
        <v>-9.5885793516704343E-2</v>
      </c>
      <c r="G1860" s="2">
        <f t="shared" si="171"/>
        <v>2.0242494039306447E-2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7.27</v>
      </c>
      <c r="C1861" s="2">
        <f t="shared" si="168"/>
        <v>6.8757007196129925</v>
      </c>
      <c r="D1861" s="2">
        <f t="shared" si="170"/>
        <v>6.9590728660959833</v>
      </c>
      <c r="E1861" s="2">
        <f t="shared" si="169"/>
        <v>-8.337214648299085E-2</v>
      </c>
      <c r="F1861" s="2">
        <f t="shared" si="173"/>
        <v>-9.3383064109961653E-2</v>
      </c>
      <c r="G1861" s="2">
        <f t="shared" si="171"/>
        <v>1.0010917626970803E-2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7.27</v>
      </c>
      <c r="C1862" s="2">
        <f t="shared" si="168"/>
        <v>6.8902083012109934</v>
      </c>
      <c r="D1862" s="2">
        <f t="shared" si="170"/>
        <v>6.9821045056444291</v>
      </c>
      <c r="E1862" s="2">
        <f t="shared" si="169"/>
        <v>-9.1896204433435713E-2</v>
      </c>
      <c r="F1862" s="2">
        <f t="shared" si="173"/>
        <v>-9.3085692174656468E-2</v>
      </c>
      <c r="G1862" s="2">
        <f t="shared" si="171"/>
        <v>1.1894877412207544E-3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7.23</v>
      </c>
      <c r="C1863" s="2">
        <f t="shared" si="168"/>
        <v>6.9024839471785331</v>
      </c>
      <c r="D1863" s="2">
        <f t="shared" si="170"/>
        <v>7.0004671348559535</v>
      </c>
      <c r="E1863" s="2">
        <f t="shared" si="169"/>
        <v>-9.7983187677420425E-2</v>
      </c>
      <c r="F1863" s="2">
        <f t="shared" si="173"/>
        <v>-9.4065191275209264E-2</v>
      </c>
      <c r="G1863" s="2">
        <f t="shared" si="171"/>
        <v>-3.9179964022111602E-3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7.21</v>
      </c>
      <c r="C1864" s="2">
        <f t="shared" si="168"/>
        <v>6.9128710322279892</v>
      </c>
      <c r="D1864" s="2">
        <f t="shared" si="170"/>
        <v>7.0159880878295873</v>
      </c>
      <c r="E1864" s="2">
        <f t="shared" si="169"/>
        <v>-0.10311705560159812</v>
      </c>
      <c r="F1864" s="2">
        <f t="shared" si="173"/>
        <v>-9.5875564140487035E-2</v>
      </c>
      <c r="G1864" s="2">
        <f t="shared" si="171"/>
        <v>-7.2414914611110826E-3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7.21</v>
      </c>
      <c r="C1865" s="2">
        <f t="shared" si="168"/>
        <v>6.921660104192914</v>
      </c>
      <c r="D1865" s="2">
        <f t="shared" si="170"/>
        <v>7.0303593405829519</v>
      </c>
      <c r="E1865" s="2">
        <f t="shared" si="169"/>
        <v>-0.10869923639003787</v>
      </c>
      <c r="F1865" s="2">
        <f t="shared" si="173"/>
        <v>-9.8440298590397213E-2</v>
      </c>
      <c r="G1865" s="2">
        <f t="shared" si="171"/>
        <v>-1.0258937799640655E-2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7.21</v>
      </c>
      <c r="C1866" s="2">
        <f t="shared" si="168"/>
        <v>6.9290970112401578</v>
      </c>
      <c r="D1866" s="2">
        <f t="shared" si="170"/>
        <v>7.0436660560953257</v>
      </c>
      <c r="E1866" s="2">
        <f t="shared" si="169"/>
        <v>-0.11456904485516795</v>
      </c>
      <c r="F1866" s="2">
        <f t="shared" si="173"/>
        <v>-0.10166604784335137</v>
      </c>
      <c r="G1866" s="2">
        <f t="shared" si="171"/>
        <v>-1.2902997011816575E-2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7.21</v>
      </c>
      <c r="C1867" s="2">
        <f t="shared" si="168"/>
        <v>6.9353897787416718</v>
      </c>
      <c r="D1867" s="2">
        <f t="shared" si="170"/>
        <v>7.0559870889771537</v>
      </c>
      <c r="E1867" s="2">
        <f t="shared" si="169"/>
        <v>-0.12059731023548181</v>
      </c>
      <c r="F1867" s="2">
        <f t="shared" si="173"/>
        <v>-0.10545230032177746</v>
      </c>
      <c r="G1867" s="2">
        <f t="shared" si="171"/>
        <v>-1.5145009913704349E-2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7.21</v>
      </c>
      <c r="C1868" s="2">
        <f t="shared" si="168"/>
        <v>6.9868682743198764</v>
      </c>
      <c r="D1868" s="2">
        <f t="shared" si="170"/>
        <v>7.0673954527566245</v>
      </c>
      <c r="E1868" s="2">
        <f t="shared" si="169"/>
        <v>-8.0527178436748059E-2</v>
      </c>
      <c r="F1868" s="2">
        <f t="shared" si="173"/>
        <v>-0.10046727594477159</v>
      </c>
      <c r="G1868" s="2">
        <f t="shared" si="171"/>
        <v>1.994009750802353E-2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7.21</v>
      </c>
      <c r="C1869" s="2">
        <f t="shared" si="168"/>
        <v>7.0304270013475874</v>
      </c>
      <c r="D1869" s="2">
        <f t="shared" si="170"/>
        <v>7.0779587525524308</v>
      </c>
      <c r="E1869" s="2">
        <f t="shared" si="169"/>
        <v>-4.7531751204843431E-2</v>
      </c>
      <c r="F1869" s="2">
        <f t="shared" si="173"/>
        <v>-8.9880170996785969E-2</v>
      </c>
      <c r="G1869" s="2">
        <f t="shared" si="171"/>
        <v>4.2348419791942538E-2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7.21</v>
      </c>
      <c r="C1870" s="2">
        <f t="shared" si="168"/>
        <v>7.0672843857556504</v>
      </c>
      <c r="D1870" s="2">
        <f t="shared" si="170"/>
        <v>7.0877395856966956</v>
      </c>
      <c r="E1870" s="2">
        <f t="shared" si="169"/>
        <v>-2.0455199941045166E-2</v>
      </c>
      <c r="F1870" s="2">
        <f t="shared" si="173"/>
        <v>-7.5995176785637816E-2</v>
      </c>
      <c r="G1870" s="2">
        <f t="shared" si="171"/>
        <v>5.5539976844592651E-2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6.89</v>
      </c>
      <c r="C1871" s="2">
        <f t="shared" ref="C1871:C1934" si="174">$C$4*B1861+C1870*(1-$C$4)</f>
        <v>7.098471403331704</v>
      </c>
      <c r="D1871" s="2">
        <f t="shared" si="170"/>
        <v>7.0730922089784212</v>
      </c>
      <c r="E1871" s="2">
        <f t="shared" si="169"/>
        <v>2.5379194353282841E-2</v>
      </c>
      <c r="F1871" s="2">
        <f t="shared" si="173"/>
        <v>-5.5720302557853686E-2</v>
      </c>
      <c r="G1871" s="2">
        <f t="shared" si="171"/>
        <v>8.109949691113652E-2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6.7</v>
      </c>
      <c r="C1872" s="2">
        <f t="shared" si="174"/>
        <v>7.1248604182037498</v>
      </c>
      <c r="D1872" s="2">
        <f t="shared" si="170"/>
        <v>7.045455749054093</v>
      </c>
      <c r="E1872" s="2">
        <f t="shared" si="169"/>
        <v>7.9404669149656826E-2</v>
      </c>
      <c r="F1872" s="2">
        <f t="shared" si="173"/>
        <v>-2.8695308216351585E-2</v>
      </c>
      <c r="G1872" s="2">
        <f t="shared" si="171"/>
        <v>0.1080999773660084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6.6</v>
      </c>
      <c r="C1873" s="2">
        <f t="shared" si="174"/>
        <v>7.1410357384800962</v>
      </c>
      <c r="D1873" s="2">
        <f t="shared" si="170"/>
        <v>7.0124590269019382</v>
      </c>
      <c r="E1873" s="2">
        <f t="shared" si="169"/>
        <v>0.12857671157815798</v>
      </c>
      <c r="F1873" s="2">
        <f t="shared" si="173"/>
        <v>2.7590957425503264E-3</v>
      </c>
      <c r="G1873" s="2">
        <f t="shared" si="171"/>
        <v>0.12581761583560766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6.6</v>
      </c>
      <c r="C1874" s="2">
        <f t="shared" si="174"/>
        <v>7.1516456248677738</v>
      </c>
      <c r="D1874" s="2">
        <f t="shared" si="170"/>
        <v>6.9819065063906836</v>
      </c>
      <c r="E1874" s="2">
        <f t="shared" si="169"/>
        <v>0.16973911847709022</v>
      </c>
      <c r="F1874" s="2">
        <f t="shared" si="173"/>
        <v>3.6155100289458307E-2</v>
      </c>
      <c r="G1874" s="2">
        <f t="shared" si="171"/>
        <v>0.13358401818763191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6.89</v>
      </c>
      <c r="C1875" s="2">
        <f t="shared" si="174"/>
        <v>7.1606232210419618</v>
      </c>
      <c r="D1875" s="2">
        <f t="shared" si="170"/>
        <v>6.9750986170284115</v>
      </c>
      <c r="E1875" s="2">
        <f t="shared" si="169"/>
        <v>0.18552460401355031</v>
      </c>
      <c r="F1875" s="2">
        <f t="shared" si="173"/>
        <v>6.602900103427671E-2</v>
      </c>
      <c r="G1875" s="2">
        <f t="shared" si="171"/>
        <v>0.1194956029792736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6.99</v>
      </c>
      <c r="C1876" s="2">
        <f t="shared" si="174"/>
        <v>7.1682196485739675</v>
      </c>
      <c r="D1876" s="2">
        <f t="shared" si="170"/>
        <v>6.9762024231744553</v>
      </c>
      <c r="E1876" s="2">
        <f t="shared" si="169"/>
        <v>0.19201722539951227</v>
      </c>
      <c r="F1876" s="2">
        <f t="shared" si="173"/>
        <v>9.1226645907323822E-2</v>
      </c>
      <c r="G1876" s="2">
        <f t="shared" si="171"/>
        <v>0.10079057949218845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6.99</v>
      </c>
      <c r="C1877" s="2">
        <f t="shared" si="174"/>
        <v>7.1746473949472032</v>
      </c>
      <c r="D1877" s="2">
        <f t="shared" si="170"/>
        <v>6.9772244659022737</v>
      </c>
      <c r="E1877" s="2">
        <f t="shared" si="169"/>
        <v>0.19742292904492942</v>
      </c>
      <c r="F1877" s="2">
        <f t="shared" si="173"/>
        <v>0.11246590253484495</v>
      </c>
      <c r="G1877" s="2">
        <f t="shared" si="171"/>
        <v>8.4957026510084466E-2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6.99</v>
      </c>
      <c r="C1878" s="2">
        <f t="shared" si="174"/>
        <v>7.1800862572630182</v>
      </c>
      <c r="D1878" s="2">
        <f t="shared" si="170"/>
        <v>6.9781708017613644</v>
      </c>
      <c r="E1878" s="2">
        <f t="shared" si="169"/>
        <v>0.2019154555016538</v>
      </c>
      <c r="F1878" s="2">
        <f t="shared" si="173"/>
        <v>0.13035581312820674</v>
      </c>
      <c r="G1878" s="2">
        <f t="shared" si="171"/>
        <v>7.1559642373447058E-2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6.69</v>
      </c>
      <c r="C1879" s="2">
        <f t="shared" si="174"/>
        <v>7.1846883715302461</v>
      </c>
      <c r="D1879" s="2">
        <f t="shared" si="170"/>
        <v>6.9568248164457076</v>
      </c>
      <c r="E1879" s="2">
        <f t="shared" si="169"/>
        <v>0.22786355508453848</v>
      </c>
      <c r="F1879" s="2">
        <f t="shared" si="173"/>
        <v>0.1498573615194731</v>
      </c>
      <c r="G1879" s="2">
        <f t="shared" si="171"/>
        <v>7.8006193565065385E-2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6.95</v>
      </c>
      <c r="C1880" s="2">
        <f t="shared" si="174"/>
        <v>7.1885824682179003</v>
      </c>
      <c r="D1880" s="2">
        <f t="shared" si="170"/>
        <v>6.9563192744867663</v>
      </c>
      <c r="E1880" s="2">
        <f t="shared" si="169"/>
        <v>0.23226319373113391</v>
      </c>
      <c r="F1880" s="2">
        <f t="shared" si="173"/>
        <v>0.16633852796180526</v>
      </c>
      <c r="G1880" s="2">
        <f t="shared" si="171"/>
        <v>6.592466576932865E-2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6.95</v>
      </c>
      <c r="C1881" s="2">
        <f t="shared" si="174"/>
        <v>7.1426467038766841</v>
      </c>
      <c r="D1881" s="2">
        <f t="shared" si="170"/>
        <v>6.9558511800803391</v>
      </c>
      <c r="E1881" s="2">
        <f t="shared" si="169"/>
        <v>0.18679552379634501</v>
      </c>
      <c r="F1881" s="2">
        <f t="shared" si="173"/>
        <v>0.17042992712871322</v>
      </c>
      <c r="G1881" s="2">
        <f t="shared" si="171"/>
        <v>1.6365596667631793E-2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6.95</v>
      </c>
      <c r="C1882" s="2">
        <f t="shared" si="174"/>
        <v>7.0745472109725789</v>
      </c>
      <c r="D1882" s="2">
        <f t="shared" si="170"/>
        <v>6.9554177593336473</v>
      </c>
      <c r="E1882" s="2">
        <f t="shared" si="169"/>
        <v>0.11912945163893163</v>
      </c>
      <c r="F1882" s="2">
        <f t="shared" si="173"/>
        <v>0.16016983203075691</v>
      </c>
      <c r="G1882" s="2">
        <f t="shared" si="171"/>
        <v>-4.1040380391825282E-2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6.95</v>
      </c>
      <c r="C1883" s="2">
        <f t="shared" si="174"/>
        <v>7.0015399477460285</v>
      </c>
      <c r="D1883" s="2">
        <f t="shared" si="170"/>
        <v>6.9550164438274518</v>
      </c>
      <c r="E1883" s="2">
        <f t="shared" si="169"/>
        <v>4.6523503918576736E-2</v>
      </c>
      <c r="F1883" s="2">
        <f t="shared" si="173"/>
        <v>0.13744056640832086</v>
      </c>
      <c r="G1883" s="2">
        <f t="shared" si="171"/>
        <v>-9.0917062489744127E-2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6.94</v>
      </c>
      <c r="C1884" s="2">
        <f t="shared" si="174"/>
        <v>6.9397645711697162</v>
      </c>
      <c r="D1884" s="2">
        <f t="shared" si="170"/>
        <v>6.9539041146550478</v>
      </c>
      <c r="E1884" s="2">
        <f t="shared" ref="E1884:E1947" si="175">C1884-D1884</f>
        <v>-1.4139543485331529E-2</v>
      </c>
      <c r="F1884" s="2">
        <f t="shared" si="173"/>
        <v>0.10712454442959038</v>
      </c>
      <c r="G1884" s="2">
        <f t="shared" si="171"/>
        <v>-0.12126408791492191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6.94</v>
      </c>
      <c r="C1885" s="2">
        <f t="shared" si="174"/>
        <v>6.9321084832974513</v>
      </c>
      <c r="D1885" s="2">
        <f t="shared" ref="D1885:D1948" si="176">$D$4*B1885+(1-$D$4)*D1884</f>
        <v>6.9528741802361553</v>
      </c>
      <c r="E1885" s="2">
        <f t="shared" si="175"/>
        <v>-2.0765696938704004E-2</v>
      </c>
      <c r="F1885" s="2">
        <f t="shared" si="173"/>
        <v>8.1546496155931514E-2</v>
      </c>
      <c r="G1885" s="2">
        <f t="shared" si="171"/>
        <v>-0.10231219309463552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6.94</v>
      </c>
      <c r="C1886" s="2">
        <f t="shared" si="174"/>
        <v>6.9410148704824586</v>
      </c>
      <c r="D1886" s="2">
        <f t="shared" si="176"/>
        <v>6.9519205372556989</v>
      </c>
      <c r="E1886" s="2">
        <f t="shared" si="175"/>
        <v>-1.0905666773240341E-2</v>
      </c>
      <c r="F1886" s="2">
        <f t="shared" si="173"/>
        <v>6.3056063570097146E-2</v>
      </c>
      <c r="G1886" s="2">
        <f t="shared" si="171"/>
        <v>-7.3961730343337487E-2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6.94</v>
      </c>
      <c r="C1887" s="2">
        <f t="shared" si="174"/>
        <v>6.9485510442543887</v>
      </c>
      <c r="D1887" s="2">
        <f t="shared" si="176"/>
        <v>6.9510375344960176</v>
      </c>
      <c r="E1887" s="2">
        <f t="shared" si="175"/>
        <v>-2.4864902416288359E-3</v>
      </c>
      <c r="F1887" s="2">
        <f t="shared" si="173"/>
        <v>4.9947552807751955E-2</v>
      </c>
      <c r="G1887" s="2">
        <f t="shared" si="171"/>
        <v>-5.2434043049380791E-2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6.94</v>
      </c>
      <c r="C1888" s="2">
        <f t="shared" si="174"/>
        <v>6.9549278066767908</v>
      </c>
      <c r="D1888" s="2">
        <f t="shared" si="176"/>
        <v>6.9502199393481643</v>
      </c>
      <c r="E1888" s="2">
        <f t="shared" si="175"/>
        <v>4.7078673286264916E-3</v>
      </c>
      <c r="F1888" s="2">
        <f t="shared" si="173"/>
        <v>4.0899615711926865E-2</v>
      </c>
      <c r="G1888" s="2">
        <f t="shared" si="171"/>
        <v>-3.6191748383300373E-2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6.94</v>
      </c>
      <c r="C1889" s="2">
        <f t="shared" si="174"/>
        <v>6.9141696825726697</v>
      </c>
      <c r="D1889" s="2">
        <f t="shared" si="176"/>
        <v>6.9494629068038556</v>
      </c>
      <c r="E1889" s="2">
        <f t="shared" si="175"/>
        <v>-3.529322423118586E-2</v>
      </c>
      <c r="F1889" s="2">
        <f t="shared" si="173"/>
        <v>2.5661047723304319E-2</v>
      </c>
      <c r="G1889" s="2">
        <f t="shared" si="171"/>
        <v>-6.0954271954490179E-2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6.94</v>
      </c>
      <c r="C1890" s="2">
        <f t="shared" si="174"/>
        <v>6.9196820390999507</v>
      </c>
      <c r="D1890" s="2">
        <f t="shared" si="176"/>
        <v>6.948761950744311</v>
      </c>
      <c r="E1890" s="2">
        <f t="shared" si="175"/>
        <v>-2.9079911644360301E-2</v>
      </c>
      <c r="F1890" s="2">
        <f t="shared" si="173"/>
        <v>1.4712855849771394E-2</v>
      </c>
      <c r="G1890" s="2">
        <f t="shared" si="171"/>
        <v>-4.3792767494131697E-2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6.94</v>
      </c>
      <c r="C1891" s="2">
        <f t="shared" si="174"/>
        <v>6.9243463407768813</v>
      </c>
      <c r="D1891" s="2">
        <f t="shared" si="176"/>
        <v>6.9481129173558438</v>
      </c>
      <c r="E1891" s="2">
        <f t="shared" si="175"/>
        <v>-2.3766576578962528E-2</v>
      </c>
      <c r="F1891" s="2">
        <f t="shared" si="173"/>
        <v>7.0169693640246104E-3</v>
      </c>
      <c r="G1891" s="2">
        <f t="shared" si="171"/>
        <v>-3.0783545942987139E-2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6.94</v>
      </c>
      <c r="C1892" s="2">
        <f t="shared" si="174"/>
        <v>6.9282930575804373</v>
      </c>
      <c r="D1892" s="2">
        <f t="shared" si="176"/>
        <v>6.94751196051467</v>
      </c>
      <c r="E1892" s="2">
        <f t="shared" si="175"/>
        <v>-1.9218902934232673E-2</v>
      </c>
      <c r="F1892" s="2">
        <f t="shared" si="173"/>
        <v>1.7697949043731544E-3</v>
      </c>
      <c r="G1892" s="2">
        <f t="shared" ref="G1892:G1955" si="177">E1892-F1892</f>
        <v>-2.0988697838605828E-2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6.94</v>
      </c>
      <c r="C1893" s="2">
        <f t="shared" si="174"/>
        <v>6.9316325871834463</v>
      </c>
      <c r="D1893" s="2">
        <f t="shared" si="176"/>
        <v>6.9469555189950647</v>
      </c>
      <c r="E1893" s="2">
        <f t="shared" si="175"/>
        <v>-1.5322931811618368E-2</v>
      </c>
      <c r="F1893" s="2">
        <f t="shared" ref="F1893:F1956" si="179">(E1893*(2/(10)))+((1-(2/10))*F1892)</f>
        <v>-1.6487504388251503E-3</v>
      </c>
      <c r="G1893" s="2">
        <f t="shared" si="177"/>
        <v>-1.3674181372793217E-2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6.94</v>
      </c>
      <c r="C1894" s="2">
        <f t="shared" si="174"/>
        <v>6.9329198814629169</v>
      </c>
      <c r="D1894" s="2">
        <f t="shared" si="176"/>
        <v>6.9464402953658002</v>
      </c>
      <c r="E1894" s="2">
        <f t="shared" si="175"/>
        <v>-1.3520413902883277E-2</v>
      </c>
      <c r="F1894" s="2">
        <f t="shared" si="179"/>
        <v>-4.0230831316367755E-3</v>
      </c>
      <c r="G1894" s="2">
        <f t="shared" si="177"/>
        <v>-9.4973307712465024E-3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6.94</v>
      </c>
      <c r="C1895" s="2">
        <f t="shared" si="174"/>
        <v>6.9340091304686222</v>
      </c>
      <c r="D1895" s="2">
        <f t="shared" si="176"/>
        <v>6.9459632364498152</v>
      </c>
      <c r="E1895" s="2">
        <f t="shared" si="175"/>
        <v>-1.1954105981192953E-2</v>
      </c>
      <c r="F1895" s="2">
        <f t="shared" si="179"/>
        <v>-5.6092877015480117E-3</v>
      </c>
      <c r="G1895" s="2">
        <f t="shared" si="177"/>
        <v>-6.3448182796449412E-3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6.94</v>
      </c>
      <c r="C1896" s="2">
        <f t="shared" si="174"/>
        <v>6.9349308027042191</v>
      </c>
      <c r="D1896" s="2">
        <f t="shared" si="176"/>
        <v>6.9455215152313103</v>
      </c>
      <c r="E1896" s="2">
        <f t="shared" si="175"/>
        <v>-1.0590712527091206E-2</v>
      </c>
      <c r="F1896" s="2">
        <f t="shared" si="179"/>
        <v>-6.6055726666566505E-3</v>
      </c>
      <c r="G1896" s="2">
        <f t="shared" si="177"/>
        <v>-3.9851398604345556E-3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6.93</v>
      </c>
      <c r="C1897" s="2">
        <f t="shared" si="174"/>
        <v>6.9357106792112617</v>
      </c>
      <c r="D1897" s="2">
        <f t="shared" si="176"/>
        <v>6.9443717733623247</v>
      </c>
      <c r="E1897" s="2">
        <f t="shared" si="175"/>
        <v>-8.6610941510629758E-3</v>
      </c>
      <c r="F1897" s="2">
        <f t="shared" si="179"/>
        <v>-7.0166769635379165E-3</v>
      </c>
      <c r="G1897" s="2">
        <f t="shared" si="177"/>
        <v>-1.6444171875250593E-3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7.1</v>
      </c>
      <c r="C1898" s="2">
        <f t="shared" si="174"/>
        <v>6.9363705747172215</v>
      </c>
      <c r="D1898" s="2">
        <f t="shared" si="176"/>
        <v>6.9558997901503012</v>
      </c>
      <c r="E1898" s="2">
        <f t="shared" si="175"/>
        <v>-1.9529215433079727E-2</v>
      </c>
      <c r="F1898" s="2">
        <f t="shared" si="179"/>
        <v>-9.5191846574462797E-3</v>
      </c>
      <c r="G1898" s="2">
        <f t="shared" si="177"/>
        <v>-1.0010030775633448E-2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7.1</v>
      </c>
      <c r="C1899" s="2">
        <f t="shared" si="174"/>
        <v>6.9369289478376484</v>
      </c>
      <c r="D1899" s="2">
        <f t="shared" si="176"/>
        <v>6.9665738797687977</v>
      </c>
      <c r="E1899" s="2">
        <f t="shared" si="175"/>
        <v>-2.9644931931149365E-2</v>
      </c>
      <c r="F1899" s="2">
        <f t="shared" si="179"/>
        <v>-1.3544334112186897E-2</v>
      </c>
      <c r="G1899" s="2">
        <f t="shared" si="177"/>
        <v>-1.6100597818962468E-2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7.1</v>
      </c>
      <c r="C1900" s="2">
        <f t="shared" si="174"/>
        <v>6.9374014174010874</v>
      </c>
      <c r="D1900" s="2">
        <f t="shared" si="176"/>
        <v>6.97645729608222</v>
      </c>
      <c r="E1900" s="2">
        <f t="shared" si="175"/>
        <v>-3.9055878681132583E-2</v>
      </c>
      <c r="F1900" s="2">
        <f t="shared" si="179"/>
        <v>-1.8646643025976035E-2</v>
      </c>
      <c r="G1900" s="2">
        <f t="shared" si="177"/>
        <v>-2.0409235655156548E-2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7.1</v>
      </c>
      <c r="C1901" s="2">
        <f t="shared" si="174"/>
        <v>6.9378011993393809</v>
      </c>
      <c r="D1901" s="2">
        <f t="shared" si="176"/>
        <v>6.9856086074835373</v>
      </c>
      <c r="E1901" s="2">
        <f t="shared" si="175"/>
        <v>-4.7807408144156405E-2</v>
      </c>
      <c r="F1901" s="2">
        <f t="shared" si="179"/>
        <v>-2.447879604961211E-2</v>
      </c>
      <c r="G1901" s="2">
        <f t="shared" si="177"/>
        <v>-2.3328612094544295E-2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6.8</v>
      </c>
      <c r="C1902" s="2">
        <f t="shared" si="174"/>
        <v>6.9381394763640909</v>
      </c>
      <c r="D1902" s="2">
        <f t="shared" si="176"/>
        <v>6.9718598217440162</v>
      </c>
      <c r="E1902" s="2">
        <f t="shared" si="175"/>
        <v>-3.3720345379925298E-2</v>
      </c>
      <c r="F1902" s="2">
        <f t="shared" si="179"/>
        <v>-2.6327105915674751E-2</v>
      </c>
      <c r="G1902" s="2">
        <f t="shared" si="177"/>
        <v>-7.3932394642505471E-3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6.75</v>
      </c>
      <c r="C1903" s="2">
        <f t="shared" si="174"/>
        <v>6.9384257107696161</v>
      </c>
      <c r="D1903" s="2">
        <f t="shared" si="176"/>
        <v>6.955425760874089</v>
      </c>
      <c r="E1903" s="2">
        <f t="shared" si="175"/>
        <v>-1.7000050104472919E-2</v>
      </c>
      <c r="F1903" s="2">
        <f t="shared" si="179"/>
        <v>-2.4461694753434387E-2</v>
      </c>
      <c r="G1903" s="2">
        <f t="shared" si="177"/>
        <v>7.4616446489614678E-3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7.05</v>
      </c>
      <c r="C1904" s="2">
        <f t="shared" si="174"/>
        <v>6.9386679091127519</v>
      </c>
      <c r="D1904" s="2">
        <f t="shared" si="176"/>
        <v>6.9624312600686009</v>
      </c>
      <c r="E1904" s="2">
        <f t="shared" si="175"/>
        <v>-2.3763350955849027E-2</v>
      </c>
      <c r="F1904" s="2">
        <f t="shared" si="179"/>
        <v>-2.4322025993917317E-2</v>
      </c>
      <c r="G1904" s="2">
        <f t="shared" si="177"/>
        <v>5.5867503806828964E-4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7.05</v>
      </c>
      <c r="C1905" s="2">
        <f t="shared" si="174"/>
        <v>6.9388728461723286</v>
      </c>
      <c r="D1905" s="2">
        <f t="shared" si="176"/>
        <v>6.9689178333968522</v>
      </c>
      <c r="E1905" s="2">
        <f t="shared" si="175"/>
        <v>-3.0044987224523645E-2</v>
      </c>
      <c r="F1905" s="2">
        <f t="shared" si="179"/>
        <v>-2.5466618240038586E-2</v>
      </c>
      <c r="G1905" s="2">
        <f t="shared" si="177"/>
        <v>-4.5783689844850588E-3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7.05</v>
      </c>
      <c r="C1906" s="2">
        <f t="shared" si="174"/>
        <v>6.9390462544535083</v>
      </c>
      <c r="D1906" s="2">
        <f t="shared" si="176"/>
        <v>6.9749239198119</v>
      </c>
      <c r="E1906" s="2">
        <f t="shared" si="175"/>
        <v>-3.5877665358391653E-2</v>
      </c>
      <c r="F1906" s="2">
        <f t="shared" si="179"/>
        <v>-2.75488276637092E-2</v>
      </c>
      <c r="G1906" s="2">
        <f t="shared" si="177"/>
        <v>-8.3288376946824526E-3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7.05</v>
      </c>
      <c r="C1907" s="2">
        <f t="shared" si="174"/>
        <v>6.9376545229991224</v>
      </c>
      <c r="D1907" s="2">
        <f t="shared" si="176"/>
        <v>6.9804851109369448</v>
      </c>
      <c r="E1907" s="2">
        <f t="shared" si="175"/>
        <v>-4.2830587937822351E-2</v>
      </c>
      <c r="F1907" s="2">
        <f t="shared" si="179"/>
        <v>-3.0605179718531831E-2</v>
      </c>
      <c r="G1907" s="2">
        <f t="shared" si="177"/>
        <v>-1.222540821929052E-2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7.05</v>
      </c>
      <c r="C1908" s="2">
        <f t="shared" si="174"/>
        <v>6.9626307502300264</v>
      </c>
      <c r="D1908" s="2">
        <f t="shared" si="176"/>
        <v>6.9856343619786525</v>
      </c>
      <c r="E1908" s="2">
        <f t="shared" si="175"/>
        <v>-2.3003611748626085E-2</v>
      </c>
      <c r="F1908" s="2">
        <f t="shared" si="179"/>
        <v>-2.9084866124550683E-2</v>
      </c>
      <c r="G1908" s="2">
        <f t="shared" si="177"/>
        <v>6.0812543759245982E-3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7.05</v>
      </c>
      <c r="C1909" s="2">
        <f t="shared" si="174"/>
        <v>6.9837644809638686</v>
      </c>
      <c r="D1909" s="2">
        <f t="shared" si="176"/>
        <v>6.9904021870172706</v>
      </c>
      <c r="E1909" s="2">
        <f t="shared" si="175"/>
        <v>-6.6377060534019705E-3</v>
      </c>
      <c r="F1909" s="2">
        <f t="shared" si="179"/>
        <v>-2.4595434110320943E-2</v>
      </c>
      <c r="G1909" s="2">
        <f t="shared" si="177"/>
        <v>1.7957728056918972E-2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7.05</v>
      </c>
      <c r="C1910" s="2">
        <f t="shared" si="174"/>
        <v>7.0016468685078888</v>
      </c>
      <c r="D1910" s="2">
        <f t="shared" si="176"/>
        <v>6.9948168398308059</v>
      </c>
      <c r="E1910" s="2">
        <f t="shared" si="175"/>
        <v>6.8300286770828222E-3</v>
      </c>
      <c r="F1910" s="2">
        <f t="shared" si="179"/>
        <v>-1.8310341552840191E-2</v>
      </c>
      <c r="G1910" s="2">
        <f t="shared" si="177"/>
        <v>2.5140370229923013E-2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7.05</v>
      </c>
      <c r="C1911" s="2">
        <f t="shared" si="174"/>
        <v>7.0167781195066752</v>
      </c>
      <c r="D1911" s="2">
        <f t="shared" si="176"/>
        <v>6.9989044813248205</v>
      </c>
      <c r="E1911" s="2">
        <f t="shared" si="175"/>
        <v>1.7873638181854723E-2</v>
      </c>
      <c r="F1911" s="2">
        <f t="shared" si="179"/>
        <v>-1.1073545605901208E-2</v>
      </c>
      <c r="G1911" s="2">
        <f t="shared" si="177"/>
        <v>2.8947183787755931E-2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7.05</v>
      </c>
      <c r="C1912" s="2">
        <f t="shared" si="174"/>
        <v>6.9834276395825707</v>
      </c>
      <c r="D1912" s="2">
        <f t="shared" si="176"/>
        <v>7.002689334560019</v>
      </c>
      <c r="E1912" s="2">
        <f t="shared" si="175"/>
        <v>-1.9261694977448229E-2</v>
      </c>
      <c r="F1912" s="2">
        <f t="shared" si="179"/>
        <v>-1.2711175480210612E-2</v>
      </c>
      <c r="G1912" s="2">
        <f t="shared" si="177"/>
        <v>-6.5505194972376168E-3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7.05</v>
      </c>
      <c r="C1913" s="2">
        <f t="shared" si="174"/>
        <v>6.9475156950314059</v>
      </c>
      <c r="D1913" s="2">
        <f t="shared" si="176"/>
        <v>7.0061938282963139</v>
      </c>
      <c r="E1913" s="2">
        <f t="shared" si="175"/>
        <v>-5.8678133264908006E-2</v>
      </c>
      <c r="F1913" s="2">
        <f t="shared" si="179"/>
        <v>-2.1904567037150092E-2</v>
      </c>
      <c r="G1913" s="2">
        <f t="shared" si="177"/>
        <v>-3.6773566227757917E-2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7.05</v>
      </c>
      <c r="C1914" s="2">
        <f t="shared" si="174"/>
        <v>6.9632825111804202</v>
      </c>
      <c r="D1914" s="2">
        <f t="shared" si="176"/>
        <v>7.0094387299039944</v>
      </c>
      <c r="E1914" s="2">
        <f t="shared" si="175"/>
        <v>-4.6156218723574227E-2</v>
      </c>
      <c r="F1914" s="2">
        <f t="shared" si="179"/>
        <v>-2.675489737443492E-2</v>
      </c>
      <c r="G1914" s="2">
        <f t="shared" si="177"/>
        <v>-1.9401321349139307E-2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7.05</v>
      </c>
      <c r="C1915" s="2">
        <f t="shared" si="174"/>
        <v>6.9766236633065102</v>
      </c>
      <c r="D1915" s="2">
        <f t="shared" si="176"/>
        <v>7.0124432684296245</v>
      </c>
      <c r="E1915" s="2">
        <f t="shared" si="175"/>
        <v>-3.5819605123114329E-2</v>
      </c>
      <c r="F1915" s="2">
        <f t="shared" si="179"/>
        <v>-2.8567838924170804E-2</v>
      </c>
      <c r="G1915" s="2">
        <f t="shared" si="177"/>
        <v>-7.2517661989435246E-3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7.05</v>
      </c>
      <c r="C1916" s="2">
        <f t="shared" si="174"/>
        <v>6.9879123304901238</v>
      </c>
      <c r="D1916" s="2">
        <f t="shared" si="176"/>
        <v>7.0152252485459483</v>
      </c>
      <c r="E1916" s="2">
        <f t="shared" si="175"/>
        <v>-2.7312918055824476E-2</v>
      </c>
      <c r="F1916" s="2">
        <f t="shared" si="179"/>
        <v>-2.8316854750501542E-2</v>
      </c>
      <c r="G1916" s="2">
        <f t="shared" si="177"/>
        <v>1.0039366946770663E-3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7.05</v>
      </c>
      <c r="C1917" s="2">
        <f t="shared" si="174"/>
        <v>6.9974642796454898</v>
      </c>
      <c r="D1917" s="2">
        <f t="shared" si="176"/>
        <v>7.0178011560610631</v>
      </c>
      <c r="E1917" s="2">
        <f t="shared" si="175"/>
        <v>-2.0336876415573357E-2</v>
      </c>
      <c r="F1917" s="2">
        <f t="shared" si="179"/>
        <v>-2.6720859083515906E-2</v>
      </c>
      <c r="G1917" s="2">
        <f t="shared" si="177"/>
        <v>6.3839826679425483E-3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7.05</v>
      </c>
      <c r="C1918" s="2">
        <f t="shared" si="174"/>
        <v>7.0055466981615684</v>
      </c>
      <c r="D1918" s="2">
        <f t="shared" si="176"/>
        <v>7.0201862556120957</v>
      </c>
      <c r="E1918" s="2">
        <f t="shared" si="175"/>
        <v>-1.4639557450527363E-2</v>
      </c>
      <c r="F1918" s="2">
        <f t="shared" si="179"/>
        <v>-2.4304598756918198E-2</v>
      </c>
      <c r="G1918" s="2">
        <f t="shared" si="177"/>
        <v>9.6650413063908355E-3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7.05</v>
      </c>
      <c r="C1919" s="2">
        <f t="shared" si="174"/>
        <v>7.0123856676751739</v>
      </c>
      <c r="D1919" s="2">
        <f t="shared" si="176"/>
        <v>7.0223946811223108</v>
      </c>
      <c r="E1919" s="2">
        <f t="shared" si="175"/>
        <v>-1.0009013447136894E-2</v>
      </c>
      <c r="F1919" s="2">
        <f t="shared" si="179"/>
        <v>-2.1445481694961941E-2</v>
      </c>
      <c r="G1919" s="2">
        <f t="shared" si="177"/>
        <v>1.1436468247825047E-2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7.05</v>
      </c>
      <c r="C1920" s="2">
        <f t="shared" si="174"/>
        <v>7.0181724880328389</v>
      </c>
      <c r="D1920" s="2">
        <f t="shared" si="176"/>
        <v>7.0244395195576947</v>
      </c>
      <c r="E1920" s="2">
        <f t="shared" si="175"/>
        <v>-6.2670315248558595E-3</v>
      </c>
      <c r="F1920" s="2">
        <f t="shared" si="179"/>
        <v>-1.8409791660940724E-2</v>
      </c>
      <c r="G1920" s="2">
        <f t="shared" si="177"/>
        <v>1.2142760136084865E-2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7.05</v>
      </c>
      <c r="C1921" s="2">
        <f t="shared" si="174"/>
        <v>7.0230690283354793</v>
      </c>
      <c r="D1921" s="2">
        <f t="shared" si="176"/>
        <v>7.026332888479347</v>
      </c>
      <c r="E1921" s="2">
        <f t="shared" si="175"/>
        <v>-3.2638601438677028E-3</v>
      </c>
      <c r="F1921" s="2">
        <f t="shared" si="179"/>
        <v>-1.538060535752612E-2</v>
      </c>
      <c r="G1921" s="2">
        <f t="shared" si="177"/>
        <v>1.2116745213658417E-2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7.05</v>
      </c>
      <c r="C1922" s="2">
        <f t="shared" si="174"/>
        <v>7.0272122547454057</v>
      </c>
      <c r="D1922" s="2">
        <f t="shared" si="176"/>
        <v>7.0280860078512468</v>
      </c>
      <c r="E1922" s="2">
        <f t="shared" si="175"/>
        <v>-8.7375310584114629E-4</v>
      </c>
      <c r="F1922" s="2">
        <f t="shared" si="179"/>
        <v>-1.2479234907189126E-2</v>
      </c>
      <c r="G1922" s="2">
        <f t="shared" si="177"/>
        <v>1.160548180134798E-2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7.05</v>
      </c>
      <c r="C1923" s="2">
        <f t="shared" si="174"/>
        <v>7.0307180617076508</v>
      </c>
      <c r="D1923" s="2">
        <f t="shared" si="176"/>
        <v>7.0297092665289318</v>
      </c>
      <c r="E1923" s="2">
        <f t="shared" si="175"/>
        <v>1.0087951787189908E-3</v>
      </c>
      <c r="F1923" s="2">
        <f t="shared" si="179"/>
        <v>-9.781628890007504E-3</v>
      </c>
      <c r="G1923" s="2">
        <f t="shared" si="177"/>
        <v>1.0790424068726495E-2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6.75</v>
      </c>
      <c r="C1924" s="2">
        <f t="shared" si="174"/>
        <v>7.0336845137526272</v>
      </c>
      <c r="D1924" s="2">
        <f t="shared" si="176"/>
        <v>7.0089900616008629</v>
      </c>
      <c r="E1924" s="2">
        <f t="shared" si="175"/>
        <v>2.4694452151764246E-2</v>
      </c>
      <c r="F1924" s="2">
        <f t="shared" si="179"/>
        <v>-2.8864126816531546E-3</v>
      </c>
      <c r="G1924" s="2">
        <f t="shared" si="177"/>
        <v>2.7580864833417401E-2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6.75</v>
      </c>
      <c r="C1925" s="2">
        <f t="shared" si="174"/>
        <v>7.0361945885599155</v>
      </c>
      <c r="D1925" s="2">
        <f t="shared" si="176"/>
        <v>6.9898056125933916</v>
      </c>
      <c r="E1925" s="2">
        <f t="shared" si="175"/>
        <v>4.6388975966523915E-2</v>
      </c>
      <c r="F1925" s="2">
        <f t="shared" si="179"/>
        <v>6.9686650479822594E-3</v>
      </c>
      <c r="G1925" s="2">
        <f t="shared" si="177"/>
        <v>3.9420310918541659E-2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6.5</v>
      </c>
      <c r="C1926" s="2">
        <f t="shared" si="174"/>
        <v>7.0383184980122362</v>
      </c>
      <c r="D1926" s="2">
        <f t="shared" si="176"/>
        <v>6.953523715364252</v>
      </c>
      <c r="E1926" s="2">
        <f t="shared" si="175"/>
        <v>8.4794782647984235E-2</v>
      </c>
      <c r="F1926" s="2">
        <f t="shared" si="179"/>
        <v>2.2533888567982656E-2</v>
      </c>
      <c r="G1926" s="2">
        <f t="shared" si="177"/>
        <v>6.2260894080001579E-2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6.75</v>
      </c>
      <c r="C1927" s="2">
        <f t="shared" si="174"/>
        <v>7.0401156521642001</v>
      </c>
      <c r="D1927" s="2">
        <f t="shared" si="176"/>
        <v>6.9384478845965294</v>
      </c>
      <c r="E1927" s="2">
        <f t="shared" si="175"/>
        <v>0.10166776756767071</v>
      </c>
      <c r="F1927" s="2">
        <f t="shared" si="179"/>
        <v>3.8360664367920266E-2</v>
      </c>
      <c r="G1927" s="2">
        <f t="shared" si="177"/>
        <v>6.3307103199750442E-2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6.75</v>
      </c>
      <c r="C1928" s="2">
        <f t="shared" si="174"/>
        <v>7.0416363210620148</v>
      </c>
      <c r="D1928" s="2">
        <f t="shared" si="176"/>
        <v>6.9244887820338237</v>
      </c>
      <c r="E1928" s="2">
        <f t="shared" si="175"/>
        <v>0.11714753902819108</v>
      </c>
      <c r="F1928" s="2">
        <f t="shared" si="179"/>
        <v>5.4118039299974434E-2</v>
      </c>
      <c r="G1928" s="2">
        <f t="shared" si="177"/>
        <v>6.3029499728216642E-2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6.75</v>
      </c>
      <c r="C1929" s="2">
        <f t="shared" si="174"/>
        <v>7.0429230408986285</v>
      </c>
      <c r="D1929" s="2">
        <f t="shared" si="176"/>
        <v>6.9115636870683552</v>
      </c>
      <c r="E1929" s="2">
        <f t="shared" si="175"/>
        <v>0.13135935383027331</v>
      </c>
      <c r="F1929" s="2">
        <f t="shared" si="179"/>
        <v>6.9566302206034214E-2</v>
      </c>
      <c r="G1929" s="2">
        <f t="shared" si="177"/>
        <v>6.1793051624239093E-2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6.75</v>
      </c>
      <c r="C1930" s="2">
        <f t="shared" si="174"/>
        <v>7.0440118038373019</v>
      </c>
      <c r="D1930" s="2">
        <f t="shared" si="176"/>
        <v>6.8995960065447735</v>
      </c>
      <c r="E1930" s="2">
        <f t="shared" si="175"/>
        <v>0.1444157972925284</v>
      </c>
      <c r="F1930" s="2">
        <f t="shared" si="179"/>
        <v>8.4536201223333052E-2</v>
      </c>
      <c r="G1930" s="2">
        <f t="shared" si="177"/>
        <v>5.9879596069195351E-2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6.75</v>
      </c>
      <c r="C1931" s="2">
        <f t="shared" si="174"/>
        <v>7.0449330647854094</v>
      </c>
      <c r="D1931" s="2">
        <f t="shared" si="176"/>
        <v>6.8885148208747902</v>
      </c>
      <c r="E1931" s="2">
        <f t="shared" si="175"/>
        <v>0.1564182439106192</v>
      </c>
      <c r="F1931" s="2">
        <f t="shared" si="179"/>
        <v>9.8912609760790277E-2</v>
      </c>
      <c r="G1931" s="2">
        <f t="shared" si="177"/>
        <v>5.7505634149828927E-2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6.75</v>
      </c>
      <c r="C1932" s="2">
        <f t="shared" si="174"/>
        <v>7.045712593279962</v>
      </c>
      <c r="D1932" s="2">
        <f t="shared" si="176"/>
        <v>6.8782544637729535</v>
      </c>
      <c r="E1932" s="2">
        <f t="shared" si="175"/>
        <v>0.16745812950700856</v>
      </c>
      <c r="F1932" s="2">
        <f t="shared" si="179"/>
        <v>0.11262171371003395</v>
      </c>
      <c r="G1932" s="2">
        <f t="shared" si="177"/>
        <v>5.4836415796974611E-2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6.75</v>
      </c>
      <c r="C1933" s="2">
        <f t="shared" si="174"/>
        <v>7.0463721943138147</v>
      </c>
      <c r="D1933" s="2">
        <f t="shared" si="176"/>
        <v>6.8687541331231055</v>
      </c>
      <c r="E1933" s="2">
        <f t="shared" si="175"/>
        <v>0.17761806119070922</v>
      </c>
      <c r="F1933" s="2">
        <f t="shared" si="179"/>
        <v>0.12562098320616902</v>
      </c>
      <c r="G1933" s="2">
        <f t="shared" si="177"/>
        <v>5.1997077984540202E-2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6.75</v>
      </c>
      <c r="C1934" s="2">
        <f t="shared" si="174"/>
        <v>7.0007764721116894</v>
      </c>
      <c r="D1934" s="2">
        <f t="shared" si="176"/>
        <v>6.8599575306695417</v>
      </c>
      <c r="E1934" s="2">
        <f t="shared" si="175"/>
        <v>0.14081894144214768</v>
      </c>
      <c r="F1934" s="2">
        <f t="shared" si="179"/>
        <v>0.12866057485336474</v>
      </c>
      <c r="G1934" s="2">
        <f t="shared" si="177"/>
        <v>1.2158366588782943E-2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6.7</v>
      </c>
      <c r="C1935" s="2">
        <f t="shared" ref="C1935:C1998" si="180">$C$4*B1925+C1934*(1-$C$4)</f>
        <v>6.9621954764021989</v>
      </c>
      <c r="D1935" s="2">
        <f t="shared" si="176"/>
        <v>6.8481088246940196</v>
      </c>
      <c r="E1935" s="2">
        <f t="shared" si="175"/>
        <v>0.11408665170817933</v>
      </c>
      <c r="F1935" s="2">
        <f t="shared" si="179"/>
        <v>0.12574579022432766</v>
      </c>
      <c r="G1935" s="2">
        <f t="shared" si="177"/>
        <v>-1.1659138516148332E-2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6.7</v>
      </c>
      <c r="C1936" s="2">
        <f t="shared" si="180"/>
        <v>6.8910884800326295</v>
      </c>
      <c r="D1936" s="2">
        <f t="shared" si="176"/>
        <v>6.8371378006426102</v>
      </c>
      <c r="E1936" s="2">
        <f t="shared" si="175"/>
        <v>5.3950679390019296E-2</v>
      </c>
      <c r="F1936" s="2">
        <f t="shared" si="179"/>
        <v>0.11138676805746599</v>
      </c>
      <c r="G1936" s="2">
        <f t="shared" si="177"/>
        <v>-5.7436088667446691E-2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6.7</v>
      </c>
      <c r="C1937" s="2">
        <f t="shared" si="180"/>
        <v>6.8693825600276091</v>
      </c>
      <c r="D1937" s="2">
        <f t="shared" si="176"/>
        <v>6.8269794450394539</v>
      </c>
      <c r="E1937" s="2">
        <f t="shared" si="175"/>
        <v>4.2403114988155188E-2</v>
      </c>
      <c r="F1937" s="2">
        <f t="shared" si="179"/>
        <v>9.7590037443603839E-2</v>
      </c>
      <c r="G1937" s="2">
        <f t="shared" si="177"/>
        <v>-5.518692245544865E-2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6.7</v>
      </c>
      <c r="C1938" s="2">
        <f t="shared" si="180"/>
        <v>6.851016012331054</v>
      </c>
      <c r="D1938" s="2">
        <f t="shared" si="176"/>
        <v>6.8175735602217165</v>
      </c>
      <c r="E1938" s="2">
        <f t="shared" si="175"/>
        <v>3.3442452109337495E-2</v>
      </c>
      <c r="F1938" s="2">
        <f t="shared" si="179"/>
        <v>8.4760520376750581E-2</v>
      </c>
      <c r="G1938" s="2">
        <f t="shared" si="177"/>
        <v>-5.1318068267413086E-2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6.7</v>
      </c>
      <c r="C1939" s="2">
        <f t="shared" si="180"/>
        <v>6.8354750873570458</v>
      </c>
      <c r="D1939" s="2">
        <f t="shared" si="176"/>
        <v>6.8088644076126998</v>
      </c>
      <c r="E1939" s="2">
        <f t="shared" si="175"/>
        <v>2.6610679744345944E-2</v>
      </c>
      <c r="F1939" s="2">
        <f t="shared" si="179"/>
        <v>7.3130552250269654E-2</v>
      </c>
      <c r="G1939" s="2">
        <f t="shared" si="177"/>
        <v>-4.6519872505923709E-2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6.69</v>
      </c>
      <c r="C1940" s="2">
        <f t="shared" si="180"/>
        <v>6.8223250739174999</v>
      </c>
      <c r="D1940" s="2">
        <f t="shared" si="176"/>
        <v>6.8000596366784256</v>
      </c>
      <c r="E1940" s="2">
        <f t="shared" si="175"/>
        <v>2.2265437239074259E-2</v>
      </c>
      <c r="F1940" s="2">
        <f t="shared" si="179"/>
        <v>6.295752924803058E-2</v>
      </c>
      <c r="G1940" s="2">
        <f t="shared" si="177"/>
        <v>-4.0692092008956321E-2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6.69</v>
      </c>
      <c r="C1941" s="2">
        <f t="shared" si="180"/>
        <v>6.8111981394686536</v>
      </c>
      <c r="D1941" s="2">
        <f t="shared" si="176"/>
        <v>6.7919070709985423</v>
      </c>
      <c r="E1941" s="2">
        <f t="shared" si="175"/>
        <v>1.9291068470111306E-2</v>
      </c>
      <c r="F1941" s="2">
        <f t="shared" si="179"/>
        <v>5.4224237092446732E-2</v>
      </c>
      <c r="G1941" s="2">
        <f t="shared" si="177"/>
        <v>-3.4933168622335427E-2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6.69</v>
      </c>
      <c r="C1942" s="2">
        <f t="shared" si="180"/>
        <v>6.8017830410888607</v>
      </c>
      <c r="D1942" s="2">
        <f t="shared" si="176"/>
        <v>6.7843583990727243</v>
      </c>
      <c r="E1942" s="2">
        <f t="shared" si="175"/>
        <v>1.742464201613636E-2</v>
      </c>
      <c r="F1942" s="2">
        <f t="shared" si="179"/>
        <v>4.6864318077184657E-2</v>
      </c>
      <c r="G1942" s="2">
        <f t="shared" si="177"/>
        <v>-2.9439676061048296E-2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6.98</v>
      </c>
      <c r="C1943" s="2">
        <f t="shared" si="180"/>
        <v>6.7938164193828818</v>
      </c>
      <c r="D1943" s="2">
        <f t="shared" si="176"/>
        <v>6.7988503695117819</v>
      </c>
      <c r="E1943" s="2">
        <f t="shared" si="175"/>
        <v>-5.0339501289000665E-3</v>
      </c>
      <c r="F1943" s="2">
        <f t="shared" si="179"/>
        <v>3.648466443596772E-2</v>
      </c>
      <c r="G1943" s="2">
        <f t="shared" si="177"/>
        <v>-4.1518614564867787E-2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6.98</v>
      </c>
      <c r="C1944" s="2">
        <f t="shared" si="180"/>
        <v>6.7870754317855155</v>
      </c>
      <c r="D1944" s="2">
        <f t="shared" si="176"/>
        <v>6.8122688606590573</v>
      </c>
      <c r="E1944" s="2">
        <f t="shared" si="175"/>
        <v>-2.5193428873541812E-2</v>
      </c>
      <c r="F1944" s="2">
        <f t="shared" si="179"/>
        <v>2.4149045774065812E-2</v>
      </c>
      <c r="G1944" s="2">
        <f t="shared" si="177"/>
        <v>-4.9342474647607625E-2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6.98</v>
      </c>
      <c r="C1945" s="2">
        <f t="shared" si="180"/>
        <v>6.7736792115108209</v>
      </c>
      <c r="D1945" s="2">
        <f t="shared" si="176"/>
        <v>6.8246933894991271</v>
      </c>
      <c r="E1945" s="2">
        <f t="shared" si="175"/>
        <v>-5.1014177988306209E-2</v>
      </c>
      <c r="F1945" s="2">
        <f t="shared" si="179"/>
        <v>9.1164010215914106E-3</v>
      </c>
      <c r="G1945" s="2">
        <f t="shared" si="177"/>
        <v>-6.0130579009897621E-2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6.98</v>
      </c>
      <c r="C1946" s="2">
        <f t="shared" si="180"/>
        <v>6.7623439482014636</v>
      </c>
      <c r="D1946" s="2">
        <f t="shared" si="176"/>
        <v>6.8361975828695618</v>
      </c>
      <c r="E1946" s="2">
        <f t="shared" si="175"/>
        <v>-7.3853634668098245E-2</v>
      </c>
      <c r="F1946" s="2">
        <f t="shared" si="179"/>
        <v>-7.4776061163465213E-3</v>
      </c>
      <c r="G1946" s="2">
        <f t="shared" si="177"/>
        <v>-6.6376028551751717E-2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6.98</v>
      </c>
      <c r="C1947" s="2">
        <f t="shared" si="180"/>
        <v>6.7527525715550842</v>
      </c>
      <c r="D1947" s="2">
        <f t="shared" si="176"/>
        <v>6.8468496137681125</v>
      </c>
      <c r="E1947" s="2">
        <f t="shared" si="175"/>
        <v>-9.4097042213028281E-2</v>
      </c>
      <c r="F1947" s="2">
        <f t="shared" si="179"/>
        <v>-2.4801493335682875E-2</v>
      </c>
      <c r="G1947" s="2">
        <f t="shared" si="177"/>
        <v>-6.9295548877345403E-2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6.98</v>
      </c>
      <c r="C1948" s="2">
        <f t="shared" si="180"/>
        <v>6.7446367913158403</v>
      </c>
      <c r="D1948" s="2">
        <f t="shared" si="176"/>
        <v>6.8567126053408449</v>
      </c>
      <c r="E1948" s="2">
        <f t="shared" ref="E1948:E2011" si="181">C1948-D1948</f>
        <v>-0.11207581402500466</v>
      </c>
      <c r="F1948" s="2">
        <f t="shared" si="179"/>
        <v>-4.2256357473547237E-2</v>
      </c>
      <c r="G1948" s="2">
        <f t="shared" si="177"/>
        <v>-6.9819456551457423E-2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6.7</v>
      </c>
      <c r="C1949" s="2">
        <f t="shared" si="180"/>
        <v>6.7377695926518646</v>
      </c>
      <c r="D1949" s="2">
        <f t="shared" ref="D1949:D2012" si="182">$D$4*B1949+(1-$D$4)*D1948</f>
        <v>6.8451042642044859</v>
      </c>
      <c r="E1949" s="2">
        <f t="shared" si="181"/>
        <v>-0.10733467155262133</v>
      </c>
      <c r="F1949" s="2">
        <f t="shared" si="179"/>
        <v>-5.527202028936206E-2</v>
      </c>
      <c r="G1949" s="2">
        <f t="shared" si="177"/>
        <v>-5.206265126325927E-2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6.7</v>
      </c>
      <c r="C1950" s="2">
        <f t="shared" si="180"/>
        <v>6.7304204245515784</v>
      </c>
      <c r="D1950" s="2">
        <f t="shared" si="182"/>
        <v>6.8343558001893383</v>
      </c>
      <c r="E1950" s="2">
        <f t="shared" si="181"/>
        <v>-0.1039353756377599</v>
      </c>
      <c r="F1950" s="2">
        <f t="shared" si="179"/>
        <v>-6.5004691359041633E-2</v>
      </c>
      <c r="G1950" s="2">
        <f t="shared" si="177"/>
        <v>-3.8930684278718264E-2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6.97</v>
      </c>
      <c r="C1951" s="2">
        <f t="shared" si="180"/>
        <v>6.7242018976974887</v>
      </c>
      <c r="D1951" s="2">
        <f t="shared" si="182"/>
        <v>6.8444035186938317</v>
      </c>
      <c r="E1951" s="2">
        <f t="shared" si="181"/>
        <v>-0.12020162099634302</v>
      </c>
      <c r="F1951" s="2">
        <f t="shared" si="179"/>
        <v>-7.6044077286501921E-2</v>
      </c>
      <c r="G1951" s="2">
        <f t="shared" si="177"/>
        <v>-4.4157543709841096E-2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6.82</v>
      </c>
      <c r="C1952" s="2">
        <f t="shared" si="180"/>
        <v>6.7189400672824906</v>
      </c>
      <c r="D1952" s="2">
        <f t="shared" si="182"/>
        <v>6.8425958506424367</v>
      </c>
      <c r="E1952" s="2">
        <f t="shared" si="181"/>
        <v>-0.12365578335994609</v>
      </c>
      <c r="F1952" s="2">
        <f t="shared" si="179"/>
        <v>-8.5566418501190761E-2</v>
      </c>
      <c r="G1952" s="2">
        <f t="shared" si="177"/>
        <v>-3.8089364858755331E-2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6.82</v>
      </c>
      <c r="C1953" s="2">
        <f t="shared" si="180"/>
        <v>6.7591031338544152</v>
      </c>
      <c r="D1953" s="2">
        <f t="shared" si="182"/>
        <v>6.8409220839281826</v>
      </c>
      <c r="E1953" s="2">
        <f t="shared" si="181"/>
        <v>-8.1818950073767382E-2</v>
      </c>
      <c r="F1953" s="2">
        <f t="shared" si="179"/>
        <v>-8.4816924815706088E-2</v>
      </c>
      <c r="G1953" s="2">
        <f t="shared" si="177"/>
        <v>2.9979747419387054E-3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6.96</v>
      </c>
      <c r="C1954" s="2">
        <f t="shared" si="180"/>
        <v>6.7930872671075822</v>
      </c>
      <c r="D1954" s="2">
        <f t="shared" si="182"/>
        <v>6.8497426703038728</v>
      </c>
      <c r="E1954" s="2">
        <f t="shared" si="181"/>
        <v>-5.6655403196290699E-2</v>
      </c>
      <c r="F1954" s="2">
        <f t="shared" si="179"/>
        <v>-7.918462049182301E-2</v>
      </c>
      <c r="G1954" s="2">
        <f t="shared" si="177"/>
        <v>2.2529217295532311E-2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6.96</v>
      </c>
      <c r="C1955" s="2">
        <f t="shared" si="180"/>
        <v>6.8218430721679546</v>
      </c>
      <c r="D1955" s="2">
        <f t="shared" si="182"/>
        <v>6.8579098799109932</v>
      </c>
      <c r="E1955" s="2">
        <f t="shared" si="181"/>
        <v>-3.6066807743038609E-2</v>
      </c>
      <c r="F1955" s="2">
        <f t="shared" si="179"/>
        <v>-7.056105794206613E-2</v>
      </c>
      <c r="G1955" s="2">
        <f t="shared" si="177"/>
        <v>3.4494250199027521E-2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6.96</v>
      </c>
      <c r="C1956" s="2">
        <f t="shared" si="180"/>
        <v>6.846174907219039</v>
      </c>
      <c r="D1956" s="2">
        <f t="shared" si="182"/>
        <v>6.8654721110286969</v>
      </c>
      <c r="E1956" s="2">
        <f t="shared" si="181"/>
        <v>-1.9297203809657937E-2</v>
      </c>
      <c r="F1956" s="2">
        <f t="shared" si="179"/>
        <v>-6.0308287115584495E-2</v>
      </c>
      <c r="G1956" s="2">
        <f t="shared" ref="G1956:G2019" si="183">E1956-F1956</f>
        <v>4.1011083305926559E-2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6.96</v>
      </c>
      <c r="C1957" s="2">
        <f t="shared" si="180"/>
        <v>6.8667633830314951</v>
      </c>
      <c r="D1957" s="2">
        <f t="shared" si="182"/>
        <v>6.8724741768784225</v>
      </c>
      <c r="E1957" s="2">
        <f t="shared" si="181"/>
        <v>-5.7107938469274089E-3</v>
      </c>
      <c r="F1957" s="2">
        <f t="shared" ref="F1957:F2020" si="185">(E1957*(2/(10)))+((1-(2/10))*F1956)</f>
        <v>-4.938878846185308E-2</v>
      </c>
      <c r="G1957" s="2">
        <f t="shared" si="183"/>
        <v>4.3677994614925671E-2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7</v>
      </c>
      <c r="C1958" s="2">
        <f t="shared" si="180"/>
        <v>6.8841844010266495</v>
      </c>
      <c r="D1958" s="2">
        <f t="shared" si="182"/>
        <v>6.8819205341466869</v>
      </c>
      <c r="E1958" s="2">
        <f t="shared" si="181"/>
        <v>2.263866879962606E-3</v>
      </c>
      <c r="F1958" s="2">
        <f t="shared" si="185"/>
        <v>-3.9058257393489948E-2</v>
      </c>
      <c r="G1958" s="2">
        <f t="shared" si="183"/>
        <v>4.1322124273452554E-2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6.69</v>
      </c>
      <c r="C1959" s="2">
        <f t="shared" si="180"/>
        <v>6.8558483393302421</v>
      </c>
      <c r="D1959" s="2">
        <f t="shared" si="182"/>
        <v>6.8677041982839695</v>
      </c>
      <c r="E1959" s="2">
        <f t="shared" si="181"/>
        <v>-1.1855858953727427E-2</v>
      </c>
      <c r="F1959" s="2">
        <f t="shared" si="185"/>
        <v>-3.3617777705537449E-2</v>
      </c>
      <c r="G1959" s="2">
        <f t="shared" si="183"/>
        <v>2.1761918751810022E-2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6.74</v>
      </c>
      <c r="C1960" s="2">
        <f t="shared" si="180"/>
        <v>6.8318716717409735</v>
      </c>
      <c r="D1960" s="2">
        <f t="shared" si="182"/>
        <v>6.8582446280407119</v>
      </c>
      <c r="E1960" s="2">
        <f t="shared" si="181"/>
        <v>-2.6372956299738348E-2</v>
      </c>
      <c r="F1960" s="2">
        <f t="shared" si="185"/>
        <v>-3.2168813424377635E-2</v>
      </c>
      <c r="G1960" s="2">
        <f t="shared" si="183"/>
        <v>5.7958571246392865E-3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6.78</v>
      </c>
      <c r="C1961" s="2">
        <f t="shared" si="180"/>
        <v>6.8531221837808234</v>
      </c>
      <c r="D1961" s="2">
        <f t="shared" si="182"/>
        <v>6.8524487296673264</v>
      </c>
      <c r="E1961" s="2">
        <f t="shared" si="181"/>
        <v>6.7345411349695183E-4</v>
      </c>
      <c r="F1961" s="2">
        <f t="shared" si="185"/>
        <v>-2.5600359916802717E-2</v>
      </c>
      <c r="G1961" s="2">
        <f t="shared" si="183"/>
        <v>2.6273814030299669E-2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7</v>
      </c>
      <c r="C1962" s="2">
        <f t="shared" si="180"/>
        <v>6.8480264631991581</v>
      </c>
      <c r="D1962" s="2">
        <f t="shared" si="182"/>
        <v>6.8633784533956721</v>
      </c>
      <c r="E1962" s="2">
        <f t="shared" si="181"/>
        <v>-1.5351990196514009E-2</v>
      </c>
      <c r="F1962" s="2">
        <f t="shared" si="185"/>
        <v>-2.3550685972744977E-2</v>
      </c>
      <c r="G1962" s="2">
        <f t="shared" si="183"/>
        <v>8.1986957762309673E-3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6.99</v>
      </c>
      <c r="C1963" s="2">
        <f t="shared" si="180"/>
        <v>6.8437146996300573</v>
      </c>
      <c r="D1963" s="2">
        <f t="shared" si="182"/>
        <v>6.8727578272182148</v>
      </c>
      <c r="E1963" s="2">
        <f t="shared" si="181"/>
        <v>-2.9043127588157525E-2</v>
      </c>
      <c r="F1963" s="2">
        <f t="shared" si="185"/>
        <v>-2.4649174295827487E-2</v>
      </c>
      <c r="G1963" s="2">
        <f t="shared" si="183"/>
        <v>-4.3939532923300377E-3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6.99</v>
      </c>
      <c r="C1964" s="2">
        <f t="shared" si="180"/>
        <v>6.8616047458408174</v>
      </c>
      <c r="D1964" s="2">
        <f t="shared" si="182"/>
        <v>6.8814424326094583</v>
      </c>
      <c r="E1964" s="2">
        <f t="shared" si="181"/>
        <v>-1.983768676864095E-2</v>
      </c>
      <c r="F1964" s="2">
        <f t="shared" si="185"/>
        <v>-2.3686876790390179E-2</v>
      </c>
      <c r="G1964" s="2">
        <f t="shared" si="183"/>
        <v>3.8491900217492298E-3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6.95</v>
      </c>
      <c r="C1965" s="2">
        <f t="shared" si="180"/>
        <v>6.8767424772499224</v>
      </c>
      <c r="D1965" s="2">
        <f t="shared" si="182"/>
        <v>6.8865207709346841</v>
      </c>
      <c r="E1965" s="2">
        <f t="shared" si="181"/>
        <v>-9.7782936847616853E-3</v>
      </c>
      <c r="F1965" s="2">
        <f t="shared" si="185"/>
        <v>-2.0905160169264483E-2</v>
      </c>
      <c r="G1965" s="2">
        <f t="shared" si="183"/>
        <v>1.1126866484502798E-2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6.95</v>
      </c>
      <c r="C1966" s="2">
        <f t="shared" si="180"/>
        <v>6.8895513269037805</v>
      </c>
      <c r="D1966" s="2">
        <f t="shared" si="182"/>
        <v>6.8912229360506334</v>
      </c>
      <c r="E1966" s="2">
        <f t="shared" si="181"/>
        <v>-1.671609146852937E-3</v>
      </c>
      <c r="F1966" s="2">
        <f t="shared" si="185"/>
        <v>-1.7058449964782174E-2</v>
      </c>
      <c r="G1966" s="2">
        <f t="shared" si="183"/>
        <v>1.5386840817929237E-2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6.8</v>
      </c>
      <c r="C1967" s="2">
        <f t="shared" si="180"/>
        <v>6.9003895843031984</v>
      </c>
      <c r="D1967" s="2">
        <f t="shared" si="182"/>
        <v>6.8844656815283649</v>
      </c>
      <c r="E1967" s="2">
        <f t="shared" si="181"/>
        <v>1.5923902774833465E-2</v>
      </c>
      <c r="F1967" s="2">
        <f t="shared" si="185"/>
        <v>-1.0461979416859047E-2</v>
      </c>
      <c r="G1967" s="2">
        <f t="shared" si="183"/>
        <v>2.6385882191692512E-2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7</v>
      </c>
      <c r="C1968" s="2">
        <f t="shared" si="180"/>
        <v>6.9157142636411688</v>
      </c>
      <c r="D1968" s="2">
        <f t="shared" si="182"/>
        <v>6.8930237791929301</v>
      </c>
      <c r="E1968" s="2">
        <f t="shared" si="181"/>
        <v>2.2690484448238735E-2</v>
      </c>
      <c r="F1968" s="2">
        <f t="shared" si="185"/>
        <v>-3.8314866438394915E-3</v>
      </c>
      <c r="G1968" s="2">
        <f t="shared" si="183"/>
        <v>2.6521971092078225E-2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7</v>
      </c>
      <c r="C1969" s="2">
        <f t="shared" si="180"/>
        <v>6.8809889923117584</v>
      </c>
      <c r="D1969" s="2">
        <f t="shared" si="182"/>
        <v>6.9009479436971572</v>
      </c>
      <c r="E1969" s="2">
        <f t="shared" si="181"/>
        <v>-1.9958951385398827E-2</v>
      </c>
      <c r="F1969" s="2">
        <f t="shared" si="185"/>
        <v>-7.0569795921513589E-3</v>
      </c>
      <c r="G1969" s="2">
        <f t="shared" si="183"/>
        <v>-1.2901971793247468E-2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7</v>
      </c>
      <c r="C1970" s="2">
        <f t="shared" si="180"/>
        <v>6.8592983781099495</v>
      </c>
      <c r="D1970" s="2">
        <f t="shared" si="182"/>
        <v>6.9082851330529227</v>
      </c>
      <c r="E1970" s="2">
        <f t="shared" si="181"/>
        <v>-4.8986754942973221E-2</v>
      </c>
      <c r="F1970" s="2">
        <f t="shared" si="185"/>
        <v>-1.5442934662315732E-2</v>
      </c>
      <c r="G1970" s="2">
        <f t="shared" si="183"/>
        <v>-3.3543820280657485E-2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7</v>
      </c>
      <c r="C1971" s="2">
        <f t="shared" si="180"/>
        <v>6.847098627631496</v>
      </c>
      <c r="D1971" s="2">
        <f t="shared" si="182"/>
        <v>6.9150788269008538</v>
      </c>
      <c r="E1971" s="2">
        <f t="shared" si="181"/>
        <v>-6.7980199269357833E-2</v>
      </c>
      <c r="F1971" s="2">
        <f t="shared" si="185"/>
        <v>-2.5950387583724154E-2</v>
      </c>
      <c r="G1971" s="2">
        <f t="shared" si="183"/>
        <v>-4.2029811685633675E-2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7</v>
      </c>
      <c r="C1972" s="2">
        <f t="shared" si="180"/>
        <v>6.8706219156881883</v>
      </c>
      <c r="D1972" s="2">
        <f t="shared" si="182"/>
        <v>6.921369284167457</v>
      </c>
      <c r="E1972" s="2">
        <f t="shared" si="181"/>
        <v>-5.0747368479268751E-2</v>
      </c>
      <c r="F1972" s="2">
        <f t="shared" si="185"/>
        <v>-3.0909783762833078E-2</v>
      </c>
      <c r="G1972" s="2">
        <f t="shared" si="183"/>
        <v>-1.9837584716435673E-2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7</v>
      </c>
      <c r="C1973" s="2">
        <f t="shared" si="180"/>
        <v>6.8889877748130814</v>
      </c>
      <c r="D1973" s="2">
        <f t="shared" si="182"/>
        <v>6.9271937816365341</v>
      </c>
      <c r="E1973" s="2">
        <f t="shared" si="181"/>
        <v>-3.8206006823452654E-2</v>
      </c>
      <c r="F1973" s="2">
        <f t="shared" si="185"/>
        <v>-3.236902837495699E-2</v>
      </c>
      <c r="G1973" s="2">
        <f t="shared" si="183"/>
        <v>-5.8369784484956638E-3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7</v>
      </c>
      <c r="C1974" s="2">
        <f t="shared" si="180"/>
        <v>6.9045281171495301</v>
      </c>
      <c r="D1974" s="2">
        <f t="shared" si="182"/>
        <v>6.9325868348486424</v>
      </c>
      <c r="E1974" s="2">
        <f t="shared" si="181"/>
        <v>-2.8058717699112279E-2</v>
      </c>
      <c r="F1974" s="2">
        <f t="shared" si="185"/>
        <v>-3.1506966239788048E-2</v>
      </c>
      <c r="G1974" s="2">
        <f t="shared" si="183"/>
        <v>3.448248540675769E-3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7</v>
      </c>
      <c r="C1975" s="2">
        <f t="shared" si="180"/>
        <v>6.9115237914342176</v>
      </c>
      <c r="D1975" s="2">
        <f t="shared" si="182"/>
        <v>6.9375804026376313</v>
      </c>
      <c r="E1975" s="2">
        <f t="shared" si="181"/>
        <v>-2.6056611203413738E-2</v>
      </c>
      <c r="F1975" s="2">
        <f t="shared" si="185"/>
        <v>-3.0416895232513189E-2</v>
      </c>
      <c r="G1975" s="2">
        <f t="shared" si="183"/>
        <v>4.360284029099451E-3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7</v>
      </c>
      <c r="C1976" s="2">
        <f t="shared" si="180"/>
        <v>6.9174432081366453</v>
      </c>
      <c r="D1976" s="2">
        <f t="shared" si="182"/>
        <v>6.9422040765163251</v>
      </c>
      <c r="E1976" s="2">
        <f t="shared" si="181"/>
        <v>-2.4760868379679835E-2</v>
      </c>
      <c r="F1976" s="2">
        <f t="shared" si="185"/>
        <v>-2.9285689861946521E-2</v>
      </c>
      <c r="G1976" s="2">
        <f t="shared" si="183"/>
        <v>4.5248214822666867E-3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7</v>
      </c>
      <c r="C1977" s="2">
        <f t="shared" si="180"/>
        <v>6.899375022269469</v>
      </c>
      <c r="D1977" s="2">
        <f t="shared" si="182"/>
        <v>6.9464852560336343</v>
      </c>
      <c r="E1977" s="2">
        <f t="shared" si="181"/>
        <v>-4.7110233764165343E-2</v>
      </c>
      <c r="F1977" s="2">
        <f t="shared" si="185"/>
        <v>-3.2850598642390288E-2</v>
      </c>
      <c r="G1977" s="2">
        <f t="shared" si="183"/>
        <v>-1.4259635121775055E-2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7</v>
      </c>
      <c r="C1978" s="2">
        <f t="shared" si="180"/>
        <v>6.914855788074167</v>
      </c>
      <c r="D1978" s="2">
        <f t="shared" si="182"/>
        <v>6.9504493111422541</v>
      </c>
      <c r="E1978" s="2">
        <f t="shared" si="181"/>
        <v>-3.5593523068087052E-2</v>
      </c>
      <c r="F1978" s="2">
        <f t="shared" si="185"/>
        <v>-3.3399183527529644E-2</v>
      </c>
      <c r="G1978" s="2">
        <f t="shared" si="183"/>
        <v>-2.1943395405574079E-3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7</v>
      </c>
      <c r="C1979" s="2">
        <f t="shared" si="180"/>
        <v>6.927954897601218</v>
      </c>
      <c r="D1979" s="2">
        <f t="shared" si="182"/>
        <v>6.954119732539124</v>
      </c>
      <c r="E1979" s="2">
        <f t="shared" si="181"/>
        <v>-2.6164834937906001E-2</v>
      </c>
      <c r="F1979" s="2">
        <f t="shared" si="185"/>
        <v>-3.1952313809604921E-2</v>
      </c>
      <c r="G1979" s="2">
        <f t="shared" si="183"/>
        <v>5.7874788716989201E-3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7</v>
      </c>
      <c r="C1980" s="2">
        <f t="shared" si="180"/>
        <v>6.9390387595087226</v>
      </c>
      <c r="D1980" s="2">
        <f t="shared" si="182"/>
        <v>6.9575182708695591</v>
      </c>
      <c r="E1980" s="2">
        <f t="shared" si="181"/>
        <v>-1.8479511360836476E-2</v>
      </c>
      <c r="F1980" s="2">
        <f t="shared" si="185"/>
        <v>-2.9257753319851233E-2</v>
      </c>
      <c r="G1980" s="2">
        <f t="shared" si="183"/>
        <v>1.0778241959014757E-2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7</v>
      </c>
      <c r="C1981" s="2">
        <f t="shared" si="180"/>
        <v>6.948417411891997</v>
      </c>
      <c r="D1981" s="2">
        <f t="shared" si="182"/>
        <v>6.9606650656199616</v>
      </c>
      <c r="E1981" s="2">
        <f t="shared" si="181"/>
        <v>-1.2247653727964547E-2</v>
      </c>
      <c r="F1981" s="2">
        <f t="shared" si="185"/>
        <v>-2.5855733401473898E-2</v>
      </c>
      <c r="G1981" s="2">
        <f t="shared" si="183"/>
        <v>1.3608079673509351E-2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6.81</v>
      </c>
      <c r="C1982" s="2">
        <f t="shared" si="180"/>
        <v>6.9563531946778436</v>
      </c>
      <c r="D1982" s="2">
        <f t="shared" si="182"/>
        <v>6.9495046903888529</v>
      </c>
      <c r="E1982" s="2">
        <f t="shared" si="181"/>
        <v>6.8485042889907533E-3</v>
      </c>
      <c r="F1982" s="2">
        <f t="shared" si="185"/>
        <v>-1.9314885863380971E-2</v>
      </c>
      <c r="G1982" s="2">
        <f t="shared" si="183"/>
        <v>2.6163390152371725E-2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7.05</v>
      </c>
      <c r="C1983" s="2">
        <f t="shared" si="180"/>
        <v>6.963068087804329</v>
      </c>
      <c r="D1983" s="2">
        <f t="shared" si="182"/>
        <v>6.9569487873970859</v>
      </c>
      <c r="E1983" s="2">
        <f t="shared" si="181"/>
        <v>6.1193004072430668E-3</v>
      </c>
      <c r="F1983" s="2">
        <f t="shared" si="185"/>
        <v>-1.4228048609256165E-2</v>
      </c>
      <c r="G1983" s="2">
        <f t="shared" si="183"/>
        <v>2.0347349016499233E-2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7.21</v>
      </c>
      <c r="C1984" s="2">
        <f t="shared" si="180"/>
        <v>6.9687499204498167</v>
      </c>
      <c r="D1984" s="2">
        <f t="shared" si="182"/>
        <v>6.9756933216639689</v>
      </c>
      <c r="E1984" s="2">
        <f t="shared" si="181"/>
        <v>-6.9434012141522672E-3</v>
      </c>
      <c r="F1984" s="2">
        <f t="shared" si="185"/>
        <v>-1.2771119130235386E-2</v>
      </c>
      <c r="G1984" s="2">
        <f t="shared" si="183"/>
        <v>5.8277179160831187E-3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7.21</v>
      </c>
      <c r="C1985" s="2">
        <f t="shared" si="180"/>
        <v>6.9735576249959994</v>
      </c>
      <c r="D1985" s="2">
        <f t="shared" si="182"/>
        <v>6.9930493719110824</v>
      </c>
      <c r="E1985" s="2">
        <f t="shared" si="181"/>
        <v>-1.9491746915083041E-2</v>
      </c>
      <c r="F1985" s="2">
        <f t="shared" si="185"/>
        <v>-1.4115244687204919E-2</v>
      </c>
      <c r="G1985" s="2">
        <f t="shared" si="183"/>
        <v>-5.3765022278781226E-3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7.2</v>
      </c>
      <c r="C1986" s="2">
        <f t="shared" si="180"/>
        <v>6.977625682688922</v>
      </c>
      <c r="D1986" s="2">
        <f t="shared" si="182"/>
        <v>7.0083790480658168</v>
      </c>
      <c r="E1986" s="2">
        <f t="shared" si="181"/>
        <v>-3.075336537689477E-2</v>
      </c>
      <c r="F1986" s="2">
        <f t="shared" si="185"/>
        <v>-1.7442868825142892E-2</v>
      </c>
      <c r="G1986" s="2">
        <f t="shared" si="183"/>
        <v>-1.3310496551751878E-2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7.2</v>
      </c>
      <c r="C1987" s="2">
        <f t="shared" si="180"/>
        <v>6.9810678853521644</v>
      </c>
      <c r="D1987" s="2">
        <f t="shared" si="182"/>
        <v>7.0225731926535344</v>
      </c>
      <c r="E1987" s="2">
        <f t="shared" si="181"/>
        <v>-4.1505307301370031E-2</v>
      </c>
      <c r="F1987" s="2">
        <f t="shared" si="185"/>
        <v>-2.225535652038832E-2</v>
      </c>
      <c r="G1987" s="2">
        <f t="shared" si="183"/>
        <v>-1.9249950780981712E-2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7.2</v>
      </c>
      <c r="C1988" s="2">
        <f t="shared" si="180"/>
        <v>6.9839805183749082</v>
      </c>
      <c r="D1988" s="2">
        <f t="shared" si="182"/>
        <v>7.0357159191236427</v>
      </c>
      <c r="E1988" s="2">
        <f t="shared" si="181"/>
        <v>-5.1735400748734506E-2</v>
      </c>
      <c r="F1988" s="2">
        <f t="shared" si="185"/>
        <v>-2.8151365366057557E-2</v>
      </c>
      <c r="G1988" s="2">
        <f t="shared" si="183"/>
        <v>-2.3584035382676949E-2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7.2</v>
      </c>
      <c r="C1989" s="2">
        <f t="shared" si="180"/>
        <v>6.986445054009538</v>
      </c>
      <c r="D1989" s="2">
        <f t="shared" si="182"/>
        <v>7.0478851102996689</v>
      </c>
      <c r="E1989" s="2">
        <f t="shared" si="181"/>
        <v>-6.144005629013094E-2</v>
      </c>
      <c r="F1989" s="2">
        <f t="shared" si="185"/>
        <v>-3.4809103550872231E-2</v>
      </c>
      <c r="G1989" s="2">
        <f t="shared" si="183"/>
        <v>-2.6630952739258709E-2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7.2</v>
      </c>
      <c r="C1990" s="2">
        <f t="shared" si="180"/>
        <v>6.9885304303157625</v>
      </c>
      <c r="D1990" s="2">
        <f t="shared" si="182"/>
        <v>7.0591528799071011</v>
      </c>
      <c r="E1990" s="2">
        <f t="shared" si="181"/>
        <v>-7.0622449591338565E-2</v>
      </c>
      <c r="F1990" s="2">
        <f t="shared" si="185"/>
        <v>-4.1971772758965499E-2</v>
      </c>
      <c r="G1990" s="2">
        <f t="shared" si="183"/>
        <v>-2.8650676832373066E-2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7.05</v>
      </c>
      <c r="C1991" s="2">
        <f t="shared" si="180"/>
        <v>6.9902949794979534</v>
      </c>
      <c r="D1991" s="2">
        <f t="shared" si="182"/>
        <v>7.0584748888028717</v>
      </c>
      <c r="E1991" s="2">
        <f t="shared" si="181"/>
        <v>-6.817990930491824E-2</v>
      </c>
      <c r="F1991" s="2">
        <f t="shared" si="185"/>
        <v>-4.7213400068156053E-2</v>
      </c>
      <c r="G1991" s="2">
        <f t="shared" si="183"/>
        <v>-2.0966509236762187E-2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7.2</v>
      </c>
      <c r="C1992" s="2">
        <f t="shared" si="180"/>
        <v>6.9625572903444217</v>
      </c>
      <c r="D1992" s="2">
        <f t="shared" si="182"/>
        <v>7.0689582303730294</v>
      </c>
      <c r="E1992" s="2">
        <f t="shared" si="181"/>
        <v>-0.10640094002860767</v>
      </c>
      <c r="F1992" s="2">
        <f t="shared" si="185"/>
        <v>-5.9050908060246377E-2</v>
      </c>
      <c r="G1992" s="2">
        <f t="shared" si="183"/>
        <v>-4.7350031968361295E-2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7.2</v>
      </c>
      <c r="C1993" s="2">
        <f t="shared" si="180"/>
        <v>6.9760100149068176</v>
      </c>
      <c r="D1993" s="2">
        <f t="shared" si="182"/>
        <v>7.0786650281231749</v>
      </c>
      <c r="E1993" s="2">
        <f t="shared" si="181"/>
        <v>-0.10265501321635728</v>
      </c>
      <c r="F1993" s="2">
        <f t="shared" si="185"/>
        <v>-6.7771729091468558E-2</v>
      </c>
      <c r="G1993" s="2">
        <f t="shared" si="183"/>
        <v>-3.4883284124888725E-2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7.2</v>
      </c>
      <c r="C1994" s="2">
        <f t="shared" si="180"/>
        <v>7.012008474151922</v>
      </c>
      <c r="D1994" s="2">
        <f t="shared" si="182"/>
        <v>7.0876528038177549</v>
      </c>
      <c r="E1994" s="2">
        <f t="shared" si="181"/>
        <v>-7.5644329665832899E-2</v>
      </c>
      <c r="F1994" s="2">
        <f t="shared" si="185"/>
        <v>-6.9346249206341429E-2</v>
      </c>
      <c r="G1994" s="2">
        <f t="shared" si="183"/>
        <v>-6.2980804594914702E-3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7.2</v>
      </c>
      <c r="C1995" s="2">
        <f t="shared" si="180"/>
        <v>7.04246870889778</v>
      </c>
      <c r="D1995" s="2">
        <f t="shared" si="182"/>
        <v>7.0959748183497728</v>
      </c>
      <c r="E1995" s="2">
        <f t="shared" si="181"/>
        <v>-5.3506109451992856E-2</v>
      </c>
      <c r="F1995" s="2">
        <f t="shared" si="185"/>
        <v>-6.6178221255471709E-2</v>
      </c>
      <c r="G1995" s="2">
        <f t="shared" si="183"/>
        <v>1.2672111803478853E-2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7.2</v>
      </c>
      <c r="C1996" s="2">
        <f t="shared" si="180"/>
        <v>7.0667042921442746</v>
      </c>
      <c r="D1996" s="2">
        <f t="shared" si="182"/>
        <v>7.1036803873609005</v>
      </c>
      <c r="E1996" s="2">
        <f t="shared" si="181"/>
        <v>-3.6976095216625815E-2</v>
      </c>
      <c r="F1996" s="2">
        <f t="shared" si="185"/>
        <v>-6.0337796047702535E-2</v>
      </c>
      <c r="G1996" s="2">
        <f t="shared" si="183"/>
        <v>2.336170083107672E-2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7</v>
      </c>
      <c r="C1997" s="2">
        <f t="shared" si="180"/>
        <v>7.0872113241220784</v>
      </c>
      <c r="D1997" s="2">
        <f t="shared" si="182"/>
        <v>7.0960003586675002</v>
      </c>
      <c r="E1997" s="2">
        <f t="shared" si="181"/>
        <v>-8.7890345454217922E-3</v>
      </c>
      <c r="F1997" s="2">
        <f t="shared" si="185"/>
        <v>-5.0028043747246391E-2</v>
      </c>
      <c r="G1997" s="2">
        <f t="shared" si="183"/>
        <v>4.1239009201824599E-2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7.2</v>
      </c>
      <c r="C1998" s="2">
        <f t="shared" si="180"/>
        <v>7.1045634281032974</v>
      </c>
      <c r="D1998" s="2">
        <f t="shared" si="182"/>
        <v>7.1037040358032408</v>
      </c>
      <c r="E1998" s="2">
        <f t="shared" si="181"/>
        <v>8.5939230005660505E-4</v>
      </c>
      <c r="F1998" s="2">
        <f t="shared" si="185"/>
        <v>-3.9850556537785797E-2</v>
      </c>
      <c r="G1998" s="2">
        <f t="shared" si="183"/>
        <v>4.0709948837842402E-2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7.2</v>
      </c>
      <c r="C1999" s="2">
        <f t="shared" ref="C1999:C2062" si="186">$C$4*B1989+C1998*(1-$C$4)</f>
        <v>7.1192459776258676</v>
      </c>
      <c r="D1999" s="2">
        <f t="shared" si="182"/>
        <v>7.110837070188186</v>
      </c>
      <c r="E1999" s="2">
        <f t="shared" si="181"/>
        <v>8.4089074376816342E-3</v>
      </c>
      <c r="F1999" s="2">
        <f t="shared" si="185"/>
        <v>-3.0198663742692314E-2</v>
      </c>
      <c r="G1999" s="2">
        <f t="shared" si="183"/>
        <v>3.8607571180373945E-2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7.19</v>
      </c>
      <c r="C2000" s="2">
        <f t="shared" si="186"/>
        <v>7.1316696733757343</v>
      </c>
      <c r="D2000" s="2">
        <f t="shared" si="182"/>
        <v>7.1167009909149872</v>
      </c>
      <c r="E2000" s="2">
        <f t="shared" si="181"/>
        <v>1.4968682460747118E-2</v>
      </c>
      <c r="F2000" s="2">
        <f t="shared" si="185"/>
        <v>-2.1165194502004429E-2</v>
      </c>
      <c r="G2000" s="2">
        <f t="shared" si="183"/>
        <v>3.6133876962751547E-2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7.19</v>
      </c>
      <c r="C2001" s="2">
        <f t="shared" si="186"/>
        <v>7.1191051082410066</v>
      </c>
      <c r="D2001" s="2">
        <f t="shared" si="182"/>
        <v>7.1221305471435068</v>
      </c>
      <c r="E2001" s="2">
        <f t="shared" si="181"/>
        <v>-3.0254389025001771E-3</v>
      </c>
      <c r="F2001" s="2">
        <f t="shared" si="185"/>
        <v>-1.7537243382103582E-2</v>
      </c>
      <c r="G2001" s="2">
        <f t="shared" si="183"/>
        <v>1.4511804479603405E-2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7.2</v>
      </c>
      <c r="C2002" s="2">
        <f t="shared" si="186"/>
        <v>7.1315504762039286</v>
      </c>
      <c r="D2002" s="2">
        <f t="shared" si="182"/>
        <v>7.1278986547625065</v>
      </c>
      <c r="E2002" s="2">
        <f t="shared" si="181"/>
        <v>3.6518214414220651E-3</v>
      </c>
      <c r="F2002" s="2">
        <f t="shared" si="185"/>
        <v>-1.3299430417398454E-2</v>
      </c>
      <c r="G2002" s="2">
        <f t="shared" si="183"/>
        <v>1.6951251858820519E-2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7.2</v>
      </c>
      <c r="C2003" s="2">
        <f t="shared" si="186"/>
        <v>7.1420811721725546</v>
      </c>
      <c r="D2003" s="2">
        <f t="shared" si="182"/>
        <v>7.1332394951504687</v>
      </c>
      <c r="E2003" s="2">
        <f t="shared" si="181"/>
        <v>8.8416770220858254E-3</v>
      </c>
      <c r="F2003" s="2">
        <f t="shared" si="185"/>
        <v>-8.8712089295015974E-3</v>
      </c>
      <c r="G2003" s="2">
        <f t="shared" si="183"/>
        <v>1.7712885951587425E-2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7.21</v>
      </c>
      <c r="C2004" s="2">
        <f t="shared" si="186"/>
        <v>7.1509917610690845</v>
      </c>
      <c r="D2004" s="2">
        <f t="shared" si="182"/>
        <v>7.1389254584726567</v>
      </c>
      <c r="E2004" s="2">
        <f t="shared" si="181"/>
        <v>1.2066302596427825E-2</v>
      </c>
      <c r="F2004" s="2">
        <f t="shared" si="185"/>
        <v>-4.683706624315713E-3</v>
      </c>
      <c r="G2004" s="2">
        <f t="shared" si="183"/>
        <v>1.6750009220743538E-2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7.3</v>
      </c>
      <c r="C2005" s="2">
        <f t="shared" si="186"/>
        <v>7.1585314901353794</v>
      </c>
      <c r="D2005" s="2">
        <f t="shared" si="182"/>
        <v>7.1508569059932015</v>
      </c>
      <c r="E2005" s="2">
        <f t="shared" si="181"/>
        <v>7.6745841421779204E-3</v>
      </c>
      <c r="F2005" s="2">
        <f t="shared" si="185"/>
        <v>-2.2120484710169861E-3</v>
      </c>
      <c r="G2005" s="2">
        <f t="shared" si="183"/>
        <v>9.8866326131949074E-3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7.4</v>
      </c>
      <c r="C2006" s="2">
        <f t="shared" si="186"/>
        <v>7.1649112608837822</v>
      </c>
      <c r="D2006" s="2">
        <f t="shared" si="182"/>
        <v>7.1693119499937055</v>
      </c>
      <c r="E2006" s="2">
        <f t="shared" si="181"/>
        <v>-4.4006891099233059E-3</v>
      </c>
      <c r="F2006" s="2">
        <f t="shared" si="185"/>
        <v>-2.6497765987982501E-3</v>
      </c>
      <c r="G2006" s="2">
        <f t="shared" si="183"/>
        <v>-1.7509125111250558E-3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7.39</v>
      </c>
      <c r="C2007" s="2">
        <f t="shared" si="186"/>
        <v>7.1395402976708926</v>
      </c>
      <c r="D2007" s="2">
        <f t="shared" si="182"/>
        <v>7.1856592129571348</v>
      </c>
      <c r="E2007" s="2">
        <f t="shared" si="181"/>
        <v>-4.6118915286242235E-2</v>
      </c>
      <c r="F2007" s="2">
        <f t="shared" si="185"/>
        <v>-1.1343604336287047E-2</v>
      </c>
      <c r="G2007" s="2">
        <f t="shared" si="183"/>
        <v>-3.4775310949955188E-2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7.39</v>
      </c>
      <c r="C2008" s="2">
        <f t="shared" si="186"/>
        <v>7.1488417903369097</v>
      </c>
      <c r="D2008" s="2">
        <f t="shared" si="182"/>
        <v>7.2007955675529027</v>
      </c>
      <c r="E2008" s="2">
        <f t="shared" si="181"/>
        <v>-5.1953777215993036E-2</v>
      </c>
      <c r="F2008" s="2">
        <f t="shared" si="185"/>
        <v>-1.9465638912228245E-2</v>
      </c>
      <c r="G2008" s="2">
        <f t="shared" si="183"/>
        <v>-3.2488138303764791E-2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7.39</v>
      </c>
      <c r="C2009" s="2">
        <f t="shared" si="186"/>
        <v>7.1567122841312312</v>
      </c>
      <c r="D2009" s="2">
        <f t="shared" si="182"/>
        <v>7.2148107106971322</v>
      </c>
      <c r="E2009" s="2">
        <f t="shared" si="181"/>
        <v>-5.8098426565901029E-2</v>
      </c>
      <c r="F2009" s="2">
        <f t="shared" si="185"/>
        <v>-2.7192196442962804E-2</v>
      </c>
      <c r="G2009" s="2">
        <f t="shared" si="183"/>
        <v>-3.0906230122938225E-2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7.2</v>
      </c>
      <c r="C2010" s="2">
        <f t="shared" si="186"/>
        <v>7.1618334711879648</v>
      </c>
      <c r="D2010" s="2">
        <f t="shared" si="182"/>
        <v>7.213713621015863</v>
      </c>
      <c r="E2010" s="2">
        <f t="shared" si="181"/>
        <v>-5.1880149827898236E-2</v>
      </c>
      <c r="F2010" s="2">
        <f t="shared" si="185"/>
        <v>-3.212978711994989E-2</v>
      </c>
      <c r="G2010" s="2">
        <f t="shared" si="183"/>
        <v>-1.9750362707948346E-2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7.2</v>
      </c>
      <c r="C2011" s="2">
        <f t="shared" si="186"/>
        <v>7.1661667833128933</v>
      </c>
      <c r="D2011" s="2">
        <f t="shared" si="182"/>
        <v>7.2126977972369097</v>
      </c>
      <c r="E2011" s="2">
        <f t="shared" si="181"/>
        <v>-4.6531013924016484E-2</v>
      </c>
      <c r="F2011" s="2">
        <f t="shared" si="185"/>
        <v>-3.501003248076321E-2</v>
      </c>
      <c r="G2011" s="2">
        <f t="shared" si="183"/>
        <v>-1.1520981443253274E-2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7.2</v>
      </c>
      <c r="C2012" s="2">
        <f t="shared" si="186"/>
        <v>7.1713718935724486</v>
      </c>
      <c r="D2012" s="2">
        <f t="shared" si="182"/>
        <v>7.2117572196638049</v>
      </c>
      <c r="E2012" s="2">
        <f t="shared" ref="E2012:E2075" si="187">C2012-D2012</f>
        <v>-4.0385326091356255E-2</v>
      </c>
      <c r="F2012" s="2">
        <f t="shared" si="185"/>
        <v>-3.6085091202881822E-2</v>
      </c>
      <c r="G2012" s="2">
        <f t="shared" si="183"/>
        <v>-4.3002348884744329E-3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7.2</v>
      </c>
      <c r="C2013" s="2">
        <f t="shared" si="186"/>
        <v>7.1757762176382265</v>
      </c>
      <c r="D2013" s="2">
        <f t="shared" ref="D2013:D2076" si="188">$D$4*B2013+(1-$D$4)*D2012</f>
        <v>7.2108863145035231</v>
      </c>
      <c r="E2013" s="2">
        <f t="shared" si="187"/>
        <v>-3.5110096865296647E-2</v>
      </c>
      <c r="F2013" s="2">
        <f t="shared" si="185"/>
        <v>-3.589009233536479E-2</v>
      </c>
      <c r="G2013" s="2">
        <f t="shared" si="183"/>
        <v>7.7999547006814274E-4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7.2</v>
      </c>
      <c r="C2014" s="2">
        <f t="shared" si="186"/>
        <v>7.1810414149246533</v>
      </c>
      <c r="D2014" s="2">
        <f t="shared" si="188"/>
        <v>7.2100799208365958</v>
      </c>
      <c r="E2014" s="2">
        <f t="shared" si="187"/>
        <v>-2.9038505911942458E-2</v>
      </c>
      <c r="F2014" s="2">
        <f t="shared" si="185"/>
        <v>-3.4519775050680324E-2</v>
      </c>
      <c r="G2014" s="2">
        <f t="shared" si="183"/>
        <v>5.4812691387378654E-3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7.2</v>
      </c>
      <c r="C2015" s="2">
        <f t="shared" si="186"/>
        <v>7.1993427357054767</v>
      </c>
      <c r="D2015" s="2">
        <f t="shared" si="188"/>
        <v>7.2093332600338851</v>
      </c>
      <c r="E2015" s="2">
        <f t="shared" si="187"/>
        <v>-9.9905243284084122E-3</v>
      </c>
      <c r="F2015" s="2">
        <f t="shared" si="185"/>
        <v>-2.9613924906225945E-2</v>
      </c>
      <c r="G2015" s="2">
        <f t="shared" si="183"/>
        <v>1.9623400577817533E-2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7.2</v>
      </c>
      <c r="C2016" s="2">
        <f t="shared" si="186"/>
        <v>7.2302130840584802</v>
      </c>
      <c r="D2016" s="2">
        <f t="shared" si="188"/>
        <v>7.208641907438782</v>
      </c>
      <c r="E2016" s="2">
        <f t="shared" si="187"/>
        <v>2.1571176619698207E-2</v>
      </c>
      <c r="F2016" s="2">
        <f t="shared" si="185"/>
        <v>-1.9376904601041117E-2</v>
      </c>
      <c r="G2016" s="2">
        <f t="shared" si="183"/>
        <v>4.0948081220739327E-2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7.2</v>
      </c>
      <c r="C2017" s="2">
        <f t="shared" si="186"/>
        <v>7.2547956865110219</v>
      </c>
      <c r="D2017" s="2">
        <f t="shared" si="188"/>
        <v>7.2080017661470199</v>
      </c>
      <c r="E2017" s="2">
        <f t="shared" si="187"/>
        <v>4.6793920364001984E-2</v>
      </c>
      <c r="F2017" s="2">
        <f t="shared" si="185"/>
        <v>-6.1427396080324954E-3</v>
      </c>
      <c r="G2017" s="2">
        <f t="shared" si="183"/>
        <v>5.2936659972034478E-2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7.2</v>
      </c>
      <c r="C2018" s="2">
        <f t="shared" si="186"/>
        <v>7.2755963501247107</v>
      </c>
      <c r="D2018" s="2">
        <f t="shared" si="188"/>
        <v>7.2074090427287221</v>
      </c>
      <c r="E2018" s="2">
        <f t="shared" si="187"/>
        <v>6.8187307395988661E-2</v>
      </c>
      <c r="F2018" s="2">
        <f t="shared" si="185"/>
        <v>8.7232697927717359E-3</v>
      </c>
      <c r="G2018" s="2">
        <f t="shared" si="183"/>
        <v>5.9464037603216925E-2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7.2</v>
      </c>
      <c r="C2019" s="2">
        <f t="shared" si="186"/>
        <v>7.2931969116439861</v>
      </c>
      <c r="D2019" s="2">
        <f t="shared" si="188"/>
        <v>7.2068602247488167</v>
      </c>
      <c r="E2019" s="2">
        <f t="shared" si="187"/>
        <v>8.6336686895169379E-2</v>
      </c>
      <c r="F2019" s="2">
        <f t="shared" si="185"/>
        <v>2.4245953213251268E-2</v>
      </c>
      <c r="G2019" s="2">
        <f t="shared" si="183"/>
        <v>6.2090733681918114E-2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7.2</v>
      </c>
      <c r="C2020" s="2">
        <f t="shared" si="186"/>
        <v>7.2788589252372198</v>
      </c>
      <c r="D2020" s="2">
        <f t="shared" si="188"/>
        <v>7.2063520599526081</v>
      </c>
      <c r="E2020" s="2">
        <f t="shared" si="187"/>
        <v>7.2506865284611699E-2</v>
      </c>
      <c r="F2020" s="2">
        <f t="shared" si="185"/>
        <v>3.3898135627523356E-2</v>
      </c>
      <c r="G2020" s="2">
        <f t="shared" ref="G2020:G2083" si="189">E2020-F2020</f>
        <v>3.8608729657088343E-2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7.2</v>
      </c>
      <c r="C2021" s="2">
        <f t="shared" si="186"/>
        <v>7.2667267828930324</v>
      </c>
      <c r="D2021" s="2">
        <f t="shared" si="188"/>
        <v>7.2058815369931555</v>
      </c>
      <c r="E2021" s="2">
        <f t="shared" si="187"/>
        <v>6.0845245899876943E-2</v>
      </c>
      <c r="F2021" s="2">
        <f t="shared" ref="F2021:F2084" si="191">(E2021*(2/(10)))+((1-(2/10))*F2020)</f>
        <v>3.9287557681994073E-2</v>
      </c>
      <c r="G2021" s="2">
        <f t="shared" si="189"/>
        <v>2.155768821788287E-2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7.19</v>
      </c>
      <c r="C2022" s="2">
        <f t="shared" si="186"/>
        <v>7.2564611239864121</v>
      </c>
      <c r="D2022" s="2">
        <f t="shared" si="188"/>
        <v>7.2047051268455151</v>
      </c>
      <c r="E2022" s="2">
        <f t="shared" si="187"/>
        <v>5.1755997140896959E-2</v>
      </c>
      <c r="F2022" s="2">
        <f t="shared" si="191"/>
        <v>4.1781245573774654E-2</v>
      </c>
      <c r="G2022" s="2">
        <f t="shared" si="189"/>
        <v>9.9747515671223044E-3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7.19</v>
      </c>
      <c r="C2023" s="2">
        <f t="shared" si="186"/>
        <v>7.2477747972192716</v>
      </c>
      <c r="D2023" s="2">
        <f t="shared" si="188"/>
        <v>7.2036158581902923</v>
      </c>
      <c r="E2023" s="2">
        <f t="shared" si="187"/>
        <v>4.4158939028979383E-2</v>
      </c>
      <c r="F2023" s="2">
        <f t="shared" si="191"/>
        <v>4.2256784264815599E-2</v>
      </c>
      <c r="G2023" s="2">
        <f t="shared" si="189"/>
        <v>1.902154764163784E-3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7.19</v>
      </c>
      <c r="C2024" s="2">
        <f t="shared" si="186"/>
        <v>7.2404248284163071</v>
      </c>
      <c r="D2024" s="2">
        <f t="shared" si="188"/>
        <v>7.2026072761021229</v>
      </c>
      <c r="E2024" s="2">
        <f t="shared" si="187"/>
        <v>3.7817552314184155E-2</v>
      </c>
      <c r="F2024" s="2">
        <f t="shared" si="191"/>
        <v>4.1368937874689315E-2</v>
      </c>
      <c r="G2024" s="2">
        <f t="shared" si="189"/>
        <v>-3.5513855605051603E-3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7.19</v>
      </c>
      <c r="C2025" s="2">
        <f t="shared" si="186"/>
        <v>7.2342056240445682</v>
      </c>
      <c r="D2025" s="2">
        <f t="shared" si="188"/>
        <v>7.2016734037982619</v>
      </c>
      <c r="E2025" s="2">
        <f t="shared" si="187"/>
        <v>3.2532220246306309E-2</v>
      </c>
      <c r="F2025" s="2">
        <f t="shared" si="191"/>
        <v>3.9601594349012718E-2</v>
      </c>
      <c r="G2025" s="2">
        <f t="shared" si="189"/>
        <v>-7.0693741027064091E-3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7.2</v>
      </c>
      <c r="C2026" s="2">
        <f t="shared" si="186"/>
        <v>7.2289432203454034</v>
      </c>
      <c r="D2026" s="2">
        <f t="shared" si="188"/>
        <v>7.2015494479613533</v>
      </c>
      <c r="E2026" s="2">
        <f t="shared" si="187"/>
        <v>2.7393772384050052E-2</v>
      </c>
      <c r="F2026" s="2">
        <f t="shared" si="191"/>
        <v>3.7160029956020184E-2</v>
      </c>
      <c r="G2026" s="2">
        <f t="shared" si="189"/>
        <v>-9.7662575719701314E-3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7.2</v>
      </c>
      <c r="C2027" s="2">
        <f t="shared" si="186"/>
        <v>7.2244904172153408</v>
      </c>
      <c r="D2027" s="2">
        <f t="shared" si="188"/>
        <v>7.20143467403829</v>
      </c>
      <c r="E2027" s="2">
        <f t="shared" si="187"/>
        <v>2.3055743177050836E-2</v>
      </c>
      <c r="F2027" s="2">
        <f t="shared" si="191"/>
        <v>3.4339172600226314E-2</v>
      </c>
      <c r="G2027" s="2">
        <f t="shared" si="189"/>
        <v>-1.1283429423175478E-2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7.29</v>
      </c>
      <c r="C2028" s="2">
        <f t="shared" si="186"/>
        <v>7.2207226607206731</v>
      </c>
      <c r="D2028" s="2">
        <f t="shared" si="188"/>
        <v>7.2079950685539727</v>
      </c>
      <c r="E2028" s="2">
        <f t="shared" si="187"/>
        <v>1.2727592166700497E-2</v>
      </c>
      <c r="F2028" s="2">
        <f t="shared" si="191"/>
        <v>3.0016856513521154E-2</v>
      </c>
      <c r="G2028" s="2">
        <f t="shared" si="189"/>
        <v>-1.7289264346820658E-2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7.29</v>
      </c>
      <c r="C2029" s="2">
        <f t="shared" si="186"/>
        <v>7.2175345590713391</v>
      </c>
      <c r="D2029" s="2">
        <f t="shared" si="188"/>
        <v>7.2140695079203452</v>
      </c>
      <c r="E2029" s="2">
        <f t="shared" si="187"/>
        <v>3.4650511509939363E-3</v>
      </c>
      <c r="F2029" s="2">
        <f t="shared" si="191"/>
        <v>2.4706495441015712E-2</v>
      </c>
      <c r="G2029" s="2">
        <f t="shared" si="189"/>
        <v>-2.1241444290021776E-2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7.29</v>
      </c>
      <c r="C2030" s="2">
        <f t="shared" si="186"/>
        <v>7.214836934598825</v>
      </c>
      <c r="D2030" s="2">
        <f t="shared" si="188"/>
        <v>7.2196939888151341</v>
      </c>
      <c r="E2030" s="2">
        <f t="shared" si="187"/>
        <v>-4.8570542163091091E-3</v>
      </c>
      <c r="F2030" s="2">
        <f t="shared" si="191"/>
        <v>1.8793785509550749E-2</v>
      </c>
      <c r="G2030" s="2">
        <f t="shared" si="189"/>
        <v>-2.3650839725859858E-2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7.29</v>
      </c>
      <c r="C2031" s="2">
        <f t="shared" si="186"/>
        <v>7.2125543292759282</v>
      </c>
      <c r="D2031" s="2">
        <f t="shared" si="188"/>
        <v>7.2249018414954946</v>
      </c>
      <c r="E2031" s="2">
        <f t="shared" si="187"/>
        <v>-1.2347512219566426E-2</v>
      </c>
      <c r="F2031" s="2">
        <f t="shared" si="191"/>
        <v>1.2565525963727316E-2</v>
      </c>
      <c r="G2031" s="2">
        <f t="shared" si="189"/>
        <v>-2.491303818329374E-2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7.29</v>
      </c>
      <c r="C2032" s="2">
        <f t="shared" si="186"/>
        <v>7.2090844324642473</v>
      </c>
      <c r="D2032" s="2">
        <f t="shared" si="188"/>
        <v>7.2297239273106433</v>
      </c>
      <c r="E2032" s="2">
        <f t="shared" si="187"/>
        <v>-2.0639494846395934E-2</v>
      </c>
      <c r="F2032" s="2">
        <f t="shared" si="191"/>
        <v>5.9245218017026672E-3</v>
      </c>
      <c r="G2032" s="2">
        <f t="shared" si="189"/>
        <v>-2.6564016648098602E-2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7.19</v>
      </c>
      <c r="C2033" s="2">
        <f t="shared" si="186"/>
        <v>7.2061483659312868</v>
      </c>
      <c r="D2033" s="2">
        <f t="shared" si="188"/>
        <v>7.2267814141765223</v>
      </c>
      <c r="E2033" s="2">
        <f t="shared" si="187"/>
        <v>-2.0633048245235486E-2</v>
      </c>
      <c r="F2033" s="2">
        <f t="shared" si="191"/>
        <v>6.1300779231503698E-4</v>
      </c>
      <c r="G2033" s="2">
        <f t="shared" si="189"/>
        <v>-2.1246056037550524E-2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7.19</v>
      </c>
      <c r="C2034" s="2">
        <f t="shared" si="186"/>
        <v>7.2036640019418581</v>
      </c>
      <c r="D2034" s="2">
        <f t="shared" si="188"/>
        <v>7.2240568649782615</v>
      </c>
      <c r="E2034" s="2">
        <f t="shared" si="187"/>
        <v>-2.0392863036403419E-2</v>
      </c>
      <c r="F2034" s="2">
        <f t="shared" si="191"/>
        <v>-3.5881663734286546E-3</v>
      </c>
      <c r="G2034" s="2">
        <f t="shared" si="189"/>
        <v>-1.6804696662974766E-2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7.19</v>
      </c>
      <c r="C2035" s="2">
        <f t="shared" si="186"/>
        <v>7.201561847796957</v>
      </c>
      <c r="D2035" s="2">
        <f t="shared" si="188"/>
        <v>7.221534134239131</v>
      </c>
      <c r="E2035" s="2">
        <f t="shared" si="187"/>
        <v>-1.9972286442174081E-2</v>
      </c>
      <c r="F2035" s="2">
        <f t="shared" si="191"/>
        <v>-6.8649903871777409E-3</v>
      </c>
      <c r="G2035" s="2">
        <f t="shared" si="189"/>
        <v>-1.310729605499634E-2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7.19</v>
      </c>
      <c r="C2036" s="2">
        <f t="shared" si="186"/>
        <v>7.2013215635205015</v>
      </c>
      <c r="D2036" s="2">
        <f t="shared" si="188"/>
        <v>7.2191982724436405</v>
      </c>
      <c r="E2036" s="2">
        <f t="shared" si="187"/>
        <v>-1.7876708923139084E-2</v>
      </c>
      <c r="F2036" s="2">
        <f t="shared" si="191"/>
        <v>-9.0673340943700099E-3</v>
      </c>
      <c r="G2036" s="2">
        <f t="shared" si="189"/>
        <v>-8.8093748287690742E-3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7.19</v>
      </c>
      <c r="C2037" s="2">
        <f t="shared" si="186"/>
        <v>7.2011182460558096</v>
      </c>
      <c r="D2037" s="2">
        <f t="shared" si="188"/>
        <v>7.2170354374478158</v>
      </c>
      <c r="E2037" s="2">
        <f t="shared" si="187"/>
        <v>-1.5917191392006202E-2</v>
      </c>
      <c r="F2037" s="2">
        <f t="shared" si="191"/>
        <v>-1.0437305553897248E-2</v>
      </c>
      <c r="G2037" s="2">
        <f t="shared" si="189"/>
        <v>-5.4798858381089541E-3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7.19</v>
      </c>
      <c r="C2038" s="2">
        <f t="shared" si="186"/>
        <v>7.2147923620472234</v>
      </c>
      <c r="D2038" s="2">
        <f t="shared" si="188"/>
        <v>7.2150328124516818</v>
      </c>
      <c r="E2038" s="2">
        <f t="shared" si="187"/>
        <v>-2.4045040445841437E-4</v>
      </c>
      <c r="F2038" s="2">
        <f t="shared" si="191"/>
        <v>-8.3979345240094826E-3</v>
      </c>
      <c r="G2038" s="2">
        <f t="shared" si="189"/>
        <v>8.1574841195510683E-3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7.19</v>
      </c>
      <c r="C2039" s="2">
        <f t="shared" si="186"/>
        <v>7.226362767886112</v>
      </c>
      <c r="D2039" s="2">
        <f t="shared" si="188"/>
        <v>7.2131785300478537</v>
      </c>
      <c r="E2039" s="2">
        <f t="shared" si="187"/>
        <v>1.3184237838258284E-2</v>
      </c>
      <c r="F2039" s="2">
        <f t="shared" si="191"/>
        <v>-4.0815000515559297E-3</v>
      </c>
      <c r="G2039" s="2">
        <f t="shared" si="189"/>
        <v>1.7265737889814212E-2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7.18</v>
      </c>
      <c r="C2040" s="2">
        <f t="shared" si="186"/>
        <v>7.2361531112882487</v>
      </c>
      <c r="D2040" s="2">
        <f t="shared" si="188"/>
        <v>7.2107208611554201</v>
      </c>
      <c r="E2040" s="2">
        <f t="shared" si="187"/>
        <v>2.5432250132828571E-2</v>
      </c>
      <c r="F2040" s="2">
        <f t="shared" si="191"/>
        <v>1.8212499853209703E-3</v>
      </c>
      <c r="G2040" s="2">
        <f t="shared" si="189"/>
        <v>2.36110001475076E-2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7.18</v>
      </c>
      <c r="C2041" s="2">
        <f t="shared" si="186"/>
        <v>7.244437248013134</v>
      </c>
      <c r="D2041" s="2">
        <f t="shared" si="188"/>
        <v>7.2084452418105744</v>
      </c>
      <c r="E2041" s="2">
        <f t="shared" si="187"/>
        <v>3.5992006202559601E-2</v>
      </c>
      <c r="F2041" s="2">
        <f t="shared" si="191"/>
        <v>8.6554012287686968E-3</v>
      </c>
      <c r="G2041" s="2">
        <f t="shared" si="189"/>
        <v>2.7336604973790903E-2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7.18</v>
      </c>
      <c r="C2042" s="2">
        <f t="shared" si="186"/>
        <v>7.2514469021649601</v>
      </c>
      <c r="D2042" s="2">
        <f t="shared" si="188"/>
        <v>7.2063381868616432</v>
      </c>
      <c r="E2042" s="2">
        <f t="shared" si="187"/>
        <v>4.5108715303316949E-2</v>
      </c>
      <c r="F2042" s="2">
        <f t="shared" si="191"/>
        <v>1.5946064043678349E-2</v>
      </c>
      <c r="G2042" s="2">
        <f t="shared" si="189"/>
        <v>2.91626512596386E-2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7.17</v>
      </c>
      <c r="C2043" s="2">
        <f t="shared" si="186"/>
        <v>7.2419935326011204</v>
      </c>
      <c r="D2043" s="2">
        <f t="shared" si="188"/>
        <v>7.203646469316336</v>
      </c>
      <c r="E2043" s="2">
        <f t="shared" si="187"/>
        <v>3.8347063284784433E-2</v>
      </c>
      <c r="F2043" s="2">
        <f t="shared" si="191"/>
        <v>2.0426263891899568E-2</v>
      </c>
      <c r="G2043" s="2">
        <f t="shared" si="189"/>
        <v>1.7920799392884865E-2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7.17</v>
      </c>
      <c r="C2044" s="2">
        <f t="shared" si="186"/>
        <v>7.2339945275855637</v>
      </c>
      <c r="D2044" s="2">
        <f t="shared" si="188"/>
        <v>7.2011541382558661</v>
      </c>
      <c r="E2044" s="2">
        <f t="shared" si="187"/>
        <v>3.2840389329697572E-2</v>
      </c>
      <c r="F2044" s="2">
        <f t="shared" si="191"/>
        <v>2.2909088979459168E-2</v>
      </c>
      <c r="G2044" s="2">
        <f t="shared" si="189"/>
        <v>9.9313003502384048E-3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7.17</v>
      </c>
      <c r="C2045" s="2">
        <f t="shared" si="186"/>
        <v>7.2272261387262464</v>
      </c>
      <c r="D2045" s="2">
        <f t="shared" si="188"/>
        <v>7.1988464243109878</v>
      </c>
      <c r="E2045" s="2">
        <f t="shared" si="187"/>
        <v>2.8379714415258661E-2</v>
      </c>
      <c r="F2045" s="2">
        <f t="shared" si="191"/>
        <v>2.4003214066619066E-2</v>
      </c>
      <c r="G2045" s="2">
        <f t="shared" si="189"/>
        <v>4.3765003486395948E-3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7.17</v>
      </c>
      <c r="C2046" s="2">
        <f t="shared" si="186"/>
        <v>7.22149904046067</v>
      </c>
      <c r="D2046" s="2">
        <f t="shared" si="188"/>
        <v>7.1967096521398037</v>
      </c>
      <c r="E2046" s="2">
        <f t="shared" si="187"/>
        <v>2.4789388320866301E-2</v>
      </c>
      <c r="F2046" s="2">
        <f t="shared" si="191"/>
        <v>2.4160448917468515E-2</v>
      </c>
      <c r="G2046" s="2">
        <f t="shared" si="189"/>
        <v>6.289394033977859E-4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7.17</v>
      </c>
      <c r="C2047" s="2">
        <f t="shared" si="186"/>
        <v>7.2166530342359518</v>
      </c>
      <c r="D2047" s="2">
        <f t="shared" si="188"/>
        <v>7.1947311593887076</v>
      </c>
      <c r="E2047" s="2">
        <f t="shared" si="187"/>
        <v>2.1921874847244283E-2</v>
      </c>
      <c r="F2047" s="2">
        <f t="shared" si="191"/>
        <v>2.3712734103423672E-2</v>
      </c>
      <c r="G2047" s="2">
        <f t="shared" si="189"/>
        <v>-1.790859256179389E-3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7.17</v>
      </c>
      <c r="C2048" s="2">
        <f t="shared" si="186"/>
        <v>7.2125525674304214</v>
      </c>
      <c r="D2048" s="2">
        <f t="shared" si="188"/>
        <v>7.1928992216562104</v>
      </c>
      <c r="E2048" s="2">
        <f t="shared" si="187"/>
        <v>1.9653345774210962E-2</v>
      </c>
      <c r="F2048" s="2">
        <f t="shared" si="191"/>
        <v>2.2900856437581132E-2</v>
      </c>
      <c r="G2048" s="2">
        <f t="shared" si="189"/>
        <v>-3.2475106633701699E-3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7.17</v>
      </c>
      <c r="C2049" s="2">
        <f t="shared" si="186"/>
        <v>7.2090829416718956</v>
      </c>
      <c r="D2049" s="2">
        <f t="shared" si="188"/>
        <v>7.1912029830150104</v>
      </c>
      <c r="E2049" s="2">
        <f t="shared" si="187"/>
        <v>1.7879958656885186E-2</v>
      </c>
      <c r="F2049" s="2">
        <f t="shared" si="191"/>
        <v>2.1896676881441944E-2</v>
      </c>
      <c r="G2049" s="2">
        <f t="shared" si="189"/>
        <v>-4.0167182245567576E-3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7.17</v>
      </c>
      <c r="C2050" s="2">
        <f t="shared" si="186"/>
        <v>7.2046086429531426</v>
      </c>
      <c r="D2050" s="2">
        <f t="shared" si="188"/>
        <v>7.1896323916805649</v>
      </c>
      <c r="E2050" s="2">
        <f t="shared" si="187"/>
        <v>1.4976251272577734E-2</v>
      </c>
      <c r="F2050" s="2">
        <f t="shared" si="191"/>
        <v>2.0512591759669102E-2</v>
      </c>
      <c r="G2050" s="2">
        <f t="shared" si="189"/>
        <v>-5.5363404870913679E-3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7.17</v>
      </c>
      <c r="C2051" s="2">
        <f t="shared" si="186"/>
        <v>7.2008226978834289</v>
      </c>
      <c r="D2051" s="2">
        <f t="shared" si="188"/>
        <v>7.1881781404449683</v>
      </c>
      <c r="E2051" s="2">
        <f t="shared" si="187"/>
        <v>1.2644557438460602E-2</v>
      </c>
      <c r="F2051" s="2">
        <f t="shared" si="191"/>
        <v>1.8938984895427405E-2</v>
      </c>
      <c r="G2051" s="2">
        <f t="shared" si="189"/>
        <v>-6.2944274569668029E-3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7.17</v>
      </c>
      <c r="C2052" s="2">
        <f t="shared" si="186"/>
        <v>7.1976192059013631</v>
      </c>
      <c r="D2052" s="2">
        <f t="shared" si="188"/>
        <v>7.1868316115231181</v>
      </c>
      <c r="E2052" s="2">
        <f t="shared" si="187"/>
        <v>1.0787594378244947E-2</v>
      </c>
      <c r="F2052" s="2">
        <f t="shared" si="191"/>
        <v>1.7308706791990914E-2</v>
      </c>
      <c r="G2052" s="2">
        <f t="shared" si="189"/>
        <v>-6.5211124137459671E-3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7.16</v>
      </c>
      <c r="C2053" s="2">
        <f t="shared" si="186"/>
        <v>7.1933700973011536</v>
      </c>
      <c r="D2053" s="2">
        <f t="shared" si="188"/>
        <v>7.1848440847436281</v>
      </c>
      <c r="E2053" s="2">
        <f t="shared" si="187"/>
        <v>8.5260125575254975E-3</v>
      </c>
      <c r="F2053" s="2">
        <f t="shared" si="191"/>
        <v>1.5552167945097832E-2</v>
      </c>
      <c r="G2053" s="2">
        <f t="shared" si="189"/>
        <v>-7.0261553875723345E-3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7.16</v>
      </c>
      <c r="C2054" s="2">
        <f t="shared" si="186"/>
        <v>7.189774697716361</v>
      </c>
      <c r="D2054" s="2">
        <f t="shared" si="188"/>
        <v>7.1830037821700259</v>
      </c>
      <c r="E2054" s="2">
        <f t="shared" si="187"/>
        <v>6.7709155463351323E-3</v>
      </c>
      <c r="F2054" s="2">
        <f t="shared" si="191"/>
        <v>1.3795917465345293E-2</v>
      </c>
      <c r="G2054" s="2">
        <f t="shared" si="189"/>
        <v>-7.0250019190101608E-3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7.16</v>
      </c>
      <c r="C2055" s="2">
        <f t="shared" si="186"/>
        <v>7.1867324365292289</v>
      </c>
      <c r="D2055" s="2">
        <f t="shared" si="188"/>
        <v>7.18129979830558</v>
      </c>
      <c r="E2055" s="2">
        <f t="shared" si="187"/>
        <v>5.4326382236489223E-3</v>
      </c>
      <c r="F2055" s="2">
        <f t="shared" si="191"/>
        <v>1.2123261617006019E-2</v>
      </c>
      <c r="G2055" s="2">
        <f t="shared" si="189"/>
        <v>-6.6906233933570966E-3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7.16</v>
      </c>
      <c r="C2056" s="2">
        <f t="shared" si="186"/>
        <v>7.1841582155247323</v>
      </c>
      <c r="D2056" s="2">
        <f t="shared" si="188"/>
        <v>7.1797220354681297</v>
      </c>
      <c r="E2056" s="2">
        <f t="shared" si="187"/>
        <v>4.4361800566026233E-3</v>
      </c>
      <c r="F2056" s="2">
        <f t="shared" si="191"/>
        <v>1.058584530492534E-2</v>
      </c>
      <c r="G2056" s="2">
        <f t="shared" si="189"/>
        <v>-6.1496652483227169E-3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7.16</v>
      </c>
      <c r="C2057" s="2">
        <f t="shared" si="186"/>
        <v>7.1819800285209272</v>
      </c>
      <c r="D2057" s="2">
        <f t="shared" si="188"/>
        <v>7.1782611439519721</v>
      </c>
      <c r="E2057" s="2">
        <f t="shared" si="187"/>
        <v>3.7188845689550831E-3</v>
      </c>
      <c r="F2057" s="2">
        <f t="shared" si="191"/>
        <v>9.2124531577312888E-3</v>
      </c>
      <c r="G2057" s="2">
        <f t="shared" si="189"/>
        <v>-5.4935685887762056E-3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7</v>
      </c>
      <c r="C2058" s="2">
        <f t="shared" si="186"/>
        <v>7.1801369472100154</v>
      </c>
      <c r="D2058" s="2">
        <f t="shared" si="188"/>
        <v>7.1650566147703438</v>
      </c>
      <c r="E2058" s="2">
        <f t="shared" si="187"/>
        <v>1.5080332439671551E-2</v>
      </c>
      <c r="F2058" s="2">
        <f t="shared" si="191"/>
        <v>1.0386029014119343E-2</v>
      </c>
      <c r="G2058" s="2">
        <f t="shared" si="189"/>
        <v>4.6943034255522084E-3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7</v>
      </c>
      <c r="C2059" s="2">
        <f t="shared" si="186"/>
        <v>7.1785774168700129</v>
      </c>
      <c r="D2059" s="2">
        <f t="shared" si="188"/>
        <v>7.1528301988614293</v>
      </c>
      <c r="E2059" s="2">
        <f t="shared" si="187"/>
        <v>2.5747218008583594E-2</v>
      </c>
      <c r="F2059" s="2">
        <f t="shared" si="191"/>
        <v>1.3458266813012192E-2</v>
      </c>
      <c r="G2059" s="2">
        <f t="shared" si="189"/>
        <v>1.2288951195571402E-2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7</v>
      </c>
      <c r="C2060" s="2">
        <f t="shared" si="186"/>
        <v>7.1772578142746264</v>
      </c>
      <c r="D2060" s="2">
        <f t="shared" si="188"/>
        <v>7.1415094433902118</v>
      </c>
      <c r="E2060" s="2">
        <f t="shared" si="187"/>
        <v>3.5748370884414626E-2</v>
      </c>
      <c r="F2060" s="2">
        <f t="shared" si="191"/>
        <v>1.7916287627292679E-2</v>
      </c>
      <c r="G2060" s="2">
        <f t="shared" si="189"/>
        <v>1.7832083257121947E-2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7</v>
      </c>
      <c r="C2061" s="2">
        <f t="shared" si="186"/>
        <v>7.1761412274631455</v>
      </c>
      <c r="D2061" s="2">
        <f t="shared" si="188"/>
        <v>7.1310272623983435</v>
      </c>
      <c r="E2061" s="2">
        <f t="shared" si="187"/>
        <v>4.5113965064802031E-2</v>
      </c>
      <c r="F2061" s="2">
        <f t="shared" si="191"/>
        <v>2.335582311479455E-2</v>
      </c>
      <c r="G2061" s="2">
        <f t="shared" si="189"/>
        <v>2.1758141950007481E-2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7</v>
      </c>
      <c r="C2062" s="2">
        <f t="shared" si="186"/>
        <v>7.1751964232380461</v>
      </c>
      <c r="D2062" s="2">
        <f t="shared" si="188"/>
        <v>7.1213215392577247</v>
      </c>
      <c r="E2062" s="2">
        <f t="shared" si="187"/>
        <v>5.3874883980321364E-2</v>
      </c>
      <c r="F2062" s="2">
        <f t="shared" si="191"/>
        <v>2.9459635287899917E-2</v>
      </c>
      <c r="G2062" s="2">
        <f t="shared" si="189"/>
        <v>2.4415248692421447E-2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7.17</v>
      </c>
      <c r="C2063" s="2">
        <f t="shared" ref="C2063:C2126" si="192">$C$4*B2053+C2062*(1-$C$4)</f>
        <v>7.172858511970654</v>
      </c>
      <c r="D2063" s="2">
        <f t="shared" si="188"/>
        <v>7.1249273511645601</v>
      </c>
      <c r="E2063" s="2">
        <f t="shared" si="187"/>
        <v>4.7931160806093942E-2</v>
      </c>
      <c r="F2063" s="2">
        <f t="shared" si="191"/>
        <v>3.3153940391538725E-2</v>
      </c>
      <c r="G2063" s="2">
        <f t="shared" si="189"/>
        <v>1.4777220414555217E-2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7.18</v>
      </c>
      <c r="C2064" s="2">
        <f t="shared" si="192"/>
        <v>7.1708802793597837</v>
      </c>
      <c r="D2064" s="2">
        <f t="shared" si="188"/>
        <v>7.1290068066338517</v>
      </c>
      <c r="E2064" s="2">
        <f t="shared" si="187"/>
        <v>4.1873472725932004E-2</v>
      </c>
      <c r="F2064" s="2">
        <f t="shared" si="191"/>
        <v>3.4897846858417382E-2</v>
      </c>
      <c r="G2064" s="2">
        <f t="shared" si="189"/>
        <v>6.9756258675146218E-3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7.18</v>
      </c>
      <c r="C2065" s="2">
        <f t="shared" si="192"/>
        <v>7.1692063902275089</v>
      </c>
      <c r="D2065" s="2">
        <f t="shared" si="188"/>
        <v>7.1327840802165294</v>
      </c>
      <c r="E2065" s="2">
        <f t="shared" si="187"/>
        <v>3.6422310010979508E-2</v>
      </c>
      <c r="F2065" s="2">
        <f t="shared" si="191"/>
        <v>3.520273948892981E-2</v>
      </c>
      <c r="G2065" s="2">
        <f t="shared" si="189"/>
        <v>1.2195705220496983E-3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7.18</v>
      </c>
      <c r="C2066" s="2">
        <f t="shared" si="192"/>
        <v>7.1677900225002</v>
      </c>
      <c r="D2066" s="2">
        <f t="shared" si="188"/>
        <v>7.1362815557560459</v>
      </c>
      <c r="E2066" s="2">
        <f t="shared" si="187"/>
        <v>3.1508466744154084E-2</v>
      </c>
      <c r="F2066" s="2">
        <f t="shared" si="191"/>
        <v>3.4463884939974668E-2</v>
      </c>
      <c r="G2066" s="2">
        <f t="shared" si="189"/>
        <v>-2.9554181958205833E-3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7.18</v>
      </c>
      <c r="C2067" s="2">
        <f t="shared" si="192"/>
        <v>7.1665915575001691</v>
      </c>
      <c r="D2067" s="2">
        <f t="shared" si="188"/>
        <v>7.1395199590333762</v>
      </c>
      <c r="E2067" s="2">
        <f t="shared" si="187"/>
        <v>2.7071598466792857E-2</v>
      </c>
      <c r="F2067" s="2">
        <f t="shared" si="191"/>
        <v>3.2985427645338308E-2</v>
      </c>
      <c r="G2067" s="2">
        <f t="shared" si="189"/>
        <v>-5.9138291785454516E-3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7.18</v>
      </c>
      <c r="C2068" s="2">
        <f t="shared" si="192"/>
        <v>7.1409620871155273</v>
      </c>
      <c r="D2068" s="2">
        <f t="shared" si="188"/>
        <v>7.1425184805864594</v>
      </c>
      <c r="E2068" s="2">
        <f t="shared" si="187"/>
        <v>-1.5563934709321714E-3</v>
      </c>
      <c r="F2068" s="2">
        <f t="shared" si="191"/>
        <v>2.6077063422084212E-2</v>
      </c>
      <c r="G2068" s="2">
        <f t="shared" si="189"/>
        <v>-2.7633456893016384E-2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7.29</v>
      </c>
      <c r="C2069" s="2">
        <f t="shared" si="192"/>
        <v>7.1192756121746772</v>
      </c>
      <c r="D2069" s="2">
        <f t="shared" si="188"/>
        <v>7.1534430375800548</v>
      </c>
      <c r="E2069" s="2">
        <f t="shared" si="187"/>
        <v>-3.4167425405377649E-2</v>
      </c>
      <c r="F2069" s="2">
        <f t="shared" si="191"/>
        <v>1.402816565659184E-2</v>
      </c>
      <c r="G2069" s="2">
        <f t="shared" si="189"/>
        <v>-4.8195591061969488E-2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7.29</v>
      </c>
      <c r="C2070" s="2">
        <f t="shared" si="192"/>
        <v>7.1009255179939572</v>
      </c>
      <c r="D2070" s="2">
        <f t="shared" si="188"/>
        <v>7.1635583681296806</v>
      </c>
      <c r="E2070" s="2">
        <f t="shared" si="187"/>
        <v>-6.2632850135723395E-2</v>
      </c>
      <c r="F2070" s="2">
        <f t="shared" si="191"/>
        <v>-1.304037501871207E-3</v>
      </c>
      <c r="G2070" s="2">
        <f t="shared" si="189"/>
        <v>-6.1328812633852189E-2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7.4</v>
      </c>
      <c r="C2071" s="2">
        <f t="shared" si="192"/>
        <v>7.0853985152256556</v>
      </c>
      <c r="D2071" s="2">
        <f t="shared" si="188"/>
        <v>7.1810725630830374</v>
      </c>
      <c r="E2071" s="2">
        <f t="shared" si="187"/>
        <v>-9.5674047857381872E-2</v>
      </c>
      <c r="F2071" s="2">
        <f t="shared" si="191"/>
        <v>-2.0178039572973341E-2</v>
      </c>
      <c r="G2071" s="2">
        <f t="shared" si="189"/>
        <v>-7.5496008284408528E-2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7.4</v>
      </c>
      <c r="C2072" s="2">
        <f t="shared" si="192"/>
        <v>7.0722602821140157</v>
      </c>
      <c r="D2072" s="2">
        <f t="shared" si="188"/>
        <v>7.1972894102620719</v>
      </c>
      <c r="E2072" s="2">
        <f t="shared" si="187"/>
        <v>-0.12502912814805622</v>
      </c>
      <c r="F2072" s="2">
        <f t="shared" si="191"/>
        <v>-4.1148257287989917E-2</v>
      </c>
      <c r="G2072" s="2">
        <f t="shared" si="189"/>
        <v>-8.3880870860066306E-2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7.4</v>
      </c>
      <c r="C2073" s="2">
        <f t="shared" si="192"/>
        <v>7.0872971617887828</v>
      </c>
      <c r="D2073" s="2">
        <f t="shared" si="188"/>
        <v>7.212305009501919</v>
      </c>
      <c r="E2073" s="2">
        <f t="shared" si="187"/>
        <v>-0.12500784771313622</v>
      </c>
      <c r="F2073" s="2">
        <f t="shared" si="191"/>
        <v>-5.7920175373019175E-2</v>
      </c>
      <c r="G2073" s="2">
        <f t="shared" si="189"/>
        <v>-6.7087672340117047E-2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7.36</v>
      </c>
      <c r="C2074" s="2">
        <f t="shared" si="192"/>
        <v>7.1015591368982012</v>
      </c>
      <c r="D2074" s="2">
        <f t="shared" si="188"/>
        <v>7.2232453791684437</v>
      </c>
      <c r="E2074" s="2">
        <f t="shared" si="187"/>
        <v>-0.1216862422702425</v>
      </c>
      <c r="F2074" s="2">
        <f t="shared" si="191"/>
        <v>-7.0673388752463845E-2</v>
      </c>
      <c r="G2074" s="2">
        <f t="shared" si="189"/>
        <v>-5.101285351777865E-2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7.35</v>
      </c>
      <c r="C2075" s="2">
        <f t="shared" si="192"/>
        <v>7.1136269619907857</v>
      </c>
      <c r="D2075" s="2">
        <f t="shared" si="188"/>
        <v>7.2326346103411518</v>
      </c>
      <c r="E2075" s="2">
        <f t="shared" si="187"/>
        <v>-0.11900764835036615</v>
      </c>
      <c r="F2075" s="2">
        <f t="shared" si="191"/>
        <v>-8.0340240672044316E-2</v>
      </c>
      <c r="G2075" s="2">
        <f t="shared" si="189"/>
        <v>-3.866740767832183E-2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7.35</v>
      </c>
      <c r="C2076" s="2">
        <f t="shared" si="192"/>
        <v>7.1238381986075883</v>
      </c>
      <c r="D2076" s="2">
        <f t="shared" si="188"/>
        <v>7.2413283429084734</v>
      </c>
      <c r="E2076" s="2">
        <f t="shared" ref="E2076:E2139" si="193">C2076-D2076</f>
        <v>-0.11749014430088511</v>
      </c>
      <c r="F2076" s="2">
        <f t="shared" si="191"/>
        <v>-8.7770221397812487E-2</v>
      </c>
      <c r="G2076" s="2">
        <f t="shared" si="189"/>
        <v>-2.9719922903072626E-2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7.35</v>
      </c>
      <c r="C2077" s="2">
        <f t="shared" si="192"/>
        <v>7.1324784757448825</v>
      </c>
      <c r="D2077" s="2">
        <f t="shared" ref="D2077:D2140" si="194">$D$4*B2077+(1-$D$4)*D2076</f>
        <v>7.249378095285623</v>
      </c>
      <c r="E2077" s="2">
        <f t="shared" si="193"/>
        <v>-0.11689961954074057</v>
      </c>
      <c r="F2077" s="2">
        <f t="shared" si="191"/>
        <v>-9.3596101026398121E-2</v>
      </c>
      <c r="G2077" s="2">
        <f t="shared" si="189"/>
        <v>-2.3303518514342453E-2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7.29</v>
      </c>
      <c r="C2078" s="2">
        <f t="shared" si="192"/>
        <v>7.1397894794764394</v>
      </c>
      <c r="D2078" s="2">
        <f t="shared" si="194"/>
        <v>7.2523871252644661</v>
      </c>
      <c r="E2078" s="2">
        <f t="shared" si="193"/>
        <v>-0.11259764578802667</v>
      </c>
      <c r="F2078" s="2">
        <f t="shared" si="191"/>
        <v>-9.7396409978723841E-2</v>
      </c>
      <c r="G2078" s="2">
        <f t="shared" si="189"/>
        <v>-1.5201235809302827E-2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7.29</v>
      </c>
      <c r="C2079" s="2">
        <f t="shared" si="192"/>
        <v>7.162898790326218</v>
      </c>
      <c r="D2079" s="2">
        <f t="shared" si="194"/>
        <v>7.2551732641337647</v>
      </c>
      <c r="E2079" s="2">
        <f t="shared" si="193"/>
        <v>-9.227447380754672E-2</v>
      </c>
      <c r="F2079" s="2">
        <f t="shared" si="191"/>
        <v>-9.6372022744488417E-2</v>
      </c>
      <c r="G2079" s="2">
        <f t="shared" si="189"/>
        <v>4.0975489369416973E-3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7.29</v>
      </c>
      <c r="C2080" s="2">
        <f t="shared" si="192"/>
        <v>7.1824528225837234</v>
      </c>
      <c r="D2080" s="2">
        <f t="shared" si="194"/>
        <v>7.2577530223460789</v>
      </c>
      <c r="E2080" s="2">
        <f t="shared" si="193"/>
        <v>-7.5300199762355469E-2</v>
      </c>
      <c r="F2080" s="2">
        <f t="shared" si="191"/>
        <v>-9.2157658148061844E-2</v>
      </c>
      <c r="G2080" s="2">
        <f t="shared" si="189"/>
        <v>1.6857458385706375E-2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7.29</v>
      </c>
      <c r="C2081" s="2">
        <f t="shared" si="192"/>
        <v>7.215921619109305</v>
      </c>
      <c r="D2081" s="2">
        <f t="shared" si="194"/>
        <v>7.2601416873574802</v>
      </c>
      <c r="E2081" s="2">
        <f t="shared" si="193"/>
        <v>-4.4220068248175259E-2</v>
      </c>
      <c r="F2081" s="2">
        <f t="shared" si="191"/>
        <v>-8.2570140168084533E-2</v>
      </c>
      <c r="G2081" s="2">
        <f t="shared" si="189"/>
        <v>3.8350071919909273E-2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7.26</v>
      </c>
      <c r="C2082" s="2">
        <f t="shared" si="192"/>
        <v>7.2442413700155663</v>
      </c>
      <c r="D2082" s="2">
        <f t="shared" si="194"/>
        <v>7.260131191997667</v>
      </c>
      <c r="E2082" s="2">
        <f t="shared" si="193"/>
        <v>-1.5889821982100649E-2</v>
      </c>
      <c r="F2082" s="2">
        <f t="shared" si="191"/>
        <v>-6.9234076530887756E-2</v>
      </c>
      <c r="G2082" s="2">
        <f t="shared" si="189"/>
        <v>5.3344254548787107E-2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7.26</v>
      </c>
      <c r="C2083" s="2">
        <f t="shared" si="192"/>
        <v>7.2682042361670183</v>
      </c>
      <c r="D2083" s="2">
        <f t="shared" si="194"/>
        <v>7.260121474071914</v>
      </c>
      <c r="E2083" s="2">
        <f t="shared" si="193"/>
        <v>8.0827620951042789E-3</v>
      </c>
      <c r="F2083" s="2">
        <f t="shared" si="191"/>
        <v>-5.3770708805689356E-2</v>
      </c>
      <c r="G2083" s="2">
        <f t="shared" si="189"/>
        <v>6.1853470900793635E-2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7.3</v>
      </c>
      <c r="C2084" s="2">
        <f t="shared" si="192"/>
        <v>7.2823266613720925</v>
      </c>
      <c r="D2084" s="2">
        <f t="shared" si="194"/>
        <v>7.2630754389554752</v>
      </c>
      <c r="E2084" s="2">
        <f t="shared" si="193"/>
        <v>1.9251222416617253E-2</v>
      </c>
      <c r="F2084" s="2">
        <f t="shared" si="191"/>
        <v>-3.9166322561228033E-2</v>
      </c>
      <c r="G2084" s="2">
        <f t="shared" ref="G2084:G2147" si="195">E2084-F2084</f>
        <v>5.8417544977845286E-2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7.3</v>
      </c>
      <c r="C2085" s="2">
        <f t="shared" si="192"/>
        <v>7.2927379442379241</v>
      </c>
      <c r="D2085" s="2">
        <f t="shared" si="194"/>
        <v>7.2658105916254403</v>
      </c>
      <c r="E2085" s="2">
        <f t="shared" si="193"/>
        <v>2.6927352612483801E-2</v>
      </c>
      <c r="F2085" s="2">
        <f t="shared" ref="F2085:F2148" si="197">(E2085*(2/(10)))+((1-(2/10))*F2084)</f>
        <v>-2.5947587526485665E-2</v>
      </c>
      <c r="G2085" s="2">
        <f t="shared" si="195"/>
        <v>5.287494013896947E-2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7.37</v>
      </c>
      <c r="C2086" s="2">
        <f t="shared" si="192"/>
        <v>7.3015474912782441</v>
      </c>
      <c r="D2086" s="2">
        <f t="shared" si="194"/>
        <v>7.273528325579111</v>
      </c>
      <c r="E2086" s="2">
        <f t="shared" si="193"/>
        <v>2.8019165699133097E-2</v>
      </c>
      <c r="F2086" s="2">
        <f t="shared" si="197"/>
        <v>-1.5154236881361914E-2</v>
      </c>
      <c r="G2086" s="2">
        <f t="shared" si="195"/>
        <v>4.3173402580495013E-2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7.36</v>
      </c>
      <c r="C2087" s="2">
        <f t="shared" si="192"/>
        <v>7.309001723389283</v>
      </c>
      <c r="D2087" s="2">
        <f t="shared" si="194"/>
        <v>7.2799336347954737</v>
      </c>
      <c r="E2087" s="2">
        <f t="shared" si="193"/>
        <v>2.9068088593809271E-2</v>
      </c>
      <c r="F2087" s="2">
        <f t="shared" si="197"/>
        <v>-6.3097717863276762E-3</v>
      </c>
      <c r="G2087" s="2">
        <f t="shared" si="195"/>
        <v>3.5377860380136947E-2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7.35</v>
      </c>
      <c r="C2088" s="2">
        <f t="shared" si="192"/>
        <v>7.3060783813293932</v>
      </c>
      <c r="D2088" s="2">
        <f t="shared" si="194"/>
        <v>7.2851237359217347</v>
      </c>
      <c r="E2088" s="2">
        <f t="shared" si="193"/>
        <v>2.0954645407658568E-2</v>
      </c>
      <c r="F2088" s="2">
        <f t="shared" si="197"/>
        <v>-8.5688834753042727E-4</v>
      </c>
      <c r="G2088" s="2">
        <f t="shared" si="195"/>
        <v>2.1811533755188996E-2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7.35</v>
      </c>
      <c r="C2089" s="2">
        <f t="shared" si="192"/>
        <v>7.3036047842017942</v>
      </c>
      <c r="D2089" s="2">
        <f t="shared" si="194"/>
        <v>7.2899293851127176</v>
      </c>
      <c r="E2089" s="2">
        <f t="shared" si="193"/>
        <v>1.3675399089076556E-2</v>
      </c>
      <c r="F2089" s="2">
        <f t="shared" si="197"/>
        <v>2.0495691397909698E-3</v>
      </c>
      <c r="G2089" s="2">
        <f t="shared" si="195"/>
        <v>1.1625829949285587E-2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7.5</v>
      </c>
      <c r="C2090" s="2">
        <f t="shared" si="192"/>
        <v>7.3015117404784418</v>
      </c>
      <c r="D2090" s="2">
        <f t="shared" si="194"/>
        <v>7.3054901714006641</v>
      </c>
      <c r="E2090" s="2">
        <f t="shared" si="193"/>
        <v>-3.9784309222223868E-3</v>
      </c>
      <c r="F2090" s="2">
        <f t="shared" si="197"/>
        <v>8.4396912738829866E-4</v>
      </c>
      <c r="G2090" s="2">
        <f t="shared" si="195"/>
        <v>-4.8224000496106855E-3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7.65</v>
      </c>
      <c r="C2091" s="2">
        <f t="shared" si="192"/>
        <v>7.299740703481759</v>
      </c>
      <c r="D2091" s="2">
        <f t="shared" si="194"/>
        <v>7.3310094179635774</v>
      </c>
      <c r="E2091" s="2">
        <f t="shared" si="193"/>
        <v>-3.1268714481818449E-2</v>
      </c>
      <c r="F2091" s="2">
        <f t="shared" si="197"/>
        <v>-5.5785675944530514E-3</v>
      </c>
      <c r="G2091" s="2">
        <f t="shared" si="195"/>
        <v>-2.5690146887365397E-2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7.68</v>
      </c>
      <c r="C2092" s="2">
        <f t="shared" si="192"/>
        <v>7.2936267490999498</v>
      </c>
      <c r="D2092" s="2">
        <f t="shared" si="194"/>
        <v>7.3568605721884976</v>
      </c>
      <c r="E2092" s="2">
        <f t="shared" si="193"/>
        <v>-6.3233823088547858E-2</v>
      </c>
      <c r="F2092" s="2">
        <f t="shared" si="197"/>
        <v>-1.7109618693272013E-2</v>
      </c>
      <c r="G2092" s="2">
        <f t="shared" si="195"/>
        <v>-4.6124204395275842E-2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7.68</v>
      </c>
      <c r="C2093" s="2">
        <f t="shared" si="192"/>
        <v>7.2884534030845725</v>
      </c>
      <c r="D2093" s="2">
        <f t="shared" si="194"/>
        <v>7.3807968261004611</v>
      </c>
      <c r="E2093" s="2">
        <f t="shared" si="193"/>
        <v>-9.2343423015888604E-2</v>
      </c>
      <c r="F2093" s="2">
        <f t="shared" si="197"/>
        <v>-3.2156379557795337E-2</v>
      </c>
      <c r="G2093" s="2">
        <f t="shared" si="195"/>
        <v>-6.0187043458093267E-2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7.79</v>
      </c>
      <c r="C2094" s="2">
        <f t="shared" si="192"/>
        <v>7.290229802610023</v>
      </c>
      <c r="D2094" s="2">
        <f t="shared" si="194"/>
        <v>7.4111081723152417</v>
      </c>
      <c r="E2094" s="2">
        <f t="shared" si="193"/>
        <v>-0.1208783697052187</v>
      </c>
      <c r="F2094" s="2">
        <f t="shared" si="197"/>
        <v>-4.990077758728001E-2</v>
      </c>
      <c r="G2094" s="2">
        <f t="shared" si="195"/>
        <v>-7.0977592117938693E-2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7.76</v>
      </c>
      <c r="C2095" s="2">
        <f t="shared" si="192"/>
        <v>7.291732909900789</v>
      </c>
      <c r="D2095" s="2">
        <f t="shared" si="194"/>
        <v>7.436952011403001</v>
      </c>
      <c r="E2095" s="2">
        <f t="shared" si="193"/>
        <v>-0.14521910150221196</v>
      </c>
      <c r="F2095" s="2">
        <f t="shared" si="197"/>
        <v>-6.8964442370266402E-2</v>
      </c>
      <c r="G2095" s="2">
        <f t="shared" si="195"/>
        <v>-7.6254659131945554E-2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7.74</v>
      </c>
      <c r="C2096" s="2">
        <f t="shared" si="192"/>
        <v>7.3037740006852827</v>
      </c>
      <c r="D2096" s="2">
        <f t="shared" si="194"/>
        <v>7.4594000105583342</v>
      </c>
      <c r="E2096" s="2">
        <f t="shared" si="193"/>
        <v>-0.15562600987305153</v>
      </c>
      <c r="F2096" s="2">
        <f t="shared" si="197"/>
        <v>-8.629675587082343E-2</v>
      </c>
      <c r="G2096" s="2">
        <f t="shared" si="195"/>
        <v>-6.93292540022281E-2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7.52</v>
      </c>
      <c r="C2097" s="2">
        <f t="shared" si="192"/>
        <v>7.312424154426008</v>
      </c>
      <c r="D2097" s="2">
        <f t="shared" si="194"/>
        <v>7.4638888986651244</v>
      </c>
      <c r="E2097" s="2">
        <f t="shared" si="193"/>
        <v>-0.15146474423911638</v>
      </c>
      <c r="F2097" s="2">
        <f t="shared" si="197"/>
        <v>-9.9330353544482025E-2</v>
      </c>
      <c r="G2097" s="2">
        <f t="shared" si="195"/>
        <v>-5.2134390694634353E-2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7.5</v>
      </c>
      <c r="C2098" s="2">
        <f t="shared" si="192"/>
        <v>7.3182050537450838</v>
      </c>
      <c r="D2098" s="2">
        <f t="shared" si="194"/>
        <v>7.4665637950603001</v>
      </c>
      <c r="E2098" s="2">
        <f t="shared" si="193"/>
        <v>-0.14835874131521631</v>
      </c>
      <c r="F2098" s="2">
        <f t="shared" si="197"/>
        <v>-0.10913603109862889</v>
      </c>
      <c r="G2098" s="2">
        <f t="shared" si="195"/>
        <v>-3.9222710216587423E-2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7.81</v>
      </c>
      <c r="C2099" s="2">
        <f t="shared" si="192"/>
        <v>7.3230965839381472</v>
      </c>
      <c r="D2099" s="2">
        <f t="shared" si="194"/>
        <v>7.4920035139447227</v>
      </c>
      <c r="E2099" s="2">
        <f t="shared" si="193"/>
        <v>-0.16890693000657553</v>
      </c>
      <c r="F2099" s="2">
        <f t="shared" si="197"/>
        <v>-0.12109021088021824</v>
      </c>
      <c r="G2099" s="2">
        <f t="shared" si="195"/>
        <v>-4.7816719126357293E-2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7.9</v>
      </c>
      <c r="C2100" s="2">
        <f t="shared" si="192"/>
        <v>7.3503124941015097</v>
      </c>
      <c r="D2100" s="2">
        <f t="shared" si="194"/>
        <v>7.5222254758747438</v>
      </c>
      <c r="E2100" s="2">
        <f t="shared" si="193"/>
        <v>-0.17191298177323411</v>
      </c>
      <c r="F2100" s="2">
        <f t="shared" si="197"/>
        <v>-0.13125476505882142</v>
      </c>
      <c r="G2100" s="2">
        <f t="shared" si="195"/>
        <v>-4.0658216714412693E-2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7.99</v>
      </c>
      <c r="C2101" s="2">
        <f t="shared" si="192"/>
        <v>7.3964182642397391</v>
      </c>
      <c r="D2101" s="2">
        <f t="shared" si="194"/>
        <v>7.5568754406247631</v>
      </c>
      <c r="E2101" s="2">
        <f t="shared" si="193"/>
        <v>-0.16045717638502399</v>
      </c>
      <c r="F2101" s="2">
        <f t="shared" si="197"/>
        <v>-0.13709524732406195</v>
      </c>
      <c r="G2101" s="2">
        <f t="shared" si="195"/>
        <v>-2.3361929060962044E-2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7.99</v>
      </c>
      <c r="C2102" s="2">
        <f t="shared" si="192"/>
        <v>7.4400462235874718</v>
      </c>
      <c r="D2102" s="2">
        <f t="shared" si="194"/>
        <v>7.5889587413192245</v>
      </c>
      <c r="E2102" s="2">
        <f t="shared" si="193"/>
        <v>-0.14891251773175274</v>
      </c>
      <c r="F2102" s="2">
        <f t="shared" si="197"/>
        <v>-0.13945870140560013</v>
      </c>
      <c r="G2102" s="2">
        <f t="shared" si="195"/>
        <v>-9.4538163261526087E-3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7.99</v>
      </c>
      <c r="C2103" s="2">
        <f t="shared" si="192"/>
        <v>7.4769621891893987</v>
      </c>
      <c r="D2103" s="2">
        <f t="shared" si="194"/>
        <v>7.6186655012215034</v>
      </c>
      <c r="E2103" s="2">
        <f t="shared" si="193"/>
        <v>-0.14170331203210473</v>
      </c>
      <c r="F2103" s="2">
        <f t="shared" si="197"/>
        <v>-0.13990762353090105</v>
      </c>
      <c r="G2103" s="2">
        <f t="shared" si="195"/>
        <v>-1.7956885012036794E-3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7.92</v>
      </c>
      <c r="C2104" s="2">
        <f t="shared" si="192"/>
        <v>7.5251218523910293</v>
      </c>
      <c r="D2104" s="2">
        <f t="shared" si="194"/>
        <v>7.6409865752050958</v>
      </c>
      <c r="E2104" s="2">
        <f t="shared" si="193"/>
        <v>-0.11586472281406657</v>
      </c>
      <c r="F2104" s="2">
        <f t="shared" si="197"/>
        <v>-0.13509904338753417</v>
      </c>
      <c r="G2104" s="2">
        <f t="shared" si="195"/>
        <v>1.9234320573467606E-2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7.92</v>
      </c>
      <c r="C2105" s="2">
        <f t="shared" si="192"/>
        <v>7.5612569520231787</v>
      </c>
      <c r="D2105" s="2">
        <f t="shared" si="194"/>
        <v>7.6616542363010147</v>
      </c>
      <c r="E2105" s="2">
        <f t="shared" si="193"/>
        <v>-0.10039728427783601</v>
      </c>
      <c r="F2105" s="2">
        <f t="shared" si="197"/>
        <v>-0.12815869156559453</v>
      </c>
      <c r="G2105" s="2">
        <f t="shared" si="195"/>
        <v>2.7761407287758527E-2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7.92</v>
      </c>
      <c r="C2106" s="2">
        <f t="shared" si="192"/>
        <v>7.5887558824811512</v>
      </c>
      <c r="D2106" s="2">
        <f t="shared" si="194"/>
        <v>7.6807909595379771</v>
      </c>
      <c r="E2106" s="2">
        <f t="shared" si="193"/>
        <v>-9.2035077056825898E-2</v>
      </c>
      <c r="F2106" s="2">
        <f t="shared" si="197"/>
        <v>-0.1209339686638408</v>
      </c>
      <c r="G2106" s="2">
        <f t="shared" si="195"/>
        <v>2.8898891607014907E-2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7.94</v>
      </c>
      <c r="C2107" s="2">
        <f t="shared" si="192"/>
        <v>7.578178054407128</v>
      </c>
      <c r="D2107" s="2">
        <f t="shared" si="194"/>
        <v>7.6999916292018309</v>
      </c>
      <c r="E2107" s="2">
        <f t="shared" si="193"/>
        <v>-0.12181357479470289</v>
      </c>
      <c r="F2107" s="2">
        <f t="shared" si="197"/>
        <v>-0.12110988989001323</v>
      </c>
      <c r="G2107" s="2">
        <f t="shared" si="195"/>
        <v>-7.0368490468966649E-4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7.6</v>
      </c>
      <c r="C2108" s="2">
        <f t="shared" si="192"/>
        <v>7.5661506614214167</v>
      </c>
      <c r="D2108" s="2">
        <f t="shared" si="194"/>
        <v>7.692584841853547</v>
      </c>
      <c r="E2108" s="2">
        <f t="shared" si="193"/>
        <v>-0.12643418043213028</v>
      </c>
      <c r="F2108" s="2">
        <f t="shared" si="197"/>
        <v>-0.12217474799843664</v>
      </c>
      <c r="G2108" s="2">
        <f t="shared" si="195"/>
        <v>-4.259432433693644E-3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7.93</v>
      </c>
      <c r="C2109" s="2">
        <f t="shared" si="192"/>
        <v>7.6036659442796601</v>
      </c>
      <c r="D2109" s="2">
        <f t="shared" si="194"/>
        <v>7.7101711498643954</v>
      </c>
      <c r="E2109" s="2">
        <f t="shared" si="193"/>
        <v>-0.10650520558473531</v>
      </c>
      <c r="F2109" s="2">
        <f t="shared" si="197"/>
        <v>-0.11904083951569638</v>
      </c>
      <c r="G2109" s="2">
        <f t="shared" si="195"/>
        <v>1.2535633930961076E-2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7.91</v>
      </c>
      <c r="C2110" s="2">
        <f t="shared" si="192"/>
        <v>7.6492557990058661</v>
      </c>
      <c r="D2110" s="2">
        <f t="shared" si="194"/>
        <v>7.7249732869114771</v>
      </c>
      <c r="E2110" s="2">
        <f t="shared" si="193"/>
        <v>-7.5717487905611058E-2</v>
      </c>
      <c r="F2110" s="2">
        <f t="shared" si="197"/>
        <v>-0.11037616919367932</v>
      </c>
      <c r="G2110" s="2">
        <f t="shared" si="195"/>
        <v>3.465868128806826E-2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7.91</v>
      </c>
      <c r="C2111" s="2">
        <f t="shared" si="192"/>
        <v>7.7016779837741938</v>
      </c>
      <c r="D2111" s="2">
        <f t="shared" si="194"/>
        <v>7.7386789693624785</v>
      </c>
      <c r="E2111" s="2">
        <f t="shared" si="193"/>
        <v>-3.7000985588284685E-2</v>
      </c>
      <c r="F2111" s="2">
        <f t="shared" si="197"/>
        <v>-9.5701132472600398E-2</v>
      </c>
      <c r="G2111" s="2">
        <f t="shared" si="195"/>
        <v>5.8700146884315713E-2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7.98</v>
      </c>
      <c r="C2112" s="2">
        <f t="shared" si="192"/>
        <v>7.7460352170397027</v>
      </c>
      <c r="D2112" s="2">
        <f t="shared" si="194"/>
        <v>7.7565546012615538</v>
      </c>
      <c r="E2112" s="2">
        <f t="shared" si="193"/>
        <v>-1.0519384221851169E-2</v>
      </c>
      <c r="F2112" s="2">
        <f t="shared" si="197"/>
        <v>-7.8664782822450555E-2</v>
      </c>
      <c r="G2112" s="2">
        <f t="shared" si="195"/>
        <v>6.8145398600599386E-2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7.99</v>
      </c>
      <c r="C2113" s="2">
        <f t="shared" si="192"/>
        <v>7.7835682605720562</v>
      </c>
      <c r="D2113" s="2">
        <f t="shared" si="194"/>
        <v>7.7738468530199576</v>
      </c>
      <c r="E2113" s="2">
        <f t="shared" si="193"/>
        <v>9.7214075520986043E-3</v>
      </c>
      <c r="F2113" s="2">
        <f t="shared" si="197"/>
        <v>-6.0987544747540721E-2</v>
      </c>
      <c r="G2113" s="2">
        <f t="shared" si="195"/>
        <v>7.0708952299639333E-2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7.97</v>
      </c>
      <c r="C2114" s="2">
        <f t="shared" si="192"/>
        <v>7.8045577589455863</v>
      </c>
      <c r="D2114" s="2">
        <f t="shared" si="194"/>
        <v>7.7883767157592194</v>
      </c>
      <c r="E2114" s="2">
        <f t="shared" si="193"/>
        <v>1.6181043186366928E-2</v>
      </c>
      <c r="F2114" s="2">
        <f t="shared" si="197"/>
        <v>-4.5553827160759196E-2</v>
      </c>
      <c r="G2114" s="2">
        <f t="shared" si="195"/>
        <v>6.1734870347126124E-2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7.97</v>
      </c>
      <c r="C2115" s="2">
        <f t="shared" si="192"/>
        <v>7.8223181037231893</v>
      </c>
      <c r="D2115" s="2">
        <f t="shared" si="194"/>
        <v>7.8018302923696474</v>
      </c>
      <c r="E2115" s="2">
        <f t="shared" si="193"/>
        <v>2.0487811353541829E-2</v>
      </c>
      <c r="F2115" s="2">
        <f t="shared" si="197"/>
        <v>-3.2345499457898996E-2</v>
      </c>
      <c r="G2115" s="2">
        <f t="shared" si="195"/>
        <v>5.2833310811440826E-2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7.97</v>
      </c>
      <c r="C2116" s="2">
        <f t="shared" si="192"/>
        <v>7.8373460877657752</v>
      </c>
      <c r="D2116" s="2">
        <f t="shared" si="194"/>
        <v>7.8142873077496731</v>
      </c>
      <c r="E2116" s="2">
        <f t="shared" si="193"/>
        <v>2.3058780016102176E-2</v>
      </c>
      <c r="F2116" s="2">
        <f t="shared" si="197"/>
        <v>-2.1264643563098762E-2</v>
      </c>
      <c r="G2116" s="2">
        <f t="shared" si="195"/>
        <v>4.4323423579200938E-2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7.96</v>
      </c>
      <c r="C2117" s="2">
        <f t="shared" si="192"/>
        <v>7.8531389973402712</v>
      </c>
      <c r="D2117" s="2">
        <f t="shared" si="194"/>
        <v>7.8250808405089565</v>
      </c>
      <c r="E2117" s="2">
        <f t="shared" si="193"/>
        <v>2.805815683131474E-2</v>
      </c>
      <c r="F2117" s="2">
        <f t="shared" si="197"/>
        <v>-1.1400083484216061E-2</v>
      </c>
      <c r="G2117" s="2">
        <f t="shared" si="195"/>
        <v>3.9458240315530801E-2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7.96</v>
      </c>
      <c r="C2118" s="2">
        <f t="shared" si="192"/>
        <v>7.8141945362109988</v>
      </c>
      <c r="D2118" s="2">
        <f t="shared" si="194"/>
        <v>7.8350748523231077</v>
      </c>
      <c r="E2118" s="2">
        <f t="shared" si="193"/>
        <v>-2.0880316112108943E-2</v>
      </c>
      <c r="F2118" s="2">
        <f t="shared" si="197"/>
        <v>-1.3296130009794637E-2</v>
      </c>
      <c r="G2118" s="2">
        <f t="shared" si="195"/>
        <v>-7.584186102314306E-3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7.95</v>
      </c>
      <c r="C2119" s="2">
        <f t="shared" si="192"/>
        <v>7.8320107614093066</v>
      </c>
      <c r="D2119" s="2">
        <f t="shared" si="194"/>
        <v>7.8435878262250993</v>
      </c>
      <c r="E2119" s="2">
        <f t="shared" si="193"/>
        <v>-1.1577064815792681E-2</v>
      </c>
      <c r="F2119" s="2">
        <f t="shared" si="197"/>
        <v>-1.2952316970994247E-2</v>
      </c>
      <c r="G2119" s="2">
        <f t="shared" si="195"/>
        <v>1.3752521552015656E-3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7.94</v>
      </c>
      <c r="C2120" s="2">
        <f t="shared" si="192"/>
        <v>7.8440091058078751</v>
      </c>
      <c r="D2120" s="2">
        <f t="shared" si="194"/>
        <v>7.8507294687269438</v>
      </c>
      <c r="E2120" s="2">
        <f t="shared" si="193"/>
        <v>-6.7203629190686343E-3</v>
      </c>
      <c r="F2120" s="2">
        <f t="shared" si="197"/>
        <v>-1.1705926160609125E-2</v>
      </c>
      <c r="G2120" s="2">
        <f t="shared" si="195"/>
        <v>4.9855632415404909E-3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7.93</v>
      </c>
      <c r="C2121" s="2">
        <f t="shared" si="192"/>
        <v>7.8541615510682021</v>
      </c>
      <c r="D2121" s="2">
        <f t="shared" si="194"/>
        <v>7.8566013599323554</v>
      </c>
      <c r="E2121" s="2">
        <f t="shared" si="193"/>
        <v>-2.4398088641532922E-3</v>
      </c>
      <c r="F2121" s="2">
        <f t="shared" si="197"/>
        <v>-9.8527027013179599E-3</v>
      </c>
      <c r="G2121" s="2">
        <f t="shared" si="195"/>
        <v>7.4128938371646677E-3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7.97</v>
      </c>
      <c r="C2122" s="2">
        <f t="shared" si="192"/>
        <v>7.8735213124423247</v>
      </c>
      <c r="D2122" s="2">
        <f t="shared" si="194"/>
        <v>7.8650012591966254</v>
      </c>
      <c r="E2122" s="2">
        <f t="shared" si="193"/>
        <v>8.5200532456992661E-3</v>
      </c>
      <c r="F2122" s="2">
        <f t="shared" si="197"/>
        <v>-6.178151511914514E-3</v>
      </c>
      <c r="G2122" s="2">
        <f t="shared" si="195"/>
        <v>1.469820475761378E-2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7.97</v>
      </c>
      <c r="C2123" s="2">
        <f t="shared" si="192"/>
        <v>7.8914411105281204</v>
      </c>
      <c r="D2123" s="2">
        <f t="shared" si="194"/>
        <v>7.8727789437005784</v>
      </c>
      <c r="E2123" s="2">
        <f t="shared" si="193"/>
        <v>1.8662166827541959E-2</v>
      </c>
      <c r="F2123" s="2">
        <f t="shared" si="197"/>
        <v>-1.2100878440232197E-3</v>
      </c>
      <c r="G2123" s="2">
        <f t="shared" si="195"/>
        <v>1.9872254671565177E-2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7.97</v>
      </c>
      <c r="C2124" s="2">
        <f t="shared" si="192"/>
        <v>7.9035270935237936</v>
      </c>
      <c r="D2124" s="2">
        <f t="shared" si="194"/>
        <v>7.8799805034264612</v>
      </c>
      <c r="E2124" s="2">
        <f t="shared" si="193"/>
        <v>2.3546590097332398E-2</v>
      </c>
      <c r="F2124" s="2">
        <f t="shared" si="197"/>
        <v>3.7412477442479043E-3</v>
      </c>
      <c r="G2124" s="2">
        <f t="shared" si="195"/>
        <v>1.9805342353084496E-2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7.97</v>
      </c>
      <c r="C2125" s="2">
        <f t="shared" si="192"/>
        <v>7.9137536945201337</v>
      </c>
      <c r="D2125" s="2">
        <f t="shared" si="194"/>
        <v>7.88664861428376</v>
      </c>
      <c r="E2125" s="2">
        <f t="shared" si="193"/>
        <v>2.7105080236373702E-2</v>
      </c>
      <c r="F2125" s="2">
        <f t="shared" si="197"/>
        <v>8.4140142426730631E-3</v>
      </c>
      <c r="G2125" s="2">
        <f t="shared" si="195"/>
        <v>1.8691065993700639E-2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7.97</v>
      </c>
      <c r="C2126" s="2">
        <f t="shared" si="192"/>
        <v>7.9224069722862662</v>
      </c>
      <c r="D2126" s="2">
        <f t="shared" si="194"/>
        <v>7.8928227910034812</v>
      </c>
      <c r="E2126" s="2">
        <f t="shared" si="193"/>
        <v>2.958418128278506E-2</v>
      </c>
      <c r="F2126" s="2">
        <f t="shared" si="197"/>
        <v>1.2648047650695464E-2</v>
      </c>
      <c r="G2126" s="2">
        <f t="shared" si="195"/>
        <v>1.6936133632089595E-2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7.97</v>
      </c>
      <c r="C2127" s="2">
        <f t="shared" ref="C2127:C2190" si="198">$C$4*B2117+C2126*(1-$C$4)</f>
        <v>7.9281905150114564</v>
      </c>
      <c r="D2127" s="2">
        <f t="shared" si="194"/>
        <v>7.8985396212995189</v>
      </c>
      <c r="E2127" s="2">
        <f t="shared" si="193"/>
        <v>2.965089371193752E-2</v>
      </c>
      <c r="F2127" s="2">
        <f t="shared" si="197"/>
        <v>1.6048616862943874E-2</v>
      </c>
      <c r="G2127" s="2">
        <f t="shared" si="195"/>
        <v>1.3602276848993646E-2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7.95</v>
      </c>
      <c r="C2128" s="2">
        <f t="shared" si="198"/>
        <v>7.9330842819327714</v>
      </c>
      <c r="D2128" s="2">
        <f t="shared" si="194"/>
        <v>7.9023515012032579</v>
      </c>
      <c r="E2128" s="2">
        <f t="shared" si="193"/>
        <v>3.0732780729513465E-2</v>
      </c>
      <c r="F2128" s="2">
        <f t="shared" si="197"/>
        <v>1.8985449636257794E-2</v>
      </c>
      <c r="G2128" s="2">
        <f t="shared" si="195"/>
        <v>1.174733109325567E-2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7.95</v>
      </c>
      <c r="C2129" s="2">
        <f t="shared" si="198"/>
        <v>7.9356867000969604</v>
      </c>
      <c r="D2129" s="2">
        <f t="shared" si="194"/>
        <v>7.9058810196326457</v>
      </c>
      <c r="E2129" s="2">
        <f t="shared" si="193"/>
        <v>2.9805680464314754E-2</v>
      </c>
      <c r="F2129" s="2">
        <f t="shared" si="197"/>
        <v>2.1149495801869186E-2</v>
      </c>
      <c r="G2129" s="2">
        <f t="shared" si="195"/>
        <v>8.6561846624455679E-3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7.95</v>
      </c>
      <c r="C2130" s="2">
        <f t="shared" si="198"/>
        <v>7.9363502846974283</v>
      </c>
      <c r="D2130" s="2">
        <f t="shared" si="194"/>
        <v>7.9091490922524494</v>
      </c>
      <c r="E2130" s="2">
        <f t="shared" si="193"/>
        <v>2.7201192444978872E-2</v>
      </c>
      <c r="F2130" s="2">
        <f t="shared" si="197"/>
        <v>2.2359835130491123E-2</v>
      </c>
      <c r="G2130" s="2">
        <f t="shared" si="195"/>
        <v>4.8413573144877493E-3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7.95</v>
      </c>
      <c r="C2131" s="2">
        <f t="shared" si="198"/>
        <v>7.9353733178209005</v>
      </c>
      <c r="D2131" s="2">
        <f t="shared" si="194"/>
        <v>7.9121750854189346</v>
      </c>
      <c r="E2131" s="2">
        <f t="shared" si="193"/>
        <v>2.3198232401965946E-2</v>
      </c>
      <c r="F2131" s="2">
        <f t="shared" si="197"/>
        <v>2.2527514584786086E-2</v>
      </c>
      <c r="G2131" s="2">
        <f t="shared" si="195"/>
        <v>6.7071781717985973E-4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7.95</v>
      </c>
      <c r="C2132" s="2">
        <f t="shared" si="198"/>
        <v>7.9407004996946089</v>
      </c>
      <c r="D2132" s="2">
        <f t="shared" si="194"/>
        <v>7.9149769309434577</v>
      </c>
      <c r="E2132" s="2">
        <f t="shared" si="193"/>
        <v>2.5723568751151227E-2</v>
      </c>
      <c r="F2132" s="2">
        <f t="shared" si="197"/>
        <v>2.3166725418059114E-2</v>
      </c>
      <c r="G2132" s="2">
        <f t="shared" si="195"/>
        <v>2.5568433330921125E-3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7.94</v>
      </c>
      <c r="C2133" s="2">
        <f t="shared" si="198"/>
        <v>7.9452081151262082</v>
      </c>
      <c r="D2133" s="2">
        <f t="shared" si="194"/>
        <v>7.9168304916143128</v>
      </c>
      <c r="E2133" s="2">
        <f t="shared" si="193"/>
        <v>2.8377623511895322E-2</v>
      </c>
      <c r="F2133" s="2">
        <f t="shared" si="197"/>
        <v>2.4208905036826357E-2</v>
      </c>
      <c r="G2133" s="2">
        <f t="shared" si="195"/>
        <v>4.1687184750689651E-3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7.95</v>
      </c>
      <c r="C2134" s="2">
        <f t="shared" si="198"/>
        <v>7.9490222512606383</v>
      </c>
      <c r="D2134" s="2">
        <f t="shared" si="194"/>
        <v>7.9192874922354743</v>
      </c>
      <c r="E2134" s="2">
        <f t="shared" si="193"/>
        <v>2.9734759025163982E-2</v>
      </c>
      <c r="F2134" s="2">
        <f t="shared" si="197"/>
        <v>2.5314075834493882E-2</v>
      </c>
      <c r="G2134" s="2">
        <f t="shared" si="195"/>
        <v>4.4206831906700994E-3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7.95</v>
      </c>
      <c r="C2135" s="2">
        <f t="shared" si="198"/>
        <v>7.9522495972205398</v>
      </c>
      <c r="D2135" s="2">
        <f t="shared" si="194"/>
        <v>7.9215624928106241</v>
      </c>
      <c r="E2135" s="2">
        <f t="shared" si="193"/>
        <v>3.0687104409915733E-2</v>
      </c>
      <c r="F2135" s="2">
        <f t="shared" si="197"/>
        <v>2.6388681549578255E-2</v>
      </c>
      <c r="G2135" s="2">
        <f t="shared" si="195"/>
        <v>4.298422860337478E-3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7.95</v>
      </c>
      <c r="C2136" s="2">
        <f t="shared" si="198"/>
        <v>7.9549804284173806</v>
      </c>
      <c r="D2136" s="2">
        <f t="shared" si="194"/>
        <v>7.9236689748246514</v>
      </c>
      <c r="E2136" s="2">
        <f t="shared" si="193"/>
        <v>3.1311453592729244E-2</v>
      </c>
      <c r="F2136" s="2">
        <f t="shared" si="197"/>
        <v>2.7373235958208453E-2</v>
      </c>
      <c r="G2136" s="2">
        <f t="shared" si="195"/>
        <v>3.9382176345207909E-3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7.95</v>
      </c>
      <c r="C2137" s="2">
        <f t="shared" si="198"/>
        <v>7.957291131737783</v>
      </c>
      <c r="D2137" s="2">
        <f t="shared" si="194"/>
        <v>7.9256194211339359</v>
      </c>
      <c r="E2137" s="2">
        <f t="shared" si="193"/>
        <v>3.1671710603847103E-2</v>
      </c>
      <c r="F2137" s="2">
        <f t="shared" si="197"/>
        <v>2.8232930887336187E-2</v>
      </c>
      <c r="G2137" s="2">
        <f t="shared" si="195"/>
        <v>3.438779716510916E-3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7.95</v>
      </c>
      <c r="C2138" s="2">
        <f t="shared" si="198"/>
        <v>7.9561694191627392</v>
      </c>
      <c r="D2138" s="2">
        <f t="shared" si="194"/>
        <v>7.9274253899388292</v>
      </c>
      <c r="E2138" s="2">
        <f t="shared" si="193"/>
        <v>2.8744029223910061E-2</v>
      </c>
      <c r="F2138" s="2">
        <f t="shared" si="197"/>
        <v>2.833515055465096E-2</v>
      </c>
      <c r="G2138" s="2">
        <f t="shared" si="195"/>
        <v>4.0887866925910094E-4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7.94</v>
      </c>
      <c r="C2139" s="2">
        <f t="shared" si="198"/>
        <v>7.9552202777530869</v>
      </c>
      <c r="D2139" s="2">
        <f t="shared" si="194"/>
        <v>7.928356842535953</v>
      </c>
      <c r="E2139" s="2">
        <f t="shared" si="193"/>
        <v>2.6863435217133969E-2</v>
      </c>
      <c r="F2139" s="2">
        <f t="shared" si="197"/>
        <v>2.8040807487147563E-2</v>
      </c>
      <c r="G2139" s="2">
        <f t="shared" si="195"/>
        <v>-1.1773722700135943E-3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7.94</v>
      </c>
      <c r="C2140" s="2">
        <f t="shared" si="198"/>
        <v>7.9544171580987655</v>
      </c>
      <c r="D2140" s="2">
        <f t="shared" si="194"/>
        <v>7.9292192986444014</v>
      </c>
      <c r="E2140" s="2">
        <f t="shared" ref="E2140:E2203" si="199">C2140-D2140</f>
        <v>2.5197859454364036E-2</v>
      </c>
      <c r="F2140" s="2">
        <f t="shared" si="197"/>
        <v>2.7472217880590857E-2</v>
      </c>
      <c r="G2140" s="2">
        <f t="shared" si="195"/>
        <v>-2.2743584262268218E-3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7.94</v>
      </c>
      <c r="C2141" s="2">
        <f t="shared" si="198"/>
        <v>7.9537375953143403</v>
      </c>
      <c r="D2141" s="2">
        <f t="shared" ref="D2141:D2204" si="200">$D$4*B2141+(1-$D$4)*D2140</f>
        <v>7.9300178691151864</v>
      </c>
      <c r="E2141" s="2">
        <f t="shared" si="199"/>
        <v>2.3719726199153968E-2</v>
      </c>
      <c r="F2141" s="2">
        <f t="shared" si="197"/>
        <v>2.6721719544303482E-2</v>
      </c>
      <c r="G2141" s="2">
        <f t="shared" si="195"/>
        <v>-3.0019933451495145E-3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7.92</v>
      </c>
      <c r="C2142" s="2">
        <f t="shared" si="198"/>
        <v>7.9531625806505959</v>
      </c>
      <c r="D2142" s="2">
        <f t="shared" si="200"/>
        <v>7.9292758047362843</v>
      </c>
      <c r="E2142" s="2">
        <f t="shared" si="199"/>
        <v>2.3886775914311542E-2</v>
      </c>
      <c r="F2142" s="2">
        <f t="shared" si="197"/>
        <v>2.6154730818305095E-2</v>
      </c>
      <c r="G2142" s="2">
        <f t="shared" si="195"/>
        <v>-2.2679549039935527E-3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7.9</v>
      </c>
      <c r="C2143" s="2">
        <f t="shared" si="198"/>
        <v>7.951137568242812</v>
      </c>
      <c r="D2143" s="2">
        <f t="shared" si="200"/>
        <v>7.9271072266076708</v>
      </c>
      <c r="E2143" s="2">
        <f t="shared" si="199"/>
        <v>2.4030341635141284E-2</v>
      </c>
      <c r="F2143" s="2">
        <f t="shared" si="197"/>
        <v>2.5729852981672331E-2</v>
      </c>
      <c r="G2143" s="2">
        <f t="shared" si="195"/>
        <v>-1.6995113465310477E-3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7.89</v>
      </c>
      <c r="C2144" s="2">
        <f t="shared" si="198"/>
        <v>7.9509625577439182</v>
      </c>
      <c r="D2144" s="2">
        <f t="shared" si="200"/>
        <v>7.9243585431552503</v>
      </c>
      <c r="E2144" s="2">
        <f t="shared" si="199"/>
        <v>2.6604014588667901E-2</v>
      </c>
      <c r="F2144" s="2">
        <f t="shared" si="197"/>
        <v>2.5904685303071447E-2</v>
      </c>
      <c r="G2144" s="2">
        <f t="shared" si="195"/>
        <v>6.9932928559645474E-4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7.89</v>
      </c>
      <c r="C2145" s="2">
        <f t="shared" si="198"/>
        <v>7.9508144719371616</v>
      </c>
      <c r="D2145" s="2">
        <f t="shared" si="200"/>
        <v>7.9218134658844912</v>
      </c>
      <c r="E2145" s="2">
        <f t="shared" si="199"/>
        <v>2.9001006052670419E-2</v>
      </c>
      <c r="F2145" s="2">
        <f t="shared" si="197"/>
        <v>2.6523949452991243E-2</v>
      </c>
      <c r="G2145" s="2">
        <f t="shared" si="195"/>
        <v>2.4770565996791762E-3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7.89</v>
      </c>
      <c r="C2146" s="2">
        <f t="shared" si="198"/>
        <v>7.9506891685622136</v>
      </c>
      <c r="D2146" s="2">
        <f t="shared" si="200"/>
        <v>7.9194569128560106</v>
      </c>
      <c r="E2146" s="2">
        <f t="shared" si="199"/>
        <v>3.1232255706203027E-2</v>
      </c>
      <c r="F2146" s="2">
        <f t="shared" si="197"/>
        <v>2.7465610703633601E-2</v>
      </c>
      <c r="G2146" s="2">
        <f t="shared" si="195"/>
        <v>3.7666450025694263E-3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7.89</v>
      </c>
      <c r="C2147" s="2">
        <f t="shared" si="198"/>
        <v>7.950583142629565</v>
      </c>
      <c r="D2147" s="2">
        <f t="shared" si="200"/>
        <v>7.9172749193111205</v>
      </c>
      <c r="E2147" s="2">
        <f t="shared" si="199"/>
        <v>3.3308223318444519E-2</v>
      </c>
      <c r="F2147" s="2">
        <f t="shared" si="197"/>
        <v>2.8634133226595786E-2</v>
      </c>
      <c r="G2147" s="2">
        <f t="shared" si="195"/>
        <v>4.6740900918487323E-3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7.87</v>
      </c>
      <c r="C2148" s="2">
        <f t="shared" si="198"/>
        <v>7.9504934283788629</v>
      </c>
      <c r="D2148" s="2">
        <f t="shared" si="200"/>
        <v>7.9137730734362224</v>
      </c>
      <c r="E2148" s="2">
        <f t="shared" si="199"/>
        <v>3.6720354942640476E-2</v>
      </c>
      <c r="F2148" s="2">
        <f t="shared" si="197"/>
        <v>3.0251377569804727E-2</v>
      </c>
      <c r="G2148" s="2">
        <f t="shared" ref="G2148:G2211" si="201">E2148-F2148</f>
        <v>6.4689773728357491E-3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7.87</v>
      </c>
      <c r="C2149" s="2">
        <f t="shared" si="198"/>
        <v>7.9488790547821147</v>
      </c>
      <c r="D2149" s="2">
        <f t="shared" si="200"/>
        <v>7.9105306235520576</v>
      </c>
      <c r="E2149" s="2">
        <f t="shared" si="199"/>
        <v>3.8348431230057045E-2</v>
      </c>
      <c r="F2149" s="2">
        <f t="shared" ref="F2149:F2212" si="203">(E2149*(2/(10)))+((1-(2/10))*F2148)</f>
        <v>3.1870788301855191E-2</v>
      </c>
      <c r="G2149" s="2">
        <f t="shared" si="201"/>
        <v>6.4776429282018544E-3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7.7</v>
      </c>
      <c r="C2150" s="2">
        <f t="shared" si="198"/>
        <v>7.9475130463540973</v>
      </c>
      <c r="D2150" s="2">
        <f t="shared" si="200"/>
        <v>7.8949357625482017</v>
      </c>
      <c r="E2150" s="2">
        <f t="shared" si="199"/>
        <v>5.2577283805895547E-2</v>
      </c>
      <c r="F2150" s="2">
        <f t="shared" si="203"/>
        <v>3.6012087402663262E-2</v>
      </c>
      <c r="G2150" s="2">
        <f t="shared" si="201"/>
        <v>1.6565196403232285E-2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7.8</v>
      </c>
      <c r="C2151" s="2">
        <f t="shared" si="198"/>
        <v>7.9463571930688515</v>
      </c>
      <c r="D2151" s="2">
        <f t="shared" si="200"/>
        <v>7.887903483840927</v>
      </c>
      <c r="E2151" s="2">
        <f t="shared" si="199"/>
        <v>5.8453709227924477E-2</v>
      </c>
      <c r="F2151" s="2">
        <f t="shared" si="203"/>
        <v>4.0500411767715509E-2</v>
      </c>
      <c r="G2151" s="2">
        <f t="shared" si="201"/>
        <v>1.7953297460208968E-2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7.79</v>
      </c>
      <c r="C2152" s="2">
        <f t="shared" si="198"/>
        <v>7.9423022402890275</v>
      </c>
      <c r="D2152" s="2">
        <f t="shared" si="200"/>
        <v>7.8806513739267841</v>
      </c>
      <c r="E2152" s="2">
        <f t="shared" si="199"/>
        <v>6.1650866362243484E-2</v>
      </c>
      <c r="F2152" s="2">
        <f t="shared" si="203"/>
        <v>4.4730502686621106E-2</v>
      </c>
      <c r="G2152" s="2">
        <f t="shared" si="201"/>
        <v>1.6920363675622378E-2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7.79</v>
      </c>
      <c r="C2153" s="2">
        <f t="shared" si="198"/>
        <v>7.9357942033214846</v>
      </c>
      <c r="D2153" s="2">
        <f t="shared" si="200"/>
        <v>7.8739364573396147</v>
      </c>
      <c r="E2153" s="2">
        <f t="shared" si="199"/>
        <v>6.1857745981869883E-2</v>
      </c>
      <c r="F2153" s="2">
        <f t="shared" si="203"/>
        <v>4.8155951345670862E-2</v>
      </c>
      <c r="G2153" s="2">
        <f t="shared" si="201"/>
        <v>1.370179463619902E-2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7.78</v>
      </c>
      <c r="C2154" s="2">
        <f t="shared" si="198"/>
        <v>7.9287489412720253</v>
      </c>
      <c r="D2154" s="2">
        <f t="shared" si="200"/>
        <v>7.8669782012403839</v>
      </c>
      <c r="E2154" s="2">
        <f t="shared" si="199"/>
        <v>6.1770740031641402E-2</v>
      </c>
      <c r="F2154" s="2">
        <f t="shared" si="203"/>
        <v>5.0878909082864972E-2</v>
      </c>
      <c r="G2154" s="2">
        <f t="shared" si="201"/>
        <v>1.0891830948776431E-2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7.77</v>
      </c>
      <c r="C2155" s="2">
        <f t="shared" si="198"/>
        <v>7.9227875656917135</v>
      </c>
      <c r="D2155" s="2">
        <f t="shared" si="200"/>
        <v>7.8597946307781337</v>
      </c>
      <c r="E2155" s="2">
        <f t="shared" si="199"/>
        <v>6.2992934913579823E-2</v>
      </c>
      <c r="F2155" s="2">
        <f t="shared" si="203"/>
        <v>5.3301714249007946E-2</v>
      </c>
      <c r="G2155" s="2">
        <f t="shared" si="201"/>
        <v>9.6912206645718771E-3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7.77</v>
      </c>
      <c r="C2156" s="2">
        <f t="shared" si="198"/>
        <v>7.9177433248160654</v>
      </c>
      <c r="D2156" s="2">
        <f t="shared" si="200"/>
        <v>7.8531431766464204</v>
      </c>
      <c r="E2156" s="2">
        <f t="shared" si="199"/>
        <v>6.4600148169644989E-2</v>
      </c>
      <c r="F2156" s="2">
        <f t="shared" si="203"/>
        <v>5.5561401033135359E-2</v>
      </c>
      <c r="G2156" s="2">
        <f t="shared" si="201"/>
        <v>9.0387471365096297E-3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7.72</v>
      </c>
      <c r="C2157" s="2">
        <f t="shared" si="198"/>
        <v>7.9134751209982088</v>
      </c>
      <c r="D2157" s="2">
        <f t="shared" si="200"/>
        <v>7.8432807191170557</v>
      </c>
      <c r="E2157" s="2">
        <f t="shared" si="199"/>
        <v>7.0194401881153112E-2</v>
      </c>
      <c r="F2157" s="2">
        <f t="shared" si="203"/>
        <v>5.8488001202738907E-2</v>
      </c>
      <c r="G2157" s="2">
        <f t="shared" si="201"/>
        <v>1.1706400678414206E-2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7.72</v>
      </c>
      <c r="C2158" s="2">
        <f t="shared" si="198"/>
        <v>7.9067866408446381</v>
      </c>
      <c r="D2158" s="2">
        <f t="shared" si="200"/>
        <v>7.8341488139972739</v>
      </c>
      <c r="E2158" s="2">
        <f t="shared" si="199"/>
        <v>7.2637826847364195E-2</v>
      </c>
      <c r="F2158" s="2">
        <f t="shared" si="203"/>
        <v>6.1317966331663969E-2</v>
      </c>
      <c r="G2158" s="2">
        <f t="shared" si="201"/>
        <v>1.1319860515700227E-2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7.72</v>
      </c>
      <c r="C2159" s="2">
        <f t="shared" si="198"/>
        <v>7.9011271576377702</v>
      </c>
      <c r="D2159" s="2">
        <f t="shared" si="200"/>
        <v>7.8256933462937726</v>
      </c>
      <c r="E2159" s="2">
        <f t="shared" si="199"/>
        <v>7.5433811343997625E-2</v>
      </c>
      <c r="F2159" s="2">
        <f t="shared" si="203"/>
        <v>6.4141135334130697E-2</v>
      </c>
      <c r="G2159" s="2">
        <f t="shared" si="201"/>
        <v>1.1292676009866928E-2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7.7</v>
      </c>
      <c r="C2160" s="2">
        <f t="shared" si="198"/>
        <v>7.8701845180011905</v>
      </c>
      <c r="D2160" s="2">
        <f t="shared" si="200"/>
        <v>7.8163827280497893</v>
      </c>
      <c r="E2160" s="2">
        <f t="shared" si="199"/>
        <v>5.3801789951401169E-2</v>
      </c>
      <c r="F2160" s="2">
        <f t="shared" si="203"/>
        <v>6.2073266257584789E-2</v>
      </c>
      <c r="G2160" s="2">
        <f t="shared" si="201"/>
        <v>-8.27147630618362E-3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7.7</v>
      </c>
      <c r="C2161" s="2">
        <f t="shared" si="198"/>
        <v>7.859386899847161</v>
      </c>
      <c r="D2161" s="2">
        <f t="shared" si="200"/>
        <v>7.8077617852312864</v>
      </c>
      <c r="E2161" s="2">
        <f t="shared" si="199"/>
        <v>5.1625114615874601E-2</v>
      </c>
      <c r="F2161" s="2">
        <f t="shared" si="203"/>
        <v>5.9983635929242753E-2</v>
      </c>
      <c r="G2161" s="2">
        <f t="shared" si="201"/>
        <v>-8.3585213133681516E-3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7.7</v>
      </c>
      <c r="C2162" s="2">
        <f t="shared" si="198"/>
        <v>7.8487119921783668</v>
      </c>
      <c r="D2162" s="2">
        <f t="shared" si="200"/>
        <v>7.7997794307697097</v>
      </c>
      <c r="E2162" s="2">
        <f t="shared" si="199"/>
        <v>4.8932561408657094E-2</v>
      </c>
      <c r="F2162" s="2">
        <f t="shared" si="203"/>
        <v>5.7773421025125622E-2</v>
      </c>
      <c r="G2162" s="2">
        <f t="shared" si="201"/>
        <v>-8.8408596164685285E-3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7.9</v>
      </c>
      <c r="C2163" s="2">
        <f t="shared" si="198"/>
        <v>7.8396793779970793</v>
      </c>
      <c r="D2163" s="2">
        <f t="shared" si="200"/>
        <v>7.8072031766386205</v>
      </c>
      <c r="E2163" s="2">
        <f t="shared" si="199"/>
        <v>3.2476201358458745E-2</v>
      </c>
      <c r="F2163" s="2">
        <f t="shared" si="203"/>
        <v>5.271397709179225E-2</v>
      </c>
      <c r="G2163" s="2">
        <f t="shared" si="201"/>
        <v>-2.0237775733333505E-2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7.9</v>
      </c>
      <c r="C2164" s="2">
        <f t="shared" si="198"/>
        <v>7.8304979352282977</v>
      </c>
      <c r="D2164" s="2">
        <f t="shared" si="200"/>
        <v>7.8140770154061308</v>
      </c>
      <c r="E2164" s="2">
        <f t="shared" si="199"/>
        <v>1.6420919822166979E-2</v>
      </c>
      <c r="F2164" s="2">
        <f t="shared" si="203"/>
        <v>4.5455365637867201E-2</v>
      </c>
      <c r="G2164" s="2">
        <f t="shared" si="201"/>
        <v>-2.9034445815700222E-2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7.9</v>
      </c>
      <c r="C2165" s="2">
        <f t="shared" si="198"/>
        <v>7.8211905605777901</v>
      </c>
      <c r="D2165" s="2">
        <f t="shared" si="200"/>
        <v>7.8204416809316033</v>
      </c>
      <c r="E2165" s="2">
        <f t="shared" si="199"/>
        <v>7.4887964618675085E-4</v>
      </c>
      <c r="F2165" s="2">
        <f t="shared" si="203"/>
        <v>3.6514068439531117E-2</v>
      </c>
      <c r="G2165" s="2">
        <f t="shared" si="201"/>
        <v>-3.5765188793344366E-2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7.91</v>
      </c>
      <c r="C2166" s="2">
        <f t="shared" si="198"/>
        <v>7.8133150897196693</v>
      </c>
      <c r="D2166" s="2">
        <f t="shared" si="200"/>
        <v>7.8270756304922253</v>
      </c>
      <c r="E2166" s="2">
        <f t="shared" si="199"/>
        <v>-1.3760540772556062E-2</v>
      </c>
      <c r="F2166" s="2">
        <f t="shared" si="203"/>
        <v>2.6459146597113681E-2</v>
      </c>
      <c r="G2166" s="2">
        <f t="shared" si="201"/>
        <v>-4.0219687369669743E-2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7.95</v>
      </c>
      <c r="C2167" s="2">
        <f t="shared" si="198"/>
        <v>7.79895892207049</v>
      </c>
      <c r="D2167" s="2">
        <f t="shared" si="200"/>
        <v>7.836181139344653</v>
      </c>
      <c r="E2167" s="2">
        <f t="shared" si="199"/>
        <v>-3.7222217274162972E-2</v>
      </c>
      <c r="F2167" s="2">
        <f t="shared" si="203"/>
        <v>1.3722873822858351E-2</v>
      </c>
      <c r="G2167" s="2">
        <f t="shared" si="201"/>
        <v>-5.0945091097021319E-2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7.96</v>
      </c>
      <c r="C2168" s="2">
        <f t="shared" si="198"/>
        <v>7.7868113955981073</v>
      </c>
      <c r="D2168" s="2">
        <f t="shared" si="200"/>
        <v>7.8453529068006045</v>
      </c>
      <c r="E2168" s="2">
        <f t="shared" si="199"/>
        <v>-5.8541511202497176E-2</v>
      </c>
      <c r="F2168" s="2">
        <f t="shared" si="203"/>
        <v>-7.300031822127552E-4</v>
      </c>
      <c r="G2168" s="2">
        <f t="shared" si="201"/>
        <v>-5.7811508020284424E-2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7.97</v>
      </c>
      <c r="C2169" s="2">
        <f t="shared" si="198"/>
        <v>7.7765327193522449</v>
      </c>
      <c r="D2169" s="2">
        <f t="shared" si="200"/>
        <v>7.854586024815374</v>
      </c>
      <c r="E2169" s="2">
        <f t="shared" si="199"/>
        <v>-7.8053305463129163E-2</v>
      </c>
      <c r="F2169" s="2">
        <f t="shared" si="203"/>
        <v>-1.6194663638396039E-2</v>
      </c>
      <c r="G2169" s="2">
        <f t="shared" si="201"/>
        <v>-6.1858641824733121E-2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7.97</v>
      </c>
      <c r="C2170" s="2">
        <f t="shared" si="198"/>
        <v>7.7647584548365147</v>
      </c>
      <c r="D2170" s="2">
        <f t="shared" si="200"/>
        <v>7.8631352081623831</v>
      </c>
      <c r="E2170" s="2">
        <f t="shared" si="199"/>
        <v>-9.8376753325868371E-2</v>
      </c>
      <c r="F2170" s="2">
        <f t="shared" si="203"/>
        <v>-3.2631081575890508E-2</v>
      </c>
      <c r="G2170" s="2">
        <f t="shared" si="201"/>
        <v>-6.5745671749977863E-2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7.97</v>
      </c>
      <c r="C2171" s="2">
        <f t="shared" si="198"/>
        <v>7.754795615630897</v>
      </c>
      <c r="D2171" s="2">
        <f t="shared" si="200"/>
        <v>7.8710511186688725</v>
      </c>
      <c r="E2171" s="2">
        <f t="shared" si="199"/>
        <v>-0.11625550303797549</v>
      </c>
      <c r="F2171" s="2">
        <f t="shared" si="203"/>
        <v>-4.9355965868307511E-2</v>
      </c>
      <c r="G2171" s="2">
        <f t="shared" si="201"/>
        <v>-6.6899537169667983E-2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7.95</v>
      </c>
      <c r="C2172" s="2">
        <f t="shared" si="198"/>
        <v>7.7463655209184514</v>
      </c>
      <c r="D2172" s="2">
        <f t="shared" si="200"/>
        <v>7.8768991839526592</v>
      </c>
      <c r="E2172" s="2">
        <f t="shared" si="199"/>
        <v>-0.13053366303420777</v>
      </c>
      <c r="F2172" s="2">
        <f t="shared" si="203"/>
        <v>-6.5591505301487565E-2</v>
      </c>
      <c r="G2172" s="2">
        <f t="shared" si="201"/>
        <v>-6.4942157732720204E-2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7.98</v>
      </c>
      <c r="C2173" s="2">
        <f t="shared" si="198"/>
        <v>7.770001594623305</v>
      </c>
      <c r="D2173" s="2">
        <f t="shared" si="200"/>
        <v>7.8845362814376472</v>
      </c>
      <c r="E2173" s="2">
        <f t="shared" si="199"/>
        <v>-0.1145346868143422</v>
      </c>
      <c r="F2173" s="2">
        <f t="shared" si="203"/>
        <v>-7.5380141604058495E-2</v>
      </c>
      <c r="G2173" s="2">
        <f t="shared" si="201"/>
        <v>-3.9154545210283706E-2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8</v>
      </c>
      <c r="C2174" s="2">
        <f t="shared" si="198"/>
        <v>7.7900013492966425</v>
      </c>
      <c r="D2174" s="2">
        <f t="shared" si="200"/>
        <v>7.8930891494793025</v>
      </c>
      <c r="E2174" s="2">
        <f t="shared" si="199"/>
        <v>-0.10308780018266006</v>
      </c>
      <c r="F2174" s="2">
        <f t="shared" si="203"/>
        <v>-8.0921673319778814E-2</v>
      </c>
      <c r="G2174" s="2">
        <f t="shared" si="201"/>
        <v>-2.2166126862881247E-2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8.0500000000000007</v>
      </c>
      <c r="C2175" s="2">
        <f t="shared" si="198"/>
        <v>7.8069242186356202</v>
      </c>
      <c r="D2175" s="2">
        <f t="shared" si="200"/>
        <v>7.904712175443799</v>
      </c>
      <c r="E2175" s="2">
        <f t="shared" si="199"/>
        <v>-9.7787956808178755E-2</v>
      </c>
      <c r="F2175" s="2">
        <f t="shared" si="203"/>
        <v>-8.4294930017458802E-2</v>
      </c>
      <c r="G2175" s="2">
        <f t="shared" si="201"/>
        <v>-1.3493026790719953E-2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8.0500000000000007</v>
      </c>
      <c r="C2176" s="2">
        <f t="shared" si="198"/>
        <v>7.822782031153217</v>
      </c>
      <c r="D2176" s="2">
        <f t="shared" si="200"/>
        <v>7.9154742365220363</v>
      </c>
      <c r="E2176" s="2">
        <f t="shared" si="199"/>
        <v>-9.269220536881928E-2</v>
      </c>
      <c r="F2176" s="2">
        <f t="shared" si="203"/>
        <v>-8.5974385087730906E-2</v>
      </c>
      <c r="G2176" s="2">
        <f t="shared" si="201"/>
        <v>-6.7178202810883741E-3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8.1</v>
      </c>
      <c r="C2177" s="2">
        <f t="shared" si="198"/>
        <v>7.8423540263604146</v>
      </c>
      <c r="D2177" s="2">
        <f t="shared" si="200"/>
        <v>7.9291428115944775</v>
      </c>
      <c r="E2177" s="2">
        <f t="shared" si="199"/>
        <v>-8.6788785234062971E-2</v>
      </c>
      <c r="F2177" s="2">
        <f t="shared" si="203"/>
        <v>-8.6137265116997319E-2</v>
      </c>
      <c r="G2177" s="2">
        <f t="shared" si="201"/>
        <v>-6.5152011706565149E-4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8.2799999999999994</v>
      </c>
      <c r="C2178" s="2">
        <f t="shared" si="198"/>
        <v>7.8604534069203513</v>
      </c>
      <c r="D2178" s="2">
        <f t="shared" si="200"/>
        <v>7.9551322329578493</v>
      </c>
      <c r="E2178" s="2">
        <f t="shared" si="199"/>
        <v>-9.4678826037497998E-2</v>
      </c>
      <c r="F2178" s="2">
        <f t="shared" si="203"/>
        <v>-8.7845577301097461E-2</v>
      </c>
      <c r="G2178" s="2">
        <f t="shared" si="201"/>
        <v>-6.8332487364005379E-3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8.2899999999999991</v>
      </c>
      <c r="C2179" s="2">
        <f t="shared" si="198"/>
        <v>7.8773067289326058</v>
      </c>
      <c r="D2179" s="2">
        <f t="shared" si="200"/>
        <v>7.9799372527387487</v>
      </c>
      <c r="E2179" s="2">
        <f t="shared" si="199"/>
        <v>-0.1026305238061429</v>
      </c>
      <c r="F2179" s="2">
        <f t="shared" si="203"/>
        <v>-9.080256660210656E-2</v>
      </c>
      <c r="G2179" s="2">
        <f t="shared" si="201"/>
        <v>-1.1827957204036343E-2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8.2899999999999991</v>
      </c>
      <c r="C2180" s="2">
        <f t="shared" si="198"/>
        <v>7.8915672321737436</v>
      </c>
      <c r="D2180" s="2">
        <f t="shared" si="200"/>
        <v>8.0029048636469895</v>
      </c>
      <c r="E2180" s="2">
        <f t="shared" si="199"/>
        <v>-0.11133763147324593</v>
      </c>
      <c r="F2180" s="2">
        <f t="shared" si="203"/>
        <v>-9.4909579576334446E-2</v>
      </c>
      <c r="G2180" s="2">
        <f t="shared" si="201"/>
        <v>-1.6428051896911489E-2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8.3000000000000007</v>
      </c>
      <c r="C2181" s="2">
        <f t="shared" si="198"/>
        <v>7.9036338118393221</v>
      </c>
      <c r="D2181" s="2">
        <f t="shared" si="200"/>
        <v>8.0249119107842493</v>
      </c>
      <c r="E2181" s="2">
        <f t="shared" si="199"/>
        <v>-0.12127809894492714</v>
      </c>
      <c r="F2181" s="2">
        <f t="shared" si="203"/>
        <v>-0.10018328345005299</v>
      </c>
      <c r="G2181" s="2">
        <f t="shared" si="201"/>
        <v>-2.1094815494874145E-2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8.4499999999999993</v>
      </c>
      <c r="C2182" s="2">
        <f t="shared" si="198"/>
        <v>7.9107670715563492</v>
      </c>
      <c r="D2182" s="2">
        <f t="shared" si="200"/>
        <v>8.0563999173928238</v>
      </c>
      <c r="E2182" s="2">
        <f t="shared" si="199"/>
        <v>-0.14563284583647462</v>
      </c>
      <c r="F2182" s="2">
        <f t="shared" si="203"/>
        <v>-0.10927319592733734</v>
      </c>
      <c r="G2182" s="2">
        <f t="shared" si="201"/>
        <v>-3.6359649909137287E-2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8.4499999999999993</v>
      </c>
      <c r="C2183" s="2">
        <f t="shared" si="198"/>
        <v>7.9214182913169111</v>
      </c>
      <c r="D2183" s="2">
        <f t="shared" si="200"/>
        <v>8.0855554790674304</v>
      </c>
      <c r="E2183" s="2">
        <f t="shared" si="199"/>
        <v>-0.16413718775051933</v>
      </c>
      <c r="F2183" s="2">
        <f t="shared" si="203"/>
        <v>-0.12024599429197375</v>
      </c>
      <c r="G2183" s="2">
        <f t="shared" si="201"/>
        <v>-4.3891193458545585E-2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6">
        <f>TITRES_STAT!D2187</f>
        <v>8.4600000000000009</v>
      </c>
      <c r="C2184" s="2">
        <f t="shared" si="198"/>
        <v>7.9335077849604634</v>
      </c>
      <c r="D2184" s="2">
        <f t="shared" si="200"/>
        <v>8.1132921102476203</v>
      </c>
      <c r="E2184" s="2">
        <f t="shared" si="199"/>
        <v>-0.17978432528715693</v>
      </c>
      <c r="F2184" s="2">
        <f t="shared" si="203"/>
        <v>-0.13215366049101041</v>
      </c>
      <c r="G2184" s="2">
        <f t="shared" si="201"/>
        <v>-4.7630664796146527E-2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6">
        <f>TITRES_STAT!D2188</f>
        <v>8.4600000000000009</v>
      </c>
      <c r="C2185" s="2">
        <f t="shared" si="198"/>
        <v>7.951429664197315</v>
      </c>
      <c r="D2185" s="2">
        <f t="shared" si="200"/>
        <v>8.1389741761552035</v>
      </c>
      <c r="E2185" s="2">
        <f t="shared" si="199"/>
        <v>-0.18754451195788846</v>
      </c>
      <c r="F2185" s="2">
        <f t="shared" si="203"/>
        <v>-0.14323183078438603</v>
      </c>
      <c r="G2185" s="2">
        <f t="shared" si="201"/>
        <v>-4.4312681173502427E-2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6">
        <f>TITRES_STAT!D2189</f>
        <v>8.4600000000000009</v>
      </c>
      <c r="C2186" s="2">
        <f t="shared" si="198"/>
        <v>7.9665943312438818</v>
      </c>
      <c r="D2186" s="2">
        <f t="shared" si="200"/>
        <v>8.1627538668103732</v>
      </c>
      <c r="E2186" s="2">
        <f t="shared" si="199"/>
        <v>-0.19615953556649135</v>
      </c>
      <c r="F2186" s="2">
        <f t="shared" si="203"/>
        <v>-0.15381737174080712</v>
      </c>
      <c r="G2186" s="2">
        <f t="shared" si="201"/>
        <v>-4.2342163825684231E-2</v>
      </c>
      <c r="H2186" s="2" t="str">
        <f t="shared" si="202"/>
        <v>Hold</v>
      </c>
    </row>
    <row r="2187" spans="1:8" ht="13.5" x14ac:dyDescent="0.25">
      <c r="A2187" s="3">
        <f>TITRES_STAT!B2190</f>
        <v>45189</v>
      </c>
      <c r="B2187" s="6">
        <f>TITRES_STAT!D2190</f>
        <v>8.6300000000000008</v>
      </c>
      <c r="C2187" s="2">
        <f t="shared" si="198"/>
        <v>7.9871182802832843</v>
      </c>
      <c r="D2187" s="2">
        <f t="shared" si="200"/>
        <v>8.1973646914910852</v>
      </c>
      <c r="E2187" s="2">
        <f t="shared" si="199"/>
        <v>-0.21024641120780085</v>
      </c>
      <c r="F2187" s="2">
        <f t="shared" si="203"/>
        <v>-0.16510317963420587</v>
      </c>
      <c r="G2187" s="2">
        <f t="shared" si="201"/>
        <v>-4.5143231573594983E-2</v>
      </c>
      <c r="H2187" s="2" t="str">
        <f t="shared" si="202"/>
        <v>Hold</v>
      </c>
    </row>
    <row r="2188" spans="1:8" ht="13.5" x14ac:dyDescent="0.25">
      <c r="A2188" s="3">
        <f>TITRES_STAT!B2191</f>
        <v>45190</v>
      </c>
      <c r="B2188" s="6">
        <f>TITRES_STAT!D2191</f>
        <v>8.6199999999999992</v>
      </c>
      <c r="C2188" s="2">
        <f t="shared" si="198"/>
        <v>8.0321770063935478</v>
      </c>
      <c r="D2188" s="2">
        <f t="shared" si="200"/>
        <v>8.2286710106398946</v>
      </c>
      <c r="E2188" s="2">
        <f t="shared" si="199"/>
        <v>-0.19649400424634678</v>
      </c>
      <c r="F2188" s="2">
        <f t="shared" si="203"/>
        <v>-0.17138134455663406</v>
      </c>
      <c r="G2188" s="2">
        <f t="shared" si="201"/>
        <v>-2.5112659689712713E-2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8.5</v>
      </c>
      <c r="C2189" s="2">
        <f t="shared" si="198"/>
        <v>8.0718420823330028</v>
      </c>
      <c r="D2189" s="2">
        <f t="shared" si="200"/>
        <v>8.2487694542961982</v>
      </c>
      <c r="E2189" s="2">
        <f t="shared" si="199"/>
        <v>-0.17692737196319541</v>
      </c>
      <c r="F2189" s="2">
        <f t="shared" si="203"/>
        <v>-0.17249055003794633</v>
      </c>
      <c r="G2189" s="2">
        <f t="shared" si="201"/>
        <v>-4.4368219252490793E-3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8.6</v>
      </c>
      <c r="C2190" s="2">
        <f t="shared" si="198"/>
        <v>8.1054048388971562</v>
      </c>
      <c r="D2190" s="2">
        <f t="shared" si="200"/>
        <v>8.2747865317557387</v>
      </c>
      <c r="E2190" s="2">
        <f t="shared" si="199"/>
        <v>-0.16938169285858251</v>
      </c>
      <c r="F2190" s="2">
        <f t="shared" si="203"/>
        <v>-0.17186877860207359</v>
      </c>
      <c r="G2190" s="2">
        <f t="shared" si="201"/>
        <v>2.4870857434910743E-3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8.6</v>
      </c>
      <c r="C2191" s="2">
        <f t="shared" ref="C2191:C2254" si="204">$C$4*B2181+C2190*(1-$C$4)</f>
        <v>8.1353425559899009</v>
      </c>
      <c r="D2191" s="2">
        <f t="shared" si="200"/>
        <v>8.2988764182923518</v>
      </c>
      <c r="E2191" s="2">
        <f t="shared" si="199"/>
        <v>-0.16353386230245093</v>
      </c>
      <c r="F2191" s="2">
        <f t="shared" si="203"/>
        <v>-0.17020179534214908</v>
      </c>
      <c r="G2191" s="2">
        <f t="shared" si="201"/>
        <v>6.6679330396981484E-3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8.6</v>
      </c>
      <c r="C2192" s="2">
        <f t="shared" si="204"/>
        <v>8.1837513935299171</v>
      </c>
      <c r="D2192" s="2">
        <f t="shared" si="200"/>
        <v>8.3211818687892141</v>
      </c>
      <c r="E2192" s="2">
        <f t="shared" si="199"/>
        <v>-0.13743047525929697</v>
      </c>
      <c r="F2192" s="2">
        <f t="shared" si="203"/>
        <v>-0.16364753132557866</v>
      </c>
      <c r="G2192" s="2">
        <f t="shared" si="201"/>
        <v>2.6217056066281691E-2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8.59</v>
      </c>
      <c r="C2193" s="2">
        <f t="shared" si="204"/>
        <v>8.2247127176022374</v>
      </c>
      <c r="D2193" s="2">
        <f t="shared" si="200"/>
        <v>8.3410943229529764</v>
      </c>
      <c r="E2193" s="2">
        <f t="shared" si="199"/>
        <v>-0.11638160535073894</v>
      </c>
      <c r="F2193" s="2">
        <f t="shared" si="203"/>
        <v>-0.15419434613061073</v>
      </c>
      <c r="G2193" s="2">
        <f t="shared" si="201"/>
        <v>3.781274077987179E-2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8.59</v>
      </c>
      <c r="C2194" s="2">
        <f t="shared" si="204"/>
        <v>8.2609107610480468</v>
      </c>
      <c r="D2194" s="2">
        <f t="shared" si="200"/>
        <v>8.3595317805120146</v>
      </c>
      <c r="E2194" s="2">
        <f t="shared" si="199"/>
        <v>-9.8621019463967841E-2</v>
      </c>
      <c r="F2194" s="2">
        <f t="shared" si="203"/>
        <v>-0.14307968079728217</v>
      </c>
      <c r="G2194" s="2">
        <f t="shared" si="201"/>
        <v>4.4458661333314331E-2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8.58</v>
      </c>
      <c r="C2195" s="2">
        <f t="shared" si="204"/>
        <v>8.2915398747329636</v>
      </c>
      <c r="D2195" s="2">
        <f t="shared" si="200"/>
        <v>8.3758627597333479</v>
      </c>
      <c r="E2195" s="2">
        <f t="shared" si="199"/>
        <v>-8.4322885000384318E-2</v>
      </c>
      <c r="F2195" s="2">
        <f t="shared" si="203"/>
        <v>-0.13132832163790262</v>
      </c>
      <c r="G2195" s="2">
        <f t="shared" si="201"/>
        <v>4.70054366375183E-2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8.58</v>
      </c>
      <c r="C2196" s="2">
        <f t="shared" si="204"/>
        <v>8.3174568170817391</v>
      </c>
      <c r="D2196" s="2">
        <f t="shared" si="200"/>
        <v>8.3909840367901367</v>
      </c>
      <c r="E2196" s="2">
        <f t="shared" si="199"/>
        <v>-7.3527219708397595E-2</v>
      </c>
      <c r="F2196" s="2">
        <f t="shared" si="203"/>
        <v>-0.11976810125200163</v>
      </c>
      <c r="G2196" s="2">
        <f t="shared" si="201"/>
        <v>4.6240881543604034E-2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8.59</v>
      </c>
      <c r="C2197" s="2">
        <f t="shared" si="204"/>
        <v>8.3655403836845483</v>
      </c>
      <c r="D2197" s="2">
        <f t="shared" si="200"/>
        <v>8.4057259599908676</v>
      </c>
      <c r="E2197" s="2">
        <f t="shared" si="199"/>
        <v>-4.0185576306319248E-2</v>
      </c>
      <c r="F2197" s="2">
        <f t="shared" si="203"/>
        <v>-0.10385159626286516</v>
      </c>
      <c r="G2197" s="2">
        <f t="shared" si="201"/>
        <v>6.3666019956545916E-2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8.59</v>
      </c>
      <c r="C2198" s="2">
        <f t="shared" si="204"/>
        <v>8.4046880169638474</v>
      </c>
      <c r="D2198" s="2">
        <f t="shared" si="200"/>
        <v>8.4193758888804329</v>
      </c>
      <c r="E2198" s="2">
        <f t="shared" si="199"/>
        <v>-1.4687871916585493E-2</v>
      </c>
      <c r="F2198" s="2">
        <f t="shared" si="203"/>
        <v>-8.6018851393609236E-2</v>
      </c>
      <c r="G2198" s="2">
        <f t="shared" si="201"/>
        <v>7.1330979477023743E-2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6">
        <f>TITRES_STAT!D2202</f>
        <v>8.58</v>
      </c>
      <c r="C2199" s="2">
        <f t="shared" si="204"/>
        <v>8.4193513989694093</v>
      </c>
      <c r="D2199" s="2">
        <f t="shared" si="200"/>
        <v>8.4312739711855862</v>
      </c>
      <c r="E2199" s="2">
        <f t="shared" si="199"/>
        <v>-1.1922572216176874E-2</v>
      </c>
      <c r="F2199" s="2">
        <f t="shared" si="203"/>
        <v>-7.1199595558122761E-2</v>
      </c>
      <c r="G2199" s="2">
        <f t="shared" si="201"/>
        <v>5.9277023341945886E-2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6">
        <f>TITRES_STAT!D2203</f>
        <v>8.58</v>
      </c>
      <c r="C2200" s="2">
        <f t="shared" si="204"/>
        <v>8.4471434914356536</v>
      </c>
      <c r="D2200" s="2">
        <f t="shared" si="200"/>
        <v>8.4422907140607286</v>
      </c>
      <c r="E2200" s="2">
        <f t="shared" si="199"/>
        <v>4.8527773749249548E-3</v>
      </c>
      <c r="F2200" s="2">
        <f t="shared" si="203"/>
        <v>-5.598912097151322E-2</v>
      </c>
      <c r="G2200" s="2">
        <f t="shared" si="201"/>
        <v>6.0841898346438175E-2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6">
        <f>TITRES_STAT!D2204</f>
        <v>8.58</v>
      </c>
      <c r="C2201" s="2">
        <f t="shared" si="204"/>
        <v>8.4706598773686306</v>
      </c>
      <c r="D2201" s="2">
        <f t="shared" si="200"/>
        <v>8.4524914019080821</v>
      </c>
      <c r="E2201" s="2">
        <f t="shared" si="199"/>
        <v>1.816847546054845E-2</v>
      </c>
      <c r="F2201" s="2">
        <f t="shared" si="203"/>
        <v>-4.1157601685100895E-2</v>
      </c>
      <c r="G2201" s="2">
        <f t="shared" si="201"/>
        <v>5.9326077145649345E-2</v>
      </c>
      <c r="H2201" s="2" t="str">
        <f t="shared" si="202"/>
        <v>Sell</v>
      </c>
    </row>
    <row r="2202" spans="1:8" ht="13.5" x14ac:dyDescent="0.25">
      <c r="A2202" s="3">
        <f>TITRES_STAT!B2205</f>
        <v>45211</v>
      </c>
      <c r="B2202" s="6">
        <f>TITRES_STAT!D2205</f>
        <v>8.5</v>
      </c>
      <c r="C2202" s="2">
        <f t="shared" si="204"/>
        <v>8.4905583577734571</v>
      </c>
      <c r="D2202" s="2">
        <f t="shared" si="200"/>
        <v>8.4560105573222977</v>
      </c>
      <c r="E2202" s="2">
        <f t="shared" si="199"/>
        <v>3.4547800451159461E-2</v>
      </c>
      <c r="F2202" s="2">
        <f t="shared" si="203"/>
        <v>-2.6016521257848826E-2</v>
      </c>
      <c r="G2202" s="2">
        <f t="shared" si="201"/>
        <v>6.0564321709008287E-2</v>
      </c>
      <c r="H2202" s="2" t="str">
        <f t="shared" si="202"/>
        <v>Sell</v>
      </c>
    </row>
    <row r="2203" spans="1:8" ht="13.5" x14ac:dyDescent="0.25">
      <c r="A2203" s="3">
        <f>TITRES_STAT!B2206</f>
        <v>45212</v>
      </c>
      <c r="B2203" s="6">
        <f>TITRES_STAT!D2206</f>
        <v>8.5</v>
      </c>
      <c r="C2203" s="2">
        <f t="shared" si="204"/>
        <v>8.505857071962156</v>
      </c>
      <c r="D2203" s="2">
        <f t="shared" si="200"/>
        <v>8.459269034557682</v>
      </c>
      <c r="E2203" s="2">
        <f t="shared" si="199"/>
        <v>4.6588037404474036E-2</v>
      </c>
      <c r="F2203" s="2">
        <f t="shared" si="203"/>
        <v>-1.1495609525384256E-2</v>
      </c>
      <c r="G2203" s="2">
        <f t="shared" si="201"/>
        <v>5.808364692985829E-2</v>
      </c>
      <c r="H2203" s="2" t="str">
        <f t="shared" si="202"/>
        <v>Sell</v>
      </c>
    </row>
    <row r="2204" spans="1:8" ht="13.5" x14ac:dyDescent="0.25">
      <c r="A2204" s="3">
        <f>TITRES_STAT!B2207</f>
        <v>45215</v>
      </c>
      <c r="B2204" s="6">
        <f>TITRES_STAT!D2207</f>
        <v>8.5</v>
      </c>
      <c r="C2204" s="2">
        <f t="shared" si="204"/>
        <v>8.5188021378141325</v>
      </c>
      <c r="D2204" s="2">
        <f t="shared" si="200"/>
        <v>8.4622861431089653</v>
      </c>
      <c r="E2204" s="2">
        <f t="shared" ref="E2204:E2267" si="205">C2204-D2204</f>
        <v>5.6515994705167216E-2</v>
      </c>
      <c r="F2204" s="2">
        <f t="shared" si="203"/>
        <v>2.1067113207260402E-3</v>
      </c>
      <c r="G2204" s="2">
        <f t="shared" si="201"/>
        <v>5.4409283384441176E-2</v>
      </c>
      <c r="H2204" s="2" t="str">
        <f t="shared" si="202"/>
        <v>Sell</v>
      </c>
    </row>
    <row r="2205" spans="1:8" ht="13.5" x14ac:dyDescent="0.25">
      <c r="A2205" s="3">
        <f>TITRES_STAT!B2208</f>
        <v>45216</v>
      </c>
      <c r="B2205" s="6">
        <f>TITRES_STAT!D2208</f>
        <v>8.5</v>
      </c>
      <c r="C2205" s="2">
        <f t="shared" si="204"/>
        <v>8.5282171935350348</v>
      </c>
      <c r="D2205" s="2">
        <f t="shared" ref="D2205:D2268" si="206">$D$4*B2205+(1-$D$4)*D2204</f>
        <v>8.4650797621379308</v>
      </c>
      <c r="E2205" s="2">
        <f t="shared" si="205"/>
        <v>6.3137431397104038E-2</v>
      </c>
      <c r="F2205" s="2">
        <f t="shared" si="203"/>
        <v>1.4312855336001641E-2</v>
      </c>
      <c r="G2205" s="2">
        <f t="shared" si="201"/>
        <v>4.8824576061102395E-2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6">
        <f>TITRES_STAT!D2209</f>
        <v>8.5</v>
      </c>
      <c r="C2206" s="2">
        <f t="shared" si="204"/>
        <v>8.5361837791450288</v>
      </c>
      <c r="D2206" s="2">
        <f t="shared" si="206"/>
        <v>8.4676664464240101</v>
      </c>
      <c r="E2206" s="2">
        <f t="shared" si="205"/>
        <v>6.8517332721018676E-2</v>
      </c>
      <c r="F2206" s="2">
        <f t="shared" si="203"/>
        <v>2.5153750813005048E-2</v>
      </c>
      <c r="G2206" s="2">
        <f t="shared" si="201"/>
        <v>4.3363581908013628E-2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8.5</v>
      </c>
      <c r="C2207" s="2">
        <f t="shared" si="204"/>
        <v>8.5444631977381018</v>
      </c>
      <c r="D2207" s="2">
        <f t="shared" si="206"/>
        <v>8.4700615244666757</v>
      </c>
      <c r="E2207" s="2">
        <f t="shared" si="205"/>
        <v>7.4401673271426105E-2</v>
      </c>
      <c r="F2207" s="2">
        <f t="shared" si="203"/>
        <v>3.5003335304689256E-2</v>
      </c>
      <c r="G2207" s="2">
        <f t="shared" si="201"/>
        <v>3.9398337966736849E-2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8.5</v>
      </c>
      <c r="C2208" s="2">
        <f t="shared" si="204"/>
        <v>8.5514688596245474</v>
      </c>
      <c r="D2208" s="2">
        <f t="shared" si="206"/>
        <v>8.4722791893209966</v>
      </c>
      <c r="E2208" s="2">
        <f t="shared" si="205"/>
        <v>7.9189670303550841E-2</v>
      </c>
      <c r="F2208" s="2">
        <f t="shared" si="203"/>
        <v>4.3840602304461573E-2</v>
      </c>
      <c r="G2208" s="2">
        <f t="shared" si="201"/>
        <v>3.5349067999089268E-2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8.5</v>
      </c>
      <c r="C2209" s="2">
        <f t="shared" si="204"/>
        <v>8.5558582658361555</v>
      </c>
      <c r="D2209" s="2">
        <f t="shared" si="206"/>
        <v>8.4743325827046263</v>
      </c>
      <c r="E2209" s="2">
        <f t="shared" si="205"/>
        <v>8.1525683131529192E-2</v>
      </c>
      <c r="F2209" s="2">
        <f t="shared" si="203"/>
        <v>5.1377618469875097E-2</v>
      </c>
      <c r="G2209" s="2">
        <f t="shared" si="201"/>
        <v>3.0148064661654095E-2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8.5</v>
      </c>
      <c r="C2210" s="2">
        <f t="shared" si="204"/>
        <v>8.5595723787844396</v>
      </c>
      <c r="D2210" s="2">
        <f t="shared" si="206"/>
        <v>8.4762338728746531</v>
      </c>
      <c r="E2210" s="2">
        <f t="shared" si="205"/>
        <v>8.333850590978642E-2</v>
      </c>
      <c r="F2210" s="2">
        <f t="shared" si="203"/>
        <v>5.7769795957857362E-2</v>
      </c>
      <c r="G2210" s="2">
        <f t="shared" si="201"/>
        <v>2.5568709951929058E-2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8.5</v>
      </c>
      <c r="C2211" s="2">
        <f t="shared" si="204"/>
        <v>8.5627150897406796</v>
      </c>
      <c r="D2211" s="2">
        <f t="shared" si="206"/>
        <v>8.4779943267357893</v>
      </c>
      <c r="E2211" s="2">
        <f t="shared" si="205"/>
        <v>8.4720763004890287E-2</v>
      </c>
      <c r="F2211" s="2">
        <f t="shared" si="203"/>
        <v>6.3159989367263955E-2</v>
      </c>
      <c r="G2211" s="2">
        <f t="shared" si="201"/>
        <v>2.1560773637626332E-2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8.48</v>
      </c>
      <c r="C2212" s="2">
        <f t="shared" si="204"/>
        <v>8.5530666143959593</v>
      </c>
      <c r="D2212" s="2">
        <f t="shared" si="206"/>
        <v>8.47814289512573</v>
      </c>
      <c r="E2212" s="2">
        <f t="shared" si="205"/>
        <v>7.4923719270229228E-2</v>
      </c>
      <c r="F2212" s="2">
        <f t="shared" si="203"/>
        <v>6.551273534785701E-2</v>
      </c>
      <c r="G2212" s="2">
        <f t="shared" ref="G2212:G2275" si="207">E2212-F2212</f>
        <v>9.410983922372218E-3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8.48</v>
      </c>
      <c r="C2213" s="2">
        <f t="shared" si="204"/>
        <v>8.5449025198735047</v>
      </c>
      <c r="D2213" s="2">
        <f t="shared" si="206"/>
        <v>8.4782804584497491</v>
      </c>
      <c r="E2213" s="2">
        <f t="shared" si="205"/>
        <v>6.6622061423755596E-2</v>
      </c>
      <c r="F2213" s="2">
        <f t="shared" ref="F2213:F2276" si="209">(E2213*(2/(10)))+((1-(2/10))*F2212)</f>
        <v>6.5734600563036732E-2</v>
      </c>
      <c r="G2213" s="2">
        <f t="shared" si="207"/>
        <v>8.8746086071886388E-4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8.48</v>
      </c>
      <c r="C2214" s="2">
        <f t="shared" si="204"/>
        <v>8.5379944398929659</v>
      </c>
      <c r="D2214" s="2">
        <f t="shared" si="206"/>
        <v>8.4784078318979148</v>
      </c>
      <c r="E2214" s="2">
        <f t="shared" si="205"/>
        <v>5.9586607995051111E-2</v>
      </c>
      <c r="F2214" s="2">
        <f t="shared" si="209"/>
        <v>6.4505002049439611E-2</v>
      </c>
      <c r="G2214" s="2">
        <f t="shared" si="207"/>
        <v>-4.9183940543885002E-3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8.4700000000000006</v>
      </c>
      <c r="C2215" s="2">
        <f t="shared" si="204"/>
        <v>8.5321491414478938</v>
      </c>
      <c r="D2215" s="2">
        <f t="shared" si="206"/>
        <v>8.4777850295351058</v>
      </c>
      <c r="E2215" s="2">
        <f t="shared" si="205"/>
        <v>5.4364111912788005E-2</v>
      </c>
      <c r="F2215" s="2">
        <f t="shared" si="209"/>
        <v>6.2476824022109294E-2</v>
      </c>
      <c r="G2215" s="2">
        <f t="shared" si="207"/>
        <v>-8.1127121093212892E-3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8.4700000000000006</v>
      </c>
      <c r="C2216" s="2">
        <f t="shared" si="204"/>
        <v>8.5272031196866802</v>
      </c>
      <c r="D2216" s="2">
        <f t="shared" si="206"/>
        <v>8.4772083606806543</v>
      </c>
      <c r="E2216" s="2">
        <f t="shared" si="205"/>
        <v>4.9994759006025902E-2</v>
      </c>
      <c r="F2216" s="2">
        <f t="shared" si="209"/>
        <v>5.9980411018892621E-2</v>
      </c>
      <c r="G2216" s="2">
        <f t="shared" si="207"/>
        <v>-9.9856520128667192E-3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8.4700000000000006</v>
      </c>
      <c r="C2217" s="2">
        <f t="shared" si="204"/>
        <v>8.523018024350268</v>
      </c>
      <c r="D2217" s="2">
        <f t="shared" si="206"/>
        <v>8.4766744080376437</v>
      </c>
      <c r="E2217" s="2">
        <f t="shared" si="205"/>
        <v>4.6343616312624292E-2</v>
      </c>
      <c r="F2217" s="2">
        <f t="shared" si="209"/>
        <v>5.7253052077638963E-2</v>
      </c>
      <c r="G2217" s="2">
        <f t="shared" si="207"/>
        <v>-1.0909435765014672E-2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6">
        <f>TITRES_STAT!D2221</f>
        <v>8.4700000000000006</v>
      </c>
      <c r="C2218" s="2">
        <f t="shared" si="204"/>
        <v>8.519476789834842</v>
      </c>
      <c r="D2218" s="2">
        <f t="shared" si="206"/>
        <v>8.4761800074422631</v>
      </c>
      <c r="E2218" s="2">
        <f t="shared" si="205"/>
        <v>4.3296782392578947E-2</v>
      </c>
      <c r="F2218" s="2">
        <f t="shared" si="209"/>
        <v>5.446179814062696E-2</v>
      </c>
      <c r="G2218" s="2">
        <f t="shared" si="207"/>
        <v>-1.1165015748048013E-2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8.4700000000000006</v>
      </c>
      <c r="C2219" s="2">
        <f t="shared" si="204"/>
        <v>8.5164803606294814</v>
      </c>
      <c r="D2219" s="2">
        <f t="shared" si="206"/>
        <v>8.4757222291132059</v>
      </c>
      <c r="E2219" s="2">
        <f t="shared" si="205"/>
        <v>4.0758131516275498E-2</v>
      </c>
      <c r="F2219" s="2">
        <f t="shared" si="209"/>
        <v>5.1721064815756668E-2</v>
      </c>
      <c r="G2219" s="2">
        <f t="shared" si="207"/>
        <v>-1.096293329948117E-2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8.4700000000000006</v>
      </c>
      <c r="C2220" s="2">
        <f t="shared" si="204"/>
        <v>8.513944920532639</v>
      </c>
      <c r="D2220" s="2">
        <f t="shared" si="206"/>
        <v>8.4752983602900063</v>
      </c>
      <c r="E2220" s="2">
        <f t="shared" si="205"/>
        <v>3.8646560242632688E-2</v>
      </c>
      <c r="F2220" s="2">
        <f t="shared" si="209"/>
        <v>4.9106163901131879E-2</v>
      </c>
      <c r="G2220" s="2">
        <f t="shared" si="207"/>
        <v>-1.0459603658499191E-2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8.4700000000000006</v>
      </c>
      <c r="C2221" s="2">
        <f t="shared" si="204"/>
        <v>8.5117995481430029</v>
      </c>
      <c r="D2221" s="2">
        <f t="shared" si="206"/>
        <v>8.4749058891574141</v>
      </c>
      <c r="E2221" s="2">
        <f t="shared" si="205"/>
        <v>3.6893658985588829E-2</v>
      </c>
      <c r="F2221" s="2">
        <f t="shared" si="209"/>
        <v>4.666366291802327E-2</v>
      </c>
      <c r="G2221" s="2">
        <f t="shared" si="207"/>
        <v>-9.7700039324344415E-3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8.4700000000000006</v>
      </c>
      <c r="C2222" s="2">
        <f t="shared" si="204"/>
        <v>8.5069073099671559</v>
      </c>
      <c r="D2222" s="2">
        <f t="shared" si="206"/>
        <v>8.4745424899605695</v>
      </c>
      <c r="E2222" s="2">
        <f t="shared" si="205"/>
        <v>3.236482000658647E-2</v>
      </c>
      <c r="F2222" s="2">
        <f t="shared" si="209"/>
        <v>4.3803894335735907E-2</v>
      </c>
      <c r="G2222" s="2">
        <f t="shared" si="207"/>
        <v>-1.1439074329149437E-2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8.4700000000000006</v>
      </c>
      <c r="C2223" s="2">
        <f t="shared" si="204"/>
        <v>8.5027677238183621</v>
      </c>
      <c r="D2223" s="2">
        <f t="shared" si="206"/>
        <v>8.4742060092227494</v>
      </c>
      <c r="E2223" s="2">
        <f t="shared" si="205"/>
        <v>2.8561714595612742E-2</v>
      </c>
      <c r="F2223" s="2">
        <f t="shared" si="209"/>
        <v>4.0755458387711281E-2</v>
      </c>
      <c r="G2223" s="2">
        <f t="shared" si="207"/>
        <v>-1.2193743792098539E-2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8.4700000000000006</v>
      </c>
      <c r="C2224" s="2">
        <f t="shared" si="204"/>
        <v>8.4992649970770753</v>
      </c>
      <c r="D2224" s="2">
        <f t="shared" si="206"/>
        <v>8.4738944529840268</v>
      </c>
      <c r="E2224" s="2">
        <f t="shared" si="205"/>
        <v>2.5370544093048508E-2</v>
      </c>
      <c r="F2224" s="2">
        <f t="shared" si="209"/>
        <v>3.7678475528778725E-2</v>
      </c>
      <c r="G2224" s="2">
        <f t="shared" si="207"/>
        <v>-1.2307931435730217E-2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8.4700000000000006</v>
      </c>
      <c r="C2225" s="2">
        <f t="shared" si="204"/>
        <v>8.4947626898344488</v>
      </c>
      <c r="D2225" s="2">
        <f t="shared" si="206"/>
        <v>8.47360597498521</v>
      </c>
      <c r="E2225" s="2">
        <f t="shared" si="205"/>
        <v>2.1156714849238867E-2</v>
      </c>
      <c r="F2225" s="2">
        <f t="shared" si="209"/>
        <v>3.4374123392870756E-2</v>
      </c>
      <c r="G2225" s="2">
        <f t="shared" si="207"/>
        <v>-1.3217408543631889E-2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8.4700000000000006</v>
      </c>
      <c r="C2226" s="2">
        <f t="shared" si="204"/>
        <v>8.4909530452445345</v>
      </c>
      <c r="D2226" s="2">
        <f t="shared" si="206"/>
        <v>8.4733388657270456</v>
      </c>
      <c r="E2226" s="2">
        <f t="shared" si="205"/>
        <v>1.7614179517488893E-2</v>
      </c>
      <c r="F2226" s="2">
        <f t="shared" si="209"/>
        <v>3.1022134617794385E-2</v>
      </c>
      <c r="G2226" s="2">
        <f t="shared" si="207"/>
        <v>-1.3407955100305492E-2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8.4700000000000006</v>
      </c>
      <c r="C2227" s="2">
        <f t="shared" si="204"/>
        <v>8.487729499822299</v>
      </c>
      <c r="D2227" s="2">
        <f t="shared" si="206"/>
        <v>8.4730915423398567</v>
      </c>
      <c r="E2227" s="2">
        <f t="shared" si="205"/>
        <v>1.4637957482442232E-2</v>
      </c>
      <c r="F2227" s="2">
        <f t="shared" si="209"/>
        <v>2.7745299190723959E-2</v>
      </c>
      <c r="G2227" s="2">
        <f t="shared" si="207"/>
        <v>-1.3107341708281726E-2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8.5</v>
      </c>
      <c r="C2228" s="2">
        <f t="shared" si="204"/>
        <v>8.4850018844650226</v>
      </c>
      <c r="D2228" s="2">
        <f t="shared" si="206"/>
        <v>8.4750847614257925</v>
      </c>
      <c r="E2228" s="2">
        <f t="shared" si="205"/>
        <v>9.9171230392300913E-3</v>
      </c>
      <c r="F2228" s="2">
        <f t="shared" si="209"/>
        <v>2.4179663960425184E-2</v>
      </c>
      <c r="G2228" s="2">
        <f t="shared" si="207"/>
        <v>-1.4262540921195093E-2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8.5</v>
      </c>
      <c r="C2229" s="2">
        <f t="shared" si="204"/>
        <v>8.4826939022396353</v>
      </c>
      <c r="D2229" s="2">
        <f t="shared" si="206"/>
        <v>8.4769303346535114</v>
      </c>
      <c r="E2229" s="2">
        <f t="shared" si="205"/>
        <v>5.7635675861238411E-3</v>
      </c>
      <c r="F2229" s="2">
        <f t="shared" si="209"/>
        <v>2.049644468556492E-2</v>
      </c>
      <c r="G2229" s="2">
        <f t="shared" si="207"/>
        <v>-1.4732877099441079E-2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8.5</v>
      </c>
      <c r="C2230" s="2">
        <f t="shared" si="204"/>
        <v>8.4807409942027689</v>
      </c>
      <c r="D2230" s="2">
        <f t="shared" si="206"/>
        <v>8.4786391987532514</v>
      </c>
      <c r="E2230" s="2">
        <f t="shared" si="205"/>
        <v>2.1017954495174962E-3</v>
      </c>
      <c r="F2230" s="2">
        <f t="shared" si="209"/>
        <v>1.6817514838355436E-2</v>
      </c>
      <c r="G2230" s="2">
        <f t="shared" si="207"/>
        <v>-1.471571938883794E-2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8.4</v>
      </c>
      <c r="C2231" s="2">
        <f t="shared" si="204"/>
        <v>8.4790885335561903</v>
      </c>
      <c r="D2231" s="2">
        <f t="shared" si="206"/>
        <v>8.472814072919677</v>
      </c>
      <c r="E2231" s="2">
        <f t="shared" si="205"/>
        <v>6.2744606365132682E-3</v>
      </c>
      <c r="F2231" s="2">
        <f t="shared" si="209"/>
        <v>1.4708903997987003E-2</v>
      </c>
      <c r="G2231" s="2">
        <f t="shared" si="207"/>
        <v>-8.4344433614737344E-3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8.5</v>
      </c>
      <c r="C2232" s="2">
        <f t="shared" si="204"/>
        <v>8.4776902976244699</v>
      </c>
      <c r="D2232" s="2">
        <f t="shared" si="206"/>
        <v>8.4748278452959962</v>
      </c>
      <c r="E2232" s="2">
        <f t="shared" si="205"/>
        <v>2.862452328473708E-3</v>
      </c>
      <c r="F2232" s="2">
        <f t="shared" si="209"/>
        <v>1.2339613664084344E-2</v>
      </c>
      <c r="G2232" s="2">
        <f t="shared" si="207"/>
        <v>-9.4771613356106361E-3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8.5</v>
      </c>
      <c r="C2233" s="2">
        <f t="shared" si="204"/>
        <v>8.4765071749130136</v>
      </c>
      <c r="D2233" s="2">
        <f t="shared" si="206"/>
        <v>8.4766924493481444</v>
      </c>
      <c r="E2233" s="2">
        <f t="shared" si="205"/>
        <v>-1.8527443513072228E-4</v>
      </c>
      <c r="F2233" s="2">
        <f t="shared" si="209"/>
        <v>9.8346360442413301E-3</v>
      </c>
      <c r="G2233" s="2">
        <f t="shared" si="207"/>
        <v>-1.0019910479372052E-2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8.5</v>
      </c>
      <c r="C2234" s="2">
        <f t="shared" si="204"/>
        <v>8.4755060710802432</v>
      </c>
      <c r="D2234" s="2">
        <f t="shared" si="206"/>
        <v>8.4784189345816152</v>
      </c>
      <c r="E2234" s="2">
        <f t="shared" si="205"/>
        <v>-2.9128635013719872E-3</v>
      </c>
      <c r="F2234" s="2">
        <f t="shared" si="209"/>
        <v>7.2851361351186673E-3</v>
      </c>
      <c r="G2234" s="2">
        <f t="shared" si="207"/>
        <v>-1.0197999636490655E-2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8.48</v>
      </c>
      <c r="C2235" s="2">
        <f t="shared" si="204"/>
        <v>8.4746589832217438</v>
      </c>
      <c r="D2235" s="2">
        <f t="shared" si="206"/>
        <v>8.4785360505385317</v>
      </c>
      <c r="E2235" s="2">
        <f t="shared" si="205"/>
        <v>-3.87706731678783E-3</v>
      </c>
      <c r="F2235" s="2">
        <f t="shared" si="209"/>
        <v>5.0526954447373687E-3</v>
      </c>
      <c r="G2235" s="2">
        <f t="shared" si="207"/>
        <v>-8.9297627615251979E-3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8.5</v>
      </c>
      <c r="C2236" s="2">
        <f t="shared" si="204"/>
        <v>8.4739422165722438</v>
      </c>
      <c r="D2236" s="2">
        <f t="shared" si="206"/>
        <v>8.4801259727208631</v>
      </c>
      <c r="E2236" s="2">
        <f t="shared" si="205"/>
        <v>-6.1837561486193238E-3</v>
      </c>
      <c r="F2236" s="2">
        <f t="shared" si="209"/>
        <v>2.80540512606603E-3</v>
      </c>
      <c r="G2236" s="2">
        <f t="shared" si="207"/>
        <v>-8.9891612746853533E-3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8.5</v>
      </c>
      <c r="C2237" s="2">
        <f t="shared" si="204"/>
        <v>8.4733357217149745</v>
      </c>
      <c r="D2237" s="2">
        <f t="shared" si="206"/>
        <v>8.4815981228896877</v>
      </c>
      <c r="E2237" s="2">
        <f t="shared" si="205"/>
        <v>-8.2624011747132187E-3</v>
      </c>
      <c r="F2237" s="2">
        <f t="shared" si="209"/>
        <v>5.9184386591018025E-4</v>
      </c>
      <c r="G2237" s="2">
        <f t="shared" si="207"/>
        <v>-8.8542450406233989E-3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8.5</v>
      </c>
      <c r="C2238" s="2">
        <f t="shared" si="204"/>
        <v>8.4774379183742088</v>
      </c>
      <c r="D2238" s="2">
        <f t="shared" si="206"/>
        <v>8.4829612248978581</v>
      </c>
      <c r="E2238" s="2">
        <f t="shared" si="205"/>
        <v>-5.5233065236492962E-3</v>
      </c>
      <c r="F2238" s="2">
        <f t="shared" si="209"/>
        <v>-6.3118621200171495E-4</v>
      </c>
      <c r="G2238" s="2">
        <f t="shared" si="207"/>
        <v>-4.8921203116475808E-3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8.5</v>
      </c>
      <c r="C2239" s="2">
        <f t="shared" si="204"/>
        <v>8.4809090078551002</v>
      </c>
      <c r="D2239" s="2">
        <f t="shared" si="206"/>
        <v>8.4842233563869058</v>
      </c>
      <c r="E2239" s="2">
        <f t="shared" si="205"/>
        <v>-3.3143485318056776E-3</v>
      </c>
      <c r="F2239" s="2">
        <f t="shared" si="209"/>
        <v>-1.1678186759625075E-3</v>
      </c>
      <c r="G2239" s="2">
        <f t="shared" si="207"/>
        <v>-2.1465298558431701E-3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8.5</v>
      </c>
      <c r="C2240" s="2">
        <f t="shared" si="204"/>
        <v>8.4838460835697003</v>
      </c>
      <c r="D2240" s="2">
        <f t="shared" si="206"/>
        <v>8.4853919966545419</v>
      </c>
      <c r="E2240" s="2">
        <f t="shared" si="205"/>
        <v>-1.5459130848416436E-3</v>
      </c>
      <c r="F2240" s="2">
        <f t="shared" si="209"/>
        <v>-1.2434375577383347E-3</v>
      </c>
      <c r="G2240" s="2">
        <f t="shared" si="207"/>
        <v>-3.0247552710330888E-4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8.5</v>
      </c>
      <c r="C2241" s="2">
        <f t="shared" si="204"/>
        <v>8.4709466860974381</v>
      </c>
      <c r="D2241" s="2">
        <f t="shared" si="206"/>
        <v>8.4864740709764277</v>
      </c>
      <c r="E2241" s="2">
        <f t="shared" si="205"/>
        <v>-1.5527384878989636E-2</v>
      </c>
      <c r="F2241" s="2">
        <f t="shared" si="209"/>
        <v>-4.1002270219885955E-3</v>
      </c>
      <c r="G2241" s="2">
        <f t="shared" si="207"/>
        <v>-1.142715785700104E-2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8.4499999999999993</v>
      </c>
      <c r="C2242" s="2">
        <f t="shared" si="204"/>
        <v>8.4754164266978318</v>
      </c>
      <c r="D2242" s="2">
        <f t="shared" si="206"/>
        <v>8.4837722879411377</v>
      </c>
      <c r="E2242" s="2">
        <f t="shared" si="205"/>
        <v>-8.3558612433058954E-3</v>
      </c>
      <c r="F2242" s="2">
        <f t="shared" si="209"/>
        <v>-4.9513538662520557E-3</v>
      </c>
      <c r="G2242" s="2">
        <f t="shared" si="207"/>
        <v>-3.4045073770538397E-3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8.5</v>
      </c>
      <c r="C2243" s="2">
        <f t="shared" si="204"/>
        <v>8.4791985148981652</v>
      </c>
      <c r="D2243" s="2">
        <f t="shared" si="206"/>
        <v>8.4849743406862377</v>
      </c>
      <c r="E2243" s="2">
        <f t="shared" si="205"/>
        <v>-5.7758257880724528E-3</v>
      </c>
      <c r="F2243" s="2">
        <f t="shared" si="209"/>
        <v>-5.1162482506161349E-3</v>
      </c>
      <c r="G2243" s="2">
        <f t="shared" si="207"/>
        <v>-6.595775374563179E-4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8.5</v>
      </c>
      <c r="C2244" s="2">
        <f t="shared" si="204"/>
        <v>8.48239874337537</v>
      </c>
      <c r="D2244" s="2">
        <f t="shared" si="206"/>
        <v>8.4860873524872567</v>
      </c>
      <c r="E2244" s="2">
        <f t="shared" si="205"/>
        <v>-3.6886091118866204E-3</v>
      </c>
      <c r="F2244" s="2">
        <f t="shared" si="209"/>
        <v>-4.8307204228702329E-3</v>
      </c>
      <c r="G2244" s="2">
        <f t="shared" si="207"/>
        <v>1.1421113109836125E-3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8.5</v>
      </c>
      <c r="C2245" s="2">
        <f t="shared" si="204"/>
        <v>8.4820297059330052</v>
      </c>
      <c r="D2245" s="2">
        <f t="shared" si="206"/>
        <v>8.4871179189696822</v>
      </c>
      <c r="E2245" s="2">
        <f t="shared" si="205"/>
        <v>-5.0882130366769474E-3</v>
      </c>
      <c r="F2245" s="2">
        <f t="shared" si="209"/>
        <v>-4.8822189456315754E-3</v>
      </c>
      <c r="G2245" s="2">
        <f t="shared" si="207"/>
        <v>-2.059940910453719E-4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8.5</v>
      </c>
      <c r="C2246" s="2">
        <f t="shared" si="204"/>
        <v>8.4847943665586971</v>
      </c>
      <c r="D2246" s="2">
        <f t="shared" si="206"/>
        <v>8.4880721471941492</v>
      </c>
      <c r="E2246" s="2">
        <f t="shared" si="205"/>
        <v>-3.2777806354520322E-3</v>
      </c>
      <c r="F2246" s="2">
        <f t="shared" si="209"/>
        <v>-4.561331283595667E-3</v>
      </c>
      <c r="G2246" s="2">
        <f t="shared" si="207"/>
        <v>1.2835506481436347E-3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8.6</v>
      </c>
      <c r="C2247" s="2">
        <f t="shared" si="204"/>
        <v>8.4871336947804359</v>
      </c>
      <c r="D2247" s="2">
        <f t="shared" si="206"/>
        <v>8.4963630992538413</v>
      </c>
      <c r="E2247" s="2">
        <f t="shared" si="205"/>
        <v>-9.2294044734053671E-3</v>
      </c>
      <c r="F2247" s="2">
        <f t="shared" si="209"/>
        <v>-5.4949459215576073E-3</v>
      </c>
      <c r="G2247" s="2">
        <f t="shared" si="207"/>
        <v>-3.7344585518477597E-3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6">
        <f>TITRES_STAT!D2251</f>
        <v>8.6</v>
      </c>
      <c r="C2248" s="2">
        <f t="shared" si="204"/>
        <v>8.4891131263526773</v>
      </c>
      <c r="D2248" s="2">
        <f t="shared" si="206"/>
        <v>8.5040399067165193</v>
      </c>
      <c r="E2248" s="2">
        <f t="shared" si="205"/>
        <v>-1.4926780363841985E-2</v>
      </c>
      <c r="F2248" s="2">
        <f t="shared" si="209"/>
        <v>-7.3813128100144827E-3</v>
      </c>
      <c r="G2248" s="2">
        <f t="shared" si="207"/>
        <v>-7.5454675538275022E-3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6">
        <f>TITRES_STAT!D2252</f>
        <v>8.6</v>
      </c>
      <c r="C2249" s="2">
        <f t="shared" si="204"/>
        <v>8.4907880299907266</v>
      </c>
      <c r="D2249" s="2">
        <f t="shared" si="206"/>
        <v>8.5111480617745556</v>
      </c>
      <c r="E2249" s="2">
        <f t="shared" si="205"/>
        <v>-2.0360031783829058E-2</v>
      </c>
      <c r="F2249" s="2">
        <f t="shared" si="209"/>
        <v>-9.9770566047773981E-3</v>
      </c>
      <c r="G2249" s="2">
        <f t="shared" si="207"/>
        <v>-1.038297517905166E-2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8.6</v>
      </c>
      <c r="C2250" s="2">
        <f t="shared" si="204"/>
        <v>8.4922052561459989</v>
      </c>
      <c r="D2250" s="2">
        <f t="shared" si="206"/>
        <v>8.517729686828293</v>
      </c>
      <c r="E2250" s="2">
        <f t="shared" si="205"/>
        <v>-2.5524430682294152E-2</v>
      </c>
      <c r="F2250" s="2">
        <f t="shared" si="209"/>
        <v>-1.308653142028075E-2</v>
      </c>
      <c r="G2250" s="2">
        <f t="shared" si="207"/>
        <v>-1.2437899262013403E-2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6">
        <f>TITRES_STAT!D2254</f>
        <v>8.6</v>
      </c>
      <c r="C2251" s="2">
        <f t="shared" si="204"/>
        <v>8.4934044475081532</v>
      </c>
      <c r="D2251" s="2">
        <f t="shared" si="206"/>
        <v>8.5238237841002711</v>
      </c>
      <c r="E2251" s="2">
        <f t="shared" si="205"/>
        <v>-3.0419336592117929E-2</v>
      </c>
      <c r="F2251" s="2">
        <f t="shared" si="209"/>
        <v>-1.6553092454648186E-2</v>
      </c>
      <c r="G2251" s="2">
        <f t="shared" si="207"/>
        <v>-1.3866244137469744E-2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6">
        <f>TITRES_STAT!D2255</f>
        <v>8.5</v>
      </c>
      <c r="C2252" s="2">
        <f t="shared" si="204"/>
        <v>8.4867268401992071</v>
      </c>
      <c r="D2252" s="2">
        <f t="shared" si="206"/>
        <v>8.5220590593521024</v>
      </c>
      <c r="E2252" s="2">
        <f t="shared" si="205"/>
        <v>-3.5332219152895306E-2</v>
      </c>
      <c r="F2252" s="2">
        <f t="shared" si="209"/>
        <v>-2.030891779429761E-2</v>
      </c>
      <c r="G2252" s="2">
        <f t="shared" si="207"/>
        <v>-1.5023301358597696E-2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8.5399999999999991</v>
      </c>
      <c r="C2253" s="2">
        <f t="shared" si="204"/>
        <v>8.4887688647839443</v>
      </c>
      <c r="D2253" s="2">
        <f t="shared" si="206"/>
        <v>8.523388017918613</v>
      </c>
      <c r="E2253" s="2">
        <f t="shared" si="205"/>
        <v>-3.4619153134668679E-2</v>
      </c>
      <c r="F2253" s="2">
        <f t="shared" si="209"/>
        <v>-2.3170964862371825E-2</v>
      </c>
      <c r="G2253" s="2">
        <f t="shared" si="207"/>
        <v>-1.1448188272296853E-2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8.5399999999999991</v>
      </c>
      <c r="C2254" s="2">
        <f t="shared" si="204"/>
        <v>8.4904967317402615</v>
      </c>
      <c r="D2254" s="2">
        <f t="shared" si="206"/>
        <v>8.5246185351098269</v>
      </c>
      <c r="E2254" s="2">
        <f t="shared" si="205"/>
        <v>-3.4121803369565384E-2</v>
      </c>
      <c r="F2254" s="2">
        <f t="shared" si="209"/>
        <v>-2.5361132563810538E-2</v>
      </c>
      <c r="G2254" s="2">
        <f t="shared" si="207"/>
        <v>-8.7606708057548464E-3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8.6</v>
      </c>
      <c r="C2255" s="2">
        <f t="shared" ref="C2255:C2318" si="210">$C$4*B2245+C2254*(1-$C$4)</f>
        <v>8.4919587730109907</v>
      </c>
      <c r="D2255" s="2">
        <f t="shared" si="206"/>
        <v>8.5302023473239146</v>
      </c>
      <c r="E2255" s="2">
        <f t="shared" si="205"/>
        <v>-3.8243574312923911E-2</v>
      </c>
      <c r="F2255" s="2">
        <f t="shared" si="209"/>
        <v>-2.7937620913633214E-2</v>
      </c>
      <c r="G2255" s="2">
        <f t="shared" si="207"/>
        <v>-1.0305953399290697E-2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8.6</v>
      </c>
      <c r="C2256" s="2">
        <f t="shared" si="210"/>
        <v>8.493195884855453</v>
      </c>
      <c r="D2256" s="2">
        <f t="shared" si="206"/>
        <v>8.5353725438184398</v>
      </c>
      <c r="E2256" s="2">
        <f t="shared" si="205"/>
        <v>-4.2176658962986835E-2</v>
      </c>
      <c r="F2256" s="2">
        <f t="shared" si="209"/>
        <v>-3.0785428523503938E-2</v>
      </c>
      <c r="G2256" s="2">
        <f t="shared" si="207"/>
        <v>-1.1391230439482897E-2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8.6999999999999993</v>
      </c>
      <c r="C2257" s="2">
        <f t="shared" si="210"/>
        <v>8.5096272871853831</v>
      </c>
      <c r="D2257" s="2">
        <f t="shared" si="206"/>
        <v>8.5475671702022584</v>
      </c>
      <c r="E2257" s="2">
        <f t="shared" si="205"/>
        <v>-3.7939883016875342E-2</v>
      </c>
      <c r="F2257" s="2">
        <f t="shared" si="209"/>
        <v>-3.2216319422178216E-2</v>
      </c>
      <c r="G2257" s="2">
        <f t="shared" si="207"/>
        <v>-5.7235635946971258E-3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8.6999999999999993</v>
      </c>
      <c r="C2258" s="2">
        <f t="shared" si="210"/>
        <v>8.5235307814645545</v>
      </c>
      <c r="D2258" s="2">
        <f t="shared" si="206"/>
        <v>8.5588584909280172</v>
      </c>
      <c r="E2258" s="2">
        <f t="shared" si="205"/>
        <v>-3.5327709463462753E-2</v>
      </c>
      <c r="F2258" s="2">
        <f t="shared" si="209"/>
        <v>-3.2838597430435129E-2</v>
      </c>
      <c r="G2258" s="2">
        <f t="shared" si="207"/>
        <v>-2.489112033027624E-3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8.6999999999999993</v>
      </c>
      <c r="C2259" s="2">
        <f t="shared" si="210"/>
        <v>8.5352952766238541</v>
      </c>
      <c r="D2259" s="2">
        <f t="shared" si="206"/>
        <v>8.569313417525942</v>
      </c>
      <c r="E2259" s="2">
        <f t="shared" si="205"/>
        <v>-3.4018140902087879E-2</v>
      </c>
      <c r="F2259" s="2">
        <f t="shared" si="209"/>
        <v>-3.307450612476568E-2</v>
      </c>
      <c r="G2259" s="2">
        <f t="shared" si="207"/>
        <v>-9.4363477732219841E-4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8.69</v>
      </c>
      <c r="C2260" s="2">
        <f t="shared" si="210"/>
        <v>8.5452498494509541</v>
      </c>
      <c r="D2260" s="2">
        <f t="shared" si="206"/>
        <v>8.578253164375873</v>
      </c>
      <c r="E2260" s="2">
        <f t="shared" si="205"/>
        <v>-3.3003314924918925E-2</v>
      </c>
      <c r="F2260" s="2">
        <f t="shared" si="209"/>
        <v>-3.3060267884796331E-2</v>
      </c>
      <c r="G2260" s="2">
        <f t="shared" si="207"/>
        <v>5.6952959877405729E-5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8.69</v>
      </c>
      <c r="C2261" s="2">
        <f t="shared" si="210"/>
        <v>8.5536729495354233</v>
      </c>
      <c r="D2261" s="2">
        <f t="shared" si="206"/>
        <v>8.586530707755438</v>
      </c>
      <c r="E2261" s="2">
        <f t="shared" si="205"/>
        <v>-3.2857758220014688E-2</v>
      </c>
      <c r="F2261" s="2">
        <f t="shared" si="209"/>
        <v>-3.3019765951840002E-2</v>
      </c>
      <c r="G2261" s="2">
        <f t="shared" si="207"/>
        <v>1.6200773182531436E-4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8.6</v>
      </c>
      <c r="C2262" s="2">
        <f t="shared" si="210"/>
        <v>8.5454155726838206</v>
      </c>
      <c r="D2262" s="2">
        <f t="shared" si="206"/>
        <v>8.587528433106888</v>
      </c>
      <c r="E2262" s="2">
        <f t="shared" si="205"/>
        <v>-4.2112860423067389E-2</v>
      </c>
      <c r="F2262" s="2">
        <f t="shared" si="209"/>
        <v>-3.4838384846085479E-2</v>
      </c>
      <c r="G2262" s="2">
        <f t="shared" si="207"/>
        <v>-7.2744755769819092E-3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8.5</v>
      </c>
      <c r="C2263" s="2">
        <f t="shared" si="210"/>
        <v>8.5445824076555397</v>
      </c>
      <c r="D2263" s="2">
        <f t="shared" si="206"/>
        <v>8.5810448454693411</v>
      </c>
      <c r="E2263" s="2">
        <f t="shared" si="205"/>
        <v>-3.6462437813801429E-2</v>
      </c>
      <c r="F2263" s="2">
        <f t="shared" si="209"/>
        <v>-3.5163195439628675E-2</v>
      </c>
      <c r="G2263" s="2">
        <f t="shared" si="207"/>
        <v>-1.2992423741727543E-3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8.5</v>
      </c>
      <c r="C2264" s="2">
        <f t="shared" si="210"/>
        <v>8.5438774218623799</v>
      </c>
      <c r="D2264" s="2">
        <f t="shared" si="206"/>
        <v>8.5750415235827226</v>
      </c>
      <c r="E2264" s="2">
        <f t="shared" si="205"/>
        <v>-3.1164101720342785E-2</v>
      </c>
      <c r="F2264" s="2">
        <f t="shared" si="209"/>
        <v>-3.4363376695771497E-2</v>
      </c>
      <c r="G2264" s="2">
        <f t="shared" si="207"/>
        <v>3.199274975428712E-3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8.5</v>
      </c>
      <c r="C2265" s="2">
        <f t="shared" si="210"/>
        <v>8.5525116646527835</v>
      </c>
      <c r="D2265" s="2">
        <f t="shared" si="206"/>
        <v>8.5694828922062243</v>
      </c>
      <c r="E2265" s="2">
        <f t="shared" si="205"/>
        <v>-1.6971227553440826E-2</v>
      </c>
      <c r="F2265" s="2">
        <f t="shared" si="209"/>
        <v>-3.0884946867305366E-2</v>
      </c>
      <c r="G2265" s="2">
        <f t="shared" si="207"/>
        <v>1.391371931386454E-2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8.5</v>
      </c>
      <c r="C2266" s="2">
        <f t="shared" si="210"/>
        <v>8.5598175623985089</v>
      </c>
      <c r="D2266" s="2">
        <f t="shared" si="206"/>
        <v>8.5643360113020588</v>
      </c>
      <c r="E2266" s="2">
        <f t="shared" si="205"/>
        <v>-4.5184489035499098E-3</v>
      </c>
      <c r="F2266" s="2">
        <f t="shared" si="209"/>
        <v>-2.5611647274554276E-2</v>
      </c>
      <c r="G2266" s="2">
        <f t="shared" si="207"/>
        <v>2.1093198371004367E-2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8.5</v>
      </c>
      <c r="C2267" s="2">
        <f t="shared" si="210"/>
        <v>8.5813840912602775</v>
      </c>
      <c r="D2267" s="2">
        <f t="shared" si="206"/>
        <v>8.5595703808352397</v>
      </c>
      <c r="E2267" s="2">
        <f t="shared" si="205"/>
        <v>2.1813710425037769E-2</v>
      </c>
      <c r="F2267" s="2">
        <f t="shared" si="209"/>
        <v>-1.612657573463587E-2</v>
      </c>
      <c r="G2267" s="2">
        <f t="shared" si="207"/>
        <v>3.7940286159673639E-2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8.5</v>
      </c>
      <c r="C2268" s="2">
        <f t="shared" si="210"/>
        <v>8.5996326926048496</v>
      </c>
      <c r="D2268" s="2">
        <f t="shared" si="206"/>
        <v>8.5551577600326283</v>
      </c>
      <c r="E2268" s="2">
        <f t="shared" ref="E2268:E2331" si="211">C2268-D2268</f>
        <v>4.4474932572221348E-2</v>
      </c>
      <c r="F2268" s="2">
        <f t="shared" si="209"/>
        <v>-4.0062740732644264E-3</v>
      </c>
      <c r="G2268" s="2">
        <f t="shared" si="207"/>
        <v>4.8481206645485775E-2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8.5</v>
      </c>
      <c r="C2269" s="2">
        <f t="shared" si="210"/>
        <v>8.6150738168194874</v>
      </c>
      <c r="D2269" s="2">
        <f t="shared" ref="D2269:D2332" si="212">$D$4*B2269+(1-$D$4)*D2268</f>
        <v>8.5510720000302118</v>
      </c>
      <c r="E2269" s="2">
        <f t="shared" si="211"/>
        <v>6.4001816789275523E-2</v>
      </c>
      <c r="F2269" s="2">
        <f t="shared" si="209"/>
        <v>9.5953440992435635E-3</v>
      </c>
      <c r="G2269" s="2">
        <f t="shared" si="207"/>
        <v>5.440647269003196E-2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8.5</v>
      </c>
      <c r="C2270" s="2">
        <f t="shared" si="210"/>
        <v>8.6266009219241813</v>
      </c>
      <c r="D2270" s="2">
        <f t="shared" si="212"/>
        <v>8.5472888889168619</v>
      </c>
      <c r="E2270" s="2">
        <f t="shared" si="211"/>
        <v>7.9312033007319371E-2</v>
      </c>
      <c r="F2270" s="2">
        <f t="shared" si="209"/>
        <v>2.3538681880858725E-2</v>
      </c>
      <c r="G2270" s="2">
        <f t="shared" si="207"/>
        <v>5.5773351126460646E-2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8.5</v>
      </c>
      <c r="C2271" s="2">
        <f t="shared" si="210"/>
        <v>8.6363546262435378</v>
      </c>
      <c r="D2271" s="2">
        <f t="shared" si="212"/>
        <v>8.5437860082563528</v>
      </c>
      <c r="E2271" s="2">
        <f t="shared" si="211"/>
        <v>9.2568617987184965E-2</v>
      </c>
      <c r="F2271" s="2">
        <f t="shared" si="209"/>
        <v>3.7344669102123973E-2</v>
      </c>
      <c r="G2271" s="2">
        <f t="shared" si="207"/>
        <v>5.5223948885060992E-2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8.6</v>
      </c>
      <c r="C2272" s="2">
        <f t="shared" si="210"/>
        <v>8.630761606821455</v>
      </c>
      <c r="D2272" s="2">
        <f t="shared" si="212"/>
        <v>8.5479500076447721</v>
      </c>
      <c r="E2272" s="2">
        <f t="shared" si="211"/>
        <v>8.2811599176682904E-2</v>
      </c>
      <c r="F2272" s="2">
        <f t="shared" si="209"/>
        <v>4.6438055117035762E-2</v>
      </c>
      <c r="G2272" s="2">
        <f t="shared" si="207"/>
        <v>3.6373544059647142E-2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8.5</v>
      </c>
      <c r="C2273" s="2">
        <f t="shared" si="210"/>
        <v>8.6106444365412305</v>
      </c>
      <c r="D2273" s="2">
        <f t="shared" si="212"/>
        <v>8.5443981552266397</v>
      </c>
      <c r="E2273" s="2">
        <f t="shared" si="211"/>
        <v>6.624628131459076E-2</v>
      </c>
      <c r="F2273" s="2">
        <f t="shared" si="209"/>
        <v>5.0399700356546763E-2</v>
      </c>
      <c r="G2273" s="2">
        <f t="shared" si="207"/>
        <v>1.5846580958043997E-2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8.5</v>
      </c>
      <c r="C2274" s="2">
        <f t="shared" si="210"/>
        <v>8.5936222155348876</v>
      </c>
      <c r="D2274" s="2">
        <f t="shared" si="212"/>
        <v>8.5411094029876296</v>
      </c>
      <c r="E2274" s="2">
        <f t="shared" si="211"/>
        <v>5.2512812547258036E-2</v>
      </c>
      <c r="F2274" s="2">
        <f t="shared" si="209"/>
        <v>5.0822322794689019E-2</v>
      </c>
      <c r="G2274" s="2">
        <f t="shared" si="207"/>
        <v>1.6904897525690174E-3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8.5</v>
      </c>
      <c r="C2275" s="2">
        <f t="shared" si="210"/>
        <v>8.579218797760289</v>
      </c>
      <c r="D2275" s="2">
        <f t="shared" si="212"/>
        <v>8.538064262025582</v>
      </c>
      <c r="E2275" s="2">
        <f t="shared" si="211"/>
        <v>4.1154535734706954E-2</v>
      </c>
      <c r="F2275" s="2">
        <f t="shared" si="209"/>
        <v>4.8888765382692607E-2</v>
      </c>
      <c r="G2275" s="2">
        <f t="shared" si="207"/>
        <v>-7.7342296479856534E-3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8.5</v>
      </c>
      <c r="C2276" s="2">
        <f t="shared" si="210"/>
        <v>8.5670312904125527</v>
      </c>
      <c r="D2276" s="2">
        <f t="shared" si="212"/>
        <v>8.5352446870607235</v>
      </c>
      <c r="E2276" s="2">
        <f t="shared" si="211"/>
        <v>3.1786603351829257E-2</v>
      </c>
      <c r="F2276" s="2">
        <f t="shared" si="209"/>
        <v>4.5468332976519941E-2</v>
      </c>
      <c r="G2276" s="2">
        <f t="shared" ref="G2276:G2339" si="213">E2276-F2276</f>
        <v>-1.3681729624690685E-2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8.5</v>
      </c>
      <c r="C2277" s="2">
        <f t="shared" si="210"/>
        <v>8.5567187841952368</v>
      </c>
      <c r="D2277" s="2">
        <f t="shared" si="212"/>
        <v>8.5326339695006688</v>
      </c>
      <c r="E2277" s="2">
        <f t="shared" si="211"/>
        <v>2.4084814694568024E-2</v>
      </c>
      <c r="F2277" s="2">
        <f t="shared" ref="F2277:F2340" si="215">(E2277*(2/(10)))+((1-(2/10))*F2276)</f>
        <v>4.1191629320129562E-2</v>
      </c>
      <c r="G2277" s="2">
        <f t="shared" si="213"/>
        <v>-1.7106814625561538E-2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8.5</v>
      </c>
      <c r="C2278" s="2">
        <f t="shared" si="210"/>
        <v>8.5479928173959703</v>
      </c>
      <c r="D2278" s="2">
        <f t="shared" si="212"/>
        <v>8.5302166384265448</v>
      </c>
      <c r="E2278" s="2">
        <f t="shared" si="211"/>
        <v>1.7776178969425516E-2</v>
      </c>
      <c r="F2278" s="2">
        <f t="shared" si="215"/>
        <v>3.6508539249988751E-2</v>
      </c>
      <c r="G2278" s="2">
        <f t="shared" si="213"/>
        <v>-1.8732360280563236E-2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8.5</v>
      </c>
      <c r="C2279" s="2">
        <f t="shared" si="210"/>
        <v>8.5406093070273599</v>
      </c>
      <c r="D2279" s="2">
        <f t="shared" si="212"/>
        <v>8.5279783689134678</v>
      </c>
      <c r="E2279" s="2">
        <f t="shared" si="211"/>
        <v>1.2630938113892043E-2</v>
      </c>
      <c r="F2279" s="2">
        <f t="shared" si="215"/>
        <v>3.1733019022769413E-2</v>
      </c>
      <c r="G2279" s="2">
        <f t="shared" si="213"/>
        <v>-1.910208090887737E-2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8.5</v>
      </c>
      <c r="C2280" s="2">
        <f t="shared" si="210"/>
        <v>8.5343617213308427</v>
      </c>
      <c r="D2280" s="2">
        <f t="shared" si="212"/>
        <v>8.5259058971420991</v>
      </c>
      <c r="E2280" s="2">
        <f t="shared" si="211"/>
        <v>8.455824188743577E-3</v>
      </c>
      <c r="F2280" s="2">
        <f t="shared" si="215"/>
        <v>2.7077580055964248E-2</v>
      </c>
      <c r="G2280" s="2">
        <f t="shared" si="213"/>
        <v>-1.8621755867220671E-2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8.5</v>
      </c>
      <c r="C2281" s="2">
        <f t="shared" si="210"/>
        <v>8.5290753026645589</v>
      </c>
      <c r="D2281" s="2">
        <f t="shared" si="212"/>
        <v>8.5239869417982401</v>
      </c>
      <c r="E2281" s="2">
        <f t="shared" si="211"/>
        <v>5.0883608663188085E-3</v>
      </c>
      <c r="F2281" s="2">
        <f t="shared" si="215"/>
        <v>2.2679736218035162E-2</v>
      </c>
      <c r="G2281" s="2">
        <f t="shared" si="213"/>
        <v>-1.7591375351716353E-2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8.5</v>
      </c>
      <c r="C2282" s="2">
        <f t="shared" si="210"/>
        <v>8.5399867945623189</v>
      </c>
      <c r="D2282" s="2">
        <f t="shared" si="212"/>
        <v>8.522210131294667</v>
      </c>
      <c r="E2282" s="2">
        <f t="shared" si="211"/>
        <v>1.7776663267651927E-2</v>
      </c>
      <c r="F2282" s="2">
        <f t="shared" si="215"/>
        <v>2.1699121627958513E-2</v>
      </c>
      <c r="G2282" s="2">
        <f t="shared" si="213"/>
        <v>-3.9224583603065868E-3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8.65</v>
      </c>
      <c r="C2283" s="2">
        <f t="shared" si="210"/>
        <v>8.5338349800142694</v>
      </c>
      <c r="D2283" s="2">
        <f t="shared" si="212"/>
        <v>8.5316760474950613</v>
      </c>
      <c r="E2283" s="2">
        <f t="shared" si="211"/>
        <v>2.1589325192081787E-3</v>
      </c>
      <c r="F2283" s="2">
        <f t="shared" si="215"/>
        <v>1.7791083806208446E-2</v>
      </c>
      <c r="G2283" s="2">
        <f t="shared" si="213"/>
        <v>-1.5632151287000268E-2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9.0299999999999994</v>
      </c>
      <c r="C2284" s="2">
        <f t="shared" si="210"/>
        <v>8.5286295984736125</v>
      </c>
      <c r="D2284" s="2">
        <f t="shared" si="212"/>
        <v>8.5685889328657971</v>
      </c>
      <c r="E2284" s="2">
        <f t="shared" si="211"/>
        <v>-3.9959334392184687E-2</v>
      </c>
      <c r="F2284" s="2">
        <f t="shared" si="215"/>
        <v>6.2410001665298195E-3</v>
      </c>
      <c r="G2284" s="2">
        <f t="shared" si="213"/>
        <v>-4.6200334558714508E-2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9.0299999999999994</v>
      </c>
      <c r="C2285" s="2">
        <f t="shared" si="210"/>
        <v>8.5242250448622876</v>
      </c>
      <c r="D2285" s="2">
        <f t="shared" si="212"/>
        <v>8.6027675304312936</v>
      </c>
      <c r="E2285" s="2">
        <f t="shared" si="211"/>
        <v>-7.8542485569006004E-2</v>
      </c>
      <c r="F2285" s="2">
        <f t="shared" si="215"/>
        <v>-1.0715696980577347E-2</v>
      </c>
      <c r="G2285" s="2">
        <f t="shared" si="213"/>
        <v>-6.7826788588428652E-2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9.0299999999999994</v>
      </c>
      <c r="C2286" s="2">
        <f t="shared" si="210"/>
        <v>8.5204981148834751</v>
      </c>
      <c r="D2286" s="2">
        <f t="shared" si="212"/>
        <v>8.634414380028975</v>
      </c>
      <c r="E2286" s="2">
        <f t="shared" si="211"/>
        <v>-0.11391626514549991</v>
      </c>
      <c r="F2286" s="2">
        <f t="shared" si="215"/>
        <v>-3.1355810613561859E-2</v>
      </c>
      <c r="G2286" s="2">
        <f t="shared" si="213"/>
        <v>-8.2560454531938055E-2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8.6300000000000008</v>
      </c>
      <c r="C2287" s="2">
        <f t="shared" si="210"/>
        <v>8.5173445587475562</v>
      </c>
      <c r="D2287" s="2">
        <f t="shared" si="212"/>
        <v>8.6340873889157166</v>
      </c>
      <c r="E2287" s="2">
        <f t="shared" si="211"/>
        <v>-0.11674283016816034</v>
      </c>
      <c r="F2287" s="2">
        <f t="shared" si="215"/>
        <v>-4.8433214524481558E-2</v>
      </c>
      <c r="G2287" s="2">
        <f t="shared" si="213"/>
        <v>-6.8309615643678781E-2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8.5</v>
      </c>
      <c r="C2288" s="2">
        <f t="shared" si="210"/>
        <v>8.5146761650940856</v>
      </c>
      <c r="D2288" s="2">
        <f t="shared" si="212"/>
        <v>8.6241549897367751</v>
      </c>
      <c r="E2288" s="2">
        <f t="shared" si="211"/>
        <v>-0.10947882464268943</v>
      </c>
      <c r="F2288" s="2">
        <f t="shared" si="215"/>
        <v>-6.0642336548123135E-2</v>
      </c>
      <c r="G2288" s="2">
        <f t="shared" si="213"/>
        <v>-4.8836488094566297E-2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8.5</v>
      </c>
      <c r="C2289" s="2">
        <f t="shared" si="210"/>
        <v>8.512418293541149</v>
      </c>
      <c r="D2289" s="2">
        <f t="shared" si="212"/>
        <v>8.6149583238303471</v>
      </c>
      <c r="E2289" s="2">
        <f t="shared" si="211"/>
        <v>-0.10254003028919811</v>
      </c>
      <c r="F2289" s="2">
        <f t="shared" si="215"/>
        <v>-6.9021875296338131E-2</v>
      </c>
      <c r="G2289" s="2">
        <f t="shared" si="213"/>
        <v>-3.3518154992859983E-2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8.5</v>
      </c>
      <c r="C2290" s="2">
        <f t="shared" si="210"/>
        <v>8.5105077868425116</v>
      </c>
      <c r="D2290" s="2">
        <f t="shared" si="212"/>
        <v>8.6064428924355063</v>
      </c>
      <c r="E2290" s="2">
        <f t="shared" si="211"/>
        <v>-9.5935105592994674E-2</v>
      </c>
      <c r="F2290" s="2">
        <f t="shared" si="215"/>
        <v>-7.440452135566944E-2</v>
      </c>
      <c r="G2290" s="2">
        <f t="shared" si="213"/>
        <v>-2.1530584237325234E-2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8.5</v>
      </c>
      <c r="C2291" s="2">
        <f t="shared" si="210"/>
        <v>8.5088912042513556</v>
      </c>
      <c r="D2291" s="2">
        <f t="shared" si="212"/>
        <v>8.5985582337365791</v>
      </c>
      <c r="E2291" s="2">
        <f t="shared" si="211"/>
        <v>-8.9667029485223537E-2</v>
      </c>
      <c r="F2291" s="2">
        <f t="shared" si="215"/>
        <v>-7.7457022981580262E-2</v>
      </c>
      <c r="G2291" s="2">
        <f t="shared" si="213"/>
        <v>-1.2210006503643275E-2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8.5</v>
      </c>
      <c r="C2292" s="2">
        <f t="shared" si="210"/>
        <v>8.5075233266742245</v>
      </c>
      <c r="D2292" s="2">
        <f t="shared" si="212"/>
        <v>8.591257623830165</v>
      </c>
      <c r="E2292" s="2">
        <f t="shared" si="211"/>
        <v>-8.3734297155940496E-2</v>
      </c>
      <c r="F2292" s="2">
        <f t="shared" si="215"/>
        <v>-7.8712477816452311E-2</v>
      </c>
      <c r="G2292" s="2">
        <f t="shared" si="213"/>
        <v>-5.0218193394881844E-3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8.5</v>
      </c>
      <c r="C2293" s="2">
        <f t="shared" si="210"/>
        <v>8.5294428148781893</v>
      </c>
      <c r="D2293" s="2">
        <f t="shared" si="212"/>
        <v>8.5844977998427456</v>
      </c>
      <c r="E2293" s="2">
        <f t="shared" si="211"/>
        <v>-5.5054984964556297E-2</v>
      </c>
      <c r="F2293" s="2">
        <f t="shared" si="215"/>
        <v>-7.3980979246073109E-2</v>
      </c>
      <c r="G2293" s="2">
        <f t="shared" si="213"/>
        <v>1.8925994281516811E-2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8.5</v>
      </c>
      <c r="C2294" s="2">
        <f t="shared" si="210"/>
        <v>8.6064516125892361</v>
      </c>
      <c r="D2294" s="2">
        <f t="shared" si="212"/>
        <v>8.5782387035580978</v>
      </c>
      <c r="E2294" s="2">
        <f t="shared" si="211"/>
        <v>2.8212909031138267E-2</v>
      </c>
      <c r="F2294" s="2">
        <f t="shared" si="215"/>
        <v>-5.3542201590630834E-2</v>
      </c>
      <c r="G2294" s="2">
        <f t="shared" si="213"/>
        <v>8.17551106217691E-2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8.5</v>
      </c>
      <c r="C2295" s="2">
        <f t="shared" si="210"/>
        <v>8.6716129029601241</v>
      </c>
      <c r="D2295" s="2">
        <f t="shared" si="212"/>
        <v>8.5724432440352754</v>
      </c>
      <c r="E2295" s="2">
        <f t="shared" si="211"/>
        <v>9.9169658924848747E-2</v>
      </c>
      <c r="F2295" s="2">
        <f t="shared" si="215"/>
        <v>-2.2999829487534918E-2</v>
      </c>
      <c r="G2295" s="2">
        <f t="shared" si="213"/>
        <v>0.12216948841238366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8.5</v>
      </c>
      <c r="C2296" s="2">
        <f t="shared" si="210"/>
        <v>8.7267493794277975</v>
      </c>
      <c r="D2296" s="2">
        <f t="shared" si="212"/>
        <v>8.5670770778104401</v>
      </c>
      <c r="E2296" s="2">
        <f t="shared" si="211"/>
        <v>0.15967230161735735</v>
      </c>
      <c r="F2296" s="2">
        <f t="shared" si="215"/>
        <v>1.3534596733443535E-2</v>
      </c>
      <c r="G2296" s="2">
        <f t="shared" si="213"/>
        <v>0.14613770488391381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8.52</v>
      </c>
      <c r="C2297" s="2">
        <f t="shared" si="210"/>
        <v>8.7118648595158277</v>
      </c>
      <c r="D2297" s="2">
        <f t="shared" si="212"/>
        <v>8.5635898868615179</v>
      </c>
      <c r="E2297" s="2">
        <f t="shared" si="211"/>
        <v>0.14827497265430978</v>
      </c>
      <c r="F2297" s="2">
        <f t="shared" si="215"/>
        <v>4.0482671917616786E-2</v>
      </c>
      <c r="G2297" s="2">
        <f t="shared" si="213"/>
        <v>0.10779230073669299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8.5299999999999994</v>
      </c>
      <c r="C2298" s="2">
        <f t="shared" si="210"/>
        <v>8.6792702657441616</v>
      </c>
      <c r="D2298" s="2">
        <f t="shared" si="212"/>
        <v>8.5611017470939981</v>
      </c>
      <c r="E2298" s="2">
        <f t="shared" si="211"/>
        <v>0.11816851865016353</v>
      </c>
      <c r="F2298" s="2">
        <f t="shared" si="215"/>
        <v>5.6019841264126138E-2</v>
      </c>
      <c r="G2298" s="2">
        <f t="shared" si="213"/>
        <v>6.2148677386037396E-2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8.52</v>
      </c>
      <c r="C2299" s="2">
        <f t="shared" si="210"/>
        <v>8.6516902248604453</v>
      </c>
      <c r="D2299" s="2">
        <f t="shared" si="212"/>
        <v>8.5580571732351824</v>
      </c>
      <c r="E2299" s="2">
        <f t="shared" si="211"/>
        <v>9.3633051625262809E-2</v>
      </c>
      <c r="F2299" s="2">
        <f t="shared" si="215"/>
        <v>6.354248333635347E-2</v>
      </c>
      <c r="G2299" s="2">
        <f t="shared" si="213"/>
        <v>3.0090568288909339E-2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8.5299999999999994</v>
      </c>
      <c r="C2300" s="2">
        <f t="shared" si="210"/>
        <v>8.6283532671896079</v>
      </c>
      <c r="D2300" s="2">
        <f t="shared" si="212"/>
        <v>8.5559788641066508</v>
      </c>
      <c r="E2300" s="2">
        <f t="shared" si="211"/>
        <v>7.2374403082957173E-2</v>
      </c>
      <c r="F2300" s="2">
        <f t="shared" si="215"/>
        <v>6.5308867285674213E-2</v>
      </c>
      <c r="G2300" s="2">
        <f t="shared" si="213"/>
        <v>7.0655357972829597E-3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8.5399999999999991</v>
      </c>
      <c r="C2301" s="2">
        <f t="shared" si="210"/>
        <v>8.6086066106988994</v>
      </c>
      <c r="D2301" s="2">
        <f t="shared" si="212"/>
        <v>8.554795244543195</v>
      </c>
      <c r="E2301" s="2">
        <f t="shared" si="211"/>
        <v>5.3811366155704476E-2</v>
      </c>
      <c r="F2301" s="2">
        <f t="shared" si="215"/>
        <v>6.3009367059680271E-2</v>
      </c>
      <c r="G2301" s="2">
        <f t="shared" si="213"/>
        <v>-9.1980009039757948E-3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8.52</v>
      </c>
      <c r="C2302" s="2">
        <f t="shared" si="210"/>
        <v>8.5918979013606069</v>
      </c>
      <c r="D2302" s="2">
        <f t="shared" si="212"/>
        <v>8.552217819021477</v>
      </c>
      <c r="E2302" s="2">
        <f t="shared" si="211"/>
        <v>3.9680082339129896E-2</v>
      </c>
      <c r="F2302" s="2">
        <f t="shared" si="215"/>
        <v>5.8343510115570194E-2</v>
      </c>
      <c r="G2302" s="2">
        <f t="shared" si="213"/>
        <v>-1.8663427776440297E-2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8.5</v>
      </c>
      <c r="C2303" s="2">
        <f t="shared" si="210"/>
        <v>8.5777597626897446</v>
      </c>
      <c r="D2303" s="2">
        <f t="shared" si="212"/>
        <v>8.5483498324272933</v>
      </c>
      <c r="E2303" s="2">
        <f t="shared" si="211"/>
        <v>2.9409930262451311E-2</v>
      </c>
      <c r="F2303" s="2">
        <f t="shared" si="215"/>
        <v>5.255679414494642E-2</v>
      </c>
      <c r="G2303" s="2">
        <f t="shared" si="213"/>
        <v>-2.3146863882495108E-2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8.5</v>
      </c>
      <c r="C2304" s="2">
        <f t="shared" si="210"/>
        <v>8.5657967222759375</v>
      </c>
      <c r="D2304" s="2">
        <f t="shared" si="212"/>
        <v>8.5447683633586049</v>
      </c>
      <c r="E2304" s="2">
        <f t="shared" si="211"/>
        <v>2.1028358917332568E-2</v>
      </c>
      <c r="F2304" s="2">
        <f t="shared" si="215"/>
        <v>4.6251107099423656E-2</v>
      </c>
      <c r="G2304" s="2">
        <f t="shared" si="213"/>
        <v>-2.5222748182091088E-2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8.5</v>
      </c>
      <c r="C2305" s="2">
        <f t="shared" si="210"/>
        <v>8.5556741496181008</v>
      </c>
      <c r="D2305" s="2">
        <f t="shared" si="212"/>
        <v>8.5414521882950041</v>
      </c>
      <c r="E2305" s="2">
        <f t="shared" si="211"/>
        <v>1.4221961323096721E-2</v>
      </c>
      <c r="F2305" s="2">
        <f t="shared" si="215"/>
        <v>3.9845277944158271E-2</v>
      </c>
      <c r="G2305" s="2">
        <f t="shared" si="213"/>
        <v>-2.562331662106155E-2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8.51</v>
      </c>
      <c r="C2306" s="2">
        <f t="shared" si="210"/>
        <v>8.5471088958307</v>
      </c>
      <c r="D2306" s="2">
        <f t="shared" si="212"/>
        <v>8.5391223965694483</v>
      </c>
      <c r="E2306" s="2">
        <f t="shared" si="211"/>
        <v>7.9864992612517227E-3</v>
      </c>
      <c r="F2306" s="2">
        <f t="shared" si="215"/>
        <v>3.3473522207576961E-2</v>
      </c>
      <c r="G2306" s="2">
        <f t="shared" si="213"/>
        <v>-2.5487022946325238E-2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8.51</v>
      </c>
      <c r="C2307" s="2">
        <f t="shared" si="210"/>
        <v>8.5429382964721299</v>
      </c>
      <c r="D2307" s="2">
        <f t="shared" si="212"/>
        <v>8.536965182008748</v>
      </c>
      <c r="E2307" s="2">
        <f t="shared" si="211"/>
        <v>5.97311446338189E-3</v>
      </c>
      <c r="F2307" s="2">
        <f t="shared" si="215"/>
        <v>2.7973440658737948E-2</v>
      </c>
      <c r="G2307" s="2">
        <f t="shared" si="213"/>
        <v>-2.2000326195356058E-2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8.51</v>
      </c>
      <c r="C2308" s="2">
        <f t="shared" si="210"/>
        <v>8.5409477893225709</v>
      </c>
      <c r="D2308" s="2">
        <f t="shared" si="212"/>
        <v>8.5349677611192121</v>
      </c>
      <c r="E2308" s="2">
        <f t="shared" si="211"/>
        <v>5.9800282033588559E-3</v>
      </c>
      <c r="F2308" s="2">
        <f t="shared" si="215"/>
        <v>2.3574758167662132E-2</v>
      </c>
      <c r="G2308" s="2">
        <f t="shared" si="213"/>
        <v>-1.7594729964303276E-2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8.51</v>
      </c>
      <c r="C2309" s="2">
        <f t="shared" si="210"/>
        <v>8.5377250525037134</v>
      </c>
      <c r="D2309" s="2">
        <f t="shared" si="212"/>
        <v>8.5331182973326047</v>
      </c>
      <c r="E2309" s="2">
        <f t="shared" si="211"/>
        <v>4.6067551711086452E-3</v>
      </c>
      <c r="F2309" s="2">
        <f t="shared" si="215"/>
        <v>1.9781157568351436E-2</v>
      </c>
      <c r="G2309" s="2">
        <f t="shared" si="213"/>
        <v>-1.5174402397242791E-2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8.5</v>
      </c>
      <c r="C2310" s="2">
        <f t="shared" si="210"/>
        <v>8.5365365828877575</v>
      </c>
      <c r="D2310" s="2">
        <f t="shared" si="212"/>
        <v>8.5306650901227812</v>
      </c>
      <c r="E2310" s="2">
        <f t="shared" si="211"/>
        <v>5.8714927649763382E-3</v>
      </c>
      <c r="F2310" s="2">
        <f t="shared" si="215"/>
        <v>1.6999224607676416E-2</v>
      </c>
      <c r="G2310" s="2">
        <f t="shared" si="213"/>
        <v>-1.1127731842700078E-2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8.5</v>
      </c>
      <c r="C2311" s="2">
        <f t="shared" si="210"/>
        <v>8.5370694162896417</v>
      </c>
      <c r="D2311" s="2">
        <f t="shared" si="212"/>
        <v>8.5283936019655382</v>
      </c>
      <c r="E2311" s="2">
        <f t="shared" si="211"/>
        <v>8.6758143241034702E-3</v>
      </c>
      <c r="F2311" s="2">
        <f t="shared" si="215"/>
        <v>1.5334542550961828E-2</v>
      </c>
      <c r="G2311" s="2">
        <f t="shared" si="213"/>
        <v>-6.6587282268583577E-3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6">
        <f>TITRES_STAT!D2315</f>
        <v>8.5</v>
      </c>
      <c r="C2312" s="2">
        <f t="shared" si="210"/>
        <v>8.5344433522450807</v>
      </c>
      <c r="D2312" s="2">
        <f t="shared" si="212"/>
        <v>8.5262903721903136</v>
      </c>
      <c r="E2312" s="2">
        <f t="shared" si="211"/>
        <v>8.1529800547670561E-3</v>
      </c>
      <c r="F2312" s="2">
        <f t="shared" si="215"/>
        <v>1.3898230051722875E-2</v>
      </c>
      <c r="G2312" s="2">
        <f t="shared" si="213"/>
        <v>-5.7452499969558191E-3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8.5</v>
      </c>
      <c r="C2313" s="2">
        <f t="shared" si="210"/>
        <v>8.5291443749766067</v>
      </c>
      <c r="D2313" s="2">
        <f t="shared" si="212"/>
        <v>8.5243429372132535</v>
      </c>
      <c r="E2313" s="2">
        <f t="shared" si="211"/>
        <v>4.801437763353178E-3</v>
      </c>
      <c r="F2313" s="2">
        <f t="shared" si="215"/>
        <v>1.2078871594048936E-2</v>
      </c>
      <c r="G2313" s="2">
        <f t="shared" si="213"/>
        <v>-7.2774338306957585E-3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8.5</v>
      </c>
      <c r="C2314" s="2">
        <f t="shared" si="210"/>
        <v>8.5246606249802053</v>
      </c>
      <c r="D2314" s="2">
        <f t="shared" si="212"/>
        <v>8.5225397566789383</v>
      </c>
      <c r="E2314" s="2">
        <f t="shared" si="211"/>
        <v>2.1208683012670093E-3</v>
      </c>
      <c r="F2314" s="2">
        <f t="shared" si="215"/>
        <v>1.0087270935492552E-2</v>
      </c>
      <c r="G2314" s="2">
        <f t="shared" si="213"/>
        <v>-7.9664026342255428E-3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6">
        <f>TITRES_STAT!D2318</f>
        <v>8.5</v>
      </c>
      <c r="C2315" s="2">
        <f t="shared" si="210"/>
        <v>8.5208666826755586</v>
      </c>
      <c r="D2315" s="2">
        <f t="shared" si="212"/>
        <v>8.5208701450730899</v>
      </c>
      <c r="E2315" s="2">
        <f t="shared" si="211"/>
        <v>-3.4623975313508026E-6</v>
      </c>
      <c r="F2315" s="2">
        <f t="shared" si="215"/>
        <v>8.0691242688877719E-3</v>
      </c>
      <c r="G2315" s="2">
        <f t="shared" si="213"/>
        <v>-8.0725866664191227E-3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8.5</v>
      </c>
      <c r="C2316" s="2">
        <f t="shared" si="210"/>
        <v>8.5191948853408572</v>
      </c>
      <c r="D2316" s="2">
        <f t="shared" si="212"/>
        <v>8.5193242084010095</v>
      </c>
      <c r="E2316" s="2">
        <f t="shared" si="211"/>
        <v>-1.2932306015223105E-4</v>
      </c>
      <c r="F2316" s="2">
        <f t="shared" si="215"/>
        <v>6.4294348030797723E-3</v>
      </c>
      <c r="G2316" s="2">
        <f t="shared" si="213"/>
        <v>-6.5587578632320034E-3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8.5</v>
      </c>
      <c r="C2317" s="2">
        <f t="shared" si="210"/>
        <v>8.5177802875961106</v>
      </c>
      <c r="D2317" s="2">
        <f t="shared" si="212"/>
        <v>8.5178927855564908</v>
      </c>
      <c r="E2317" s="2">
        <f t="shared" si="211"/>
        <v>-1.1249796038015347E-4</v>
      </c>
      <c r="F2317" s="2">
        <f t="shared" si="215"/>
        <v>5.1210482503877873E-3</v>
      </c>
      <c r="G2317" s="2">
        <f t="shared" si="213"/>
        <v>-5.2335462107679408E-3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8.51</v>
      </c>
      <c r="C2318" s="2">
        <f t="shared" si="210"/>
        <v>8.5165833202736323</v>
      </c>
      <c r="D2318" s="2">
        <f t="shared" si="212"/>
        <v>8.5173081347745292</v>
      </c>
      <c r="E2318" s="2">
        <f t="shared" si="211"/>
        <v>-7.2481450089689758E-4</v>
      </c>
      <c r="F2318" s="2">
        <f t="shared" si="215"/>
        <v>3.9518757001308505E-3</v>
      </c>
      <c r="G2318" s="2">
        <f t="shared" si="213"/>
        <v>-4.6766902010277481E-3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8.51</v>
      </c>
      <c r="C2319" s="2">
        <f t="shared" ref="C2319:C2382" si="216">$C$4*B2309+C2318*(1-$C$4)</f>
        <v>8.5155705017699965</v>
      </c>
      <c r="D2319" s="2">
        <f t="shared" si="212"/>
        <v>8.5167667914578971</v>
      </c>
      <c r="E2319" s="2">
        <f t="shared" si="211"/>
        <v>-1.1962896879005314E-3</v>
      </c>
      <c r="F2319" s="2">
        <f t="shared" si="215"/>
        <v>2.9222426225245747E-3</v>
      </c>
      <c r="G2319" s="2">
        <f t="shared" si="213"/>
        <v>-4.118532310425106E-3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8.52</v>
      </c>
      <c r="C2320" s="2">
        <f t="shared" si="216"/>
        <v>8.5131750399592274</v>
      </c>
      <c r="D2320" s="2">
        <f t="shared" si="212"/>
        <v>8.5170062883869413</v>
      </c>
      <c r="E2320" s="2">
        <f t="shared" si="211"/>
        <v>-3.8312484277138736E-3</v>
      </c>
      <c r="F2320" s="2">
        <f t="shared" si="215"/>
        <v>1.5715444124768851E-3</v>
      </c>
      <c r="G2320" s="2">
        <f t="shared" si="213"/>
        <v>-5.402792840190759E-3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8.5</v>
      </c>
      <c r="C2321" s="2">
        <f t="shared" si="216"/>
        <v>8.5111481107347302</v>
      </c>
      <c r="D2321" s="2">
        <f t="shared" si="212"/>
        <v>8.5157465633212421</v>
      </c>
      <c r="E2321" s="2">
        <f t="shared" si="211"/>
        <v>-4.5984525865119252E-3</v>
      </c>
      <c r="F2321" s="2">
        <f t="shared" si="215"/>
        <v>3.3754501267912302E-4</v>
      </c>
      <c r="G2321" s="2">
        <f t="shared" si="213"/>
        <v>-4.9359975991910485E-3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8.5</v>
      </c>
      <c r="C2322" s="2">
        <f t="shared" si="216"/>
        <v>8.5094330167755405</v>
      </c>
      <c r="D2322" s="2">
        <f t="shared" si="212"/>
        <v>8.5145801512233721</v>
      </c>
      <c r="E2322" s="2">
        <f t="shared" si="211"/>
        <v>-5.1471344478315473E-3</v>
      </c>
      <c r="F2322" s="2">
        <f t="shared" si="215"/>
        <v>-7.5939087942301095E-4</v>
      </c>
      <c r="G2322" s="2">
        <f t="shared" si="213"/>
        <v>-4.3877435684085368E-3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8.5</v>
      </c>
      <c r="C2323" s="2">
        <f t="shared" si="216"/>
        <v>8.507981783425457</v>
      </c>
      <c r="D2323" s="2">
        <f t="shared" si="212"/>
        <v>8.513500140021641</v>
      </c>
      <c r="E2323" s="2">
        <f t="shared" si="211"/>
        <v>-5.5183565961840486E-3</v>
      </c>
      <c r="F2323" s="2">
        <f t="shared" si="215"/>
        <v>-1.7111840227752185E-3</v>
      </c>
      <c r="G2323" s="2">
        <f t="shared" si="213"/>
        <v>-3.8071725734088301E-3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8.5</v>
      </c>
      <c r="C2324" s="2">
        <f t="shared" si="216"/>
        <v>8.5067538167446184</v>
      </c>
      <c r="D2324" s="2">
        <f t="shared" si="212"/>
        <v>8.5125001296496681</v>
      </c>
      <c r="E2324" s="2">
        <f t="shared" si="211"/>
        <v>-5.7463129050496775E-3</v>
      </c>
      <c r="F2324" s="2">
        <f t="shared" si="215"/>
        <v>-2.5182097992301105E-3</v>
      </c>
      <c r="G2324" s="2">
        <f t="shared" si="213"/>
        <v>-3.228103105819567E-3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8.8000000000000007</v>
      </c>
      <c r="C2325" s="2">
        <f t="shared" si="216"/>
        <v>8.505714768014677</v>
      </c>
      <c r="D2325" s="2">
        <f t="shared" si="212"/>
        <v>8.5337964163422857</v>
      </c>
      <c r="E2325" s="2">
        <f t="shared" si="211"/>
        <v>-2.8081648327608733E-2</v>
      </c>
      <c r="F2325" s="2">
        <f t="shared" si="215"/>
        <v>-7.6308975049058352E-3</v>
      </c>
      <c r="G2325" s="2">
        <f t="shared" si="213"/>
        <v>-2.0450750822702896E-2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8.8000000000000007</v>
      </c>
      <c r="C2326" s="2">
        <f t="shared" si="216"/>
        <v>8.5048355729354963</v>
      </c>
      <c r="D2326" s="2">
        <f t="shared" si="212"/>
        <v>8.5535152003169301</v>
      </c>
      <c r="E2326" s="2">
        <f t="shared" si="211"/>
        <v>-4.8679627381433832E-2</v>
      </c>
      <c r="F2326" s="2">
        <f t="shared" si="215"/>
        <v>-1.5840643480211435E-2</v>
      </c>
      <c r="G2326" s="2">
        <f t="shared" si="213"/>
        <v>-3.2838983901222397E-2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9</v>
      </c>
      <c r="C2327" s="2">
        <f t="shared" si="216"/>
        <v>8.5040916386377283</v>
      </c>
      <c r="D2327" s="2">
        <f t="shared" si="212"/>
        <v>8.5865881484416011</v>
      </c>
      <c r="E2327" s="2">
        <f t="shared" si="211"/>
        <v>-8.2496509803872797E-2</v>
      </c>
      <c r="F2327" s="2">
        <f t="shared" si="215"/>
        <v>-2.9171816744943711E-2</v>
      </c>
      <c r="G2327" s="2">
        <f t="shared" si="213"/>
        <v>-5.332469305892909E-2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9</v>
      </c>
      <c r="C2328" s="2">
        <f t="shared" si="216"/>
        <v>8.5050006173088466</v>
      </c>
      <c r="D2328" s="2">
        <f t="shared" si="212"/>
        <v>8.6172112485570374</v>
      </c>
      <c r="E2328" s="2">
        <f t="shared" si="211"/>
        <v>-0.11221063124819075</v>
      </c>
      <c r="F2328" s="2">
        <f t="shared" si="215"/>
        <v>-4.5779579645593121E-2</v>
      </c>
      <c r="G2328" s="2">
        <f t="shared" si="213"/>
        <v>-6.6431051602597629E-2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8.86</v>
      </c>
      <c r="C2329" s="2">
        <f t="shared" si="216"/>
        <v>8.5057697531074865</v>
      </c>
      <c r="D2329" s="2">
        <f t="shared" si="212"/>
        <v>8.6351956005157753</v>
      </c>
      <c r="E2329" s="2">
        <f t="shared" si="211"/>
        <v>-0.12942584740828877</v>
      </c>
      <c r="F2329" s="2">
        <f t="shared" si="215"/>
        <v>-6.2508833198132246E-2</v>
      </c>
      <c r="G2329" s="2">
        <f t="shared" si="213"/>
        <v>-6.6917014210156528E-2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8.8000000000000007</v>
      </c>
      <c r="C2330" s="2">
        <f t="shared" si="216"/>
        <v>8.5079590218601808</v>
      </c>
      <c r="D2330" s="2">
        <f t="shared" si="212"/>
        <v>8.6474033338109031</v>
      </c>
      <c r="E2330" s="2">
        <f t="shared" si="211"/>
        <v>-0.13944431195072227</v>
      </c>
      <c r="F2330" s="2">
        <f t="shared" si="215"/>
        <v>-7.7895928948650259E-2</v>
      </c>
      <c r="G2330" s="2">
        <f t="shared" si="213"/>
        <v>-6.1548383002072007E-2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8.8000000000000007</v>
      </c>
      <c r="C2331" s="2">
        <f t="shared" si="216"/>
        <v>8.5067345569586141</v>
      </c>
      <c r="D2331" s="2">
        <f t="shared" si="212"/>
        <v>8.6587067905656507</v>
      </c>
      <c r="E2331" s="2">
        <f t="shared" si="211"/>
        <v>-0.1519722336070366</v>
      </c>
      <c r="F2331" s="2">
        <f t="shared" si="215"/>
        <v>-9.2711189880327532E-2</v>
      </c>
      <c r="G2331" s="2">
        <f t="shared" si="213"/>
        <v>-5.9261043726709067E-2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8.6</v>
      </c>
      <c r="C2332" s="2">
        <f t="shared" si="216"/>
        <v>8.5056984712726731</v>
      </c>
      <c r="D2332" s="2">
        <f t="shared" si="212"/>
        <v>8.6543581394126399</v>
      </c>
      <c r="E2332" s="2">
        <f t="shared" ref="E2332:E2395" si="217">C2332-D2332</f>
        <v>-0.14865966813996678</v>
      </c>
      <c r="F2332" s="2">
        <f t="shared" si="215"/>
        <v>-0.10390088553225538</v>
      </c>
      <c r="G2332" s="2">
        <f t="shared" si="213"/>
        <v>-4.4758782607711406E-2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8.69</v>
      </c>
      <c r="C2333" s="2">
        <f t="shared" si="216"/>
        <v>8.5048217833845694</v>
      </c>
      <c r="D2333" s="2">
        <f t="shared" ref="D2333:D2396" si="218">$D$4*B2333+(1-$D$4)*D2332</f>
        <v>8.6569982772339262</v>
      </c>
      <c r="E2333" s="2">
        <f t="shared" si="217"/>
        <v>-0.15217649384935683</v>
      </c>
      <c r="F2333" s="2">
        <f t="shared" si="215"/>
        <v>-0.11355600719567568</v>
      </c>
      <c r="G2333" s="2">
        <f t="shared" si="213"/>
        <v>-3.8620486653681146E-2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8.64</v>
      </c>
      <c r="C2334" s="2">
        <f t="shared" si="216"/>
        <v>8.5040799705561749</v>
      </c>
      <c r="D2334" s="2">
        <f t="shared" si="218"/>
        <v>8.6557391455869688</v>
      </c>
      <c r="E2334" s="2">
        <f t="shared" si="217"/>
        <v>-0.15165917503079385</v>
      </c>
      <c r="F2334" s="2">
        <f t="shared" si="215"/>
        <v>-0.12117664076269932</v>
      </c>
      <c r="G2334" s="2">
        <f t="shared" si="213"/>
        <v>-3.0482534268094524E-2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8.59</v>
      </c>
      <c r="C2335" s="2">
        <f t="shared" si="216"/>
        <v>8.5496061289321474</v>
      </c>
      <c r="D2335" s="2">
        <f t="shared" si="218"/>
        <v>8.6508695792471926</v>
      </c>
      <c r="E2335" s="2">
        <f t="shared" si="217"/>
        <v>-0.10126345031504513</v>
      </c>
      <c r="F2335" s="2">
        <f t="shared" si="215"/>
        <v>-0.1171940026731685</v>
      </c>
      <c r="G2335" s="2">
        <f t="shared" si="213"/>
        <v>1.5930552358123365E-2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8.5500000000000007</v>
      </c>
      <c r="C2336" s="2">
        <f t="shared" si="216"/>
        <v>8.5881282629425861</v>
      </c>
      <c r="D2336" s="2">
        <f t="shared" si="218"/>
        <v>8.6433977585622142</v>
      </c>
      <c r="E2336" s="2">
        <f t="shared" si="217"/>
        <v>-5.5269495619628017E-2</v>
      </c>
      <c r="F2336" s="2">
        <f t="shared" si="215"/>
        <v>-0.1048091012624604</v>
      </c>
      <c r="G2336" s="2">
        <f t="shared" si="213"/>
        <v>4.9539605642832385E-2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8.5</v>
      </c>
      <c r="C2337" s="2">
        <f t="shared" si="216"/>
        <v>8.6514931455668034</v>
      </c>
      <c r="D2337" s="2">
        <f t="shared" si="218"/>
        <v>8.6327757023724203</v>
      </c>
      <c r="E2337" s="2">
        <f t="shared" si="217"/>
        <v>1.8717443194383065E-2</v>
      </c>
      <c r="F2337" s="2">
        <f t="shared" si="215"/>
        <v>-8.010379237109172E-2</v>
      </c>
      <c r="G2337" s="2">
        <f t="shared" si="213"/>
        <v>9.8821235565474785E-2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8.5</v>
      </c>
      <c r="C2338" s="2">
        <f t="shared" si="216"/>
        <v>8.7051095847103728</v>
      </c>
      <c r="D2338" s="2">
        <f t="shared" si="218"/>
        <v>8.6229404651596475</v>
      </c>
      <c r="E2338" s="2">
        <f t="shared" si="217"/>
        <v>8.2169119550725256E-2</v>
      </c>
      <c r="F2338" s="2">
        <f t="shared" si="215"/>
        <v>-4.7649209986728322E-2</v>
      </c>
      <c r="G2338" s="2">
        <f t="shared" si="213"/>
        <v>0.12981832953745359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8.5</v>
      </c>
      <c r="C2339" s="2">
        <f t="shared" si="216"/>
        <v>8.7289388793703164</v>
      </c>
      <c r="D2339" s="2">
        <f t="shared" si="218"/>
        <v>8.6138337640367109</v>
      </c>
      <c r="E2339" s="2">
        <f t="shared" si="217"/>
        <v>0.11510511533360557</v>
      </c>
      <c r="F2339" s="2">
        <f t="shared" si="215"/>
        <v>-1.5098344922661544E-2</v>
      </c>
      <c r="G2339" s="2">
        <f t="shared" si="213"/>
        <v>0.13020346025626711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8.58</v>
      </c>
      <c r="C2340" s="2">
        <f t="shared" si="216"/>
        <v>8.7398713594671911</v>
      </c>
      <c r="D2340" s="2">
        <f t="shared" si="218"/>
        <v>8.611327559293251</v>
      </c>
      <c r="E2340" s="2">
        <f t="shared" si="217"/>
        <v>0.12854380017394007</v>
      </c>
      <c r="F2340" s="2">
        <f t="shared" si="215"/>
        <v>1.3630084096658781E-2</v>
      </c>
      <c r="G2340" s="2">
        <f t="shared" ref="G2340:G2403" si="219">E2340-F2340</f>
        <v>0.11491371607728129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8.5500000000000007</v>
      </c>
      <c r="C2341" s="2">
        <f t="shared" si="216"/>
        <v>8.749121919549161</v>
      </c>
      <c r="D2341" s="2">
        <f t="shared" si="218"/>
        <v>8.6067847771233801</v>
      </c>
      <c r="E2341" s="2">
        <f t="shared" si="217"/>
        <v>0.14233714242578088</v>
      </c>
      <c r="F2341" s="2">
        <f t="shared" ref="F2341:F2404" si="221">(E2341*(2/(10)))+((1-(2/10))*F2340)</f>
        <v>3.9371495762483208E-2</v>
      </c>
      <c r="G2341" s="2">
        <f t="shared" si="219"/>
        <v>0.10296564666329767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8.5399999999999991</v>
      </c>
      <c r="C2342" s="2">
        <f t="shared" si="216"/>
        <v>8.7261800857723664</v>
      </c>
      <c r="D2342" s="2">
        <f t="shared" si="218"/>
        <v>8.6018377565957227</v>
      </c>
      <c r="E2342" s="2">
        <f t="shared" si="217"/>
        <v>0.12434232917664367</v>
      </c>
      <c r="F2342" s="2">
        <f t="shared" si="221"/>
        <v>5.6365662445315302E-2</v>
      </c>
      <c r="G2342" s="2">
        <f t="shared" si="219"/>
        <v>6.7976666731328378E-2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8.5399999999999991</v>
      </c>
      <c r="C2343" s="2">
        <f t="shared" si="216"/>
        <v>8.7206139187304643</v>
      </c>
      <c r="D2343" s="2">
        <f t="shared" si="218"/>
        <v>8.5972571820330757</v>
      </c>
      <c r="E2343" s="2">
        <f t="shared" si="217"/>
        <v>0.12335673669738867</v>
      </c>
      <c r="F2343" s="2">
        <f t="shared" si="221"/>
        <v>6.976387729572997E-2</v>
      </c>
      <c r="G2343" s="2">
        <f t="shared" si="219"/>
        <v>5.3592859401658699E-2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8.5</v>
      </c>
      <c r="C2344" s="2">
        <f t="shared" si="216"/>
        <v>8.7082117773873158</v>
      </c>
      <c r="D2344" s="2">
        <f t="shared" si="218"/>
        <v>8.5900529463269208</v>
      </c>
      <c r="E2344" s="2">
        <f t="shared" si="217"/>
        <v>0.11815883106039493</v>
      </c>
      <c r="F2344" s="2">
        <f t="shared" si="221"/>
        <v>7.9442868048662962E-2</v>
      </c>
      <c r="G2344" s="2">
        <f t="shared" si="219"/>
        <v>3.8715963011731969E-2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8.5</v>
      </c>
      <c r="C2345" s="2">
        <f t="shared" si="216"/>
        <v>8.6900253500969598</v>
      </c>
      <c r="D2345" s="2">
        <f t="shared" si="218"/>
        <v>8.5833823577101125</v>
      </c>
      <c r="E2345" s="2">
        <f t="shared" si="217"/>
        <v>0.10664299238684727</v>
      </c>
      <c r="F2345" s="2">
        <f t="shared" si="221"/>
        <v>8.4882892916299829E-2</v>
      </c>
      <c r="G2345" s="2">
        <f t="shared" si="219"/>
        <v>2.1760099470547439E-2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8.5</v>
      </c>
      <c r="C2346" s="2">
        <f t="shared" si="216"/>
        <v>8.6684829885435821</v>
      </c>
      <c r="D2346" s="2">
        <f t="shared" si="218"/>
        <v>8.5772058867686223</v>
      </c>
      <c r="E2346" s="2">
        <f t="shared" si="217"/>
        <v>9.1277101774959846E-2</v>
      </c>
      <c r="F2346" s="2">
        <f t="shared" si="221"/>
        <v>8.6161734688031844E-2</v>
      </c>
      <c r="G2346" s="2">
        <f t="shared" si="219"/>
        <v>5.1153670869280021E-3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8.5500000000000007</v>
      </c>
      <c r="C2347" s="2">
        <f t="shared" si="216"/>
        <v>8.6425625287676464</v>
      </c>
      <c r="D2347" s="2">
        <f t="shared" si="218"/>
        <v>8.5751906358968721</v>
      </c>
      <c r="E2347" s="2">
        <f t="shared" si="217"/>
        <v>6.7371892870774275E-2</v>
      </c>
      <c r="F2347" s="2">
        <f t="shared" si="221"/>
        <v>8.2403766324580338E-2</v>
      </c>
      <c r="G2347" s="2">
        <f t="shared" si="219"/>
        <v>-1.5031873453806063E-2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8.5500000000000007</v>
      </c>
      <c r="C2348" s="2">
        <f t="shared" si="216"/>
        <v>8.6206298320341617</v>
      </c>
      <c r="D2348" s="2">
        <f t="shared" si="218"/>
        <v>8.5733246628674742</v>
      </c>
      <c r="E2348" s="2">
        <f t="shared" si="217"/>
        <v>4.7305169166687477E-2</v>
      </c>
      <c r="F2348" s="2">
        <f t="shared" si="221"/>
        <v>7.5384046893001766E-2</v>
      </c>
      <c r="G2348" s="2">
        <f t="shared" si="219"/>
        <v>-2.8078877726314289E-2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8.5500000000000007</v>
      </c>
      <c r="C2349" s="2">
        <f t="shared" si="216"/>
        <v>8.6020713963365978</v>
      </c>
      <c r="D2349" s="2">
        <f t="shared" si="218"/>
        <v>8.5715969100624765</v>
      </c>
      <c r="E2349" s="2">
        <f t="shared" si="217"/>
        <v>3.0474486274121304E-2</v>
      </c>
      <c r="F2349" s="2">
        <f t="shared" si="221"/>
        <v>6.6402134769225685E-2</v>
      </c>
      <c r="G2349" s="2">
        <f t="shared" si="219"/>
        <v>-3.5927648495104381E-2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8.5500000000000007</v>
      </c>
      <c r="C2350" s="2">
        <f t="shared" si="216"/>
        <v>8.5986757969001975</v>
      </c>
      <c r="D2350" s="2">
        <f t="shared" si="218"/>
        <v>8.5699971389467375</v>
      </c>
      <c r="E2350" s="2">
        <f t="shared" si="217"/>
        <v>2.8678657953459918E-2</v>
      </c>
      <c r="F2350" s="2">
        <f t="shared" si="221"/>
        <v>5.8857439406072534E-2</v>
      </c>
      <c r="G2350" s="2">
        <f t="shared" si="219"/>
        <v>-3.0178781452612616E-2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8.5299999999999994</v>
      </c>
      <c r="C2351" s="2">
        <f t="shared" si="216"/>
        <v>8.5911872127617048</v>
      </c>
      <c r="D2351" s="2">
        <f t="shared" si="218"/>
        <v>8.5670343879136457</v>
      </c>
      <c r="E2351" s="2">
        <f t="shared" si="217"/>
        <v>2.415282484805914E-2</v>
      </c>
      <c r="F2351" s="2">
        <f t="shared" si="221"/>
        <v>5.1916516494469864E-2</v>
      </c>
      <c r="G2351" s="2">
        <f t="shared" si="219"/>
        <v>-2.7763691646410724E-2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8.5299999999999994</v>
      </c>
      <c r="C2352" s="2">
        <f t="shared" si="216"/>
        <v>8.5833122569522118</v>
      </c>
      <c r="D2352" s="2">
        <f t="shared" si="218"/>
        <v>8.5642910999200428</v>
      </c>
      <c r="E2352" s="2">
        <f t="shared" si="217"/>
        <v>1.9021157032169E-2</v>
      </c>
      <c r="F2352" s="2">
        <f t="shared" si="221"/>
        <v>4.5337444602009697E-2</v>
      </c>
      <c r="G2352" s="2">
        <f t="shared" si="219"/>
        <v>-2.6316287569840696E-2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8.5299999999999994</v>
      </c>
      <c r="C2353" s="2">
        <f t="shared" si="216"/>
        <v>8.5766488328057182</v>
      </c>
      <c r="D2353" s="2">
        <f t="shared" si="218"/>
        <v>8.5617510184444843</v>
      </c>
      <c r="E2353" s="2">
        <f t="shared" si="217"/>
        <v>1.4897814361233941E-2</v>
      </c>
      <c r="F2353" s="2">
        <f t="shared" si="221"/>
        <v>3.9249518553854543E-2</v>
      </c>
      <c r="G2353" s="2">
        <f t="shared" si="219"/>
        <v>-2.4351704192620602E-2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8.52</v>
      </c>
      <c r="C2354" s="2">
        <f t="shared" si="216"/>
        <v>8.5648567046817625</v>
      </c>
      <c r="D2354" s="2">
        <f t="shared" si="218"/>
        <v>8.5586583504115588</v>
      </c>
      <c r="E2354" s="2">
        <f t="shared" si="217"/>
        <v>6.1983542702037653E-3</v>
      </c>
      <c r="F2354" s="2">
        <f t="shared" si="221"/>
        <v>3.263928569712439E-2</v>
      </c>
      <c r="G2354" s="2">
        <f t="shared" si="219"/>
        <v>-2.6440931426920625E-2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8.4</v>
      </c>
      <c r="C2355" s="2">
        <f t="shared" si="216"/>
        <v>8.5548787501153374</v>
      </c>
      <c r="D2355" s="2">
        <f t="shared" si="218"/>
        <v>8.5469058800107032</v>
      </c>
      <c r="E2355" s="2">
        <f t="shared" si="217"/>
        <v>7.972870104634211E-3</v>
      </c>
      <c r="F2355" s="2">
        <f t="shared" si="221"/>
        <v>2.7706002578626356E-2</v>
      </c>
      <c r="G2355" s="2">
        <f t="shared" si="219"/>
        <v>-1.9733132473992145E-2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8.49</v>
      </c>
      <c r="C2356" s="2">
        <f t="shared" si="216"/>
        <v>8.5464358654822092</v>
      </c>
      <c r="D2356" s="2">
        <f t="shared" si="218"/>
        <v>8.5426906296395408</v>
      </c>
      <c r="E2356" s="2">
        <f t="shared" si="217"/>
        <v>3.7452358426683929E-3</v>
      </c>
      <c r="F2356" s="2">
        <f t="shared" si="221"/>
        <v>2.2913849231434764E-2</v>
      </c>
      <c r="G2356" s="2">
        <f t="shared" si="219"/>
        <v>-1.9168613388766371E-2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8.5</v>
      </c>
      <c r="C2357" s="2">
        <f t="shared" si="216"/>
        <v>8.5469841938695623</v>
      </c>
      <c r="D2357" s="2">
        <f t="shared" si="218"/>
        <v>8.5395283607773518</v>
      </c>
      <c r="E2357" s="2">
        <f t="shared" si="217"/>
        <v>7.4558330922105398E-3</v>
      </c>
      <c r="F2357" s="2">
        <f t="shared" si="221"/>
        <v>1.9822246003589922E-2</v>
      </c>
      <c r="G2357" s="2">
        <f t="shared" si="219"/>
        <v>-1.2366412911379382E-2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8.5</v>
      </c>
      <c r="C2358" s="2">
        <f t="shared" si="216"/>
        <v>8.5474481640434767</v>
      </c>
      <c r="D2358" s="2">
        <f t="shared" si="218"/>
        <v>8.5366003340531034</v>
      </c>
      <c r="E2358" s="2">
        <f t="shared" si="217"/>
        <v>1.084782999037337E-2</v>
      </c>
      <c r="F2358" s="2">
        <f t="shared" si="221"/>
        <v>1.8027362800946613E-2</v>
      </c>
      <c r="G2358" s="2">
        <f t="shared" si="219"/>
        <v>-7.1795328105732428E-3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8.5</v>
      </c>
      <c r="C2359" s="2">
        <f t="shared" si="216"/>
        <v>8.5478407541906343</v>
      </c>
      <c r="D2359" s="2">
        <f t="shared" si="218"/>
        <v>8.5338891981973184</v>
      </c>
      <c r="E2359" s="2">
        <f t="shared" si="217"/>
        <v>1.3951555993315878E-2</v>
      </c>
      <c r="F2359" s="2">
        <f t="shared" si="221"/>
        <v>1.7212201439420465E-2</v>
      </c>
      <c r="G2359" s="2">
        <f t="shared" si="219"/>
        <v>-3.2606454461045868E-3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8.5</v>
      </c>
      <c r="C2360" s="2">
        <f t="shared" si="216"/>
        <v>8.5481729458536133</v>
      </c>
      <c r="D2360" s="2">
        <f t="shared" si="218"/>
        <v>8.5313788872197396</v>
      </c>
      <c r="E2360" s="2">
        <f t="shared" si="217"/>
        <v>1.6794058633873732E-2</v>
      </c>
      <c r="F2360" s="2">
        <f t="shared" si="221"/>
        <v>1.712857287831112E-2</v>
      </c>
      <c r="G2360" s="2">
        <f t="shared" si="219"/>
        <v>-3.3451424443738803E-4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8.5</v>
      </c>
      <c r="C2361" s="2">
        <f t="shared" si="216"/>
        <v>8.5453771080299799</v>
      </c>
      <c r="D2361" s="2">
        <f t="shared" si="218"/>
        <v>8.5290545252034615</v>
      </c>
      <c r="E2361" s="2">
        <f t="shared" si="217"/>
        <v>1.6322582826518328E-2</v>
      </c>
      <c r="F2361" s="2">
        <f t="shared" si="221"/>
        <v>1.6967374867952564E-2</v>
      </c>
      <c r="G2361" s="2">
        <f t="shared" si="219"/>
        <v>-6.4479204143423619E-4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8.5</v>
      </c>
      <c r="C2362" s="2">
        <f t="shared" si="216"/>
        <v>8.5430113991022907</v>
      </c>
      <c r="D2362" s="2">
        <f t="shared" si="218"/>
        <v>8.5269023381513538</v>
      </c>
      <c r="E2362" s="2">
        <f t="shared" si="217"/>
        <v>1.6109060950936893E-2</v>
      </c>
      <c r="F2362" s="2">
        <f t="shared" si="221"/>
        <v>1.6795712084549431E-2</v>
      </c>
      <c r="G2362" s="2">
        <f t="shared" si="219"/>
        <v>-6.8665113361253763E-4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8.5</v>
      </c>
      <c r="C2363" s="2">
        <f t="shared" si="216"/>
        <v>8.5410096453942455</v>
      </c>
      <c r="D2363" s="2">
        <f t="shared" si="218"/>
        <v>8.5249095723623647</v>
      </c>
      <c r="E2363" s="2">
        <f t="shared" si="217"/>
        <v>1.6100073031880768E-2</v>
      </c>
      <c r="F2363" s="2">
        <f t="shared" si="221"/>
        <v>1.6656584274015698E-2</v>
      </c>
      <c r="G2363" s="2">
        <f t="shared" si="219"/>
        <v>-5.5651124213492928E-4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8.5</v>
      </c>
      <c r="C2364" s="2">
        <f t="shared" si="216"/>
        <v>8.5377773922566682</v>
      </c>
      <c r="D2364" s="2">
        <f t="shared" si="218"/>
        <v>8.523064418854041</v>
      </c>
      <c r="E2364" s="2">
        <f t="shared" si="217"/>
        <v>1.4712973402627227E-2</v>
      </c>
      <c r="F2364" s="2">
        <f t="shared" si="221"/>
        <v>1.6267862099738004E-2</v>
      </c>
      <c r="G2364" s="2">
        <f t="shared" si="219"/>
        <v>-1.5548886971107762E-3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8.5</v>
      </c>
      <c r="C2365" s="2">
        <f t="shared" si="216"/>
        <v>8.516580870371028</v>
      </c>
      <c r="D2365" s="2">
        <f t="shared" si="218"/>
        <v>8.5213559433833712</v>
      </c>
      <c r="E2365" s="2">
        <f t="shared" si="217"/>
        <v>-4.7750730123432561E-3</v>
      </c>
      <c r="F2365" s="2">
        <f t="shared" si="221"/>
        <v>1.2059275077321751E-2</v>
      </c>
      <c r="G2365" s="2">
        <f t="shared" si="219"/>
        <v>-1.6834348089665007E-2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8.6999999999999993</v>
      </c>
      <c r="C2366" s="2">
        <f t="shared" si="216"/>
        <v>8.5124915056985628</v>
      </c>
      <c r="D2366" s="2">
        <f t="shared" si="218"/>
        <v>8.5345888364660851</v>
      </c>
      <c r="E2366" s="2">
        <f t="shared" si="217"/>
        <v>-2.2097330767522294E-2</v>
      </c>
      <c r="F2366" s="2">
        <f t="shared" si="221"/>
        <v>5.2279539083529428E-3</v>
      </c>
      <c r="G2366" s="2">
        <f t="shared" si="219"/>
        <v>-2.7325284675875236E-2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8.5</v>
      </c>
      <c r="C2367" s="2">
        <f t="shared" si="216"/>
        <v>8.5105697355910923</v>
      </c>
      <c r="D2367" s="2">
        <f t="shared" si="218"/>
        <v>8.53202670043156</v>
      </c>
      <c r="E2367" s="2">
        <f t="shared" si="217"/>
        <v>-2.1456964840467663E-2</v>
      </c>
      <c r="F2367" s="2">
        <f t="shared" si="221"/>
        <v>-1.0902984141117865E-4</v>
      </c>
      <c r="G2367" s="2">
        <f t="shared" si="219"/>
        <v>-2.1347934999056482E-2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8.6999999999999993</v>
      </c>
      <c r="C2368" s="2">
        <f t="shared" si="216"/>
        <v>8.5089436224232315</v>
      </c>
      <c r="D2368" s="2">
        <f t="shared" si="218"/>
        <v>8.5444691670662589</v>
      </c>
      <c r="E2368" s="2">
        <f t="shared" si="217"/>
        <v>-3.5525544643027374E-2</v>
      </c>
      <c r="F2368" s="2">
        <f t="shared" si="221"/>
        <v>-7.1923328017344185E-3</v>
      </c>
      <c r="G2368" s="2">
        <f t="shared" si="219"/>
        <v>-2.8333211841292956E-2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8.6999999999999993</v>
      </c>
      <c r="C2369" s="2">
        <f t="shared" si="216"/>
        <v>8.5075676805119649</v>
      </c>
      <c r="D2369" s="2">
        <f t="shared" si="218"/>
        <v>8.555989969505795</v>
      </c>
      <c r="E2369" s="2">
        <f t="shared" si="217"/>
        <v>-4.8422288993830165E-2</v>
      </c>
      <c r="F2369" s="2">
        <f t="shared" si="221"/>
        <v>-1.5438324040153568E-2</v>
      </c>
      <c r="G2369" s="2">
        <f t="shared" si="219"/>
        <v>-3.2983964953676601E-2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8.6999999999999993</v>
      </c>
      <c r="C2370" s="2">
        <f t="shared" si="216"/>
        <v>8.5064034219716635</v>
      </c>
      <c r="D2370" s="2">
        <f t="shared" si="218"/>
        <v>8.5666573791720317</v>
      </c>
      <c r="E2370" s="2">
        <f t="shared" si="217"/>
        <v>-6.0253957200368191E-2</v>
      </c>
      <c r="F2370" s="2">
        <f t="shared" si="221"/>
        <v>-2.4401450672196495E-2</v>
      </c>
      <c r="G2370" s="2">
        <f t="shared" si="219"/>
        <v>-3.5852506528171693E-2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8.6999999999999993</v>
      </c>
      <c r="C2371" s="2">
        <f t="shared" si="216"/>
        <v>8.5054182801298701</v>
      </c>
      <c r="D2371" s="2">
        <f t="shared" si="218"/>
        <v>8.5765346103444742</v>
      </c>
      <c r="E2371" s="2">
        <f t="shared" si="217"/>
        <v>-7.1116330214604062E-2</v>
      </c>
      <c r="F2371" s="2">
        <f t="shared" si="221"/>
        <v>-3.3744426580678007E-2</v>
      </c>
      <c r="G2371" s="2">
        <f t="shared" si="219"/>
        <v>-3.7371903633926055E-2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8.6999999999999993</v>
      </c>
      <c r="C2372" s="2">
        <f t="shared" si="216"/>
        <v>8.5045846985714295</v>
      </c>
      <c r="D2372" s="2">
        <f t="shared" si="218"/>
        <v>8.5856801947634018</v>
      </c>
      <c r="E2372" s="2">
        <f t="shared" si="217"/>
        <v>-8.1095496191972316E-2</v>
      </c>
      <c r="F2372" s="2">
        <f t="shared" si="221"/>
        <v>-4.3214640502936871E-2</v>
      </c>
      <c r="G2372" s="2">
        <f t="shared" si="219"/>
        <v>-3.7880855689035445E-2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8.6999999999999993</v>
      </c>
      <c r="C2373" s="2">
        <f t="shared" si="216"/>
        <v>8.5038793603296714</v>
      </c>
      <c r="D2373" s="2">
        <f t="shared" si="218"/>
        <v>8.5941483284846321</v>
      </c>
      <c r="E2373" s="2">
        <f t="shared" si="217"/>
        <v>-9.026896815496066E-2</v>
      </c>
      <c r="F2373" s="2">
        <f t="shared" si="221"/>
        <v>-5.2625506033341631E-2</v>
      </c>
      <c r="G2373" s="2">
        <f t="shared" si="219"/>
        <v>-3.764346212161903E-2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8.5</v>
      </c>
      <c r="C2374" s="2">
        <f t="shared" si="216"/>
        <v>8.5032825356635691</v>
      </c>
      <c r="D2374" s="2">
        <f t="shared" si="218"/>
        <v>8.5871743782265106</v>
      </c>
      <c r="E2374" s="2">
        <f t="shared" si="217"/>
        <v>-8.3891842562941576E-2</v>
      </c>
      <c r="F2374" s="2">
        <f t="shared" si="221"/>
        <v>-5.8878773339261628E-2</v>
      </c>
      <c r="G2374" s="2">
        <f t="shared" si="219"/>
        <v>-2.5013069223679948E-2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8.5</v>
      </c>
      <c r="C2375" s="2">
        <f t="shared" si="216"/>
        <v>8.502777530176866</v>
      </c>
      <c r="D2375" s="2">
        <f t="shared" si="218"/>
        <v>8.5807170168763989</v>
      </c>
      <c r="E2375" s="2">
        <f t="shared" si="217"/>
        <v>-7.7939486699532878E-2</v>
      </c>
      <c r="F2375" s="2">
        <f t="shared" si="221"/>
        <v>-6.2690916011315878E-2</v>
      </c>
      <c r="G2375" s="2">
        <f t="shared" si="219"/>
        <v>-1.5248570688217E-2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8.8800000000000008</v>
      </c>
      <c r="C2376" s="2">
        <f t="shared" si="216"/>
        <v>8.5331194486111936</v>
      </c>
      <c r="D2376" s="2">
        <f t="shared" si="218"/>
        <v>8.6028861267374062</v>
      </c>
      <c r="E2376" s="2">
        <f t="shared" si="217"/>
        <v>-6.9766678126212511E-2</v>
      </c>
      <c r="F2376" s="2">
        <f t="shared" si="221"/>
        <v>-6.4106068434295213E-2</v>
      </c>
      <c r="G2376" s="2">
        <f t="shared" si="219"/>
        <v>-5.6606096919172982E-3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8.6199999999999992</v>
      </c>
      <c r="C2377" s="2">
        <f t="shared" si="216"/>
        <v>8.5280241488248567</v>
      </c>
      <c r="D2377" s="2">
        <f t="shared" si="218"/>
        <v>8.6041538210531545</v>
      </c>
      <c r="E2377" s="2">
        <f t="shared" si="217"/>
        <v>-7.6129672228297807E-2</v>
      </c>
      <c r="F2377" s="2">
        <f t="shared" si="221"/>
        <v>-6.6510789193095735E-2</v>
      </c>
      <c r="G2377" s="2">
        <f t="shared" si="219"/>
        <v>-9.6188830352020721E-3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8.6199999999999992</v>
      </c>
      <c r="C2378" s="2">
        <f t="shared" si="216"/>
        <v>8.5544819720825718</v>
      </c>
      <c r="D2378" s="2">
        <f t="shared" si="218"/>
        <v>8.6053276120862545</v>
      </c>
      <c r="E2378" s="2">
        <f t="shared" si="217"/>
        <v>-5.0845640003682746E-2</v>
      </c>
      <c r="F2378" s="2">
        <f t="shared" si="221"/>
        <v>-6.3377759355213142E-2</v>
      </c>
      <c r="G2378" s="2">
        <f t="shared" si="219"/>
        <v>1.2532119351530396E-2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8.85</v>
      </c>
      <c r="C2379" s="2">
        <f t="shared" si="216"/>
        <v>8.5768693609929461</v>
      </c>
      <c r="D2379" s="2">
        <f t="shared" si="218"/>
        <v>8.6234514926724586</v>
      </c>
      <c r="E2379" s="2">
        <f t="shared" si="217"/>
        <v>-4.6582131679512528E-2</v>
      </c>
      <c r="F2379" s="2">
        <f t="shared" si="221"/>
        <v>-6.0018633820073025E-2</v>
      </c>
      <c r="G2379" s="2">
        <f t="shared" si="219"/>
        <v>1.3436502140560497E-2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8.85</v>
      </c>
      <c r="C2380" s="2">
        <f t="shared" si="216"/>
        <v>8.5958125362248001</v>
      </c>
      <c r="D2380" s="2">
        <f t="shared" si="218"/>
        <v>8.6402328635856094</v>
      </c>
      <c r="E2380" s="2">
        <f t="shared" si="217"/>
        <v>-4.4420327360809253E-2</v>
      </c>
      <c r="F2380" s="2">
        <f t="shared" si="221"/>
        <v>-5.6898972528220279E-2</v>
      </c>
      <c r="G2380" s="2">
        <f t="shared" si="219"/>
        <v>1.2478645167411026E-2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8.9499999999999993</v>
      </c>
      <c r="C2381" s="2">
        <f t="shared" si="216"/>
        <v>8.6118413768056001</v>
      </c>
      <c r="D2381" s="2">
        <f t="shared" si="218"/>
        <v>8.663178577394083</v>
      </c>
      <c r="E2381" s="2">
        <f t="shared" si="217"/>
        <v>-5.1337200588482901E-2</v>
      </c>
      <c r="F2381" s="2">
        <f t="shared" si="221"/>
        <v>-5.5786618140272803E-2</v>
      </c>
      <c r="G2381" s="2">
        <f t="shared" si="219"/>
        <v>4.4494175517899026E-3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8.9499999999999993</v>
      </c>
      <c r="C2382" s="2">
        <f t="shared" si="216"/>
        <v>8.625404241912431</v>
      </c>
      <c r="D2382" s="2">
        <f t="shared" si="218"/>
        <v>8.684424608698226</v>
      </c>
      <c r="E2382" s="2">
        <f t="shared" si="217"/>
        <v>-5.902036678579492E-2</v>
      </c>
      <c r="F2382" s="2">
        <f t="shared" si="221"/>
        <v>-5.6433367869377235E-2</v>
      </c>
      <c r="G2382" s="2">
        <f t="shared" si="219"/>
        <v>-2.5869989164176849E-3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8.5500000000000007</v>
      </c>
      <c r="C2383" s="2">
        <f t="shared" ref="C2383:C2446" si="222">$C$4*B2373+C2382*(1-$C$4)</f>
        <v>8.6368805123874424</v>
      </c>
      <c r="D2383" s="2">
        <f t="shared" si="218"/>
        <v>8.6744672302761341</v>
      </c>
      <c r="E2383" s="2">
        <f t="shared" si="217"/>
        <v>-3.7586717888691723E-2</v>
      </c>
      <c r="F2383" s="2">
        <f t="shared" si="221"/>
        <v>-5.2664037873240137E-2</v>
      </c>
      <c r="G2383" s="2">
        <f t="shared" si="219"/>
        <v>1.5077319984548414E-2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8.93</v>
      </c>
      <c r="C2384" s="2">
        <f t="shared" si="222"/>
        <v>8.615821972020143</v>
      </c>
      <c r="D2384" s="2">
        <f t="shared" si="218"/>
        <v>8.6933955835890124</v>
      </c>
      <c r="E2384" s="2">
        <f t="shared" si="217"/>
        <v>-7.7573611568869438E-2</v>
      </c>
      <c r="F2384" s="2">
        <f t="shared" si="221"/>
        <v>-5.7645952612366005E-2</v>
      </c>
      <c r="G2384" s="2">
        <f t="shared" si="219"/>
        <v>-1.9927658956503433E-2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8.93</v>
      </c>
      <c r="C2385" s="2">
        <f t="shared" si="222"/>
        <v>8.5980032070939671</v>
      </c>
      <c r="D2385" s="2">
        <f t="shared" si="218"/>
        <v>8.7109218366564924</v>
      </c>
      <c r="E2385" s="2">
        <f t="shared" si="217"/>
        <v>-0.1129186295625253</v>
      </c>
      <c r="F2385" s="2">
        <f t="shared" si="221"/>
        <v>-6.8700488002397864E-2</v>
      </c>
      <c r="G2385" s="2">
        <f t="shared" si="219"/>
        <v>-4.4218141560127433E-2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8.94</v>
      </c>
      <c r="C2386" s="2">
        <f t="shared" si="222"/>
        <v>8.6413873290795102</v>
      </c>
      <c r="D2386" s="2">
        <f t="shared" si="218"/>
        <v>8.7278905894967522</v>
      </c>
      <c r="E2386" s="2">
        <f t="shared" si="217"/>
        <v>-8.6503260417241989E-2</v>
      </c>
      <c r="F2386" s="2">
        <f t="shared" si="221"/>
        <v>-7.2261042485366689E-2</v>
      </c>
      <c r="G2386" s="2">
        <f t="shared" si="219"/>
        <v>-1.4242217931875301E-2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8.94</v>
      </c>
      <c r="C2387" s="2">
        <f t="shared" si="222"/>
        <v>8.6380969707595856</v>
      </c>
      <c r="D2387" s="2">
        <f t="shared" si="218"/>
        <v>8.743602397682178</v>
      </c>
      <c r="E2387" s="2">
        <f t="shared" si="217"/>
        <v>-0.10550542692259235</v>
      </c>
      <c r="F2387" s="2">
        <f t="shared" si="221"/>
        <v>-7.8909919372811832E-2</v>
      </c>
      <c r="G2387" s="2">
        <f t="shared" si="219"/>
        <v>-2.6595507549780517E-2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8.94</v>
      </c>
      <c r="C2388" s="2">
        <f t="shared" si="222"/>
        <v>8.6353128214119561</v>
      </c>
      <c r="D2388" s="2">
        <f t="shared" si="218"/>
        <v>8.7581503682242392</v>
      </c>
      <c r="E2388" s="2">
        <f t="shared" si="217"/>
        <v>-0.12283754681228309</v>
      </c>
      <c r="F2388" s="2">
        <f t="shared" si="221"/>
        <v>-8.7695444860706087E-2</v>
      </c>
      <c r="G2388" s="2">
        <f t="shared" si="219"/>
        <v>-3.5142101951577007E-2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8.94</v>
      </c>
      <c r="C2389" s="2">
        <f t="shared" si="222"/>
        <v>8.6683416181178092</v>
      </c>
      <c r="D2389" s="2">
        <f t="shared" si="218"/>
        <v>8.7716207113187412</v>
      </c>
      <c r="E2389" s="2">
        <f t="shared" si="217"/>
        <v>-0.10327909320093198</v>
      </c>
      <c r="F2389" s="2">
        <f t="shared" si="221"/>
        <v>-9.0812174528751274E-2</v>
      </c>
      <c r="G2389" s="2">
        <f t="shared" si="219"/>
        <v>-1.2466918672180707E-2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8.94</v>
      </c>
      <c r="C2390" s="2">
        <f t="shared" si="222"/>
        <v>8.6962890614843005</v>
      </c>
      <c r="D2390" s="2">
        <f t="shared" si="218"/>
        <v>8.7840932512210568</v>
      </c>
      <c r="E2390" s="2">
        <f t="shared" si="217"/>
        <v>-8.78041897367563E-2</v>
      </c>
      <c r="F2390" s="2">
        <f t="shared" si="221"/>
        <v>-9.0210577570352279E-2</v>
      </c>
      <c r="G2390" s="2">
        <f t="shared" si="219"/>
        <v>2.4063878335959799E-3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8.93</v>
      </c>
      <c r="C2391" s="2">
        <f t="shared" si="222"/>
        <v>8.7353215135636386</v>
      </c>
      <c r="D2391" s="2">
        <f t="shared" si="218"/>
        <v>8.7949011585380141</v>
      </c>
      <c r="E2391" s="2">
        <f t="shared" si="217"/>
        <v>-5.9579644974375512E-2</v>
      </c>
      <c r="F2391" s="2">
        <f t="shared" si="221"/>
        <v>-8.4084391051156934E-2</v>
      </c>
      <c r="G2391" s="2">
        <f t="shared" si="219"/>
        <v>2.4504746076781422E-2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8.93</v>
      </c>
      <c r="C2392" s="2">
        <f t="shared" si="222"/>
        <v>8.768348973015387</v>
      </c>
      <c r="D2392" s="2">
        <f t="shared" si="218"/>
        <v>8.8049084801277893</v>
      </c>
      <c r="E2392" s="2">
        <f t="shared" si="217"/>
        <v>-3.6559507112402301E-2</v>
      </c>
      <c r="F2392" s="2">
        <f t="shared" si="221"/>
        <v>-7.4579414263406016E-2</v>
      </c>
      <c r="G2392" s="2">
        <f t="shared" si="219"/>
        <v>3.8019907151003715E-2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8.93</v>
      </c>
      <c r="C2393" s="2">
        <f t="shared" si="222"/>
        <v>8.734756823320712</v>
      </c>
      <c r="D2393" s="2">
        <f t="shared" si="218"/>
        <v>8.8141745186368414</v>
      </c>
      <c r="E2393" s="2">
        <f t="shared" si="217"/>
        <v>-7.9417695316129411E-2</v>
      </c>
      <c r="F2393" s="2">
        <f t="shared" si="221"/>
        <v>-7.5547070473950692E-2</v>
      </c>
      <c r="G2393" s="2">
        <f t="shared" si="219"/>
        <v>-3.8706248421787187E-3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8.93</v>
      </c>
      <c r="C2394" s="2">
        <f t="shared" si="222"/>
        <v>8.7647942351175256</v>
      </c>
      <c r="D2394" s="2">
        <f t="shared" si="218"/>
        <v>8.822754183923001</v>
      </c>
      <c r="E2394" s="2">
        <f t="shared" si="217"/>
        <v>-5.7959948805475392E-2</v>
      </c>
      <c r="F2394" s="2">
        <f t="shared" si="221"/>
        <v>-7.2029646140255643E-2</v>
      </c>
      <c r="G2394" s="2">
        <f t="shared" si="219"/>
        <v>1.4069697334780251E-2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8.93</v>
      </c>
      <c r="C2395" s="2">
        <f t="shared" si="222"/>
        <v>8.790210506637905</v>
      </c>
      <c r="D2395" s="2">
        <f t="shared" si="218"/>
        <v>8.8306983184472223</v>
      </c>
      <c r="E2395" s="2">
        <f t="shared" si="217"/>
        <v>-4.0487811809317265E-2</v>
      </c>
      <c r="F2395" s="2">
        <f t="shared" si="221"/>
        <v>-6.572127927406797E-2</v>
      </c>
      <c r="G2395" s="2">
        <f t="shared" si="219"/>
        <v>2.5233467464750706E-2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8.93</v>
      </c>
      <c r="C2396" s="2">
        <f t="shared" si="222"/>
        <v>8.8132550440782271</v>
      </c>
      <c r="D2396" s="2">
        <f t="shared" si="218"/>
        <v>8.8380539985622413</v>
      </c>
      <c r="E2396" s="2">
        <f t="shared" ref="E2396:E2459" si="223">C2396-D2396</f>
        <v>-2.4798954484014146E-2</v>
      </c>
      <c r="F2396" s="2">
        <f t="shared" si="221"/>
        <v>-5.7536814316057214E-2</v>
      </c>
      <c r="G2396" s="2">
        <f t="shared" si="219"/>
        <v>3.2737859832043067E-2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8.93</v>
      </c>
      <c r="C2397" s="2">
        <f t="shared" si="222"/>
        <v>8.8327542680661928</v>
      </c>
      <c r="D2397" s="2">
        <f t="shared" ref="D2397:D2460" si="224">$D$4*B2397+(1-$D$4)*D2396</f>
        <v>8.8448648134835555</v>
      </c>
      <c r="E2397" s="2">
        <f t="shared" si="223"/>
        <v>-1.2110545417362673E-2</v>
      </c>
      <c r="F2397" s="2">
        <f t="shared" si="221"/>
        <v>-4.8451560536318307E-2</v>
      </c>
      <c r="G2397" s="2">
        <f t="shared" si="219"/>
        <v>3.6341015118955634E-2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8.93</v>
      </c>
      <c r="C2398" s="2">
        <f t="shared" si="222"/>
        <v>8.8492536114406253</v>
      </c>
      <c r="D2398" s="2">
        <f t="shared" si="224"/>
        <v>8.8511711235958845</v>
      </c>
      <c r="E2398" s="2">
        <f t="shared" si="223"/>
        <v>-1.91751215525926E-3</v>
      </c>
      <c r="F2398" s="2">
        <f t="shared" si="221"/>
        <v>-3.9144750860106506E-2</v>
      </c>
      <c r="G2398" s="2">
        <f t="shared" si="219"/>
        <v>3.7227238704847246E-2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8.93</v>
      </c>
      <c r="C2399" s="2">
        <f t="shared" si="222"/>
        <v>8.8632145942959131</v>
      </c>
      <c r="D2399" s="2">
        <f t="shared" si="224"/>
        <v>8.8570102996258182</v>
      </c>
      <c r="E2399" s="2">
        <f t="shared" si="223"/>
        <v>6.2042946700948676E-3</v>
      </c>
      <c r="F2399" s="2">
        <f t="shared" si="221"/>
        <v>-3.007494175406623E-2</v>
      </c>
      <c r="G2399" s="2">
        <f t="shared" si="219"/>
        <v>3.6279236424161102E-2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8.93</v>
      </c>
      <c r="C2400" s="2">
        <f t="shared" si="222"/>
        <v>8.8750277336350027</v>
      </c>
      <c r="D2400" s="2">
        <f t="shared" si="224"/>
        <v>8.8624169440979799</v>
      </c>
      <c r="E2400" s="2">
        <f t="shared" si="223"/>
        <v>1.2610789537022882E-2</v>
      </c>
      <c r="F2400" s="2">
        <f t="shared" si="221"/>
        <v>-2.1537795495848409E-2</v>
      </c>
      <c r="G2400" s="2">
        <f t="shared" si="219"/>
        <v>3.4148585032871291E-2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8.5399999999999991</v>
      </c>
      <c r="C2401" s="2">
        <f t="shared" si="222"/>
        <v>8.8834850053834629</v>
      </c>
      <c r="D2401" s="2">
        <f t="shared" si="224"/>
        <v>8.8385342074981299</v>
      </c>
      <c r="E2401" s="2">
        <f t="shared" si="223"/>
        <v>4.495079788533296E-2</v>
      </c>
      <c r="F2401" s="2">
        <f t="shared" si="221"/>
        <v>-8.2400768196121358E-3</v>
      </c>
      <c r="G2401" s="2">
        <f t="shared" si="219"/>
        <v>5.3190874704945094E-2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8.9</v>
      </c>
      <c r="C2402" s="2">
        <f t="shared" si="222"/>
        <v>8.890641158401392</v>
      </c>
      <c r="D2402" s="2">
        <f t="shared" si="224"/>
        <v>8.8430872291649365</v>
      </c>
      <c r="E2402" s="2">
        <f t="shared" si="223"/>
        <v>4.7553929236455517E-2</v>
      </c>
      <c r="F2402" s="2">
        <f t="shared" si="221"/>
        <v>2.9187243916013956E-3</v>
      </c>
      <c r="G2402" s="2">
        <f t="shared" si="219"/>
        <v>4.4635204844854122E-2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8.9</v>
      </c>
      <c r="C2403" s="2">
        <f t="shared" si="222"/>
        <v>8.8966963648011781</v>
      </c>
      <c r="D2403" s="2">
        <f t="shared" si="224"/>
        <v>8.8473029899675346</v>
      </c>
      <c r="E2403" s="2">
        <f t="shared" si="223"/>
        <v>4.9393374833643477E-2</v>
      </c>
      <c r="F2403" s="2">
        <f t="shared" si="221"/>
        <v>1.2213654480009812E-2</v>
      </c>
      <c r="G2403" s="2">
        <f t="shared" si="219"/>
        <v>3.7179720353633663E-2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8.9</v>
      </c>
      <c r="C2404" s="2">
        <f t="shared" si="222"/>
        <v>8.9018200009856123</v>
      </c>
      <c r="D2404" s="2">
        <f t="shared" si="224"/>
        <v>8.8512064721921622</v>
      </c>
      <c r="E2404" s="2">
        <f t="shared" si="223"/>
        <v>5.0613528793450158E-2</v>
      </c>
      <c r="F2404" s="2">
        <f t="shared" si="221"/>
        <v>1.989362934269788E-2</v>
      </c>
      <c r="G2404" s="2">
        <f t="shared" ref="G2404:G2467" si="225">E2404-F2404</f>
        <v>3.0719899450752278E-2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8.52</v>
      </c>
      <c r="C2405" s="2">
        <f t="shared" si="222"/>
        <v>8.9061553854493631</v>
      </c>
      <c r="D2405" s="2">
        <f t="shared" si="224"/>
        <v>8.826672659437186</v>
      </c>
      <c r="E2405" s="2">
        <f t="shared" si="223"/>
        <v>7.9482726012177096E-2</v>
      </c>
      <c r="F2405" s="2">
        <f t="shared" ref="F2405:F2468" si="227">(E2405*(2/(10)))+((1-(2/10))*F2404)</f>
        <v>3.1811448676593725E-2</v>
      </c>
      <c r="G2405" s="2">
        <f t="shared" si="225"/>
        <v>4.7671277335583372E-2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8.6</v>
      </c>
      <c r="C2406" s="2">
        <f t="shared" si="222"/>
        <v>8.9098237876879232</v>
      </c>
      <c r="D2406" s="2">
        <f t="shared" si="224"/>
        <v>8.8098820920714687</v>
      </c>
      <c r="E2406" s="2">
        <f t="shared" si="223"/>
        <v>9.9941695616454496E-2</v>
      </c>
      <c r="F2406" s="2">
        <f t="shared" si="227"/>
        <v>4.543749806456588E-2</v>
      </c>
      <c r="G2406" s="2">
        <f t="shared" si="225"/>
        <v>5.4504197551888615E-2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8.6</v>
      </c>
      <c r="C2407" s="2">
        <f t="shared" si="222"/>
        <v>8.9129278203513209</v>
      </c>
      <c r="D2407" s="2">
        <f t="shared" si="224"/>
        <v>8.7943352704365463</v>
      </c>
      <c r="E2407" s="2">
        <f t="shared" si="223"/>
        <v>0.11859254991477464</v>
      </c>
      <c r="F2407" s="2">
        <f t="shared" si="227"/>
        <v>6.0068508434607634E-2</v>
      </c>
      <c r="G2407" s="2">
        <f t="shared" si="225"/>
        <v>5.8524041480167002E-2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8.98</v>
      </c>
      <c r="C2408" s="2">
        <f t="shared" si="222"/>
        <v>8.9155543095280407</v>
      </c>
      <c r="D2408" s="2">
        <f t="shared" si="224"/>
        <v>8.8080882133671725</v>
      </c>
      <c r="E2408" s="2">
        <f t="shared" si="223"/>
        <v>0.10746609616086822</v>
      </c>
      <c r="F2408" s="2">
        <f t="shared" si="227"/>
        <v>6.9548025979859762E-2</v>
      </c>
      <c r="G2408" s="2">
        <f t="shared" si="225"/>
        <v>3.7918070181008456E-2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8.98</v>
      </c>
      <c r="C2409" s="2">
        <f t="shared" si="222"/>
        <v>8.9177767234468028</v>
      </c>
      <c r="D2409" s="2">
        <f t="shared" si="224"/>
        <v>8.8208224197844203</v>
      </c>
      <c r="E2409" s="2">
        <f t="shared" si="223"/>
        <v>9.6954303662382557E-2</v>
      </c>
      <c r="F2409" s="2">
        <f t="shared" si="227"/>
        <v>7.5029281516364316E-2</v>
      </c>
      <c r="G2409" s="2">
        <f t="shared" si="225"/>
        <v>2.1925022146018242E-2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8.98</v>
      </c>
      <c r="C2410" s="2">
        <f t="shared" si="222"/>
        <v>8.9196572275319106</v>
      </c>
      <c r="D2410" s="2">
        <f t="shared" si="224"/>
        <v>8.8326133516522418</v>
      </c>
      <c r="E2410" s="2">
        <f t="shared" si="223"/>
        <v>8.7043875879668775E-2</v>
      </c>
      <c r="F2410" s="2">
        <f t="shared" si="227"/>
        <v>7.7432200389025208E-2</v>
      </c>
      <c r="G2410" s="2">
        <f t="shared" si="225"/>
        <v>9.6116754906435675E-3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8.98</v>
      </c>
      <c r="C2411" s="2">
        <f t="shared" si="222"/>
        <v>8.8612484232962316</v>
      </c>
      <c r="D2411" s="2">
        <f t="shared" si="224"/>
        <v>8.8435308811594844</v>
      </c>
      <c r="E2411" s="2">
        <f t="shared" si="223"/>
        <v>1.7717542136747255E-2</v>
      </c>
      <c r="F2411" s="2">
        <f t="shared" si="227"/>
        <v>6.5489268738569625E-2</v>
      </c>
      <c r="G2411" s="2">
        <f t="shared" si="225"/>
        <v>-4.777172660182237E-2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8.98</v>
      </c>
      <c r="C2412" s="2">
        <f t="shared" si="222"/>
        <v>8.8672102043275807</v>
      </c>
      <c r="D2412" s="2">
        <f t="shared" si="224"/>
        <v>8.8536397047773008</v>
      </c>
      <c r="E2412" s="2">
        <f t="shared" si="223"/>
        <v>1.3570499550279891E-2</v>
      </c>
      <c r="F2412" s="2">
        <f t="shared" si="227"/>
        <v>5.510551490091168E-2</v>
      </c>
      <c r="G2412" s="2">
        <f t="shared" si="225"/>
        <v>-4.1535015350631789E-2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8.98</v>
      </c>
      <c r="C2413" s="2">
        <f t="shared" si="222"/>
        <v>8.8722547882771838</v>
      </c>
      <c r="D2413" s="2">
        <f t="shared" si="224"/>
        <v>8.8629997266456488</v>
      </c>
      <c r="E2413" s="2">
        <f t="shared" si="223"/>
        <v>9.2550616315349998E-3</v>
      </c>
      <c r="F2413" s="2">
        <f t="shared" si="227"/>
        <v>4.5935424247036345E-2</v>
      </c>
      <c r="G2413" s="2">
        <f t="shared" si="225"/>
        <v>-3.6680362615501345E-2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8.98</v>
      </c>
      <c r="C2414" s="2">
        <f t="shared" si="222"/>
        <v>8.8765232823883871</v>
      </c>
      <c r="D2414" s="2">
        <f t="shared" si="224"/>
        <v>8.8716664135607868</v>
      </c>
      <c r="E2414" s="2">
        <f t="shared" si="223"/>
        <v>4.8568688276002803E-3</v>
      </c>
      <c r="F2414" s="2">
        <f t="shared" si="227"/>
        <v>3.7719713163149135E-2</v>
      </c>
      <c r="G2414" s="2">
        <f t="shared" si="225"/>
        <v>-3.2862844335548855E-2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8.9</v>
      </c>
      <c r="C2415" s="2">
        <f t="shared" si="222"/>
        <v>8.8216735466363279</v>
      </c>
      <c r="D2415" s="2">
        <f t="shared" si="224"/>
        <v>8.87376519774147</v>
      </c>
      <c r="E2415" s="2">
        <f t="shared" si="223"/>
        <v>-5.2091651105142134E-2</v>
      </c>
      <c r="F2415" s="2">
        <f t="shared" si="227"/>
        <v>1.9757440309490882E-2</v>
      </c>
      <c r="G2415" s="2">
        <f t="shared" si="225"/>
        <v>-7.1849091414633012E-2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8.9</v>
      </c>
      <c r="C2416" s="2">
        <f t="shared" si="222"/>
        <v>8.7875699240768927</v>
      </c>
      <c r="D2416" s="2">
        <f t="shared" si="224"/>
        <v>8.875708516427288</v>
      </c>
      <c r="E2416" s="2">
        <f t="shared" si="223"/>
        <v>-8.8138592350395228E-2</v>
      </c>
      <c r="F2416" s="2">
        <f t="shared" si="227"/>
        <v>-1.8217662224863408E-3</v>
      </c>
      <c r="G2416" s="2">
        <f t="shared" si="225"/>
        <v>-8.6316826127908891E-2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8.9</v>
      </c>
      <c r="C2417" s="2">
        <f t="shared" si="222"/>
        <v>8.7587130126804471</v>
      </c>
      <c r="D2417" s="2">
        <f t="shared" si="224"/>
        <v>8.8775078855808225</v>
      </c>
      <c r="E2417" s="2">
        <f t="shared" si="223"/>
        <v>-0.11879487290037538</v>
      </c>
      <c r="F2417" s="2">
        <f t="shared" si="227"/>
        <v>-2.521638755806415E-2</v>
      </c>
      <c r="G2417" s="2">
        <f t="shared" si="225"/>
        <v>-9.3578485342311224E-2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8.9</v>
      </c>
      <c r="C2418" s="2">
        <f t="shared" si="222"/>
        <v>8.7927571645757627</v>
      </c>
      <c r="D2418" s="2">
        <f t="shared" si="224"/>
        <v>8.8791739681303916</v>
      </c>
      <c r="E2418" s="2">
        <f t="shared" si="223"/>
        <v>-8.6416803554628885E-2</v>
      </c>
      <c r="F2418" s="2">
        <f t="shared" si="227"/>
        <v>-3.7456470757377097E-2</v>
      </c>
      <c r="G2418" s="2">
        <f t="shared" si="225"/>
        <v>-4.8960332797251788E-2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8.9</v>
      </c>
      <c r="C2419" s="2">
        <f t="shared" si="222"/>
        <v>8.8215637546410299</v>
      </c>
      <c r="D2419" s="2">
        <f t="shared" si="224"/>
        <v>8.8807166371577715</v>
      </c>
      <c r="E2419" s="2">
        <f t="shared" si="223"/>
        <v>-5.9152882516741556E-2</v>
      </c>
      <c r="F2419" s="2">
        <f t="shared" si="227"/>
        <v>-4.1795753109249989E-2</v>
      </c>
      <c r="G2419" s="2">
        <f t="shared" si="225"/>
        <v>-1.7357129407491567E-2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8.9</v>
      </c>
      <c r="C2420" s="2">
        <f t="shared" si="222"/>
        <v>8.8459385616193327</v>
      </c>
      <c r="D2420" s="2">
        <f t="shared" si="224"/>
        <v>8.8821450344053439</v>
      </c>
      <c r="E2420" s="2">
        <f t="shared" si="223"/>
        <v>-3.620647278601119E-2</v>
      </c>
      <c r="F2420" s="2">
        <f t="shared" si="227"/>
        <v>-4.0677897044602229E-2</v>
      </c>
      <c r="G2420" s="2">
        <f t="shared" si="225"/>
        <v>4.4714242585910391E-3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8.9</v>
      </c>
      <c r="C2421" s="2">
        <f t="shared" si="222"/>
        <v>8.8665633982932803</v>
      </c>
      <c r="D2421" s="2">
        <f t="shared" si="224"/>
        <v>8.8834676244493931</v>
      </c>
      <c r="E2421" s="2">
        <f t="shared" si="223"/>
        <v>-1.6904226156112756E-2</v>
      </c>
      <c r="F2421" s="2">
        <f t="shared" si="227"/>
        <v>-3.5923162866904335E-2</v>
      </c>
      <c r="G2421" s="2">
        <f t="shared" si="225"/>
        <v>1.9018936710791579E-2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8.89</v>
      </c>
      <c r="C2422" s="2">
        <f t="shared" si="222"/>
        <v>8.8840151831712362</v>
      </c>
      <c r="D2422" s="2">
        <f t="shared" si="224"/>
        <v>8.8839515041198069</v>
      </c>
      <c r="E2422" s="2">
        <f t="shared" si="223"/>
        <v>6.3679051429232914E-5</v>
      </c>
      <c r="F2422" s="2">
        <f t="shared" si="227"/>
        <v>-2.8725794483237622E-2</v>
      </c>
      <c r="G2422" s="2">
        <f t="shared" si="225"/>
        <v>2.8789473534666855E-2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8.9</v>
      </c>
      <c r="C2423" s="2">
        <f t="shared" si="222"/>
        <v>8.8987820780679687</v>
      </c>
      <c r="D2423" s="2">
        <f t="shared" si="224"/>
        <v>8.885140281592415</v>
      </c>
      <c r="E2423" s="2">
        <f t="shared" si="223"/>
        <v>1.3641796475553747E-2</v>
      </c>
      <c r="F2423" s="2">
        <f t="shared" si="227"/>
        <v>-2.0252276291479347E-2</v>
      </c>
      <c r="G2423" s="2">
        <f t="shared" si="225"/>
        <v>3.3894072767033094E-2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9.0299999999999994</v>
      </c>
      <c r="C2424" s="2">
        <f t="shared" si="222"/>
        <v>8.9112771429805893</v>
      </c>
      <c r="D2424" s="2">
        <f t="shared" si="224"/>
        <v>8.8958706311040885</v>
      </c>
      <c r="E2424" s="2">
        <f t="shared" si="223"/>
        <v>1.5406511876500772E-2</v>
      </c>
      <c r="F2424" s="2">
        <f t="shared" si="227"/>
        <v>-1.3120518657883324E-2</v>
      </c>
      <c r="G2424" s="2">
        <f t="shared" si="225"/>
        <v>2.8527030534384094E-2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9.0299999999999994</v>
      </c>
      <c r="C2425" s="2">
        <f t="shared" si="222"/>
        <v>8.9095421979066529</v>
      </c>
      <c r="D2425" s="2">
        <f t="shared" si="224"/>
        <v>8.9058061399111921</v>
      </c>
      <c r="E2425" s="2">
        <f t="shared" si="223"/>
        <v>3.7360579954608397E-3</v>
      </c>
      <c r="F2425" s="2">
        <f t="shared" si="227"/>
        <v>-9.7492033272144913E-3</v>
      </c>
      <c r="G2425" s="2">
        <f t="shared" si="225"/>
        <v>1.3485261322675331E-2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9.0299999999999994</v>
      </c>
      <c r="C2426" s="2">
        <f t="shared" si="222"/>
        <v>8.9080741674594748</v>
      </c>
      <c r="D2426" s="2">
        <f t="shared" si="224"/>
        <v>8.9150056851029547</v>
      </c>
      <c r="E2426" s="2">
        <f t="shared" si="223"/>
        <v>-6.9315176434798786E-3</v>
      </c>
      <c r="F2426" s="2">
        <f t="shared" si="227"/>
        <v>-9.1856661904675691E-3</v>
      </c>
      <c r="G2426" s="2">
        <f t="shared" si="225"/>
        <v>2.2541485469876905E-3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8.89</v>
      </c>
      <c r="C2427" s="2">
        <f t="shared" si="222"/>
        <v>8.9068319878503246</v>
      </c>
      <c r="D2427" s="2">
        <f t="shared" si="224"/>
        <v>8.913153412132365</v>
      </c>
      <c r="E2427" s="2">
        <f t="shared" si="223"/>
        <v>-6.321424282040411E-3</v>
      </c>
      <c r="F2427" s="2">
        <f t="shared" si="227"/>
        <v>-8.6128178087821385E-3</v>
      </c>
      <c r="G2427" s="2">
        <f t="shared" si="225"/>
        <v>2.2913935267417276E-3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9.1999999999999993</v>
      </c>
      <c r="C2428" s="2">
        <f t="shared" si="222"/>
        <v>8.9057809127964287</v>
      </c>
      <c r="D2428" s="2">
        <f t="shared" si="224"/>
        <v>8.9344013075299689</v>
      </c>
      <c r="E2428" s="2">
        <f t="shared" si="223"/>
        <v>-2.8620394733540166E-2</v>
      </c>
      <c r="F2428" s="2">
        <f t="shared" si="227"/>
        <v>-1.2614333193733744E-2</v>
      </c>
      <c r="G2428" s="2">
        <f t="shared" si="225"/>
        <v>-1.6006061539806424E-2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9.1999999999999993</v>
      </c>
      <c r="C2429" s="2">
        <f t="shared" si="222"/>
        <v>8.904891541596978</v>
      </c>
      <c r="D2429" s="2">
        <f t="shared" si="224"/>
        <v>8.9540752847499725</v>
      </c>
      <c r="E2429" s="2">
        <f t="shared" si="223"/>
        <v>-4.9183743152994452E-2</v>
      </c>
      <c r="F2429" s="2">
        <f t="shared" si="227"/>
        <v>-1.9928215185585886E-2</v>
      </c>
      <c r="G2429" s="2">
        <f t="shared" si="225"/>
        <v>-2.9255527967408566E-2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9.0299999999999994</v>
      </c>
      <c r="C2430" s="2">
        <f t="shared" si="222"/>
        <v>8.9041389967359041</v>
      </c>
      <c r="D2430" s="2">
        <f t="shared" si="224"/>
        <v>8.9596993377314558</v>
      </c>
      <c r="E2430" s="2">
        <f t="shared" si="223"/>
        <v>-5.5560340995551627E-2</v>
      </c>
      <c r="F2430" s="2">
        <f t="shared" si="227"/>
        <v>-2.7054640347579033E-2</v>
      </c>
      <c r="G2430" s="2">
        <f t="shared" si="225"/>
        <v>-2.8505700647972594E-2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8.85</v>
      </c>
      <c r="C2431" s="2">
        <f t="shared" si="222"/>
        <v>8.9035022280073033</v>
      </c>
      <c r="D2431" s="2">
        <f t="shared" si="224"/>
        <v>8.9515734608624591</v>
      </c>
      <c r="E2431" s="2">
        <f t="shared" si="223"/>
        <v>-4.8071232855155799E-2</v>
      </c>
      <c r="F2431" s="2">
        <f t="shared" si="227"/>
        <v>-3.1257958849094387E-2</v>
      </c>
      <c r="G2431" s="2">
        <f t="shared" si="225"/>
        <v>-1.6813274006061411E-2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8.85</v>
      </c>
      <c r="C2432" s="2">
        <f t="shared" si="222"/>
        <v>8.901424962160025</v>
      </c>
      <c r="D2432" s="2">
        <f t="shared" si="224"/>
        <v>8.9440495007985721</v>
      </c>
      <c r="E2432" s="2">
        <f t="shared" si="223"/>
        <v>-4.2624538638547094E-2</v>
      </c>
      <c r="F2432" s="2">
        <f t="shared" si="227"/>
        <v>-3.353127480698493E-2</v>
      </c>
      <c r="G2432" s="2">
        <f t="shared" si="225"/>
        <v>-9.0932638315621636E-3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8.85</v>
      </c>
      <c r="C2433" s="2">
        <f t="shared" si="222"/>
        <v>8.9012057372123294</v>
      </c>
      <c r="D2433" s="2">
        <f t="shared" si="224"/>
        <v>8.9370828711097889</v>
      </c>
      <c r="E2433" s="2">
        <f t="shared" si="223"/>
        <v>-3.5877133897459501E-2</v>
      </c>
      <c r="F2433" s="2">
        <f t="shared" si="227"/>
        <v>-3.4000446625079846E-2</v>
      </c>
      <c r="G2433" s="2">
        <f t="shared" si="225"/>
        <v>-1.8766872723796554E-3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9</v>
      </c>
      <c r="C2434" s="2">
        <f t="shared" si="222"/>
        <v>8.9210202391796631</v>
      </c>
      <c r="D2434" s="2">
        <f t="shared" si="224"/>
        <v>8.9417433991757296</v>
      </c>
      <c r="E2434" s="2">
        <f t="shared" si="223"/>
        <v>-2.0723159996066443E-2</v>
      </c>
      <c r="F2434" s="2">
        <f t="shared" si="227"/>
        <v>-3.1344989299277169E-2</v>
      </c>
      <c r="G2434" s="2">
        <f t="shared" si="225"/>
        <v>1.0621829303210727E-2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9</v>
      </c>
      <c r="C2435" s="2">
        <f t="shared" si="222"/>
        <v>8.9377863562289459</v>
      </c>
      <c r="D2435" s="2">
        <f t="shared" si="224"/>
        <v>8.9460587029404905</v>
      </c>
      <c r="E2435" s="2">
        <f t="shared" si="223"/>
        <v>-8.2723467115446425E-3</v>
      </c>
      <c r="F2435" s="2">
        <f t="shared" si="227"/>
        <v>-2.6730460781730667E-2</v>
      </c>
      <c r="G2435" s="2">
        <f t="shared" si="225"/>
        <v>1.8458114070186025E-2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8.8000000000000007</v>
      </c>
      <c r="C2436" s="2">
        <f t="shared" si="222"/>
        <v>8.9519730706552618</v>
      </c>
      <c r="D2436" s="2">
        <f t="shared" si="224"/>
        <v>8.9352395397597135</v>
      </c>
      <c r="E2436" s="2">
        <f t="shared" si="223"/>
        <v>1.6733530895548299E-2</v>
      </c>
      <c r="F2436" s="2">
        <f t="shared" si="227"/>
        <v>-1.8037662446274878E-2</v>
      </c>
      <c r="G2436" s="2">
        <f t="shared" si="225"/>
        <v>3.4771193341823173E-2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9.18</v>
      </c>
      <c r="C2437" s="2">
        <f t="shared" si="222"/>
        <v>8.9424387520929134</v>
      </c>
      <c r="D2437" s="2">
        <f t="shared" si="224"/>
        <v>8.9533699442219561</v>
      </c>
      <c r="E2437" s="2">
        <f t="shared" si="223"/>
        <v>-1.0931192129042699E-2</v>
      </c>
      <c r="F2437" s="2">
        <f t="shared" si="227"/>
        <v>-1.6616368382828442E-2</v>
      </c>
      <c r="G2437" s="2">
        <f t="shared" si="225"/>
        <v>5.6851762537857425E-3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9.18</v>
      </c>
      <c r="C2438" s="2">
        <f t="shared" si="222"/>
        <v>8.982063559463235</v>
      </c>
      <c r="D2438" s="2">
        <f t="shared" si="224"/>
        <v>8.9701573557610708</v>
      </c>
      <c r="E2438" s="2">
        <f t="shared" si="223"/>
        <v>1.190620370216422E-2</v>
      </c>
      <c r="F2438" s="2">
        <f t="shared" si="227"/>
        <v>-1.0911853965829912E-2</v>
      </c>
      <c r="G2438" s="2">
        <f t="shared" si="225"/>
        <v>2.2818057667994131E-2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9</v>
      </c>
      <c r="C2439" s="2">
        <f t="shared" si="222"/>
        <v>9.0155922426227377</v>
      </c>
      <c r="D2439" s="2">
        <f t="shared" si="224"/>
        <v>8.9723679220009913</v>
      </c>
      <c r="E2439" s="2">
        <f t="shared" si="223"/>
        <v>4.3224320621746415E-2</v>
      </c>
      <c r="F2439" s="2">
        <f t="shared" si="227"/>
        <v>-8.4619048314646741E-5</v>
      </c>
      <c r="G2439" s="2">
        <f t="shared" si="225"/>
        <v>4.330893967006106E-2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9.1999999999999993</v>
      </c>
      <c r="C2440" s="2">
        <f t="shared" si="222"/>
        <v>9.0178088206807772</v>
      </c>
      <c r="D2440" s="2">
        <f t="shared" si="224"/>
        <v>8.9892295574083256</v>
      </c>
      <c r="E2440" s="2">
        <f t="shared" si="223"/>
        <v>2.8579263272451527E-2</v>
      </c>
      <c r="F2440" s="2">
        <f t="shared" si="227"/>
        <v>5.6481574158385884E-3</v>
      </c>
      <c r="G2440" s="2">
        <f t="shared" si="225"/>
        <v>2.2931105856612941E-2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9.15</v>
      </c>
      <c r="C2441" s="2">
        <f t="shared" si="222"/>
        <v>8.9919920790375798</v>
      </c>
      <c r="D2441" s="2">
        <f t="shared" si="224"/>
        <v>9.0011384790817832</v>
      </c>
      <c r="E2441" s="2">
        <f t="shared" si="223"/>
        <v>-9.1464000442034177E-3</v>
      </c>
      <c r="F2441" s="2">
        <f t="shared" si="227"/>
        <v>2.6892459238301875E-3</v>
      </c>
      <c r="G2441" s="2">
        <f t="shared" si="225"/>
        <v>-1.1835645968033605E-2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9.1300000000000008</v>
      </c>
      <c r="C2442" s="2">
        <f t="shared" si="222"/>
        <v>8.9701471438010287</v>
      </c>
      <c r="D2442" s="2">
        <f t="shared" si="224"/>
        <v>9.0106837769275767</v>
      </c>
      <c r="E2442" s="2">
        <f t="shared" si="223"/>
        <v>-4.0536633126547983E-2</v>
      </c>
      <c r="F2442" s="2">
        <f t="shared" si="227"/>
        <v>-5.9559298862454473E-3</v>
      </c>
      <c r="G2442" s="2">
        <f t="shared" si="225"/>
        <v>-3.4580703240302532E-2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9.1300000000000008</v>
      </c>
      <c r="C2443" s="2">
        <f t="shared" si="222"/>
        <v>8.9516629678316395</v>
      </c>
      <c r="D2443" s="2">
        <f t="shared" si="224"/>
        <v>9.0195220156736831</v>
      </c>
      <c r="E2443" s="2">
        <f t="shared" si="223"/>
        <v>-6.7859047842043552E-2</v>
      </c>
      <c r="F2443" s="2">
        <f t="shared" si="227"/>
        <v>-1.8336553477405069E-2</v>
      </c>
      <c r="G2443" s="2">
        <f t="shared" si="225"/>
        <v>-4.9522494364638486E-2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9.1300000000000008</v>
      </c>
      <c r="C2444" s="2">
        <f t="shared" si="222"/>
        <v>8.9590994343190786</v>
      </c>
      <c r="D2444" s="2">
        <f t="shared" si="224"/>
        <v>9.0277055700682247</v>
      </c>
      <c r="E2444" s="2">
        <f t="shared" si="223"/>
        <v>-6.8606135749146091E-2</v>
      </c>
      <c r="F2444" s="2">
        <f t="shared" si="227"/>
        <v>-2.8390469931753273E-2</v>
      </c>
      <c r="G2444" s="2">
        <f t="shared" si="225"/>
        <v>-4.0215665817392818E-2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9.15</v>
      </c>
      <c r="C2445" s="2">
        <f t="shared" si="222"/>
        <v>8.9653918290392198</v>
      </c>
      <c r="D2445" s="2">
        <f t="shared" si="224"/>
        <v>9.036764416729838</v>
      </c>
      <c r="E2445" s="2">
        <f t="shared" si="223"/>
        <v>-7.1372587690618161E-2</v>
      </c>
      <c r="F2445" s="2">
        <f t="shared" si="227"/>
        <v>-3.6986893483526254E-2</v>
      </c>
      <c r="G2445" s="2">
        <f t="shared" si="225"/>
        <v>-3.4385694207091907E-2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9.1</v>
      </c>
      <c r="C2446" s="2">
        <f t="shared" si="222"/>
        <v>8.9399469322639558</v>
      </c>
      <c r="D2446" s="2">
        <f t="shared" si="224"/>
        <v>9.0414485340091097</v>
      </c>
      <c r="E2446" s="2">
        <f t="shared" si="223"/>
        <v>-0.10150160174515399</v>
      </c>
      <c r="F2446" s="2">
        <f t="shared" si="227"/>
        <v>-4.9889835135851809E-2</v>
      </c>
      <c r="G2446" s="2">
        <f t="shared" si="225"/>
        <v>-5.1611766609302182E-2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9.1</v>
      </c>
      <c r="C2447" s="2">
        <f t="shared" ref="C2447:C2510" si="228">$C$4*B2437+C2446*(1-$C$4)</f>
        <v>8.9768781734541161</v>
      </c>
      <c r="D2447" s="2">
        <f t="shared" si="224"/>
        <v>9.0457856796380653</v>
      </c>
      <c r="E2447" s="2">
        <f t="shared" si="223"/>
        <v>-6.8907506183949252E-2</v>
      </c>
      <c r="F2447" s="2">
        <f t="shared" si="227"/>
        <v>-5.3693369345471302E-2</v>
      </c>
      <c r="G2447" s="2">
        <f t="shared" si="225"/>
        <v>-1.521413683847795E-2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9.1</v>
      </c>
      <c r="C2448" s="2">
        <f t="shared" si="228"/>
        <v>9.0081276852304057</v>
      </c>
      <c r="D2448" s="2">
        <f t="shared" si="224"/>
        <v>9.0498015552204301</v>
      </c>
      <c r="E2448" s="2">
        <f t="shared" si="223"/>
        <v>-4.1673869990024315E-2</v>
      </c>
      <c r="F2448" s="2">
        <f t="shared" si="227"/>
        <v>-5.1289469474381906E-2</v>
      </c>
      <c r="G2448" s="2">
        <f t="shared" si="225"/>
        <v>9.6155994843575912E-3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9.1</v>
      </c>
      <c r="C2449" s="2">
        <f t="shared" si="228"/>
        <v>9.0068772721180359</v>
      </c>
      <c r="D2449" s="2">
        <f t="shared" si="224"/>
        <v>9.0535199585374357</v>
      </c>
      <c r="E2449" s="2">
        <f t="shared" si="223"/>
        <v>-4.6642686419399837E-2</v>
      </c>
      <c r="F2449" s="2">
        <f t="shared" si="227"/>
        <v>-5.0360112863385494E-2</v>
      </c>
      <c r="G2449" s="2">
        <f t="shared" si="225"/>
        <v>3.7174264439856566E-3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9.1</v>
      </c>
      <c r="C2450" s="2">
        <f t="shared" si="228"/>
        <v>9.0365884610229532</v>
      </c>
      <c r="D2450" s="2">
        <f t="shared" si="224"/>
        <v>9.0569629245716996</v>
      </c>
      <c r="E2450" s="2">
        <f t="shared" si="223"/>
        <v>-2.0374463548746391E-2</v>
      </c>
      <c r="F2450" s="2">
        <f t="shared" si="227"/>
        <v>-4.4362983000457677E-2</v>
      </c>
      <c r="G2450" s="2">
        <f t="shared" si="225"/>
        <v>2.3988519451711286E-2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9.1</v>
      </c>
      <c r="C2451" s="2">
        <f t="shared" si="228"/>
        <v>9.0540363900963445</v>
      </c>
      <c r="D2451" s="2">
        <f t="shared" si="224"/>
        <v>9.0601508560849062</v>
      </c>
      <c r="E2451" s="2">
        <f t="shared" si="223"/>
        <v>-6.1144659885616903E-3</v>
      </c>
      <c r="F2451" s="2">
        <f t="shared" si="227"/>
        <v>-3.6713279598078477E-2</v>
      </c>
      <c r="G2451" s="2">
        <f t="shared" si="225"/>
        <v>3.0598813609516787E-2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8.6999999999999993</v>
      </c>
      <c r="C2452" s="2">
        <f t="shared" si="228"/>
        <v>9.0657230993122919</v>
      </c>
      <c r="D2452" s="2">
        <f t="shared" si="224"/>
        <v>9.0334730148934312</v>
      </c>
      <c r="E2452" s="2">
        <f t="shared" si="223"/>
        <v>3.2250084418860681E-2</v>
      </c>
      <c r="F2452" s="2">
        <f t="shared" si="227"/>
        <v>-2.292060679469065E-2</v>
      </c>
      <c r="G2452" s="2">
        <f t="shared" si="225"/>
        <v>5.517069121355133E-2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8.5</v>
      </c>
      <c r="C2453" s="2">
        <f t="shared" si="228"/>
        <v>9.0756118532642471</v>
      </c>
      <c r="D2453" s="2">
        <f t="shared" si="224"/>
        <v>8.9939564952716964</v>
      </c>
      <c r="E2453" s="2">
        <f t="shared" si="223"/>
        <v>8.1655357992550748E-2</v>
      </c>
      <c r="F2453" s="2">
        <f t="shared" si="227"/>
        <v>-2.0054138372423702E-3</v>
      </c>
      <c r="G2453" s="2">
        <f t="shared" si="225"/>
        <v>8.3660771829793118E-2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8.5</v>
      </c>
      <c r="C2454" s="2">
        <f t="shared" si="228"/>
        <v>9.0839792604543632</v>
      </c>
      <c r="D2454" s="2">
        <f t="shared" si="224"/>
        <v>8.9573671252515705</v>
      </c>
      <c r="E2454" s="2">
        <f t="shared" si="223"/>
        <v>0.12661213520279269</v>
      </c>
      <c r="F2454" s="2">
        <f t="shared" si="227"/>
        <v>2.371809597076464E-2</v>
      </c>
      <c r="G2454" s="2">
        <f t="shared" si="225"/>
        <v>0.10289403923202804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8.8800000000000008</v>
      </c>
      <c r="C2455" s="2">
        <f t="shared" si="228"/>
        <v>9.0941362973075375</v>
      </c>
      <c r="D2455" s="2">
        <f t="shared" si="224"/>
        <v>8.9516362270847871</v>
      </c>
      <c r="E2455" s="2">
        <f t="shared" si="223"/>
        <v>0.14250007022275035</v>
      </c>
      <c r="F2455" s="2">
        <f t="shared" si="227"/>
        <v>4.7474490821161786E-2</v>
      </c>
      <c r="G2455" s="2">
        <f t="shared" si="225"/>
        <v>9.5025579401588567E-2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8.8800000000000008</v>
      </c>
      <c r="C2456" s="2">
        <f t="shared" si="228"/>
        <v>9.0950384054140692</v>
      </c>
      <c r="D2456" s="2">
        <f t="shared" si="224"/>
        <v>8.9463298398933215</v>
      </c>
      <c r="E2456" s="2">
        <f t="shared" si="223"/>
        <v>0.14870856552074763</v>
      </c>
      <c r="F2456" s="2">
        <f t="shared" si="227"/>
        <v>6.7721305761078959E-2</v>
      </c>
      <c r="G2456" s="2">
        <f t="shared" si="225"/>
        <v>8.0987259759668667E-2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8.8800000000000008</v>
      </c>
      <c r="C2457" s="2">
        <f t="shared" si="228"/>
        <v>9.0958017276580581</v>
      </c>
      <c r="D2457" s="2">
        <f t="shared" si="224"/>
        <v>8.9414165184197412</v>
      </c>
      <c r="E2457" s="2">
        <f t="shared" si="223"/>
        <v>0.15438520923831689</v>
      </c>
      <c r="F2457" s="2">
        <f t="shared" si="227"/>
        <v>8.505408645652654E-2</v>
      </c>
      <c r="G2457" s="2">
        <f t="shared" si="225"/>
        <v>6.933112278179035E-2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9</v>
      </c>
      <c r="C2458" s="2">
        <f t="shared" si="228"/>
        <v>9.0964476157106642</v>
      </c>
      <c r="D2458" s="2">
        <f t="shared" si="224"/>
        <v>8.945756035573833</v>
      </c>
      <c r="E2458" s="2">
        <f t="shared" si="223"/>
        <v>0.15069158013683115</v>
      </c>
      <c r="F2458" s="2">
        <f t="shared" si="227"/>
        <v>9.8181585192587462E-2</v>
      </c>
      <c r="G2458" s="2">
        <f t="shared" si="225"/>
        <v>5.2509994944243688E-2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9</v>
      </c>
      <c r="C2459" s="2">
        <f t="shared" si="228"/>
        <v>9.0969941363705615</v>
      </c>
      <c r="D2459" s="2">
        <f t="shared" si="224"/>
        <v>8.9497741070128072</v>
      </c>
      <c r="E2459" s="2">
        <f t="shared" si="223"/>
        <v>0.14722002935775436</v>
      </c>
      <c r="F2459" s="2">
        <f t="shared" si="227"/>
        <v>0.10798927402562085</v>
      </c>
      <c r="G2459" s="2">
        <f t="shared" si="225"/>
        <v>3.9230755332133507E-2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8.6199999999999992</v>
      </c>
      <c r="C2460" s="2">
        <f t="shared" si="228"/>
        <v>9.0974565769289359</v>
      </c>
      <c r="D2460" s="2">
        <f t="shared" si="224"/>
        <v>8.9253463953822294</v>
      </c>
      <c r="E2460" s="2">
        <f t="shared" ref="E2460:E2523" si="229">C2460-D2460</f>
        <v>0.17211018154670654</v>
      </c>
      <c r="F2460" s="2">
        <f t="shared" si="227"/>
        <v>0.12081345552983799</v>
      </c>
      <c r="G2460" s="2">
        <f t="shared" si="225"/>
        <v>5.1296726016868549E-2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8.65</v>
      </c>
      <c r="C2461" s="2">
        <f t="shared" si="228"/>
        <v>9.0978478727860228</v>
      </c>
      <c r="D2461" s="2">
        <f t="shared" ref="D2461:D2524" si="230">$D$4*B2461+(1-$D$4)*D2460</f>
        <v>8.9049503660946563</v>
      </c>
      <c r="E2461" s="2">
        <f t="shared" si="229"/>
        <v>0.19289750669136652</v>
      </c>
      <c r="F2461" s="2">
        <f t="shared" si="227"/>
        <v>0.1352302657621437</v>
      </c>
      <c r="G2461" s="2">
        <f t="shared" si="225"/>
        <v>5.7667240929222818E-2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8.9</v>
      </c>
      <c r="C2462" s="2">
        <f t="shared" si="228"/>
        <v>9.0366405077420193</v>
      </c>
      <c r="D2462" s="2">
        <f t="shared" si="230"/>
        <v>8.904583672309867</v>
      </c>
      <c r="E2462" s="2">
        <f t="shared" si="229"/>
        <v>0.1320568354321523</v>
      </c>
      <c r="F2462" s="2">
        <f t="shared" si="227"/>
        <v>0.13459557969614541</v>
      </c>
      <c r="G2462" s="2">
        <f t="shared" si="225"/>
        <v>-2.5387442639931146E-3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8.8699999999999992</v>
      </c>
      <c r="C2463" s="2">
        <f t="shared" si="228"/>
        <v>8.9540804296278633</v>
      </c>
      <c r="D2463" s="2">
        <f t="shared" si="230"/>
        <v>8.902021918805433</v>
      </c>
      <c r="E2463" s="2">
        <f t="shared" si="229"/>
        <v>5.2058510822430293E-2</v>
      </c>
      <c r="F2463" s="2">
        <f t="shared" si="227"/>
        <v>0.11808816592140239</v>
      </c>
      <c r="G2463" s="2">
        <f t="shared" si="225"/>
        <v>-6.6029655098972101E-2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8.8699999999999992</v>
      </c>
      <c r="C2464" s="2">
        <f t="shared" si="228"/>
        <v>8.8842219019928077</v>
      </c>
      <c r="D2464" s="2">
        <f t="shared" si="230"/>
        <v>8.8996499248198457</v>
      </c>
      <c r="E2464" s="2">
        <f t="shared" si="229"/>
        <v>-1.5428022827038035E-2</v>
      </c>
      <c r="F2464" s="2">
        <f t="shared" si="227"/>
        <v>9.1384928171714314E-2</v>
      </c>
      <c r="G2464" s="2">
        <f t="shared" si="225"/>
        <v>-0.10681295099875235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8.8699999999999992</v>
      </c>
      <c r="C2465" s="2">
        <f t="shared" si="228"/>
        <v>8.8835723786092977</v>
      </c>
      <c r="D2465" s="2">
        <f t="shared" si="230"/>
        <v>8.8974536340924502</v>
      </c>
      <c r="E2465" s="2">
        <f t="shared" si="229"/>
        <v>-1.3881255483152444E-2</v>
      </c>
      <c r="F2465" s="2">
        <f t="shared" si="227"/>
        <v>7.0331691440740959E-2</v>
      </c>
      <c r="G2465" s="2">
        <f t="shared" si="225"/>
        <v>-8.4212946923893403E-2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8.85</v>
      </c>
      <c r="C2466" s="2">
        <f t="shared" si="228"/>
        <v>8.8830227819001752</v>
      </c>
      <c r="D2466" s="2">
        <f t="shared" si="230"/>
        <v>8.8939385500856023</v>
      </c>
      <c r="E2466" s="2">
        <f t="shared" si="229"/>
        <v>-1.0915768185427055E-2</v>
      </c>
      <c r="F2466" s="2">
        <f t="shared" si="227"/>
        <v>5.4082199515507356E-2</v>
      </c>
      <c r="G2466" s="2">
        <f t="shared" si="225"/>
        <v>-6.4997967700934411E-2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8.6199999999999992</v>
      </c>
      <c r="C2467" s="2">
        <f t="shared" si="228"/>
        <v>8.8825577385309167</v>
      </c>
      <c r="D2467" s="2">
        <f t="shared" si="230"/>
        <v>8.8736468056348166</v>
      </c>
      <c r="E2467" s="2">
        <f t="shared" si="229"/>
        <v>8.9109328961001211E-3</v>
      </c>
      <c r="F2467" s="2">
        <f t="shared" si="227"/>
        <v>4.5047946191625915E-2</v>
      </c>
      <c r="G2467" s="2">
        <f t="shared" si="225"/>
        <v>-3.6137013295525794E-2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8.6199999999999992</v>
      </c>
      <c r="C2468" s="2">
        <f t="shared" si="228"/>
        <v>8.900625778756929</v>
      </c>
      <c r="D2468" s="2">
        <f t="shared" si="230"/>
        <v>8.854858153365571</v>
      </c>
      <c r="E2468" s="2">
        <f t="shared" si="229"/>
        <v>4.5767625391357925E-2</v>
      </c>
      <c r="F2468" s="2">
        <f t="shared" si="227"/>
        <v>4.5191882031572317E-2</v>
      </c>
      <c r="G2468" s="2">
        <f t="shared" ref="G2468:G2531" si="231">E2468-F2468</f>
        <v>5.7574335978560764E-4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8.6199999999999992</v>
      </c>
      <c r="C2469" s="2">
        <f t="shared" si="228"/>
        <v>8.9159141204866312</v>
      </c>
      <c r="D2469" s="2">
        <f t="shared" si="230"/>
        <v>8.8374612531162686</v>
      </c>
      <c r="E2469" s="2">
        <f t="shared" si="229"/>
        <v>7.8452867370362611E-2</v>
      </c>
      <c r="F2469" s="2">
        <f t="shared" ref="F2469:F2532" si="233">(E2469*(2/(10)))+((1-(2/10))*F2468)</f>
        <v>5.1844079099330379E-2</v>
      </c>
      <c r="G2469" s="2">
        <f t="shared" si="231"/>
        <v>2.6608788271032233E-2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8.6</v>
      </c>
      <c r="C2470" s="2">
        <f t="shared" si="228"/>
        <v>8.8703888711809959</v>
      </c>
      <c r="D2470" s="2">
        <f t="shared" si="230"/>
        <v>8.8198715306632121</v>
      </c>
      <c r="E2470" s="2">
        <f t="shared" si="229"/>
        <v>5.0517340517783893E-2</v>
      </c>
      <c r="F2470" s="2">
        <f t="shared" si="233"/>
        <v>5.1578731383021083E-2</v>
      </c>
      <c r="G2470" s="2">
        <f t="shared" si="231"/>
        <v>-1.0613908652371898E-3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8.5</v>
      </c>
      <c r="C2471" s="2">
        <f t="shared" si="228"/>
        <v>8.8364828909993047</v>
      </c>
      <c r="D2471" s="2">
        <f t="shared" si="230"/>
        <v>8.7961773432066774</v>
      </c>
      <c r="E2471" s="2">
        <f t="shared" si="229"/>
        <v>4.0305547792627294E-2</v>
      </c>
      <c r="F2471" s="2">
        <f t="shared" si="233"/>
        <v>4.9324094664942329E-2</v>
      </c>
      <c r="G2471" s="2">
        <f t="shared" si="231"/>
        <v>-9.018546872315035E-3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8.5</v>
      </c>
      <c r="C2472" s="2">
        <f t="shared" si="228"/>
        <v>8.8462547539224889</v>
      </c>
      <c r="D2472" s="2">
        <f t="shared" si="230"/>
        <v>8.774238280746923</v>
      </c>
      <c r="E2472" s="2">
        <f t="shared" si="229"/>
        <v>7.201647317556592E-2</v>
      </c>
      <c r="F2472" s="2">
        <f t="shared" si="233"/>
        <v>5.3862570367067056E-2</v>
      </c>
      <c r="G2472" s="2">
        <f t="shared" si="231"/>
        <v>1.8153902808498865E-2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8.5</v>
      </c>
      <c r="C2473" s="2">
        <f t="shared" si="228"/>
        <v>8.8499078687036441</v>
      </c>
      <c r="D2473" s="2">
        <f t="shared" si="230"/>
        <v>8.7539243340249282</v>
      </c>
      <c r="E2473" s="2">
        <f t="shared" si="229"/>
        <v>9.5983534678715898E-2</v>
      </c>
      <c r="F2473" s="2">
        <f t="shared" si="233"/>
        <v>6.228676322939683E-2</v>
      </c>
      <c r="G2473" s="2">
        <f t="shared" si="231"/>
        <v>3.3696771449319068E-2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8.5</v>
      </c>
      <c r="C2474" s="2">
        <f t="shared" si="228"/>
        <v>8.8529989658261599</v>
      </c>
      <c r="D2474" s="2">
        <f t="shared" si="230"/>
        <v>8.7351151240971561</v>
      </c>
      <c r="E2474" s="2">
        <f t="shared" si="229"/>
        <v>0.11788384172900379</v>
      </c>
      <c r="F2474" s="2">
        <f t="shared" si="233"/>
        <v>7.3406178929318222E-2</v>
      </c>
      <c r="G2474" s="2">
        <f t="shared" si="231"/>
        <v>4.4477662799685569E-2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8.6</v>
      </c>
      <c r="C2475" s="2">
        <f t="shared" si="228"/>
        <v>8.8556145095452123</v>
      </c>
      <c r="D2475" s="2">
        <f t="shared" si="230"/>
        <v>8.7251065963862562</v>
      </c>
      <c r="E2475" s="2">
        <f t="shared" si="229"/>
        <v>0.13050791315895616</v>
      </c>
      <c r="F2475" s="2">
        <f t="shared" si="233"/>
        <v>8.4826525775245812E-2</v>
      </c>
      <c r="G2475" s="2">
        <f t="shared" si="231"/>
        <v>4.5681387383710345E-2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8.6</v>
      </c>
      <c r="C2476" s="2">
        <f t="shared" si="228"/>
        <v>8.854750738845949</v>
      </c>
      <c r="D2476" s="2">
        <f t="shared" si="230"/>
        <v>8.7158394410983853</v>
      </c>
      <c r="E2476" s="2">
        <f t="shared" si="229"/>
        <v>0.13891129774756372</v>
      </c>
      <c r="F2476" s="2">
        <f t="shared" si="233"/>
        <v>9.5643480169709402E-2</v>
      </c>
      <c r="G2476" s="2">
        <f t="shared" si="231"/>
        <v>4.326781757785432E-2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8.6</v>
      </c>
      <c r="C2477" s="2">
        <f t="shared" si="228"/>
        <v>8.8186352405619566</v>
      </c>
      <c r="D2477" s="2">
        <f t="shared" si="230"/>
        <v>8.707258741757764</v>
      </c>
      <c r="E2477" s="2">
        <f t="shared" si="229"/>
        <v>0.11137649880419254</v>
      </c>
      <c r="F2477" s="2">
        <f t="shared" si="233"/>
        <v>9.879008389660604E-2</v>
      </c>
      <c r="G2477" s="2">
        <f t="shared" si="231"/>
        <v>1.2586414907586496E-2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8.6</v>
      </c>
      <c r="C2478" s="2">
        <f t="shared" si="228"/>
        <v>8.7880759727831936</v>
      </c>
      <c r="D2478" s="2">
        <f t="shared" si="230"/>
        <v>8.6993136497757089</v>
      </c>
      <c r="E2478" s="2">
        <f t="shared" si="229"/>
        <v>8.8762323007484767E-2</v>
      </c>
      <c r="F2478" s="2">
        <f t="shared" si="233"/>
        <v>9.6784531718781791E-2</v>
      </c>
      <c r="G2478" s="2">
        <f t="shared" si="231"/>
        <v>-8.0222087112970242E-3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8.6</v>
      </c>
      <c r="C2479" s="2">
        <f t="shared" si="228"/>
        <v>8.7622181308165477</v>
      </c>
      <c r="D2479" s="2">
        <f t="shared" si="230"/>
        <v>8.6919570831256578</v>
      </c>
      <c r="E2479" s="2">
        <f t="shared" si="229"/>
        <v>7.0261047690889811E-2</v>
      </c>
      <c r="F2479" s="2">
        <f t="shared" si="233"/>
        <v>9.1479834913203412E-2</v>
      </c>
      <c r="G2479" s="2">
        <f t="shared" si="231"/>
        <v>-2.1218787222313601E-2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8.6</v>
      </c>
      <c r="C2480" s="2">
        <f t="shared" si="228"/>
        <v>8.7372614953063099</v>
      </c>
      <c r="D2480" s="2">
        <f t="shared" si="230"/>
        <v>8.6851454473385736</v>
      </c>
      <c r="E2480" s="2">
        <f t="shared" si="229"/>
        <v>5.2116047967736279E-2</v>
      </c>
      <c r="F2480" s="2">
        <f t="shared" si="233"/>
        <v>8.3607077524109993E-2</v>
      </c>
      <c r="G2480" s="2">
        <f t="shared" si="231"/>
        <v>-3.1491029556373715E-2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8.6</v>
      </c>
      <c r="C2481" s="2">
        <f t="shared" si="228"/>
        <v>8.7007597267976475</v>
      </c>
      <c r="D2481" s="2">
        <f t="shared" si="230"/>
        <v>8.6788383771653468</v>
      </c>
      <c r="E2481" s="2">
        <f t="shared" si="229"/>
        <v>2.1921349632300746E-2</v>
      </c>
      <c r="F2481" s="2">
        <f t="shared" si="233"/>
        <v>7.1269931945748155E-2</v>
      </c>
      <c r="G2481" s="2">
        <f t="shared" si="231"/>
        <v>-4.9348582313447409E-2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8.6</v>
      </c>
      <c r="C2482" s="2">
        <f t="shared" si="228"/>
        <v>8.6698736149826257</v>
      </c>
      <c r="D2482" s="2">
        <f t="shared" si="230"/>
        <v>8.6729984973753211</v>
      </c>
      <c r="E2482" s="2">
        <f t="shared" si="229"/>
        <v>-3.1248823926954827E-3</v>
      </c>
      <c r="F2482" s="2">
        <f t="shared" si="233"/>
        <v>5.6390969078059433E-2</v>
      </c>
      <c r="G2482" s="2">
        <f t="shared" si="231"/>
        <v>-5.9515851470754916E-2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8.5</v>
      </c>
      <c r="C2483" s="2">
        <f t="shared" si="228"/>
        <v>8.6437392126776071</v>
      </c>
      <c r="D2483" s="2">
        <f t="shared" si="230"/>
        <v>8.6601837938660378</v>
      </c>
      <c r="E2483" s="2">
        <f t="shared" si="229"/>
        <v>-1.6444581188430618E-2</v>
      </c>
      <c r="F2483" s="2">
        <f t="shared" si="233"/>
        <v>4.1823859024761427E-2</v>
      </c>
      <c r="G2483" s="2">
        <f t="shared" si="231"/>
        <v>-5.8268440213192045E-2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8.52</v>
      </c>
      <c r="C2484" s="2">
        <f t="shared" si="228"/>
        <v>8.6216254876502827</v>
      </c>
      <c r="D2484" s="2">
        <f t="shared" si="230"/>
        <v>8.6497998091352191</v>
      </c>
      <c r="E2484" s="2">
        <f t="shared" si="229"/>
        <v>-2.8174321484936371E-2</v>
      </c>
      <c r="F2484" s="2">
        <f t="shared" si="233"/>
        <v>2.7824222922821867E-2</v>
      </c>
      <c r="G2484" s="2">
        <f t="shared" si="231"/>
        <v>-5.5998544407758241E-2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8.8000000000000007</v>
      </c>
      <c r="C2485" s="2">
        <f t="shared" si="228"/>
        <v>8.6182984895502397</v>
      </c>
      <c r="D2485" s="2">
        <f t="shared" si="230"/>
        <v>8.6609257491992775</v>
      </c>
      <c r="E2485" s="2">
        <f t="shared" si="229"/>
        <v>-4.2627259649037796E-2</v>
      </c>
      <c r="F2485" s="2">
        <f t="shared" si="233"/>
        <v>1.3733926408449936E-2</v>
      </c>
      <c r="G2485" s="2">
        <f t="shared" si="231"/>
        <v>-5.636118605748773E-2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8.8000000000000007</v>
      </c>
      <c r="C2486" s="2">
        <f t="shared" si="228"/>
        <v>8.6154833373117405</v>
      </c>
      <c r="D2486" s="2">
        <f t="shared" si="230"/>
        <v>8.6712275455548866</v>
      </c>
      <c r="E2486" s="2">
        <f t="shared" si="229"/>
        <v>-5.5744208243146076E-2</v>
      </c>
      <c r="F2486" s="2">
        <f t="shared" si="233"/>
        <v>-1.6170052186926728E-4</v>
      </c>
      <c r="G2486" s="2">
        <f t="shared" si="231"/>
        <v>-5.5582507721276805E-2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8.8000000000000007</v>
      </c>
      <c r="C2487" s="2">
        <f t="shared" si="228"/>
        <v>8.6131012854176259</v>
      </c>
      <c r="D2487" s="2">
        <f t="shared" si="230"/>
        <v>8.6807662458841541</v>
      </c>
      <c r="E2487" s="2">
        <f t="shared" si="229"/>
        <v>-6.7664960466528257E-2</v>
      </c>
      <c r="F2487" s="2">
        <f t="shared" si="233"/>
        <v>-1.3662352510801066E-2</v>
      </c>
      <c r="G2487" s="2">
        <f t="shared" si="231"/>
        <v>-5.4002607955727193E-2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8.8000000000000007</v>
      </c>
      <c r="C2488" s="2">
        <f t="shared" si="228"/>
        <v>8.6110857030456831</v>
      </c>
      <c r="D2488" s="2">
        <f t="shared" si="230"/>
        <v>8.6895983758186617</v>
      </c>
      <c r="E2488" s="2">
        <f t="shared" si="229"/>
        <v>-7.8512672772978576E-2</v>
      </c>
      <c r="F2488" s="2">
        <f t="shared" si="233"/>
        <v>-2.6632416563236571E-2</v>
      </c>
      <c r="G2488" s="2">
        <f t="shared" si="231"/>
        <v>-5.1880256209742001E-2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8.77</v>
      </c>
      <c r="C2489" s="2">
        <f t="shared" si="228"/>
        <v>8.6093802102694248</v>
      </c>
      <c r="D2489" s="2">
        <f t="shared" si="230"/>
        <v>8.6955540516839456</v>
      </c>
      <c r="E2489" s="2">
        <f t="shared" si="229"/>
        <v>-8.617384141452078E-2</v>
      </c>
      <c r="F2489" s="2">
        <f t="shared" si="233"/>
        <v>-3.8540701533493413E-2</v>
      </c>
      <c r="G2489" s="2">
        <f t="shared" si="231"/>
        <v>-4.7633139881027367E-2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8.76</v>
      </c>
      <c r="C2490" s="2">
        <f t="shared" si="228"/>
        <v>8.607937100997205</v>
      </c>
      <c r="D2490" s="2">
        <f t="shared" si="230"/>
        <v>8.7003278256332823</v>
      </c>
      <c r="E2490" s="2">
        <f t="shared" si="229"/>
        <v>-9.2390724636077337E-2</v>
      </c>
      <c r="F2490" s="2">
        <f t="shared" si="233"/>
        <v>-4.9310706154010203E-2</v>
      </c>
      <c r="G2490" s="2">
        <f t="shared" si="231"/>
        <v>-4.3080018482067134E-2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8.75</v>
      </c>
      <c r="C2491" s="2">
        <f t="shared" si="228"/>
        <v>8.6067160085360968</v>
      </c>
      <c r="D2491" s="2">
        <f t="shared" si="230"/>
        <v>8.7040072459567437</v>
      </c>
      <c r="E2491" s="2">
        <f t="shared" si="229"/>
        <v>-9.7291237420646937E-2</v>
      </c>
      <c r="F2491" s="2">
        <f t="shared" si="233"/>
        <v>-5.8906812407337555E-2</v>
      </c>
      <c r="G2491" s="2">
        <f t="shared" si="231"/>
        <v>-3.8384425013309381E-2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8.75</v>
      </c>
      <c r="C2492" s="2">
        <f t="shared" si="228"/>
        <v>8.6056827764536212</v>
      </c>
      <c r="D2492" s="2">
        <f t="shared" si="230"/>
        <v>8.7074141166266159</v>
      </c>
      <c r="E2492" s="2">
        <f t="shared" si="229"/>
        <v>-0.10173134017299468</v>
      </c>
      <c r="F2492" s="2">
        <f t="shared" si="233"/>
        <v>-6.7471717960468983E-2</v>
      </c>
      <c r="G2492" s="2">
        <f t="shared" si="231"/>
        <v>-3.4259622212525695E-2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8.74</v>
      </c>
      <c r="C2493" s="2">
        <f t="shared" si="228"/>
        <v>8.589423887768449</v>
      </c>
      <c r="D2493" s="2">
        <f t="shared" si="230"/>
        <v>8.7098278857653852</v>
      </c>
      <c r="E2493" s="2">
        <f t="shared" si="229"/>
        <v>-0.12040399799693624</v>
      </c>
      <c r="F2493" s="2">
        <f t="shared" si="233"/>
        <v>-7.8058173967762434E-2</v>
      </c>
      <c r="G2493" s="2">
        <f t="shared" si="231"/>
        <v>-4.2345824029173806E-2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8.7200000000000006</v>
      </c>
      <c r="C2494" s="2">
        <f t="shared" si="228"/>
        <v>8.5787432896502249</v>
      </c>
      <c r="D2494" s="2">
        <f t="shared" si="230"/>
        <v>8.7105813757086903</v>
      </c>
      <c r="E2494" s="2">
        <f t="shared" si="229"/>
        <v>-0.13183808605846536</v>
      </c>
      <c r="F2494" s="2">
        <f t="shared" si="233"/>
        <v>-8.8814156385903023E-2</v>
      </c>
      <c r="G2494" s="2">
        <f t="shared" si="231"/>
        <v>-4.3023929672562342E-2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8.7200000000000006</v>
      </c>
      <c r="C2495" s="2">
        <f t="shared" si="228"/>
        <v>8.6127827835501911</v>
      </c>
      <c r="D2495" s="2">
        <f t="shared" si="230"/>
        <v>8.711279051582121</v>
      </c>
      <c r="E2495" s="2">
        <f t="shared" si="229"/>
        <v>-9.8496268031929901E-2</v>
      </c>
      <c r="F2495" s="2">
        <f t="shared" si="233"/>
        <v>-9.0750578715108401E-2</v>
      </c>
      <c r="G2495" s="2">
        <f t="shared" si="231"/>
        <v>-7.7456893168214996E-3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8.6999999999999993</v>
      </c>
      <c r="C2496" s="2">
        <f t="shared" si="228"/>
        <v>8.6415854322347769</v>
      </c>
      <c r="D2496" s="2">
        <f t="shared" si="230"/>
        <v>8.710443566279741</v>
      </c>
      <c r="E2496" s="2">
        <f t="shared" si="229"/>
        <v>-6.8858134044964103E-2</v>
      </c>
      <c r="F2496" s="2">
        <f t="shared" si="233"/>
        <v>-8.6372089781079547E-2</v>
      </c>
      <c r="G2496" s="2">
        <f t="shared" si="231"/>
        <v>1.7513955736115444E-2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8.7200000000000006</v>
      </c>
      <c r="C2497" s="2">
        <f t="shared" si="228"/>
        <v>8.6659569041986568</v>
      </c>
      <c r="D2497" s="2">
        <f t="shared" si="230"/>
        <v>8.7111514502590204</v>
      </c>
      <c r="E2497" s="2">
        <f t="shared" si="229"/>
        <v>-4.519454606036355E-2</v>
      </c>
      <c r="F2497" s="2">
        <f t="shared" si="233"/>
        <v>-7.8136581036936339E-2</v>
      </c>
      <c r="G2497" s="2">
        <f t="shared" si="231"/>
        <v>3.294203497657279E-2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8.7200000000000006</v>
      </c>
      <c r="C2498" s="2">
        <f t="shared" si="228"/>
        <v>8.6865789189373253</v>
      </c>
      <c r="D2498" s="2">
        <f t="shared" si="230"/>
        <v>8.7118068983879819</v>
      </c>
      <c r="E2498" s="2">
        <f t="shared" si="229"/>
        <v>-2.522797945065669E-2</v>
      </c>
      <c r="F2498" s="2">
        <f t="shared" si="233"/>
        <v>-6.7554860719680421E-2</v>
      </c>
      <c r="G2498" s="2">
        <f t="shared" si="231"/>
        <v>4.2326881269023731E-2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8.7200000000000006</v>
      </c>
      <c r="C2499" s="2">
        <f t="shared" si="228"/>
        <v>8.6994129314085065</v>
      </c>
      <c r="D2499" s="2">
        <f t="shared" si="230"/>
        <v>8.7124137948036875</v>
      </c>
      <c r="E2499" s="2">
        <f t="shared" si="229"/>
        <v>-1.3000863395181028E-2</v>
      </c>
      <c r="F2499" s="2">
        <f t="shared" si="233"/>
        <v>-5.6644061254780546E-2</v>
      </c>
      <c r="G2499" s="2">
        <f t="shared" si="231"/>
        <v>4.3643197859599518E-2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8.7200000000000006</v>
      </c>
      <c r="C2500" s="2">
        <f t="shared" si="228"/>
        <v>8.7087340188841207</v>
      </c>
      <c r="D2500" s="2">
        <f t="shared" si="230"/>
        <v>8.7129757359293407</v>
      </c>
      <c r="E2500" s="2">
        <f t="shared" si="229"/>
        <v>-4.2417170452200281E-3</v>
      </c>
      <c r="F2500" s="2">
        <f t="shared" si="233"/>
        <v>-4.6163592412868451E-2</v>
      </c>
      <c r="G2500" s="2">
        <f t="shared" si="231"/>
        <v>4.1921875367648423E-2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8.6999999999999993</v>
      </c>
      <c r="C2501" s="2">
        <f t="shared" si="228"/>
        <v>8.7150826313634866</v>
      </c>
      <c r="D2501" s="2">
        <f t="shared" si="230"/>
        <v>8.7120145703049445</v>
      </c>
      <c r="E2501" s="2">
        <f t="shared" si="229"/>
        <v>3.0680610585420709E-3</v>
      </c>
      <c r="F2501" s="2">
        <f t="shared" si="233"/>
        <v>-3.6317261718586347E-2</v>
      </c>
      <c r="G2501" s="2">
        <f t="shared" si="231"/>
        <v>3.9385322777128418E-2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8.6999999999999993</v>
      </c>
      <c r="C2502" s="2">
        <f t="shared" si="228"/>
        <v>8.7204545342306421</v>
      </c>
      <c r="D2502" s="2">
        <f t="shared" si="230"/>
        <v>8.7111246021342073</v>
      </c>
      <c r="E2502" s="2">
        <f t="shared" si="229"/>
        <v>9.3299320964348453E-3</v>
      </c>
      <c r="F2502" s="2">
        <f t="shared" si="233"/>
        <v>-2.718782295558211E-2</v>
      </c>
      <c r="G2502" s="2">
        <f t="shared" si="231"/>
        <v>3.6517755052016959E-2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8.6999999999999993</v>
      </c>
      <c r="C2503" s="2">
        <f t="shared" si="228"/>
        <v>8.7234615289643891</v>
      </c>
      <c r="D2503" s="2">
        <f t="shared" si="230"/>
        <v>8.7103005575316725</v>
      </c>
      <c r="E2503" s="2">
        <f t="shared" si="229"/>
        <v>1.3160971432716551E-2</v>
      </c>
      <c r="F2503" s="2">
        <f t="shared" si="233"/>
        <v>-1.9118064077922377E-2</v>
      </c>
      <c r="G2503" s="2">
        <f t="shared" si="231"/>
        <v>3.2279035510638932E-2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8.6999999999999993</v>
      </c>
      <c r="C2504" s="2">
        <f t="shared" si="228"/>
        <v>8.7229289860467905</v>
      </c>
      <c r="D2504" s="2">
        <f t="shared" si="230"/>
        <v>8.7095375532700672</v>
      </c>
      <c r="E2504" s="2">
        <f t="shared" si="229"/>
        <v>1.3391432776723278E-2</v>
      </c>
      <c r="F2504" s="2">
        <f t="shared" si="233"/>
        <v>-1.2616164706993246E-2</v>
      </c>
      <c r="G2504" s="2">
        <f t="shared" si="231"/>
        <v>2.6007597483716526E-2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9</v>
      </c>
      <c r="C2505" s="2">
        <f t="shared" si="228"/>
        <v>8.7224783728088227</v>
      </c>
      <c r="D2505" s="2">
        <f t="shared" si="230"/>
        <v>8.7310532900648763</v>
      </c>
      <c r="E2505" s="2">
        <f t="shared" si="229"/>
        <v>-8.574917256053638E-3</v>
      </c>
      <c r="F2505" s="2">
        <f t="shared" si="233"/>
        <v>-1.1807915216805326E-2</v>
      </c>
      <c r="G2505" s="2">
        <f t="shared" si="231"/>
        <v>3.2329979607516879E-3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9</v>
      </c>
      <c r="C2506" s="2">
        <f t="shared" si="228"/>
        <v>8.7190201616074656</v>
      </c>
      <c r="D2506" s="2">
        <f t="shared" si="230"/>
        <v>8.7509752685785891</v>
      </c>
      <c r="E2506" s="2">
        <f t="shared" si="229"/>
        <v>-3.195510697112347E-2</v>
      </c>
      <c r="F2506" s="2">
        <f t="shared" si="233"/>
        <v>-1.5837353567668955E-2</v>
      </c>
      <c r="G2506" s="2">
        <f t="shared" si="231"/>
        <v>-1.6117753403454515E-2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9</v>
      </c>
      <c r="C2507" s="2">
        <f t="shared" si="228"/>
        <v>8.7191709059755489</v>
      </c>
      <c r="D2507" s="2">
        <f t="shared" si="230"/>
        <v>8.7694215449801742</v>
      </c>
      <c r="E2507" s="2">
        <f t="shared" si="229"/>
        <v>-5.0250639004625341E-2</v>
      </c>
      <c r="F2507" s="2">
        <f t="shared" si="233"/>
        <v>-2.2720010655060234E-2</v>
      </c>
      <c r="G2507" s="2">
        <f t="shared" si="231"/>
        <v>-2.7530628349565107E-2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9</v>
      </c>
      <c r="C2508" s="2">
        <f t="shared" si="228"/>
        <v>8.7192984589023883</v>
      </c>
      <c r="D2508" s="2">
        <f t="shared" si="230"/>
        <v>8.7865014305371982</v>
      </c>
      <c r="E2508" s="2">
        <f t="shared" si="229"/>
        <v>-6.7202971634809927E-2</v>
      </c>
      <c r="F2508" s="2">
        <f t="shared" si="233"/>
        <v>-3.1616602851010173E-2</v>
      </c>
      <c r="G2508" s="2">
        <f t="shared" si="231"/>
        <v>-3.5586368783799754E-2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6">
        <f>TITRES_STAT!D2512</f>
        <v>9</v>
      </c>
      <c r="C2509" s="2">
        <f t="shared" si="228"/>
        <v>8.719406388302021</v>
      </c>
      <c r="D2509" s="2">
        <f t="shared" si="230"/>
        <v>8.8023161393862939</v>
      </c>
      <c r="E2509" s="2">
        <f t="shared" si="229"/>
        <v>-8.2909751084272898E-2</v>
      </c>
      <c r="F2509" s="2">
        <f t="shared" si="233"/>
        <v>-4.1875232497662722E-2</v>
      </c>
      <c r="G2509" s="2">
        <f t="shared" si="231"/>
        <v>-4.1034518586610176E-2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9</v>
      </c>
      <c r="C2510" s="2">
        <f t="shared" si="228"/>
        <v>8.7194977131786331</v>
      </c>
      <c r="D2510" s="2">
        <f t="shared" si="230"/>
        <v>8.8169593883206421</v>
      </c>
      <c r="E2510" s="2">
        <f t="shared" si="229"/>
        <v>-9.7461675142008986E-2</v>
      </c>
      <c r="F2510" s="2">
        <f t="shared" si="233"/>
        <v>-5.2992521026531972E-2</v>
      </c>
      <c r="G2510" s="2">
        <f t="shared" si="231"/>
        <v>-4.4469154115477014E-2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9</v>
      </c>
      <c r="C2511" s="2">
        <f t="shared" ref="C2511:C2574" si="234">$C$4*B2501+C2510*(1-$C$4)</f>
        <v>8.716498064997305</v>
      </c>
      <c r="D2511" s="2">
        <f t="shared" si="230"/>
        <v>8.8305179521487425</v>
      </c>
      <c r="E2511" s="2">
        <f t="shared" si="229"/>
        <v>-0.11401988715143752</v>
      </c>
      <c r="F2511" s="2">
        <f t="shared" si="233"/>
        <v>-6.5197994251513083E-2</v>
      </c>
      <c r="G2511" s="2">
        <f t="shared" si="231"/>
        <v>-4.8821892899924432E-2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8.8000000000000007</v>
      </c>
      <c r="C2512" s="2">
        <f t="shared" si="234"/>
        <v>8.7139599011515649</v>
      </c>
      <c r="D2512" s="2">
        <f t="shared" si="230"/>
        <v>8.828257363100688</v>
      </c>
      <c r="E2512" s="2">
        <f t="shared" si="229"/>
        <v>-0.11429746194912305</v>
      </c>
      <c r="F2512" s="2">
        <f t="shared" si="233"/>
        <v>-7.5017887791035076E-2</v>
      </c>
      <c r="G2512" s="2">
        <f t="shared" si="231"/>
        <v>-3.9279574158087971E-2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8.8000000000000007</v>
      </c>
      <c r="C2513" s="2">
        <f t="shared" si="234"/>
        <v>8.7118122240513234</v>
      </c>
      <c r="D2513" s="2">
        <f t="shared" si="230"/>
        <v>8.8261642250932297</v>
      </c>
      <c r="E2513" s="2">
        <f t="shared" si="229"/>
        <v>-0.11435200104190635</v>
      </c>
      <c r="F2513" s="2">
        <f t="shared" si="233"/>
        <v>-8.2884710441209333E-2</v>
      </c>
      <c r="G2513" s="2">
        <f t="shared" si="231"/>
        <v>-3.1467290600697015E-2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8.7899999999999991</v>
      </c>
      <c r="C2514" s="2">
        <f t="shared" si="234"/>
        <v>8.7099949588126577</v>
      </c>
      <c r="D2514" s="2">
        <f t="shared" si="230"/>
        <v>8.8234853936048427</v>
      </c>
      <c r="E2514" s="2">
        <f t="shared" si="229"/>
        <v>-0.11349043479218501</v>
      </c>
      <c r="F2514" s="2">
        <f t="shared" si="233"/>
        <v>-8.9005855311404466E-2</v>
      </c>
      <c r="G2514" s="2">
        <f t="shared" si="231"/>
        <v>-2.4484579480780547E-2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8.75</v>
      </c>
      <c r="C2515" s="2">
        <f t="shared" si="234"/>
        <v>8.7546111189953262</v>
      </c>
      <c r="D2515" s="2">
        <f t="shared" si="230"/>
        <v>8.8180420311155956</v>
      </c>
      <c r="E2515" s="2">
        <f t="shared" si="229"/>
        <v>-6.3430912120269412E-2</v>
      </c>
      <c r="F2515" s="2">
        <f t="shared" si="233"/>
        <v>-8.3890866673177453E-2</v>
      </c>
      <c r="G2515" s="2">
        <f t="shared" si="231"/>
        <v>2.0459954552908041E-2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8.75</v>
      </c>
      <c r="C2516" s="2">
        <f t="shared" si="234"/>
        <v>8.7923632545345072</v>
      </c>
      <c r="D2516" s="2">
        <f t="shared" si="230"/>
        <v>8.8130018806625898</v>
      </c>
      <c r="E2516" s="2">
        <f t="shared" si="229"/>
        <v>-2.0638626128082649E-2</v>
      </c>
      <c r="F2516" s="2">
        <f t="shared" si="233"/>
        <v>-7.1240418564158484E-2</v>
      </c>
      <c r="G2516" s="2">
        <f t="shared" si="231"/>
        <v>5.0601792436075835E-2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8.75</v>
      </c>
      <c r="C2517" s="2">
        <f t="shared" si="234"/>
        <v>8.8243073692215059</v>
      </c>
      <c r="D2517" s="2">
        <f t="shared" si="230"/>
        <v>8.8083350746875837</v>
      </c>
      <c r="E2517" s="2">
        <f t="shared" si="229"/>
        <v>1.5972294533922238E-2</v>
      </c>
      <c r="F2517" s="2">
        <f t="shared" si="233"/>
        <v>-5.3797875944542342E-2</v>
      </c>
      <c r="G2517" s="2">
        <f t="shared" si="231"/>
        <v>6.977017047846458E-2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8.75</v>
      </c>
      <c r="C2518" s="2">
        <f t="shared" si="234"/>
        <v>8.8513370047258899</v>
      </c>
      <c r="D2518" s="2">
        <f t="shared" si="230"/>
        <v>8.8040139580440595</v>
      </c>
      <c r="E2518" s="2">
        <f t="shared" si="229"/>
        <v>4.7323046681830405E-2</v>
      </c>
      <c r="F2518" s="2">
        <f t="shared" si="233"/>
        <v>-3.3573691419267797E-2</v>
      </c>
      <c r="G2518" s="2">
        <f t="shared" si="231"/>
        <v>8.0896738101098209E-2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8.69</v>
      </c>
      <c r="C2519" s="2">
        <f t="shared" si="234"/>
        <v>8.8742082347680604</v>
      </c>
      <c r="D2519" s="2">
        <f t="shared" si="230"/>
        <v>8.7955684796704254</v>
      </c>
      <c r="E2519" s="2">
        <f t="shared" si="229"/>
        <v>7.8639755097634989E-2</v>
      </c>
      <c r="F2519" s="2">
        <f t="shared" si="233"/>
        <v>-1.1131002115887242E-2</v>
      </c>
      <c r="G2519" s="2">
        <f t="shared" si="231"/>
        <v>8.9770757213522234E-2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8.69</v>
      </c>
      <c r="C2520" s="2">
        <f t="shared" si="234"/>
        <v>8.8935608140345117</v>
      </c>
      <c r="D2520" s="2">
        <f t="shared" si="230"/>
        <v>8.7877485922874303</v>
      </c>
      <c r="E2520" s="2">
        <f t="shared" si="229"/>
        <v>0.10581222174708138</v>
      </c>
      <c r="F2520" s="2">
        <f t="shared" si="233"/>
        <v>1.2257642656706482E-2</v>
      </c>
      <c r="G2520" s="2">
        <f t="shared" si="231"/>
        <v>9.3554579090374901E-2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8.6999999999999993</v>
      </c>
      <c r="C2521" s="2">
        <f t="shared" si="234"/>
        <v>8.9099360734138173</v>
      </c>
      <c r="D2521" s="2">
        <f t="shared" si="230"/>
        <v>8.7812486965624359</v>
      </c>
      <c r="E2521" s="2">
        <f t="shared" si="229"/>
        <v>0.12868737685138143</v>
      </c>
      <c r="F2521" s="2">
        <f t="shared" si="233"/>
        <v>3.5543589495641473E-2</v>
      </c>
      <c r="G2521" s="2">
        <f t="shared" si="231"/>
        <v>9.3143787355739957E-2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8.69</v>
      </c>
      <c r="C2522" s="2">
        <f t="shared" si="234"/>
        <v>8.8930228313501534</v>
      </c>
      <c r="D2522" s="2">
        <f t="shared" si="230"/>
        <v>8.7744895338541067</v>
      </c>
      <c r="E2522" s="2">
        <f t="shared" si="229"/>
        <v>0.11853329749604669</v>
      </c>
      <c r="F2522" s="2">
        <f t="shared" si="233"/>
        <v>5.2141531095722518E-2</v>
      </c>
      <c r="G2522" s="2">
        <f t="shared" si="231"/>
        <v>6.6391766400324168E-2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8.67</v>
      </c>
      <c r="C2523" s="2">
        <f t="shared" si="234"/>
        <v>8.8787116265270534</v>
      </c>
      <c r="D2523" s="2">
        <f t="shared" si="230"/>
        <v>8.7667495683834318</v>
      </c>
      <c r="E2523" s="2">
        <f t="shared" si="229"/>
        <v>0.11196205814362159</v>
      </c>
      <c r="F2523" s="2">
        <f t="shared" si="233"/>
        <v>6.4105636505302335E-2</v>
      </c>
      <c r="G2523" s="2">
        <f t="shared" si="231"/>
        <v>4.7856421638319255E-2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8.67</v>
      </c>
      <c r="C2524" s="2">
        <f t="shared" si="234"/>
        <v>8.8650636839844292</v>
      </c>
      <c r="D2524" s="2">
        <f t="shared" si="230"/>
        <v>8.7595829336883622</v>
      </c>
      <c r="E2524" s="2">
        <f t="shared" ref="E2524:E2587" si="235">C2524-D2524</f>
        <v>0.10548075029606707</v>
      </c>
      <c r="F2524" s="2">
        <f t="shared" si="233"/>
        <v>7.2380659263455285E-2</v>
      </c>
      <c r="G2524" s="2">
        <f t="shared" si="231"/>
        <v>3.3100091032611786E-2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8.67</v>
      </c>
      <c r="C2525" s="2">
        <f t="shared" si="234"/>
        <v>8.8473615787560558</v>
      </c>
      <c r="D2525" s="2">
        <f t="shared" ref="D2525:D2588" si="236">$D$4*B2525+(1-$D$4)*D2524</f>
        <v>8.752947160822556</v>
      </c>
      <c r="E2525" s="2">
        <f t="shared" si="235"/>
        <v>9.4414417933499806E-2</v>
      </c>
      <c r="F2525" s="2">
        <f t="shared" si="233"/>
        <v>7.6787410997464195E-2</v>
      </c>
      <c r="G2525" s="2">
        <f t="shared" si="231"/>
        <v>1.7627006936035611E-2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8.67</v>
      </c>
      <c r="C2526" s="2">
        <f t="shared" si="234"/>
        <v>8.8323828743320476</v>
      </c>
      <c r="D2526" s="2">
        <f t="shared" si="236"/>
        <v>8.7468029266875504</v>
      </c>
      <c r="E2526" s="2">
        <f t="shared" si="235"/>
        <v>8.5579947644497167E-2</v>
      </c>
      <c r="F2526" s="2">
        <f t="shared" si="233"/>
        <v>7.8545918326870787E-2</v>
      </c>
      <c r="G2526" s="2">
        <f t="shared" si="231"/>
        <v>7.0340293176263807E-3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8.65</v>
      </c>
      <c r="C2527" s="2">
        <f t="shared" si="234"/>
        <v>8.8197085859732702</v>
      </c>
      <c r="D2527" s="2">
        <f t="shared" si="236"/>
        <v>8.7396323395255102</v>
      </c>
      <c r="E2527" s="2">
        <f t="shared" si="235"/>
        <v>8.0076246447760013E-2</v>
      </c>
      <c r="F2527" s="2">
        <f t="shared" si="233"/>
        <v>7.8851983951048629E-2</v>
      </c>
      <c r="G2527" s="2">
        <f t="shared" si="231"/>
        <v>1.2242624967113841E-3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8.65</v>
      </c>
      <c r="C2528" s="2">
        <f t="shared" si="234"/>
        <v>8.8089841881312285</v>
      </c>
      <c r="D2528" s="2">
        <f t="shared" si="236"/>
        <v>8.7329929069680645</v>
      </c>
      <c r="E2528" s="2">
        <f t="shared" si="235"/>
        <v>7.5991281163164004E-2</v>
      </c>
      <c r="F2528" s="2">
        <f t="shared" si="233"/>
        <v>7.8279843393471715E-2</v>
      </c>
      <c r="G2528" s="2">
        <f t="shared" si="231"/>
        <v>-2.2885622303077113E-3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8.65</v>
      </c>
      <c r="C2529" s="2">
        <f t="shared" si="234"/>
        <v>8.7906789284187319</v>
      </c>
      <c r="D2529" s="2">
        <f t="shared" si="236"/>
        <v>8.7268452842296895</v>
      </c>
      <c r="E2529" s="2">
        <f t="shared" si="235"/>
        <v>6.383364418904236E-2</v>
      </c>
      <c r="F2529" s="2">
        <f t="shared" si="233"/>
        <v>7.5390603552585839E-2</v>
      </c>
      <c r="G2529" s="2">
        <f t="shared" si="231"/>
        <v>-1.1556959363543479E-2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8.64</v>
      </c>
      <c r="C2530" s="2">
        <f t="shared" si="234"/>
        <v>8.7751898625081584</v>
      </c>
      <c r="D2530" s="2">
        <f t="shared" si="236"/>
        <v>8.7204123002126757</v>
      </c>
      <c r="E2530" s="2">
        <f t="shared" si="235"/>
        <v>5.4777562295482696E-2</v>
      </c>
      <c r="F2530" s="2">
        <f t="shared" si="233"/>
        <v>7.1267995301165205E-2</v>
      </c>
      <c r="G2530" s="2">
        <f t="shared" si="231"/>
        <v>-1.6490433005682509E-2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8.64</v>
      </c>
      <c r="C2531" s="2">
        <f t="shared" si="234"/>
        <v>8.7636221913530576</v>
      </c>
      <c r="D2531" s="2">
        <f t="shared" si="236"/>
        <v>8.7144558335302555</v>
      </c>
      <c r="E2531" s="2">
        <f t="shared" si="235"/>
        <v>4.9166357822802098E-2</v>
      </c>
      <c r="F2531" s="2">
        <f t="shared" si="233"/>
        <v>6.6847667805492589E-2</v>
      </c>
      <c r="G2531" s="2">
        <f t="shared" si="231"/>
        <v>-1.7681309982690491E-2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8.64</v>
      </c>
      <c r="C2532" s="2">
        <f t="shared" si="234"/>
        <v>8.7522957003756634</v>
      </c>
      <c r="D2532" s="2">
        <f t="shared" si="236"/>
        <v>8.7089405866020897</v>
      </c>
      <c r="E2532" s="2">
        <f t="shared" si="235"/>
        <v>4.3355113773573706E-2</v>
      </c>
      <c r="F2532" s="2">
        <f t="shared" si="233"/>
        <v>6.2149156999108814E-2</v>
      </c>
      <c r="G2532" s="2">
        <f t="shared" ref="G2532:G2595" si="237">E2532-F2532</f>
        <v>-1.8794043225535108E-2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8.64</v>
      </c>
      <c r="C2533" s="2">
        <f t="shared" si="234"/>
        <v>8.7396348233947911</v>
      </c>
      <c r="D2533" s="2">
        <f t="shared" si="236"/>
        <v>8.7038338764834169</v>
      </c>
      <c r="E2533" s="2">
        <f t="shared" si="235"/>
        <v>3.5800946911374254E-2</v>
      </c>
      <c r="F2533" s="2">
        <f t="shared" ref="F2533:F2596" si="239">(E2533*(2/(10)))+((1-(2/10))*F2532)</f>
        <v>5.6879514981561907E-2</v>
      </c>
      <c r="G2533" s="2">
        <f t="shared" si="237"/>
        <v>-2.1078568070187653E-2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8.64</v>
      </c>
      <c r="C2534" s="2">
        <f t="shared" si="234"/>
        <v>8.7289217736417459</v>
      </c>
      <c r="D2534" s="2">
        <f t="shared" si="236"/>
        <v>8.6991054411883493</v>
      </c>
      <c r="E2534" s="2">
        <f t="shared" si="235"/>
        <v>2.9816332453396655E-2</v>
      </c>
      <c r="F2534" s="2">
        <f t="shared" si="239"/>
        <v>5.1466878475928859E-2</v>
      </c>
      <c r="G2534" s="2">
        <f t="shared" si="237"/>
        <v>-2.1650546022532205E-2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8.75</v>
      </c>
      <c r="C2535" s="2">
        <f t="shared" si="234"/>
        <v>8.71985688538917</v>
      </c>
      <c r="D2535" s="2">
        <f t="shared" si="236"/>
        <v>8.7028754085077313</v>
      </c>
      <c r="E2535" s="2">
        <f t="shared" si="235"/>
        <v>1.6981476881438695E-2</v>
      </c>
      <c r="F2535" s="2">
        <f t="shared" si="239"/>
        <v>4.4569798157030827E-2</v>
      </c>
      <c r="G2535" s="2">
        <f t="shared" si="237"/>
        <v>-2.7588321275592131E-2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8.75</v>
      </c>
      <c r="C2536" s="2">
        <f t="shared" si="234"/>
        <v>8.7121865953292978</v>
      </c>
      <c r="D2536" s="2">
        <f t="shared" si="236"/>
        <v>8.7063661189886403</v>
      </c>
      <c r="E2536" s="2">
        <f t="shared" si="235"/>
        <v>5.8204763406575211E-3</v>
      </c>
      <c r="F2536" s="2">
        <f t="shared" si="239"/>
        <v>3.6819933793756171E-2</v>
      </c>
      <c r="G2536" s="2">
        <f t="shared" si="237"/>
        <v>-3.099945745309865E-2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8.6</v>
      </c>
      <c r="C2537" s="2">
        <f t="shared" si="234"/>
        <v>8.7026194268170975</v>
      </c>
      <c r="D2537" s="2">
        <f t="shared" si="236"/>
        <v>8.6984871472117042</v>
      </c>
      <c r="E2537" s="2">
        <f t="shared" si="235"/>
        <v>4.1322796053933075E-3</v>
      </c>
      <c r="F2537" s="2">
        <f t="shared" si="239"/>
        <v>3.0282402956083601E-2</v>
      </c>
      <c r="G2537" s="2">
        <f t="shared" si="237"/>
        <v>-2.6150123350690294E-2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8.73</v>
      </c>
      <c r="C2538" s="2">
        <f t="shared" si="234"/>
        <v>8.694524130383698</v>
      </c>
      <c r="D2538" s="2">
        <f t="shared" si="236"/>
        <v>8.7008214326034299</v>
      </c>
      <c r="E2538" s="2">
        <f t="shared" si="235"/>
        <v>-6.297302219731904E-3</v>
      </c>
      <c r="F2538" s="2">
        <f t="shared" si="239"/>
        <v>2.2966461920920504E-2</v>
      </c>
      <c r="G2538" s="2">
        <f t="shared" si="237"/>
        <v>-2.9263764140652408E-2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8.65</v>
      </c>
      <c r="C2539" s="2">
        <f t="shared" si="234"/>
        <v>8.6876742641708216</v>
      </c>
      <c r="D2539" s="2">
        <f t="shared" si="236"/>
        <v>8.6970568820402132</v>
      </c>
      <c r="E2539" s="2">
        <f t="shared" si="235"/>
        <v>-9.3826178693916518E-3</v>
      </c>
      <c r="F2539" s="2">
        <f t="shared" si="239"/>
        <v>1.6496645962858072E-2</v>
      </c>
      <c r="G2539" s="2">
        <f t="shared" si="237"/>
        <v>-2.5879263832249724E-2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8.73</v>
      </c>
      <c r="C2540" s="2">
        <f t="shared" si="234"/>
        <v>8.6803397619906946</v>
      </c>
      <c r="D2540" s="2">
        <f t="shared" si="236"/>
        <v>8.6994971130001968</v>
      </c>
      <c r="E2540" s="2">
        <f t="shared" si="235"/>
        <v>-1.9157351009502221E-2</v>
      </c>
      <c r="F2540" s="2">
        <f t="shared" si="239"/>
        <v>9.3658465683860142E-3</v>
      </c>
      <c r="G2540" s="2">
        <f t="shared" si="237"/>
        <v>-2.8523197577888237E-2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8.73</v>
      </c>
      <c r="C2541" s="2">
        <f t="shared" si="234"/>
        <v>8.6741336447613566</v>
      </c>
      <c r="D2541" s="2">
        <f t="shared" si="236"/>
        <v>8.7017565861112924</v>
      </c>
      <c r="E2541" s="2">
        <f t="shared" si="235"/>
        <v>-2.7622941349935815E-2</v>
      </c>
      <c r="F2541" s="2">
        <f t="shared" si="239"/>
        <v>1.9680889847216486E-3</v>
      </c>
      <c r="G2541" s="2">
        <f t="shared" si="237"/>
        <v>-2.9591030334657462E-2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8.73</v>
      </c>
      <c r="C2542" s="2">
        <f t="shared" si="234"/>
        <v>8.6688823147980703</v>
      </c>
      <c r="D2542" s="2">
        <f t="shared" si="236"/>
        <v>8.70384869084379</v>
      </c>
      <c r="E2542" s="2">
        <f t="shared" si="235"/>
        <v>-3.4966376045719727E-2</v>
      </c>
      <c r="F2542" s="2">
        <f t="shared" si="239"/>
        <v>-5.4188040213666265E-3</v>
      </c>
      <c r="G2542" s="2">
        <f t="shared" si="237"/>
        <v>-2.9547572024353101E-2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8.6</v>
      </c>
      <c r="C2543" s="2">
        <f t="shared" si="234"/>
        <v>8.6644388817522131</v>
      </c>
      <c r="D2543" s="2">
        <f t="shared" si="236"/>
        <v>8.6961561952257327</v>
      </c>
      <c r="E2543" s="2">
        <f t="shared" si="235"/>
        <v>-3.1717313473519582E-2</v>
      </c>
      <c r="F2543" s="2">
        <f t="shared" si="239"/>
        <v>-1.0678505911797219E-2</v>
      </c>
      <c r="G2543" s="2">
        <f t="shared" si="237"/>
        <v>-2.1038807561722363E-2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6">
        <f>TITRES_STAT!D2547</f>
        <v>8.6</v>
      </c>
      <c r="C2544" s="2">
        <f t="shared" si="234"/>
        <v>8.660679053790334</v>
      </c>
      <c r="D2544" s="2">
        <f t="shared" si="236"/>
        <v>8.6890335140979023</v>
      </c>
      <c r="E2544" s="2">
        <f t="shared" si="235"/>
        <v>-2.8354460307568274E-2</v>
      </c>
      <c r="F2544" s="2">
        <f t="shared" si="239"/>
        <v>-1.4213696790951431E-2</v>
      </c>
      <c r="G2544" s="2">
        <f t="shared" si="237"/>
        <v>-1.4140763516616844E-2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6">
        <f>TITRES_STAT!D2548</f>
        <v>8.6</v>
      </c>
      <c r="C2545" s="2">
        <f t="shared" si="234"/>
        <v>8.6744207378225902</v>
      </c>
      <c r="D2545" s="2">
        <f t="shared" si="236"/>
        <v>8.6824384389795402</v>
      </c>
      <c r="E2545" s="2">
        <f t="shared" si="235"/>
        <v>-8.0177011569499967E-3</v>
      </c>
      <c r="F2545" s="2">
        <f t="shared" si="239"/>
        <v>-1.2974497664151145E-2</v>
      </c>
      <c r="G2545" s="2">
        <f t="shared" si="237"/>
        <v>4.9567965072011486E-3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8.6</v>
      </c>
      <c r="C2546" s="2">
        <f t="shared" si="234"/>
        <v>8.6860483166191145</v>
      </c>
      <c r="D2546" s="2">
        <f t="shared" si="236"/>
        <v>8.6763318879440199</v>
      </c>
      <c r="E2546" s="2">
        <f t="shared" si="235"/>
        <v>9.7164286750945905E-3</v>
      </c>
      <c r="F2546" s="2">
        <f t="shared" si="239"/>
        <v>-8.4363123963019978E-3</v>
      </c>
      <c r="G2546" s="2">
        <f t="shared" si="237"/>
        <v>1.815274107139659E-2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8.6</v>
      </c>
      <c r="C2547" s="2">
        <f t="shared" si="234"/>
        <v>8.6728101140623277</v>
      </c>
      <c r="D2547" s="2">
        <f t="shared" si="236"/>
        <v>8.670677674022242</v>
      </c>
      <c r="E2547" s="2">
        <f t="shared" si="235"/>
        <v>2.1324400400857257E-3</v>
      </c>
      <c r="F2547" s="2">
        <f t="shared" si="239"/>
        <v>-6.3225619090244538E-3</v>
      </c>
      <c r="G2547" s="2">
        <f t="shared" si="237"/>
        <v>8.4550019491101795E-3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8.6</v>
      </c>
      <c r="C2548" s="2">
        <f t="shared" si="234"/>
        <v>8.6816085580527389</v>
      </c>
      <c r="D2548" s="2">
        <f t="shared" si="236"/>
        <v>8.6654422907613355</v>
      </c>
      <c r="E2548" s="2">
        <f t="shared" si="235"/>
        <v>1.6166267291403358E-2</v>
      </c>
      <c r="F2548" s="2">
        <f t="shared" si="239"/>
        <v>-1.8247960689388915E-3</v>
      </c>
      <c r="G2548" s="2">
        <f t="shared" si="237"/>
        <v>1.7991063360342251E-2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8.6</v>
      </c>
      <c r="C2549" s="2">
        <f t="shared" si="234"/>
        <v>8.6767457029677022</v>
      </c>
      <c r="D2549" s="2">
        <f t="shared" si="236"/>
        <v>8.6605947136679049</v>
      </c>
      <c r="E2549" s="2">
        <f t="shared" si="235"/>
        <v>1.6150989299797303E-2</v>
      </c>
      <c r="F2549" s="2">
        <f t="shared" si="239"/>
        <v>1.7703610048083473E-3</v>
      </c>
      <c r="G2549" s="2">
        <f t="shared" si="237"/>
        <v>1.4380628294988955E-2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8.64</v>
      </c>
      <c r="C2550" s="2">
        <f t="shared" si="234"/>
        <v>8.6849386717419019</v>
      </c>
      <c r="D2550" s="2">
        <f t="shared" si="236"/>
        <v>8.6590691793221346</v>
      </c>
      <c r="E2550" s="2">
        <f t="shared" si="235"/>
        <v>2.5869492419767326E-2</v>
      </c>
      <c r="F2550" s="2">
        <f t="shared" si="239"/>
        <v>6.5901872878001439E-3</v>
      </c>
      <c r="G2550" s="2">
        <f t="shared" si="237"/>
        <v>1.9279305131967184E-2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8.6</v>
      </c>
      <c r="C2551" s="2">
        <f t="shared" si="234"/>
        <v>8.6918711837816094</v>
      </c>
      <c r="D2551" s="2">
        <f t="shared" si="236"/>
        <v>8.6546936845575324</v>
      </c>
      <c r="E2551" s="2">
        <f t="shared" si="235"/>
        <v>3.7177499224076982E-2</v>
      </c>
      <c r="F2551" s="2">
        <f t="shared" si="239"/>
        <v>1.2707649675055513E-2</v>
      </c>
      <c r="G2551" s="2">
        <f t="shared" si="237"/>
        <v>2.4469849549021469E-2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8.6</v>
      </c>
      <c r="C2552" s="2">
        <f t="shared" si="234"/>
        <v>8.6977371555075145</v>
      </c>
      <c r="D2552" s="2">
        <f t="shared" si="236"/>
        <v>8.6506423005162336</v>
      </c>
      <c r="E2552" s="2">
        <f t="shared" si="235"/>
        <v>4.7094854991280855E-2</v>
      </c>
      <c r="F2552" s="2">
        <f t="shared" si="239"/>
        <v>1.958509073830058E-2</v>
      </c>
      <c r="G2552" s="2">
        <f t="shared" si="237"/>
        <v>2.7509764252980275E-2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8.6</v>
      </c>
      <c r="C2553" s="2">
        <f t="shared" si="234"/>
        <v>8.6827006700448202</v>
      </c>
      <c r="D2553" s="2">
        <f t="shared" si="236"/>
        <v>8.6468910189965129</v>
      </c>
      <c r="E2553" s="2">
        <f t="shared" si="235"/>
        <v>3.5809651048307245E-2</v>
      </c>
      <c r="F2553" s="2">
        <f t="shared" si="239"/>
        <v>2.2830002800301914E-2</v>
      </c>
      <c r="G2553" s="2">
        <f t="shared" si="237"/>
        <v>1.2979648248005331E-2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8.6</v>
      </c>
      <c r="C2554" s="2">
        <f t="shared" si="234"/>
        <v>8.6699774900379243</v>
      </c>
      <c r="D2554" s="2">
        <f t="shared" si="236"/>
        <v>8.6434176101819578</v>
      </c>
      <c r="E2554" s="2">
        <f t="shared" si="235"/>
        <v>2.6559879855966528E-2</v>
      </c>
      <c r="F2554" s="2">
        <f t="shared" si="239"/>
        <v>2.3575978211434839E-2</v>
      </c>
      <c r="G2554" s="2">
        <f t="shared" si="237"/>
        <v>2.983901644531689E-3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8.6</v>
      </c>
      <c r="C2555" s="2">
        <f t="shared" si="234"/>
        <v>8.6592117223397818</v>
      </c>
      <c r="D2555" s="2">
        <f t="shared" si="236"/>
        <v>8.6402014909092202</v>
      </c>
      <c r="E2555" s="2">
        <f t="shared" si="235"/>
        <v>1.9010231430561575E-2</v>
      </c>
      <c r="F2555" s="2">
        <f t="shared" si="239"/>
        <v>2.2662828855260189E-2</v>
      </c>
      <c r="G2555" s="2">
        <f t="shared" si="237"/>
        <v>-3.6525974246986136E-3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8.5500000000000007</v>
      </c>
      <c r="C2556" s="2">
        <f t="shared" si="234"/>
        <v>8.6501022265951999</v>
      </c>
      <c r="D2556" s="2">
        <f t="shared" si="236"/>
        <v>8.6335198989900181</v>
      </c>
      <c r="E2556" s="2">
        <f t="shared" si="235"/>
        <v>1.6582327605181746E-2</v>
      </c>
      <c r="F2556" s="2">
        <f t="shared" si="239"/>
        <v>2.1446728605244502E-2</v>
      </c>
      <c r="G2556" s="2">
        <f t="shared" si="237"/>
        <v>-4.8644010000627562E-3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8.5500000000000007</v>
      </c>
      <c r="C2557" s="2">
        <f t="shared" si="234"/>
        <v>8.6423941917344003</v>
      </c>
      <c r="D2557" s="2">
        <f t="shared" si="236"/>
        <v>8.6273332398055729</v>
      </c>
      <c r="E2557" s="2">
        <f t="shared" si="235"/>
        <v>1.5060951928827393E-2</v>
      </c>
      <c r="F2557" s="2">
        <f t="shared" si="239"/>
        <v>2.0169573269961081E-2</v>
      </c>
      <c r="G2557" s="2">
        <f t="shared" si="237"/>
        <v>-5.108621341133688E-3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8.5500000000000007</v>
      </c>
      <c r="C2558" s="2">
        <f t="shared" si="234"/>
        <v>8.6358720083906473</v>
      </c>
      <c r="D2558" s="2">
        <f t="shared" si="236"/>
        <v>8.621604851671826</v>
      </c>
      <c r="E2558" s="2">
        <f t="shared" si="235"/>
        <v>1.4267156718821283E-2</v>
      </c>
      <c r="F2558" s="2">
        <f t="shared" si="239"/>
        <v>1.8989089959733123E-2</v>
      </c>
      <c r="G2558" s="2">
        <f t="shared" si="237"/>
        <v>-4.7219332409118402E-3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8.5399999999999991</v>
      </c>
      <c r="C2559" s="2">
        <f t="shared" si="234"/>
        <v>8.6303532378690093</v>
      </c>
      <c r="D2559" s="2">
        <f t="shared" si="236"/>
        <v>8.6155600478442835</v>
      </c>
      <c r="E2559" s="2">
        <f t="shared" si="235"/>
        <v>1.4793190024725789E-2</v>
      </c>
      <c r="F2559" s="2">
        <f t="shared" si="239"/>
        <v>1.8149909972731658E-2</v>
      </c>
      <c r="G2559" s="2">
        <f t="shared" si="237"/>
        <v>-3.3567199480058693E-3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8.5299999999999994</v>
      </c>
      <c r="C2560" s="2">
        <f t="shared" si="234"/>
        <v>8.6318373551199308</v>
      </c>
      <c r="D2560" s="2">
        <f t="shared" si="236"/>
        <v>8.6092222665224849</v>
      </c>
      <c r="E2560" s="2">
        <f t="shared" si="235"/>
        <v>2.2615088597445876E-2</v>
      </c>
      <c r="F2560" s="2">
        <f t="shared" si="239"/>
        <v>1.90429456976745E-2</v>
      </c>
      <c r="G2560" s="2">
        <f t="shared" si="237"/>
        <v>3.5721428997713758E-3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8.5299999999999994</v>
      </c>
      <c r="C2561" s="2">
        <f t="shared" si="234"/>
        <v>8.6269393004860948</v>
      </c>
      <c r="D2561" s="2">
        <f t="shared" si="236"/>
        <v>8.6033539504837826</v>
      </c>
      <c r="E2561" s="2">
        <f t="shared" si="235"/>
        <v>2.3585350002312211E-2</v>
      </c>
      <c r="F2561" s="2">
        <f t="shared" si="239"/>
        <v>1.9951426558602044E-2</v>
      </c>
      <c r="G2561" s="2">
        <f t="shared" si="237"/>
        <v>3.6339234437101665E-3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8.5299999999999994</v>
      </c>
      <c r="C2562" s="2">
        <f t="shared" si="234"/>
        <v>8.6227947927190041</v>
      </c>
      <c r="D2562" s="2">
        <f t="shared" si="236"/>
        <v>8.5979203245220202</v>
      </c>
      <c r="E2562" s="2">
        <f t="shared" si="235"/>
        <v>2.4874468196983912E-2</v>
      </c>
      <c r="F2562" s="2">
        <f t="shared" si="239"/>
        <v>2.0936034886278418E-2</v>
      </c>
      <c r="G2562" s="2">
        <f t="shared" si="237"/>
        <v>3.9384333107054942E-3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8.5</v>
      </c>
      <c r="C2563" s="2">
        <f t="shared" si="234"/>
        <v>8.6192879015314645</v>
      </c>
      <c r="D2563" s="2">
        <f t="shared" si="236"/>
        <v>8.5906669671500175</v>
      </c>
      <c r="E2563" s="2">
        <f t="shared" si="235"/>
        <v>2.8620934381446972E-2</v>
      </c>
      <c r="F2563" s="2">
        <f t="shared" si="239"/>
        <v>2.2473014785312131E-2</v>
      </c>
      <c r="G2563" s="2">
        <f t="shared" si="237"/>
        <v>6.1479195961348411E-3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8.5</v>
      </c>
      <c r="C2564" s="2">
        <f t="shared" si="234"/>
        <v>8.6163205320650853</v>
      </c>
      <c r="D2564" s="2">
        <f t="shared" si="236"/>
        <v>8.5839508955092754</v>
      </c>
      <c r="E2564" s="2">
        <f t="shared" si="235"/>
        <v>3.2369636555809933E-2</v>
      </c>
      <c r="F2564" s="2">
        <f t="shared" si="239"/>
        <v>2.4452339139411691E-2</v>
      </c>
      <c r="G2564" s="2">
        <f t="shared" si="237"/>
        <v>7.9172974163982425E-3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8.5</v>
      </c>
      <c r="C2565" s="2">
        <f t="shared" si="234"/>
        <v>8.6138096809781484</v>
      </c>
      <c r="D2565" s="2">
        <f t="shared" si="236"/>
        <v>8.5777323106567369</v>
      </c>
      <c r="E2565" s="2">
        <f t="shared" si="235"/>
        <v>3.6077370321411451E-2</v>
      </c>
      <c r="F2565" s="2">
        <f t="shared" si="239"/>
        <v>2.6777345375811643E-2</v>
      </c>
      <c r="G2565" s="2">
        <f t="shared" si="237"/>
        <v>9.3000249455998073E-3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8.5</v>
      </c>
      <c r="C2566" s="2">
        <f t="shared" si="234"/>
        <v>8.6039928069815108</v>
      </c>
      <c r="D2566" s="2">
        <f t="shared" si="236"/>
        <v>8.5719743617192012</v>
      </c>
      <c r="E2566" s="2">
        <f t="shared" si="235"/>
        <v>3.2018445262309569E-2</v>
      </c>
      <c r="F2566" s="2">
        <f t="shared" si="239"/>
        <v>2.7825565353111231E-2</v>
      </c>
      <c r="G2566" s="2">
        <f t="shared" si="237"/>
        <v>4.1928799091983382E-3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8.5</v>
      </c>
      <c r="C2567" s="2">
        <f t="shared" si="234"/>
        <v>8.5956862212920484</v>
      </c>
      <c r="D2567" s="2">
        <f t="shared" si="236"/>
        <v>8.566642927517778</v>
      </c>
      <c r="E2567" s="2">
        <f t="shared" si="235"/>
        <v>2.9043293774270396E-2</v>
      </c>
      <c r="F2567" s="2">
        <f t="shared" si="239"/>
        <v>2.8069111037343067E-2</v>
      </c>
      <c r="G2567" s="2">
        <f t="shared" si="237"/>
        <v>9.7418273692732871E-4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8.5</v>
      </c>
      <c r="C2568" s="2">
        <f t="shared" si="234"/>
        <v>8.5886575718625018</v>
      </c>
      <c r="D2568" s="2">
        <f t="shared" si="236"/>
        <v>8.561706414368313</v>
      </c>
      <c r="E2568" s="2">
        <f t="shared" si="235"/>
        <v>2.6951157494188749E-2</v>
      </c>
      <c r="F2568" s="2">
        <f t="shared" si="239"/>
        <v>2.7845520328712205E-2</v>
      </c>
      <c r="G2568" s="2">
        <f t="shared" si="237"/>
        <v>-8.9436283452345652E-4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8.5</v>
      </c>
      <c r="C2569" s="2">
        <f t="shared" si="234"/>
        <v>8.5811717915759633</v>
      </c>
      <c r="D2569" s="2">
        <f t="shared" si="236"/>
        <v>8.5571355688595485</v>
      </c>
      <c r="E2569" s="2">
        <f t="shared" si="235"/>
        <v>2.4036222716414812E-2</v>
      </c>
      <c r="F2569" s="2">
        <f t="shared" si="239"/>
        <v>2.7083660806252727E-2</v>
      </c>
      <c r="G2569" s="2">
        <f t="shared" si="237"/>
        <v>-3.0474380898379144E-3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8.5</v>
      </c>
      <c r="C2570" s="2">
        <f t="shared" si="234"/>
        <v>8.573299208256584</v>
      </c>
      <c r="D2570" s="2">
        <f t="shared" si="236"/>
        <v>8.5529033044995817</v>
      </c>
      <c r="E2570" s="2">
        <f t="shared" si="235"/>
        <v>2.0395903757002287E-2</v>
      </c>
      <c r="F2570" s="2">
        <f t="shared" si="239"/>
        <v>2.574610939640264E-2</v>
      </c>
      <c r="G2570" s="2">
        <f t="shared" si="237"/>
        <v>-5.3502056394003523E-3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8.5</v>
      </c>
      <c r="C2571" s="2">
        <f t="shared" si="234"/>
        <v>8.5666377916017247</v>
      </c>
      <c r="D2571" s="2">
        <f t="shared" si="236"/>
        <v>8.5489845412033159</v>
      </c>
      <c r="E2571" s="2">
        <f t="shared" si="235"/>
        <v>1.7653250398408815E-2</v>
      </c>
      <c r="F2571" s="2">
        <f t="shared" si="239"/>
        <v>2.4127537596803878E-2</v>
      </c>
      <c r="G2571" s="2">
        <f t="shared" si="237"/>
        <v>-6.474287198395063E-3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8.6</v>
      </c>
      <c r="C2572" s="2">
        <f t="shared" si="234"/>
        <v>8.5610012082783822</v>
      </c>
      <c r="D2572" s="2">
        <f t="shared" si="236"/>
        <v>8.5527634640771453</v>
      </c>
      <c r="E2572" s="2">
        <f t="shared" si="235"/>
        <v>8.2377442012369073E-3</v>
      </c>
      <c r="F2572" s="2">
        <f t="shared" si="239"/>
        <v>2.0949578917690486E-2</v>
      </c>
      <c r="G2572" s="2">
        <f t="shared" si="237"/>
        <v>-1.2711834716453579E-2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8.6</v>
      </c>
      <c r="C2573" s="2">
        <f t="shared" si="234"/>
        <v>8.5516164070047846</v>
      </c>
      <c r="D2573" s="2">
        <f t="shared" si="236"/>
        <v>8.5562624667380973</v>
      </c>
      <c r="E2573" s="2">
        <f t="shared" si="235"/>
        <v>-4.6460597333126685E-3</v>
      </c>
      <c r="F2573" s="2">
        <f t="shared" si="239"/>
        <v>1.5830451187489856E-2</v>
      </c>
      <c r="G2573" s="2">
        <f t="shared" si="237"/>
        <v>-2.0476510920802524E-2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8.59</v>
      </c>
      <c r="C2574" s="2">
        <f t="shared" si="234"/>
        <v>8.5436754213117414</v>
      </c>
      <c r="D2574" s="2">
        <f t="shared" si="236"/>
        <v>8.5587615432760167</v>
      </c>
      <c r="E2574" s="2">
        <f t="shared" si="235"/>
        <v>-1.5086121964275279E-2</v>
      </c>
      <c r="F2574" s="2">
        <f t="shared" si="239"/>
        <v>9.6471365571368286E-3</v>
      </c>
      <c r="G2574" s="2">
        <f t="shared" si="237"/>
        <v>-2.4733258521412109E-2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8.57</v>
      </c>
      <c r="C2575" s="2">
        <f t="shared" ref="C2575:C2638" si="240">$C$4*B2565+C2574*(1-$C$4)</f>
        <v>8.5369561257253199</v>
      </c>
      <c r="D2575" s="2">
        <f t="shared" si="236"/>
        <v>8.5595940215518667</v>
      </c>
      <c r="E2575" s="2">
        <f t="shared" si="235"/>
        <v>-2.2637895826546739E-2</v>
      </c>
      <c r="F2575" s="2">
        <f t="shared" si="239"/>
        <v>3.1901300804001147E-3</v>
      </c>
      <c r="G2575" s="2">
        <f t="shared" si="237"/>
        <v>-2.5828025906946855E-2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8.57</v>
      </c>
      <c r="C2576" s="2">
        <f t="shared" si="240"/>
        <v>8.5312705679214247</v>
      </c>
      <c r="D2576" s="2">
        <f t="shared" si="236"/>
        <v>8.5603648347702475</v>
      </c>
      <c r="E2576" s="2">
        <f t="shared" si="235"/>
        <v>-2.909426684882277E-2</v>
      </c>
      <c r="F2576" s="2">
        <f t="shared" si="239"/>
        <v>-3.2667493054444625E-3</v>
      </c>
      <c r="G2576" s="2">
        <f t="shared" si="237"/>
        <v>-2.5827517543378309E-2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8.57</v>
      </c>
      <c r="C2577" s="2">
        <f t="shared" si="240"/>
        <v>8.5264597113181289</v>
      </c>
      <c r="D2577" s="2">
        <f t="shared" si="236"/>
        <v>8.5610785507131926</v>
      </c>
      <c r="E2577" s="2">
        <f t="shared" si="235"/>
        <v>-3.4618839395063716E-2</v>
      </c>
      <c r="F2577" s="2">
        <f t="shared" si="239"/>
        <v>-9.5371673233683139E-3</v>
      </c>
      <c r="G2577" s="2">
        <f t="shared" si="237"/>
        <v>-2.5081672071695402E-2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8.57</v>
      </c>
      <c r="C2578" s="2">
        <f t="shared" si="240"/>
        <v>8.5223889864999549</v>
      </c>
      <c r="D2578" s="2">
        <f t="shared" si="236"/>
        <v>8.5617393988085109</v>
      </c>
      <c r="E2578" s="2">
        <f t="shared" si="235"/>
        <v>-3.935041230855596E-2</v>
      </c>
      <c r="F2578" s="2">
        <f t="shared" si="239"/>
        <v>-1.5499816320405844E-2</v>
      </c>
      <c r="G2578" s="2">
        <f t="shared" si="237"/>
        <v>-2.3850595988150116E-2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8.57</v>
      </c>
      <c r="C2579" s="2">
        <f t="shared" si="240"/>
        <v>8.518944527038423</v>
      </c>
      <c r="D2579" s="2">
        <f t="shared" si="236"/>
        <v>8.562351295193066</v>
      </c>
      <c r="E2579" s="2">
        <f t="shared" si="235"/>
        <v>-4.3406768154643061E-2</v>
      </c>
      <c r="F2579" s="2">
        <f t="shared" si="239"/>
        <v>-2.1081206687253287E-2</v>
      </c>
      <c r="G2579" s="2">
        <f t="shared" si="237"/>
        <v>-2.2325561467389773E-2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8.57</v>
      </c>
      <c r="C2580" s="2">
        <f t="shared" si="240"/>
        <v>8.516029984417127</v>
      </c>
      <c r="D2580" s="2">
        <f t="shared" si="236"/>
        <v>8.5629178659195055</v>
      </c>
      <c r="E2580" s="2">
        <f t="shared" si="235"/>
        <v>-4.6887881502378548E-2</v>
      </c>
      <c r="F2580" s="2">
        <f t="shared" si="239"/>
        <v>-2.6242541650278339E-2</v>
      </c>
      <c r="G2580" s="2">
        <f t="shared" si="237"/>
        <v>-2.0645339852100208E-2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8.57</v>
      </c>
      <c r="C2581" s="2">
        <f t="shared" si="240"/>
        <v>8.5135638329683392</v>
      </c>
      <c r="D2581" s="2">
        <f t="shared" si="236"/>
        <v>8.563442468443986</v>
      </c>
      <c r="E2581" s="2">
        <f t="shared" si="235"/>
        <v>-4.987863547564686E-2</v>
      </c>
      <c r="F2581" s="2">
        <f t="shared" si="239"/>
        <v>-3.0969760415352047E-2</v>
      </c>
      <c r="G2581" s="2">
        <f t="shared" si="237"/>
        <v>-1.8908875060294813E-2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8.5299999999999994</v>
      </c>
      <c r="C2582" s="2">
        <f t="shared" si="240"/>
        <v>8.526861704819364</v>
      </c>
      <c r="D2582" s="2">
        <f t="shared" si="236"/>
        <v>8.5609652485592456</v>
      </c>
      <c r="E2582" s="2">
        <f t="shared" si="235"/>
        <v>-3.4103543739881559E-2</v>
      </c>
      <c r="F2582" s="2">
        <f t="shared" si="239"/>
        <v>-3.1596517080257951E-2</v>
      </c>
      <c r="G2582" s="2">
        <f t="shared" si="237"/>
        <v>-2.5070266596236082E-3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8.59</v>
      </c>
      <c r="C2583" s="2">
        <f t="shared" si="240"/>
        <v>8.5381137502317692</v>
      </c>
      <c r="D2583" s="2">
        <f t="shared" si="236"/>
        <v>8.563115970888191</v>
      </c>
      <c r="E2583" s="2">
        <f t="shared" si="235"/>
        <v>-2.500222065642177E-2</v>
      </c>
      <c r="F2583" s="2">
        <f t="shared" si="239"/>
        <v>-3.0277657795490718E-2</v>
      </c>
      <c r="G2583" s="2">
        <f t="shared" si="237"/>
        <v>5.2754371390689482E-3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8.59</v>
      </c>
      <c r="C2584" s="2">
        <f t="shared" si="240"/>
        <v>8.5460962501961131</v>
      </c>
      <c r="D2584" s="2">
        <f t="shared" si="236"/>
        <v>8.5651073804520284</v>
      </c>
      <c r="E2584" s="2">
        <f t="shared" si="235"/>
        <v>-1.9011130255915276E-2</v>
      </c>
      <c r="F2584" s="2">
        <f t="shared" si="239"/>
        <v>-2.8024352287575632E-2</v>
      </c>
      <c r="G2584" s="2">
        <f t="shared" si="237"/>
        <v>9.0132220316603562E-3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8.59</v>
      </c>
      <c r="C2585" s="2">
        <f t="shared" si="240"/>
        <v>8.5497737501659419</v>
      </c>
      <c r="D2585" s="2">
        <f t="shared" si="236"/>
        <v>8.5669512781963224</v>
      </c>
      <c r="E2585" s="2">
        <f t="shared" si="235"/>
        <v>-1.7177528030380529E-2</v>
      </c>
      <c r="F2585" s="2">
        <f t="shared" si="239"/>
        <v>-2.5854987436136616E-2</v>
      </c>
      <c r="G2585" s="2">
        <f t="shared" si="237"/>
        <v>8.6774594057560869E-3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8.59</v>
      </c>
      <c r="C2586" s="2">
        <f t="shared" si="240"/>
        <v>8.5528854809096444</v>
      </c>
      <c r="D2586" s="2">
        <f t="shared" si="236"/>
        <v>8.5686585909225208</v>
      </c>
      <c r="E2586" s="2">
        <f t="shared" si="235"/>
        <v>-1.5773110012876401E-2</v>
      </c>
      <c r="F2586" s="2">
        <f t="shared" si="239"/>
        <v>-2.3838611951484574E-2</v>
      </c>
      <c r="G2586" s="2">
        <f t="shared" si="237"/>
        <v>8.065501938608173E-3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8.59</v>
      </c>
      <c r="C2587" s="2">
        <f t="shared" si="240"/>
        <v>8.5555184838466225</v>
      </c>
      <c r="D2587" s="2">
        <f t="shared" si="236"/>
        <v>8.5702394360393708</v>
      </c>
      <c r="E2587" s="2">
        <f t="shared" si="235"/>
        <v>-1.4720952192748271E-2</v>
      </c>
      <c r="F2587" s="2">
        <f t="shared" si="239"/>
        <v>-2.2015079999737314E-2</v>
      </c>
      <c r="G2587" s="2">
        <f t="shared" si="237"/>
        <v>7.2941278069890425E-3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8.59</v>
      </c>
      <c r="C2588" s="2">
        <f t="shared" si="240"/>
        <v>8.557746409408681</v>
      </c>
      <c r="D2588" s="2">
        <f t="shared" si="236"/>
        <v>8.5717031815179361</v>
      </c>
      <c r="E2588" s="2">
        <f t="shared" ref="E2588:E2651" si="241">C2588-D2588</f>
        <v>-1.3956772109255056E-2</v>
      </c>
      <c r="F2588" s="2">
        <f t="shared" si="239"/>
        <v>-2.0403418421640864E-2</v>
      </c>
      <c r="G2588" s="2">
        <f t="shared" si="237"/>
        <v>6.4466463123858085E-3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8.59</v>
      </c>
      <c r="C2589" s="2">
        <f t="shared" si="240"/>
        <v>8.5596315771919613</v>
      </c>
      <c r="D2589" s="2">
        <f t="shared" ref="D2589:D2652" si="242">$D$4*B2589+(1-$D$4)*D2588</f>
        <v>8.5730585014054963</v>
      </c>
      <c r="E2589" s="2">
        <f t="shared" si="241"/>
        <v>-1.3426924213534974E-2</v>
      </c>
      <c r="F2589" s="2">
        <f t="shared" si="239"/>
        <v>-1.9008119580019689E-2</v>
      </c>
      <c r="G2589" s="2">
        <f t="shared" si="237"/>
        <v>5.5811953664847147E-3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8.6</v>
      </c>
      <c r="C2590" s="2">
        <f t="shared" si="240"/>
        <v>8.5612267191624287</v>
      </c>
      <c r="D2590" s="2">
        <f t="shared" si="242"/>
        <v>8.5750541679680516</v>
      </c>
      <c r="E2590" s="2">
        <f t="shared" si="241"/>
        <v>-1.3827448805622922E-2</v>
      </c>
      <c r="F2590" s="2">
        <f t="shared" si="239"/>
        <v>-1.7971985425140335E-2</v>
      </c>
      <c r="G2590" s="2">
        <f t="shared" si="237"/>
        <v>4.1445366195174138E-3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8.6</v>
      </c>
      <c r="C2591" s="2">
        <f t="shared" si="240"/>
        <v>8.5625764546759022</v>
      </c>
      <c r="D2591" s="2">
        <f t="shared" si="242"/>
        <v>8.576902007377825</v>
      </c>
      <c r="E2591" s="2">
        <f t="shared" si="241"/>
        <v>-1.4325552701922817E-2</v>
      </c>
      <c r="F2591" s="2">
        <f t="shared" si="239"/>
        <v>-1.7242698880496832E-2</v>
      </c>
      <c r="G2591" s="2">
        <f t="shared" si="237"/>
        <v>2.9171461785740156E-3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8.27</v>
      </c>
      <c r="C2592" s="2">
        <f t="shared" si="240"/>
        <v>8.5575646924180706</v>
      </c>
      <c r="D2592" s="2">
        <f t="shared" si="242"/>
        <v>8.5541685253498372</v>
      </c>
      <c r="E2592" s="2">
        <f t="shared" si="241"/>
        <v>3.3961670682334244E-3</v>
      </c>
      <c r="F2592" s="2">
        <f t="shared" si="239"/>
        <v>-1.3114925690750782E-2</v>
      </c>
      <c r="G2592" s="2">
        <f t="shared" si="237"/>
        <v>1.6511092758984207E-2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8.59</v>
      </c>
      <c r="C2593" s="2">
        <f t="shared" si="240"/>
        <v>8.562554739738367</v>
      </c>
      <c r="D2593" s="2">
        <f t="shared" si="242"/>
        <v>8.5568227086572559</v>
      </c>
      <c r="E2593" s="2">
        <f t="shared" si="241"/>
        <v>5.7320310811110886E-3</v>
      </c>
      <c r="F2593" s="2">
        <f t="shared" si="239"/>
        <v>-9.3455343363784086E-3</v>
      </c>
      <c r="G2593" s="2">
        <f t="shared" si="237"/>
        <v>1.5077565417489497E-2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8.59</v>
      </c>
      <c r="C2594" s="2">
        <f t="shared" si="240"/>
        <v>8.5667770874709266</v>
      </c>
      <c r="D2594" s="2">
        <f t="shared" si="242"/>
        <v>8.559280285793756</v>
      </c>
      <c r="E2594" s="2">
        <f t="shared" si="241"/>
        <v>7.4968016771705948E-3</v>
      </c>
      <c r="F2594" s="2">
        <f t="shared" si="239"/>
        <v>-5.9770671336686083E-3</v>
      </c>
      <c r="G2594" s="2">
        <f t="shared" si="237"/>
        <v>1.3473868810839203E-2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8.59</v>
      </c>
      <c r="C2595" s="2">
        <f t="shared" si="240"/>
        <v>8.5703498432446299</v>
      </c>
      <c r="D2595" s="2">
        <f t="shared" si="242"/>
        <v>8.5615558201794038</v>
      </c>
      <c r="E2595" s="2">
        <f t="shared" si="241"/>
        <v>8.794023065226142E-3</v>
      </c>
      <c r="F2595" s="2">
        <f t="shared" si="239"/>
        <v>-3.0228490938896584E-3</v>
      </c>
      <c r="G2595" s="2">
        <f t="shared" si="237"/>
        <v>1.1816872159115799E-2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8.59</v>
      </c>
      <c r="C2596" s="2">
        <f t="shared" si="240"/>
        <v>8.5733729442839177</v>
      </c>
      <c r="D2596" s="2">
        <f t="shared" si="242"/>
        <v>8.5636627964624115</v>
      </c>
      <c r="E2596" s="2">
        <f t="shared" si="241"/>
        <v>9.7101478215062542E-3</v>
      </c>
      <c r="F2596" s="2">
        <f t="shared" si="239"/>
        <v>-4.76249710810476E-4</v>
      </c>
      <c r="G2596" s="2">
        <f t="shared" ref="G2596:G2659" si="243">E2596-F2596</f>
        <v>1.018639753231673E-2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8.59</v>
      </c>
      <c r="C2597" s="2">
        <f t="shared" si="240"/>
        <v>8.5759309528556233</v>
      </c>
      <c r="D2597" s="2">
        <f t="shared" si="242"/>
        <v>8.5656137004281589</v>
      </c>
      <c r="E2597" s="2">
        <f t="shared" si="241"/>
        <v>1.0317252427464396E-2</v>
      </c>
      <c r="F2597" s="2">
        <f t="shared" ref="F2597:F2660" si="245">(E2597*(2/(10)))+((1-(2/10))*F2596)</f>
        <v>1.6824507168444987E-3</v>
      </c>
      <c r="G2597" s="2">
        <f t="shared" si="243"/>
        <v>8.6348017106198972E-3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8.58</v>
      </c>
      <c r="C2598" s="2">
        <f t="shared" si="240"/>
        <v>8.5780954216470651</v>
      </c>
      <c r="D2598" s="2">
        <f t="shared" si="242"/>
        <v>8.5666793522482951</v>
      </c>
      <c r="E2598" s="2">
        <f t="shared" si="241"/>
        <v>1.1416069398769935E-2</v>
      </c>
      <c r="F2598" s="2">
        <f t="shared" si="245"/>
        <v>3.6291744532295864E-3</v>
      </c>
      <c r="G2598" s="2">
        <f t="shared" si="243"/>
        <v>7.7868949455403482E-3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8.58</v>
      </c>
      <c r="C2599" s="2">
        <f t="shared" si="240"/>
        <v>8.579926895239824</v>
      </c>
      <c r="D2599" s="2">
        <f t="shared" si="242"/>
        <v>8.5676660668965692</v>
      </c>
      <c r="E2599" s="2">
        <f t="shared" si="241"/>
        <v>1.2260828343254815E-2</v>
      </c>
      <c r="F2599" s="2">
        <f t="shared" si="245"/>
        <v>5.3555052312346321E-3</v>
      </c>
      <c r="G2599" s="2">
        <f t="shared" si="243"/>
        <v>6.9053231120201827E-3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8.58</v>
      </c>
      <c r="C2600" s="2">
        <f t="shared" si="240"/>
        <v>8.5830150652029289</v>
      </c>
      <c r="D2600" s="2">
        <f t="shared" si="242"/>
        <v>8.568579691570898</v>
      </c>
      <c r="E2600" s="2">
        <f t="shared" si="241"/>
        <v>1.4435373632030846E-2</v>
      </c>
      <c r="F2600" s="2">
        <f t="shared" si="245"/>
        <v>7.1714789113938755E-3</v>
      </c>
      <c r="G2600" s="2">
        <f t="shared" si="243"/>
        <v>7.2638947206369701E-3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8.58</v>
      </c>
      <c r="C2601" s="2">
        <f t="shared" si="240"/>
        <v>8.5856281320947865</v>
      </c>
      <c r="D2601" s="2">
        <f t="shared" si="242"/>
        <v>8.5694256403434252</v>
      </c>
      <c r="E2601" s="2">
        <f t="shared" si="241"/>
        <v>1.6202491751361237E-2</v>
      </c>
      <c r="F2601" s="2">
        <f t="shared" si="245"/>
        <v>8.977681479387347E-3</v>
      </c>
      <c r="G2601" s="2">
        <f t="shared" si="243"/>
        <v>7.2248102719738895E-3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8.58</v>
      </c>
      <c r="C2602" s="2">
        <f t="shared" si="240"/>
        <v>8.5370699579263576</v>
      </c>
      <c r="D2602" s="2">
        <f t="shared" si="242"/>
        <v>8.5702089262439127</v>
      </c>
      <c r="E2602" s="2">
        <f t="shared" si="241"/>
        <v>-3.313896831755514E-2</v>
      </c>
      <c r="F2602" s="2">
        <f t="shared" si="245"/>
        <v>5.543515199988502E-4</v>
      </c>
      <c r="G2602" s="2">
        <f t="shared" si="243"/>
        <v>-3.3693319837553991E-2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8.58</v>
      </c>
      <c r="C2603" s="2">
        <f t="shared" si="240"/>
        <v>8.5452130413223024</v>
      </c>
      <c r="D2603" s="2">
        <f t="shared" si="242"/>
        <v>8.5709341909665859</v>
      </c>
      <c r="E2603" s="2">
        <f t="shared" si="241"/>
        <v>-2.5721149644283514E-2</v>
      </c>
      <c r="F2603" s="2">
        <f t="shared" si="245"/>
        <v>-4.700748712857623E-3</v>
      </c>
      <c r="G2603" s="2">
        <f t="shared" si="243"/>
        <v>-2.1020400931425889E-2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8.5500000000000007</v>
      </c>
      <c r="C2604" s="2">
        <f t="shared" si="240"/>
        <v>8.5521033426573325</v>
      </c>
      <c r="D2604" s="2">
        <f t="shared" si="242"/>
        <v>8.5693835101542462</v>
      </c>
      <c r="E2604" s="2">
        <f t="shared" si="241"/>
        <v>-1.7280167496913634E-2</v>
      </c>
      <c r="F2604" s="2">
        <f t="shared" si="245"/>
        <v>-7.2166324696688253E-3</v>
      </c>
      <c r="G2604" s="2">
        <f t="shared" si="243"/>
        <v>-1.0063535027244809E-2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8.5500000000000007</v>
      </c>
      <c r="C2605" s="2">
        <f t="shared" si="240"/>
        <v>8.5579335976331272</v>
      </c>
      <c r="D2605" s="2">
        <f t="shared" si="242"/>
        <v>8.5679476945872644</v>
      </c>
      <c r="E2605" s="2">
        <f t="shared" si="241"/>
        <v>-1.0014096954137131E-2</v>
      </c>
      <c r="F2605" s="2">
        <f t="shared" si="245"/>
        <v>-7.776125366562487E-3</v>
      </c>
      <c r="G2605" s="2">
        <f t="shared" si="243"/>
        <v>-2.2379715875746435E-3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8.5500000000000007</v>
      </c>
      <c r="C2606" s="2">
        <f t="shared" si="240"/>
        <v>8.562866890304953</v>
      </c>
      <c r="D2606" s="2">
        <f t="shared" si="242"/>
        <v>8.5666182357289493</v>
      </c>
      <c r="E2606" s="2">
        <f t="shared" si="241"/>
        <v>-3.7513454239963551E-3</v>
      </c>
      <c r="F2606" s="2">
        <f t="shared" si="245"/>
        <v>-6.9711693780492613E-3</v>
      </c>
      <c r="G2606" s="2">
        <f t="shared" si="243"/>
        <v>3.2198239540529063E-3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8.5500000000000007</v>
      </c>
      <c r="C2607" s="2">
        <f t="shared" si="240"/>
        <v>8.5670412148734219</v>
      </c>
      <c r="D2607" s="2">
        <f t="shared" si="242"/>
        <v>8.5653872553045822</v>
      </c>
      <c r="E2607" s="2">
        <f t="shared" si="241"/>
        <v>1.6539595688396247E-3</v>
      </c>
      <c r="F2607" s="2">
        <f t="shared" si="245"/>
        <v>-5.2461435886714848E-3</v>
      </c>
      <c r="G2607" s="2">
        <f t="shared" si="243"/>
        <v>6.9001031575111095E-3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8.5500000000000007</v>
      </c>
      <c r="C2608" s="2">
        <f t="shared" si="240"/>
        <v>8.5690348741236644</v>
      </c>
      <c r="D2608" s="2">
        <f t="shared" si="242"/>
        <v>8.5642474586153536</v>
      </c>
      <c r="E2608" s="2">
        <f t="shared" si="241"/>
        <v>4.7874155083107439E-3</v>
      </c>
      <c r="F2608" s="2">
        <f t="shared" si="245"/>
        <v>-3.2394317692750396E-3</v>
      </c>
      <c r="G2608" s="2">
        <f t="shared" si="243"/>
        <v>8.0268472775857844E-3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8.5500000000000007</v>
      </c>
      <c r="C2609" s="2">
        <f t="shared" si="240"/>
        <v>8.5707218165661772</v>
      </c>
      <c r="D2609" s="2">
        <f t="shared" si="242"/>
        <v>8.563192091310512</v>
      </c>
      <c r="E2609" s="2">
        <f t="shared" si="241"/>
        <v>7.5297252556651983E-3</v>
      </c>
      <c r="F2609" s="2">
        <f t="shared" si="245"/>
        <v>-1.0856003642869922E-3</v>
      </c>
      <c r="G2609" s="2">
        <f t="shared" si="243"/>
        <v>8.6153256199521903E-3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8.5500000000000007</v>
      </c>
      <c r="C2610" s="2">
        <f t="shared" si="240"/>
        <v>8.5721492294021502</v>
      </c>
      <c r="D2610" s="2">
        <f t="shared" si="242"/>
        <v>8.5622148993615852</v>
      </c>
      <c r="E2610" s="2">
        <f t="shared" si="241"/>
        <v>9.934330040564987E-3</v>
      </c>
      <c r="F2610" s="2">
        <f t="shared" si="245"/>
        <v>1.1183857166834038E-3</v>
      </c>
      <c r="G2610" s="2">
        <f t="shared" si="243"/>
        <v>8.8159443238815839E-3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8.5500000000000007</v>
      </c>
      <c r="C2611" s="2">
        <f t="shared" si="240"/>
        <v>8.5733570402633568</v>
      </c>
      <c r="D2611" s="2">
        <f t="shared" si="242"/>
        <v>8.5613100920014684</v>
      </c>
      <c r="E2611" s="2">
        <f t="shared" si="241"/>
        <v>1.2046948261888346E-2</v>
      </c>
      <c r="F2611" s="2">
        <f t="shared" si="245"/>
        <v>3.3040982257243924E-3</v>
      </c>
      <c r="G2611" s="2">
        <f t="shared" si="243"/>
        <v>8.7428500361639537E-3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8.5500000000000007</v>
      </c>
      <c r="C2612" s="2">
        <f t="shared" si="240"/>
        <v>8.5743790340689934</v>
      </c>
      <c r="D2612" s="2">
        <f t="shared" si="242"/>
        <v>8.5604723074087676</v>
      </c>
      <c r="E2612" s="2">
        <f t="shared" si="241"/>
        <v>1.3906726660225743E-2</v>
      </c>
      <c r="F2612" s="2">
        <f t="shared" si="245"/>
        <v>5.4246239126246633E-3</v>
      </c>
      <c r="G2612" s="2">
        <f t="shared" si="243"/>
        <v>8.48210274760108E-3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8.5500000000000007</v>
      </c>
      <c r="C2613" s="2">
        <f t="shared" si="240"/>
        <v>8.5752437980583789</v>
      </c>
      <c r="D2613" s="2">
        <f t="shared" si="242"/>
        <v>8.5596965809340446</v>
      </c>
      <c r="E2613" s="2">
        <f t="shared" si="241"/>
        <v>1.5547217124334267E-2</v>
      </c>
      <c r="F2613" s="2">
        <f t="shared" si="245"/>
        <v>7.4491425549665846E-3</v>
      </c>
      <c r="G2613" s="2">
        <f t="shared" si="243"/>
        <v>8.0980745693676817E-3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8.5500000000000007</v>
      </c>
      <c r="C2614" s="2">
        <f t="shared" si="240"/>
        <v>8.5713601368186279</v>
      </c>
      <c r="D2614" s="2">
        <f t="shared" si="242"/>
        <v>8.5589783156796706</v>
      </c>
      <c r="E2614" s="2">
        <f t="shared" si="241"/>
        <v>1.238182113895725E-2</v>
      </c>
      <c r="F2614" s="2">
        <f t="shared" si="245"/>
        <v>8.4356782717647186E-3</v>
      </c>
      <c r="G2614" s="2">
        <f t="shared" si="243"/>
        <v>3.946142867192531E-3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8.5500000000000007</v>
      </c>
      <c r="C2615" s="2">
        <f t="shared" si="240"/>
        <v>8.5680739619234547</v>
      </c>
      <c r="D2615" s="2">
        <f t="shared" si="242"/>
        <v>8.5583132552589536</v>
      </c>
      <c r="E2615" s="2">
        <f t="shared" si="241"/>
        <v>9.7607066645011287E-3</v>
      </c>
      <c r="F2615" s="2">
        <f t="shared" si="245"/>
        <v>8.700683950312E-3</v>
      </c>
      <c r="G2615" s="2">
        <f t="shared" si="243"/>
        <v>1.0600227141891287E-3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8.5500000000000007</v>
      </c>
      <c r="C2616" s="2">
        <f t="shared" si="240"/>
        <v>8.56529335239677</v>
      </c>
      <c r="D2616" s="2">
        <f t="shared" si="242"/>
        <v>8.5576974585731058</v>
      </c>
      <c r="E2616" s="2">
        <f t="shared" si="241"/>
        <v>7.5958938236642126E-3</v>
      </c>
      <c r="F2616" s="2">
        <f t="shared" si="245"/>
        <v>8.4797259249824418E-3</v>
      </c>
      <c r="G2616" s="2">
        <f t="shared" si="243"/>
        <v>-8.8383210131822917E-4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8.5500000000000007</v>
      </c>
      <c r="C2617" s="2">
        <f t="shared" si="240"/>
        <v>8.5629405289511134</v>
      </c>
      <c r="D2617" s="2">
        <f t="shared" si="242"/>
        <v>8.5571272764565798</v>
      </c>
      <c r="E2617" s="2">
        <f t="shared" si="241"/>
        <v>5.8132524945335717E-3</v>
      </c>
      <c r="F2617" s="2">
        <f t="shared" si="245"/>
        <v>7.9464312388926681E-3</v>
      </c>
      <c r="G2617" s="2">
        <f t="shared" si="243"/>
        <v>-2.1331787443590964E-3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8.5500000000000007</v>
      </c>
      <c r="C2618" s="2">
        <f t="shared" si="240"/>
        <v>8.560949678343249</v>
      </c>
      <c r="D2618" s="2">
        <f t="shared" si="242"/>
        <v>8.5565993300523893</v>
      </c>
      <c r="E2618" s="2">
        <f t="shared" si="241"/>
        <v>4.3503482908597846E-3</v>
      </c>
      <c r="F2618" s="2">
        <f t="shared" si="245"/>
        <v>7.2272146492860919E-3</v>
      </c>
      <c r="G2618" s="2">
        <f t="shared" si="243"/>
        <v>-2.8768663584263074E-3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8.5500000000000007</v>
      </c>
      <c r="C2619" s="2">
        <f t="shared" si="240"/>
        <v>8.5592651124442884</v>
      </c>
      <c r="D2619" s="2">
        <f t="shared" si="242"/>
        <v>8.5561104907892496</v>
      </c>
      <c r="E2619" s="2">
        <f t="shared" si="241"/>
        <v>3.1546216550388806E-3</v>
      </c>
      <c r="F2619" s="2">
        <f t="shared" si="245"/>
        <v>6.4126960504366504E-3</v>
      </c>
      <c r="G2619" s="2">
        <f t="shared" si="243"/>
        <v>-3.2580743953977698E-3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8.5500000000000007</v>
      </c>
      <c r="C2620" s="2">
        <f t="shared" si="240"/>
        <v>8.5578397105297821</v>
      </c>
      <c r="D2620" s="2">
        <f t="shared" si="242"/>
        <v>8.5556578618418975</v>
      </c>
      <c r="E2620" s="2">
        <f t="shared" si="241"/>
        <v>2.1818486878846244E-3</v>
      </c>
      <c r="F2620" s="2">
        <f t="shared" si="245"/>
        <v>5.5665265779262455E-3</v>
      </c>
      <c r="G2620" s="2">
        <f t="shared" si="243"/>
        <v>-3.3846778900416211E-3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8.5500000000000007</v>
      </c>
      <c r="C2621" s="2">
        <f t="shared" si="240"/>
        <v>8.5566336012175075</v>
      </c>
      <c r="D2621" s="2">
        <f t="shared" si="242"/>
        <v>8.5552387609647198</v>
      </c>
      <c r="E2621" s="2">
        <f t="shared" si="241"/>
        <v>1.394840252787688E-3</v>
      </c>
      <c r="F2621" s="2">
        <f t="shared" si="245"/>
        <v>4.7321893128985338E-3</v>
      </c>
      <c r="G2621" s="2">
        <f t="shared" si="243"/>
        <v>-3.3373490601108459E-3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8.5500000000000007</v>
      </c>
      <c r="C2622" s="2">
        <f t="shared" si="240"/>
        <v>8.5556130471840444</v>
      </c>
      <c r="D2622" s="2">
        <f t="shared" si="242"/>
        <v>8.5548507045969622</v>
      </c>
      <c r="E2622" s="2">
        <f t="shared" si="241"/>
        <v>7.6234258708218761E-4</v>
      </c>
      <c r="F2622" s="2">
        <f t="shared" si="245"/>
        <v>3.9382199677352649E-3</v>
      </c>
      <c r="G2622" s="2">
        <f t="shared" si="243"/>
        <v>-3.1758773806530773E-3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8.5500000000000007</v>
      </c>
      <c r="C2623" s="2">
        <f t="shared" si="240"/>
        <v>8.5547495014634229</v>
      </c>
      <c r="D2623" s="2">
        <f t="shared" si="242"/>
        <v>8.5544913931453355</v>
      </c>
      <c r="E2623" s="2">
        <f t="shared" si="241"/>
        <v>2.5810831808747992E-4</v>
      </c>
      <c r="F2623" s="2">
        <f t="shared" si="245"/>
        <v>3.2021976378057079E-3</v>
      </c>
      <c r="G2623" s="2">
        <f t="shared" si="243"/>
        <v>-2.944089319718228E-3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8.5500000000000007</v>
      </c>
      <c r="C2624" s="2">
        <f t="shared" si="240"/>
        <v>8.5540188089305893</v>
      </c>
      <c r="D2624" s="2">
        <f t="shared" si="242"/>
        <v>8.554158697356792</v>
      </c>
      <c r="E2624" s="2">
        <f t="shared" si="241"/>
        <v>-1.3988842620271669E-4</v>
      </c>
      <c r="F2624" s="2">
        <f t="shared" si="245"/>
        <v>2.5337804250040231E-3</v>
      </c>
      <c r="G2624" s="2">
        <f t="shared" si="243"/>
        <v>-2.6736688512067398E-3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8.5299999999999994</v>
      </c>
      <c r="C2625" s="2">
        <f t="shared" si="240"/>
        <v>8.5534005306335761</v>
      </c>
      <c r="D2625" s="2">
        <f t="shared" si="242"/>
        <v>8.5523691642192521</v>
      </c>
      <c r="E2625" s="2">
        <f t="shared" si="241"/>
        <v>1.0313664143239976E-3</v>
      </c>
      <c r="F2625" s="2">
        <f t="shared" si="245"/>
        <v>2.233297622868018E-3</v>
      </c>
      <c r="G2625" s="2">
        <f t="shared" si="243"/>
        <v>-1.2019312085440204E-3</v>
      </c>
      <c r="H2625" s="2" t="str">
        <f t="shared" si="244"/>
        <v>Hold</v>
      </c>
    </row>
    <row r="2626" spans="1:8" ht="13.5" x14ac:dyDescent="0.25">
      <c r="A2626" s="3">
        <f>TITRES_STAT!B2629</f>
        <v>45831</v>
      </c>
      <c r="B2626" s="6">
        <f>TITRES_STAT!D2629</f>
        <v>8.3000000000000007</v>
      </c>
      <c r="C2626" s="2">
        <f t="shared" si="240"/>
        <v>8.5528773720745637</v>
      </c>
      <c r="D2626" s="2">
        <f t="shared" si="242"/>
        <v>8.5336751520548635</v>
      </c>
      <c r="E2626" s="2">
        <f t="shared" si="241"/>
        <v>1.9202220019700178E-2</v>
      </c>
      <c r="F2626" s="2">
        <f t="shared" si="245"/>
        <v>5.6270821022344503E-3</v>
      </c>
      <c r="G2626" s="2">
        <f t="shared" si="243"/>
        <v>1.3575137917465728E-2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8.23</v>
      </c>
      <c r="C2627" s="2">
        <f t="shared" si="240"/>
        <v>8.5524346994477085</v>
      </c>
      <c r="D2627" s="2">
        <f t="shared" si="242"/>
        <v>8.5111806963470968</v>
      </c>
      <c r="E2627" s="2">
        <f t="shared" si="241"/>
        <v>4.1254003100611669E-2</v>
      </c>
      <c r="F2627" s="2">
        <f t="shared" si="245"/>
        <v>1.2752466301909895E-2</v>
      </c>
      <c r="G2627" s="2">
        <f t="shared" si="243"/>
        <v>2.8501536798701772E-2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8.23</v>
      </c>
      <c r="C2628" s="2">
        <f t="shared" si="240"/>
        <v>8.552060130301907</v>
      </c>
      <c r="D2628" s="2">
        <f t="shared" si="242"/>
        <v>8.4903524966176818</v>
      </c>
      <c r="E2628" s="2">
        <f t="shared" si="241"/>
        <v>6.1707633684225272E-2</v>
      </c>
      <c r="F2628" s="2">
        <f t="shared" si="245"/>
        <v>2.2543499778372972E-2</v>
      </c>
      <c r="G2628" s="2">
        <f t="shared" si="243"/>
        <v>3.91641339058523E-2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8.2100000000000009</v>
      </c>
      <c r="C2629" s="2">
        <f t="shared" si="240"/>
        <v>8.5517431871785377</v>
      </c>
      <c r="D2629" s="2">
        <f t="shared" si="242"/>
        <v>8.4695856450163713</v>
      </c>
      <c r="E2629" s="2">
        <f t="shared" si="241"/>
        <v>8.2157542162166308E-2</v>
      </c>
      <c r="F2629" s="2">
        <f t="shared" si="245"/>
        <v>3.4466308255131639E-2</v>
      </c>
      <c r="G2629" s="2">
        <f t="shared" si="243"/>
        <v>4.7691233907034669E-2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8.1999999999999993</v>
      </c>
      <c r="C2630" s="2">
        <f t="shared" si="240"/>
        <v>8.5514750045356855</v>
      </c>
      <c r="D2630" s="2">
        <f t="shared" si="242"/>
        <v>8.4496163379781208</v>
      </c>
      <c r="E2630" s="2">
        <f t="shared" si="241"/>
        <v>0.1018586665575647</v>
      </c>
      <c r="F2630" s="2">
        <f t="shared" si="245"/>
        <v>4.7944779915618255E-2</v>
      </c>
      <c r="G2630" s="2">
        <f t="shared" si="243"/>
        <v>5.3913886641946449E-2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8.09</v>
      </c>
      <c r="C2631" s="2">
        <f t="shared" si="240"/>
        <v>8.5512480807609652</v>
      </c>
      <c r="D2631" s="2">
        <f t="shared" si="242"/>
        <v>8.4229780907204823</v>
      </c>
      <c r="E2631" s="2">
        <f t="shared" si="241"/>
        <v>0.1282699900404829</v>
      </c>
      <c r="F2631" s="2">
        <f t="shared" si="245"/>
        <v>6.4009821940591183E-2</v>
      </c>
      <c r="G2631" s="2">
        <f t="shared" si="243"/>
        <v>6.4260168099891712E-2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7.95</v>
      </c>
      <c r="C2632" s="2">
        <f t="shared" si="240"/>
        <v>8.5510560683362016</v>
      </c>
      <c r="D2632" s="2">
        <f t="shared" si="242"/>
        <v>8.38794267659304</v>
      </c>
      <c r="E2632" s="2">
        <f t="shared" si="241"/>
        <v>0.16311339174316153</v>
      </c>
      <c r="F2632" s="2">
        <f t="shared" si="245"/>
        <v>8.3830535901105258E-2</v>
      </c>
      <c r="G2632" s="2">
        <f t="shared" si="243"/>
        <v>7.9282855842056271E-2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8.09</v>
      </c>
      <c r="C2633" s="2">
        <f t="shared" si="240"/>
        <v>8.5508935962844781</v>
      </c>
      <c r="D2633" s="2">
        <f t="shared" si="242"/>
        <v>8.3658728486972596</v>
      </c>
      <c r="E2633" s="2">
        <f t="shared" si="241"/>
        <v>0.18502074758721854</v>
      </c>
      <c r="F2633" s="2">
        <f t="shared" si="245"/>
        <v>0.10406857823832791</v>
      </c>
      <c r="G2633" s="2">
        <f t="shared" si="243"/>
        <v>8.0952169348890629E-2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7.8</v>
      </c>
      <c r="C2634" s="2">
        <f t="shared" si="240"/>
        <v>8.5507561199330198</v>
      </c>
      <c r="D2634" s="2">
        <f t="shared" si="242"/>
        <v>8.3239563413863511</v>
      </c>
      <c r="E2634" s="2">
        <f t="shared" si="241"/>
        <v>0.22679977854666866</v>
      </c>
      <c r="F2634" s="2">
        <f t="shared" si="245"/>
        <v>0.12861481829999608</v>
      </c>
      <c r="G2634" s="2">
        <f t="shared" si="243"/>
        <v>9.8184960246672587E-2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7.9</v>
      </c>
      <c r="C2635" s="2">
        <f t="shared" si="240"/>
        <v>8.5475628707125555</v>
      </c>
      <c r="D2635" s="2">
        <f t="shared" si="242"/>
        <v>8.2925521679503245</v>
      </c>
      <c r="E2635" s="2">
        <f t="shared" si="241"/>
        <v>0.25501070276223103</v>
      </c>
      <c r="F2635" s="2">
        <f t="shared" si="245"/>
        <v>0.15389399519244307</v>
      </c>
      <c r="G2635" s="2">
        <f t="shared" si="243"/>
        <v>0.10111670756978797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7.8</v>
      </c>
      <c r="C2636" s="2">
        <f t="shared" si="240"/>
        <v>8.5094762752183168</v>
      </c>
      <c r="D2636" s="2">
        <f t="shared" si="242"/>
        <v>8.2560668221762263</v>
      </c>
      <c r="E2636" s="2">
        <f t="shared" si="241"/>
        <v>0.2534094530420905</v>
      </c>
      <c r="F2636" s="2">
        <f t="shared" si="245"/>
        <v>0.17379708676237254</v>
      </c>
      <c r="G2636" s="2">
        <f t="shared" si="243"/>
        <v>7.9612366279717961E-2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7.7</v>
      </c>
      <c r="C2637" s="2">
        <f t="shared" si="240"/>
        <v>8.4664799251847302</v>
      </c>
      <c r="D2637" s="2">
        <f t="shared" si="242"/>
        <v>8.2148766872002099</v>
      </c>
      <c r="E2637" s="2">
        <f t="shared" si="241"/>
        <v>0.25160323798452033</v>
      </c>
      <c r="F2637" s="2">
        <f t="shared" si="245"/>
        <v>0.18935831700680211</v>
      </c>
      <c r="G2637" s="2">
        <f t="shared" si="243"/>
        <v>6.2244920977718221E-2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7.69</v>
      </c>
      <c r="C2638" s="2">
        <f t="shared" si="240"/>
        <v>8.430098398233234</v>
      </c>
      <c r="D2638" s="2">
        <f t="shared" si="242"/>
        <v>8.1759969325927866</v>
      </c>
      <c r="E2638" s="2">
        <f t="shared" si="241"/>
        <v>0.25410146564044744</v>
      </c>
      <c r="F2638" s="2">
        <f t="shared" si="245"/>
        <v>0.2023069467335312</v>
      </c>
      <c r="G2638" s="2">
        <f t="shared" si="243"/>
        <v>5.1794518906916248E-2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7.69</v>
      </c>
      <c r="C2639" s="2">
        <f t="shared" ref="C2639:C2693" si="246">$C$4*B2629+C2638*(1-$C$4)</f>
        <v>8.3962371061973506</v>
      </c>
      <c r="D2639" s="2">
        <f t="shared" si="242"/>
        <v>8.1399971598081358</v>
      </c>
      <c r="E2639" s="2">
        <f t="shared" si="241"/>
        <v>0.25623994638921488</v>
      </c>
      <c r="F2639" s="2">
        <f t="shared" si="245"/>
        <v>0.21309354666466795</v>
      </c>
      <c r="G2639" s="2">
        <f t="shared" si="243"/>
        <v>4.3146399724546924E-2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7.69</v>
      </c>
      <c r="C2640" s="2">
        <f t="shared" si="246"/>
        <v>8.3660467821669897</v>
      </c>
      <c r="D2640" s="2">
        <f t="shared" si="242"/>
        <v>8.1066640368593852</v>
      </c>
      <c r="E2640" s="2">
        <f t="shared" si="241"/>
        <v>0.25938274530760452</v>
      </c>
      <c r="F2640" s="2">
        <f t="shared" si="245"/>
        <v>0.2223513863932553</v>
      </c>
      <c r="G2640" s="2">
        <f t="shared" si="243"/>
        <v>3.7031358914349222E-2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8.0399999999999991</v>
      </c>
      <c r="C2641" s="2">
        <f t="shared" si="246"/>
        <v>8.3235780464489917</v>
      </c>
      <c r="D2641" s="2">
        <f t="shared" si="242"/>
        <v>8.1017259600549867</v>
      </c>
      <c r="E2641" s="2">
        <f t="shared" si="241"/>
        <v>0.221852086394005</v>
      </c>
      <c r="F2641" s="2">
        <f t="shared" si="245"/>
        <v>0.22225152639340526</v>
      </c>
      <c r="G2641" s="2">
        <f t="shared" si="243"/>
        <v>-3.9943999940025843E-4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8.0399999999999991</v>
      </c>
      <c r="C2642" s="2">
        <f t="shared" si="246"/>
        <v>8.266104500841454</v>
      </c>
      <c r="D2642" s="2">
        <f t="shared" si="242"/>
        <v>8.0971536667175812</v>
      </c>
      <c r="E2642" s="2">
        <f t="shared" si="241"/>
        <v>0.1689508341238728</v>
      </c>
      <c r="F2642" s="2">
        <f t="shared" si="245"/>
        <v>0.21159138793949878</v>
      </c>
      <c r="G2642" s="2">
        <f t="shared" si="243"/>
        <v>-4.2640553815625981E-2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8.0399999999999991</v>
      </c>
      <c r="C2643" s="2">
        <f t="shared" si="246"/>
        <v>8.2390115007119995</v>
      </c>
      <c r="D2643" s="2">
        <f t="shared" si="242"/>
        <v>8.0929200617755388</v>
      </c>
      <c r="E2643" s="2">
        <f t="shared" si="241"/>
        <v>0.1460914389364607</v>
      </c>
      <c r="F2643" s="2">
        <f t="shared" si="245"/>
        <v>0.19849139813889116</v>
      </c>
      <c r="G2643" s="2">
        <f t="shared" si="243"/>
        <v>-5.2399959202430457E-2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8.0399999999999991</v>
      </c>
      <c r="C2644" s="2">
        <f t="shared" si="246"/>
        <v>8.1714712698332299</v>
      </c>
      <c r="D2644" s="2">
        <f t="shared" si="242"/>
        <v>8.0890000571995735</v>
      </c>
      <c r="E2644" s="2">
        <f t="shared" si="241"/>
        <v>8.2471212633656421E-2</v>
      </c>
      <c r="F2644" s="2">
        <f t="shared" si="245"/>
        <v>0.17528736103784423</v>
      </c>
      <c r="G2644" s="2">
        <f t="shared" si="243"/>
        <v>-9.2816148404187809E-2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7.56</v>
      </c>
      <c r="C2645" s="2">
        <f t="shared" si="246"/>
        <v>8.1297064590896557</v>
      </c>
      <c r="D2645" s="2">
        <f t="shared" si="242"/>
        <v>8.0498148677773838</v>
      </c>
      <c r="E2645" s="2">
        <f t="shared" si="241"/>
        <v>7.989159131227197E-2</v>
      </c>
      <c r="F2645" s="2">
        <f t="shared" si="245"/>
        <v>0.15620820709272978</v>
      </c>
      <c r="G2645" s="2">
        <f t="shared" si="243"/>
        <v>-7.6316615780457814E-2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7.5</v>
      </c>
      <c r="C2646" s="2">
        <f t="shared" si="246"/>
        <v>8.0789823884604779</v>
      </c>
      <c r="D2646" s="2">
        <f t="shared" si="242"/>
        <v>8.0090878405346153</v>
      </c>
      <c r="E2646" s="2">
        <f t="shared" si="241"/>
        <v>6.9894547925862582E-2</v>
      </c>
      <c r="F2646" s="2">
        <f t="shared" si="245"/>
        <v>0.13894547525935635</v>
      </c>
      <c r="G2646" s="2">
        <f t="shared" si="243"/>
        <v>-6.9050927333493772E-2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7.95</v>
      </c>
      <c r="C2647" s="2">
        <f t="shared" si="246"/>
        <v>8.020677405620404</v>
      </c>
      <c r="D2647" s="2">
        <f t="shared" si="242"/>
        <v>8.0047109634579776</v>
      </c>
      <c r="E2647" s="2">
        <f t="shared" si="241"/>
        <v>1.5966442162426375E-2</v>
      </c>
      <c r="F2647" s="2">
        <f t="shared" si="245"/>
        <v>0.11434966863997036</v>
      </c>
      <c r="G2647" s="2">
        <f t="shared" si="243"/>
        <v>-9.8383226477543981E-2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8.08</v>
      </c>
      <c r="C2648" s="2">
        <f t="shared" si="246"/>
        <v>7.9698039586018803</v>
      </c>
      <c r="D2648" s="2">
        <f t="shared" si="242"/>
        <v>8.0102879291277578</v>
      </c>
      <c r="E2648" s="2">
        <f t="shared" si="241"/>
        <v>-4.0483970525877488E-2</v>
      </c>
      <c r="F2648" s="2">
        <f t="shared" si="245"/>
        <v>8.3382940806800795E-2</v>
      </c>
      <c r="G2648" s="2">
        <f t="shared" si="243"/>
        <v>-0.12386691133267828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7.9</v>
      </c>
      <c r="C2649" s="2">
        <f t="shared" si="246"/>
        <v>7.9267571957400529</v>
      </c>
      <c r="D2649" s="2">
        <f t="shared" si="242"/>
        <v>8.002118452896072</v>
      </c>
      <c r="E2649" s="2">
        <f t="shared" si="241"/>
        <v>-7.5361257156019157E-2</v>
      </c>
      <c r="F2649" s="2">
        <f t="shared" si="245"/>
        <v>5.1634101214236811E-2</v>
      </c>
      <c r="G2649" s="2">
        <f t="shared" si="243"/>
        <v>-0.12699535837025597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7.9</v>
      </c>
      <c r="C2650" s="2">
        <f t="shared" si="246"/>
        <v>7.8903330117800445</v>
      </c>
      <c r="D2650" s="2">
        <f t="shared" si="242"/>
        <v>7.9945541230519188</v>
      </c>
      <c r="E2650" s="2">
        <f t="shared" si="241"/>
        <v>-0.10422111127187428</v>
      </c>
      <c r="F2650" s="2">
        <f t="shared" si="245"/>
        <v>2.0463058717014593E-2</v>
      </c>
      <c r="G2650" s="2">
        <f t="shared" si="243"/>
        <v>-0.12468416998888887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7.9</v>
      </c>
      <c r="C2651" s="2">
        <f t="shared" si="246"/>
        <v>7.9133587022754224</v>
      </c>
      <c r="D2651" s="2">
        <f t="shared" si="242"/>
        <v>7.9875501139369618</v>
      </c>
      <c r="E2651" s="2">
        <f t="shared" si="241"/>
        <v>-7.4191411661539419E-2</v>
      </c>
      <c r="F2651" s="2">
        <f t="shared" si="245"/>
        <v>1.5321646413037904E-3</v>
      </c>
      <c r="G2651" s="2">
        <f t="shared" si="243"/>
        <v>-7.572357630284321E-2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7.9</v>
      </c>
      <c r="C2652" s="2">
        <f t="shared" si="246"/>
        <v>7.9328419788484341</v>
      </c>
      <c r="D2652" s="2">
        <f t="shared" si="242"/>
        <v>7.9810649203120017</v>
      </c>
      <c r="E2652" s="2">
        <f t="shared" ref="E2652:E2693" si="247">C2652-D2652</f>
        <v>-4.8222941463567537E-2</v>
      </c>
      <c r="F2652" s="2">
        <f t="shared" si="245"/>
        <v>-8.4188565796704772E-3</v>
      </c>
      <c r="G2652" s="2">
        <f t="shared" si="243"/>
        <v>-3.9804084883897056E-2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7.9</v>
      </c>
      <c r="C2653" s="2">
        <f t="shared" si="246"/>
        <v>7.9493278282563669</v>
      </c>
      <c r="D2653" s="2">
        <f t="shared" ref="D2653:D2693" si="248">$D$4*B2653+(1-$D$4)*D2652</f>
        <v>7.9750601114000021</v>
      </c>
      <c r="E2653" s="2">
        <f t="shared" si="247"/>
        <v>-2.5732283143635293E-2</v>
      </c>
      <c r="F2653" s="2">
        <f t="shared" si="245"/>
        <v>-1.1881541892463441E-2</v>
      </c>
      <c r="G2653" s="2">
        <f t="shared" si="243"/>
        <v>-1.3850741251171852E-2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7.9</v>
      </c>
      <c r="C2654" s="2">
        <f t="shared" si="246"/>
        <v>7.9632773931400029</v>
      </c>
      <c r="D2654" s="2">
        <f t="shared" si="248"/>
        <v>7.9695001031481505</v>
      </c>
      <c r="E2654" s="2">
        <f t="shared" si="247"/>
        <v>-6.2227100081475584E-3</v>
      </c>
      <c r="F2654" s="2">
        <f t="shared" si="245"/>
        <v>-1.0749775515600265E-2</v>
      </c>
      <c r="G2654" s="2">
        <f t="shared" si="243"/>
        <v>4.5270655074527068E-3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7.9</v>
      </c>
      <c r="C2655" s="2">
        <f t="shared" si="246"/>
        <v>7.9012347172723096</v>
      </c>
      <c r="D2655" s="2">
        <f t="shared" si="248"/>
        <v>7.9643519473593987</v>
      </c>
      <c r="E2655" s="2">
        <f t="shared" si="247"/>
        <v>-6.3117230087089027E-2</v>
      </c>
      <c r="F2655" s="2">
        <f t="shared" si="245"/>
        <v>-2.1223266429898018E-2</v>
      </c>
      <c r="G2655" s="2">
        <f t="shared" si="243"/>
        <v>-4.1893963657191009E-2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7.89</v>
      </c>
      <c r="C2656" s="2">
        <f t="shared" si="246"/>
        <v>7.8395062992304165</v>
      </c>
      <c r="D2656" s="2">
        <f t="shared" si="248"/>
        <v>7.9588443957031467</v>
      </c>
      <c r="E2656" s="2">
        <f t="shared" si="247"/>
        <v>-0.11933809647273019</v>
      </c>
      <c r="F2656" s="2">
        <f t="shared" si="245"/>
        <v>-4.0846232438464455E-2</v>
      </c>
      <c r="G2656" s="2">
        <f t="shared" si="243"/>
        <v>-7.8491864034265738E-2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8.1</v>
      </c>
      <c r="C2657" s="2">
        <f t="shared" si="246"/>
        <v>7.8565053301180452</v>
      </c>
      <c r="D2657" s="2">
        <f t="shared" si="248"/>
        <v>7.9693003663918018</v>
      </c>
      <c r="E2657" s="2">
        <f t="shared" si="247"/>
        <v>-0.11279503627375664</v>
      </c>
      <c r="F2657" s="2">
        <f t="shared" si="245"/>
        <v>-5.5235993205522894E-2</v>
      </c>
      <c r="G2657" s="2">
        <f t="shared" si="243"/>
        <v>-5.7559043068233749E-2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8.1</v>
      </c>
      <c r="C2658" s="2">
        <f t="shared" si="246"/>
        <v>7.8908891254845006</v>
      </c>
      <c r="D2658" s="2">
        <f t="shared" si="248"/>
        <v>7.9789818207331491</v>
      </c>
      <c r="E2658" s="2">
        <f t="shared" si="247"/>
        <v>-8.8092695248648489E-2</v>
      </c>
      <c r="F2658" s="2">
        <f t="shared" si="245"/>
        <v>-6.1807333614148016E-2</v>
      </c>
      <c r="G2658" s="2">
        <f t="shared" si="243"/>
        <v>-2.6285361634500473E-2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8.1</v>
      </c>
      <c r="C2659" s="2">
        <f t="shared" si="246"/>
        <v>7.8922907984868855</v>
      </c>
      <c r="D2659" s="2">
        <f t="shared" si="248"/>
        <v>7.9879461303084707</v>
      </c>
      <c r="E2659" s="2">
        <f t="shared" si="247"/>
        <v>-9.5655331821585143E-2</v>
      </c>
      <c r="F2659" s="2">
        <f t="shared" si="245"/>
        <v>-6.8576933255635436E-2</v>
      </c>
      <c r="G2659" s="2">
        <f t="shared" si="243"/>
        <v>-2.7078398565949707E-2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8.0500000000000007</v>
      </c>
      <c r="C2660" s="2">
        <f t="shared" si="246"/>
        <v>7.8934768294889031</v>
      </c>
      <c r="D2660" s="2">
        <f t="shared" si="248"/>
        <v>7.992542713248584</v>
      </c>
      <c r="E2660" s="2">
        <f t="shared" si="247"/>
        <v>-9.9065883759680951E-2</v>
      </c>
      <c r="F2660" s="2">
        <f t="shared" si="245"/>
        <v>-7.4674723356444539E-2</v>
      </c>
      <c r="G2660" s="2">
        <f t="shared" ref="G2660:G2693" si="249">E2660-F2660</f>
        <v>-2.4391160403236412E-2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8.0399999999999991</v>
      </c>
      <c r="C2661" s="2">
        <f t="shared" si="246"/>
        <v>7.894480394182918</v>
      </c>
      <c r="D2661" s="2">
        <f t="shared" si="248"/>
        <v>7.9960580678227631</v>
      </c>
      <c r="E2661" s="2">
        <f t="shared" si="247"/>
        <v>-0.10157767363984505</v>
      </c>
      <c r="F2661" s="2">
        <f t="shared" ref="F2661:F2706" si="251">(E2661*(2/(10)))+((1-(2/10))*F2660)</f>
        <v>-8.0055313413124649E-2</v>
      </c>
      <c r="G2661" s="2">
        <f t="shared" si="249"/>
        <v>-2.1522360226720397E-2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8.0399999999999991</v>
      </c>
      <c r="C2662" s="2">
        <f t="shared" si="246"/>
        <v>7.8953295643086232</v>
      </c>
      <c r="D2662" s="2">
        <f t="shared" si="248"/>
        <v>7.9993130257618175</v>
      </c>
      <c r="E2662" s="2">
        <f t="shared" si="247"/>
        <v>-0.10398346145319426</v>
      </c>
      <c r="F2662" s="2">
        <f t="shared" si="251"/>
        <v>-8.4840943021138579E-2</v>
      </c>
      <c r="G2662" s="2">
        <f t="shared" si="249"/>
        <v>-1.914251843205568E-2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8.0399999999999991</v>
      </c>
      <c r="C2663" s="2">
        <f t="shared" si="246"/>
        <v>7.8960480928765273</v>
      </c>
      <c r="D2663" s="2">
        <f t="shared" si="248"/>
        <v>8.0023268757053874</v>
      </c>
      <c r="E2663" s="2">
        <f t="shared" si="247"/>
        <v>-0.10627878282886005</v>
      </c>
      <c r="F2663" s="2">
        <f t="shared" si="251"/>
        <v>-8.9128510982682874E-2</v>
      </c>
      <c r="G2663" s="2">
        <f t="shared" si="249"/>
        <v>-1.7150271846177179E-2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8.0399999999999991</v>
      </c>
      <c r="C2664" s="2">
        <f t="shared" si="246"/>
        <v>7.8966560785878306</v>
      </c>
      <c r="D2664" s="2">
        <f t="shared" si="248"/>
        <v>8.0051174775049887</v>
      </c>
      <c r="E2664" s="2">
        <f t="shared" si="247"/>
        <v>-0.10846139891715811</v>
      </c>
      <c r="F2664" s="2">
        <f t="shared" si="251"/>
        <v>-9.2995088569577916E-2</v>
      </c>
      <c r="G2664" s="2">
        <f t="shared" si="249"/>
        <v>-1.5466310347580198E-2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8.0399999999999991</v>
      </c>
      <c r="C2665" s="2">
        <f t="shared" si="246"/>
        <v>7.8971705280358568</v>
      </c>
      <c r="D2665" s="2">
        <f t="shared" si="248"/>
        <v>8.0077013680601752</v>
      </c>
      <c r="E2665" s="2">
        <f t="shared" si="247"/>
        <v>-0.11053084002431834</v>
      </c>
      <c r="F2665" s="2">
        <f t="shared" si="251"/>
        <v>-9.6502238860526016E-2</v>
      </c>
      <c r="G2665" s="2">
        <f t="shared" si="249"/>
        <v>-1.4028601163792329E-2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8.0399999999999991</v>
      </c>
      <c r="C2666" s="2">
        <f t="shared" si="246"/>
        <v>7.8960673698764943</v>
      </c>
      <c r="D2666" s="2">
        <f t="shared" si="248"/>
        <v>8.0100938593149777</v>
      </c>
      <c r="E2666" s="2">
        <f t="shared" si="247"/>
        <v>-0.11402648943848348</v>
      </c>
      <c r="F2666" s="2">
        <f t="shared" si="251"/>
        <v>-0.10000708897611751</v>
      </c>
      <c r="G2666" s="2">
        <f t="shared" si="249"/>
        <v>-1.4019400462365966E-2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8.0399999999999991</v>
      </c>
      <c r="C2667" s="2">
        <f t="shared" si="246"/>
        <v>7.9274416206647258</v>
      </c>
      <c r="D2667" s="2">
        <f t="shared" si="248"/>
        <v>8.0123091289953496</v>
      </c>
      <c r="E2667" s="2">
        <f t="shared" si="247"/>
        <v>-8.4867508330623842E-2</v>
      </c>
      <c r="F2667" s="2">
        <f t="shared" si="251"/>
        <v>-9.6979172847018791E-2</v>
      </c>
      <c r="G2667" s="2">
        <f t="shared" si="249"/>
        <v>1.2111664516394949E-2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8.01</v>
      </c>
      <c r="C2668" s="2">
        <f t="shared" si="246"/>
        <v>7.9539890636393835</v>
      </c>
      <c r="D2668" s="2">
        <f t="shared" si="248"/>
        <v>8.0121380824031014</v>
      </c>
      <c r="E2668" s="2">
        <f t="shared" si="247"/>
        <v>-5.8149018763717919E-2</v>
      </c>
      <c r="F2668" s="2">
        <f t="shared" si="251"/>
        <v>-8.9213142030358628E-2</v>
      </c>
      <c r="G2668" s="2">
        <f t="shared" si="249"/>
        <v>3.1064123266640709E-2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8.01</v>
      </c>
      <c r="C2669" s="2">
        <f t="shared" si="246"/>
        <v>7.97645228461794</v>
      </c>
      <c r="D2669" s="2">
        <f t="shared" si="248"/>
        <v>8.0119797059287983</v>
      </c>
      <c r="E2669" s="2">
        <f t="shared" si="247"/>
        <v>-3.5527421310858287E-2</v>
      </c>
      <c r="F2669" s="2">
        <f t="shared" si="251"/>
        <v>-7.8475997886458565E-2</v>
      </c>
      <c r="G2669" s="2">
        <f t="shared" si="249"/>
        <v>4.2948576575600278E-2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8.01</v>
      </c>
      <c r="C2670" s="2">
        <f t="shared" si="246"/>
        <v>7.9877673177536419</v>
      </c>
      <c r="D2670" s="2">
        <f t="shared" si="248"/>
        <v>8.0118330610451842</v>
      </c>
      <c r="E2670" s="2">
        <f t="shared" si="247"/>
        <v>-2.4065743291542319E-2</v>
      </c>
      <c r="F2670" s="2">
        <f t="shared" si="251"/>
        <v>-6.7593946967475324E-2</v>
      </c>
      <c r="G2670" s="2">
        <f t="shared" si="249"/>
        <v>4.3528203675933005E-2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8.01</v>
      </c>
      <c r="C2671" s="2">
        <f t="shared" si="246"/>
        <v>7.9958031150223121</v>
      </c>
      <c r="D2671" s="2">
        <f t="shared" si="248"/>
        <v>8.0116972787455403</v>
      </c>
      <c r="E2671" s="2">
        <f t="shared" si="247"/>
        <v>-1.5894163723228161E-2</v>
      </c>
      <c r="F2671" s="2">
        <f t="shared" si="251"/>
        <v>-5.7253990318625894E-2</v>
      </c>
      <c r="G2671" s="2">
        <f t="shared" si="249"/>
        <v>4.1359826595397733E-2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8.01</v>
      </c>
      <c r="C2672" s="2">
        <f t="shared" si="246"/>
        <v>8.0026026357881097</v>
      </c>
      <c r="D2672" s="2">
        <f t="shared" si="248"/>
        <v>8.0115715543940187</v>
      </c>
      <c r="E2672" s="2">
        <f t="shared" si="247"/>
        <v>-8.968918605908982E-3</v>
      </c>
      <c r="F2672" s="2">
        <f t="shared" si="251"/>
        <v>-4.7596975976082513E-2</v>
      </c>
      <c r="G2672" s="2">
        <f t="shared" si="249"/>
        <v>3.8628057370173531E-2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8</v>
      </c>
      <c r="C2673" s="2">
        <f t="shared" si="246"/>
        <v>8.0083560764360939</v>
      </c>
      <c r="D2673" s="2">
        <f t="shared" si="248"/>
        <v>8.010714402216685</v>
      </c>
      <c r="E2673" s="2">
        <f t="shared" si="247"/>
        <v>-2.3583257805910307E-3</v>
      </c>
      <c r="F2673" s="2">
        <f t="shared" si="251"/>
        <v>-3.8549245936984215E-2</v>
      </c>
      <c r="G2673" s="2">
        <f t="shared" si="249"/>
        <v>3.6190920156393185E-2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8.0500000000000007</v>
      </c>
      <c r="C2674" s="2">
        <f t="shared" si="246"/>
        <v>8.0132243723690024</v>
      </c>
      <c r="D2674" s="2">
        <f t="shared" si="248"/>
        <v>8.0136244464969302</v>
      </c>
      <c r="E2674" s="2">
        <f t="shared" si="247"/>
        <v>-4.0007412792775199E-4</v>
      </c>
      <c r="F2674" s="2">
        <f t="shared" si="251"/>
        <v>-3.0919411575172924E-2</v>
      </c>
      <c r="G2674" s="2">
        <f t="shared" si="249"/>
        <v>3.0519337447245172E-2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8.0500000000000007</v>
      </c>
      <c r="C2675" s="2">
        <f t="shared" si="246"/>
        <v>8.0173436996968483</v>
      </c>
      <c r="D2675" s="2">
        <f t="shared" si="248"/>
        <v>8.0163189319416013</v>
      </c>
      <c r="E2675" s="2">
        <f t="shared" si="247"/>
        <v>1.0247677552470691E-3</v>
      </c>
      <c r="F2675" s="2">
        <f t="shared" si="251"/>
        <v>-2.4530575709088925E-2</v>
      </c>
      <c r="G2675" s="2">
        <f t="shared" si="249"/>
        <v>2.5555343464335994E-2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8</v>
      </c>
      <c r="C2676" s="2">
        <f t="shared" si="246"/>
        <v>8.0208292843588715</v>
      </c>
      <c r="D2676" s="2">
        <f t="shared" si="248"/>
        <v>8.0151101221681493</v>
      </c>
      <c r="E2676" s="2">
        <f t="shared" si="247"/>
        <v>5.7191621907222157E-3</v>
      </c>
      <c r="F2676" s="2">
        <f t="shared" si="251"/>
        <v>-1.8480628129126701E-2</v>
      </c>
      <c r="G2676" s="2">
        <f t="shared" si="249"/>
        <v>2.4199790319848917E-2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8</v>
      </c>
      <c r="C2677" s="2">
        <f t="shared" si="246"/>
        <v>8.0237786252267362</v>
      </c>
      <c r="D2677" s="2">
        <f t="shared" si="248"/>
        <v>8.0139908538593971</v>
      </c>
      <c r="E2677" s="2">
        <f t="shared" si="247"/>
        <v>9.7877713673391042E-3</v>
      </c>
      <c r="F2677" s="2">
        <f t="shared" si="251"/>
        <v>-1.2826948229833541E-2</v>
      </c>
      <c r="G2677" s="2">
        <f t="shared" si="249"/>
        <v>2.2614719597172643E-2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8</v>
      </c>
      <c r="C2678" s="2">
        <f t="shared" si="246"/>
        <v>8.0216588367303157</v>
      </c>
      <c r="D2678" s="2">
        <f t="shared" si="248"/>
        <v>8.0129544943142577</v>
      </c>
      <c r="E2678" s="2">
        <f t="shared" si="247"/>
        <v>8.7043424160579974E-3</v>
      </c>
      <c r="F2678" s="2">
        <f t="shared" si="251"/>
        <v>-8.520690100655235E-3</v>
      </c>
      <c r="G2678" s="2">
        <f t="shared" si="249"/>
        <v>1.7225032516713232E-2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7.8</v>
      </c>
      <c r="C2679" s="2">
        <f t="shared" si="246"/>
        <v>8.0198651695410366</v>
      </c>
      <c r="D2679" s="2">
        <f t="shared" si="248"/>
        <v>7.9971800873280161</v>
      </c>
      <c r="E2679" s="2">
        <f t="shared" si="247"/>
        <v>2.2685082213020458E-2</v>
      </c>
      <c r="F2679" s="2">
        <f t="shared" si="251"/>
        <v>-2.2795356379200962E-3</v>
      </c>
      <c r="G2679" s="2">
        <f t="shared" si="249"/>
        <v>2.4964617850940556E-2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7.99</v>
      </c>
      <c r="C2680" s="2">
        <f t="shared" si="246"/>
        <v>8.0183474511501078</v>
      </c>
      <c r="D2680" s="2">
        <f t="shared" si="248"/>
        <v>7.9966482290074232</v>
      </c>
      <c r="E2680" s="2">
        <f t="shared" si="247"/>
        <v>2.1699222142684604E-2</v>
      </c>
      <c r="F2680" s="2">
        <f t="shared" si="251"/>
        <v>2.5162159182008439E-3</v>
      </c>
      <c r="G2680" s="2">
        <f t="shared" si="249"/>
        <v>1.918300622448376E-2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7.99</v>
      </c>
      <c r="C2681" s="2">
        <f t="shared" si="246"/>
        <v>8.0170632278962444</v>
      </c>
      <c r="D2681" s="2">
        <f t="shared" si="248"/>
        <v>7.9961557675994666</v>
      </c>
      <c r="E2681" s="2">
        <f t="shared" si="247"/>
        <v>2.0907460296777813E-2</v>
      </c>
      <c r="F2681" s="2">
        <f t="shared" si="251"/>
        <v>6.1944647939162385E-3</v>
      </c>
      <c r="G2681" s="2">
        <f t="shared" si="249"/>
        <v>1.4712995502861575E-2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7.99</v>
      </c>
      <c r="C2682" s="2">
        <f t="shared" si="246"/>
        <v>8.0159765774506688</v>
      </c>
      <c r="D2682" s="2">
        <f t="shared" si="248"/>
        <v>7.9956997848143203</v>
      </c>
      <c r="E2682" s="2">
        <f t="shared" si="247"/>
        <v>2.0276792636348517E-2</v>
      </c>
      <c r="F2682" s="2">
        <f t="shared" si="251"/>
        <v>9.010930362402695E-3</v>
      </c>
      <c r="G2682" s="2">
        <f t="shared" si="249"/>
        <v>1.1265862273945822E-2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7.99</v>
      </c>
      <c r="C2683" s="2">
        <f t="shared" si="246"/>
        <v>8.0135186424582585</v>
      </c>
      <c r="D2683" s="2">
        <f t="shared" si="248"/>
        <v>7.9952775785317787</v>
      </c>
      <c r="E2683" s="2">
        <f t="shared" si="247"/>
        <v>1.8241063926479839E-2</v>
      </c>
      <c r="F2683" s="2">
        <f t="shared" si="251"/>
        <v>1.0856957075218124E-2</v>
      </c>
      <c r="G2683" s="2">
        <f t="shared" si="249"/>
        <v>7.3841068512617153E-3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7.97</v>
      </c>
      <c r="C2684" s="2">
        <f t="shared" si="246"/>
        <v>8.0191311590031429</v>
      </c>
      <c r="D2684" s="2">
        <f t="shared" si="248"/>
        <v>7.9934051653072018</v>
      </c>
      <c r="E2684" s="2">
        <f t="shared" si="247"/>
        <v>2.5725993695941085E-2</v>
      </c>
      <c r="F2684" s="2">
        <f t="shared" si="251"/>
        <v>1.3830764399362717E-2</v>
      </c>
      <c r="G2684" s="2">
        <f t="shared" si="249"/>
        <v>1.1895229296578368E-2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7.8</v>
      </c>
      <c r="C2685" s="2">
        <f t="shared" si="246"/>
        <v>8.0238802114641974</v>
      </c>
      <c r="D2685" s="2">
        <f t="shared" si="248"/>
        <v>7.979078856765927</v>
      </c>
      <c r="E2685" s="2">
        <f t="shared" si="247"/>
        <v>4.4801354698270401E-2</v>
      </c>
      <c r="F2685" s="2">
        <f t="shared" si="251"/>
        <v>2.0024882459144258E-2</v>
      </c>
      <c r="G2685" s="2">
        <f t="shared" si="249"/>
        <v>2.4776472239126143E-2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7.9</v>
      </c>
      <c r="C2686" s="2">
        <f t="shared" si="246"/>
        <v>8.0202063327773985</v>
      </c>
      <c r="D2686" s="2">
        <f t="shared" si="248"/>
        <v>7.9732211636721546</v>
      </c>
      <c r="E2686" s="2">
        <f t="shared" si="247"/>
        <v>4.6985169105243862E-2</v>
      </c>
      <c r="F2686" s="2">
        <f t="shared" si="251"/>
        <v>2.5416939788364179E-2</v>
      </c>
      <c r="G2686" s="2">
        <f t="shared" si="249"/>
        <v>2.1568229316879683E-2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7.99</v>
      </c>
      <c r="C2687" s="2">
        <f t="shared" si="246"/>
        <v>8.0170976661962605</v>
      </c>
      <c r="D2687" s="2">
        <f t="shared" si="248"/>
        <v>7.97446404043718</v>
      </c>
      <c r="E2687" s="2">
        <f t="shared" si="247"/>
        <v>4.2633625759080473E-2</v>
      </c>
      <c r="F2687" s="2">
        <f t="shared" si="251"/>
        <v>2.8860276982507441E-2</v>
      </c>
      <c r="G2687" s="2">
        <f t="shared" si="249"/>
        <v>1.3773348776573033E-2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7.99</v>
      </c>
      <c r="C2688" s="2">
        <f t="shared" si="246"/>
        <v>8.014467256012221</v>
      </c>
      <c r="D2688" s="2">
        <f t="shared" si="248"/>
        <v>7.9756148522566477</v>
      </c>
      <c r="E2688" s="2">
        <f t="shared" si="247"/>
        <v>3.8852403755573306E-2</v>
      </c>
      <c r="F2688" s="2">
        <f t="shared" si="251"/>
        <v>3.0858702337120618E-2</v>
      </c>
      <c r="G2688" s="2">
        <f t="shared" si="249"/>
        <v>7.9937014184526881E-3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7.99</v>
      </c>
      <c r="C2689" s="2">
        <f t="shared" si="246"/>
        <v>7.9814722935488023</v>
      </c>
      <c r="D2689" s="2">
        <f t="shared" si="248"/>
        <v>7.9766804187561551</v>
      </c>
      <c r="E2689" s="2">
        <f t="shared" si="247"/>
        <v>4.7918747926471994E-3</v>
      </c>
      <c r="F2689" s="2">
        <f t="shared" si="251"/>
        <v>2.5645336828225937E-2</v>
      </c>
      <c r="G2689" s="2">
        <f t="shared" si="249"/>
        <v>-2.0853462035578738E-2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7.99</v>
      </c>
      <c r="C2690" s="2">
        <f t="shared" si="246"/>
        <v>7.982784248387448</v>
      </c>
      <c r="D2690" s="2">
        <f t="shared" si="248"/>
        <v>7.977667054403847</v>
      </c>
      <c r="E2690" s="2">
        <f t="shared" si="247"/>
        <v>5.1171939836009983E-3</v>
      </c>
      <c r="F2690" s="2">
        <f t="shared" si="251"/>
        <v>2.153970825930095E-2</v>
      </c>
      <c r="G2690" s="2">
        <f t="shared" si="249"/>
        <v>-1.6422514275699952E-2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7.99</v>
      </c>
      <c r="C2691" s="2">
        <f t="shared" si="246"/>
        <v>7.9838943640201485</v>
      </c>
      <c r="D2691" s="2">
        <f t="shared" si="248"/>
        <v>7.9785806059294888</v>
      </c>
      <c r="E2691" s="2">
        <f t="shared" si="247"/>
        <v>5.3137580906597037E-3</v>
      </c>
      <c r="F2691" s="2">
        <f t="shared" si="251"/>
        <v>1.8294518225572702E-2</v>
      </c>
      <c r="G2691" s="2">
        <f t="shared" si="249"/>
        <v>-1.2980760134912998E-2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7.97</v>
      </c>
      <c r="C2692" s="2">
        <f t="shared" si="246"/>
        <v>7.9848336926324333</v>
      </c>
      <c r="D2692" s="2">
        <f t="shared" si="248"/>
        <v>7.977945005490267</v>
      </c>
      <c r="E2692" s="2">
        <f t="shared" si="247"/>
        <v>6.8886871421662832E-3</v>
      </c>
      <c r="F2692" s="2">
        <f t="shared" si="251"/>
        <v>1.601335200889142E-2</v>
      </c>
      <c r="G2692" s="2">
        <f t="shared" si="249"/>
        <v>-9.1246648667251372E-3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7.97</v>
      </c>
      <c r="C2693" s="2">
        <f t="shared" si="246"/>
        <v>7.9856285091505201</v>
      </c>
      <c r="D2693" s="2">
        <f t="shared" si="248"/>
        <v>7.9773564865650615</v>
      </c>
      <c r="E2693" s="2">
        <f t="shared" si="247"/>
        <v>8.2720225854586715E-3</v>
      </c>
      <c r="F2693" s="2">
        <f t="shared" si="251"/>
        <v>1.4465086124204871E-2</v>
      </c>
      <c r="G2693" s="2">
        <f t="shared" si="249"/>
        <v>-6.1930635387461991E-3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252">$C$4*B2684+C2693*(1-$C$4)</f>
        <v>7.9832241231273624</v>
      </c>
      <c r="D2694" s="2">
        <f t="shared" ref="D2694:D2706" si="253">$D$4*B2694+(1-$D$4)*D2693</f>
        <v>7.9768115616343156</v>
      </c>
      <c r="E2694" s="2">
        <f t="shared" ref="E2694:E2706" si="254">C2694-D2694</f>
        <v>6.4125614930468089E-3</v>
      </c>
      <c r="F2694" s="2">
        <f t="shared" si="251"/>
        <v>1.285458119797326E-2</v>
      </c>
      <c r="G2694" s="2">
        <f t="shared" ref="G2694:G2706" si="255">E2694-F2694</f>
        <v>-6.4420197049264508E-3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7.97</v>
      </c>
      <c r="C2695" s="2">
        <f t="shared" si="252"/>
        <v>7.9550357964923837</v>
      </c>
      <c r="D2695" s="2">
        <f t="shared" si="253"/>
        <v>7.9763070015132547</v>
      </c>
      <c r="E2695" s="2">
        <f t="shared" si="254"/>
        <v>-2.1271205020870987E-2</v>
      </c>
      <c r="F2695" s="2">
        <f t="shared" si="251"/>
        <v>6.0294239542044116E-3</v>
      </c>
      <c r="G2695" s="2">
        <f t="shared" si="255"/>
        <v>-2.7300628975075399E-2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7.97</v>
      </c>
      <c r="C2696" s="2">
        <f t="shared" si="252"/>
        <v>7.9465687508781713</v>
      </c>
      <c r="D2696" s="2">
        <f t="shared" si="253"/>
        <v>7.9758398162159763</v>
      </c>
      <c r="E2696" s="2">
        <f t="shared" si="254"/>
        <v>-2.9271065337804991E-2</v>
      </c>
      <c r="F2696" s="2">
        <f t="shared" si="251"/>
        <v>-1.0306739041974697E-3</v>
      </c>
      <c r="G2696" s="2">
        <f t="shared" si="255"/>
        <v>-2.8240391433607522E-2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7.97</v>
      </c>
      <c r="C2697" s="2">
        <f t="shared" si="252"/>
        <v>7.9532504815122982</v>
      </c>
      <c r="D2697" s="2">
        <f t="shared" si="253"/>
        <v>7.9754072372370146</v>
      </c>
      <c r="E2697" s="2">
        <f t="shared" si="254"/>
        <v>-2.2156755724716426E-2</v>
      </c>
      <c r="F2697" s="2">
        <f t="shared" si="251"/>
        <v>-5.2558902683012615E-3</v>
      </c>
      <c r="G2697" s="2">
        <f t="shared" si="255"/>
        <v>-1.6900865456415164E-2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7.97</v>
      </c>
      <c r="C2698" s="2">
        <f t="shared" si="252"/>
        <v>7.9589042535873293</v>
      </c>
      <c r="D2698" s="2">
        <f t="shared" si="253"/>
        <v>7.9750067011453831</v>
      </c>
      <c r="E2698" s="2">
        <f t="shared" si="254"/>
        <v>-1.610244755805379E-2</v>
      </c>
      <c r="F2698" s="2">
        <f t="shared" si="251"/>
        <v>-7.4252017262517673E-3</v>
      </c>
      <c r="G2698" s="2">
        <f t="shared" si="255"/>
        <v>-8.6772458318020232E-3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7.97</v>
      </c>
      <c r="C2699" s="2">
        <f t="shared" si="252"/>
        <v>7.9636882145738941</v>
      </c>
      <c r="D2699" s="2">
        <f t="shared" si="253"/>
        <v>7.9746358343938732</v>
      </c>
      <c r="E2699" s="2">
        <f t="shared" si="254"/>
        <v>-1.094761981997916E-2</v>
      </c>
      <c r="F2699" s="2">
        <f t="shared" si="251"/>
        <v>-8.1296853449972454E-3</v>
      </c>
      <c r="G2699" s="2">
        <f t="shared" si="255"/>
        <v>-2.8179344749819143E-3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7.93</v>
      </c>
      <c r="C2700" s="2">
        <f t="shared" si="252"/>
        <v>7.9677361815625254</v>
      </c>
      <c r="D2700" s="2">
        <f t="shared" si="253"/>
        <v>7.9713294762906228</v>
      </c>
      <c r="E2700" s="2">
        <f t="shared" si="254"/>
        <v>-3.5932947280974403E-3</v>
      </c>
      <c r="F2700" s="2">
        <f t="shared" si="251"/>
        <v>-7.2224072216172854E-3</v>
      </c>
      <c r="G2700" s="2">
        <f t="shared" si="255"/>
        <v>3.6291124935198451E-3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7.93</v>
      </c>
      <c r="C2701" s="2">
        <f t="shared" si="252"/>
        <v>7.9711613843990596</v>
      </c>
      <c r="D2701" s="2">
        <f t="shared" si="253"/>
        <v>7.9682680336024285</v>
      </c>
      <c r="E2701" s="2">
        <f t="shared" si="254"/>
        <v>2.8933507966311112E-3</v>
      </c>
      <c r="F2701" s="2">
        <f t="shared" si="251"/>
        <v>-5.1992556179676066E-3</v>
      </c>
      <c r="G2701" s="2">
        <f t="shared" si="255"/>
        <v>8.0926064145987187E-3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7.93</v>
      </c>
      <c r="C2702" s="2">
        <f t="shared" si="252"/>
        <v>7.970982709876127</v>
      </c>
      <c r="D2702" s="2">
        <f t="shared" si="253"/>
        <v>7.9654333644466933</v>
      </c>
      <c r="E2702" s="2">
        <f t="shared" si="254"/>
        <v>5.5493454294337496E-3</v>
      </c>
      <c r="F2702" s="2">
        <f t="shared" si="251"/>
        <v>-3.049535408487335E-3</v>
      </c>
      <c r="G2702" s="2">
        <f t="shared" si="255"/>
        <v>8.5988808379210847E-3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7.93</v>
      </c>
      <c r="C2703" s="2">
        <f t="shared" si="252"/>
        <v>7.9708315237413387</v>
      </c>
      <c r="D2703" s="2">
        <f t="shared" si="253"/>
        <v>7.9628086707839749</v>
      </c>
      <c r="E2703" s="2">
        <f t="shared" si="254"/>
        <v>8.0228529573638241E-3</v>
      </c>
      <c r="F2703" s="2">
        <f t="shared" si="251"/>
        <v>-8.3505773531710337E-4</v>
      </c>
      <c r="G2703" s="2">
        <f t="shared" si="255"/>
        <v>8.8579106926809266E-3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7.93</v>
      </c>
      <c r="C2704" s="2">
        <f t="shared" si="252"/>
        <v>7.9707035970119016</v>
      </c>
      <c r="D2704" s="2">
        <f t="shared" si="253"/>
        <v>7.9603783988740506</v>
      </c>
      <c r="E2704" s="2">
        <f t="shared" si="254"/>
        <v>1.0325198137850933E-2</v>
      </c>
      <c r="F2704" s="2">
        <f t="shared" si="251"/>
        <v>1.3969934393165038E-3</v>
      </c>
      <c r="G2704" s="2">
        <f t="shared" si="255"/>
        <v>8.9282046985344286E-3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7.93</v>
      </c>
      <c r="C2705" s="2">
        <f t="shared" si="252"/>
        <v>7.9705953513177636</v>
      </c>
      <c r="D2705" s="2">
        <f t="shared" si="253"/>
        <v>7.9581281471056018</v>
      </c>
      <c r="E2705" s="2">
        <f t="shared" si="254"/>
        <v>1.2467204212161853E-2</v>
      </c>
      <c r="F2705" s="2">
        <f t="shared" si="251"/>
        <v>3.6110355938855738E-3</v>
      </c>
      <c r="G2705" s="2">
        <f t="shared" si="255"/>
        <v>8.8561686182762785E-3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7.9</v>
      </c>
      <c r="C2706" s="2">
        <f t="shared" si="252"/>
        <v>7.9705037588073377</v>
      </c>
      <c r="D2706" s="2">
        <f t="shared" si="253"/>
        <v>7.953822358431113</v>
      </c>
      <c r="E2706" s="2">
        <f t="shared" si="254"/>
        <v>1.6681400376224786E-2</v>
      </c>
      <c r="F2706" s="2">
        <f t="shared" si="251"/>
        <v>6.2251085503534165E-3</v>
      </c>
      <c r="G2706" s="2">
        <f t="shared" si="255"/>
        <v>1.0456291825871371E-2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16.25</v>
      </c>
      <c r="C2" s="6">
        <f>TITRES_STAT!D5</f>
        <v>7.4985999999999997</v>
      </c>
      <c r="D2" s="6">
        <f>TITRES_STAT!E5</f>
        <v>10</v>
      </c>
      <c r="E2" s="2">
        <f>D2</f>
        <v>10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16.25</v>
      </c>
      <c r="C3" s="6">
        <f>TITRES_STAT!D6</f>
        <v>7.4985999999999997</v>
      </c>
      <c r="D3" s="6">
        <f>TITRES_STAT!E6</f>
        <v>0</v>
      </c>
      <c r="E3" s="2">
        <f>IF(B3&gt;B2, E2+D3, IF(B3&lt;B2, E2-D3, E2))</f>
        <v>10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16.25</v>
      </c>
      <c r="C4" s="6">
        <f>TITRES_STAT!D7</f>
        <v>7.4985999999999997</v>
      </c>
      <c r="D4" s="6">
        <f>TITRES_STAT!E7</f>
        <v>0</v>
      </c>
      <c r="E4" s="2">
        <f t="shared" ref="E4:E67" si="0">IF(B4&gt;B3, E3+D4, IF(B4&lt;B3, E3-D4, E3))</f>
        <v>10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16.25</v>
      </c>
      <c r="C5" s="6">
        <f>TITRES_STAT!D8</f>
        <v>7.4985999999999997</v>
      </c>
      <c r="D5" s="6">
        <f>TITRES_STAT!E8</f>
        <v>0</v>
      </c>
      <c r="E5" s="2">
        <f t="shared" si="0"/>
        <v>10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15.98</v>
      </c>
      <c r="C6" s="6">
        <f>TITRES_STAT!D9</f>
        <v>7.3739999999999997</v>
      </c>
      <c r="D6" s="6">
        <f>TITRES_STAT!E9</f>
        <v>295</v>
      </c>
      <c r="E6" s="2">
        <f t="shared" si="0"/>
        <v>-285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15.98</v>
      </c>
      <c r="C7" s="6">
        <f>TITRES_STAT!D10</f>
        <v>7.3739999999999997</v>
      </c>
      <c r="D7" s="6">
        <f>TITRES_STAT!E10</f>
        <v>0</v>
      </c>
      <c r="E7" s="2">
        <f t="shared" si="0"/>
        <v>-285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15.98</v>
      </c>
      <c r="C8" s="6">
        <f>TITRES_STAT!D11</f>
        <v>7.3739999999999997</v>
      </c>
      <c r="D8" s="6">
        <f>TITRES_STAT!E11</f>
        <v>0</v>
      </c>
      <c r="E8" s="2">
        <f t="shared" si="0"/>
        <v>-285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15.8</v>
      </c>
      <c r="C9" s="6">
        <f>TITRES_STAT!D12</f>
        <v>7.2908999999999997</v>
      </c>
      <c r="D9" s="6">
        <f>TITRES_STAT!E12</f>
        <v>58451</v>
      </c>
      <c r="E9" s="2">
        <f t="shared" si="0"/>
        <v>-58736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15.8</v>
      </c>
      <c r="C10" s="6">
        <f>TITRES_STAT!D13</f>
        <v>7.2908999999999997</v>
      </c>
      <c r="D10" s="6">
        <f>TITRES_STAT!E13</f>
        <v>0</v>
      </c>
      <c r="E10" s="2">
        <f t="shared" si="0"/>
        <v>-58736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15.8</v>
      </c>
      <c r="C11" s="6">
        <f>TITRES_STAT!D14</f>
        <v>7.2908999999999997</v>
      </c>
      <c r="D11" s="6">
        <f>TITRES_STAT!E14</f>
        <v>0</v>
      </c>
      <c r="E11" s="2">
        <f t="shared" si="0"/>
        <v>-58736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15.8</v>
      </c>
      <c r="C12" s="6">
        <f>TITRES_STAT!D15</f>
        <v>7.2908999999999997</v>
      </c>
      <c r="D12" s="6">
        <f>TITRES_STAT!E15</f>
        <v>810</v>
      </c>
      <c r="E12" s="2">
        <f t="shared" si="0"/>
        <v>-58736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15.8</v>
      </c>
      <c r="C13" s="6">
        <f>TITRES_STAT!D16</f>
        <v>7.2908999999999997</v>
      </c>
      <c r="D13" s="6">
        <f>TITRES_STAT!E16</f>
        <v>180</v>
      </c>
      <c r="E13" s="2">
        <f t="shared" si="0"/>
        <v>-58736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15.8</v>
      </c>
      <c r="C14" s="6">
        <f>TITRES_STAT!D17</f>
        <v>7.2908999999999997</v>
      </c>
      <c r="D14" s="6">
        <f>TITRES_STAT!E17</f>
        <v>110</v>
      </c>
      <c r="E14" s="2">
        <f t="shared" si="0"/>
        <v>-58736</v>
      </c>
      <c r="F14" s="6" t="str">
        <f t="shared" si="3"/>
        <v>NEUTRAL</v>
      </c>
      <c r="G14" s="6" t="str">
        <f t="shared" si="2"/>
        <v>NEUTRAL</v>
      </c>
      <c r="H14" s="6" t="str">
        <f t="shared" si="1"/>
        <v>NEUTRAL</v>
      </c>
    </row>
    <row r="15" spans="1:8" ht="13.5" x14ac:dyDescent="0.25">
      <c r="A15" s="3">
        <f>TITRES_STAT!B18</f>
        <v>42026</v>
      </c>
      <c r="B15" s="6">
        <f>TITRES_STAT!C18</f>
        <v>15.7</v>
      </c>
      <c r="C15" s="6">
        <f>TITRES_STAT!D18</f>
        <v>7.2447999999999997</v>
      </c>
      <c r="D15" s="6">
        <f>TITRES_STAT!E18</f>
        <v>175</v>
      </c>
      <c r="E15" s="2">
        <f t="shared" si="0"/>
        <v>-58911</v>
      </c>
      <c r="F15" s="6" t="str">
        <f t="shared" si="3"/>
        <v>BEARISH</v>
      </c>
      <c r="G15" s="6" t="str">
        <f t="shared" si="2"/>
        <v>NEUTRAL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15.9</v>
      </c>
      <c r="C16" s="6">
        <f>TITRES_STAT!D19</f>
        <v>7.3371000000000004</v>
      </c>
      <c r="D16" s="6">
        <f>TITRES_STAT!E19</f>
        <v>292</v>
      </c>
      <c r="E16" s="2">
        <f t="shared" si="0"/>
        <v>-58619</v>
      </c>
      <c r="F16" s="6" t="str">
        <f t="shared" si="3"/>
        <v>BULLISH</v>
      </c>
      <c r="G16" s="6" t="str">
        <f t="shared" si="2"/>
        <v>NEUTRAL</v>
      </c>
      <c r="H16" s="6" t="str">
        <f t="shared" si="1"/>
        <v>CONFIRMED BULLISH</v>
      </c>
    </row>
    <row r="17" spans="1:8" ht="13.5" x14ac:dyDescent="0.25">
      <c r="A17" s="3">
        <f>TITRES_STAT!B20</f>
        <v>42030</v>
      </c>
      <c r="B17" s="6">
        <f>TITRES_STAT!C20</f>
        <v>15.94</v>
      </c>
      <c r="C17" s="6">
        <f>TITRES_STAT!D20</f>
        <v>7.3555000000000001</v>
      </c>
      <c r="D17" s="6">
        <f>TITRES_STAT!E20</f>
        <v>10</v>
      </c>
      <c r="E17" s="2">
        <f t="shared" si="0"/>
        <v>-58609</v>
      </c>
      <c r="F17" s="6" t="str">
        <f t="shared" si="3"/>
        <v>BULLISH</v>
      </c>
      <c r="G17" s="6" t="str">
        <f t="shared" si="2"/>
        <v>NEUTRAL</v>
      </c>
      <c r="H17" s="6" t="str">
        <f t="shared" si="1"/>
        <v>CONFIRMED BULLISH</v>
      </c>
    </row>
    <row r="18" spans="1:8" ht="13.5" x14ac:dyDescent="0.25">
      <c r="A18" s="3">
        <f>TITRES_STAT!B21</f>
        <v>42031</v>
      </c>
      <c r="B18" s="6">
        <f>TITRES_STAT!C21</f>
        <v>15.94</v>
      </c>
      <c r="C18" s="6">
        <f>TITRES_STAT!D21</f>
        <v>7.3555000000000001</v>
      </c>
      <c r="D18" s="6">
        <f>TITRES_STAT!E21</f>
        <v>0</v>
      </c>
      <c r="E18" s="2">
        <f t="shared" si="0"/>
        <v>-58609</v>
      </c>
      <c r="F18" s="6" t="str">
        <f t="shared" si="3"/>
        <v>BULLISH</v>
      </c>
      <c r="G18" s="6" t="str">
        <f t="shared" si="2"/>
        <v>NEUTRAL</v>
      </c>
      <c r="H18" s="6" t="str">
        <f t="shared" si="1"/>
        <v>CONFIRMED BULLISH</v>
      </c>
    </row>
    <row r="19" spans="1:8" ht="13.5" x14ac:dyDescent="0.25">
      <c r="A19" s="3">
        <f>TITRES_STAT!B22</f>
        <v>42032</v>
      </c>
      <c r="B19" s="6">
        <f>TITRES_STAT!C22</f>
        <v>15.9</v>
      </c>
      <c r="C19" s="6">
        <f>TITRES_STAT!D22</f>
        <v>7.3371000000000004</v>
      </c>
      <c r="D19" s="6">
        <f>TITRES_STAT!E22</f>
        <v>1128</v>
      </c>
      <c r="E19" s="2">
        <f t="shared" si="0"/>
        <v>-59737</v>
      </c>
      <c r="F19" s="6" t="str">
        <f t="shared" si="3"/>
        <v>BEARISH</v>
      </c>
      <c r="G19" s="6" t="str">
        <f t="shared" si="2"/>
        <v>NEUTRAL</v>
      </c>
      <c r="H19" s="6" t="str">
        <f t="shared" si="1"/>
        <v>BEARISH DIVERGENCE</v>
      </c>
    </row>
    <row r="20" spans="1:8" ht="13.5" x14ac:dyDescent="0.25">
      <c r="A20" s="3">
        <f>TITRES_STAT!B23</f>
        <v>42033</v>
      </c>
      <c r="B20" s="6">
        <f>TITRES_STAT!C23</f>
        <v>15.9</v>
      </c>
      <c r="C20" s="6">
        <f>TITRES_STAT!D23</f>
        <v>7.3371000000000004</v>
      </c>
      <c r="D20" s="6">
        <f>TITRES_STAT!E23</f>
        <v>252</v>
      </c>
      <c r="E20" s="2">
        <f t="shared" si="0"/>
        <v>-59737</v>
      </c>
      <c r="F20" s="6" t="str">
        <f t="shared" si="3"/>
        <v>BEARISH</v>
      </c>
      <c r="G20" s="6" t="str">
        <f t="shared" si="2"/>
        <v>NEUTRAL</v>
      </c>
      <c r="H20" s="6" t="str">
        <f t="shared" si="1"/>
        <v>BEARISH DIVERGENCE</v>
      </c>
    </row>
    <row r="21" spans="1:8" ht="13.5" x14ac:dyDescent="0.25">
      <c r="A21" s="3">
        <f>TITRES_STAT!B24</f>
        <v>42034</v>
      </c>
      <c r="B21" s="6">
        <f>TITRES_STAT!C24</f>
        <v>16</v>
      </c>
      <c r="C21" s="6">
        <f>TITRES_STAT!D24</f>
        <v>7.3832000000000004</v>
      </c>
      <c r="D21" s="6">
        <f>TITRES_STAT!E24</f>
        <v>3520</v>
      </c>
      <c r="E21" s="2">
        <f t="shared" si="0"/>
        <v>-56217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16</v>
      </c>
      <c r="C22" s="6">
        <f>TITRES_STAT!D25</f>
        <v>7.3832000000000004</v>
      </c>
      <c r="D22" s="6">
        <f>TITRES_STAT!E25</f>
        <v>120</v>
      </c>
      <c r="E22" s="2">
        <f t="shared" si="0"/>
        <v>-56217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16</v>
      </c>
      <c r="C23" s="6">
        <f>TITRES_STAT!D26</f>
        <v>7.3832000000000004</v>
      </c>
      <c r="D23" s="6">
        <f>TITRES_STAT!E26</f>
        <v>0</v>
      </c>
      <c r="E23" s="2">
        <f t="shared" si="0"/>
        <v>-56217</v>
      </c>
      <c r="F23" s="6" t="str">
        <f t="shared" si="3"/>
        <v>BULLISH</v>
      </c>
      <c r="G23" s="6" t="str">
        <f t="shared" si="2"/>
        <v>WEAK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16</v>
      </c>
      <c r="C24" s="6">
        <f>TITRES_STAT!D27</f>
        <v>7.3832000000000004</v>
      </c>
      <c r="D24" s="6">
        <f>TITRES_STAT!E27</f>
        <v>0</v>
      </c>
      <c r="E24" s="2">
        <f t="shared" si="0"/>
        <v>-56217</v>
      </c>
      <c r="F24" s="6" t="str">
        <f t="shared" si="3"/>
        <v>BULLISH</v>
      </c>
      <c r="G24" s="6" t="str">
        <f t="shared" si="2"/>
        <v>WEAK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16</v>
      </c>
      <c r="C25" s="6">
        <f>TITRES_STAT!D28</f>
        <v>7.3832000000000004</v>
      </c>
      <c r="D25" s="6">
        <f>TITRES_STAT!E28</f>
        <v>0</v>
      </c>
      <c r="E25" s="2">
        <f t="shared" si="0"/>
        <v>-56217</v>
      </c>
      <c r="F25" s="6" t="str">
        <f t="shared" si="3"/>
        <v>BULLISH</v>
      </c>
      <c r="G25" s="6" t="str">
        <f t="shared" si="2"/>
        <v>WEAK</v>
      </c>
      <c r="H25" s="6" t="str">
        <f t="shared" si="1"/>
        <v>CONFIRMED BULLISH</v>
      </c>
    </row>
    <row r="26" spans="1:8" ht="13.5" x14ac:dyDescent="0.25">
      <c r="A26" s="3">
        <f>TITRES_STAT!B29</f>
        <v>42041</v>
      </c>
      <c r="B26" s="6">
        <f>TITRES_STAT!C29</f>
        <v>15.7</v>
      </c>
      <c r="C26" s="6">
        <f>TITRES_STAT!D29</f>
        <v>7.2447999999999997</v>
      </c>
      <c r="D26" s="6">
        <f>TITRES_STAT!E29</f>
        <v>55</v>
      </c>
      <c r="E26" s="2">
        <f t="shared" si="0"/>
        <v>-56272</v>
      </c>
      <c r="F26" s="6" t="str">
        <f t="shared" si="3"/>
        <v>BEARISH</v>
      </c>
      <c r="G26" s="6" t="str">
        <f t="shared" si="2"/>
        <v>NEUTRAL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15.5</v>
      </c>
      <c r="C27" s="6">
        <f>TITRES_STAT!D30</f>
        <v>7.1524999999999999</v>
      </c>
      <c r="D27" s="6">
        <f>TITRES_STAT!E30</f>
        <v>525</v>
      </c>
      <c r="E27" s="2">
        <f t="shared" si="0"/>
        <v>-56797</v>
      </c>
      <c r="F27" s="6" t="str">
        <f t="shared" si="3"/>
        <v>BEARISH</v>
      </c>
      <c r="G27" s="6" t="str">
        <f t="shared" si="2"/>
        <v>NEUTRAL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15.8</v>
      </c>
      <c r="C28" s="6">
        <f>TITRES_STAT!D31</f>
        <v>7.2908999999999997</v>
      </c>
      <c r="D28" s="6">
        <f>TITRES_STAT!E31</f>
        <v>25</v>
      </c>
      <c r="E28" s="2">
        <f t="shared" si="0"/>
        <v>-56772</v>
      </c>
      <c r="F28" s="6" t="str">
        <f t="shared" si="3"/>
        <v>BEARISH</v>
      </c>
      <c r="G28" s="6" t="str">
        <f t="shared" si="2"/>
        <v>NEUTRAL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15.41</v>
      </c>
      <c r="C29" s="6">
        <f>TITRES_STAT!D32</f>
        <v>7.1109999999999998</v>
      </c>
      <c r="D29" s="6">
        <f>TITRES_STAT!E32</f>
        <v>340</v>
      </c>
      <c r="E29" s="2">
        <f t="shared" si="0"/>
        <v>-57112</v>
      </c>
      <c r="F29" s="6" t="str">
        <f t="shared" si="3"/>
        <v>BEARISH</v>
      </c>
      <c r="G29" s="6" t="str">
        <f t="shared" si="2"/>
        <v>NEUTRAL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14.96</v>
      </c>
      <c r="C30" s="6">
        <f>TITRES_STAT!D33</f>
        <v>6.9032999999999998</v>
      </c>
      <c r="D30" s="6">
        <f>TITRES_STAT!E33</f>
        <v>1437</v>
      </c>
      <c r="E30" s="2">
        <f t="shared" si="0"/>
        <v>-58549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CONFIRMED BEARISH</v>
      </c>
    </row>
    <row r="31" spans="1:8" ht="13.5" x14ac:dyDescent="0.25">
      <c r="A31" s="3">
        <f>TITRES_STAT!B34</f>
        <v>42048</v>
      </c>
      <c r="B31" s="6">
        <f>TITRES_STAT!C34</f>
        <v>15.1</v>
      </c>
      <c r="C31" s="6">
        <f>TITRES_STAT!D34</f>
        <v>6.9679000000000002</v>
      </c>
      <c r="D31" s="6">
        <f>TITRES_STAT!E34</f>
        <v>50</v>
      </c>
      <c r="E31" s="2">
        <f t="shared" si="0"/>
        <v>-58499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15.3</v>
      </c>
      <c r="C32" s="6">
        <f>TITRES_STAT!D35</f>
        <v>7.0602</v>
      </c>
      <c r="D32" s="6">
        <f>TITRES_STAT!E35</f>
        <v>34</v>
      </c>
      <c r="E32" s="2">
        <f t="shared" si="0"/>
        <v>-58465</v>
      </c>
      <c r="F32" s="6" t="str">
        <f t="shared" si="3"/>
        <v>BEARISH</v>
      </c>
      <c r="G32" s="6" t="str">
        <f t="shared" si="2"/>
        <v>STRONG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15.3</v>
      </c>
      <c r="C33" s="6">
        <f>TITRES_STAT!D36</f>
        <v>7.0602</v>
      </c>
      <c r="D33" s="6">
        <f>TITRES_STAT!E36</f>
        <v>0</v>
      </c>
      <c r="E33" s="2">
        <f t="shared" si="0"/>
        <v>-58465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15.6</v>
      </c>
      <c r="C34" s="6">
        <f>TITRES_STAT!D37</f>
        <v>7.1985999999999999</v>
      </c>
      <c r="D34" s="6">
        <f>TITRES_STAT!E37</f>
        <v>30473</v>
      </c>
      <c r="E34" s="2">
        <f t="shared" si="0"/>
        <v>-27992</v>
      </c>
      <c r="F34" s="6" t="str">
        <f t="shared" si="3"/>
        <v>BULLISH</v>
      </c>
      <c r="G34" s="6" t="str">
        <f t="shared" si="2"/>
        <v>WEAK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15.6</v>
      </c>
      <c r="C35" s="6">
        <f>TITRES_STAT!D38</f>
        <v>7.1985999999999999</v>
      </c>
      <c r="D35" s="6">
        <f>TITRES_STAT!E38</f>
        <v>0</v>
      </c>
      <c r="E35" s="2">
        <f t="shared" si="0"/>
        <v>-27992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15.5</v>
      </c>
      <c r="C36" s="6">
        <f>TITRES_STAT!D39</f>
        <v>7.1524999999999999</v>
      </c>
      <c r="D36" s="6">
        <f>TITRES_STAT!E39</f>
        <v>50</v>
      </c>
      <c r="E36" s="2">
        <f t="shared" si="0"/>
        <v>-28042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CONFIRMED BULLISH</v>
      </c>
    </row>
    <row r="37" spans="1:8" ht="13.5" x14ac:dyDescent="0.25">
      <c r="A37" s="3">
        <f>TITRES_STAT!B40</f>
        <v>42058</v>
      </c>
      <c r="B37" s="6">
        <f>TITRES_STAT!C40</f>
        <v>15.75</v>
      </c>
      <c r="C37" s="6">
        <f>TITRES_STAT!D40</f>
        <v>7.2679</v>
      </c>
      <c r="D37" s="6">
        <f>TITRES_STAT!E40</f>
        <v>275</v>
      </c>
      <c r="E37" s="2">
        <f t="shared" si="0"/>
        <v>-27767</v>
      </c>
      <c r="F37" s="6" t="str">
        <f t="shared" si="3"/>
        <v>BULLISH</v>
      </c>
      <c r="G37" s="6" t="str">
        <f t="shared" si="2"/>
        <v>WEAK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15.9</v>
      </c>
      <c r="C38" s="6">
        <f>TITRES_STAT!D41</f>
        <v>7.3371000000000004</v>
      </c>
      <c r="D38" s="6">
        <f>TITRES_STAT!E41</f>
        <v>4610</v>
      </c>
      <c r="E38" s="2">
        <f t="shared" si="0"/>
        <v>-23157</v>
      </c>
      <c r="F38" s="6" t="str">
        <f t="shared" si="3"/>
        <v>BULLISH</v>
      </c>
      <c r="G38" s="6" t="str">
        <f t="shared" si="2"/>
        <v>WEAK</v>
      </c>
      <c r="H38" s="6" t="str">
        <f t="shared" si="1"/>
        <v>CONFIRMED BULLISH</v>
      </c>
    </row>
    <row r="39" spans="1:8" ht="13.5" x14ac:dyDescent="0.25">
      <c r="A39" s="3">
        <f>TITRES_STAT!B42</f>
        <v>42060</v>
      </c>
      <c r="B39" s="6">
        <f>TITRES_STAT!C42</f>
        <v>16</v>
      </c>
      <c r="C39" s="6">
        <f>TITRES_STAT!D42</f>
        <v>7.3832000000000004</v>
      </c>
      <c r="D39" s="6">
        <f>TITRES_STAT!E42</f>
        <v>6866</v>
      </c>
      <c r="E39" s="2">
        <f t="shared" si="0"/>
        <v>-16291</v>
      </c>
      <c r="F39" s="6" t="str">
        <f t="shared" si="3"/>
        <v>BULLISH</v>
      </c>
      <c r="G39" s="6" t="str">
        <f t="shared" si="2"/>
        <v>WEAK</v>
      </c>
      <c r="H39" s="6" t="str">
        <f t="shared" si="1"/>
        <v>CONFIRMED BULLISH</v>
      </c>
    </row>
    <row r="40" spans="1:8" ht="13.5" x14ac:dyDescent="0.25">
      <c r="A40" s="3">
        <f>TITRES_STAT!B43</f>
        <v>42061</v>
      </c>
      <c r="B40" s="6">
        <f>TITRES_STAT!C43</f>
        <v>16</v>
      </c>
      <c r="C40" s="6">
        <f>TITRES_STAT!D43</f>
        <v>7.3832000000000004</v>
      </c>
      <c r="D40" s="6">
        <f>TITRES_STAT!E43</f>
        <v>460</v>
      </c>
      <c r="E40" s="2">
        <f t="shared" si="0"/>
        <v>-16291</v>
      </c>
      <c r="F40" s="6" t="str">
        <f t="shared" si="3"/>
        <v>BULLISH</v>
      </c>
      <c r="G40" s="6" t="str">
        <f t="shared" si="2"/>
        <v>WEAK</v>
      </c>
      <c r="H40" s="6" t="str">
        <f t="shared" si="1"/>
        <v>CONFIRMED BULLISH</v>
      </c>
    </row>
    <row r="41" spans="1:8" ht="13.5" x14ac:dyDescent="0.25">
      <c r="A41" s="3">
        <f>TITRES_STAT!B44</f>
        <v>42062</v>
      </c>
      <c r="B41" s="6">
        <f>TITRES_STAT!C44</f>
        <v>16.399999999999999</v>
      </c>
      <c r="C41" s="6">
        <f>TITRES_STAT!D44</f>
        <v>7.5678000000000001</v>
      </c>
      <c r="D41" s="6">
        <f>TITRES_STAT!E44</f>
        <v>2317</v>
      </c>
      <c r="E41" s="2">
        <f t="shared" si="0"/>
        <v>-13974</v>
      </c>
      <c r="F41" s="6" t="str">
        <f t="shared" si="3"/>
        <v>BULLISH</v>
      </c>
      <c r="G41" s="6" t="str">
        <f t="shared" si="2"/>
        <v>WEAK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16.399999999999999</v>
      </c>
      <c r="C42" s="6">
        <f>TITRES_STAT!D45</f>
        <v>7.5678000000000001</v>
      </c>
      <c r="D42" s="6">
        <f>TITRES_STAT!E45</f>
        <v>0</v>
      </c>
      <c r="E42" s="2">
        <f t="shared" si="0"/>
        <v>-13974</v>
      </c>
      <c r="F42" s="6" t="str">
        <f t="shared" si="3"/>
        <v>BULLISH</v>
      </c>
      <c r="G42" s="6" t="str">
        <f t="shared" si="2"/>
        <v>WEAK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16.489999999999998</v>
      </c>
      <c r="C43" s="6">
        <f>TITRES_STAT!D46</f>
        <v>7.6093000000000002</v>
      </c>
      <c r="D43" s="6">
        <f>TITRES_STAT!E46</f>
        <v>515</v>
      </c>
      <c r="E43" s="2">
        <f t="shared" si="0"/>
        <v>-13459</v>
      </c>
      <c r="F43" s="6" t="str">
        <f t="shared" si="3"/>
        <v>BULLISH</v>
      </c>
      <c r="G43" s="6" t="str">
        <f t="shared" si="2"/>
        <v>WEAK</v>
      </c>
      <c r="H43" s="6" t="str">
        <f t="shared" si="1"/>
        <v>CONFIRMED BULLISH</v>
      </c>
    </row>
    <row r="44" spans="1:8" ht="13.5" x14ac:dyDescent="0.25">
      <c r="A44" s="3">
        <f>TITRES_STAT!B47</f>
        <v>42067</v>
      </c>
      <c r="B44" s="6">
        <f>TITRES_STAT!C47</f>
        <v>16.489999999999998</v>
      </c>
      <c r="C44" s="6">
        <f>TITRES_STAT!D47</f>
        <v>7.6093000000000002</v>
      </c>
      <c r="D44" s="6">
        <f>TITRES_STAT!E47</f>
        <v>10</v>
      </c>
      <c r="E44" s="2">
        <f t="shared" si="0"/>
        <v>-13459</v>
      </c>
      <c r="F44" s="6" t="str">
        <f t="shared" si="3"/>
        <v>BULLISH</v>
      </c>
      <c r="G44" s="6" t="str">
        <f t="shared" si="2"/>
        <v>WEAK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16.39</v>
      </c>
      <c r="C45" s="6">
        <f>TITRES_STAT!D48</f>
        <v>7.5632000000000001</v>
      </c>
      <c r="D45" s="6">
        <f>TITRES_STAT!E48</f>
        <v>290</v>
      </c>
      <c r="E45" s="2">
        <f t="shared" si="0"/>
        <v>-13749</v>
      </c>
      <c r="F45" s="6" t="str">
        <f t="shared" si="3"/>
        <v>BULLISH</v>
      </c>
      <c r="G45" s="6" t="str">
        <f t="shared" si="2"/>
        <v>WEAK</v>
      </c>
      <c r="H45" s="6" t="str">
        <f t="shared" si="1"/>
        <v>CONFIRMED BULLISH</v>
      </c>
    </row>
    <row r="46" spans="1:8" ht="13.5" x14ac:dyDescent="0.25">
      <c r="A46" s="3">
        <f>TITRES_STAT!B49</f>
        <v>42069</v>
      </c>
      <c r="B46" s="6">
        <f>TITRES_STAT!C49</f>
        <v>16.87</v>
      </c>
      <c r="C46" s="6">
        <f>TITRES_STAT!D49</f>
        <v>7.7847</v>
      </c>
      <c r="D46" s="6">
        <f>TITRES_STAT!E49</f>
        <v>3783</v>
      </c>
      <c r="E46" s="2">
        <f t="shared" si="0"/>
        <v>-9966</v>
      </c>
      <c r="F46" s="6" t="str">
        <f t="shared" si="3"/>
        <v>BULLISH</v>
      </c>
      <c r="G46" s="6" t="str">
        <f t="shared" si="2"/>
        <v>WEAK</v>
      </c>
      <c r="H46" s="6" t="str">
        <f t="shared" si="1"/>
        <v>CONFIRMED BULLISH</v>
      </c>
    </row>
    <row r="47" spans="1:8" ht="13.5" x14ac:dyDescent="0.25">
      <c r="A47" s="3">
        <f>TITRES_STAT!B50</f>
        <v>42072</v>
      </c>
      <c r="B47" s="6">
        <f>TITRES_STAT!C50</f>
        <v>17.53</v>
      </c>
      <c r="C47" s="6">
        <f>TITRES_STAT!D50</f>
        <v>8.0891999999999999</v>
      </c>
      <c r="D47" s="6">
        <f>TITRES_STAT!E50</f>
        <v>1378</v>
      </c>
      <c r="E47" s="2">
        <f t="shared" si="0"/>
        <v>-8588</v>
      </c>
      <c r="F47" s="6" t="str">
        <f t="shared" si="3"/>
        <v>BULLISH</v>
      </c>
      <c r="G47" s="6" t="str">
        <f t="shared" si="2"/>
        <v>WEAK</v>
      </c>
      <c r="H47" s="6" t="str">
        <f t="shared" si="1"/>
        <v>CONFIRMED BULLISH</v>
      </c>
    </row>
    <row r="48" spans="1:8" ht="13.5" x14ac:dyDescent="0.25">
      <c r="A48" s="3">
        <f>TITRES_STAT!B51</f>
        <v>42073</v>
      </c>
      <c r="B48" s="6">
        <f>TITRES_STAT!C51</f>
        <v>18</v>
      </c>
      <c r="C48" s="6">
        <f>TITRES_STAT!D51</f>
        <v>8.3061000000000007</v>
      </c>
      <c r="D48" s="6">
        <f>TITRES_STAT!E51</f>
        <v>4451</v>
      </c>
      <c r="E48" s="2">
        <f t="shared" si="0"/>
        <v>-4137</v>
      </c>
      <c r="F48" s="6" t="str">
        <f t="shared" si="3"/>
        <v>BULLISH</v>
      </c>
      <c r="G48" s="6" t="str">
        <f t="shared" si="2"/>
        <v>WEAK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17.600000000000001</v>
      </c>
      <c r="C49" s="6">
        <f>TITRES_STAT!D52</f>
        <v>8.1214999999999993</v>
      </c>
      <c r="D49" s="6">
        <f>TITRES_STAT!E52</f>
        <v>1115</v>
      </c>
      <c r="E49" s="2">
        <f t="shared" si="0"/>
        <v>-5252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18</v>
      </c>
      <c r="C50" s="6">
        <f>TITRES_STAT!D53</f>
        <v>8.3061000000000007</v>
      </c>
      <c r="D50" s="6">
        <f>TITRES_STAT!E53</f>
        <v>4130</v>
      </c>
      <c r="E50" s="2">
        <f t="shared" si="0"/>
        <v>-1122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17.989999999999998</v>
      </c>
      <c r="C51" s="6">
        <f>TITRES_STAT!D54</f>
        <v>8.3015000000000008</v>
      </c>
      <c r="D51" s="6">
        <f>TITRES_STAT!E54</f>
        <v>108</v>
      </c>
      <c r="E51" s="2">
        <f t="shared" si="0"/>
        <v>-1230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CONFIRMED BULLISH</v>
      </c>
    </row>
    <row r="52" spans="1:8" ht="13.5" x14ac:dyDescent="0.25">
      <c r="A52" s="3">
        <f>TITRES_STAT!B55</f>
        <v>42079</v>
      </c>
      <c r="B52" s="6">
        <f>TITRES_STAT!C55</f>
        <v>18.47</v>
      </c>
      <c r="C52" s="6">
        <f>TITRES_STAT!D55</f>
        <v>8.5229999999999997</v>
      </c>
      <c r="D52" s="6">
        <f>TITRES_STAT!E55</f>
        <v>374</v>
      </c>
      <c r="E52" s="2">
        <f t="shared" si="0"/>
        <v>-856</v>
      </c>
      <c r="F52" s="6" t="str">
        <f t="shared" si="3"/>
        <v>BULLISH</v>
      </c>
      <c r="G52" s="6" t="str">
        <f t="shared" si="2"/>
        <v>WEAK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18.3</v>
      </c>
      <c r="C53" s="6">
        <f>TITRES_STAT!D56</f>
        <v>8.4445999999999994</v>
      </c>
      <c r="D53" s="6">
        <f>TITRES_STAT!E56</f>
        <v>540</v>
      </c>
      <c r="E53" s="2">
        <f t="shared" si="0"/>
        <v>-1396</v>
      </c>
      <c r="F53" s="6" t="str">
        <f t="shared" si="3"/>
        <v>BULLISH</v>
      </c>
      <c r="G53" s="6" t="str">
        <f t="shared" si="2"/>
        <v>WEAK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17.760000000000002</v>
      </c>
      <c r="C54" s="6">
        <f>TITRES_STAT!D57</f>
        <v>8.1953999999999994</v>
      </c>
      <c r="D54" s="6">
        <f>TITRES_STAT!E57</f>
        <v>0</v>
      </c>
      <c r="E54" s="2">
        <f t="shared" si="0"/>
        <v>-1396</v>
      </c>
      <c r="F54" s="6" t="str">
        <f t="shared" si="3"/>
        <v>BULLISH</v>
      </c>
      <c r="G54" s="6" t="str">
        <f t="shared" si="2"/>
        <v>WEAK</v>
      </c>
      <c r="H54" s="6" t="str">
        <f t="shared" si="1"/>
        <v>CONFIRMED BULLISH</v>
      </c>
    </row>
    <row r="55" spans="1:8" ht="13.5" x14ac:dyDescent="0.25">
      <c r="A55" s="3">
        <f>TITRES_STAT!B58</f>
        <v>42082</v>
      </c>
      <c r="B55" s="6">
        <f>TITRES_STAT!C58</f>
        <v>18.25</v>
      </c>
      <c r="C55" s="6">
        <f>TITRES_STAT!D58</f>
        <v>8.4215</v>
      </c>
      <c r="D55" s="6">
        <f>TITRES_STAT!E58</f>
        <v>53</v>
      </c>
      <c r="E55" s="2">
        <f t="shared" si="0"/>
        <v>-1343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BEARISH DIVERGENCE</v>
      </c>
    </row>
    <row r="56" spans="1:8" ht="13.5" x14ac:dyDescent="0.25">
      <c r="A56" s="3">
        <f>TITRES_STAT!B59</f>
        <v>42086</v>
      </c>
      <c r="B56" s="6">
        <f>TITRES_STAT!C59</f>
        <v>18</v>
      </c>
      <c r="C56" s="6">
        <f>TITRES_STAT!D59</f>
        <v>8.3061000000000007</v>
      </c>
      <c r="D56" s="6">
        <f>TITRES_STAT!E59</f>
        <v>115</v>
      </c>
      <c r="E56" s="2">
        <f t="shared" si="0"/>
        <v>-1458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BEARISH DIVERGENCE</v>
      </c>
    </row>
    <row r="57" spans="1:8" ht="13.5" x14ac:dyDescent="0.25">
      <c r="A57" s="3">
        <f>TITRES_STAT!B60</f>
        <v>42087</v>
      </c>
      <c r="B57" s="6">
        <f>TITRES_STAT!C60</f>
        <v>18.399999999999999</v>
      </c>
      <c r="C57" s="6">
        <f>TITRES_STAT!D60</f>
        <v>8.4907000000000004</v>
      </c>
      <c r="D57" s="6">
        <f>TITRES_STAT!E60</f>
        <v>5</v>
      </c>
      <c r="E57" s="2">
        <f t="shared" si="0"/>
        <v>-1453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18.2</v>
      </c>
      <c r="C58" s="6">
        <f>TITRES_STAT!D61</f>
        <v>8.3984000000000005</v>
      </c>
      <c r="D58" s="6">
        <f>TITRES_STAT!E61</f>
        <v>5</v>
      </c>
      <c r="E58" s="2">
        <f t="shared" si="0"/>
        <v>-1458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18.100000000000001</v>
      </c>
      <c r="C59" s="6">
        <f>TITRES_STAT!D62</f>
        <v>8.3522999999999996</v>
      </c>
      <c r="D59" s="6">
        <f>TITRES_STAT!E62</f>
        <v>76</v>
      </c>
      <c r="E59" s="2">
        <f t="shared" si="0"/>
        <v>-1534</v>
      </c>
      <c r="F59" s="6" t="str">
        <f t="shared" si="3"/>
        <v>BEARISH</v>
      </c>
      <c r="G59" s="6" t="str">
        <f t="shared" si="2"/>
        <v>STRONG</v>
      </c>
      <c r="H59" s="6" t="str">
        <f t="shared" si="1"/>
        <v>BEARISH DIVERGENCE</v>
      </c>
    </row>
    <row r="60" spans="1:8" ht="13.5" x14ac:dyDescent="0.25">
      <c r="A60" s="3">
        <f>TITRES_STAT!B63</f>
        <v>42090</v>
      </c>
      <c r="B60" s="6">
        <f>TITRES_STAT!C63</f>
        <v>18.399999999999999</v>
      </c>
      <c r="C60" s="6">
        <f>TITRES_STAT!D63</f>
        <v>8.4907000000000004</v>
      </c>
      <c r="D60" s="6">
        <f>TITRES_STAT!E63</f>
        <v>5</v>
      </c>
      <c r="E60" s="2">
        <f t="shared" si="0"/>
        <v>-1529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BEARISH DIVERGENCE</v>
      </c>
    </row>
    <row r="61" spans="1:8" ht="13.5" x14ac:dyDescent="0.25">
      <c r="A61" s="3">
        <f>TITRES_STAT!B64</f>
        <v>42093</v>
      </c>
      <c r="B61" s="6">
        <f>TITRES_STAT!C64</f>
        <v>18.2</v>
      </c>
      <c r="C61" s="6">
        <f>TITRES_STAT!D64</f>
        <v>8.3984000000000005</v>
      </c>
      <c r="D61" s="6">
        <f>TITRES_STAT!E64</f>
        <v>120</v>
      </c>
      <c r="E61" s="2">
        <f t="shared" si="0"/>
        <v>-1649</v>
      </c>
      <c r="F61" s="6" t="str">
        <f t="shared" si="3"/>
        <v>BEARISH</v>
      </c>
      <c r="G61" s="6" t="str">
        <f t="shared" si="2"/>
        <v>STRONG</v>
      </c>
      <c r="H61" s="6" t="str">
        <f t="shared" si="1"/>
        <v>BEARISH DIVERGENCE</v>
      </c>
    </row>
    <row r="62" spans="1:8" ht="13.5" x14ac:dyDescent="0.25">
      <c r="A62" s="3">
        <f>TITRES_STAT!B65</f>
        <v>42094</v>
      </c>
      <c r="B62" s="6">
        <f>TITRES_STAT!C65</f>
        <v>18.29</v>
      </c>
      <c r="C62" s="6">
        <f>TITRES_STAT!D65</f>
        <v>8.4398999999999997</v>
      </c>
      <c r="D62" s="6">
        <f>TITRES_STAT!E65</f>
        <v>25</v>
      </c>
      <c r="E62" s="2">
        <f t="shared" si="0"/>
        <v>-1624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18.3</v>
      </c>
      <c r="C63" s="6">
        <f>TITRES_STAT!D66</f>
        <v>8.4445999999999994</v>
      </c>
      <c r="D63" s="6">
        <f>TITRES_STAT!E66</f>
        <v>1105</v>
      </c>
      <c r="E63" s="2">
        <f t="shared" si="0"/>
        <v>-519</v>
      </c>
      <c r="F63" s="6" t="str">
        <f t="shared" si="3"/>
        <v>BULLISH</v>
      </c>
      <c r="G63" s="6" t="str">
        <f t="shared" si="2"/>
        <v>WEAK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17.829999999999998</v>
      </c>
      <c r="C64" s="6">
        <f>TITRES_STAT!D67</f>
        <v>8.2277000000000005</v>
      </c>
      <c r="D64" s="6">
        <f>TITRES_STAT!E67</f>
        <v>5</v>
      </c>
      <c r="E64" s="2">
        <f t="shared" si="0"/>
        <v>-524</v>
      </c>
      <c r="F64" s="6" t="str">
        <f t="shared" si="3"/>
        <v>BULLISH</v>
      </c>
      <c r="G64" s="6" t="str">
        <f t="shared" si="2"/>
        <v>WEAK</v>
      </c>
      <c r="H64" s="6" t="str">
        <f t="shared" si="1"/>
        <v>BULLISH DIVERGENCE</v>
      </c>
    </row>
    <row r="65" spans="1:8" ht="13.5" x14ac:dyDescent="0.25">
      <c r="A65" s="3">
        <f>TITRES_STAT!B68</f>
        <v>42097</v>
      </c>
      <c r="B65" s="6">
        <f>TITRES_STAT!C68</f>
        <v>18.39</v>
      </c>
      <c r="C65" s="6">
        <f>TITRES_STAT!D68</f>
        <v>8.4861000000000004</v>
      </c>
      <c r="D65" s="6">
        <f>TITRES_STAT!E68</f>
        <v>10</v>
      </c>
      <c r="E65" s="2">
        <f t="shared" si="0"/>
        <v>-514</v>
      </c>
      <c r="F65" s="6" t="str">
        <f t="shared" si="3"/>
        <v>BULLISH</v>
      </c>
      <c r="G65" s="6" t="str">
        <f t="shared" si="2"/>
        <v>WEAK</v>
      </c>
      <c r="H65" s="6" t="str">
        <f t="shared" si="1"/>
        <v>BULLISH DIVERGENCE</v>
      </c>
    </row>
    <row r="66" spans="1:8" ht="13.5" x14ac:dyDescent="0.25">
      <c r="A66" s="3">
        <f>TITRES_STAT!B69</f>
        <v>42100</v>
      </c>
      <c r="B66" s="6">
        <f>TITRES_STAT!C69</f>
        <v>18.329999999999998</v>
      </c>
      <c r="C66" s="6">
        <f>TITRES_STAT!D69</f>
        <v>8.4583999999999993</v>
      </c>
      <c r="D66" s="6">
        <f>TITRES_STAT!E69</f>
        <v>60</v>
      </c>
      <c r="E66" s="2">
        <f t="shared" si="0"/>
        <v>-574</v>
      </c>
      <c r="F66" s="6" t="str">
        <f t="shared" si="3"/>
        <v>BULLISH</v>
      </c>
      <c r="G66" s="6" t="str">
        <f t="shared" si="2"/>
        <v>WEAK</v>
      </c>
      <c r="H66" s="6" t="str">
        <f t="shared" si="1"/>
        <v>CONFIRMED BULLISH</v>
      </c>
    </row>
    <row r="67" spans="1:8" ht="13.5" x14ac:dyDescent="0.25">
      <c r="A67" s="3">
        <f>TITRES_STAT!B70</f>
        <v>42101</v>
      </c>
      <c r="B67" s="6">
        <f>TITRES_STAT!C70</f>
        <v>18.329999999999998</v>
      </c>
      <c r="C67" s="6">
        <f>TITRES_STAT!D70</f>
        <v>8.4583999999999993</v>
      </c>
      <c r="D67" s="6">
        <f>TITRES_STAT!E70</f>
        <v>156</v>
      </c>
      <c r="E67" s="2">
        <f t="shared" si="0"/>
        <v>-574</v>
      </c>
      <c r="F67" s="6" t="str">
        <f t="shared" si="3"/>
        <v>BULLISH</v>
      </c>
      <c r="G67" s="6" t="str">
        <f t="shared" si="2"/>
        <v>WEAK</v>
      </c>
      <c r="H67" s="6" t="str">
        <f t="shared" si="1"/>
        <v>CONFIRMED BULLISH</v>
      </c>
    </row>
    <row r="68" spans="1:8" ht="13.5" x14ac:dyDescent="0.25">
      <c r="A68" s="3">
        <f>TITRES_STAT!B71</f>
        <v>42102</v>
      </c>
      <c r="B68" s="6">
        <f>TITRES_STAT!C71</f>
        <v>18.34</v>
      </c>
      <c r="C68" s="6">
        <f>TITRES_STAT!D71</f>
        <v>8.4629999999999992</v>
      </c>
      <c r="D68" s="6">
        <f>TITRES_STAT!E71</f>
        <v>191</v>
      </c>
      <c r="E68" s="2">
        <f t="shared" ref="E68:E131" si="4">IF(B68&gt;B67, E67+D68, IF(B68&lt;B67, E67-D68, E67))</f>
        <v>-383</v>
      </c>
      <c r="F68" s="6" t="str">
        <f t="shared" si="3"/>
        <v>BULLISH</v>
      </c>
      <c r="G68" s="6" t="str">
        <f t="shared" si="2"/>
        <v>WEAK</v>
      </c>
      <c r="H68" s="6" t="str">
        <f t="shared" si="1"/>
        <v>CONFIRMED BULLISH</v>
      </c>
    </row>
    <row r="69" spans="1:8" ht="13.5" x14ac:dyDescent="0.25">
      <c r="A69" s="3">
        <f>TITRES_STAT!B72</f>
        <v>42104</v>
      </c>
      <c r="B69" s="6">
        <f>TITRES_STAT!C72</f>
        <v>18.28</v>
      </c>
      <c r="C69" s="6">
        <f>TITRES_STAT!D72</f>
        <v>8.4352999999999998</v>
      </c>
      <c r="D69" s="6">
        <f>TITRES_STAT!E72</f>
        <v>30</v>
      </c>
      <c r="E69" s="2">
        <f t="shared" si="4"/>
        <v>-413</v>
      </c>
      <c r="F69" s="6" t="str">
        <f t="shared" si="3"/>
        <v>BULLISH</v>
      </c>
      <c r="G69" s="6" t="str">
        <f t="shared" si="2"/>
        <v>WEAK</v>
      </c>
      <c r="H69" s="6" t="str">
        <f t="shared" si="1"/>
        <v>CONFIRMED BULLISH</v>
      </c>
    </row>
    <row r="70" spans="1:8" ht="13.5" x14ac:dyDescent="0.25">
      <c r="A70" s="3">
        <f>TITRES_STAT!B73</f>
        <v>42107</v>
      </c>
      <c r="B70" s="6">
        <f>TITRES_STAT!C73</f>
        <v>18.28</v>
      </c>
      <c r="C70" s="6">
        <f>TITRES_STAT!D73</f>
        <v>8.4352999999999998</v>
      </c>
      <c r="D70" s="6">
        <f>TITRES_STAT!E73</f>
        <v>20</v>
      </c>
      <c r="E70" s="2">
        <f t="shared" si="4"/>
        <v>-413</v>
      </c>
      <c r="F70" s="6" t="str">
        <f t="shared" si="3"/>
        <v>BULLISH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42108</v>
      </c>
      <c r="B71" s="6">
        <f>TITRES_STAT!C74</f>
        <v>18.34</v>
      </c>
      <c r="C71" s="6">
        <f>TITRES_STAT!D74</f>
        <v>8.4629999999999992</v>
      </c>
      <c r="D71" s="6">
        <f>TITRES_STAT!E74</f>
        <v>5205</v>
      </c>
      <c r="E71" s="2">
        <f t="shared" si="4"/>
        <v>4792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BULLISH</v>
      </c>
    </row>
    <row r="72" spans="1:8" ht="13.5" x14ac:dyDescent="0.25">
      <c r="A72" s="3">
        <f>TITRES_STAT!B75</f>
        <v>42109</v>
      </c>
      <c r="B72" s="6">
        <f>TITRES_STAT!C75</f>
        <v>18.3</v>
      </c>
      <c r="C72" s="6">
        <f>TITRES_STAT!D75</f>
        <v>8.4445999999999994</v>
      </c>
      <c r="D72" s="6">
        <f>TITRES_STAT!E75</f>
        <v>323</v>
      </c>
      <c r="E72" s="2">
        <f t="shared" si="4"/>
        <v>4469</v>
      </c>
      <c r="F72" s="6" t="str">
        <f t="shared" ref="F72:F135" si="7">IF(E72&gt;E67,"BULLISH",IF(E72&lt;E67,"BEARISH","NEUTRAL"))</f>
        <v>BULLISH</v>
      </c>
      <c r="G72" s="6" t="str">
        <f t="shared" si="6"/>
        <v>WEAK</v>
      </c>
      <c r="H72" s="6" t="str">
        <f t="shared" si="5"/>
        <v>BULLISH DIVERGENCE</v>
      </c>
    </row>
    <row r="73" spans="1:8" ht="13.5" x14ac:dyDescent="0.25">
      <c r="A73" s="3">
        <f>TITRES_STAT!B76</f>
        <v>42110</v>
      </c>
      <c r="B73" s="6">
        <f>TITRES_STAT!C76</f>
        <v>18.3</v>
      </c>
      <c r="C73" s="6">
        <f>TITRES_STAT!D76</f>
        <v>8.4445999999999994</v>
      </c>
      <c r="D73" s="6">
        <f>TITRES_STAT!E76</f>
        <v>181437</v>
      </c>
      <c r="E73" s="2">
        <f t="shared" si="4"/>
        <v>4469</v>
      </c>
      <c r="F73" s="6" t="str">
        <f t="shared" si="7"/>
        <v>BULLISH</v>
      </c>
      <c r="G73" s="6" t="str">
        <f t="shared" si="6"/>
        <v>WEAK</v>
      </c>
      <c r="H73" s="6" t="str">
        <f t="shared" si="5"/>
        <v>BULLISH DIVERGENCE</v>
      </c>
    </row>
    <row r="74" spans="1:8" ht="13.5" x14ac:dyDescent="0.25">
      <c r="A74" s="3">
        <f>TITRES_STAT!B77</f>
        <v>42111</v>
      </c>
      <c r="B74" s="6">
        <f>TITRES_STAT!C77</f>
        <v>18.399999999999999</v>
      </c>
      <c r="C74" s="6">
        <f>TITRES_STAT!D77</f>
        <v>8.4907000000000004</v>
      </c>
      <c r="D74" s="6">
        <f>TITRES_STAT!E77</f>
        <v>1039</v>
      </c>
      <c r="E74" s="2">
        <f t="shared" si="4"/>
        <v>5508</v>
      </c>
      <c r="F74" s="6" t="str">
        <f t="shared" si="7"/>
        <v>BULLISH</v>
      </c>
      <c r="G74" s="6" t="str">
        <f t="shared" si="6"/>
        <v>WEAK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18.39</v>
      </c>
      <c r="C75" s="6">
        <f>TITRES_STAT!D78</f>
        <v>8.4861000000000004</v>
      </c>
      <c r="D75" s="6">
        <f>TITRES_STAT!E78</f>
        <v>250</v>
      </c>
      <c r="E75" s="2">
        <f t="shared" si="4"/>
        <v>5258</v>
      </c>
      <c r="F75" s="6" t="str">
        <f t="shared" si="7"/>
        <v>BULLISH</v>
      </c>
      <c r="G75" s="6" t="str">
        <f t="shared" si="6"/>
        <v>WEAK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18.39</v>
      </c>
      <c r="C76" s="6">
        <f>TITRES_STAT!D79</f>
        <v>8.4861000000000004</v>
      </c>
      <c r="D76" s="6">
        <f>TITRES_STAT!E79</f>
        <v>114</v>
      </c>
      <c r="E76" s="2">
        <f t="shared" si="4"/>
        <v>5258</v>
      </c>
      <c r="F76" s="6" t="str">
        <f t="shared" si="7"/>
        <v>BULLISH</v>
      </c>
      <c r="G76" s="6" t="str">
        <f t="shared" si="6"/>
        <v>STRONG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18.39</v>
      </c>
      <c r="C77" s="6">
        <f>TITRES_STAT!D80</f>
        <v>8.4861000000000004</v>
      </c>
      <c r="D77" s="6">
        <f>TITRES_STAT!E80</f>
        <v>66</v>
      </c>
      <c r="E77" s="2">
        <f t="shared" si="4"/>
        <v>5258</v>
      </c>
      <c r="F77" s="6" t="str">
        <f t="shared" si="7"/>
        <v>BULLISH</v>
      </c>
      <c r="G77" s="6" t="str">
        <f t="shared" si="6"/>
        <v>STRONG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18.37</v>
      </c>
      <c r="C78" s="6">
        <f>TITRES_STAT!D81</f>
        <v>8.4769000000000005</v>
      </c>
      <c r="D78" s="6">
        <f>TITRES_STAT!E81</f>
        <v>140</v>
      </c>
      <c r="E78" s="2">
        <f t="shared" si="4"/>
        <v>5118</v>
      </c>
      <c r="F78" s="6" t="str">
        <f t="shared" si="7"/>
        <v>BULLISH</v>
      </c>
      <c r="G78" s="6" t="str">
        <f t="shared" si="6"/>
        <v>STRONG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18.25</v>
      </c>
      <c r="C79" s="6">
        <f>TITRES_STAT!D82</f>
        <v>8.4215</v>
      </c>
      <c r="D79" s="6">
        <f>TITRES_STAT!E82</f>
        <v>825</v>
      </c>
      <c r="E79" s="2">
        <f t="shared" si="4"/>
        <v>4293</v>
      </c>
      <c r="F79" s="6" t="str">
        <f t="shared" si="7"/>
        <v>BEARISH</v>
      </c>
      <c r="G79" s="6" t="str">
        <f t="shared" si="6"/>
        <v>WEAK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18.3</v>
      </c>
      <c r="C80" s="6">
        <f>TITRES_STAT!D83</f>
        <v>8.4445999999999994</v>
      </c>
      <c r="D80" s="6">
        <f>TITRES_STAT!E83</f>
        <v>515</v>
      </c>
      <c r="E80" s="2">
        <f t="shared" si="4"/>
        <v>4808</v>
      </c>
      <c r="F80" s="6" t="str">
        <f t="shared" si="7"/>
        <v>BEARISH</v>
      </c>
      <c r="G80" s="6" t="str">
        <f t="shared" si="6"/>
        <v>WEAK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18.25</v>
      </c>
      <c r="C81" s="6">
        <f>TITRES_STAT!D84</f>
        <v>8.4215</v>
      </c>
      <c r="D81" s="6">
        <f>TITRES_STAT!E84</f>
        <v>10</v>
      </c>
      <c r="E81" s="2">
        <f t="shared" si="4"/>
        <v>4798</v>
      </c>
      <c r="F81" s="6" t="str">
        <f t="shared" si="7"/>
        <v>BEARISH</v>
      </c>
      <c r="G81" s="6" t="str">
        <f t="shared" si="6"/>
        <v>WEAK</v>
      </c>
      <c r="H81" s="6" t="str">
        <f t="shared" si="5"/>
        <v>CONFIRMED BEARISH</v>
      </c>
    </row>
    <row r="82" spans="1:8" ht="13.5" x14ac:dyDescent="0.25">
      <c r="A82" s="3">
        <f>TITRES_STAT!B85</f>
        <v>42123</v>
      </c>
      <c r="B82" s="6">
        <f>TITRES_STAT!C85</f>
        <v>18.239999999999998</v>
      </c>
      <c r="C82" s="6">
        <f>TITRES_STAT!D85</f>
        <v>8.4169</v>
      </c>
      <c r="D82" s="6">
        <f>TITRES_STAT!E85</f>
        <v>110</v>
      </c>
      <c r="E82" s="2">
        <f t="shared" si="4"/>
        <v>4688</v>
      </c>
      <c r="F82" s="6" t="str">
        <f t="shared" si="7"/>
        <v>BEARISH</v>
      </c>
      <c r="G82" s="6" t="str">
        <f t="shared" si="6"/>
        <v>WEAK</v>
      </c>
      <c r="H82" s="6" t="str">
        <f t="shared" si="5"/>
        <v>CONFIRMED BEARISH</v>
      </c>
    </row>
    <row r="83" spans="1:8" ht="13.5" x14ac:dyDescent="0.25">
      <c r="A83" s="3">
        <f>TITRES_STAT!B86</f>
        <v>42124</v>
      </c>
      <c r="B83" s="6">
        <f>TITRES_STAT!C86</f>
        <v>18.239999999999998</v>
      </c>
      <c r="C83" s="6">
        <f>TITRES_STAT!D86</f>
        <v>8.4169</v>
      </c>
      <c r="D83" s="6">
        <f>TITRES_STAT!E86</f>
        <v>0</v>
      </c>
      <c r="E83" s="2">
        <f t="shared" si="4"/>
        <v>4688</v>
      </c>
      <c r="F83" s="6" t="str">
        <f t="shared" si="7"/>
        <v>BEARISH</v>
      </c>
      <c r="G83" s="6" t="str">
        <f t="shared" si="6"/>
        <v>WEAK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18.239999999999998</v>
      </c>
      <c r="C84" s="6">
        <f>TITRES_STAT!D87</f>
        <v>8.4169</v>
      </c>
      <c r="D84" s="6">
        <f>TITRES_STAT!E87</f>
        <v>0</v>
      </c>
      <c r="E84" s="2">
        <f t="shared" si="4"/>
        <v>4688</v>
      </c>
      <c r="F84" s="6" t="str">
        <f t="shared" si="7"/>
        <v>BULLISH</v>
      </c>
      <c r="G84" s="6" t="str">
        <f t="shared" si="6"/>
        <v>STRONG</v>
      </c>
      <c r="H84" s="6" t="str">
        <f t="shared" si="5"/>
        <v>BULLISH DIVERGENCE</v>
      </c>
    </row>
    <row r="85" spans="1:8" ht="13.5" x14ac:dyDescent="0.25">
      <c r="A85" s="3">
        <f>TITRES_STAT!B88</f>
        <v>42129</v>
      </c>
      <c r="B85" s="6">
        <f>TITRES_STAT!C88</f>
        <v>18.239999999999998</v>
      </c>
      <c r="C85" s="6">
        <f>TITRES_STAT!D88</f>
        <v>8.4169</v>
      </c>
      <c r="D85" s="6">
        <f>TITRES_STAT!E88</f>
        <v>0</v>
      </c>
      <c r="E85" s="2">
        <f t="shared" si="4"/>
        <v>4688</v>
      </c>
      <c r="F85" s="6" t="str">
        <f t="shared" si="7"/>
        <v>BEARISH</v>
      </c>
      <c r="G85" s="6" t="str">
        <f t="shared" si="6"/>
        <v>WEAK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18.239999999999998</v>
      </c>
      <c r="C86" s="6">
        <f>TITRES_STAT!D89</f>
        <v>8.4169</v>
      </c>
      <c r="D86" s="6">
        <f>TITRES_STAT!E89</f>
        <v>65</v>
      </c>
      <c r="E86" s="2">
        <f t="shared" si="4"/>
        <v>4688</v>
      </c>
      <c r="F86" s="6" t="str">
        <f t="shared" si="7"/>
        <v>BEARISH</v>
      </c>
      <c r="G86" s="6" t="str">
        <f t="shared" si="6"/>
        <v>WEAK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18.3</v>
      </c>
      <c r="C87" s="6">
        <f>TITRES_STAT!D90</f>
        <v>8.4445999999999994</v>
      </c>
      <c r="D87" s="6">
        <f>TITRES_STAT!E90</f>
        <v>1927</v>
      </c>
      <c r="E87" s="2">
        <f t="shared" si="4"/>
        <v>6615</v>
      </c>
      <c r="F87" s="6" t="str">
        <f t="shared" si="7"/>
        <v>BULLISH</v>
      </c>
      <c r="G87" s="6" t="str">
        <f t="shared" si="6"/>
        <v>STRONG</v>
      </c>
      <c r="H87" s="6" t="str">
        <f t="shared" si="5"/>
        <v>CONFIRMED BULLISH</v>
      </c>
    </row>
    <row r="88" spans="1:8" ht="13.5" x14ac:dyDescent="0.25">
      <c r="A88" s="3">
        <f>TITRES_STAT!B91</f>
        <v>42132</v>
      </c>
      <c r="B88" s="6">
        <f>TITRES_STAT!C91</f>
        <v>18.29</v>
      </c>
      <c r="C88" s="6">
        <f>TITRES_STAT!D91</f>
        <v>8.4398999999999997</v>
      </c>
      <c r="D88" s="6">
        <f>TITRES_STAT!E91</f>
        <v>25200</v>
      </c>
      <c r="E88" s="2">
        <f t="shared" si="4"/>
        <v>-18585</v>
      </c>
      <c r="F88" s="6" t="str">
        <f t="shared" si="7"/>
        <v>BEARISH</v>
      </c>
      <c r="G88" s="6" t="str">
        <f t="shared" si="6"/>
        <v>WEAK</v>
      </c>
      <c r="H88" s="6" t="str">
        <f t="shared" si="5"/>
        <v>BEARISH DIVERGENCE</v>
      </c>
    </row>
    <row r="89" spans="1:8" ht="13.5" x14ac:dyDescent="0.25">
      <c r="A89" s="3">
        <f>TITRES_STAT!B92</f>
        <v>42135</v>
      </c>
      <c r="B89" s="6">
        <f>TITRES_STAT!C92</f>
        <v>18.29</v>
      </c>
      <c r="C89" s="6">
        <f>TITRES_STAT!D92</f>
        <v>8.4398999999999997</v>
      </c>
      <c r="D89" s="6">
        <f>TITRES_STAT!E92</f>
        <v>0</v>
      </c>
      <c r="E89" s="2">
        <f t="shared" si="4"/>
        <v>-18585</v>
      </c>
      <c r="F89" s="6" t="str">
        <f t="shared" si="7"/>
        <v>BEARISH</v>
      </c>
      <c r="G89" s="6" t="str">
        <f t="shared" si="6"/>
        <v>WEAK</v>
      </c>
      <c r="H89" s="6" t="str">
        <f t="shared" si="5"/>
        <v>BEARISH DIVERGENCE</v>
      </c>
    </row>
    <row r="90" spans="1:8" ht="13.5" x14ac:dyDescent="0.25">
      <c r="A90" s="3">
        <f>TITRES_STAT!B93</f>
        <v>42136</v>
      </c>
      <c r="B90" s="6">
        <f>TITRES_STAT!C93</f>
        <v>18.399999999999999</v>
      </c>
      <c r="C90" s="6">
        <f>TITRES_STAT!D93</f>
        <v>8.4907000000000004</v>
      </c>
      <c r="D90" s="6">
        <f>TITRES_STAT!E93</f>
        <v>4199</v>
      </c>
      <c r="E90" s="2">
        <f t="shared" si="4"/>
        <v>-14386</v>
      </c>
      <c r="F90" s="6" t="str">
        <f t="shared" si="7"/>
        <v>BEARISH</v>
      </c>
      <c r="G90" s="6" t="str">
        <f t="shared" si="6"/>
        <v>WEAK</v>
      </c>
      <c r="H90" s="6" t="str">
        <f t="shared" si="5"/>
        <v>BEARISH DIVERGENCE</v>
      </c>
    </row>
    <row r="91" spans="1:8" ht="13.5" x14ac:dyDescent="0.25">
      <c r="A91" s="3">
        <f>TITRES_STAT!B94</f>
        <v>42137</v>
      </c>
      <c r="B91" s="6">
        <f>TITRES_STAT!C94</f>
        <v>18.399999999999999</v>
      </c>
      <c r="C91" s="6">
        <f>TITRES_STAT!D94</f>
        <v>8.4907000000000004</v>
      </c>
      <c r="D91" s="6">
        <f>TITRES_STAT!E94</f>
        <v>0</v>
      </c>
      <c r="E91" s="2">
        <f t="shared" si="4"/>
        <v>-14386</v>
      </c>
      <c r="F91" s="6" t="str">
        <f t="shared" si="7"/>
        <v>BEARISH</v>
      </c>
      <c r="G91" s="6" t="str">
        <f t="shared" si="6"/>
        <v>WEAK</v>
      </c>
      <c r="H91" s="6" t="str">
        <f t="shared" si="5"/>
        <v>BEARISH DIVERGENCE</v>
      </c>
    </row>
    <row r="92" spans="1:8" ht="13.5" x14ac:dyDescent="0.25">
      <c r="A92" s="3">
        <f>TITRES_STAT!B95</f>
        <v>42138</v>
      </c>
      <c r="B92" s="6">
        <f>TITRES_STAT!C95</f>
        <v>18.399999999999999</v>
      </c>
      <c r="C92" s="6">
        <f>TITRES_STAT!D95</f>
        <v>8.4907000000000004</v>
      </c>
      <c r="D92" s="6">
        <f>TITRES_STAT!E95</f>
        <v>0</v>
      </c>
      <c r="E92" s="2">
        <f t="shared" si="4"/>
        <v>-14386</v>
      </c>
      <c r="F92" s="6" t="str">
        <f t="shared" si="7"/>
        <v>BEARISH</v>
      </c>
      <c r="G92" s="6" t="str">
        <f t="shared" si="6"/>
        <v>WEAK</v>
      </c>
      <c r="H92" s="6" t="str">
        <f t="shared" si="5"/>
        <v>BEARISH DIVERGENCE</v>
      </c>
    </row>
    <row r="93" spans="1:8" ht="13.5" x14ac:dyDescent="0.25">
      <c r="A93" s="3">
        <f>TITRES_STAT!B96</f>
        <v>42139</v>
      </c>
      <c r="B93" s="6">
        <f>TITRES_STAT!C96</f>
        <v>18.489999999999998</v>
      </c>
      <c r="C93" s="6">
        <f>TITRES_STAT!D96</f>
        <v>8.5321999999999996</v>
      </c>
      <c r="D93" s="6">
        <f>TITRES_STAT!E96</f>
        <v>26629</v>
      </c>
      <c r="E93" s="2">
        <f t="shared" si="4"/>
        <v>12243</v>
      </c>
      <c r="F93" s="6" t="str">
        <f t="shared" si="7"/>
        <v>BULLISH</v>
      </c>
      <c r="G93" s="6" t="str">
        <f t="shared" si="6"/>
        <v>WEAK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18.489999999999998</v>
      </c>
      <c r="C94" s="6">
        <f>TITRES_STAT!D97</f>
        <v>8.5321999999999996</v>
      </c>
      <c r="D94" s="6">
        <f>TITRES_STAT!E97</f>
        <v>428</v>
      </c>
      <c r="E94" s="2">
        <f t="shared" si="4"/>
        <v>12243</v>
      </c>
      <c r="F94" s="6" t="str">
        <f t="shared" si="7"/>
        <v>BULLISH</v>
      </c>
      <c r="G94" s="6" t="str">
        <f t="shared" si="6"/>
        <v>WEAK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18.489999999999998</v>
      </c>
      <c r="C95" s="6">
        <f>TITRES_STAT!D98</f>
        <v>8.5321999999999996</v>
      </c>
      <c r="D95" s="6">
        <f>TITRES_STAT!E98</f>
        <v>0</v>
      </c>
      <c r="E95" s="2">
        <f t="shared" si="4"/>
        <v>12243</v>
      </c>
      <c r="F95" s="6" t="str">
        <f t="shared" si="7"/>
        <v>BULLISH</v>
      </c>
      <c r="G95" s="6" t="str">
        <f t="shared" si="6"/>
        <v>WEAK</v>
      </c>
      <c r="H95" s="6" t="str">
        <f t="shared" si="5"/>
        <v>CONFIRMED BULLISH</v>
      </c>
    </row>
    <row r="96" spans="1:8" ht="13.5" x14ac:dyDescent="0.25">
      <c r="A96" s="3">
        <f>TITRES_STAT!B99</f>
        <v>42144</v>
      </c>
      <c r="B96" s="6">
        <f>TITRES_STAT!C99</f>
        <v>18.489999999999998</v>
      </c>
      <c r="C96" s="6">
        <f>TITRES_STAT!D99</f>
        <v>8.5321999999999996</v>
      </c>
      <c r="D96" s="6">
        <f>TITRES_STAT!E99</f>
        <v>0</v>
      </c>
      <c r="E96" s="2">
        <f t="shared" si="4"/>
        <v>12243</v>
      </c>
      <c r="F96" s="6" t="str">
        <f t="shared" si="7"/>
        <v>BULLISH</v>
      </c>
      <c r="G96" s="6" t="str">
        <f t="shared" si="6"/>
        <v>WEAK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18.489999999999998</v>
      </c>
      <c r="C97" s="6">
        <f>TITRES_STAT!D100</f>
        <v>8.5321999999999996</v>
      </c>
      <c r="D97" s="6">
        <f>TITRES_STAT!E100</f>
        <v>0</v>
      </c>
      <c r="E97" s="2">
        <f t="shared" si="4"/>
        <v>12243</v>
      </c>
      <c r="F97" s="6" t="str">
        <f t="shared" si="7"/>
        <v>BULLISH</v>
      </c>
      <c r="G97" s="6" t="str">
        <f t="shared" si="6"/>
        <v>WEAK</v>
      </c>
      <c r="H97" s="6" t="str">
        <f t="shared" si="5"/>
        <v>CONFIRMED BULLISH</v>
      </c>
    </row>
    <row r="98" spans="1:8" ht="13.5" x14ac:dyDescent="0.25">
      <c r="A98" s="3">
        <f>TITRES_STAT!B101</f>
        <v>42146</v>
      </c>
      <c r="B98" s="6">
        <f>TITRES_STAT!C101</f>
        <v>18.489999999999998</v>
      </c>
      <c r="C98" s="6">
        <f>TITRES_STAT!D101</f>
        <v>8.5321999999999996</v>
      </c>
      <c r="D98" s="6">
        <f>TITRES_STAT!E101</f>
        <v>0</v>
      </c>
      <c r="E98" s="2">
        <f t="shared" si="4"/>
        <v>12243</v>
      </c>
      <c r="F98" s="6" t="str">
        <f t="shared" si="7"/>
        <v>NEUTRAL</v>
      </c>
      <c r="G98" s="6" t="str">
        <f t="shared" si="6"/>
        <v>NEUTRAL</v>
      </c>
      <c r="H98" s="6" t="str">
        <f t="shared" si="5"/>
        <v>NEUTRAL</v>
      </c>
    </row>
    <row r="99" spans="1:8" ht="13.5" x14ac:dyDescent="0.25">
      <c r="A99" s="3">
        <f>TITRES_STAT!B102</f>
        <v>42149</v>
      </c>
      <c r="B99" s="6">
        <f>TITRES_STAT!C102</f>
        <v>18.489999999999998</v>
      </c>
      <c r="C99" s="6">
        <f>TITRES_STAT!D102</f>
        <v>8.5321999999999996</v>
      </c>
      <c r="D99" s="6">
        <f>TITRES_STAT!E102</f>
        <v>0</v>
      </c>
      <c r="E99" s="2">
        <f t="shared" si="4"/>
        <v>12243</v>
      </c>
      <c r="F99" s="6" t="str">
        <f t="shared" si="7"/>
        <v>NEUTRAL</v>
      </c>
      <c r="G99" s="6" t="str">
        <f t="shared" si="6"/>
        <v>NEUTRAL</v>
      </c>
      <c r="H99" s="6" t="str">
        <f t="shared" si="5"/>
        <v>NEUTRAL</v>
      </c>
    </row>
    <row r="100" spans="1:8" ht="13.5" x14ac:dyDescent="0.25">
      <c r="A100" s="3">
        <f>TITRES_STAT!B103</f>
        <v>42150</v>
      </c>
      <c r="B100" s="6">
        <f>TITRES_STAT!C103</f>
        <v>18.489999999999998</v>
      </c>
      <c r="C100" s="6">
        <f>TITRES_STAT!D103</f>
        <v>8.5321999999999996</v>
      </c>
      <c r="D100" s="6">
        <f>TITRES_STAT!E103</f>
        <v>0</v>
      </c>
      <c r="E100" s="2">
        <f t="shared" si="4"/>
        <v>12243</v>
      </c>
      <c r="F100" s="6" t="str">
        <f t="shared" si="7"/>
        <v>NEUTRAL</v>
      </c>
      <c r="G100" s="6" t="str">
        <f t="shared" si="6"/>
        <v>NEUTRAL</v>
      </c>
      <c r="H100" s="6" t="str">
        <f t="shared" si="5"/>
        <v>NEUTRAL</v>
      </c>
    </row>
    <row r="101" spans="1:8" ht="13.5" x14ac:dyDescent="0.25">
      <c r="A101" s="3">
        <f>TITRES_STAT!B104</f>
        <v>42151</v>
      </c>
      <c r="B101" s="6">
        <f>TITRES_STAT!C104</f>
        <v>18.489999999999998</v>
      </c>
      <c r="C101" s="6">
        <f>TITRES_STAT!D104</f>
        <v>8.5321999999999996</v>
      </c>
      <c r="D101" s="6">
        <f>TITRES_STAT!E104</f>
        <v>0</v>
      </c>
      <c r="E101" s="2">
        <f t="shared" si="4"/>
        <v>12243</v>
      </c>
      <c r="F101" s="6" t="str">
        <f t="shared" si="7"/>
        <v>NEUTRAL</v>
      </c>
      <c r="G101" s="6" t="str">
        <f t="shared" si="6"/>
        <v>NEUTRAL</v>
      </c>
      <c r="H101" s="6" t="str">
        <f t="shared" si="5"/>
        <v>NEUTRAL</v>
      </c>
    </row>
    <row r="102" spans="1:8" ht="13.5" x14ac:dyDescent="0.25">
      <c r="A102" s="3">
        <f>TITRES_STAT!B105</f>
        <v>42152</v>
      </c>
      <c r="B102" s="6">
        <f>TITRES_STAT!C105</f>
        <v>18.350000000000001</v>
      </c>
      <c r="C102" s="6">
        <f>TITRES_STAT!D105</f>
        <v>8.4675999999999991</v>
      </c>
      <c r="D102" s="6">
        <f>TITRES_STAT!E105</f>
        <v>155</v>
      </c>
      <c r="E102" s="2">
        <f t="shared" si="4"/>
        <v>12088</v>
      </c>
      <c r="F102" s="6" t="str">
        <f t="shared" si="7"/>
        <v>BEARISH</v>
      </c>
      <c r="G102" s="6" t="str">
        <f t="shared" si="6"/>
        <v>NEUTRAL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18.350000000000001</v>
      </c>
      <c r="C103" s="6">
        <f>TITRES_STAT!D106</f>
        <v>8.4675999999999991</v>
      </c>
      <c r="D103" s="6">
        <f>TITRES_STAT!E106</f>
        <v>55</v>
      </c>
      <c r="E103" s="2">
        <f t="shared" si="4"/>
        <v>12088</v>
      </c>
      <c r="F103" s="6" t="str">
        <f t="shared" si="7"/>
        <v>BEARISH</v>
      </c>
      <c r="G103" s="6" t="str">
        <f t="shared" si="6"/>
        <v>NEUTRAL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18.350000000000001</v>
      </c>
      <c r="C104" s="6">
        <f>TITRES_STAT!D107</f>
        <v>8.4675999999999991</v>
      </c>
      <c r="D104" s="6">
        <f>TITRES_STAT!E107</f>
        <v>0</v>
      </c>
      <c r="E104" s="2">
        <f t="shared" si="4"/>
        <v>12088</v>
      </c>
      <c r="F104" s="6" t="str">
        <f t="shared" si="7"/>
        <v>BEARISH</v>
      </c>
      <c r="G104" s="6" t="str">
        <f t="shared" si="6"/>
        <v>NEUTRAL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18.350000000000001</v>
      </c>
      <c r="C105" s="6">
        <f>TITRES_STAT!D108</f>
        <v>8.4675999999999991</v>
      </c>
      <c r="D105" s="6">
        <f>TITRES_STAT!E108</f>
        <v>0</v>
      </c>
      <c r="E105" s="2">
        <f t="shared" si="4"/>
        <v>12088</v>
      </c>
      <c r="F105" s="6" t="str">
        <f t="shared" si="7"/>
        <v>BEARISH</v>
      </c>
      <c r="G105" s="6" t="str">
        <f t="shared" si="6"/>
        <v>NEUTRAL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18.600000000000001</v>
      </c>
      <c r="C106" s="6">
        <f>TITRES_STAT!D109</f>
        <v>8.5830000000000002</v>
      </c>
      <c r="D106" s="6">
        <f>TITRES_STAT!E109</f>
        <v>5125</v>
      </c>
      <c r="E106" s="2">
        <f t="shared" si="4"/>
        <v>17213</v>
      </c>
      <c r="F106" s="6" t="str">
        <f t="shared" si="7"/>
        <v>BULLISH</v>
      </c>
      <c r="G106" s="6" t="str">
        <f t="shared" si="6"/>
        <v>STRONG</v>
      </c>
      <c r="H106" s="6" t="str">
        <f t="shared" si="5"/>
        <v>CONFIRMED BULLISH</v>
      </c>
    </row>
    <row r="107" spans="1:8" ht="13.5" x14ac:dyDescent="0.25">
      <c r="A107" s="3">
        <f>TITRES_STAT!B110</f>
        <v>42159</v>
      </c>
      <c r="B107" s="6">
        <f>TITRES_STAT!C110</f>
        <v>19.149999999999999</v>
      </c>
      <c r="C107" s="6">
        <f>TITRES_STAT!D110</f>
        <v>8.8368000000000002</v>
      </c>
      <c r="D107" s="6">
        <f>TITRES_STAT!E110</f>
        <v>907</v>
      </c>
      <c r="E107" s="2">
        <f t="shared" si="4"/>
        <v>18120</v>
      </c>
      <c r="F107" s="6" t="str">
        <f t="shared" si="7"/>
        <v>BULLISH</v>
      </c>
      <c r="G107" s="6" t="str">
        <f t="shared" si="6"/>
        <v>STRONG</v>
      </c>
      <c r="H107" s="6" t="str">
        <f t="shared" si="5"/>
        <v>CONFIRMED BULLISH</v>
      </c>
    </row>
    <row r="108" spans="1:8" ht="13.5" x14ac:dyDescent="0.25">
      <c r="A108" s="3">
        <f>TITRES_STAT!B111</f>
        <v>42160</v>
      </c>
      <c r="B108" s="6">
        <f>TITRES_STAT!C111</f>
        <v>18.8</v>
      </c>
      <c r="C108" s="6">
        <f>TITRES_STAT!D111</f>
        <v>8.6753</v>
      </c>
      <c r="D108" s="6">
        <f>TITRES_STAT!E111</f>
        <v>5200</v>
      </c>
      <c r="E108" s="2">
        <f t="shared" si="4"/>
        <v>12920</v>
      </c>
      <c r="F108" s="6" t="str">
        <f t="shared" si="7"/>
        <v>BULLISH</v>
      </c>
      <c r="G108" s="6" t="str">
        <f t="shared" si="6"/>
        <v>STRONG</v>
      </c>
      <c r="H108" s="6" t="str">
        <f t="shared" si="5"/>
        <v>CONFIRMED BULLISH</v>
      </c>
    </row>
    <row r="109" spans="1:8" ht="13.5" x14ac:dyDescent="0.25">
      <c r="A109" s="3">
        <f>TITRES_STAT!B112</f>
        <v>42163</v>
      </c>
      <c r="B109" s="6">
        <f>TITRES_STAT!C112</f>
        <v>18.91</v>
      </c>
      <c r="C109" s="6">
        <f>TITRES_STAT!D112</f>
        <v>8.7260000000000009</v>
      </c>
      <c r="D109" s="6">
        <f>TITRES_STAT!E112</f>
        <v>80055</v>
      </c>
      <c r="E109" s="2">
        <f t="shared" si="4"/>
        <v>92975</v>
      </c>
      <c r="F109" s="6" t="str">
        <f t="shared" si="7"/>
        <v>BULLISH</v>
      </c>
      <c r="G109" s="6" t="str">
        <f t="shared" si="6"/>
        <v>STRONG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19.149999999999999</v>
      </c>
      <c r="C110" s="6">
        <f>TITRES_STAT!D113</f>
        <v>8.8368000000000002</v>
      </c>
      <c r="D110" s="6">
        <f>TITRES_STAT!E113</f>
        <v>4389</v>
      </c>
      <c r="E110" s="2">
        <f t="shared" si="4"/>
        <v>97364</v>
      </c>
      <c r="F110" s="6" t="str">
        <f t="shared" si="7"/>
        <v>BULLISH</v>
      </c>
      <c r="G110" s="6" t="str">
        <f t="shared" si="6"/>
        <v>STRONG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19.149999999999999</v>
      </c>
      <c r="C111" s="6">
        <f>TITRES_STAT!D114</f>
        <v>8.8368000000000002</v>
      </c>
      <c r="D111" s="6">
        <f>TITRES_STAT!E114</f>
        <v>6</v>
      </c>
      <c r="E111" s="2">
        <f t="shared" si="4"/>
        <v>97364</v>
      </c>
      <c r="F111" s="6" t="str">
        <f t="shared" si="7"/>
        <v>BULLISH</v>
      </c>
      <c r="G111" s="6" t="str">
        <f t="shared" si="6"/>
        <v>STRONG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19.149999999999999</v>
      </c>
      <c r="C112" s="6">
        <f>TITRES_STAT!D115</f>
        <v>8.8368000000000002</v>
      </c>
      <c r="D112" s="6">
        <f>TITRES_STAT!E115</f>
        <v>0</v>
      </c>
      <c r="E112" s="2">
        <f t="shared" si="4"/>
        <v>97364</v>
      </c>
      <c r="F112" s="6" t="str">
        <f t="shared" si="7"/>
        <v>BULLISH</v>
      </c>
      <c r="G112" s="6" t="str">
        <f t="shared" si="6"/>
        <v>STRONG</v>
      </c>
      <c r="H112" s="6" t="str">
        <f t="shared" si="5"/>
        <v>NEUTRAL</v>
      </c>
    </row>
    <row r="113" spans="1:8" ht="13.5" x14ac:dyDescent="0.25">
      <c r="A113" s="3">
        <f>TITRES_STAT!B116</f>
        <v>42167</v>
      </c>
      <c r="B113" s="6">
        <f>TITRES_STAT!C116</f>
        <v>19.149999999999999</v>
      </c>
      <c r="C113" s="6">
        <f>TITRES_STAT!D116</f>
        <v>8.8368000000000002</v>
      </c>
      <c r="D113" s="6">
        <f>TITRES_STAT!E116</f>
        <v>0</v>
      </c>
      <c r="E113" s="2">
        <f t="shared" si="4"/>
        <v>97364</v>
      </c>
      <c r="F113" s="6" t="str">
        <f t="shared" si="7"/>
        <v>BULLISH</v>
      </c>
      <c r="G113" s="6" t="str">
        <f t="shared" si="6"/>
        <v>STRONG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19.149999999999999</v>
      </c>
      <c r="C114" s="6">
        <f>TITRES_STAT!D117</f>
        <v>8.8368000000000002</v>
      </c>
      <c r="D114" s="6">
        <f>TITRES_STAT!E117</f>
        <v>0</v>
      </c>
      <c r="E114" s="2">
        <f t="shared" si="4"/>
        <v>97364</v>
      </c>
      <c r="F114" s="6" t="str">
        <f t="shared" si="7"/>
        <v>BULLISH</v>
      </c>
      <c r="G114" s="6" t="str">
        <f t="shared" si="6"/>
        <v>STRONG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18.91</v>
      </c>
      <c r="C115" s="6">
        <f>TITRES_STAT!D118</f>
        <v>8.7260000000000009</v>
      </c>
      <c r="D115" s="6">
        <f>TITRES_STAT!E118</f>
        <v>70</v>
      </c>
      <c r="E115" s="2">
        <f t="shared" si="4"/>
        <v>97294</v>
      </c>
      <c r="F115" s="6" t="str">
        <f t="shared" si="7"/>
        <v>BEARISH</v>
      </c>
      <c r="G115" s="6" t="str">
        <f t="shared" si="6"/>
        <v>NEUTRAL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19</v>
      </c>
      <c r="C116" s="6">
        <f>TITRES_STAT!D119</f>
        <v>8.7675999999999998</v>
      </c>
      <c r="D116" s="6">
        <f>TITRES_STAT!E119</f>
        <v>936</v>
      </c>
      <c r="E116" s="2">
        <f t="shared" si="4"/>
        <v>98230</v>
      </c>
      <c r="F116" s="6" t="str">
        <f t="shared" si="7"/>
        <v>BULLISH</v>
      </c>
      <c r="G116" s="6" t="str">
        <f t="shared" si="6"/>
        <v>NEUTRAL</v>
      </c>
      <c r="H116" s="6" t="str">
        <f t="shared" si="5"/>
        <v>BULLISH DIVERGENCE</v>
      </c>
    </row>
    <row r="117" spans="1:8" ht="13.5" x14ac:dyDescent="0.25">
      <c r="A117" s="3">
        <f>TITRES_STAT!B120</f>
        <v>42173</v>
      </c>
      <c r="B117" s="6">
        <f>TITRES_STAT!C120</f>
        <v>19.149999999999999</v>
      </c>
      <c r="C117" s="6">
        <f>TITRES_STAT!D120</f>
        <v>8.8368000000000002</v>
      </c>
      <c r="D117" s="6">
        <f>TITRES_STAT!E120</f>
        <v>104</v>
      </c>
      <c r="E117" s="2">
        <f t="shared" si="4"/>
        <v>98334</v>
      </c>
      <c r="F117" s="6" t="str">
        <f t="shared" si="7"/>
        <v>BULLISH</v>
      </c>
      <c r="G117" s="6" t="str">
        <f t="shared" si="6"/>
        <v>NEUTRAL</v>
      </c>
      <c r="H117" s="6" t="str">
        <f t="shared" si="5"/>
        <v>NEUTRAL</v>
      </c>
    </row>
    <row r="118" spans="1:8" ht="13.5" x14ac:dyDescent="0.25">
      <c r="A118" s="3">
        <f>TITRES_STAT!B121</f>
        <v>42174</v>
      </c>
      <c r="B118" s="6">
        <f>TITRES_STAT!C121</f>
        <v>19.149999999999999</v>
      </c>
      <c r="C118" s="6">
        <f>TITRES_STAT!D121</f>
        <v>8.8368000000000002</v>
      </c>
      <c r="D118" s="6">
        <f>TITRES_STAT!E121</f>
        <v>0</v>
      </c>
      <c r="E118" s="2">
        <f t="shared" si="4"/>
        <v>98334</v>
      </c>
      <c r="F118" s="6" t="str">
        <f t="shared" si="7"/>
        <v>BULLISH</v>
      </c>
      <c r="G118" s="6" t="str">
        <f t="shared" si="6"/>
        <v>NEUTRAL</v>
      </c>
      <c r="H118" s="6" t="str">
        <f t="shared" si="5"/>
        <v>NEUTRAL</v>
      </c>
    </row>
    <row r="119" spans="1:8" ht="13.5" x14ac:dyDescent="0.25">
      <c r="A119" s="3">
        <f>TITRES_STAT!B122</f>
        <v>42177</v>
      </c>
      <c r="B119" s="6">
        <f>TITRES_STAT!C122</f>
        <v>19.149999999999999</v>
      </c>
      <c r="C119" s="6">
        <f>TITRES_STAT!D122</f>
        <v>8.8368000000000002</v>
      </c>
      <c r="D119" s="6">
        <f>TITRES_STAT!E122</f>
        <v>0</v>
      </c>
      <c r="E119" s="2">
        <f t="shared" si="4"/>
        <v>98334</v>
      </c>
      <c r="F119" s="6" t="str">
        <f t="shared" si="7"/>
        <v>BULLISH</v>
      </c>
      <c r="G119" s="6" t="str">
        <f t="shared" si="6"/>
        <v>NEUTRAL</v>
      </c>
      <c r="H119" s="6" t="str">
        <f t="shared" si="5"/>
        <v>NEUTRAL</v>
      </c>
    </row>
    <row r="120" spans="1:8" ht="13.5" x14ac:dyDescent="0.25">
      <c r="A120" s="3">
        <f>TITRES_STAT!B123</f>
        <v>42178</v>
      </c>
      <c r="B120" s="6">
        <f>TITRES_STAT!C123</f>
        <v>19.149999999999999</v>
      </c>
      <c r="C120" s="6">
        <f>TITRES_STAT!D123</f>
        <v>8.8368000000000002</v>
      </c>
      <c r="D120" s="6">
        <f>TITRES_STAT!E123</f>
        <v>0</v>
      </c>
      <c r="E120" s="2">
        <f t="shared" si="4"/>
        <v>98334</v>
      </c>
      <c r="F120" s="6" t="str">
        <f t="shared" si="7"/>
        <v>BULLISH</v>
      </c>
      <c r="G120" s="6" t="str">
        <f t="shared" si="6"/>
        <v>NEUTRAL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19.2</v>
      </c>
      <c r="C121" s="6">
        <f>TITRES_STAT!D124</f>
        <v>8.8598999999999997</v>
      </c>
      <c r="D121" s="6">
        <f>TITRES_STAT!E124</f>
        <v>530</v>
      </c>
      <c r="E121" s="2">
        <f t="shared" si="4"/>
        <v>98864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19.2</v>
      </c>
      <c r="C122" s="6">
        <f>TITRES_STAT!D125</f>
        <v>8.8598999999999997</v>
      </c>
      <c r="D122" s="6">
        <f>TITRES_STAT!E125</f>
        <v>500</v>
      </c>
      <c r="E122" s="2">
        <f t="shared" si="4"/>
        <v>98864</v>
      </c>
      <c r="F122" s="6" t="str">
        <f t="shared" si="7"/>
        <v>BULLISH</v>
      </c>
      <c r="G122" s="6" t="str">
        <f t="shared" si="6"/>
        <v>NEUTRAL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19.2</v>
      </c>
      <c r="C123" s="6">
        <f>TITRES_STAT!D126</f>
        <v>8.8598999999999997</v>
      </c>
      <c r="D123" s="6">
        <f>TITRES_STAT!E126</f>
        <v>0</v>
      </c>
      <c r="E123" s="2">
        <f t="shared" si="4"/>
        <v>98864</v>
      </c>
      <c r="F123" s="6" t="str">
        <f t="shared" si="7"/>
        <v>BULLISH</v>
      </c>
      <c r="G123" s="6" t="str">
        <f t="shared" si="6"/>
        <v>NEUTRAL</v>
      </c>
      <c r="H123" s="6" t="str">
        <f t="shared" si="5"/>
        <v>CONFIRMED BULLISH</v>
      </c>
    </row>
    <row r="124" spans="1:8" ht="13.5" x14ac:dyDescent="0.25">
      <c r="A124" s="3">
        <f>TITRES_STAT!B127</f>
        <v>42184</v>
      </c>
      <c r="B124" s="6">
        <f>TITRES_STAT!C127</f>
        <v>19.399999999999999</v>
      </c>
      <c r="C124" s="6">
        <f>TITRES_STAT!D127</f>
        <v>8.9521999999999995</v>
      </c>
      <c r="D124" s="6">
        <f>TITRES_STAT!E127</f>
        <v>1375</v>
      </c>
      <c r="E124" s="2">
        <f t="shared" si="4"/>
        <v>100239</v>
      </c>
      <c r="F124" s="6" t="str">
        <f t="shared" si="7"/>
        <v>BULLISH</v>
      </c>
      <c r="G124" s="6" t="str">
        <f t="shared" si="6"/>
        <v>NEUTRAL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19.399999999999999</v>
      </c>
      <c r="C125" s="6">
        <f>TITRES_STAT!D128</f>
        <v>8.9521999999999995</v>
      </c>
      <c r="D125" s="6">
        <f>TITRES_STAT!E128</f>
        <v>0</v>
      </c>
      <c r="E125" s="2">
        <f t="shared" si="4"/>
        <v>100239</v>
      </c>
      <c r="F125" s="6" t="str">
        <f t="shared" si="7"/>
        <v>BULLISH</v>
      </c>
      <c r="G125" s="6" t="str">
        <f t="shared" si="6"/>
        <v>NEUTRAL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19.399999999999999</v>
      </c>
      <c r="C126" s="6">
        <f>TITRES_STAT!D129</f>
        <v>8.9521999999999995</v>
      </c>
      <c r="D126" s="6">
        <f>TITRES_STAT!E129</f>
        <v>0</v>
      </c>
      <c r="E126" s="2">
        <f t="shared" si="4"/>
        <v>100239</v>
      </c>
      <c r="F126" s="6" t="str">
        <f t="shared" si="7"/>
        <v>BULLISH</v>
      </c>
      <c r="G126" s="6" t="str">
        <f t="shared" si="6"/>
        <v>NEUTRAL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19.399999999999999</v>
      </c>
      <c r="C127" s="6">
        <f>TITRES_STAT!D130</f>
        <v>8.9521999999999995</v>
      </c>
      <c r="D127" s="6">
        <f>TITRES_STAT!E130</f>
        <v>0</v>
      </c>
      <c r="E127" s="2">
        <f t="shared" si="4"/>
        <v>100239</v>
      </c>
      <c r="F127" s="6" t="str">
        <f t="shared" si="7"/>
        <v>BULLISH</v>
      </c>
      <c r="G127" s="6" t="str">
        <f t="shared" si="6"/>
        <v>NEUTRAL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19.2</v>
      </c>
      <c r="C128" s="6">
        <f>TITRES_STAT!D131</f>
        <v>8.8598999999999997</v>
      </c>
      <c r="D128" s="6">
        <f>TITRES_STAT!E131</f>
        <v>1000</v>
      </c>
      <c r="E128" s="2">
        <f t="shared" si="4"/>
        <v>99239</v>
      </c>
      <c r="F128" s="6" t="str">
        <f t="shared" si="7"/>
        <v>BULLISH</v>
      </c>
      <c r="G128" s="6" t="str">
        <f t="shared" si="6"/>
        <v>NEUTRAL</v>
      </c>
      <c r="H128" s="6" t="str">
        <f t="shared" si="5"/>
        <v>NEUTRAL</v>
      </c>
    </row>
    <row r="129" spans="1:8" ht="13.5" x14ac:dyDescent="0.25">
      <c r="A129" s="3">
        <f>TITRES_STAT!B132</f>
        <v>42191</v>
      </c>
      <c r="B129" s="6">
        <f>TITRES_STAT!C132</f>
        <v>19.2</v>
      </c>
      <c r="C129" s="6">
        <f>TITRES_STAT!D132</f>
        <v>8.8598999999999997</v>
      </c>
      <c r="D129" s="6">
        <f>TITRES_STAT!E132</f>
        <v>4150</v>
      </c>
      <c r="E129" s="2">
        <f t="shared" si="4"/>
        <v>99239</v>
      </c>
      <c r="F129" s="6" t="str">
        <f t="shared" si="7"/>
        <v>BEARISH</v>
      </c>
      <c r="G129" s="6" t="str">
        <f t="shared" si="6"/>
        <v>NEUTRAL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19.2</v>
      </c>
      <c r="C130" s="6">
        <f>TITRES_STAT!D133</f>
        <v>8.8598999999999997</v>
      </c>
      <c r="D130" s="6">
        <f>TITRES_STAT!E133</f>
        <v>1254</v>
      </c>
      <c r="E130" s="2">
        <f t="shared" si="4"/>
        <v>99239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19.2</v>
      </c>
      <c r="C131" s="6">
        <f>TITRES_STAT!D134</f>
        <v>8.8598999999999997</v>
      </c>
      <c r="D131" s="6">
        <f>TITRES_STAT!E134</f>
        <v>52500</v>
      </c>
      <c r="E131" s="2">
        <f t="shared" si="4"/>
        <v>99239</v>
      </c>
      <c r="F131" s="6" t="str">
        <f t="shared" si="7"/>
        <v>BEARISH</v>
      </c>
      <c r="G131" s="6" t="str">
        <f t="shared" si="6"/>
        <v>NEUTRAL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19.2</v>
      </c>
      <c r="C132" s="6">
        <f>TITRES_STAT!D135</f>
        <v>8.8598999999999997</v>
      </c>
      <c r="D132" s="6">
        <f>TITRES_STAT!E135</f>
        <v>10881</v>
      </c>
      <c r="E132" s="2">
        <f t="shared" ref="E132:E195" si="8">IF(B132&gt;B131, E131+D132, IF(B132&lt;B131, E131-D132, E131))</f>
        <v>99239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19.2</v>
      </c>
      <c r="C133" s="6">
        <f>TITRES_STAT!D136</f>
        <v>8.8598999999999997</v>
      </c>
      <c r="D133" s="6">
        <f>TITRES_STAT!E136</f>
        <v>0</v>
      </c>
      <c r="E133" s="2">
        <f t="shared" si="8"/>
        <v>99239</v>
      </c>
      <c r="F133" s="6" t="str">
        <f t="shared" si="7"/>
        <v>NEUTRAL</v>
      </c>
      <c r="G133" s="6" t="str">
        <f t="shared" si="6"/>
        <v>NEUTRAL</v>
      </c>
      <c r="H133" s="6" t="str">
        <f t="shared" si="5"/>
        <v>NEUTRAL</v>
      </c>
    </row>
    <row r="134" spans="1:8" ht="13.5" x14ac:dyDescent="0.25">
      <c r="A134" s="3">
        <f>TITRES_STAT!B137</f>
        <v>42198</v>
      </c>
      <c r="B134" s="6">
        <f>TITRES_STAT!C137</f>
        <v>18.63</v>
      </c>
      <c r="C134" s="6">
        <f>TITRES_STAT!D137</f>
        <v>8.5968</v>
      </c>
      <c r="D134" s="6">
        <f>TITRES_STAT!E137</f>
        <v>10</v>
      </c>
      <c r="E134" s="2">
        <f t="shared" si="8"/>
        <v>99229</v>
      </c>
      <c r="F134" s="6" t="str">
        <f t="shared" si="7"/>
        <v>BEARISH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18.079999999999998</v>
      </c>
      <c r="C135" s="6">
        <f>TITRES_STAT!D138</f>
        <v>8.343</v>
      </c>
      <c r="D135" s="6">
        <f>TITRES_STAT!E138</f>
        <v>25010</v>
      </c>
      <c r="E135" s="2">
        <f t="shared" si="8"/>
        <v>74219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18.62</v>
      </c>
      <c r="C136" s="6">
        <f>TITRES_STAT!D139</f>
        <v>8.5922000000000001</v>
      </c>
      <c r="D136" s="6">
        <f>TITRES_STAT!E139</f>
        <v>10</v>
      </c>
      <c r="E136" s="2">
        <f t="shared" si="8"/>
        <v>74229</v>
      </c>
      <c r="F136" s="6" t="str">
        <f t="shared" ref="F136:F199" si="11">IF(E136&gt;E131,"BULLISH",IF(E136&lt;E131,"BEARISH","NEUTRAL"))</f>
        <v>BEARISH</v>
      </c>
      <c r="G136" s="6" t="str">
        <f t="shared" si="10"/>
        <v>WEAK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18.62</v>
      </c>
      <c r="C137" s="6">
        <f>TITRES_STAT!D140</f>
        <v>8.5922000000000001</v>
      </c>
      <c r="D137" s="6">
        <f>TITRES_STAT!E140</f>
        <v>0</v>
      </c>
      <c r="E137" s="2">
        <f t="shared" si="8"/>
        <v>74229</v>
      </c>
      <c r="F137" s="6" t="str">
        <f t="shared" si="11"/>
        <v>BEARISH</v>
      </c>
      <c r="G137" s="6" t="str">
        <f t="shared" si="10"/>
        <v>WEAK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18.62</v>
      </c>
      <c r="C138" s="6">
        <f>TITRES_STAT!D141</f>
        <v>8.5922000000000001</v>
      </c>
      <c r="D138" s="6">
        <f>TITRES_STAT!E141</f>
        <v>0</v>
      </c>
      <c r="E138" s="2">
        <f t="shared" si="8"/>
        <v>74229</v>
      </c>
      <c r="F138" s="6" t="str">
        <f t="shared" si="11"/>
        <v>BEARISH</v>
      </c>
      <c r="G138" s="6" t="str">
        <f t="shared" si="10"/>
        <v>WEAK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18.62</v>
      </c>
      <c r="C139" s="6">
        <f>TITRES_STAT!D142</f>
        <v>8.5922000000000001</v>
      </c>
      <c r="D139" s="6">
        <f>TITRES_STAT!E142</f>
        <v>0</v>
      </c>
      <c r="E139" s="2">
        <f t="shared" si="8"/>
        <v>74229</v>
      </c>
      <c r="F139" s="6" t="str">
        <f t="shared" si="11"/>
        <v>BEARISH</v>
      </c>
      <c r="G139" s="6" t="str">
        <f t="shared" si="10"/>
        <v>WEAK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18.62</v>
      </c>
      <c r="C140" s="6">
        <f>TITRES_STAT!D143</f>
        <v>8.5922000000000001</v>
      </c>
      <c r="D140" s="6">
        <f>TITRES_STAT!E143</f>
        <v>0</v>
      </c>
      <c r="E140" s="2">
        <f t="shared" si="8"/>
        <v>74229</v>
      </c>
      <c r="F140" s="6" t="str">
        <f t="shared" si="11"/>
        <v>BULLISH</v>
      </c>
      <c r="G140" s="6" t="str">
        <f t="shared" si="10"/>
        <v>NEUTRAL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18.62</v>
      </c>
      <c r="C141" s="6">
        <f>TITRES_STAT!D144</f>
        <v>8.5922000000000001</v>
      </c>
      <c r="D141" s="6">
        <f>TITRES_STAT!E144</f>
        <v>0</v>
      </c>
      <c r="E141" s="2">
        <f t="shared" si="8"/>
        <v>74229</v>
      </c>
      <c r="F141" s="6" t="str">
        <f t="shared" si="11"/>
        <v>NEUTRAL</v>
      </c>
      <c r="G141" s="6" t="str">
        <f t="shared" si="10"/>
        <v>NEUTRAL</v>
      </c>
      <c r="H141" s="6" t="str">
        <f t="shared" si="9"/>
        <v>NEUTRAL</v>
      </c>
    </row>
    <row r="142" spans="1:8" ht="13.5" x14ac:dyDescent="0.25">
      <c r="A142" s="3">
        <f>TITRES_STAT!B145</f>
        <v>42209</v>
      </c>
      <c r="B142" s="6">
        <f>TITRES_STAT!C145</f>
        <v>18.62</v>
      </c>
      <c r="C142" s="6">
        <f>TITRES_STAT!D145</f>
        <v>8.5922000000000001</v>
      </c>
      <c r="D142" s="6">
        <f>TITRES_STAT!E145</f>
        <v>0</v>
      </c>
      <c r="E142" s="2">
        <f t="shared" si="8"/>
        <v>74229</v>
      </c>
      <c r="F142" s="6" t="str">
        <f t="shared" si="11"/>
        <v>NEUTRAL</v>
      </c>
      <c r="G142" s="6" t="str">
        <f t="shared" si="10"/>
        <v>NEUTRAL</v>
      </c>
      <c r="H142" s="6" t="str">
        <f t="shared" si="9"/>
        <v>NEUTRAL</v>
      </c>
    </row>
    <row r="143" spans="1:8" ht="13.5" x14ac:dyDescent="0.25">
      <c r="A143" s="3">
        <f>TITRES_STAT!B146</f>
        <v>42212</v>
      </c>
      <c r="B143" s="6">
        <f>TITRES_STAT!C146</f>
        <v>18.62</v>
      </c>
      <c r="C143" s="6">
        <f>TITRES_STAT!D146</f>
        <v>8.5922000000000001</v>
      </c>
      <c r="D143" s="6">
        <f>TITRES_STAT!E146</f>
        <v>0</v>
      </c>
      <c r="E143" s="2">
        <f t="shared" si="8"/>
        <v>74229</v>
      </c>
      <c r="F143" s="6" t="str">
        <f t="shared" si="11"/>
        <v>NEUTRAL</v>
      </c>
      <c r="G143" s="6" t="str">
        <f t="shared" si="10"/>
        <v>NEUTRAL</v>
      </c>
      <c r="H143" s="6" t="str">
        <f t="shared" si="9"/>
        <v>NEUTRAL</v>
      </c>
    </row>
    <row r="144" spans="1:8" ht="13.5" x14ac:dyDescent="0.25">
      <c r="A144" s="3">
        <f>TITRES_STAT!B147</f>
        <v>42213</v>
      </c>
      <c r="B144" s="6">
        <f>TITRES_STAT!C147</f>
        <v>19.100000000000001</v>
      </c>
      <c r="C144" s="6">
        <f>TITRES_STAT!D147</f>
        <v>8.8137000000000008</v>
      </c>
      <c r="D144" s="6">
        <f>TITRES_STAT!E147</f>
        <v>23</v>
      </c>
      <c r="E144" s="2">
        <f t="shared" si="8"/>
        <v>74252</v>
      </c>
      <c r="F144" s="6" t="str">
        <f t="shared" si="11"/>
        <v>BULLISH</v>
      </c>
      <c r="G144" s="6" t="str">
        <f t="shared" si="10"/>
        <v>NEUTRAL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19.2</v>
      </c>
      <c r="C145" s="6">
        <f>TITRES_STAT!D148</f>
        <v>8.8598999999999997</v>
      </c>
      <c r="D145" s="6">
        <f>TITRES_STAT!E148</f>
        <v>9967</v>
      </c>
      <c r="E145" s="2">
        <f t="shared" si="8"/>
        <v>84219</v>
      </c>
      <c r="F145" s="6" t="str">
        <f t="shared" si="11"/>
        <v>BULLISH</v>
      </c>
      <c r="G145" s="6" t="str">
        <f t="shared" si="10"/>
        <v>STRONG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19.2</v>
      </c>
      <c r="C146" s="6">
        <f>TITRES_STAT!D149</f>
        <v>8.8598999999999997</v>
      </c>
      <c r="D146" s="6">
        <f>TITRES_STAT!E149</f>
        <v>0</v>
      </c>
      <c r="E146" s="2">
        <f t="shared" si="8"/>
        <v>84219</v>
      </c>
      <c r="F146" s="6" t="str">
        <f t="shared" si="11"/>
        <v>BULLISH</v>
      </c>
      <c r="G146" s="6" t="str">
        <f t="shared" si="10"/>
        <v>STRONG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19.100000000000001</v>
      </c>
      <c r="C147" s="6">
        <f>TITRES_STAT!D150</f>
        <v>9.1229999999999993</v>
      </c>
      <c r="D147" s="6">
        <f>TITRES_STAT!E150</f>
        <v>10</v>
      </c>
      <c r="E147" s="2">
        <f t="shared" si="8"/>
        <v>84209</v>
      </c>
      <c r="F147" s="6" t="str">
        <f t="shared" si="11"/>
        <v>BULLISH</v>
      </c>
      <c r="G147" s="6" t="str">
        <f t="shared" si="10"/>
        <v>STRONG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19.100000000000001</v>
      </c>
      <c r="C148" s="6">
        <f>TITRES_STAT!D151</f>
        <v>9.1229999999999993</v>
      </c>
      <c r="D148" s="6">
        <f>TITRES_STAT!E151</f>
        <v>0</v>
      </c>
      <c r="E148" s="2">
        <f t="shared" si="8"/>
        <v>84209</v>
      </c>
      <c r="F148" s="6" t="str">
        <f t="shared" si="11"/>
        <v>BULLISH</v>
      </c>
      <c r="G148" s="6" t="str">
        <f t="shared" si="10"/>
        <v>STRONG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19.100000000000001</v>
      </c>
      <c r="C149" s="6">
        <f>TITRES_STAT!D152</f>
        <v>9.1229999999999993</v>
      </c>
      <c r="D149" s="6">
        <f>TITRES_STAT!E152</f>
        <v>0</v>
      </c>
      <c r="E149" s="2">
        <f t="shared" si="8"/>
        <v>84209</v>
      </c>
      <c r="F149" s="6" t="str">
        <f t="shared" si="11"/>
        <v>BULLISH</v>
      </c>
      <c r="G149" s="6" t="str">
        <f t="shared" si="10"/>
        <v>STRONG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19.100000000000001</v>
      </c>
      <c r="C150" s="6">
        <f>TITRES_STAT!D153</f>
        <v>9.1229999999999993</v>
      </c>
      <c r="D150" s="6">
        <f>TITRES_STAT!E153</f>
        <v>0</v>
      </c>
      <c r="E150" s="2">
        <f t="shared" si="8"/>
        <v>84209</v>
      </c>
      <c r="F150" s="6" t="str">
        <f t="shared" si="11"/>
        <v>BEARISH</v>
      </c>
      <c r="G150" s="6" t="str">
        <f t="shared" si="10"/>
        <v>NEUTRAL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19.100000000000001</v>
      </c>
      <c r="C151" s="6">
        <f>TITRES_STAT!D154</f>
        <v>9.1229999999999993</v>
      </c>
      <c r="D151" s="6">
        <f>TITRES_STAT!E154</f>
        <v>0</v>
      </c>
      <c r="E151" s="2">
        <f t="shared" si="8"/>
        <v>84209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19.100000000000001</v>
      </c>
      <c r="C152" s="6">
        <f>TITRES_STAT!D155</f>
        <v>9.1229999999999993</v>
      </c>
      <c r="D152" s="6">
        <f>TITRES_STAT!E155</f>
        <v>0</v>
      </c>
      <c r="E152" s="2">
        <f t="shared" si="8"/>
        <v>84209</v>
      </c>
      <c r="F152" s="6" t="str">
        <f t="shared" si="11"/>
        <v>NEUTRAL</v>
      </c>
      <c r="G152" s="6" t="str">
        <f t="shared" si="10"/>
        <v>NEUTRAL</v>
      </c>
      <c r="H152" s="6" t="str">
        <f t="shared" si="9"/>
        <v>NEUTRAL</v>
      </c>
    </row>
    <row r="153" spans="1:8" ht="13.5" x14ac:dyDescent="0.25">
      <c r="A153" s="3">
        <f>TITRES_STAT!B156</f>
        <v>42226</v>
      </c>
      <c r="B153" s="6">
        <f>TITRES_STAT!C156</f>
        <v>19.100000000000001</v>
      </c>
      <c r="C153" s="6">
        <f>TITRES_STAT!D156</f>
        <v>9.1229999999999993</v>
      </c>
      <c r="D153" s="6">
        <f>TITRES_STAT!E156</f>
        <v>0</v>
      </c>
      <c r="E153" s="2">
        <f t="shared" si="8"/>
        <v>84209</v>
      </c>
      <c r="F153" s="6" t="str">
        <f t="shared" si="11"/>
        <v>NEUTRAL</v>
      </c>
      <c r="G153" s="6" t="str">
        <f t="shared" si="10"/>
        <v>NEUTRAL</v>
      </c>
      <c r="H153" s="6" t="str">
        <f t="shared" si="9"/>
        <v>NEUTRAL</v>
      </c>
    </row>
    <row r="154" spans="1:8" ht="13.5" x14ac:dyDescent="0.25">
      <c r="A154" s="3">
        <f>TITRES_STAT!B157</f>
        <v>42227</v>
      </c>
      <c r="B154" s="6">
        <f>TITRES_STAT!C157</f>
        <v>19.100000000000001</v>
      </c>
      <c r="C154" s="6">
        <f>TITRES_STAT!D157</f>
        <v>9.1229999999999993</v>
      </c>
      <c r="D154" s="6">
        <f>TITRES_STAT!E157</f>
        <v>0</v>
      </c>
      <c r="E154" s="2">
        <f t="shared" si="8"/>
        <v>84209</v>
      </c>
      <c r="F154" s="6" t="str">
        <f t="shared" si="11"/>
        <v>NEUTRAL</v>
      </c>
      <c r="G154" s="6" t="str">
        <f t="shared" si="10"/>
        <v>NEUTRAL</v>
      </c>
      <c r="H154" s="6" t="str">
        <f t="shared" si="9"/>
        <v>NEUTRAL</v>
      </c>
    </row>
    <row r="155" spans="1:8" ht="13.5" x14ac:dyDescent="0.25">
      <c r="A155" s="3">
        <f>TITRES_STAT!B158</f>
        <v>42228</v>
      </c>
      <c r="B155" s="6">
        <f>TITRES_STAT!C158</f>
        <v>19.100000000000001</v>
      </c>
      <c r="C155" s="6">
        <f>TITRES_STAT!D158</f>
        <v>9.1229999999999993</v>
      </c>
      <c r="D155" s="6">
        <f>TITRES_STAT!E158</f>
        <v>0</v>
      </c>
      <c r="E155" s="2">
        <f t="shared" si="8"/>
        <v>84209</v>
      </c>
      <c r="F155" s="6" t="str">
        <f t="shared" si="11"/>
        <v>NEUTRAL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42230</v>
      </c>
      <c r="B156" s="6">
        <f>TITRES_STAT!C159</f>
        <v>19.100000000000001</v>
      </c>
      <c r="C156" s="6">
        <f>TITRES_STAT!D159</f>
        <v>9.1229999999999993</v>
      </c>
      <c r="D156" s="6">
        <f>TITRES_STAT!E159</f>
        <v>0</v>
      </c>
      <c r="E156" s="2">
        <f t="shared" si="8"/>
        <v>84209</v>
      </c>
      <c r="F156" s="6" t="str">
        <f t="shared" si="11"/>
        <v>NEUTRAL</v>
      </c>
      <c r="G156" s="6" t="str">
        <f t="shared" si="10"/>
        <v>NEUTRAL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19.100000000000001</v>
      </c>
      <c r="C157" s="6">
        <f>TITRES_STAT!D160</f>
        <v>9.1229999999999993</v>
      </c>
      <c r="D157" s="6">
        <f>TITRES_STAT!E160</f>
        <v>0</v>
      </c>
      <c r="E157" s="2">
        <f t="shared" si="8"/>
        <v>84209</v>
      </c>
      <c r="F157" s="6" t="str">
        <f t="shared" si="11"/>
        <v>NEUTRAL</v>
      </c>
      <c r="G157" s="6" t="str">
        <f t="shared" si="10"/>
        <v>NEUTRAL</v>
      </c>
      <c r="H157" s="6" t="str">
        <f t="shared" si="9"/>
        <v>NEUTRAL</v>
      </c>
    </row>
    <row r="158" spans="1:8" ht="13.5" x14ac:dyDescent="0.25">
      <c r="A158" s="3">
        <f>TITRES_STAT!B161</f>
        <v>42234</v>
      </c>
      <c r="B158" s="6">
        <f>TITRES_STAT!C161</f>
        <v>19.100000000000001</v>
      </c>
      <c r="C158" s="6">
        <f>TITRES_STAT!D161</f>
        <v>9.1229999999999993</v>
      </c>
      <c r="D158" s="6">
        <f>TITRES_STAT!E161</f>
        <v>0</v>
      </c>
      <c r="E158" s="2">
        <f t="shared" si="8"/>
        <v>84209</v>
      </c>
      <c r="F158" s="6" t="str">
        <f t="shared" si="11"/>
        <v>NEUTRAL</v>
      </c>
      <c r="G158" s="6" t="str">
        <f t="shared" si="10"/>
        <v>NEUTRAL</v>
      </c>
      <c r="H158" s="6" t="str">
        <f t="shared" si="9"/>
        <v>NEUTRAL</v>
      </c>
    </row>
    <row r="159" spans="1:8" ht="13.5" x14ac:dyDescent="0.25">
      <c r="A159" s="3">
        <f>TITRES_STAT!B162</f>
        <v>42235</v>
      </c>
      <c r="B159" s="6">
        <f>TITRES_STAT!C162</f>
        <v>18.53</v>
      </c>
      <c r="C159" s="6">
        <f>TITRES_STAT!D162</f>
        <v>8.8506999999999998</v>
      </c>
      <c r="D159" s="6">
        <f>TITRES_STAT!E162</f>
        <v>90</v>
      </c>
      <c r="E159" s="2">
        <f t="shared" si="8"/>
        <v>84119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17.98</v>
      </c>
      <c r="C160" s="6">
        <f>TITRES_STAT!D163</f>
        <v>8.5879999999999992</v>
      </c>
      <c r="D160" s="6">
        <f>TITRES_STAT!E163</f>
        <v>50</v>
      </c>
      <c r="E160" s="2">
        <f t="shared" si="8"/>
        <v>84069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18.510000000000002</v>
      </c>
      <c r="C161" s="6">
        <f>TITRES_STAT!D164</f>
        <v>8.8412000000000006</v>
      </c>
      <c r="D161" s="6">
        <f>TITRES_STAT!E164</f>
        <v>350</v>
      </c>
      <c r="E161" s="2">
        <f t="shared" si="8"/>
        <v>84419</v>
      </c>
      <c r="F161" s="6" t="str">
        <f t="shared" si="11"/>
        <v>BULLISH</v>
      </c>
      <c r="G161" s="6" t="str">
        <f t="shared" si="10"/>
        <v>NEUTRAL</v>
      </c>
      <c r="H161" s="6" t="str">
        <f t="shared" si="9"/>
        <v>BULLISH DIVERGENCE</v>
      </c>
    </row>
    <row r="162" spans="1:8" ht="13.5" x14ac:dyDescent="0.25">
      <c r="A162" s="3">
        <f>TITRES_STAT!B165</f>
        <v>42240</v>
      </c>
      <c r="B162" s="6">
        <f>TITRES_STAT!C165</f>
        <v>18.510000000000002</v>
      </c>
      <c r="C162" s="6">
        <f>TITRES_STAT!D165</f>
        <v>8.8412000000000006</v>
      </c>
      <c r="D162" s="6">
        <f>TITRES_STAT!E165</f>
        <v>0</v>
      </c>
      <c r="E162" s="2">
        <f t="shared" si="8"/>
        <v>84419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BULLISH DIVERGENCE</v>
      </c>
    </row>
    <row r="163" spans="1:8" ht="13.5" x14ac:dyDescent="0.25">
      <c r="A163" s="3">
        <f>TITRES_STAT!B166</f>
        <v>42241</v>
      </c>
      <c r="B163" s="6">
        <f>TITRES_STAT!C166</f>
        <v>18.510000000000002</v>
      </c>
      <c r="C163" s="6">
        <f>TITRES_STAT!D166</f>
        <v>8.8412000000000006</v>
      </c>
      <c r="D163" s="6">
        <f>TITRES_STAT!E166</f>
        <v>0</v>
      </c>
      <c r="E163" s="2">
        <f t="shared" si="8"/>
        <v>84419</v>
      </c>
      <c r="F163" s="6" t="str">
        <f t="shared" si="11"/>
        <v>BULLISH</v>
      </c>
      <c r="G163" s="6" t="str">
        <f t="shared" si="10"/>
        <v>NEUTRAL</v>
      </c>
      <c r="H163" s="6" t="str">
        <f t="shared" si="9"/>
        <v>BULLISH DIVERGENCE</v>
      </c>
    </row>
    <row r="164" spans="1:8" ht="13.5" x14ac:dyDescent="0.25">
      <c r="A164" s="3">
        <f>TITRES_STAT!B167</f>
        <v>42242</v>
      </c>
      <c r="B164" s="6">
        <f>TITRES_STAT!C167</f>
        <v>19.059999999999999</v>
      </c>
      <c r="C164" s="6">
        <f>TITRES_STAT!D167</f>
        <v>9.1038999999999994</v>
      </c>
      <c r="D164" s="6">
        <f>TITRES_STAT!E167</f>
        <v>50</v>
      </c>
      <c r="E164" s="2">
        <f t="shared" si="8"/>
        <v>84469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19.059999999999999</v>
      </c>
      <c r="C165" s="6">
        <f>TITRES_STAT!D168</f>
        <v>9.1038999999999994</v>
      </c>
      <c r="D165" s="6">
        <f>TITRES_STAT!E168</f>
        <v>0</v>
      </c>
      <c r="E165" s="2">
        <f t="shared" si="8"/>
        <v>84469</v>
      </c>
      <c r="F165" s="6" t="str">
        <f t="shared" si="11"/>
        <v>BULLISH</v>
      </c>
      <c r="G165" s="6" t="str">
        <f t="shared" si="10"/>
        <v>NEUTRAL</v>
      </c>
      <c r="H165" s="6" t="str">
        <f t="shared" si="9"/>
        <v>CONFIRMED BULLISH</v>
      </c>
    </row>
    <row r="166" spans="1:8" ht="13.5" x14ac:dyDescent="0.25">
      <c r="A166" s="3">
        <f>TITRES_STAT!B169</f>
        <v>42244</v>
      </c>
      <c r="B166" s="6">
        <f>TITRES_STAT!C169</f>
        <v>19.63</v>
      </c>
      <c r="C166" s="6">
        <f>TITRES_STAT!D169</f>
        <v>9.3760999999999992</v>
      </c>
      <c r="D166" s="6">
        <f>TITRES_STAT!E169</f>
        <v>11873</v>
      </c>
      <c r="E166" s="2">
        <f t="shared" si="8"/>
        <v>96342</v>
      </c>
      <c r="F166" s="6" t="str">
        <f t="shared" si="11"/>
        <v>BULLISH</v>
      </c>
      <c r="G166" s="6" t="str">
        <f t="shared" si="10"/>
        <v>STRONG</v>
      </c>
      <c r="H166" s="6" t="str">
        <f t="shared" si="9"/>
        <v>CONFIRMED BULLISH</v>
      </c>
    </row>
    <row r="167" spans="1:8" ht="13.5" x14ac:dyDescent="0.25">
      <c r="A167" s="3">
        <f>TITRES_STAT!B170</f>
        <v>42247</v>
      </c>
      <c r="B167" s="6">
        <f>TITRES_STAT!C170</f>
        <v>19.63</v>
      </c>
      <c r="C167" s="6">
        <f>TITRES_STAT!D170</f>
        <v>9.3760999999999992</v>
      </c>
      <c r="D167" s="6">
        <f>TITRES_STAT!E170</f>
        <v>0</v>
      </c>
      <c r="E167" s="2">
        <f t="shared" si="8"/>
        <v>96342</v>
      </c>
      <c r="F167" s="6" t="str">
        <f t="shared" si="11"/>
        <v>BULLISH</v>
      </c>
      <c r="G167" s="6" t="str">
        <f t="shared" si="10"/>
        <v>STRONG</v>
      </c>
      <c r="H167" s="6" t="str">
        <f t="shared" si="9"/>
        <v>CONFIRMED BULLISH</v>
      </c>
    </row>
    <row r="168" spans="1:8" ht="13.5" x14ac:dyDescent="0.25">
      <c r="A168" s="3">
        <f>TITRES_STAT!B171</f>
        <v>42248</v>
      </c>
      <c r="B168" s="6">
        <f>TITRES_STAT!C171</f>
        <v>19.63</v>
      </c>
      <c r="C168" s="6">
        <f>TITRES_STAT!D171</f>
        <v>9.3760999999999992</v>
      </c>
      <c r="D168" s="6">
        <f>TITRES_STAT!E171</f>
        <v>0</v>
      </c>
      <c r="E168" s="2">
        <f t="shared" si="8"/>
        <v>96342</v>
      </c>
      <c r="F168" s="6" t="str">
        <f t="shared" si="11"/>
        <v>BULLISH</v>
      </c>
      <c r="G168" s="6" t="str">
        <f t="shared" si="10"/>
        <v>STRONG</v>
      </c>
      <c r="H168" s="6" t="str">
        <f t="shared" si="9"/>
        <v>CONFIRMED BULLISH</v>
      </c>
    </row>
    <row r="169" spans="1:8" ht="13.5" x14ac:dyDescent="0.25">
      <c r="A169" s="3">
        <f>TITRES_STAT!B172</f>
        <v>42249</v>
      </c>
      <c r="B169" s="6">
        <f>TITRES_STAT!C172</f>
        <v>19.05</v>
      </c>
      <c r="C169" s="6">
        <f>TITRES_STAT!D172</f>
        <v>9.0991</v>
      </c>
      <c r="D169" s="6">
        <f>TITRES_STAT!E172</f>
        <v>0</v>
      </c>
      <c r="E169" s="2">
        <f t="shared" si="8"/>
        <v>96342</v>
      </c>
      <c r="F169" s="6" t="str">
        <f t="shared" si="11"/>
        <v>BULLISH</v>
      </c>
      <c r="G169" s="6" t="str">
        <f t="shared" si="10"/>
        <v>STRONG</v>
      </c>
      <c r="H169" s="6" t="str">
        <f t="shared" si="9"/>
        <v>BULLISH DIVERGENCE</v>
      </c>
    </row>
    <row r="170" spans="1:8" ht="13.5" x14ac:dyDescent="0.25">
      <c r="A170" s="3">
        <f>TITRES_STAT!B173</f>
        <v>42250</v>
      </c>
      <c r="B170" s="6">
        <f>TITRES_STAT!C173</f>
        <v>18.02</v>
      </c>
      <c r="C170" s="6">
        <f>TITRES_STAT!D173</f>
        <v>8.6071000000000009</v>
      </c>
      <c r="D170" s="6">
        <f>TITRES_STAT!E173</f>
        <v>255</v>
      </c>
      <c r="E170" s="2">
        <f t="shared" si="8"/>
        <v>96087</v>
      </c>
      <c r="F170" s="6" t="str">
        <f t="shared" si="11"/>
        <v>BULLISH</v>
      </c>
      <c r="G170" s="6" t="str">
        <f t="shared" si="10"/>
        <v>STRONG</v>
      </c>
      <c r="H170" s="6" t="str">
        <f t="shared" si="9"/>
        <v>BULLISH DIVERGENCE</v>
      </c>
    </row>
    <row r="171" spans="1:8" ht="13.5" x14ac:dyDescent="0.25">
      <c r="A171" s="3">
        <f>TITRES_STAT!B174</f>
        <v>42251</v>
      </c>
      <c r="B171" s="6">
        <f>TITRES_STAT!C174</f>
        <v>18.02</v>
      </c>
      <c r="C171" s="6">
        <f>TITRES_STAT!D174</f>
        <v>8.6071000000000009</v>
      </c>
      <c r="D171" s="6">
        <f>TITRES_STAT!E174</f>
        <v>0</v>
      </c>
      <c r="E171" s="2">
        <f t="shared" si="8"/>
        <v>96087</v>
      </c>
      <c r="F171" s="6" t="str">
        <f t="shared" si="11"/>
        <v>BEARISH</v>
      </c>
      <c r="G171" s="6" t="str">
        <f t="shared" si="10"/>
        <v>NEUTRAL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18.02</v>
      </c>
      <c r="C172" s="6">
        <f>TITRES_STAT!D175</f>
        <v>8.6071000000000009</v>
      </c>
      <c r="D172" s="6">
        <f>TITRES_STAT!E175</f>
        <v>0</v>
      </c>
      <c r="E172" s="2">
        <f t="shared" si="8"/>
        <v>96087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18.559999999999999</v>
      </c>
      <c r="C173" s="6">
        <f>TITRES_STAT!D176</f>
        <v>8.8651</v>
      </c>
      <c r="D173" s="6">
        <f>TITRES_STAT!E176</f>
        <v>5</v>
      </c>
      <c r="E173" s="2">
        <f t="shared" si="8"/>
        <v>96092</v>
      </c>
      <c r="F173" s="6" t="str">
        <f t="shared" si="11"/>
        <v>BEARISH</v>
      </c>
      <c r="G173" s="6" t="str">
        <f t="shared" si="10"/>
        <v>NEUTRAL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19.100000000000001</v>
      </c>
      <c r="C174" s="6">
        <f>TITRES_STAT!D177</f>
        <v>9.1229999999999993</v>
      </c>
      <c r="D174" s="6">
        <f>TITRES_STAT!E177</f>
        <v>5</v>
      </c>
      <c r="E174" s="2">
        <f t="shared" si="8"/>
        <v>96097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BEARISH DIVERGENCE</v>
      </c>
    </row>
    <row r="175" spans="1:8" ht="13.5" x14ac:dyDescent="0.25">
      <c r="A175" s="3">
        <f>TITRES_STAT!B178</f>
        <v>42257</v>
      </c>
      <c r="B175" s="6">
        <f>TITRES_STAT!C178</f>
        <v>19.100000000000001</v>
      </c>
      <c r="C175" s="6">
        <f>TITRES_STAT!D178</f>
        <v>9.1229999999999993</v>
      </c>
      <c r="D175" s="6">
        <f>TITRES_STAT!E178</f>
        <v>0</v>
      </c>
      <c r="E175" s="2">
        <f t="shared" si="8"/>
        <v>96097</v>
      </c>
      <c r="F175" s="6" t="str">
        <f t="shared" si="11"/>
        <v>BULLISH</v>
      </c>
      <c r="G175" s="6" t="str">
        <f t="shared" si="10"/>
        <v>NEUTRAL</v>
      </c>
      <c r="H175" s="6" t="str">
        <f t="shared" si="9"/>
        <v>CONFIRMED BULLISH</v>
      </c>
    </row>
    <row r="176" spans="1:8" ht="13.5" x14ac:dyDescent="0.25">
      <c r="A176" s="3">
        <f>TITRES_STAT!B179</f>
        <v>42258</v>
      </c>
      <c r="B176" s="6">
        <f>TITRES_STAT!C179</f>
        <v>19.27</v>
      </c>
      <c r="C176" s="6">
        <f>TITRES_STAT!D179</f>
        <v>9.2042000000000002</v>
      </c>
      <c r="D176" s="6">
        <f>TITRES_STAT!E179</f>
        <v>196</v>
      </c>
      <c r="E176" s="2">
        <f t="shared" si="8"/>
        <v>96293</v>
      </c>
      <c r="F176" s="6" t="str">
        <f t="shared" si="11"/>
        <v>BULLISH</v>
      </c>
      <c r="G176" s="6" t="str">
        <f t="shared" si="10"/>
        <v>NEUTRAL</v>
      </c>
      <c r="H176" s="6" t="str">
        <f t="shared" si="9"/>
        <v>CONFIRMED BULLISH</v>
      </c>
    </row>
    <row r="177" spans="1:8" ht="13.5" x14ac:dyDescent="0.25">
      <c r="A177" s="3">
        <f>TITRES_STAT!B180</f>
        <v>42261</v>
      </c>
      <c r="B177" s="6">
        <f>TITRES_STAT!C180</f>
        <v>19.27</v>
      </c>
      <c r="C177" s="6">
        <f>TITRES_STAT!D180</f>
        <v>9.2042000000000002</v>
      </c>
      <c r="D177" s="6">
        <f>TITRES_STAT!E180</f>
        <v>0</v>
      </c>
      <c r="E177" s="2">
        <f t="shared" si="8"/>
        <v>96293</v>
      </c>
      <c r="F177" s="6" t="str">
        <f t="shared" si="11"/>
        <v>BULLISH</v>
      </c>
      <c r="G177" s="6" t="str">
        <f t="shared" si="10"/>
        <v>NEUTRAL</v>
      </c>
      <c r="H177" s="6" t="str">
        <f t="shared" si="9"/>
        <v>CONFIRMED BULLISH</v>
      </c>
    </row>
    <row r="178" spans="1:8" ht="13.5" x14ac:dyDescent="0.25">
      <c r="A178" s="3">
        <f>TITRES_STAT!B181</f>
        <v>42262</v>
      </c>
      <c r="B178" s="6">
        <f>TITRES_STAT!C181</f>
        <v>19.27</v>
      </c>
      <c r="C178" s="6">
        <f>TITRES_STAT!D181</f>
        <v>9.2042000000000002</v>
      </c>
      <c r="D178" s="6">
        <f>TITRES_STAT!E181</f>
        <v>0</v>
      </c>
      <c r="E178" s="2">
        <f t="shared" si="8"/>
        <v>96293</v>
      </c>
      <c r="F178" s="6" t="str">
        <f t="shared" si="11"/>
        <v>BULLISH</v>
      </c>
      <c r="G178" s="6" t="str">
        <f t="shared" si="10"/>
        <v>NEUTRAL</v>
      </c>
      <c r="H178" s="6" t="str">
        <f t="shared" si="9"/>
        <v>CONFIRMED BULLISH</v>
      </c>
    </row>
    <row r="179" spans="1:8" ht="13.5" x14ac:dyDescent="0.25">
      <c r="A179" s="3">
        <f>TITRES_STAT!B182</f>
        <v>42263</v>
      </c>
      <c r="B179" s="6">
        <f>TITRES_STAT!C182</f>
        <v>18.45</v>
      </c>
      <c r="C179" s="6">
        <f>TITRES_STAT!D182</f>
        <v>8.8125</v>
      </c>
      <c r="D179" s="6">
        <f>TITRES_STAT!E182</f>
        <v>100</v>
      </c>
      <c r="E179" s="2">
        <f t="shared" si="8"/>
        <v>96193</v>
      </c>
      <c r="F179" s="6" t="str">
        <f t="shared" si="11"/>
        <v>BULLISH</v>
      </c>
      <c r="G179" s="6" t="str">
        <f t="shared" si="10"/>
        <v>NEUTRAL</v>
      </c>
      <c r="H179" s="6" t="str">
        <f t="shared" si="9"/>
        <v>BULLISH DIVERGENCE</v>
      </c>
    </row>
    <row r="180" spans="1:8" ht="13.5" x14ac:dyDescent="0.25">
      <c r="A180" s="3">
        <f>TITRES_STAT!B183</f>
        <v>42264</v>
      </c>
      <c r="B180" s="6">
        <f>TITRES_STAT!C183</f>
        <v>18</v>
      </c>
      <c r="C180" s="6">
        <f>TITRES_STAT!D183</f>
        <v>8.5975999999999999</v>
      </c>
      <c r="D180" s="6">
        <f>TITRES_STAT!E183</f>
        <v>100</v>
      </c>
      <c r="E180" s="2">
        <f t="shared" si="8"/>
        <v>96093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18</v>
      </c>
      <c r="C181" s="6">
        <f>TITRES_STAT!D184</f>
        <v>8.5975999999999999</v>
      </c>
      <c r="D181" s="6">
        <f>TITRES_STAT!E184</f>
        <v>0</v>
      </c>
      <c r="E181" s="2">
        <f t="shared" si="8"/>
        <v>96093</v>
      </c>
      <c r="F181" s="6" t="str">
        <f t="shared" si="11"/>
        <v>BEARISH</v>
      </c>
      <c r="G181" s="6" t="str">
        <f t="shared" si="10"/>
        <v>NEUTRAL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18</v>
      </c>
      <c r="C182" s="6">
        <f>TITRES_STAT!D185</f>
        <v>8.5975999999999999</v>
      </c>
      <c r="D182" s="6">
        <f>TITRES_STAT!E185</f>
        <v>0</v>
      </c>
      <c r="E182" s="2">
        <f t="shared" si="8"/>
        <v>96093</v>
      </c>
      <c r="F182" s="6" t="str">
        <f t="shared" si="11"/>
        <v>BEARISH</v>
      </c>
      <c r="G182" s="6" t="str">
        <f t="shared" si="10"/>
        <v>NEUTRAL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17.95</v>
      </c>
      <c r="C183" s="6">
        <f>TITRES_STAT!D186</f>
        <v>8.5737000000000005</v>
      </c>
      <c r="D183" s="6">
        <f>TITRES_STAT!E186</f>
        <v>76</v>
      </c>
      <c r="E183" s="2">
        <f t="shared" si="8"/>
        <v>96017</v>
      </c>
      <c r="F183" s="6" t="str">
        <f t="shared" si="11"/>
        <v>BEARISH</v>
      </c>
      <c r="G183" s="6" t="str">
        <f t="shared" si="10"/>
        <v>NEUTRAL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17.95</v>
      </c>
      <c r="C184" s="6">
        <f>TITRES_STAT!D187</f>
        <v>8.5737000000000005</v>
      </c>
      <c r="D184" s="6">
        <f>TITRES_STAT!E187</f>
        <v>0</v>
      </c>
      <c r="E184" s="2">
        <f t="shared" si="8"/>
        <v>96017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17.95</v>
      </c>
      <c r="C185" s="6">
        <f>TITRES_STAT!D188</f>
        <v>8.5737000000000005</v>
      </c>
      <c r="D185" s="6">
        <f>TITRES_STAT!E188</f>
        <v>0</v>
      </c>
      <c r="E185" s="2">
        <f t="shared" si="8"/>
        <v>96017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17.420000000000002</v>
      </c>
      <c r="C186" s="6">
        <f>TITRES_STAT!D189</f>
        <v>8.3204999999999991</v>
      </c>
      <c r="D186" s="6">
        <f>TITRES_STAT!E189</f>
        <v>50</v>
      </c>
      <c r="E186" s="2">
        <f t="shared" si="8"/>
        <v>95967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17.5</v>
      </c>
      <c r="C187" s="6">
        <f>TITRES_STAT!D190</f>
        <v>8.3588000000000005</v>
      </c>
      <c r="D187" s="6">
        <f>TITRES_STAT!E190</f>
        <v>2928</v>
      </c>
      <c r="E187" s="2">
        <f t="shared" si="8"/>
        <v>98895</v>
      </c>
      <c r="F187" s="6" t="str">
        <f t="shared" si="11"/>
        <v>BULLISH</v>
      </c>
      <c r="G187" s="6" t="str">
        <f t="shared" si="10"/>
        <v>STRONG</v>
      </c>
      <c r="H187" s="6" t="str">
        <f t="shared" si="9"/>
        <v>BULLISH DIVERGENCE</v>
      </c>
    </row>
    <row r="188" spans="1:8" ht="13.5" x14ac:dyDescent="0.25">
      <c r="A188" s="3">
        <f>TITRES_STAT!B191</f>
        <v>42278</v>
      </c>
      <c r="B188" s="6">
        <f>TITRES_STAT!C191</f>
        <v>17.5</v>
      </c>
      <c r="C188" s="6">
        <f>TITRES_STAT!D191</f>
        <v>8.3588000000000005</v>
      </c>
      <c r="D188" s="6">
        <f>TITRES_STAT!E191</f>
        <v>100020</v>
      </c>
      <c r="E188" s="2">
        <f t="shared" si="8"/>
        <v>98895</v>
      </c>
      <c r="F188" s="6" t="str">
        <f t="shared" si="11"/>
        <v>BULLISH</v>
      </c>
      <c r="G188" s="6" t="str">
        <f t="shared" si="10"/>
        <v>STRONG</v>
      </c>
      <c r="H188" s="6" t="str">
        <f t="shared" si="9"/>
        <v>BULLISH DIVERGENCE</v>
      </c>
    </row>
    <row r="189" spans="1:8" ht="13.5" x14ac:dyDescent="0.25">
      <c r="A189" s="3">
        <f>TITRES_STAT!B192</f>
        <v>42279</v>
      </c>
      <c r="B189" s="6">
        <f>TITRES_STAT!C192</f>
        <v>16.989999999999998</v>
      </c>
      <c r="C189" s="6">
        <f>TITRES_STAT!D192</f>
        <v>8.1151999999999997</v>
      </c>
      <c r="D189" s="6">
        <f>TITRES_STAT!E192</f>
        <v>114</v>
      </c>
      <c r="E189" s="2">
        <f t="shared" si="8"/>
        <v>98781</v>
      </c>
      <c r="F189" s="6" t="str">
        <f t="shared" si="11"/>
        <v>BULLISH</v>
      </c>
      <c r="G189" s="6" t="str">
        <f t="shared" si="10"/>
        <v>STRONG</v>
      </c>
      <c r="H189" s="6" t="str">
        <f t="shared" si="9"/>
        <v>BULLISH DIVERGENCE</v>
      </c>
    </row>
    <row r="190" spans="1:8" ht="13.5" x14ac:dyDescent="0.25">
      <c r="A190" s="3">
        <f>TITRES_STAT!B193</f>
        <v>42282</v>
      </c>
      <c r="B190" s="6">
        <f>TITRES_STAT!C193</f>
        <v>16.989999999999998</v>
      </c>
      <c r="C190" s="6">
        <f>TITRES_STAT!D193</f>
        <v>8.1151999999999997</v>
      </c>
      <c r="D190" s="6">
        <f>TITRES_STAT!E193</f>
        <v>0</v>
      </c>
      <c r="E190" s="2">
        <f t="shared" si="8"/>
        <v>98781</v>
      </c>
      <c r="F190" s="6" t="str">
        <f t="shared" si="11"/>
        <v>BULLISH</v>
      </c>
      <c r="G190" s="6" t="str">
        <f t="shared" si="10"/>
        <v>STRONG</v>
      </c>
      <c r="H190" s="6" t="str">
        <f t="shared" si="9"/>
        <v>BULLISH DIVERGENCE</v>
      </c>
    </row>
    <row r="191" spans="1:8" ht="13.5" x14ac:dyDescent="0.25">
      <c r="A191" s="3">
        <f>TITRES_STAT!B194</f>
        <v>42283</v>
      </c>
      <c r="B191" s="6">
        <f>TITRES_STAT!C194</f>
        <v>17.489999999999998</v>
      </c>
      <c r="C191" s="6">
        <f>TITRES_STAT!D194</f>
        <v>8.3539999999999992</v>
      </c>
      <c r="D191" s="6">
        <f>TITRES_STAT!E194</f>
        <v>240</v>
      </c>
      <c r="E191" s="2">
        <f t="shared" si="8"/>
        <v>99021</v>
      </c>
      <c r="F191" s="6" t="str">
        <f t="shared" si="11"/>
        <v>BULLISH</v>
      </c>
      <c r="G191" s="6" t="str">
        <f t="shared" si="10"/>
        <v>STRONG</v>
      </c>
      <c r="H191" s="6" t="str">
        <f t="shared" si="9"/>
        <v>CONFIRMED BULLISH</v>
      </c>
    </row>
    <row r="192" spans="1:8" ht="13.5" x14ac:dyDescent="0.25">
      <c r="A192" s="3">
        <f>TITRES_STAT!B195</f>
        <v>42284</v>
      </c>
      <c r="B192" s="6">
        <f>TITRES_STAT!C195</f>
        <v>17.5</v>
      </c>
      <c r="C192" s="6">
        <f>TITRES_STAT!D195</f>
        <v>8.3588000000000005</v>
      </c>
      <c r="D192" s="6">
        <f>TITRES_STAT!E195</f>
        <v>336472</v>
      </c>
      <c r="E192" s="2">
        <f t="shared" si="8"/>
        <v>435493</v>
      </c>
      <c r="F192" s="6" t="str">
        <f t="shared" si="11"/>
        <v>BULLISH</v>
      </c>
      <c r="G192" s="6" t="str">
        <f t="shared" si="10"/>
        <v>STRONG</v>
      </c>
      <c r="H192" s="6" t="str">
        <f t="shared" si="9"/>
        <v>NEUTRAL</v>
      </c>
    </row>
    <row r="193" spans="1:8" ht="13.5" x14ac:dyDescent="0.25">
      <c r="A193" s="3">
        <f>TITRES_STAT!B196</f>
        <v>42285</v>
      </c>
      <c r="B193" s="6">
        <f>TITRES_STAT!C196</f>
        <v>17.5</v>
      </c>
      <c r="C193" s="6">
        <f>TITRES_STAT!D196</f>
        <v>8.3588000000000005</v>
      </c>
      <c r="D193" s="6">
        <f>TITRES_STAT!E196</f>
        <v>17</v>
      </c>
      <c r="E193" s="2">
        <f t="shared" si="8"/>
        <v>435493</v>
      </c>
      <c r="F193" s="6" t="str">
        <f t="shared" si="11"/>
        <v>BULLISH</v>
      </c>
      <c r="G193" s="6" t="str">
        <f t="shared" si="10"/>
        <v>STRONG</v>
      </c>
      <c r="H193" s="6" t="str">
        <f t="shared" si="9"/>
        <v>NEUTRAL</v>
      </c>
    </row>
    <row r="194" spans="1:8" ht="13.5" x14ac:dyDescent="0.25">
      <c r="A194" s="3">
        <f>TITRES_STAT!B197</f>
        <v>42286</v>
      </c>
      <c r="B194" s="6">
        <f>TITRES_STAT!C197</f>
        <v>17.899999999999999</v>
      </c>
      <c r="C194" s="6">
        <f>TITRES_STAT!D197</f>
        <v>8.5497999999999994</v>
      </c>
      <c r="D194" s="6">
        <f>TITRES_STAT!E197</f>
        <v>315</v>
      </c>
      <c r="E194" s="2">
        <f t="shared" si="8"/>
        <v>435808</v>
      </c>
      <c r="F194" s="6" t="str">
        <f t="shared" si="11"/>
        <v>BULLISH</v>
      </c>
      <c r="G194" s="6" t="str">
        <f t="shared" si="10"/>
        <v>STRONG</v>
      </c>
      <c r="H194" s="6" t="str">
        <f t="shared" si="9"/>
        <v>CONFIRMED BULLISH</v>
      </c>
    </row>
    <row r="195" spans="1:8" ht="13.5" x14ac:dyDescent="0.25">
      <c r="A195" s="3">
        <f>TITRES_STAT!B198</f>
        <v>42289</v>
      </c>
      <c r="B195" s="6">
        <f>TITRES_STAT!C198</f>
        <v>7.31</v>
      </c>
      <c r="C195" s="6">
        <f>TITRES_STAT!D198</f>
        <v>7.31</v>
      </c>
      <c r="D195" s="6">
        <f>TITRES_STAT!E198</f>
        <v>0</v>
      </c>
      <c r="E195" s="2">
        <f t="shared" si="8"/>
        <v>435808</v>
      </c>
      <c r="F195" s="6" t="str">
        <f t="shared" si="11"/>
        <v>BULLISH</v>
      </c>
      <c r="G195" s="6" t="str">
        <f t="shared" si="10"/>
        <v>STRONG</v>
      </c>
      <c r="H195" s="6" t="str">
        <f t="shared" si="9"/>
        <v>BULLISH DIVERGENCE</v>
      </c>
    </row>
    <row r="196" spans="1:8" ht="13.5" x14ac:dyDescent="0.25">
      <c r="A196" s="3">
        <f>TITRES_STAT!B199</f>
        <v>42290</v>
      </c>
      <c r="B196" s="6">
        <f>TITRES_STAT!C199</f>
        <v>7.31</v>
      </c>
      <c r="C196" s="6">
        <f>TITRES_STAT!D199</f>
        <v>7.31</v>
      </c>
      <c r="D196" s="6">
        <f>TITRES_STAT!E199</f>
        <v>0</v>
      </c>
      <c r="E196" s="2">
        <f t="shared" ref="E196:E259" si="12">IF(B196&gt;B195, E195+D196, IF(B196&lt;B195, E195-D196, E195))</f>
        <v>435808</v>
      </c>
      <c r="F196" s="6" t="str">
        <f t="shared" si="11"/>
        <v>BULLISH</v>
      </c>
      <c r="G196" s="6" t="str">
        <f t="shared" si="10"/>
        <v>STRONG</v>
      </c>
      <c r="H196" s="6" t="str">
        <f t="shared" si="9"/>
        <v>BULLISH DIVERGENCE</v>
      </c>
    </row>
    <row r="197" spans="1:8" ht="13.5" x14ac:dyDescent="0.25">
      <c r="A197" s="3">
        <f>TITRES_STAT!B200</f>
        <v>42293</v>
      </c>
      <c r="B197" s="6">
        <f>TITRES_STAT!C200</f>
        <v>7.52</v>
      </c>
      <c r="C197" s="6">
        <f>TITRES_STAT!D200</f>
        <v>7.52</v>
      </c>
      <c r="D197" s="6">
        <f>TITRES_STAT!E200</f>
        <v>11</v>
      </c>
      <c r="E197" s="2">
        <f t="shared" si="12"/>
        <v>435819</v>
      </c>
      <c r="F197" s="6" t="str">
        <f t="shared" si="11"/>
        <v>BULLISH</v>
      </c>
      <c r="G197" s="6" t="str">
        <f t="shared" si="10"/>
        <v>NEUTRAL</v>
      </c>
      <c r="H197" s="6" t="str">
        <f t="shared" si="9"/>
        <v>BULLISH DIVERGENCE</v>
      </c>
    </row>
    <row r="198" spans="1:8" ht="13.5" x14ac:dyDescent="0.25">
      <c r="A198" s="3">
        <f>TITRES_STAT!B201</f>
        <v>42296</v>
      </c>
      <c r="B198" s="6">
        <f>TITRES_STAT!C201</f>
        <v>7.52</v>
      </c>
      <c r="C198" s="6">
        <f>TITRES_STAT!D201</f>
        <v>7.52</v>
      </c>
      <c r="D198" s="6">
        <f>TITRES_STAT!E201</f>
        <v>0</v>
      </c>
      <c r="E198" s="2">
        <f t="shared" si="12"/>
        <v>435819</v>
      </c>
      <c r="F198" s="6" t="str">
        <f t="shared" si="11"/>
        <v>BULLISH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42297</v>
      </c>
      <c r="B199" s="6">
        <f>TITRES_STAT!C202</f>
        <v>7.52</v>
      </c>
      <c r="C199" s="6">
        <f>TITRES_STAT!D202</f>
        <v>7.52</v>
      </c>
      <c r="D199" s="6">
        <f>TITRES_STAT!E202</f>
        <v>0</v>
      </c>
      <c r="E199" s="2">
        <f t="shared" si="12"/>
        <v>435819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BULLISH DIVERGENCE</v>
      </c>
    </row>
    <row r="200" spans="1:8" ht="13.5" x14ac:dyDescent="0.25">
      <c r="A200" s="3">
        <f>TITRES_STAT!B203</f>
        <v>42298</v>
      </c>
      <c r="B200" s="6">
        <f>TITRES_STAT!C203</f>
        <v>7.52</v>
      </c>
      <c r="C200" s="6">
        <f>TITRES_STAT!D203</f>
        <v>7.52</v>
      </c>
      <c r="D200" s="6">
        <f>TITRES_STAT!E203</f>
        <v>0</v>
      </c>
      <c r="E200" s="2">
        <f t="shared" si="12"/>
        <v>435819</v>
      </c>
      <c r="F200" s="6" t="str">
        <f t="shared" ref="F200:F263" si="15">IF(E200&gt;E195,"BULLISH",IF(E200&lt;E195,"BEARISH","NEUTRAL"))</f>
        <v>BULLISH</v>
      </c>
      <c r="G200" s="6" t="str">
        <f t="shared" si="14"/>
        <v>NEUTRAL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7.52</v>
      </c>
      <c r="C201" s="6">
        <f>TITRES_STAT!D204</f>
        <v>7.52</v>
      </c>
      <c r="D201" s="6">
        <f>TITRES_STAT!E204</f>
        <v>0</v>
      </c>
      <c r="E201" s="2">
        <f t="shared" si="12"/>
        <v>435819</v>
      </c>
      <c r="F201" s="6" t="str">
        <f t="shared" si="15"/>
        <v>BULLISH</v>
      </c>
      <c r="G201" s="6" t="str">
        <f t="shared" si="14"/>
        <v>NEUTRAL</v>
      </c>
      <c r="H201" s="6" t="str">
        <f t="shared" si="13"/>
        <v>CONFIRMED BULLISH</v>
      </c>
    </row>
    <row r="202" spans="1:8" ht="13.5" x14ac:dyDescent="0.25">
      <c r="A202" s="3">
        <f>TITRES_STAT!B205</f>
        <v>42300</v>
      </c>
      <c r="B202" s="6">
        <f>TITRES_STAT!C205</f>
        <v>7.52</v>
      </c>
      <c r="C202" s="6">
        <f>TITRES_STAT!D205</f>
        <v>7.52</v>
      </c>
      <c r="D202" s="6">
        <f>TITRES_STAT!E205</f>
        <v>0</v>
      </c>
      <c r="E202" s="2">
        <f t="shared" si="12"/>
        <v>435819</v>
      </c>
      <c r="F202" s="6" t="str">
        <f t="shared" si="15"/>
        <v>NEUTRAL</v>
      </c>
      <c r="G202" s="6" t="str">
        <f t="shared" si="14"/>
        <v>NEUTRAL</v>
      </c>
      <c r="H202" s="6" t="str">
        <f t="shared" si="13"/>
        <v>NEUTRAL</v>
      </c>
    </row>
    <row r="203" spans="1:8" ht="13.5" x14ac:dyDescent="0.25">
      <c r="A203" s="3">
        <f>TITRES_STAT!B206</f>
        <v>42303</v>
      </c>
      <c r="B203" s="6">
        <f>TITRES_STAT!C206</f>
        <v>7.52</v>
      </c>
      <c r="C203" s="6">
        <f>TITRES_STAT!D206</f>
        <v>7.52</v>
      </c>
      <c r="D203" s="6">
        <f>TITRES_STAT!E206</f>
        <v>0</v>
      </c>
      <c r="E203" s="2">
        <f t="shared" si="12"/>
        <v>435819</v>
      </c>
      <c r="F203" s="6" t="str">
        <f t="shared" si="15"/>
        <v>NEUTRAL</v>
      </c>
      <c r="G203" s="6" t="str">
        <f t="shared" si="14"/>
        <v>NEUTRAL</v>
      </c>
      <c r="H203" s="6" t="str">
        <f t="shared" si="13"/>
        <v>NEUTRAL</v>
      </c>
    </row>
    <row r="204" spans="1:8" ht="13.5" x14ac:dyDescent="0.25">
      <c r="A204" s="3">
        <f>TITRES_STAT!B207</f>
        <v>42304</v>
      </c>
      <c r="B204" s="6">
        <f>TITRES_STAT!C207</f>
        <v>7.52</v>
      </c>
      <c r="C204" s="6">
        <f>TITRES_STAT!D207</f>
        <v>7.52</v>
      </c>
      <c r="D204" s="6">
        <f>TITRES_STAT!E207</f>
        <v>0</v>
      </c>
      <c r="E204" s="2">
        <f t="shared" si="12"/>
        <v>435819</v>
      </c>
      <c r="F204" s="6" t="str">
        <f t="shared" si="15"/>
        <v>NEUTRAL</v>
      </c>
      <c r="G204" s="6" t="str">
        <f t="shared" si="14"/>
        <v>NEUTRAL</v>
      </c>
      <c r="H204" s="6" t="str">
        <f t="shared" si="13"/>
        <v>NEUTRAL</v>
      </c>
    </row>
    <row r="205" spans="1:8" ht="13.5" x14ac:dyDescent="0.25">
      <c r="A205" s="3">
        <f>TITRES_STAT!B208</f>
        <v>42305</v>
      </c>
      <c r="B205" s="6">
        <f>TITRES_STAT!C208</f>
        <v>7.52</v>
      </c>
      <c r="C205" s="6">
        <f>TITRES_STAT!D208</f>
        <v>7.52</v>
      </c>
      <c r="D205" s="6">
        <f>TITRES_STAT!E208</f>
        <v>0</v>
      </c>
      <c r="E205" s="2">
        <f t="shared" si="12"/>
        <v>435819</v>
      </c>
      <c r="F205" s="6" t="str">
        <f t="shared" si="15"/>
        <v>NEUTRAL</v>
      </c>
      <c r="G205" s="6" t="str">
        <f t="shared" si="14"/>
        <v>NEUTRAL</v>
      </c>
      <c r="H205" s="6" t="str">
        <f t="shared" si="13"/>
        <v>NEUTRAL</v>
      </c>
    </row>
    <row r="206" spans="1:8" ht="13.5" x14ac:dyDescent="0.25">
      <c r="A206" s="3">
        <f>TITRES_STAT!B209</f>
        <v>42306</v>
      </c>
      <c r="B206" s="6">
        <f>TITRES_STAT!C209</f>
        <v>7.3</v>
      </c>
      <c r="C206" s="6">
        <f>TITRES_STAT!D209</f>
        <v>7.3</v>
      </c>
      <c r="D206" s="6">
        <f>TITRES_STAT!E209</f>
        <v>0</v>
      </c>
      <c r="E206" s="2">
        <f t="shared" si="12"/>
        <v>435819</v>
      </c>
      <c r="F206" s="6" t="str">
        <f t="shared" si="15"/>
        <v>NEUTRAL</v>
      </c>
      <c r="G206" s="6" t="str">
        <f t="shared" si="14"/>
        <v>NEUTRAL</v>
      </c>
      <c r="H206" s="6" t="str">
        <f t="shared" si="13"/>
        <v>NEUTRAL</v>
      </c>
    </row>
    <row r="207" spans="1:8" ht="13.5" x14ac:dyDescent="0.25">
      <c r="A207" s="3">
        <f>TITRES_STAT!B210</f>
        <v>42307</v>
      </c>
      <c r="B207" s="6">
        <f>TITRES_STAT!C210</f>
        <v>7.49</v>
      </c>
      <c r="C207" s="6">
        <f>TITRES_STAT!D210</f>
        <v>7.49</v>
      </c>
      <c r="D207" s="6">
        <f>TITRES_STAT!E210</f>
        <v>78</v>
      </c>
      <c r="E207" s="2">
        <f t="shared" si="12"/>
        <v>435897</v>
      </c>
      <c r="F207" s="6" t="str">
        <f t="shared" si="15"/>
        <v>BULLISH</v>
      </c>
      <c r="G207" s="6" t="str">
        <f t="shared" si="14"/>
        <v>NEUTRAL</v>
      </c>
      <c r="H207" s="6" t="str">
        <f t="shared" si="13"/>
        <v>BULLISH DIVERGENCE</v>
      </c>
    </row>
    <row r="208" spans="1:8" ht="13.5" x14ac:dyDescent="0.25">
      <c r="A208" s="3">
        <f>TITRES_STAT!B211</f>
        <v>42310</v>
      </c>
      <c r="B208" s="6">
        <f>TITRES_STAT!C211</f>
        <v>7.49</v>
      </c>
      <c r="C208" s="6">
        <f>TITRES_STAT!D211</f>
        <v>7.49</v>
      </c>
      <c r="D208" s="6">
        <f>TITRES_STAT!E211</f>
        <v>0</v>
      </c>
      <c r="E208" s="2">
        <f t="shared" si="12"/>
        <v>435897</v>
      </c>
      <c r="F208" s="6" t="str">
        <f t="shared" si="15"/>
        <v>BULLISH</v>
      </c>
      <c r="G208" s="6" t="str">
        <f t="shared" si="14"/>
        <v>NEUTRAL</v>
      </c>
      <c r="H208" s="6" t="str">
        <f t="shared" si="13"/>
        <v>BULLISH DIVERGENCE</v>
      </c>
    </row>
    <row r="209" spans="1:8" ht="13.5" x14ac:dyDescent="0.25">
      <c r="A209" s="3">
        <f>TITRES_STAT!B212</f>
        <v>42311</v>
      </c>
      <c r="B209" s="6">
        <f>TITRES_STAT!C212</f>
        <v>7.4</v>
      </c>
      <c r="C209" s="6">
        <f>TITRES_STAT!D212</f>
        <v>7.4</v>
      </c>
      <c r="D209" s="6">
        <f>TITRES_STAT!E212</f>
        <v>16</v>
      </c>
      <c r="E209" s="2">
        <f t="shared" si="12"/>
        <v>435881</v>
      </c>
      <c r="F209" s="6" t="str">
        <f t="shared" si="15"/>
        <v>BULLISH</v>
      </c>
      <c r="G209" s="6" t="str">
        <f t="shared" si="14"/>
        <v>NEUTRAL</v>
      </c>
      <c r="H209" s="6" t="str">
        <f t="shared" si="13"/>
        <v>BULLISH DIVERGENCE</v>
      </c>
    </row>
    <row r="210" spans="1:8" ht="13.5" x14ac:dyDescent="0.25">
      <c r="A210" s="3">
        <f>TITRES_STAT!B213</f>
        <v>42312</v>
      </c>
      <c r="B210" s="6">
        <f>TITRES_STAT!C213</f>
        <v>7.4</v>
      </c>
      <c r="C210" s="6">
        <f>TITRES_STAT!D213</f>
        <v>7.4</v>
      </c>
      <c r="D210" s="6">
        <f>TITRES_STAT!E213</f>
        <v>0</v>
      </c>
      <c r="E210" s="2">
        <f t="shared" si="12"/>
        <v>435881</v>
      </c>
      <c r="F210" s="6" t="str">
        <f t="shared" si="15"/>
        <v>BULLISH</v>
      </c>
      <c r="G210" s="6" t="str">
        <f t="shared" si="14"/>
        <v>NEUTRAL</v>
      </c>
      <c r="H210" s="6" t="str">
        <f t="shared" si="13"/>
        <v>BULLISH DIVERGENCE</v>
      </c>
    </row>
    <row r="211" spans="1:8" ht="13.5" x14ac:dyDescent="0.25">
      <c r="A211" s="3">
        <f>TITRES_STAT!B214</f>
        <v>42313</v>
      </c>
      <c r="B211" s="6">
        <f>TITRES_STAT!C214</f>
        <v>7.18</v>
      </c>
      <c r="C211" s="6">
        <f>TITRES_STAT!D214</f>
        <v>7.18</v>
      </c>
      <c r="D211" s="6">
        <f>TITRES_STAT!E214</f>
        <v>201</v>
      </c>
      <c r="E211" s="2">
        <f t="shared" si="12"/>
        <v>435680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7.28</v>
      </c>
      <c r="C212" s="6">
        <f>TITRES_STAT!D215</f>
        <v>7.28</v>
      </c>
      <c r="D212" s="6">
        <f>TITRES_STAT!E215</f>
        <v>40</v>
      </c>
      <c r="E212" s="2">
        <f t="shared" si="12"/>
        <v>435720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7.28</v>
      </c>
      <c r="C213" s="6">
        <f>TITRES_STAT!D216</f>
        <v>7.28</v>
      </c>
      <c r="D213" s="6">
        <f>TITRES_STAT!E216</f>
        <v>0</v>
      </c>
      <c r="E213" s="2">
        <f t="shared" si="12"/>
        <v>435720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7.28</v>
      </c>
      <c r="C214" s="6">
        <f>TITRES_STAT!D217</f>
        <v>7.28</v>
      </c>
      <c r="D214" s="6">
        <f>TITRES_STAT!E217</f>
        <v>25</v>
      </c>
      <c r="E214" s="2">
        <f t="shared" si="12"/>
        <v>435720</v>
      </c>
      <c r="F214" s="6" t="str">
        <f t="shared" si="15"/>
        <v>BEARISH</v>
      </c>
      <c r="G214" s="6" t="str">
        <f t="shared" si="14"/>
        <v>NEUTRAL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7.28</v>
      </c>
      <c r="C215" s="6">
        <f>TITRES_STAT!D218</f>
        <v>7.28</v>
      </c>
      <c r="D215" s="6">
        <f>TITRES_STAT!E218</f>
        <v>187</v>
      </c>
      <c r="E215" s="2">
        <f t="shared" si="12"/>
        <v>435720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7.28</v>
      </c>
      <c r="C216" s="6">
        <f>TITRES_STAT!D219</f>
        <v>7.28</v>
      </c>
      <c r="D216" s="6">
        <f>TITRES_STAT!E219</f>
        <v>0</v>
      </c>
      <c r="E216" s="2">
        <f t="shared" si="12"/>
        <v>435720</v>
      </c>
      <c r="F216" s="6" t="str">
        <f t="shared" si="15"/>
        <v>BULLISH</v>
      </c>
      <c r="G216" s="6" t="str">
        <f t="shared" si="14"/>
        <v>NEUTRAL</v>
      </c>
      <c r="H216" s="6" t="str">
        <f t="shared" si="13"/>
        <v>CONFIRMED BULLISH</v>
      </c>
    </row>
    <row r="217" spans="1:8" ht="13.5" x14ac:dyDescent="0.25">
      <c r="A217" s="3">
        <f>TITRES_STAT!B220</f>
        <v>42321</v>
      </c>
      <c r="B217" s="6">
        <f>TITRES_STAT!C220</f>
        <v>7.28</v>
      </c>
      <c r="C217" s="6">
        <f>TITRES_STAT!D220</f>
        <v>7.28</v>
      </c>
      <c r="D217" s="6">
        <f>TITRES_STAT!E220</f>
        <v>0</v>
      </c>
      <c r="E217" s="2">
        <f t="shared" si="12"/>
        <v>435720</v>
      </c>
      <c r="F217" s="6" t="str">
        <f t="shared" si="15"/>
        <v>NEUTRAL</v>
      </c>
      <c r="G217" s="6" t="str">
        <f t="shared" si="14"/>
        <v>NEUTRAL</v>
      </c>
      <c r="H217" s="6" t="str">
        <f t="shared" si="13"/>
        <v>NEUTRAL</v>
      </c>
    </row>
    <row r="218" spans="1:8" ht="13.5" x14ac:dyDescent="0.25">
      <c r="A218" s="3">
        <f>TITRES_STAT!B221</f>
        <v>42324</v>
      </c>
      <c r="B218" s="6">
        <f>TITRES_STAT!C221</f>
        <v>7.28</v>
      </c>
      <c r="C218" s="6">
        <f>TITRES_STAT!D221</f>
        <v>7.28</v>
      </c>
      <c r="D218" s="6">
        <f>TITRES_STAT!E221</f>
        <v>0</v>
      </c>
      <c r="E218" s="2">
        <f t="shared" si="12"/>
        <v>435720</v>
      </c>
      <c r="F218" s="6" t="str">
        <f t="shared" si="15"/>
        <v>NEUTRAL</v>
      </c>
      <c r="G218" s="6" t="str">
        <f t="shared" si="14"/>
        <v>NEUTRAL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7.1</v>
      </c>
      <c r="C219" s="6">
        <f>TITRES_STAT!D222</f>
        <v>7.1</v>
      </c>
      <c r="D219" s="6">
        <f>TITRES_STAT!E222</f>
        <v>54222</v>
      </c>
      <c r="E219" s="2">
        <f t="shared" si="12"/>
        <v>381498</v>
      </c>
      <c r="F219" s="6" t="str">
        <f t="shared" si="15"/>
        <v>BEARISH</v>
      </c>
      <c r="G219" s="6" t="str">
        <f t="shared" si="14"/>
        <v>WEAK</v>
      </c>
      <c r="H219" s="6" t="str">
        <f t="shared" si="13"/>
        <v>CONFIRMED BEARISH</v>
      </c>
    </row>
    <row r="220" spans="1:8" ht="13.5" x14ac:dyDescent="0.25">
      <c r="A220" s="3">
        <f>TITRES_STAT!B223</f>
        <v>42326</v>
      </c>
      <c r="B220" s="6">
        <f>TITRES_STAT!C223</f>
        <v>7.3</v>
      </c>
      <c r="C220" s="6">
        <f>TITRES_STAT!D223</f>
        <v>7.3</v>
      </c>
      <c r="D220" s="6">
        <f>TITRES_STAT!E223</f>
        <v>10</v>
      </c>
      <c r="E220" s="2">
        <f t="shared" si="12"/>
        <v>381508</v>
      </c>
      <c r="F220" s="6" t="str">
        <f t="shared" si="15"/>
        <v>BEARISH</v>
      </c>
      <c r="G220" s="6" t="str">
        <f t="shared" si="14"/>
        <v>WEAK</v>
      </c>
      <c r="H220" s="6" t="str">
        <f t="shared" si="13"/>
        <v>BEARISH DIVERGENCE</v>
      </c>
    </row>
    <row r="221" spans="1:8" ht="13.5" x14ac:dyDescent="0.25">
      <c r="A221" s="3">
        <f>TITRES_STAT!B224</f>
        <v>42327</v>
      </c>
      <c r="B221" s="6">
        <f>TITRES_STAT!C224</f>
        <v>7.39</v>
      </c>
      <c r="C221" s="6">
        <f>TITRES_STAT!D224</f>
        <v>7.39</v>
      </c>
      <c r="D221" s="6">
        <f>TITRES_STAT!E224</f>
        <v>20</v>
      </c>
      <c r="E221" s="2">
        <f t="shared" si="12"/>
        <v>381528</v>
      </c>
      <c r="F221" s="6" t="str">
        <f t="shared" si="15"/>
        <v>BEARISH</v>
      </c>
      <c r="G221" s="6" t="str">
        <f t="shared" si="14"/>
        <v>WEAK</v>
      </c>
      <c r="H221" s="6" t="str">
        <f t="shared" si="13"/>
        <v>BEARISH DIVERGENCE</v>
      </c>
    </row>
    <row r="222" spans="1:8" ht="13.5" x14ac:dyDescent="0.25">
      <c r="A222" s="3">
        <f>TITRES_STAT!B225</f>
        <v>42328</v>
      </c>
      <c r="B222" s="6">
        <f>TITRES_STAT!C225</f>
        <v>7.49</v>
      </c>
      <c r="C222" s="6">
        <f>TITRES_STAT!D225</f>
        <v>7.49</v>
      </c>
      <c r="D222" s="6">
        <f>TITRES_STAT!E225</f>
        <v>120</v>
      </c>
      <c r="E222" s="2">
        <f t="shared" si="12"/>
        <v>381648</v>
      </c>
      <c r="F222" s="6" t="str">
        <f t="shared" si="15"/>
        <v>BEARISH</v>
      </c>
      <c r="G222" s="6" t="str">
        <f t="shared" si="14"/>
        <v>WEAK</v>
      </c>
      <c r="H222" s="6" t="str">
        <f t="shared" si="13"/>
        <v>BEARISH DIVERGENCE</v>
      </c>
    </row>
    <row r="223" spans="1:8" ht="13.5" x14ac:dyDescent="0.25">
      <c r="A223" s="3">
        <f>TITRES_STAT!B226</f>
        <v>42331</v>
      </c>
      <c r="B223" s="6">
        <f>TITRES_STAT!C226</f>
        <v>7.49</v>
      </c>
      <c r="C223" s="6">
        <f>TITRES_STAT!D226</f>
        <v>7.49</v>
      </c>
      <c r="D223" s="6">
        <f>TITRES_STAT!E226</f>
        <v>0</v>
      </c>
      <c r="E223" s="2">
        <f t="shared" si="12"/>
        <v>381648</v>
      </c>
      <c r="F223" s="6" t="str">
        <f t="shared" si="15"/>
        <v>BEARISH</v>
      </c>
      <c r="G223" s="6" t="str">
        <f t="shared" si="14"/>
        <v>WEAK</v>
      </c>
      <c r="H223" s="6" t="str">
        <f t="shared" si="13"/>
        <v>BEARISH DIVERGENCE</v>
      </c>
    </row>
    <row r="224" spans="1:8" ht="13.5" x14ac:dyDescent="0.25">
      <c r="A224" s="3">
        <f>TITRES_STAT!B227</f>
        <v>42332</v>
      </c>
      <c r="B224" s="6">
        <f>TITRES_STAT!C227</f>
        <v>7.39</v>
      </c>
      <c r="C224" s="6">
        <f>TITRES_STAT!D227</f>
        <v>7.39</v>
      </c>
      <c r="D224" s="6">
        <f>TITRES_STAT!E227</f>
        <v>30</v>
      </c>
      <c r="E224" s="2">
        <f t="shared" si="12"/>
        <v>381618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7.39</v>
      </c>
      <c r="C225" s="6">
        <f>TITRES_STAT!D228</f>
        <v>7.39</v>
      </c>
      <c r="D225" s="6">
        <f>TITRES_STAT!E228</f>
        <v>0</v>
      </c>
      <c r="E225" s="2">
        <f t="shared" si="12"/>
        <v>381618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CONFIRMED BULLISH</v>
      </c>
    </row>
    <row r="226" spans="1:8" ht="13.5" x14ac:dyDescent="0.25">
      <c r="A226" s="3">
        <f>TITRES_STAT!B229</f>
        <v>42334</v>
      </c>
      <c r="B226" s="6">
        <f>TITRES_STAT!C229</f>
        <v>7.39</v>
      </c>
      <c r="C226" s="6">
        <f>TITRES_STAT!D229</f>
        <v>7.39</v>
      </c>
      <c r="D226" s="6">
        <f>TITRES_STAT!E229</f>
        <v>0</v>
      </c>
      <c r="E226" s="2">
        <f t="shared" si="12"/>
        <v>381618</v>
      </c>
      <c r="F226" s="6" t="str">
        <f t="shared" si="15"/>
        <v>BULLISH</v>
      </c>
      <c r="G226" s="6" t="str">
        <f t="shared" si="14"/>
        <v>NEUTRAL</v>
      </c>
      <c r="H226" s="6" t="str">
        <f t="shared" si="13"/>
        <v>NEUTRAL</v>
      </c>
    </row>
    <row r="227" spans="1:8" ht="13.5" x14ac:dyDescent="0.25">
      <c r="A227" s="3">
        <f>TITRES_STAT!B230</f>
        <v>42335</v>
      </c>
      <c r="B227" s="6">
        <f>TITRES_STAT!C230</f>
        <v>7.39</v>
      </c>
      <c r="C227" s="6">
        <f>TITRES_STAT!D230</f>
        <v>7.39</v>
      </c>
      <c r="D227" s="6">
        <f>TITRES_STAT!E230</f>
        <v>0</v>
      </c>
      <c r="E227" s="2">
        <f t="shared" si="12"/>
        <v>381618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CONFIRMED BEARISH</v>
      </c>
    </row>
    <row r="228" spans="1:8" ht="13.5" x14ac:dyDescent="0.25">
      <c r="A228" s="3">
        <f>TITRES_STAT!B231</f>
        <v>42338</v>
      </c>
      <c r="B228" s="6">
        <f>TITRES_STAT!C231</f>
        <v>7</v>
      </c>
      <c r="C228" s="6">
        <f>TITRES_STAT!D231</f>
        <v>7</v>
      </c>
      <c r="D228" s="6">
        <f>TITRES_STAT!E231</f>
        <v>5684</v>
      </c>
      <c r="E228" s="2">
        <f t="shared" si="12"/>
        <v>375934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6.99</v>
      </c>
      <c r="C229" s="6">
        <f>TITRES_STAT!D232</f>
        <v>6.99</v>
      </c>
      <c r="D229" s="6">
        <f>TITRES_STAT!E232</f>
        <v>346010</v>
      </c>
      <c r="E229" s="2">
        <f t="shared" si="12"/>
        <v>29924</v>
      </c>
      <c r="F229" s="6" t="str">
        <f t="shared" si="15"/>
        <v>BEARISH</v>
      </c>
      <c r="G229" s="6" t="str">
        <f t="shared" si="14"/>
        <v>WEAK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6.99</v>
      </c>
      <c r="C230" s="6">
        <f>TITRES_STAT!D233</f>
        <v>6.99</v>
      </c>
      <c r="D230" s="6">
        <f>TITRES_STAT!E233</f>
        <v>150799</v>
      </c>
      <c r="E230" s="2">
        <f t="shared" si="12"/>
        <v>29924</v>
      </c>
      <c r="F230" s="6" t="str">
        <f t="shared" si="15"/>
        <v>BEARISH</v>
      </c>
      <c r="G230" s="6" t="str">
        <f t="shared" si="14"/>
        <v>WEAK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6.99</v>
      </c>
      <c r="C231" s="6">
        <f>TITRES_STAT!D234</f>
        <v>6.99</v>
      </c>
      <c r="D231" s="6">
        <f>TITRES_STAT!E234</f>
        <v>13250</v>
      </c>
      <c r="E231" s="2">
        <f t="shared" si="12"/>
        <v>29924</v>
      </c>
      <c r="F231" s="6" t="str">
        <f t="shared" si="15"/>
        <v>BEARISH</v>
      </c>
      <c r="G231" s="6" t="str">
        <f t="shared" si="14"/>
        <v>WEAK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6.99</v>
      </c>
      <c r="C232" s="6">
        <f>TITRES_STAT!D235</f>
        <v>6.99</v>
      </c>
      <c r="D232" s="6">
        <f>TITRES_STAT!E235</f>
        <v>0</v>
      </c>
      <c r="E232" s="2">
        <f t="shared" si="12"/>
        <v>29924</v>
      </c>
      <c r="F232" s="6" t="str">
        <f t="shared" si="15"/>
        <v>BEARISH</v>
      </c>
      <c r="G232" s="6" t="str">
        <f t="shared" si="14"/>
        <v>WEAK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6.7</v>
      </c>
      <c r="C233" s="6">
        <f>TITRES_STAT!D236</f>
        <v>6.7</v>
      </c>
      <c r="D233" s="6">
        <f>TITRES_STAT!E236</f>
        <v>215</v>
      </c>
      <c r="E233" s="2">
        <f t="shared" si="12"/>
        <v>29709</v>
      </c>
      <c r="F233" s="6" t="str">
        <f t="shared" si="15"/>
        <v>BEARISH</v>
      </c>
      <c r="G233" s="6" t="str">
        <f t="shared" si="14"/>
        <v>WEAK</v>
      </c>
      <c r="H233" s="6" t="str">
        <f t="shared" si="13"/>
        <v>CONFIRMED BEARISH</v>
      </c>
    </row>
    <row r="234" spans="1:8" ht="13.5" x14ac:dyDescent="0.25">
      <c r="A234" s="3">
        <f>TITRES_STAT!B237</f>
        <v>42346</v>
      </c>
      <c r="B234" s="6">
        <f>TITRES_STAT!C237</f>
        <v>6.97</v>
      </c>
      <c r="C234" s="6">
        <f>TITRES_STAT!D237</f>
        <v>6.97</v>
      </c>
      <c r="D234" s="6">
        <f>TITRES_STAT!E237</f>
        <v>15</v>
      </c>
      <c r="E234" s="2">
        <f t="shared" si="12"/>
        <v>29724</v>
      </c>
      <c r="F234" s="6" t="str">
        <f t="shared" si="15"/>
        <v>BEARISH</v>
      </c>
      <c r="G234" s="6" t="str">
        <f t="shared" si="14"/>
        <v>NEUTRAL</v>
      </c>
      <c r="H234" s="6" t="str">
        <f t="shared" si="13"/>
        <v>CONFIRMED BEARISH</v>
      </c>
    </row>
    <row r="235" spans="1:8" ht="13.5" x14ac:dyDescent="0.25">
      <c r="A235" s="3">
        <f>TITRES_STAT!B238</f>
        <v>42347</v>
      </c>
      <c r="B235" s="6">
        <f>TITRES_STAT!C238</f>
        <v>7</v>
      </c>
      <c r="C235" s="6">
        <f>TITRES_STAT!D238</f>
        <v>7</v>
      </c>
      <c r="D235" s="6">
        <f>TITRES_STAT!E238</f>
        <v>219761</v>
      </c>
      <c r="E235" s="2">
        <f t="shared" si="12"/>
        <v>249485</v>
      </c>
      <c r="F235" s="6" t="str">
        <f t="shared" si="15"/>
        <v>BULLISH</v>
      </c>
      <c r="G235" s="6" t="str">
        <f t="shared" si="14"/>
        <v>STRONG</v>
      </c>
      <c r="H235" s="6" t="str">
        <f t="shared" si="13"/>
        <v>CONFIRMED BULLISH</v>
      </c>
    </row>
    <row r="236" spans="1:8" ht="13.5" x14ac:dyDescent="0.25">
      <c r="A236" s="3">
        <f>TITRES_STAT!B239</f>
        <v>42348</v>
      </c>
      <c r="B236" s="6">
        <f>TITRES_STAT!C239</f>
        <v>6.9</v>
      </c>
      <c r="C236" s="6">
        <f>TITRES_STAT!D239</f>
        <v>6.9</v>
      </c>
      <c r="D236" s="6">
        <f>TITRES_STAT!E239</f>
        <v>1000</v>
      </c>
      <c r="E236" s="2">
        <f t="shared" si="12"/>
        <v>248485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BULLISH DIVERGENCE</v>
      </c>
    </row>
    <row r="237" spans="1:8" ht="13.5" x14ac:dyDescent="0.25">
      <c r="A237" s="3">
        <f>TITRES_STAT!B240</f>
        <v>42349</v>
      </c>
      <c r="B237" s="6">
        <f>TITRES_STAT!C240</f>
        <v>6.9</v>
      </c>
      <c r="C237" s="6">
        <f>TITRES_STAT!D240</f>
        <v>6.9</v>
      </c>
      <c r="D237" s="6">
        <f>TITRES_STAT!E240</f>
        <v>44</v>
      </c>
      <c r="E237" s="2">
        <f t="shared" si="12"/>
        <v>248485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6.7</v>
      </c>
      <c r="C238" s="6">
        <f>TITRES_STAT!D241</f>
        <v>6.7</v>
      </c>
      <c r="D238" s="6">
        <f>TITRES_STAT!E241</f>
        <v>42</v>
      </c>
      <c r="E238" s="2">
        <f t="shared" si="12"/>
        <v>248443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6.4</v>
      </c>
      <c r="C239" s="6">
        <f>TITRES_STAT!D242</f>
        <v>6.4</v>
      </c>
      <c r="D239" s="6">
        <f>TITRES_STAT!E242</f>
        <v>5200</v>
      </c>
      <c r="E239" s="2">
        <f t="shared" si="12"/>
        <v>243243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BULLISH DIVERGENCE</v>
      </c>
    </row>
    <row r="240" spans="1:8" ht="13.5" x14ac:dyDescent="0.25">
      <c r="A240" s="3">
        <f>TITRES_STAT!B243</f>
        <v>42354</v>
      </c>
      <c r="B240" s="6">
        <f>TITRES_STAT!C243</f>
        <v>6.58</v>
      </c>
      <c r="C240" s="6">
        <f>TITRES_STAT!D243</f>
        <v>6.58</v>
      </c>
      <c r="D240" s="6">
        <f>TITRES_STAT!E243</f>
        <v>53</v>
      </c>
      <c r="E240" s="2">
        <f t="shared" si="12"/>
        <v>243296</v>
      </c>
      <c r="F240" s="6" t="str">
        <f t="shared" si="15"/>
        <v>BEARISH</v>
      </c>
      <c r="G240" s="6" t="str">
        <f t="shared" si="14"/>
        <v>WEAK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6.76</v>
      </c>
      <c r="C241" s="6">
        <f>TITRES_STAT!D244</f>
        <v>6.76</v>
      </c>
      <c r="D241" s="6">
        <f>TITRES_STAT!E244</f>
        <v>20</v>
      </c>
      <c r="E241" s="2">
        <f t="shared" si="12"/>
        <v>243316</v>
      </c>
      <c r="F241" s="6" t="str">
        <f t="shared" si="15"/>
        <v>BEARISH</v>
      </c>
      <c r="G241" s="6" t="str">
        <f t="shared" si="14"/>
        <v>WEAK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6.5</v>
      </c>
      <c r="C242" s="6">
        <f>TITRES_STAT!D245</f>
        <v>6.5</v>
      </c>
      <c r="D242" s="6">
        <f>TITRES_STAT!E245</f>
        <v>159</v>
      </c>
      <c r="E242" s="2">
        <f t="shared" si="12"/>
        <v>243157</v>
      </c>
      <c r="F242" s="6" t="str">
        <f t="shared" si="15"/>
        <v>BEARISH</v>
      </c>
      <c r="G242" s="6" t="str">
        <f t="shared" si="14"/>
        <v>WEAK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6.5</v>
      </c>
      <c r="C243" s="6">
        <f>TITRES_STAT!D246</f>
        <v>6.5</v>
      </c>
      <c r="D243" s="6">
        <f>TITRES_STAT!E246</f>
        <v>3115</v>
      </c>
      <c r="E243" s="2">
        <f t="shared" si="12"/>
        <v>243157</v>
      </c>
      <c r="F243" s="6" t="str">
        <f t="shared" si="15"/>
        <v>BEARISH</v>
      </c>
      <c r="G243" s="6" t="str">
        <f t="shared" si="14"/>
        <v>WEAK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6.79</v>
      </c>
      <c r="C244" s="6">
        <f>TITRES_STAT!D247</f>
        <v>6.79</v>
      </c>
      <c r="D244" s="6">
        <f>TITRES_STAT!E247</f>
        <v>3410</v>
      </c>
      <c r="E244" s="2">
        <f t="shared" si="12"/>
        <v>246567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CONFIRMED BULLISH</v>
      </c>
    </row>
    <row r="245" spans="1:8" ht="13.5" x14ac:dyDescent="0.25">
      <c r="A245" s="3">
        <f>TITRES_STAT!B248</f>
        <v>42361</v>
      </c>
      <c r="B245" s="6">
        <f>TITRES_STAT!C248</f>
        <v>6.89</v>
      </c>
      <c r="C245" s="6">
        <f>TITRES_STAT!D248</f>
        <v>6.89</v>
      </c>
      <c r="D245" s="6">
        <f>TITRES_STAT!E248</f>
        <v>1498</v>
      </c>
      <c r="E245" s="2">
        <f t="shared" si="12"/>
        <v>248065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7</v>
      </c>
      <c r="C246" s="6">
        <f>TITRES_STAT!D249</f>
        <v>7</v>
      </c>
      <c r="D246" s="6">
        <f>TITRES_STAT!E249</f>
        <v>801</v>
      </c>
      <c r="E246" s="2">
        <f t="shared" si="12"/>
        <v>248866</v>
      </c>
      <c r="F246" s="6" t="str">
        <f t="shared" si="15"/>
        <v>BULLISH</v>
      </c>
      <c r="G246" s="6" t="str">
        <f t="shared" si="14"/>
        <v>STRONG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7</v>
      </c>
      <c r="C247" s="6">
        <f>TITRES_STAT!D250</f>
        <v>7</v>
      </c>
      <c r="D247" s="6">
        <f>TITRES_STAT!E250</f>
        <v>1459</v>
      </c>
      <c r="E247" s="2">
        <f t="shared" si="12"/>
        <v>248866</v>
      </c>
      <c r="F247" s="6" t="str">
        <f t="shared" si="15"/>
        <v>BULLISH</v>
      </c>
      <c r="G247" s="6" t="str">
        <f t="shared" si="14"/>
        <v>STRONG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7</v>
      </c>
      <c r="C248" s="6">
        <f>TITRES_STAT!D251</f>
        <v>7</v>
      </c>
      <c r="D248" s="6">
        <f>TITRES_STAT!E251</f>
        <v>3141</v>
      </c>
      <c r="E248" s="2">
        <f t="shared" si="12"/>
        <v>248866</v>
      </c>
      <c r="F248" s="6" t="str">
        <f t="shared" si="15"/>
        <v>BULLISH</v>
      </c>
      <c r="G248" s="6" t="str">
        <f t="shared" si="14"/>
        <v>STRONG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7</v>
      </c>
      <c r="C249" s="6">
        <f>TITRES_STAT!D252</f>
        <v>7</v>
      </c>
      <c r="D249" s="6">
        <f>TITRES_STAT!E252</f>
        <v>917</v>
      </c>
      <c r="E249" s="2">
        <f t="shared" si="12"/>
        <v>248866</v>
      </c>
      <c r="F249" s="6" t="str">
        <f t="shared" si="15"/>
        <v>BULLISH</v>
      </c>
      <c r="G249" s="6" t="str">
        <f t="shared" si="14"/>
        <v>NEUTRAL</v>
      </c>
      <c r="H249" s="6" t="str">
        <f t="shared" si="13"/>
        <v>CONFIRMED BULLISH</v>
      </c>
    </row>
    <row r="250" spans="1:8" ht="13.5" x14ac:dyDescent="0.25">
      <c r="A250" s="3">
        <f>TITRES_STAT!B253</f>
        <v>42369</v>
      </c>
      <c r="B250" s="6">
        <f>TITRES_STAT!C253</f>
        <v>7.1</v>
      </c>
      <c r="C250" s="6">
        <f>TITRES_STAT!D253</f>
        <v>7.1</v>
      </c>
      <c r="D250" s="6">
        <f>TITRES_STAT!E253</f>
        <v>6700</v>
      </c>
      <c r="E250" s="2">
        <f t="shared" si="12"/>
        <v>255566</v>
      </c>
      <c r="F250" s="6" t="str">
        <f t="shared" si="15"/>
        <v>BULLISH</v>
      </c>
      <c r="G250" s="6" t="str">
        <f t="shared" si="14"/>
        <v>STRONG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7.1</v>
      </c>
      <c r="C251" s="6">
        <f>TITRES_STAT!D254</f>
        <v>7.1</v>
      </c>
      <c r="D251" s="6">
        <f>TITRES_STAT!E254</f>
        <v>180</v>
      </c>
      <c r="E251" s="2">
        <f t="shared" si="12"/>
        <v>255566</v>
      </c>
      <c r="F251" s="6" t="str">
        <f t="shared" si="15"/>
        <v>BULLISH</v>
      </c>
      <c r="G251" s="6" t="str">
        <f t="shared" si="14"/>
        <v>STRONG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6.9</v>
      </c>
      <c r="C252" s="6">
        <f>TITRES_STAT!D255</f>
        <v>6.9</v>
      </c>
      <c r="D252" s="6">
        <f>TITRES_STAT!E255</f>
        <v>390</v>
      </c>
      <c r="E252" s="2">
        <f t="shared" si="12"/>
        <v>255176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BULLISH DIVERGENCE</v>
      </c>
    </row>
    <row r="253" spans="1:8" ht="13.5" x14ac:dyDescent="0.25">
      <c r="A253" s="3">
        <f>TITRES_STAT!B256</f>
        <v>42375</v>
      </c>
      <c r="B253" s="6">
        <f>TITRES_STAT!C256</f>
        <v>6.9</v>
      </c>
      <c r="C253" s="6">
        <f>TITRES_STAT!D256</f>
        <v>6.9</v>
      </c>
      <c r="D253" s="6">
        <f>TITRES_STAT!E256</f>
        <v>355</v>
      </c>
      <c r="E253" s="2">
        <f t="shared" si="12"/>
        <v>255176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BULLISH DIVERGENCE</v>
      </c>
    </row>
    <row r="254" spans="1:8" ht="13.5" x14ac:dyDescent="0.25">
      <c r="A254" s="3">
        <f>TITRES_STAT!B257</f>
        <v>42376</v>
      </c>
      <c r="B254" s="6">
        <f>TITRES_STAT!C257</f>
        <v>6.9</v>
      </c>
      <c r="C254" s="6">
        <f>TITRES_STAT!D257</f>
        <v>6.9</v>
      </c>
      <c r="D254" s="6">
        <f>TITRES_STAT!E257</f>
        <v>159</v>
      </c>
      <c r="E254" s="2">
        <f t="shared" si="12"/>
        <v>255176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BULLISH DIVERGENCE</v>
      </c>
    </row>
    <row r="255" spans="1:8" ht="13.5" x14ac:dyDescent="0.25">
      <c r="A255" s="3">
        <f>TITRES_STAT!B258</f>
        <v>42377</v>
      </c>
      <c r="B255" s="6">
        <f>TITRES_STAT!C258</f>
        <v>6.9</v>
      </c>
      <c r="C255" s="6">
        <f>TITRES_STAT!D258</f>
        <v>6.9</v>
      </c>
      <c r="D255" s="6">
        <f>TITRES_STAT!E258</f>
        <v>71</v>
      </c>
      <c r="E255" s="2">
        <f t="shared" si="12"/>
        <v>255176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7.24</v>
      </c>
      <c r="C256" s="6">
        <f>TITRES_STAT!D259</f>
        <v>7.24</v>
      </c>
      <c r="D256" s="6">
        <f>TITRES_STAT!E259</f>
        <v>38</v>
      </c>
      <c r="E256" s="2">
        <f t="shared" si="12"/>
        <v>255214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BEARISH DIVERGENCE</v>
      </c>
    </row>
    <row r="257" spans="1:8" ht="13.5" x14ac:dyDescent="0.25">
      <c r="A257" s="3">
        <f>TITRES_STAT!B260</f>
        <v>42381</v>
      </c>
      <c r="B257" s="6">
        <f>TITRES_STAT!C260</f>
        <v>7.24</v>
      </c>
      <c r="C257" s="6">
        <f>TITRES_STAT!D260</f>
        <v>7.24</v>
      </c>
      <c r="D257" s="6">
        <f>TITRES_STAT!E260</f>
        <v>80</v>
      </c>
      <c r="E257" s="2">
        <f t="shared" si="12"/>
        <v>255214</v>
      </c>
      <c r="F257" s="6" t="str">
        <f t="shared" si="15"/>
        <v>BULLISH</v>
      </c>
      <c r="G257" s="6" t="str">
        <f t="shared" si="14"/>
        <v>NEUTRAL</v>
      </c>
      <c r="H257" s="6" t="str">
        <f t="shared" si="13"/>
        <v>CONFIRMED BULLISH</v>
      </c>
    </row>
    <row r="258" spans="1:8" ht="13.5" x14ac:dyDescent="0.25">
      <c r="A258" s="3">
        <f>TITRES_STAT!B261</f>
        <v>42382</v>
      </c>
      <c r="B258" s="6">
        <f>TITRES_STAT!C261</f>
        <v>7</v>
      </c>
      <c r="C258" s="6">
        <f>TITRES_STAT!D261</f>
        <v>7</v>
      </c>
      <c r="D258" s="6">
        <f>TITRES_STAT!E261</f>
        <v>1</v>
      </c>
      <c r="E258" s="2">
        <f t="shared" si="12"/>
        <v>255213</v>
      </c>
      <c r="F258" s="6" t="str">
        <f t="shared" si="15"/>
        <v>BULLISH</v>
      </c>
      <c r="G258" s="6" t="str">
        <f t="shared" si="14"/>
        <v>NEUTRAL</v>
      </c>
      <c r="H258" s="6" t="str">
        <f t="shared" si="13"/>
        <v>CONFIRMED BULLISH</v>
      </c>
    </row>
    <row r="259" spans="1:8" ht="13.5" x14ac:dyDescent="0.25">
      <c r="A259" s="3">
        <f>TITRES_STAT!B262</f>
        <v>42384</v>
      </c>
      <c r="B259" s="6">
        <f>TITRES_STAT!C262</f>
        <v>6.9</v>
      </c>
      <c r="C259" s="6">
        <f>TITRES_STAT!D262</f>
        <v>6.9</v>
      </c>
      <c r="D259" s="6">
        <f>TITRES_STAT!E262</f>
        <v>392</v>
      </c>
      <c r="E259" s="2">
        <f t="shared" si="12"/>
        <v>254821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NEUTRAL</v>
      </c>
    </row>
    <row r="260" spans="1:8" ht="13.5" x14ac:dyDescent="0.25">
      <c r="A260" s="3">
        <f>TITRES_STAT!B263</f>
        <v>42387</v>
      </c>
      <c r="B260" s="6">
        <f>TITRES_STAT!C263</f>
        <v>6.9</v>
      </c>
      <c r="C260" s="6">
        <f>TITRES_STAT!D263</f>
        <v>6.9</v>
      </c>
      <c r="D260" s="6">
        <f>TITRES_STAT!E263</f>
        <v>204</v>
      </c>
      <c r="E260" s="2">
        <f t="shared" ref="E260:E323" si="16">IF(B260&gt;B259, E259+D260, IF(B260&lt;B259, E259-D260, E259))</f>
        <v>254821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NEUTRAL</v>
      </c>
    </row>
    <row r="261" spans="1:8" ht="13.5" x14ac:dyDescent="0.25">
      <c r="A261" s="3">
        <f>TITRES_STAT!B264</f>
        <v>42388</v>
      </c>
      <c r="B261" s="6">
        <f>TITRES_STAT!C264</f>
        <v>6.9</v>
      </c>
      <c r="C261" s="6">
        <f>TITRES_STAT!D264</f>
        <v>6.9</v>
      </c>
      <c r="D261" s="6">
        <f>TITRES_STAT!E264</f>
        <v>2126</v>
      </c>
      <c r="E261" s="2">
        <f t="shared" si="16"/>
        <v>254821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CONFIRMED BEARISH</v>
      </c>
    </row>
    <row r="262" spans="1:8" ht="13.5" x14ac:dyDescent="0.25">
      <c r="A262" s="3">
        <f>TITRES_STAT!B265</f>
        <v>42389</v>
      </c>
      <c r="B262" s="6">
        <f>TITRES_STAT!C265</f>
        <v>6.9</v>
      </c>
      <c r="C262" s="6">
        <f>TITRES_STAT!D265</f>
        <v>6.9</v>
      </c>
      <c r="D262" s="6">
        <f>TITRES_STAT!E265</f>
        <v>0</v>
      </c>
      <c r="E262" s="2">
        <f t="shared" si="16"/>
        <v>254821</v>
      </c>
      <c r="F262" s="6" t="str">
        <f t="shared" si="15"/>
        <v>BEARISH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6.7</v>
      </c>
      <c r="C263" s="6">
        <f>TITRES_STAT!D266</f>
        <v>6.7</v>
      </c>
      <c r="D263" s="6">
        <f>TITRES_STAT!E266</f>
        <v>186</v>
      </c>
      <c r="E263" s="2">
        <f t="shared" si="16"/>
        <v>254635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6.7</v>
      </c>
      <c r="C264" s="6">
        <f>TITRES_STAT!D267</f>
        <v>6.7</v>
      </c>
      <c r="D264" s="6">
        <f>TITRES_STAT!E267</f>
        <v>204</v>
      </c>
      <c r="E264" s="2">
        <f t="shared" si="16"/>
        <v>254635</v>
      </c>
      <c r="F264" s="6" t="str">
        <f t="shared" ref="F264:F327" si="19">IF(E264&gt;E259,"BULLISH",IF(E264&lt;E259,"BEARISH","NEUTRAL"))</f>
        <v>BEARISH</v>
      </c>
      <c r="G264" s="6" t="str">
        <f t="shared" si="18"/>
        <v>NEUTRAL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6.9</v>
      </c>
      <c r="C265" s="6">
        <f>TITRES_STAT!D268</f>
        <v>6.9</v>
      </c>
      <c r="D265" s="6">
        <f>TITRES_STAT!E268</f>
        <v>10</v>
      </c>
      <c r="E265" s="2">
        <f t="shared" si="16"/>
        <v>254645</v>
      </c>
      <c r="F265" s="6" t="str">
        <f t="shared" si="19"/>
        <v>BEARISH</v>
      </c>
      <c r="G265" s="6" t="str">
        <f t="shared" si="18"/>
        <v>NEUTRAL</v>
      </c>
      <c r="H265" s="6" t="str">
        <f t="shared" si="17"/>
        <v>NEUTRAL</v>
      </c>
    </row>
    <row r="266" spans="1:8" ht="13.5" x14ac:dyDescent="0.25">
      <c r="A266" s="3">
        <f>TITRES_STAT!B269</f>
        <v>42395</v>
      </c>
      <c r="B266" s="6">
        <f>TITRES_STAT!C269</f>
        <v>6.7</v>
      </c>
      <c r="C266" s="6">
        <f>TITRES_STAT!D269</f>
        <v>6.7</v>
      </c>
      <c r="D266" s="6">
        <f>TITRES_STAT!E269</f>
        <v>20</v>
      </c>
      <c r="E266" s="2">
        <f t="shared" si="16"/>
        <v>254625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6.88</v>
      </c>
      <c r="C267" s="6">
        <f>TITRES_STAT!D270</f>
        <v>6.88</v>
      </c>
      <c r="D267" s="6">
        <f>TITRES_STAT!E270</f>
        <v>4248</v>
      </c>
      <c r="E267" s="2">
        <f t="shared" si="16"/>
        <v>258873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BULLISH DIVERGENCE</v>
      </c>
    </row>
    <row r="268" spans="1:8" ht="13.5" x14ac:dyDescent="0.25">
      <c r="A268" s="3">
        <f>TITRES_STAT!B271</f>
        <v>42397</v>
      </c>
      <c r="B268" s="6">
        <f>TITRES_STAT!C271</f>
        <v>6.89</v>
      </c>
      <c r="C268" s="6">
        <f>TITRES_STAT!D271</f>
        <v>6.89</v>
      </c>
      <c r="D268" s="6">
        <f>TITRES_STAT!E271</f>
        <v>313</v>
      </c>
      <c r="E268" s="2">
        <f t="shared" si="16"/>
        <v>259186</v>
      </c>
      <c r="F268" s="6" t="str">
        <f t="shared" si="19"/>
        <v>BULLISH</v>
      </c>
      <c r="G268" s="6" t="str">
        <f t="shared" si="18"/>
        <v>NEUTRAL</v>
      </c>
      <c r="H268" s="6" t="str">
        <f t="shared" si="17"/>
        <v>CONFIRMED BULLISH</v>
      </c>
    </row>
    <row r="269" spans="1:8" ht="13.5" x14ac:dyDescent="0.25">
      <c r="A269" s="3">
        <f>TITRES_STAT!B272</f>
        <v>42398</v>
      </c>
      <c r="B269" s="6">
        <f>TITRES_STAT!C272</f>
        <v>6.89</v>
      </c>
      <c r="C269" s="6">
        <f>TITRES_STAT!D272</f>
        <v>6.89</v>
      </c>
      <c r="D269" s="6">
        <f>TITRES_STAT!E272</f>
        <v>0</v>
      </c>
      <c r="E269" s="2">
        <f t="shared" si="16"/>
        <v>259186</v>
      </c>
      <c r="F269" s="6" t="str">
        <f t="shared" si="19"/>
        <v>BULLISH</v>
      </c>
      <c r="G269" s="6" t="str">
        <f t="shared" si="18"/>
        <v>NEUTRAL</v>
      </c>
      <c r="H269" s="6" t="str">
        <f t="shared" si="17"/>
        <v>CONFIRMED BULLISH</v>
      </c>
    </row>
    <row r="270" spans="1:8" ht="13.5" x14ac:dyDescent="0.25">
      <c r="A270" s="3">
        <f>TITRES_STAT!B273</f>
        <v>42401</v>
      </c>
      <c r="B270" s="6">
        <f>TITRES_STAT!C273</f>
        <v>6.79</v>
      </c>
      <c r="C270" s="6">
        <f>TITRES_STAT!D273</f>
        <v>6.79</v>
      </c>
      <c r="D270" s="6">
        <f>TITRES_STAT!E273</f>
        <v>35</v>
      </c>
      <c r="E270" s="2">
        <f t="shared" si="16"/>
        <v>259151</v>
      </c>
      <c r="F270" s="6" t="str">
        <f t="shared" si="19"/>
        <v>BULLISH</v>
      </c>
      <c r="G270" s="6" t="str">
        <f t="shared" si="18"/>
        <v>NEUTRAL</v>
      </c>
      <c r="H270" s="6" t="str">
        <f t="shared" si="17"/>
        <v>BULLISH DIVERGENCE</v>
      </c>
    </row>
    <row r="271" spans="1:8" ht="13.5" x14ac:dyDescent="0.25">
      <c r="A271" s="3">
        <f>TITRES_STAT!B274</f>
        <v>42402</v>
      </c>
      <c r="B271" s="6">
        <f>TITRES_STAT!C274</f>
        <v>6.84</v>
      </c>
      <c r="C271" s="6">
        <f>TITRES_STAT!D274</f>
        <v>6.84</v>
      </c>
      <c r="D271" s="6">
        <f>TITRES_STAT!E274</f>
        <v>75497</v>
      </c>
      <c r="E271" s="2">
        <f t="shared" si="16"/>
        <v>334648</v>
      </c>
      <c r="F271" s="6" t="str">
        <f t="shared" si="19"/>
        <v>BULLISH</v>
      </c>
      <c r="G271" s="6" t="str">
        <f t="shared" si="18"/>
        <v>STRONG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6.87</v>
      </c>
      <c r="C272" s="6">
        <f>TITRES_STAT!D275</f>
        <v>6.87</v>
      </c>
      <c r="D272" s="6">
        <f>TITRES_STAT!E275</f>
        <v>165</v>
      </c>
      <c r="E272" s="2">
        <f t="shared" si="16"/>
        <v>334813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BULLISH DIVERGENCE</v>
      </c>
    </row>
    <row r="273" spans="1:8" ht="13.5" x14ac:dyDescent="0.25">
      <c r="A273" s="3">
        <f>TITRES_STAT!B276</f>
        <v>42404</v>
      </c>
      <c r="B273" s="6">
        <f>TITRES_STAT!C276</f>
        <v>6.89</v>
      </c>
      <c r="C273" s="6">
        <f>TITRES_STAT!D276</f>
        <v>6.89</v>
      </c>
      <c r="D273" s="6">
        <f>TITRES_STAT!E276</f>
        <v>89</v>
      </c>
      <c r="E273" s="2">
        <f t="shared" si="16"/>
        <v>334902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NEUTRAL</v>
      </c>
    </row>
    <row r="274" spans="1:8" ht="13.5" x14ac:dyDescent="0.25">
      <c r="A274" s="3">
        <f>TITRES_STAT!B277</f>
        <v>42405</v>
      </c>
      <c r="B274" s="6">
        <f>TITRES_STAT!C277</f>
        <v>6.89</v>
      </c>
      <c r="C274" s="6">
        <f>TITRES_STAT!D277</f>
        <v>6.89</v>
      </c>
      <c r="D274" s="6">
        <f>TITRES_STAT!E277</f>
        <v>2</v>
      </c>
      <c r="E274" s="2">
        <f t="shared" si="16"/>
        <v>334902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NEUTRAL</v>
      </c>
    </row>
    <row r="275" spans="1:8" ht="13.5" x14ac:dyDescent="0.25">
      <c r="A275" s="3">
        <f>TITRES_STAT!B278</f>
        <v>42408</v>
      </c>
      <c r="B275" s="6">
        <f>TITRES_STAT!C278</f>
        <v>6.89</v>
      </c>
      <c r="C275" s="6">
        <f>TITRES_STAT!D278</f>
        <v>6.89</v>
      </c>
      <c r="D275" s="6">
        <f>TITRES_STAT!E278</f>
        <v>50</v>
      </c>
      <c r="E275" s="2">
        <f t="shared" si="16"/>
        <v>334902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42409</v>
      </c>
      <c r="B276" s="6">
        <f>TITRES_STAT!C279</f>
        <v>6.89</v>
      </c>
      <c r="C276" s="6">
        <f>TITRES_STAT!D279</f>
        <v>6.89</v>
      </c>
      <c r="D276" s="6">
        <f>TITRES_STAT!E279</f>
        <v>102</v>
      </c>
      <c r="E276" s="2">
        <f t="shared" si="16"/>
        <v>334902</v>
      </c>
      <c r="F276" s="6" t="str">
        <f t="shared" si="19"/>
        <v>BULLISH</v>
      </c>
      <c r="G276" s="6" t="str">
        <f t="shared" si="18"/>
        <v>NEUTRAL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6.89</v>
      </c>
      <c r="C277" s="6">
        <f>TITRES_STAT!D280</f>
        <v>6.89</v>
      </c>
      <c r="D277" s="6">
        <f>TITRES_STAT!E280</f>
        <v>0</v>
      </c>
      <c r="E277" s="2">
        <f t="shared" si="16"/>
        <v>334902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CONFIRMED BULLISH</v>
      </c>
    </row>
    <row r="278" spans="1:8" ht="13.5" x14ac:dyDescent="0.25">
      <c r="A278" s="3">
        <f>TITRES_STAT!B281</f>
        <v>42411</v>
      </c>
      <c r="B278" s="6">
        <f>TITRES_STAT!C281</f>
        <v>6.89</v>
      </c>
      <c r="C278" s="6">
        <f>TITRES_STAT!D281</f>
        <v>6.89</v>
      </c>
      <c r="D278" s="6">
        <f>TITRES_STAT!E281</f>
        <v>0</v>
      </c>
      <c r="E278" s="2">
        <f t="shared" si="16"/>
        <v>334902</v>
      </c>
      <c r="F278" s="6" t="str">
        <f t="shared" si="19"/>
        <v>NEUTRAL</v>
      </c>
      <c r="G278" s="6" t="str">
        <f t="shared" si="18"/>
        <v>NEUTRAL</v>
      </c>
      <c r="H278" s="6" t="str">
        <f t="shared" si="17"/>
        <v>NEUTRAL</v>
      </c>
    </row>
    <row r="279" spans="1:8" ht="13.5" x14ac:dyDescent="0.25">
      <c r="A279" s="3">
        <f>TITRES_STAT!B282</f>
        <v>42412</v>
      </c>
      <c r="B279" s="6">
        <f>TITRES_STAT!C282</f>
        <v>6.86</v>
      </c>
      <c r="C279" s="6">
        <f>TITRES_STAT!D282</f>
        <v>6.86</v>
      </c>
      <c r="D279" s="6">
        <f>TITRES_STAT!E282</f>
        <v>560</v>
      </c>
      <c r="E279" s="2">
        <f t="shared" si="16"/>
        <v>334342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6.85</v>
      </c>
      <c r="C280" s="6">
        <f>TITRES_STAT!D283</f>
        <v>6.85</v>
      </c>
      <c r="D280" s="6">
        <f>TITRES_STAT!E283</f>
        <v>131</v>
      </c>
      <c r="E280" s="2">
        <f t="shared" si="16"/>
        <v>334211</v>
      </c>
      <c r="F280" s="6" t="str">
        <f t="shared" si="19"/>
        <v>BEARISH</v>
      </c>
      <c r="G280" s="6" t="str">
        <f t="shared" si="18"/>
        <v>NEUTRAL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6.8</v>
      </c>
      <c r="C281" s="6">
        <f>TITRES_STAT!D284</f>
        <v>6.8</v>
      </c>
      <c r="D281" s="6">
        <f>TITRES_STAT!E284</f>
        <v>510</v>
      </c>
      <c r="E281" s="2">
        <f t="shared" si="16"/>
        <v>333701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6.86</v>
      </c>
      <c r="C282" s="6">
        <f>TITRES_STAT!D285</f>
        <v>6.86</v>
      </c>
      <c r="D282" s="6">
        <f>TITRES_STAT!E285</f>
        <v>166</v>
      </c>
      <c r="E282" s="2">
        <f t="shared" si="16"/>
        <v>333867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6.86</v>
      </c>
      <c r="C283" s="6">
        <f>TITRES_STAT!D286</f>
        <v>6.86</v>
      </c>
      <c r="D283" s="6">
        <f>TITRES_STAT!E286</f>
        <v>0</v>
      </c>
      <c r="E283" s="2">
        <f t="shared" si="16"/>
        <v>333867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6.86</v>
      </c>
      <c r="C284" s="6">
        <f>TITRES_STAT!D287</f>
        <v>6.86</v>
      </c>
      <c r="D284" s="6">
        <f>TITRES_STAT!E287</f>
        <v>0</v>
      </c>
      <c r="E284" s="2">
        <f t="shared" si="16"/>
        <v>333867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NEUTRAL</v>
      </c>
    </row>
    <row r="285" spans="1:8" ht="13.5" x14ac:dyDescent="0.25">
      <c r="A285" s="3">
        <f>TITRES_STAT!B288</f>
        <v>42422</v>
      </c>
      <c r="B285" s="6">
        <f>TITRES_STAT!C288</f>
        <v>6.85</v>
      </c>
      <c r="C285" s="6">
        <f>TITRES_STAT!D288</f>
        <v>6.85</v>
      </c>
      <c r="D285" s="6">
        <f>TITRES_STAT!E288</f>
        <v>342</v>
      </c>
      <c r="E285" s="2">
        <f t="shared" si="16"/>
        <v>333525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NEUTRAL</v>
      </c>
    </row>
    <row r="286" spans="1:8" ht="13.5" x14ac:dyDescent="0.25">
      <c r="A286" s="3">
        <f>TITRES_STAT!B289</f>
        <v>42423</v>
      </c>
      <c r="B286" s="6">
        <f>TITRES_STAT!C289</f>
        <v>6.84</v>
      </c>
      <c r="C286" s="6">
        <f>TITRES_STAT!D289</f>
        <v>6.84</v>
      </c>
      <c r="D286" s="6">
        <f>TITRES_STAT!E289</f>
        <v>1</v>
      </c>
      <c r="E286" s="2">
        <f t="shared" si="16"/>
        <v>333524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BEARISH DIVERGENCE</v>
      </c>
    </row>
    <row r="287" spans="1:8" ht="13.5" x14ac:dyDescent="0.25">
      <c r="A287" s="3">
        <f>TITRES_STAT!B290</f>
        <v>42424</v>
      </c>
      <c r="B287" s="6">
        <f>TITRES_STAT!C290</f>
        <v>6.84</v>
      </c>
      <c r="C287" s="6">
        <f>TITRES_STAT!D290</f>
        <v>6.84</v>
      </c>
      <c r="D287" s="6">
        <f>TITRES_STAT!E290</f>
        <v>200</v>
      </c>
      <c r="E287" s="2">
        <f t="shared" si="16"/>
        <v>333524</v>
      </c>
      <c r="F287" s="6" t="str">
        <f t="shared" si="19"/>
        <v>BEARISH</v>
      </c>
      <c r="G287" s="6" t="str">
        <f t="shared" si="18"/>
        <v>NEUTRAL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6.84</v>
      </c>
      <c r="C288" s="6">
        <f>TITRES_STAT!D291</f>
        <v>6.84</v>
      </c>
      <c r="D288" s="6">
        <f>TITRES_STAT!E291</f>
        <v>0</v>
      </c>
      <c r="E288" s="2">
        <f t="shared" si="16"/>
        <v>333524</v>
      </c>
      <c r="F288" s="6" t="str">
        <f t="shared" si="19"/>
        <v>BEARISH</v>
      </c>
      <c r="G288" s="6" t="str">
        <f t="shared" si="18"/>
        <v>NEUTRAL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6.83</v>
      </c>
      <c r="C289" s="6">
        <f>TITRES_STAT!D292</f>
        <v>6.83</v>
      </c>
      <c r="D289" s="6">
        <f>TITRES_STAT!E292</f>
        <v>5</v>
      </c>
      <c r="E289" s="2">
        <f t="shared" si="16"/>
        <v>333519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6.8</v>
      </c>
      <c r="C290" s="6">
        <f>TITRES_STAT!D293</f>
        <v>6.8</v>
      </c>
      <c r="D290" s="6">
        <f>TITRES_STAT!E293</f>
        <v>18</v>
      </c>
      <c r="E290" s="2">
        <f t="shared" si="16"/>
        <v>333501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6.82</v>
      </c>
      <c r="C291" s="6">
        <f>TITRES_STAT!D294</f>
        <v>6.82</v>
      </c>
      <c r="D291" s="6">
        <f>TITRES_STAT!E294</f>
        <v>4</v>
      </c>
      <c r="E291" s="2">
        <f t="shared" si="16"/>
        <v>333505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6.82</v>
      </c>
      <c r="C292" s="6">
        <f>TITRES_STAT!D295</f>
        <v>6.82</v>
      </c>
      <c r="D292" s="6">
        <f>TITRES_STAT!E295</f>
        <v>0</v>
      </c>
      <c r="E292" s="2">
        <f t="shared" si="16"/>
        <v>333505</v>
      </c>
      <c r="F292" s="6" t="str">
        <f t="shared" si="19"/>
        <v>BEARISH</v>
      </c>
      <c r="G292" s="6" t="str">
        <f t="shared" si="18"/>
        <v>NEUTRAL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6.79</v>
      </c>
      <c r="C293" s="6">
        <f>TITRES_STAT!D296</f>
        <v>6.79</v>
      </c>
      <c r="D293" s="6">
        <f>TITRES_STAT!E296</f>
        <v>330</v>
      </c>
      <c r="E293" s="2">
        <f t="shared" si="16"/>
        <v>333175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6.79</v>
      </c>
      <c r="C294" s="6">
        <f>TITRES_STAT!D297</f>
        <v>6.79</v>
      </c>
      <c r="D294" s="6">
        <f>TITRES_STAT!E297</f>
        <v>0</v>
      </c>
      <c r="E294" s="2">
        <f t="shared" si="16"/>
        <v>333175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42436</v>
      </c>
      <c r="B295" s="6">
        <f>TITRES_STAT!C298</f>
        <v>6.8</v>
      </c>
      <c r="C295" s="6">
        <f>TITRES_STAT!D298</f>
        <v>6.8</v>
      </c>
      <c r="D295" s="6">
        <f>TITRES_STAT!E298</f>
        <v>1</v>
      </c>
      <c r="E295" s="2">
        <f t="shared" si="16"/>
        <v>333176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NEUTRAL</v>
      </c>
    </row>
    <row r="296" spans="1:8" ht="13.5" x14ac:dyDescent="0.25">
      <c r="A296" s="3">
        <f>TITRES_STAT!B299</f>
        <v>42437</v>
      </c>
      <c r="B296" s="6">
        <f>TITRES_STAT!C299</f>
        <v>6.78</v>
      </c>
      <c r="C296" s="6">
        <f>TITRES_STAT!D299</f>
        <v>6.78</v>
      </c>
      <c r="D296" s="6">
        <f>TITRES_STAT!E299</f>
        <v>20</v>
      </c>
      <c r="E296" s="2">
        <f t="shared" si="16"/>
        <v>333156</v>
      </c>
      <c r="F296" s="6" t="str">
        <f t="shared" si="19"/>
        <v>BEARISH</v>
      </c>
      <c r="G296" s="6" t="str">
        <f t="shared" si="18"/>
        <v>NEUTRAL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6.78</v>
      </c>
      <c r="C297" s="6">
        <f>TITRES_STAT!D300</f>
        <v>6.78</v>
      </c>
      <c r="D297" s="6">
        <f>TITRES_STAT!E300</f>
        <v>200</v>
      </c>
      <c r="E297" s="2">
        <f t="shared" si="16"/>
        <v>333156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6.78</v>
      </c>
      <c r="C298" s="6">
        <f>TITRES_STAT!D301</f>
        <v>6.78</v>
      </c>
      <c r="D298" s="6">
        <f>TITRES_STAT!E301</f>
        <v>150</v>
      </c>
      <c r="E298" s="2">
        <f t="shared" si="16"/>
        <v>333156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6.78</v>
      </c>
      <c r="C299" s="6">
        <f>TITRES_STAT!D302</f>
        <v>6.78</v>
      </c>
      <c r="D299" s="6">
        <f>TITRES_STAT!E302</f>
        <v>0</v>
      </c>
      <c r="E299" s="2">
        <f t="shared" si="16"/>
        <v>333156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6.78</v>
      </c>
      <c r="C300" s="6">
        <f>TITRES_STAT!D303</f>
        <v>6.78</v>
      </c>
      <c r="D300" s="6">
        <f>TITRES_STAT!E303</f>
        <v>265</v>
      </c>
      <c r="E300" s="2">
        <f t="shared" si="16"/>
        <v>333156</v>
      </c>
      <c r="F300" s="6" t="str">
        <f t="shared" si="19"/>
        <v>BEARISH</v>
      </c>
      <c r="G300" s="6" t="str">
        <f t="shared" si="18"/>
        <v>NEUTRAL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6.78</v>
      </c>
      <c r="C301" s="6">
        <f>TITRES_STAT!D304</f>
        <v>6.78</v>
      </c>
      <c r="D301" s="6">
        <f>TITRES_STAT!E304</f>
        <v>0</v>
      </c>
      <c r="E301" s="2">
        <f t="shared" si="16"/>
        <v>333156</v>
      </c>
      <c r="F301" s="6" t="str">
        <f t="shared" si="19"/>
        <v>NEUTRAL</v>
      </c>
      <c r="G301" s="6" t="str">
        <f t="shared" si="18"/>
        <v>NEUTRAL</v>
      </c>
      <c r="H301" s="6" t="str">
        <f t="shared" si="17"/>
        <v>NEUTRAL</v>
      </c>
    </row>
    <row r="302" spans="1:8" ht="13.5" x14ac:dyDescent="0.25">
      <c r="A302" s="3">
        <f>TITRES_STAT!B305</f>
        <v>42445</v>
      </c>
      <c r="B302" s="6">
        <f>TITRES_STAT!C305</f>
        <v>6.77</v>
      </c>
      <c r="C302" s="6">
        <f>TITRES_STAT!D305</f>
        <v>6.77</v>
      </c>
      <c r="D302" s="6">
        <f>TITRES_STAT!E305</f>
        <v>1150</v>
      </c>
      <c r="E302" s="2">
        <f t="shared" si="16"/>
        <v>332006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6.77</v>
      </c>
      <c r="C303" s="6">
        <f>TITRES_STAT!D306</f>
        <v>6.77</v>
      </c>
      <c r="D303" s="6">
        <f>TITRES_STAT!E306</f>
        <v>0</v>
      </c>
      <c r="E303" s="2">
        <f t="shared" si="16"/>
        <v>332006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42447</v>
      </c>
      <c r="B304" s="6">
        <f>TITRES_STAT!C307</f>
        <v>6.77</v>
      </c>
      <c r="C304" s="6">
        <f>TITRES_STAT!D307</f>
        <v>6.77</v>
      </c>
      <c r="D304" s="6">
        <f>TITRES_STAT!E307</f>
        <v>285</v>
      </c>
      <c r="E304" s="2">
        <f t="shared" si="16"/>
        <v>332006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6.49</v>
      </c>
      <c r="C305" s="6">
        <f>TITRES_STAT!D308</f>
        <v>6.49</v>
      </c>
      <c r="D305" s="6">
        <f>TITRES_STAT!E308</f>
        <v>4155</v>
      </c>
      <c r="E305" s="2">
        <f t="shared" si="16"/>
        <v>327851</v>
      </c>
      <c r="F305" s="6" t="str">
        <f t="shared" si="19"/>
        <v>BEARISH</v>
      </c>
      <c r="G305" s="6" t="str">
        <f t="shared" si="18"/>
        <v>NEUTRAL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6.65</v>
      </c>
      <c r="C306" s="6">
        <f>TITRES_STAT!D309</f>
        <v>6.65</v>
      </c>
      <c r="D306" s="6">
        <f>TITRES_STAT!E309</f>
        <v>1200</v>
      </c>
      <c r="E306" s="2">
        <f t="shared" si="16"/>
        <v>329051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CONFIRMED BEARISH</v>
      </c>
    </row>
    <row r="307" spans="1:8" ht="13.5" x14ac:dyDescent="0.25">
      <c r="A307" s="3">
        <f>TITRES_STAT!B310</f>
        <v>42452</v>
      </c>
      <c r="B307" s="6">
        <f>TITRES_STAT!C310</f>
        <v>6.65</v>
      </c>
      <c r="C307" s="6">
        <f>TITRES_STAT!D310</f>
        <v>6.65</v>
      </c>
      <c r="D307" s="6">
        <f>TITRES_STAT!E310</f>
        <v>200</v>
      </c>
      <c r="E307" s="2">
        <f t="shared" si="16"/>
        <v>329051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6.65</v>
      </c>
      <c r="C308" s="6">
        <f>TITRES_STAT!D311</f>
        <v>6.65</v>
      </c>
      <c r="D308" s="6">
        <f>TITRES_STAT!E311</f>
        <v>0</v>
      </c>
      <c r="E308" s="2">
        <f t="shared" si="16"/>
        <v>329051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6.46</v>
      </c>
      <c r="C309" s="6">
        <f>TITRES_STAT!D312</f>
        <v>6.46</v>
      </c>
      <c r="D309" s="6">
        <f>TITRES_STAT!E312</f>
        <v>1936</v>
      </c>
      <c r="E309" s="2">
        <f t="shared" si="16"/>
        <v>327115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6.46</v>
      </c>
      <c r="C310" s="6">
        <f>TITRES_STAT!D313</f>
        <v>6.46</v>
      </c>
      <c r="D310" s="6">
        <f>TITRES_STAT!E313</f>
        <v>0</v>
      </c>
      <c r="E310" s="2">
        <f t="shared" si="16"/>
        <v>327115</v>
      </c>
      <c r="F310" s="6" t="str">
        <f t="shared" si="19"/>
        <v>BEARISH</v>
      </c>
      <c r="G310" s="6" t="str">
        <f t="shared" si="18"/>
        <v>NEUTRAL</v>
      </c>
      <c r="H310" s="6" t="str">
        <f t="shared" si="17"/>
        <v>CONFIRMED BEARISH</v>
      </c>
    </row>
    <row r="311" spans="1:8" ht="13.5" x14ac:dyDescent="0.25">
      <c r="A311" s="3">
        <f>TITRES_STAT!B314</f>
        <v>42458</v>
      </c>
      <c r="B311" s="6">
        <f>TITRES_STAT!C314</f>
        <v>6.65</v>
      </c>
      <c r="C311" s="6">
        <f>TITRES_STAT!D314</f>
        <v>6.65</v>
      </c>
      <c r="D311" s="6">
        <f>TITRES_STAT!E314</f>
        <v>400</v>
      </c>
      <c r="E311" s="2">
        <f t="shared" si="16"/>
        <v>327515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NEUTRAL</v>
      </c>
    </row>
    <row r="312" spans="1:8" ht="13.5" x14ac:dyDescent="0.25">
      <c r="A312" s="3">
        <f>TITRES_STAT!B315</f>
        <v>42459</v>
      </c>
      <c r="B312" s="6">
        <f>TITRES_STAT!C315</f>
        <v>6.8</v>
      </c>
      <c r="C312" s="6">
        <f>TITRES_STAT!D315</f>
        <v>6.8</v>
      </c>
      <c r="D312" s="6">
        <f>TITRES_STAT!E315</f>
        <v>100</v>
      </c>
      <c r="E312" s="2">
        <f t="shared" si="16"/>
        <v>327615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BEARISH DIVERGENCE</v>
      </c>
    </row>
    <row r="313" spans="1:8" ht="13.5" x14ac:dyDescent="0.25">
      <c r="A313" s="3">
        <f>TITRES_STAT!B316</f>
        <v>42460</v>
      </c>
      <c r="B313" s="6">
        <f>TITRES_STAT!C316</f>
        <v>6.79</v>
      </c>
      <c r="C313" s="6">
        <f>TITRES_STAT!D316</f>
        <v>6.79</v>
      </c>
      <c r="D313" s="6">
        <f>TITRES_STAT!E316</f>
        <v>250</v>
      </c>
      <c r="E313" s="2">
        <f t="shared" si="16"/>
        <v>327365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BEARISH DIVERGENCE</v>
      </c>
    </row>
    <row r="314" spans="1:8" ht="13.5" x14ac:dyDescent="0.25">
      <c r="A314" s="3">
        <f>TITRES_STAT!B317</f>
        <v>42461</v>
      </c>
      <c r="B314" s="6">
        <f>TITRES_STAT!C317</f>
        <v>6.79</v>
      </c>
      <c r="C314" s="6">
        <f>TITRES_STAT!D317</f>
        <v>6.79</v>
      </c>
      <c r="D314" s="6">
        <f>TITRES_STAT!E317</f>
        <v>785</v>
      </c>
      <c r="E314" s="2">
        <f t="shared" si="16"/>
        <v>327365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CONFIRMED BULLISH</v>
      </c>
    </row>
    <row r="315" spans="1:8" ht="13.5" x14ac:dyDescent="0.25">
      <c r="A315" s="3">
        <f>TITRES_STAT!B318</f>
        <v>42464</v>
      </c>
      <c r="B315" s="6">
        <f>TITRES_STAT!C318</f>
        <v>6.83</v>
      </c>
      <c r="C315" s="6">
        <f>TITRES_STAT!D318</f>
        <v>6.83</v>
      </c>
      <c r="D315" s="6">
        <f>TITRES_STAT!E318</f>
        <v>20</v>
      </c>
      <c r="E315" s="2">
        <f t="shared" si="16"/>
        <v>327385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6.83</v>
      </c>
      <c r="C316" s="6">
        <f>TITRES_STAT!D319</f>
        <v>6.83</v>
      </c>
      <c r="D316" s="6">
        <f>TITRES_STAT!E319</f>
        <v>0</v>
      </c>
      <c r="E316" s="2">
        <f t="shared" si="16"/>
        <v>327385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BEARISH DIVERGENCE</v>
      </c>
    </row>
    <row r="317" spans="1:8" ht="13.5" x14ac:dyDescent="0.25">
      <c r="A317" s="3">
        <f>TITRES_STAT!B320</f>
        <v>42466</v>
      </c>
      <c r="B317" s="6">
        <f>TITRES_STAT!C320</f>
        <v>6.44</v>
      </c>
      <c r="C317" s="6">
        <f>TITRES_STAT!D320</f>
        <v>6.44</v>
      </c>
      <c r="D317" s="6">
        <f>TITRES_STAT!E320</f>
        <v>19138</v>
      </c>
      <c r="E317" s="2">
        <f t="shared" si="16"/>
        <v>308247</v>
      </c>
      <c r="F317" s="6" t="str">
        <f t="shared" si="19"/>
        <v>BEARISH</v>
      </c>
      <c r="G317" s="6" t="str">
        <f t="shared" si="18"/>
        <v>WEAK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6.21</v>
      </c>
      <c r="C318" s="6">
        <f>TITRES_STAT!D321</f>
        <v>6.21</v>
      </c>
      <c r="D318" s="6">
        <f>TITRES_STAT!E321</f>
        <v>1255</v>
      </c>
      <c r="E318" s="2">
        <f t="shared" si="16"/>
        <v>306992</v>
      </c>
      <c r="F318" s="6" t="str">
        <f t="shared" si="19"/>
        <v>BEARISH</v>
      </c>
      <c r="G318" s="6" t="str">
        <f t="shared" si="18"/>
        <v>WEAK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6.03</v>
      </c>
      <c r="C319" s="6">
        <f>TITRES_STAT!D322</f>
        <v>6.03</v>
      </c>
      <c r="D319" s="6">
        <f>TITRES_STAT!E322</f>
        <v>3200</v>
      </c>
      <c r="E319" s="2">
        <f t="shared" si="16"/>
        <v>303792</v>
      </c>
      <c r="F319" s="6" t="str">
        <f t="shared" si="19"/>
        <v>BEARISH</v>
      </c>
      <c r="G319" s="6" t="str">
        <f t="shared" si="18"/>
        <v>WEAK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6</v>
      </c>
      <c r="C320" s="6">
        <f>TITRES_STAT!D323</f>
        <v>6</v>
      </c>
      <c r="D320" s="6">
        <f>TITRES_STAT!E323</f>
        <v>4225</v>
      </c>
      <c r="E320" s="2">
        <f t="shared" si="16"/>
        <v>299567</v>
      </c>
      <c r="F320" s="6" t="str">
        <f t="shared" si="19"/>
        <v>BEARISH</v>
      </c>
      <c r="G320" s="6" t="str">
        <f t="shared" si="18"/>
        <v>WEAK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5.82</v>
      </c>
      <c r="C321" s="6">
        <f>TITRES_STAT!D324</f>
        <v>5.82</v>
      </c>
      <c r="D321" s="6">
        <f>TITRES_STAT!E324</f>
        <v>3335</v>
      </c>
      <c r="E321" s="2">
        <f t="shared" si="16"/>
        <v>296232</v>
      </c>
      <c r="F321" s="6" t="str">
        <f t="shared" si="19"/>
        <v>BEARISH</v>
      </c>
      <c r="G321" s="6" t="str">
        <f t="shared" si="18"/>
        <v>WEAK</v>
      </c>
      <c r="H321" s="6" t="str">
        <f t="shared" si="17"/>
        <v>CONFIRMED BEARISH</v>
      </c>
    </row>
    <row r="322" spans="1:8" ht="13.5" x14ac:dyDescent="0.25">
      <c r="A322" s="3">
        <f>TITRES_STAT!B325</f>
        <v>42473</v>
      </c>
      <c r="B322" s="6">
        <f>TITRES_STAT!C325</f>
        <v>5.76</v>
      </c>
      <c r="C322" s="6">
        <f>TITRES_STAT!D325</f>
        <v>5.76</v>
      </c>
      <c r="D322" s="6">
        <f>TITRES_STAT!E325</f>
        <v>785</v>
      </c>
      <c r="E322" s="2">
        <f t="shared" si="16"/>
        <v>295447</v>
      </c>
      <c r="F322" s="6" t="str">
        <f t="shared" si="19"/>
        <v>BEARISH</v>
      </c>
      <c r="G322" s="6" t="str">
        <f t="shared" si="18"/>
        <v>WEAK</v>
      </c>
      <c r="H322" s="6" t="str">
        <f t="shared" si="17"/>
        <v>CONFIRMED BEARISH</v>
      </c>
    </row>
    <row r="323" spans="1:8" ht="13.5" x14ac:dyDescent="0.25">
      <c r="A323" s="3">
        <f>TITRES_STAT!B326</f>
        <v>42474</v>
      </c>
      <c r="B323" s="6">
        <f>TITRES_STAT!C326</f>
        <v>5.59</v>
      </c>
      <c r="C323" s="6">
        <f>TITRES_STAT!D326</f>
        <v>5.59</v>
      </c>
      <c r="D323" s="6">
        <f>TITRES_STAT!E326</f>
        <v>13011</v>
      </c>
      <c r="E323" s="2">
        <f t="shared" si="16"/>
        <v>282436</v>
      </c>
      <c r="F323" s="6" t="str">
        <f t="shared" si="19"/>
        <v>BEARISH</v>
      </c>
      <c r="G323" s="6" t="str">
        <f t="shared" si="18"/>
        <v>WEAK</v>
      </c>
      <c r="H323" s="6" t="str">
        <f t="shared" si="17"/>
        <v>CONFIRMED BEARISH</v>
      </c>
    </row>
    <row r="324" spans="1:8" ht="13.5" x14ac:dyDescent="0.25">
      <c r="A324" s="3">
        <f>TITRES_STAT!B327</f>
        <v>42475</v>
      </c>
      <c r="B324" s="6">
        <f>TITRES_STAT!C327</f>
        <v>5.44</v>
      </c>
      <c r="C324" s="6">
        <f>TITRES_STAT!D327</f>
        <v>5.44</v>
      </c>
      <c r="D324" s="6">
        <f>TITRES_STAT!E327</f>
        <v>16150</v>
      </c>
      <c r="E324" s="2">
        <f t="shared" ref="E324:E387" si="20">IF(B324&gt;B323, E323+D324, IF(B324&lt;B323, E323-D324, E323))</f>
        <v>266286</v>
      </c>
      <c r="F324" s="6" t="str">
        <f t="shared" si="19"/>
        <v>BEARISH</v>
      </c>
      <c r="G324" s="6" t="str">
        <f t="shared" si="18"/>
        <v>WEAK</v>
      </c>
      <c r="H324" s="6" t="str">
        <f t="shared" si="17"/>
        <v>CONFIRMED BEARISH</v>
      </c>
    </row>
    <row r="325" spans="1:8" ht="13.5" x14ac:dyDescent="0.25">
      <c r="A325" s="3">
        <f>TITRES_STAT!B328</f>
        <v>42478</v>
      </c>
      <c r="B325" s="6">
        <f>TITRES_STAT!C328</f>
        <v>5.28</v>
      </c>
      <c r="C325" s="6">
        <f>TITRES_STAT!D328</f>
        <v>5.28</v>
      </c>
      <c r="D325" s="6">
        <f>TITRES_STAT!E328</f>
        <v>33541</v>
      </c>
      <c r="E325" s="2">
        <f t="shared" si="20"/>
        <v>232745</v>
      </c>
      <c r="F325" s="6" t="str">
        <f t="shared" si="19"/>
        <v>BEARISH</v>
      </c>
      <c r="G325" s="6" t="str">
        <f t="shared" si="18"/>
        <v>WEAK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5.43</v>
      </c>
      <c r="C326" s="6">
        <f>TITRES_STAT!D329</f>
        <v>5.43</v>
      </c>
      <c r="D326" s="6">
        <f>TITRES_STAT!E329</f>
        <v>399</v>
      </c>
      <c r="E326" s="2">
        <f t="shared" si="20"/>
        <v>233144</v>
      </c>
      <c r="F326" s="6" t="str">
        <f t="shared" si="19"/>
        <v>BEARISH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6">
        <f>TITRES_STAT!C330</f>
        <v>5.59</v>
      </c>
      <c r="C327" s="6">
        <f>TITRES_STAT!D330</f>
        <v>5.59</v>
      </c>
      <c r="D327" s="6">
        <f>TITRES_STAT!E330</f>
        <v>141</v>
      </c>
      <c r="E327" s="2">
        <f t="shared" si="20"/>
        <v>233285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5.75</v>
      </c>
      <c r="C328" s="6">
        <f>TITRES_STAT!D331</f>
        <v>5.75</v>
      </c>
      <c r="D328" s="6">
        <f>TITRES_STAT!E331</f>
        <v>216</v>
      </c>
      <c r="E328" s="2">
        <f t="shared" si="20"/>
        <v>233501</v>
      </c>
      <c r="F328" s="6" t="str">
        <f t="shared" ref="F328:F391" si="23">IF(E328&gt;E323,"BULLISH",IF(E328&lt;E323,"BEARISH","NEUTRAL"))</f>
        <v>BEARISH</v>
      </c>
      <c r="G328" s="6" t="str">
        <f t="shared" si="22"/>
        <v>WEAK</v>
      </c>
      <c r="H328" s="6" t="str">
        <f t="shared" si="21"/>
        <v>BEARISH DIVERGENCE</v>
      </c>
    </row>
    <row r="329" spans="1:8" ht="13.5" x14ac:dyDescent="0.25">
      <c r="A329" s="3">
        <f>TITRES_STAT!B332</f>
        <v>42482</v>
      </c>
      <c r="B329" s="6">
        <f>TITRES_STAT!C332</f>
        <v>5.9</v>
      </c>
      <c r="C329" s="6">
        <f>TITRES_STAT!D332</f>
        <v>5.9</v>
      </c>
      <c r="D329" s="6">
        <f>TITRES_STAT!E332</f>
        <v>4</v>
      </c>
      <c r="E329" s="2">
        <f t="shared" si="20"/>
        <v>233505</v>
      </c>
      <c r="F329" s="6" t="str">
        <f t="shared" si="23"/>
        <v>BEARISH</v>
      </c>
      <c r="G329" s="6" t="str">
        <f t="shared" si="22"/>
        <v>WEAK</v>
      </c>
      <c r="H329" s="6" t="str">
        <f t="shared" si="21"/>
        <v>BEARISH DIVERGENCE</v>
      </c>
    </row>
    <row r="330" spans="1:8" ht="13.5" x14ac:dyDescent="0.25">
      <c r="A330" s="3">
        <f>TITRES_STAT!B333</f>
        <v>42485</v>
      </c>
      <c r="B330" s="6">
        <f>TITRES_STAT!C333</f>
        <v>6.07</v>
      </c>
      <c r="C330" s="6">
        <f>TITRES_STAT!D333</f>
        <v>6.07</v>
      </c>
      <c r="D330" s="6">
        <f>TITRES_STAT!E333</f>
        <v>445</v>
      </c>
      <c r="E330" s="2">
        <f t="shared" si="20"/>
        <v>233950</v>
      </c>
      <c r="F330" s="6" t="str">
        <f t="shared" si="23"/>
        <v>BULLISH</v>
      </c>
      <c r="G330" s="6" t="str">
        <f t="shared" si="22"/>
        <v>NEUTRAL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5.89</v>
      </c>
      <c r="C331" s="6">
        <f>TITRES_STAT!D334</f>
        <v>5.89</v>
      </c>
      <c r="D331" s="6">
        <f>TITRES_STAT!E334</f>
        <v>182</v>
      </c>
      <c r="E331" s="2">
        <f t="shared" si="20"/>
        <v>233768</v>
      </c>
      <c r="F331" s="6" t="str">
        <f t="shared" si="23"/>
        <v>BULLISH</v>
      </c>
      <c r="G331" s="6" t="str">
        <f t="shared" si="22"/>
        <v>NEUTRAL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5.72</v>
      </c>
      <c r="C332" s="6">
        <f>TITRES_STAT!D335</f>
        <v>5.72</v>
      </c>
      <c r="D332" s="6">
        <f>TITRES_STAT!E335</f>
        <v>150</v>
      </c>
      <c r="E332" s="2">
        <f t="shared" si="20"/>
        <v>233618</v>
      </c>
      <c r="F332" s="6" t="str">
        <f t="shared" si="23"/>
        <v>BULLISH</v>
      </c>
      <c r="G332" s="6" t="str">
        <f t="shared" si="22"/>
        <v>NEUTRAL</v>
      </c>
      <c r="H332" s="6" t="str">
        <f t="shared" si="21"/>
        <v>CONFIRMED BULLISH</v>
      </c>
    </row>
    <row r="333" spans="1:8" ht="13.5" x14ac:dyDescent="0.25">
      <c r="A333" s="3">
        <f>TITRES_STAT!B336</f>
        <v>42488</v>
      </c>
      <c r="B333" s="6">
        <f>TITRES_STAT!C336</f>
        <v>5.89</v>
      </c>
      <c r="C333" s="6">
        <f>TITRES_STAT!D336</f>
        <v>5.89</v>
      </c>
      <c r="D333" s="6">
        <f>TITRES_STAT!E336</f>
        <v>2</v>
      </c>
      <c r="E333" s="2">
        <f t="shared" si="20"/>
        <v>233620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5.9</v>
      </c>
      <c r="C334" s="6">
        <f>TITRES_STAT!D337</f>
        <v>5.9</v>
      </c>
      <c r="D334" s="6">
        <f>TITRES_STAT!E337</f>
        <v>104</v>
      </c>
      <c r="E334" s="2">
        <f t="shared" si="20"/>
        <v>233724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42492</v>
      </c>
      <c r="B335" s="6">
        <f>TITRES_STAT!C338</f>
        <v>5.73</v>
      </c>
      <c r="C335" s="6">
        <f>TITRES_STAT!D338</f>
        <v>5.73</v>
      </c>
      <c r="D335" s="6">
        <f>TITRES_STAT!E338</f>
        <v>100</v>
      </c>
      <c r="E335" s="2">
        <f t="shared" si="20"/>
        <v>233624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5.73</v>
      </c>
      <c r="C336" s="6">
        <f>TITRES_STAT!D339</f>
        <v>5.73</v>
      </c>
      <c r="D336" s="6">
        <f>TITRES_STAT!E339</f>
        <v>0</v>
      </c>
      <c r="E336" s="2">
        <f t="shared" si="20"/>
        <v>233624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5.73</v>
      </c>
      <c r="C337" s="6">
        <f>TITRES_STAT!D340</f>
        <v>5.73</v>
      </c>
      <c r="D337" s="6">
        <f>TITRES_STAT!E340</f>
        <v>0</v>
      </c>
      <c r="E337" s="2">
        <f t="shared" si="20"/>
        <v>233624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5.5</v>
      </c>
      <c r="C338" s="6">
        <f>TITRES_STAT!D341</f>
        <v>5.5</v>
      </c>
      <c r="D338" s="6">
        <f>TITRES_STAT!E341</f>
        <v>10360</v>
      </c>
      <c r="E338" s="2">
        <f t="shared" si="20"/>
        <v>223264</v>
      </c>
      <c r="F338" s="6" t="str">
        <f t="shared" si="23"/>
        <v>BEARISH</v>
      </c>
      <c r="G338" s="6" t="str">
        <f t="shared" si="22"/>
        <v>WEAK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5.5</v>
      </c>
      <c r="C339" s="6">
        <f>TITRES_STAT!D342</f>
        <v>5.5</v>
      </c>
      <c r="D339" s="6">
        <f>TITRES_STAT!E342</f>
        <v>616</v>
      </c>
      <c r="E339" s="2">
        <f t="shared" si="20"/>
        <v>223264</v>
      </c>
      <c r="F339" s="6" t="str">
        <f t="shared" si="23"/>
        <v>BEARISH</v>
      </c>
      <c r="G339" s="6" t="str">
        <f t="shared" si="22"/>
        <v>WEAK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5.5</v>
      </c>
      <c r="C340" s="6">
        <f>TITRES_STAT!D343</f>
        <v>5.5</v>
      </c>
      <c r="D340" s="6">
        <f>TITRES_STAT!E343</f>
        <v>30</v>
      </c>
      <c r="E340" s="2">
        <f t="shared" si="20"/>
        <v>223264</v>
      </c>
      <c r="F340" s="6" t="str">
        <f t="shared" si="23"/>
        <v>BEARISH</v>
      </c>
      <c r="G340" s="6" t="str">
        <f t="shared" si="22"/>
        <v>WEAK</v>
      </c>
      <c r="H340" s="6" t="str">
        <f t="shared" si="21"/>
        <v>CONFIRMED BEARISH</v>
      </c>
    </row>
    <row r="341" spans="1:8" ht="13.5" x14ac:dyDescent="0.25">
      <c r="A341" s="3">
        <f>TITRES_STAT!B344</f>
        <v>42500</v>
      </c>
      <c r="B341" s="6">
        <f>TITRES_STAT!C344</f>
        <v>5.46</v>
      </c>
      <c r="C341" s="6">
        <f>TITRES_STAT!D344</f>
        <v>5.46</v>
      </c>
      <c r="D341" s="6">
        <f>TITRES_STAT!E344</f>
        <v>41</v>
      </c>
      <c r="E341" s="2">
        <f t="shared" si="20"/>
        <v>223223</v>
      </c>
      <c r="F341" s="6" t="str">
        <f t="shared" si="23"/>
        <v>BEARISH</v>
      </c>
      <c r="G341" s="6" t="str">
        <f t="shared" si="22"/>
        <v>WEAK</v>
      </c>
      <c r="H341" s="6" t="str">
        <f t="shared" si="21"/>
        <v>CONFIRMED BEARISH</v>
      </c>
    </row>
    <row r="342" spans="1:8" ht="13.5" x14ac:dyDescent="0.25">
      <c r="A342" s="3">
        <f>TITRES_STAT!B345</f>
        <v>42501</v>
      </c>
      <c r="B342" s="6">
        <f>TITRES_STAT!C345</f>
        <v>5.56</v>
      </c>
      <c r="C342" s="6">
        <f>TITRES_STAT!D345</f>
        <v>5.56</v>
      </c>
      <c r="D342" s="6">
        <f>TITRES_STAT!E345</f>
        <v>417</v>
      </c>
      <c r="E342" s="2">
        <f t="shared" si="20"/>
        <v>223640</v>
      </c>
      <c r="F342" s="6" t="str">
        <f t="shared" si="23"/>
        <v>BEARISH</v>
      </c>
      <c r="G342" s="6" t="str">
        <f t="shared" si="22"/>
        <v>WEAK</v>
      </c>
      <c r="H342" s="6" t="str">
        <f t="shared" si="21"/>
        <v>CONFIRMED BEARISH</v>
      </c>
    </row>
    <row r="343" spans="1:8" ht="13.5" x14ac:dyDescent="0.25">
      <c r="A343" s="3">
        <f>TITRES_STAT!B346</f>
        <v>42502</v>
      </c>
      <c r="B343" s="6">
        <f>TITRES_STAT!C346</f>
        <v>5.81</v>
      </c>
      <c r="C343" s="6">
        <f>TITRES_STAT!D346</f>
        <v>5.81</v>
      </c>
      <c r="D343" s="6">
        <f>TITRES_STAT!E346</f>
        <v>4017</v>
      </c>
      <c r="E343" s="2">
        <f t="shared" si="20"/>
        <v>227657</v>
      </c>
      <c r="F343" s="6" t="str">
        <f t="shared" si="23"/>
        <v>BULLISH</v>
      </c>
      <c r="G343" s="6" t="str">
        <f t="shared" si="22"/>
        <v>NEUTRAL</v>
      </c>
      <c r="H343" s="6" t="str">
        <f t="shared" si="21"/>
        <v>CONFIRMED BULLISH</v>
      </c>
    </row>
    <row r="344" spans="1:8" ht="13.5" x14ac:dyDescent="0.25">
      <c r="A344" s="3">
        <f>TITRES_STAT!B347</f>
        <v>42503</v>
      </c>
      <c r="B344" s="6">
        <f>TITRES_STAT!C347</f>
        <v>5.98</v>
      </c>
      <c r="C344" s="6">
        <f>TITRES_STAT!D347</f>
        <v>5.98</v>
      </c>
      <c r="D344" s="6">
        <f>TITRES_STAT!E347</f>
        <v>1612</v>
      </c>
      <c r="E344" s="2">
        <f t="shared" si="20"/>
        <v>229269</v>
      </c>
      <c r="F344" s="6" t="str">
        <f t="shared" si="23"/>
        <v>BULLISH</v>
      </c>
      <c r="G344" s="6" t="str">
        <f t="shared" si="22"/>
        <v>STRONG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5.97</v>
      </c>
      <c r="C345" s="6">
        <f>TITRES_STAT!D348</f>
        <v>5.97</v>
      </c>
      <c r="D345" s="6">
        <f>TITRES_STAT!E348</f>
        <v>700</v>
      </c>
      <c r="E345" s="2">
        <f t="shared" si="20"/>
        <v>228569</v>
      </c>
      <c r="F345" s="6" t="str">
        <f t="shared" si="23"/>
        <v>BULLISH</v>
      </c>
      <c r="G345" s="6" t="str">
        <f t="shared" si="22"/>
        <v>STRONG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5.97</v>
      </c>
      <c r="C346" s="6">
        <f>TITRES_STAT!D349</f>
        <v>5.97</v>
      </c>
      <c r="D346" s="6">
        <f>TITRES_STAT!E349</f>
        <v>0</v>
      </c>
      <c r="E346" s="2">
        <f t="shared" si="20"/>
        <v>228569</v>
      </c>
      <c r="F346" s="6" t="str">
        <f t="shared" si="23"/>
        <v>BULLISH</v>
      </c>
      <c r="G346" s="6" t="str">
        <f t="shared" si="22"/>
        <v>STRONG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5.8</v>
      </c>
      <c r="C347" s="6">
        <f>TITRES_STAT!D350</f>
        <v>5.8</v>
      </c>
      <c r="D347" s="6">
        <f>TITRES_STAT!E350</f>
        <v>150</v>
      </c>
      <c r="E347" s="2">
        <f t="shared" si="20"/>
        <v>228419</v>
      </c>
      <c r="F347" s="6" t="str">
        <f t="shared" si="23"/>
        <v>BULLISH</v>
      </c>
      <c r="G347" s="6" t="str">
        <f t="shared" si="22"/>
        <v>STRONG</v>
      </c>
      <c r="H347" s="6" t="str">
        <f t="shared" si="21"/>
        <v>CONFIRMED BULLISH</v>
      </c>
    </row>
    <row r="348" spans="1:8" ht="13.5" x14ac:dyDescent="0.25">
      <c r="A348" s="3">
        <f>TITRES_STAT!B351</f>
        <v>42509</v>
      </c>
      <c r="B348" s="6">
        <f>TITRES_STAT!C351</f>
        <v>5.97</v>
      </c>
      <c r="C348" s="6">
        <f>TITRES_STAT!D351</f>
        <v>5.97</v>
      </c>
      <c r="D348" s="6">
        <f>TITRES_STAT!E351</f>
        <v>542</v>
      </c>
      <c r="E348" s="2">
        <f t="shared" si="20"/>
        <v>228961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CONFIRMED BULLISH</v>
      </c>
    </row>
    <row r="349" spans="1:8" ht="13.5" x14ac:dyDescent="0.25">
      <c r="A349" s="3">
        <f>TITRES_STAT!B352</f>
        <v>42510</v>
      </c>
      <c r="B349" s="6">
        <f>TITRES_STAT!C352</f>
        <v>5.97</v>
      </c>
      <c r="C349" s="6">
        <f>TITRES_STAT!D352</f>
        <v>5.97</v>
      </c>
      <c r="D349" s="6">
        <f>TITRES_STAT!E352</f>
        <v>24</v>
      </c>
      <c r="E349" s="2">
        <f t="shared" si="20"/>
        <v>228961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5.92</v>
      </c>
      <c r="C350" s="6">
        <f>TITRES_STAT!D353</f>
        <v>5.92</v>
      </c>
      <c r="D350" s="6">
        <f>TITRES_STAT!E353</f>
        <v>100</v>
      </c>
      <c r="E350" s="2">
        <f t="shared" si="20"/>
        <v>228861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BULLISH DIVERGENCE</v>
      </c>
    </row>
    <row r="351" spans="1:8" ht="13.5" x14ac:dyDescent="0.25">
      <c r="A351" s="3">
        <f>TITRES_STAT!B354</f>
        <v>42514</v>
      </c>
      <c r="B351" s="6">
        <f>TITRES_STAT!C354</f>
        <v>5.9</v>
      </c>
      <c r="C351" s="6">
        <f>TITRES_STAT!D354</f>
        <v>5.9</v>
      </c>
      <c r="D351" s="6">
        <f>TITRES_STAT!E354</f>
        <v>126</v>
      </c>
      <c r="E351" s="2">
        <f t="shared" si="20"/>
        <v>228735</v>
      </c>
      <c r="F351" s="6" t="str">
        <f t="shared" si="23"/>
        <v>BULLISH</v>
      </c>
      <c r="G351" s="6" t="str">
        <f t="shared" si="22"/>
        <v>NEUTRAL</v>
      </c>
      <c r="H351" s="6" t="str">
        <f t="shared" si="21"/>
        <v>BULLISH DIVERGENCE</v>
      </c>
    </row>
    <row r="352" spans="1:8" ht="13.5" x14ac:dyDescent="0.25">
      <c r="A352" s="3">
        <f>TITRES_STAT!B355</f>
        <v>42515</v>
      </c>
      <c r="B352" s="6">
        <f>TITRES_STAT!C355</f>
        <v>5.9</v>
      </c>
      <c r="C352" s="6">
        <f>TITRES_STAT!D355</f>
        <v>5.9</v>
      </c>
      <c r="D352" s="6">
        <f>TITRES_STAT!E355</f>
        <v>155</v>
      </c>
      <c r="E352" s="2">
        <f t="shared" si="20"/>
        <v>228735</v>
      </c>
      <c r="F352" s="6" t="str">
        <f t="shared" si="23"/>
        <v>BULLISH</v>
      </c>
      <c r="G352" s="6" t="str">
        <f t="shared" si="22"/>
        <v>NEUTRAL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5.8</v>
      </c>
      <c r="C353" s="6">
        <f>TITRES_STAT!D356</f>
        <v>5.8</v>
      </c>
      <c r="D353" s="6">
        <f>TITRES_STAT!E356</f>
        <v>335</v>
      </c>
      <c r="E353" s="2">
        <f t="shared" si="20"/>
        <v>228400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5.8</v>
      </c>
      <c r="C354" s="6">
        <f>TITRES_STAT!D357</f>
        <v>5.8</v>
      </c>
      <c r="D354" s="6">
        <f>TITRES_STAT!E357</f>
        <v>135</v>
      </c>
      <c r="E354" s="2">
        <f t="shared" si="20"/>
        <v>228400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5.7</v>
      </c>
      <c r="C355" s="6">
        <f>TITRES_STAT!D358</f>
        <v>5.7</v>
      </c>
      <c r="D355" s="6">
        <f>TITRES_STAT!E358</f>
        <v>70</v>
      </c>
      <c r="E355" s="2">
        <f t="shared" si="20"/>
        <v>228330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5.7</v>
      </c>
      <c r="C356" s="6">
        <f>TITRES_STAT!D359</f>
        <v>5.7</v>
      </c>
      <c r="D356" s="6">
        <f>TITRES_STAT!E359</f>
        <v>0</v>
      </c>
      <c r="E356" s="2">
        <f t="shared" si="20"/>
        <v>228330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CONFIRMED BEARISH</v>
      </c>
    </row>
    <row r="357" spans="1:8" ht="13.5" x14ac:dyDescent="0.25">
      <c r="A357" s="3">
        <f>TITRES_STAT!B360</f>
        <v>42522</v>
      </c>
      <c r="B357" s="6">
        <f>TITRES_STAT!C360</f>
        <v>5.7</v>
      </c>
      <c r="C357" s="6">
        <f>TITRES_STAT!D360</f>
        <v>5.7</v>
      </c>
      <c r="D357" s="6">
        <f>TITRES_STAT!E360</f>
        <v>0</v>
      </c>
      <c r="E357" s="2">
        <f t="shared" si="20"/>
        <v>228330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CONFIRMED BEARISH</v>
      </c>
    </row>
    <row r="358" spans="1:8" ht="13.5" x14ac:dyDescent="0.25">
      <c r="A358" s="3">
        <f>TITRES_STAT!B361</f>
        <v>42523</v>
      </c>
      <c r="B358" s="6">
        <f>TITRES_STAT!C361</f>
        <v>5.7</v>
      </c>
      <c r="C358" s="6">
        <f>TITRES_STAT!D361</f>
        <v>5.7</v>
      </c>
      <c r="D358" s="6">
        <f>TITRES_STAT!E361</f>
        <v>4</v>
      </c>
      <c r="E358" s="2">
        <f t="shared" si="20"/>
        <v>228330</v>
      </c>
      <c r="F358" s="6" t="str">
        <f t="shared" si="23"/>
        <v>BEARISH</v>
      </c>
      <c r="G358" s="6" t="str">
        <f t="shared" si="22"/>
        <v>NEUTRAL</v>
      </c>
      <c r="H358" s="6" t="str">
        <f t="shared" si="21"/>
        <v>CONFIRMED BEARISH</v>
      </c>
    </row>
    <row r="359" spans="1:8" ht="13.5" x14ac:dyDescent="0.25">
      <c r="A359" s="3">
        <f>TITRES_STAT!B362</f>
        <v>42524</v>
      </c>
      <c r="B359" s="6">
        <f>TITRES_STAT!C362</f>
        <v>5.6</v>
      </c>
      <c r="C359" s="6">
        <f>TITRES_STAT!D362</f>
        <v>5.6</v>
      </c>
      <c r="D359" s="6">
        <f>TITRES_STAT!E362</f>
        <v>90</v>
      </c>
      <c r="E359" s="2">
        <f t="shared" si="20"/>
        <v>228240</v>
      </c>
      <c r="F359" s="6" t="str">
        <f t="shared" si="23"/>
        <v>BEARISH</v>
      </c>
      <c r="G359" s="6" t="str">
        <f t="shared" si="22"/>
        <v>NEUTRAL</v>
      </c>
      <c r="H359" s="6" t="str">
        <f t="shared" si="21"/>
        <v>CONFIRMED BEARISH</v>
      </c>
    </row>
    <row r="360" spans="1:8" ht="13.5" x14ac:dyDescent="0.25">
      <c r="A360" s="3">
        <f>TITRES_STAT!B363</f>
        <v>42527</v>
      </c>
      <c r="B360" s="6">
        <f>TITRES_STAT!C363</f>
        <v>5.6</v>
      </c>
      <c r="C360" s="6">
        <f>TITRES_STAT!D363</f>
        <v>5.6</v>
      </c>
      <c r="D360" s="6">
        <f>TITRES_STAT!E363</f>
        <v>0</v>
      </c>
      <c r="E360" s="2">
        <f t="shared" si="20"/>
        <v>228240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5.75</v>
      </c>
      <c r="C361" s="6">
        <f>TITRES_STAT!D364</f>
        <v>5.75</v>
      </c>
      <c r="D361" s="6">
        <f>TITRES_STAT!E364</f>
        <v>121</v>
      </c>
      <c r="E361" s="2">
        <f t="shared" si="20"/>
        <v>228361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5.73</v>
      </c>
      <c r="C362" s="6">
        <f>TITRES_STAT!D365</f>
        <v>5.73</v>
      </c>
      <c r="D362" s="6">
        <f>TITRES_STAT!E365</f>
        <v>15</v>
      </c>
      <c r="E362" s="2">
        <f t="shared" si="20"/>
        <v>228346</v>
      </c>
      <c r="F362" s="6" t="str">
        <f t="shared" si="23"/>
        <v>BULLISH</v>
      </c>
      <c r="G362" s="6" t="str">
        <f t="shared" si="22"/>
        <v>NEUTRAL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5.74</v>
      </c>
      <c r="C363" s="6">
        <f>TITRES_STAT!D366</f>
        <v>5.74</v>
      </c>
      <c r="D363" s="6">
        <f>TITRES_STAT!E366</f>
        <v>30</v>
      </c>
      <c r="E363" s="2">
        <f t="shared" si="20"/>
        <v>228376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CONFIRMED BULLISH</v>
      </c>
    </row>
    <row r="364" spans="1:8" ht="13.5" x14ac:dyDescent="0.25">
      <c r="A364" s="3">
        <f>TITRES_STAT!B367</f>
        <v>42531</v>
      </c>
      <c r="B364" s="6">
        <f>TITRES_STAT!C367</f>
        <v>5.74</v>
      </c>
      <c r="C364" s="6">
        <f>TITRES_STAT!D367</f>
        <v>5.74</v>
      </c>
      <c r="D364" s="6">
        <f>TITRES_STAT!E367</f>
        <v>0</v>
      </c>
      <c r="E364" s="2">
        <f t="shared" si="20"/>
        <v>228376</v>
      </c>
      <c r="F364" s="6" t="str">
        <f t="shared" si="23"/>
        <v>BULLISH</v>
      </c>
      <c r="G364" s="6" t="str">
        <f t="shared" si="22"/>
        <v>NEUTRAL</v>
      </c>
      <c r="H364" s="6" t="str">
        <f t="shared" si="21"/>
        <v>CONFIRMED BULLISH</v>
      </c>
    </row>
    <row r="365" spans="1:8" ht="13.5" x14ac:dyDescent="0.25">
      <c r="A365" s="3">
        <f>TITRES_STAT!B368</f>
        <v>42534</v>
      </c>
      <c r="B365" s="6">
        <f>TITRES_STAT!C368</f>
        <v>5.74</v>
      </c>
      <c r="C365" s="6">
        <f>TITRES_STAT!D368</f>
        <v>5.74</v>
      </c>
      <c r="D365" s="6">
        <f>TITRES_STAT!E368</f>
        <v>0</v>
      </c>
      <c r="E365" s="2">
        <f t="shared" si="20"/>
        <v>228376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CONFIRMED BULLISH</v>
      </c>
    </row>
    <row r="366" spans="1:8" ht="13.5" x14ac:dyDescent="0.25">
      <c r="A366" s="3">
        <f>TITRES_STAT!B369</f>
        <v>42535</v>
      </c>
      <c r="B366" s="6">
        <f>TITRES_STAT!C369</f>
        <v>5.57</v>
      </c>
      <c r="C366" s="6">
        <f>TITRES_STAT!D369</f>
        <v>5.57</v>
      </c>
      <c r="D366" s="6">
        <f>TITRES_STAT!E369</f>
        <v>0</v>
      </c>
      <c r="E366" s="2">
        <f t="shared" si="20"/>
        <v>228376</v>
      </c>
      <c r="F366" s="6" t="str">
        <f t="shared" si="23"/>
        <v>BULLISH</v>
      </c>
      <c r="G366" s="6" t="str">
        <f t="shared" si="22"/>
        <v>NEUTRAL</v>
      </c>
      <c r="H366" s="6" t="str">
        <f t="shared" si="21"/>
        <v>BULLISH DIVERGENCE</v>
      </c>
    </row>
    <row r="367" spans="1:8" ht="13.5" x14ac:dyDescent="0.25">
      <c r="A367" s="3">
        <f>TITRES_STAT!B370</f>
        <v>42536</v>
      </c>
      <c r="B367" s="6">
        <f>TITRES_STAT!C370</f>
        <v>5.73</v>
      </c>
      <c r="C367" s="6">
        <f>TITRES_STAT!D370</f>
        <v>5.73</v>
      </c>
      <c r="D367" s="6">
        <f>TITRES_STAT!E370</f>
        <v>125</v>
      </c>
      <c r="E367" s="2">
        <f t="shared" si="20"/>
        <v>228501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NEUTRAL</v>
      </c>
    </row>
    <row r="368" spans="1:8" ht="13.5" x14ac:dyDescent="0.25">
      <c r="A368" s="3">
        <f>TITRES_STAT!B371</f>
        <v>42537</v>
      </c>
      <c r="B368" s="6">
        <f>TITRES_STAT!C371</f>
        <v>5.73</v>
      </c>
      <c r="C368" s="6">
        <f>TITRES_STAT!D371</f>
        <v>5.73</v>
      </c>
      <c r="D368" s="6">
        <f>TITRES_STAT!E371</f>
        <v>0</v>
      </c>
      <c r="E368" s="2">
        <f t="shared" si="20"/>
        <v>228501</v>
      </c>
      <c r="F368" s="6" t="str">
        <f t="shared" si="23"/>
        <v>BULLISH</v>
      </c>
      <c r="G368" s="6" t="str">
        <f t="shared" si="22"/>
        <v>NEUTRAL</v>
      </c>
      <c r="H368" s="6" t="str">
        <f t="shared" si="21"/>
        <v>BULLISH DIVERGENCE</v>
      </c>
    </row>
    <row r="369" spans="1:8" ht="13.5" x14ac:dyDescent="0.25">
      <c r="A369" s="3">
        <f>TITRES_STAT!B372</f>
        <v>42538</v>
      </c>
      <c r="B369" s="6">
        <f>TITRES_STAT!C372</f>
        <v>5.73</v>
      </c>
      <c r="C369" s="6">
        <f>TITRES_STAT!D372</f>
        <v>5.73</v>
      </c>
      <c r="D369" s="6">
        <f>TITRES_STAT!E372</f>
        <v>75</v>
      </c>
      <c r="E369" s="2">
        <f t="shared" si="20"/>
        <v>228501</v>
      </c>
      <c r="F369" s="6" t="str">
        <f t="shared" si="23"/>
        <v>BULLISH</v>
      </c>
      <c r="G369" s="6" t="str">
        <f t="shared" si="22"/>
        <v>NEUTRAL</v>
      </c>
      <c r="H369" s="6" t="str">
        <f t="shared" si="21"/>
        <v>BULLISH DIVERGENCE</v>
      </c>
    </row>
    <row r="370" spans="1:8" ht="13.5" x14ac:dyDescent="0.25">
      <c r="A370" s="3">
        <f>TITRES_STAT!B373</f>
        <v>42541</v>
      </c>
      <c r="B370" s="6">
        <f>TITRES_STAT!C373</f>
        <v>5.48</v>
      </c>
      <c r="C370" s="6">
        <f>TITRES_STAT!D373</f>
        <v>5.48</v>
      </c>
      <c r="D370" s="6">
        <f>TITRES_STAT!E373</f>
        <v>1305</v>
      </c>
      <c r="E370" s="2">
        <f t="shared" si="20"/>
        <v>227196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5.5</v>
      </c>
      <c r="C371" s="6">
        <f>TITRES_STAT!D374</f>
        <v>5.5</v>
      </c>
      <c r="D371" s="6">
        <f>TITRES_STAT!E374</f>
        <v>4750</v>
      </c>
      <c r="E371" s="2">
        <f t="shared" si="20"/>
        <v>231946</v>
      </c>
      <c r="F371" s="6" t="str">
        <f t="shared" si="23"/>
        <v>BULLISH</v>
      </c>
      <c r="G371" s="6" t="str">
        <f t="shared" si="22"/>
        <v>NEUTRAL</v>
      </c>
      <c r="H371" s="6" t="str">
        <f t="shared" si="21"/>
        <v>BULLISH DIVERGENCE</v>
      </c>
    </row>
    <row r="372" spans="1:8" ht="13.5" x14ac:dyDescent="0.25">
      <c r="A372" s="3">
        <f>TITRES_STAT!B375</f>
        <v>42543</v>
      </c>
      <c r="B372" s="6">
        <f>TITRES_STAT!C375</f>
        <v>5.5</v>
      </c>
      <c r="C372" s="6">
        <f>TITRES_STAT!D375</f>
        <v>5.5</v>
      </c>
      <c r="D372" s="6">
        <f>TITRES_STAT!E375</f>
        <v>4750</v>
      </c>
      <c r="E372" s="2">
        <f t="shared" si="20"/>
        <v>231946</v>
      </c>
      <c r="F372" s="6" t="str">
        <f t="shared" si="23"/>
        <v>BULLISH</v>
      </c>
      <c r="G372" s="6" t="str">
        <f t="shared" si="22"/>
        <v>NEUTRAL</v>
      </c>
      <c r="H372" s="6" t="str">
        <f t="shared" si="21"/>
        <v>BULLISH DIVERGENCE</v>
      </c>
    </row>
    <row r="373" spans="1:8" ht="13.5" x14ac:dyDescent="0.25">
      <c r="A373" s="3">
        <f>TITRES_STAT!B376</f>
        <v>42544</v>
      </c>
      <c r="B373" s="6">
        <f>TITRES_STAT!C376</f>
        <v>5.5</v>
      </c>
      <c r="C373" s="6">
        <f>TITRES_STAT!D376</f>
        <v>5.5</v>
      </c>
      <c r="D373" s="6">
        <f>TITRES_STAT!E376</f>
        <v>4750</v>
      </c>
      <c r="E373" s="2">
        <f t="shared" si="20"/>
        <v>231946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BULLISH DIVERGENCE</v>
      </c>
    </row>
    <row r="374" spans="1:8" ht="13.5" x14ac:dyDescent="0.25">
      <c r="A374" s="3">
        <f>TITRES_STAT!B377</f>
        <v>42545</v>
      </c>
      <c r="B374" s="6">
        <f>TITRES_STAT!C377</f>
        <v>5.4</v>
      </c>
      <c r="C374" s="6">
        <f>TITRES_STAT!D377</f>
        <v>5.4</v>
      </c>
      <c r="D374" s="6">
        <f>TITRES_STAT!E377</f>
        <v>0</v>
      </c>
      <c r="E374" s="2">
        <f t="shared" si="20"/>
        <v>231946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BULLISH DIVERGENCE</v>
      </c>
    </row>
    <row r="375" spans="1:8" ht="13.5" x14ac:dyDescent="0.25">
      <c r="A375" s="3">
        <f>TITRES_STAT!B378</f>
        <v>42548</v>
      </c>
      <c r="B375" s="6">
        <f>TITRES_STAT!C378</f>
        <v>5.54</v>
      </c>
      <c r="C375" s="6">
        <f>TITRES_STAT!D378</f>
        <v>5.54</v>
      </c>
      <c r="D375" s="6">
        <f>TITRES_STAT!E378</f>
        <v>120</v>
      </c>
      <c r="E375" s="2">
        <f t="shared" si="20"/>
        <v>232066</v>
      </c>
      <c r="F375" s="6" t="str">
        <f t="shared" si="23"/>
        <v>BULLISH</v>
      </c>
      <c r="G375" s="6" t="str">
        <f t="shared" si="22"/>
        <v>STRONG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5.7</v>
      </c>
      <c r="C376" s="6">
        <f>TITRES_STAT!D379</f>
        <v>5.7</v>
      </c>
      <c r="D376" s="6">
        <f>TITRES_STAT!E379</f>
        <v>30</v>
      </c>
      <c r="E376" s="2">
        <f t="shared" si="20"/>
        <v>232096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5.8</v>
      </c>
      <c r="C377" s="6">
        <f>TITRES_STAT!D380</f>
        <v>5.8</v>
      </c>
      <c r="D377" s="6">
        <f>TITRES_STAT!E380</f>
        <v>25</v>
      </c>
      <c r="E377" s="2">
        <f t="shared" si="20"/>
        <v>232121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5.7</v>
      </c>
      <c r="C378" s="6">
        <f>TITRES_STAT!D381</f>
        <v>5.7</v>
      </c>
      <c r="D378" s="6">
        <f>TITRES_STAT!E381</f>
        <v>2508</v>
      </c>
      <c r="E378" s="2">
        <f t="shared" si="20"/>
        <v>229613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BEARISH DIVERGENCE</v>
      </c>
    </row>
    <row r="379" spans="1:8" ht="13.5" x14ac:dyDescent="0.25">
      <c r="A379" s="3">
        <f>TITRES_STAT!B382</f>
        <v>42552</v>
      </c>
      <c r="B379" s="6">
        <f>TITRES_STAT!C382</f>
        <v>5.7</v>
      </c>
      <c r="C379" s="6">
        <f>TITRES_STAT!D382</f>
        <v>5.7</v>
      </c>
      <c r="D379" s="6">
        <f>TITRES_STAT!E382</f>
        <v>2500</v>
      </c>
      <c r="E379" s="2">
        <f t="shared" si="20"/>
        <v>229613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BEARISH DIVERGENCE</v>
      </c>
    </row>
    <row r="380" spans="1:8" ht="13.5" x14ac:dyDescent="0.25">
      <c r="A380" s="3">
        <f>TITRES_STAT!B383</f>
        <v>42555</v>
      </c>
      <c r="B380" s="6">
        <f>TITRES_STAT!C383</f>
        <v>5.8</v>
      </c>
      <c r="C380" s="6">
        <f>TITRES_STAT!D383</f>
        <v>5.8</v>
      </c>
      <c r="D380" s="6">
        <f>TITRES_STAT!E383</f>
        <v>107</v>
      </c>
      <c r="E380" s="2">
        <f t="shared" si="20"/>
        <v>229720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BEARISH DIVERGENCE</v>
      </c>
    </row>
    <row r="381" spans="1:8" ht="13.5" x14ac:dyDescent="0.25">
      <c r="A381" s="3">
        <f>TITRES_STAT!B384</f>
        <v>42559</v>
      </c>
      <c r="B381" s="6">
        <f>TITRES_STAT!C384</f>
        <v>5.8</v>
      </c>
      <c r="C381" s="6">
        <f>TITRES_STAT!D384</f>
        <v>5.8</v>
      </c>
      <c r="D381" s="6">
        <f>TITRES_STAT!E384</f>
        <v>0</v>
      </c>
      <c r="E381" s="2">
        <f t="shared" si="20"/>
        <v>229720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BEARISH DIVERGENCE</v>
      </c>
    </row>
    <row r="382" spans="1:8" ht="13.5" x14ac:dyDescent="0.25">
      <c r="A382" s="3">
        <f>TITRES_STAT!B385</f>
        <v>42562</v>
      </c>
      <c r="B382" s="6">
        <f>TITRES_STAT!C385</f>
        <v>5.8</v>
      </c>
      <c r="C382" s="6">
        <f>TITRES_STAT!D385</f>
        <v>5.8</v>
      </c>
      <c r="D382" s="6">
        <f>TITRES_STAT!E385</f>
        <v>11</v>
      </c>
      <c r="E382" s="2">
        <f t="shared" si="20"/>
        <v>229720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NEUTRAL</v>
      </c>
    </row>
    <row r="383" spans="1:8" ht="13.5" x14ac:dyDescent="0.25">
      <c r="A383" s="3">
        <f>TITRES_STAT!B386</f>
        <v>42563</v>
      </c>
      <c r="B383" s="6">
        <f>TITRES_STAT!C386</f>
        <v>5.8</v>
      </c>
      <c r="C383" s="6">
        <f>TITRES_STAT!D386</f>
        <v>5.8</v>
      </c>
      <c r="D383" s="6">
        <f>TITRES_STAT!E386</f>
        <v>0</v>
      </c>
      <c r="E383" s="2">
        <f t="shared" si="20"/>
        <v>229720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5.79</v>
      </c>
      <c r="C384" s="6">
        <f>TITRES_STAT!D387</f>
        <v>5.79</v>
      </c>
      <c r="D384" s="6">
        <f>TITRES_STAT!E387</f>
        <v>4</v>
      </c>
      <c r="E384" s="2">
        <f t="shared" si="20"/>
        <v>229716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5.79</v>
      </c>
      <c r="C385" s="6">
        <f>TITRES_STAT!D388</f>
        <v>5.79</v>
      </c>
      <c r="D385" s="6">
        <f>TITRES_STAT!E388</f>
        <v>0</v>
      </c>
      <c r="E385" s="2">
        <f t="shared" si="20"/>
        <v>229716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CONFIRMED BEARISH</v>
      </c>
    </row>
    <row r="386" spans="1:8" ht="13.5" x14ac:dyDescent="0.25">
      <c r="A386" s="3">
        <f>TITRES_STAT!B389</f>
        <v>42566</v>
      </c>
      <c r="B386" s="6">
        <f>TITRES_STAT!C389</f>
        <v>5.79</v>
      </c>
      <c r="C386" s="6">
        <f>TITRES_STAT!D389</f>
        <v>5.79</v>
      </c>
      <c r="D386" s="6">
        <f>TITRES_STAT!E389</f>
        <v>0</v>
      </c>
      <c r="E386" s="2">
        <f t="shared" si="20"/>
        <v>229716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5.79</v>
      </c>
      <c r="C387" s="6">
        <f>TITRES_STAT!D390</f>
        <v>5.79</v>
      </c>
      <c r="D387" s="6">
        <f>TITRES_STAT!E390</f>
        <v>0</v>
      </c>
      <c r="E387" s="2">
        <f t="shared" si="20"/>
        <v>229716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5.79</v>
      </c>
      <c r="C388" s="6">
        <f>TITRES_STAT!D391</f>
        <v>5.79</v>
      </c>
      <c r="D388" s="6">
        <f>TITRES_STAT!E391</f>
        <v>0</v>
      </c>
      <c r="E388" s="2">
        <f t="shared" ref="E388:E451" si="24">IF(B388&gt;B387, E387+D388, IF(B388&lt;B387, E387-D388, E387))</f>
        <v>229716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5.79</v>
      </c>
      <c r="C389" s="6">
        <f>TITRES_STAT!D392</f>
        <v>5.79</v>
      </c>
      <c r="D389" s="6">
        <f>TITRES_STAT!E392</f>
        <v>0</v>
      </c>
      <c r="E389" s="2">
        <f t="shared" si="24"/>
        <v>229716</v>
      </c>
      <c r="F389" s="6" t="str">
        <f t="shared" si="23"/>
        <v>NEUTRAL</v>
      </c>
      <c r="G389" s="6" t="str">
        <f t="shared" si="22"/>
        <v>NEUTRAL</v>
      </c>
      <c r="H389" s="6" t="str">
        <f t="shared" si="21"/>
        <v>NEUTRAL</v>
      </c>
    </row>
    <row r="390" spans="1:8" ht="13.5" x14ac:dyDescent="0.25">
      <c r="A390" s="3">
        <f>TITRES_STAT!B393</f>
        <v>42572</v>
      </c>
      <c r="B390" s="6">
        <f>TITRES_STAT!C393</f>
        <v>5.79</v>
      </c>
      <c r="C390" s="6">
        <f>TITRES_STAT!D393</f>
        <v>5.79</v>
      </c>
      <c r="D390" s="6">
        <f>TITRES_STAT!E393</f>
        <v>0</v>
      </c>
      <c r="E390" s="2">
        <f t="shared" si="24"/>
        <v>229716</v>
      </c>
      <c r="F390" s="6" t="str">
        <f t="shared" si="23"/>
        <v>NEUTRAL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42573</v>
      </c>
      <c r="B391" s="6">
        <f>TITRES_STAT!C394</f>
        <v>5.6</v>
      </c>
      <c r="C391" s="6">
        <f>TITRES_STAT!D394</f>
        <v>5.6</v>
      </c>
      <c r="D391" s="6">
        <f>TITRES_STAT!E394</f>
        <v>17619</v>
      </c>
      <c r="E391" s="2">
        <f t="shared" si="24"/>
        <v>212097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5.5</v>
      </c>
      <c r="C392" s="6">
        <f>TITRES_STAT!D395</f>
        <v>5.5</v>
      </c>
      <c r="D392" s="6">
        <f>TITRES_STAT!E395</f>
        <v>10543</v>
      </c>
      <c r="E392" s="2">
        <f t="shared" si="24"/>
        <v>201554</v>
      </c>
      <c r="F392" s="6" t="str">
        <f t="shared" ref="F392:F455" si="27">IF(E392&gt;E387,"BULLISH",IF(E392&lt;E387,"BEARISH","NEUTRAL"))</f>
        <v>BEARISH</v>
      </c>
      <c r="G392" s="6" t="str">
        <f t="shared" si="26"/>
        <v>WEAK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5.73</v>
      </c>
      <c r="C393" s="6">
        <f>TITRES_STAT!D396</f>
        <v>5.73</v>
      </c>
      <c r="D393" s="6">
        <f>TITRES_STAT!E396</f>
        <v>5</v>
      </c>
      <c r="E393" s="2">
        <f t="shared" si="24"/>
        <v>201559</v>
      </c>
      <c r="F393" s="6" t="str">
        <f t="shared" si="27"/>
        <v>BEARISH</v>
      </c>
      <c r="G393" s="6" t="str">
        <f t="shared" si="26"/>
        <v>WEAK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5.73</v>
      </c>
      <c r="C394" s="6">
        <f>TITRES_STAT!D397</f>
        <v>5.73</v>
      </c>
      <c r="D394" s="6">
        <f>TITRES_STAT!E397</f>
        <v>0</v>
      </c>
      <c r="E394" s="2">
        <f t="shared" si="24"/>
        <v>201559</v>
      </c>
      <c r="F394" s="6" t="str">
        <f t="shared" si="27"/>
        <v>BEARISH</v>
      </c>
      <c r="G394" s="6" t="str">
        <f t="shared" si="26"/>
        <v>WEAK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5.73</v>
      </c>
      <c r="C395" s="6">
        <f>TITRES_STAT!D398</f>
        <v>5.73</v>
      </c>
      <c r="D395" s="6">
        <f>TITRES_STAT!E398</f>
        <v>0</v>
      </c>
      <c r="E395" s="2">
        <f t="shared" si="24"/>
        <v>201559</v>
      </c>
      <c r="F395" s="6" t="str">
        <f t="shared" si="27"/>
        <v>BEARISH</v>
      </c>
      <c r="G395" s="6" t="str">
        <f t="shared" si="26"/>
        <v>WEAK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5.73</v>
      </c>
      <c r="C396" s="6">
        <f>TITRES_STAT!D399</f>
        <v>5.73</v>
      </c>
      <c r="D396" s="6">
        <f>TITRES_STAT!E399</f>
        <v>0</v>
      </c>
      <c r="E396" s="2">
        <f t="shared" si="24"/>
        <v>201559</v>
      </c>
      <c r="F396" s="6" t="str">
        <f t="shared" si="27"/>
        <v>BEARISH</v>
      </c>
      <c r="G396" s="6" t="str">
        <f t="shared" si="26"/>
        <v>WEAK</v>
      </c>
      <c r="H396" s="6" t="str">
        <f t="shared" si="25"/>
        <v>BEARISH DIVERGENCE</v>
      </c>
    </row>
    <row r="397" spans="1:8" ht="13.5" x14ac:dyDescent="0.25">
      <c r="A397" s="3">
        <f>TITRES_STAT!B400</f>
        <v>42584</v>
      </c>
      <c r="B397" s="6">
        <f>TITRES_STAT!C400</f>
        <v>5.74</v>
      </c>
      <c r="C397" s="6">
        <f>TITRES_STAT!D400</f>
        <v>5.74</v>
      </c>
      <c r="D397" s="6">
        <f>TITRES_STAT!E400</f>
        <v>266</v>
      </c>
      <c r="E397" s="2">
        <f t="shared" si="24"/>
        <v>201825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5.74</v>
      </c>
      <c r="C398" s="6">
        <f>TITRES_STAT!D401</f>
        <v>5.74</v>
      </c>
      <c r="D398" s="6">
        <f>TITRES_STAT!E401</f>
        <v>0</v>
      </c>
      <c r="E398" s="2">
        <f t="shared" si="24"/>
        <v>201825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5.6</v>
      </c>
      <c r="C399" s="6">
        <f>TITRES_STAT!D402</f>
        <v>5.6</v>
      </c>
      <c r="D399" s="6">
        <f>TITRES_STAT!E402</f>
        <v>625</v>
      </c>
      <c r="E399" s="2">
        <f t="shared" si="24"/>
        <v>201200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CONFIRMED BEARISH</v>
      </c>
    </row>
    <row r="400" spans="1:8" ht="13.5" x14ac:dyDescent="0.25">
      <c r="A400" s="3">
        <f>TITRES_STAT!B403</f>
        <v>42587</v>
      </c>
      <c r="B400" s="6">
        <f>TITRES_STAT!C403</f>
        <v>5.5</v>
      </c>
      <c r="C400" s="6">
        <f>TITRES_STAT!D403</f>
        <v>5.5</v>
      </c>
      <c r="D400" s="6">
        <f>TITRES_STAT!E403</f>
        <v>10635</v>
      </c>
      <c r="E400" s="2">
        <f t="shared" si="24"/>
        <v>190565</v>
      </c>
      <c r="F400" s="6" t="str">
        <f t="shared" si="27"/>
        <v>BEARISH</v>
      </c>
      <c r="G400" s="6" t="str">
        <f t="shared" si="26"/>
        <v>WEAK</v>
      </c>
      <c r="H400" s="6" t="str">
        <f t="shared" si="25"/>
        <v>CONFIRMED BEARISH</v>
      </c>
    </row>
    <row r="401" spans="1:8" ht="13.5" x14ac:dyDescent="0.25">
      <c r="A401" s="3">
        <f>TITRES_STAT!B404</f>
        <v>42590</v>
      </c>
      <c r="B401" s="6">
        <f>TITRES_STAT!C404</f>
        <v>5.5</v>
      </c>
      <c r="C401" s="6">
        <f>TITRES_STAT!D404</f>
        <v>5.5</v>
      </c>
      <c r="D401" s="6">
        <f>TITRES_STAT!E404</f>
        <v>10445</v>
      </c>
      <c r="E401" s="2">
        <f t="shared" si="24"/>
        <v>190565</v>
      </c>
      <c r="F401" s="6" t="str">
        <f t="shared" si="27"/>
        <v>BEARISH</v>
      </c>
      <c r="G401" s="6" t="str">
        <f t="shared" si="26"/>
        <v>WEAK</v>
      </c>
      <c r="H401" s="6" t="str">
        <f t="shared" si="25"/>
        <v>CONFIRMED BEARISH</v>
      </c>
    </row>
    <row r="402" spans="1:8" ht="13.5" x14ac:dyDescent="0.25">
      <c r="A402" s="3">
        <f>TITRES_STAT!B405</f>
        <v>42591</v>
      </c>
      <c r="B402" s="6">
        <f>TITRES_STAT!C405</f>
        <v>5.5</v>
      </c>
      <c r="C402" s="6">
        <f>TITRES_STAT!D405</f>
        <v>5.5</v>
      </c>
      <c r="D402" s="6">
        <f>TITRES_STAT!E405</f>
        <v>275</v>
      </c>
      <c r="E402" s="2">
        <f t="shared" si="24"/>
        <v>190565</v>
      </c>
      <c r="F402" s="6" t="str">
        <f t="shared" si="27"/>
        <v>BEARISH</v>
      </c>
      <c r="G402" s="6" t="str">
        <f t="shared" si="26"/>
        <v>WEAK</v>
      </c>
      <c r="H402" s="6" t="str">
        <f t="shared" si="25"/>
        <v>CONFIRMED BEARISH</v>
      </c>
    </row>
    <row r="403" spans="1:8" ht="13.5" x14ac:dyDescent="0.25">
      <c r="A403" s="3">
        <f>TITRES_STAT!B406</f>
        <v>42592</v>
      </c>
      <c r="B403" s="6">
        <f>TITRES_STAT!C406</f>
        <v>5.5</v>
      </c>
      <c r="C403" s="6">
        <f>TITRES_STAT!D406</f>
        <v>5.5</v>
      </c>
      <c r="D403" s="6">
        <f>TITRES_STAT!E406</f>
        <v>110</v>
      </c>
      <c r="E403" s="2">
        <f t="shared" si="24"/>
        <v>190565</v>
      </c>
      <c r="F403" s="6" t="str">
        <f t="shared" si="27"/>
        <v>BEARISH</v>
      </c>
      <c r="G403" s="6" t="str">
        <f t="shared" si="26"/>
        <v>WEAK</v>
      </c>
      <c r="H403" s="6" t="str">
        <f t="shared" si="25"/>
        <v>CONFIRMED BEARISH</v>
      </c>
    </row>
    <row r="404" spans="1:8" ht="13.5" x14ac:dyDescent="0.25">
      <c r="A404" s="3">
        <f>TITRES_STAT!B407</f>
        <v>42593</v>
      </c>
      <c r="B404" s="6">
        <f>TITRES_STAT!C407</f>
        <v>5.5</v>
      </c>
      <c r="C404" s="6">
        <f>TITRES_STAT!D407</f>
        <v>5.5</v>
      </c>
      <c r="D404" s="6">
        <f>TITRES_STAT!E407</f>
        <v>45</v>
      </c>
      <c r="E404" s="2">
        <f t="shared" si="24"/>
        <v>190565</v>
      </c>
      <c r="F404" s="6" t="str">
        <f t="shared" si="27"/>
        <v>BEARISH</v>
      </c>
      <c r="G404" s="6" t="str">
        <f t="shared" si="26"/>
        <v>WEAK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5.49</v>
      </c>
      <c r="C405" s="6">
        <f>TITRES_STAT!D408</f>
        <v>5.49</v>
      </c>
      <c r="D405" s="6">
        <f>TITRES_STAT!E408</f>
        <v>59</v>
      </c>
      <c r="E405" s="2">
        <f t="shared" si="24"/>
        <v>190506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5.49</v>
      </c>
      <c r="C406" s="6">
        <f>TITRES_STAT!D409</f>
        <v>5.49</v>
      </c>
      <c r="D406" s="6">
        <f>TITRES_STAT!E409</f>
        <v>131</v>
      </c>
      <c r="E406" s="2">
        <f t="shared" si="24"/>
        <v>190506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5.49</v>
      </c>
      <c r="C407" s="6">
        <f>TITRES_STAT!D410</f>
        <v>5.49</v>
      </c>
      <c r="D407" s="6">
        <f>TITRES_STAT!E410</f>
        <v>66</v>
      </c>
      <c r="E407" s="2">
        <f t="shared" si="24"/>
        <v>190506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5.49</v>
      </c>
      <c r="C408" s="6">
        <f>TITRES_STAT!D411</f>
        <v>5.49</v>
      </c>
      <c r="D408" s="6">
        <f>TITRES_STAT!E411</f>
        <v>0</v>
      </c>
      <c r="E408" s="2">
        <f t="shared" si="24"/>
        <v>190506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5.49</v>
      </c>
      <c r="C409" s="6">
        <f>TITRES_STAT!D412</f>
        <v>5.49</v>
      </c>
      <c r="D409" s="6">
        <f>TITRES_STAT!E412</f>
        <v>0</v>
      </c>
      <c r="E409" s="2">
        <f t="shared" si="24"/>
        <v>190506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5.49</v>
      </c>
      <c r="C410" s="6">
        <f>TITRES_STAT!D413</f>
        <v>5.49</v>
      </c>
      <c r="D410" s="6">
        <f>TITRES_STAT!E413</f>
        <v>0</v>
      </c>
      <c r="E410" s="2">
        <f t="shared" si="24"/>
        <v>190506</v>
      </c>
      <c r="F410" s="6" t="str">
        <f t="shared" si="27"/>
        <v>NEUTRAL</v>
      </c>
      <c r="G410" s="6" t="str">
        <f t="shared" si="26"/>
        <v>NEUTRAL</v>
      </c>
      <c r="H410" s="6" t="str">
        <f t="shared" si="25"/>
        <v>NEUTRAL</v>
      </c>
    </row>
    <row r="411" spans="1:8" ht="13.5" x14ac:dyDescent="0.25">
      <c r="A411" s="3">
        <f>TITRES_STAT!B414</f>
        <v>42604</v>
      </c>
      <c r="B411" s="6">
        <f>TITRES_STAT!C414</f>
        <v>5.45</v>
      </c>
      <c r="C411" s="6">
        <f>TITRES_STAT!D414</f>
        <v>5.45</v>
      </c>
      <c r="D411" s="6">
        <f>TITRES_STAT!E414</f>
        <v>95</v>
      </c>
      <c r="E411" s="2">
        <f t="shared" si="24"/>
        <v>190411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5.4</v>
      </c>
      <c r="C412" s="6">
        <f>TITRES_STAT!D415</f>
        <v>5.4</v>
      </c>
      <c r="D412" s="6">
        <f>TITRES_STAT!E415</f>
        <v>125</v>
      </c>
      <c r="E412" s="2">
        <f t="shared" si="24"/>
        <v>190286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5.4</v>
      </c>
      <c r="C413" s="6">
        <f>TITRES_STAT!D416</f>
        <v>5.4</v>
      </c>
      <c r="D413" s="6">
        <f>TITRES_STAT!E416</f>
        <v>11821</v>
      </c>
      <c r="E413" s="2">
        <f t="shared" si="24"/>
        <v>190286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5.4</v>
      </c>
      <c r="C414" s="6">
        <f>TITRES_STAT!D417</f>
        <v>5.4</v>
      </c>
      <c r="D414" s="6">
        <f>TITRES_STAT!E417</f>
        <v>808</v>
      </c>
      <c r="E414" s="2">
        <f t="shared" si="24"/>
        <v>190286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5.33</v>
      </c>
      <c r="C415" s="6">
        <f>TITRES_STAT!D418</f>
        <v>5.33</v>
      </c>
      <c r="D415" s="6">
        <f>TITRES_STAT!E418</f>
        <v>1</v>
      </c>
      <c r="E415" s="2">
        <f t="shared" si="24"/>
        <v>190285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5.43</v>
      </c>
      <c r="C416" s="6">
        <f>TITRES_STAT!D419</f>
        <v>5.43</v>
      </c>
      <c r="D416" s="6">
        <f>TITRES_STAT!E419</f>
        <v>40</v>
      </c>
      <c r="E416" s="2">
        <f t="shared" si="24"/>
        <v>190325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42612</v>
      </c>
      <c r="B417" s="6">
        <f>TITRES_STAT!C420</f>
        <v>5.43</v>
      </c>
      <c r="C417" s="6">
        <f>TITRES_STAT!D420</f>
        <v>5.43</v>
      </c>
      <c r="D417" s="6">
        <f>TITRES_STAT!E420</f>
        <v>0</v>
      </c>
      <c r="E417" s="2">
        <f t="shared" si="24"/>
        <v>190325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5.75</v>
      </c>
      <c r="C418" s="6">
        <f>TITRES_STAT!D421</f>
        <v>5.75</v>
      </c>
      <c r="D418" s="6">
        <f>TITRES_STAT!E421</f>
        <v>768</v>
      </c>
      <c r="E418" s="2">
        <f t="shared" si="24"/>
        <v>191093</v>
      </c>
      <c r="F418" s="6" t="str">
        <f t="shared" si="27"/>
        <v>BULLISH</v>
      </c>
      <c r="G418" s="6" t="str">
        <f t="shared" si="26"/>
        <v>NEUTRAL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5.74</v>
      </c>
      <c r="C419" s="6">
        <f>TITRES_STAT!D422</f>
        <v>5.74</v>
      </c>
      <c r="D419" s="6">
        <f>TITRES_STAT!E422</f>
        <v>239</v>
      </c>
      <c r="E419" s="2">
        <f t="shared" si="24"/>
        <v>190854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5.74</v>
      </c>
      <c r="C420" s="6">
        <f>TITRES_STAT!D423</f>
        <v>5.74</v>
      </c>
      <c r="D420" s="6">
        <f>TITRES_STAT!E423</f>
        <v>113</v>
      </c>
      <c r="E420" s="2">
        <f t="shared" si="24"/>
        <v>190854</v>
      </c>
      <c r="F420" s="6" t="str">
        <f t="shared" si="27"/>
        <v>BULLISH</v>
      </c>
      <c r="G420" s="6" t="str">
        <f t="shared" si="26"/>
        <v>NEUTRAL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5.73</v>
      </c>
      <c r="C421" s="6">
        <f>TITRES_STAT!D424</f>
        <v>5.73</v>
      </c>
      <c r="D421" s="6">
        <f>TITRES_STAT!E424</f>
        <v>15</v>
      </c>
      <c r="E421" s="2">
        <f t="shared" si="24"/>
        <v>190839</v>
      </c>
      <c r="F421" s="6" t="str">
        <f t="shared" si="27"/>
        <v>BULLISH</v>
      </c>
      <c r="G421" s="6" t="str">
        <f t="shared" si="26"/>
        <v>NEUTRAL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5.74</v>
      </c>
      <c r="C422" s="6">
        <f>TITRES_STAT!D425</f>
        <v>5.74</v>
      </c>
      <c r="D422" s="6">
        <f>TITRES_STAT!E425</f>
        <v>739</v>
      </c>
      <c r="E422" s="2">
        <f t="shared" si="24"/>
        <v>191578</v>
      </c>
      <c r="F422" s="6" t="str">
        <f t="shared" si="27"/>
        <v>BULLISH</v>
      </c>
      <c r="G422" s="6" t="str">
        <f t="shared" si="26"/>
        <v>NEUTRAL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5.74</v>
      </c>
      <c r="C423" s="6">
        <f>TITRES_STAT!D426</f>
        <v>5.74</v>
      </c>
      <c r="D423" s="6">
        <f>TITRES_STAT!E426</f>
        <v>5</v>
      </c>
      <c r="E423" s="2">
        <f t="shared" si="24"/>
        <v>191578</v>
      </c>
      <c r="F423" s="6" t="str">
        <f t="shared" si="27"/>
        <v>BULLISH</v>
      </c>
      <c r="G423" s="6" t="str">
        <f t="shared" si="26"/>
        <v>NEUTRAL</v>
      </c>
      <c r="H423" s="6" t="str">
        <f t="shared" si="25"/>
        <v>BULLISH DIVERGENCE</v>
      </c>
    </row>
    <row r="424" spans="1:8" ht="13.5" x14ac:dyDescent="0.25">
      <c r="A424" s="3">
        <f>TITRES_STAT!B427</f>
        <v>42621</v>
      </c>
      <c r="B424" s="6">
        <f>TITRES_STAT!C427</f>
        <v>5.71</v>
      </c>
      <c r="C424" s="6">
        <f>TITRES_STAT!D427</f>
        <v>5.71</v>
      </c>
      <c r="D424" s="6">
        <f>TITRES_STAT!E427</f>
        <v>111</v>
      </c>
      <c r="E424" s="2">
        <f t="shared" si="24"/>
        <v>191467</v>
      </c>
      <c r="F424" s="6" t="str">
        <f t="shared" si="27"/>
        <v>BULLISH</v>
      </c>
      <c r="G424" s="6" t="str">
        <f t="shared" si="26"/>
        <v>NEUTRAL</v>
      </c>
      <c r="H424" s="6" t="str">
        <f t="shared" si="25"/>
        <v>BULLISH DIVERGENCE</v>
      </c>
    </row>
    <row r="425" spans="1:8" ht="13.5" x14ac:dyDescent="0.25">
      <c r="A425" s="3">
        <f>TITRES_STAT!B428</f>
        <v>42622</v>
      </c>
      <c r="B425" s="6">
        <f>TITRES_STAT!C428</f>
        <v>5.71</v>
      </c>
      <c r="C425" s="6">
        <f>TITRES_STAT!D428</f>
        <v>5.71</v>
      </c>
      <c r="D425" s="6">
        <f>TITRES_STAT!E428</f>
        <v>0</v>
      </c>
      <c r="E425" s="2">
        <f t="shared" si="24"/>
        <v>191467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BULLISH DIVERGENCE</v>
      </c>
    </row>
    <row r="426" spans="1:8" ht="13.5" x14ac:dyDescent="0.25">
      <c r="A426" s="3">
        <f>TITRES_STAT!B429</f>
        <v>42627</v>
      </c>
      <c r="B426" s="6">
        <f>TITRES_STAT!C429</f>
        <v>5.74</v>
      </c>
      <c r="C426" s="6">
        <f>TITRES_STAT!D429</f>
        <v>5.74</v>
      </c>
      <c r="D426" s="6">
        <f>TITRES_STAT!E429</f>
        <v>100</v>
      </c>
      <c r="E426" s="2">
        <f t="shared" si="24"/>
        <v>191567</v>
      </c>
      <c r="F426" s="6" t="str">
        <f t="shared" si="27"/>
        <v>BULLISH</v>
      </c>
      <c r="G426" s="6" t="str">
        <f t="shared" si="26"/>
        <v>NEUTRAL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5.71</v>
      </c>
      <c r="C427" s="6">
        <f>TITRES_STAT!D430</f>
        <v>5.71</v>
      </c>
      <c r="D427" s="6">
        <f>TITRES_STAT!E430</f>
        <v>0</v>
      </c>
      <c r="E427" s="2">
        <f t="shared" si="24"/>
        <v>191567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5.69</v>
      </c>
      <c r="C428" s="6">
        <f>TITRES_STAT!D431</f>
        <v>5.69</v>
      </c>
      <c r="D428" s="6">
        <f>TITRES_STAT!E431</f>
        <v>628</v>
      </c>
      <c r="E428" s="2">
        <f t="shared" si="24"/>
        <v>190939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5.69</v>
      </c>
      <c r="C429" s="6">
        <f>TITRES_STAT!D432</f>
        <v>5.69</v>
      </c>
      <c r="D429" s="6">
        <f>TITRES_STAT!E432</f>
        <v>13</v>
      </c>
      <c r="E429" s="2">
        <f t="shared" si="24"/>
        <v>190939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5.69</v>
      </c>
      <c r="C430" s="6">
        <f>TITRES_STAT!D433</f>
        <v>5.69</v>
      </c>
      <c r="D430" s="6">
        <f>TITRES_STAT!E433</f>
        <v>898</v>
      </c>
      <c r="E430" s="2">
        <f t="shared" si="24"/>
        <v>190939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5.69</v>
      </c>
      <c r="C431" s="6">
        <f>TITRES_STAT!D434</f>
        <v>5.69</v>
      </c>
      <c r="D431" s="6">
        <f>TITRES_STAT!E434</f>
        <v>0</v>
      </c>
      <c r="E431" s="2">
        <f t="shared" si="24"/>
        <v>190939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5.69</v>
      </c>
      <c r="C432" s="6">
        <f>TITRES_STAT!D435</f>
        <v>5.69</v>
      </c>
      <c r="D432" s="6">
        <f>TITRES_STAT!E435</f>
        <v>0</v>
      </c>
      <c r="E432" s="2">
        <f t="shared" si="24"/>
        <v>190939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5.65</v>
      </c>
      <c r="C433" s="6">
        <f>TITRES_STAT!D436</f>
        <v>5.65</v>
      </c>
      <c r="D433" s="6">
        <f>TITRES_STAT!E436</f>
        <v>260</v>
      </c>
      <c r="E433" s="2">
        <f t="shared" si="24"/>
        <v>190679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5.6</v>
      </c>
      <c r="C434" s="6">
        <f>TITRES_STAT!D437</f>
        <v>5.6</v>
      </c>
      <c r="D434" s="6">
        <f>TITRES_STAT!E437</f>
        <v>236</v>
      </c>
      <c r="E434" s="2">
        <f t="shared" si="24"/>
        <v>190443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5.64</v>
      </c>
      <c r="C435" s="6">
        <f>TITRES_STAT!D438</f>
        <v>5.64</v>
      </c>
      <c r="D435" s="6">
        <f>TITRES_STAT!E438</f>
        <v>637</v>
      </c>
      <c r="E435" s="2">
        <f t="shared" si="24"/>
        <v>191080</v>
      </c>
      <c r="F435" s="6" t="str">
        <f t="shared" si="27"/>
        <v>BULLISH</v>
      </c>
      <c r="G435" s="6" t="str">
        <f t="shared" si="26"/>
        <v>NEUTRAL</v>
      </c>
      <c r="H435" s="6" t="str">
        <f t="shared" si="25"/>
        <v>BULLISH DIVERGENCE</v>
      </c>
    </row>
    <row r="436" spans="1:8" ht="13.5" x14ac:dyDescent="0.25">
      <c r="A436" s="3">
        <f>TITRES_STAT!B439</f>
        <v>42641</v>
      </c>
      <c r="B436" s="6">
        <f>TITRES_STAT!C439</f>
        <v>5.64</v>
      </c>
      <c r="C436" s="6">
        <f>TITRES_STAT!D439</f>
        <v>5.64</v>
      </c>
      <c r="D436" s="6">
        <f>TITRES_STAT!E439</f>
        <v>0</v>
      </c>
      <c r="E436" s="2">
        <f t="shared" si="24"/>
        <v>191080</v>
      </c>
      <c r="F436" s="6" t="str">
        <f t="shared" si="27"/>
        <v>BULLISH</v>
      </c>
      <c r="G436" s="6" t="str">
        <f t="shared" si="26"/>
        <v>NEUTRAL</v>
      </c>
      <c r="H436" s="6" t="str">
        <f t="shared" si="25"/>
        <v>BULLISH DIVERGENCE</v>
      </c>
    </row>
    <row r="437" spans="1:8" ht="13.5" x14ac:dyDescent="0.25">
      <c r="A437" s="3">
        <f>TITRES_STAT!B440</f>
        <v>42642</v>
      </c>
      <c r="B437" s="6">
        <f>TITRES_STAT!C440</f>
        <v>5.62</v>
      </c>
      <c r="C437" s="6">
        <f>TITRES_STAT!D440</f>
        <v>5.62</v>
      </c>
      <c r="D437" s="6">
        <f>TITRES_STAT!E440</f>
        <v>215</v>
      </c>
      <c r="E437" s="2">
        <f t="shared" si="24"/>
        <v>190865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5.68</v>
      </c>
      <c r="C438" s="6">
        <f>TITRES_STAT!D441</f>
        <v>5.68</v>
      </c>
      <c r="D438" s="6">
        <f>TITRES_STAT!E441</f>
        <v>56</v>
      </c>
      <c r="E438" s="2">
        <f t="shared" si="24"/>
        <v>190921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CONFIRMED BULLISH</v>
      </c>
    </row>
    <row r="439" spans="1:8" ht="13.5" x14ac:dyDescent="0.25">
      <c r="A439" s="3">
        <f>TITRES_STAT!B442</f>
        <v>42647</v>
      </c>
      <c r="B439" s="6">
        <f>TITRES_STAT!C442</f>
        <v>5.7</v>
      </c>
      <c r="C439" s="6">
        <f>TITRES_STAT!D442</f>
        <v>5.7</v>
      </c>
      <c r="D439" s="6">
        <f>TITRES_STAT!E442</f>
        <v>1227</v>
      </c>
      <c r="E439" s="2">
        <f t="shared" si="24"/>
        <v>192148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CONFIRMED BULLISH</v>
      </c>
    </row>
    <row r="440" spans="1:8" ht="13.5" x14ac:dyDescent="0.25">
      <c r="A440" s="3">
        <f>TITRES_STAT!B443</f>
        <v>42648</v>
      </c>
      <c r="B440" s="6">
        <f>TITRES_STAT!C443</f>
        <v>5.7</v>
      </c>
      <c r="C440" s="6">
        <f>TITRES_STAT!D443</f>
        <v>5.7</v>
      </c>
      <c r="D440" s="6">
        <f>TITRES_STAT!E443</f>
        <v>244</v>
      </c>
      <c r="E440" s="2">
        <f t="shared" si="24"/>
        <v>192148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CONFIRMED BULLISH</v>
      </c>
    </row>
    <row r="441" spans="1:8" ht="13.5" x14ac:dyDescent="0.25">
      <c r="A441" s="3">
        <f>TITRES_STAT!B444</f>
        <v>42649</v>
      </c>
      <c r="B441" s="6">
        <f>TITRES_STAT!C444</f>
        <v>5.7</v>
      </c>
      <c r="C441" s="6">
        <f>TITRES_STAT!D444</f>
        <v>5.7</v>
      </c>
      <c r="D441" s="6">
        <f>TITRES_STAT!E444</f>
        <v>180</v>
      </c>
      <c r="E441" s="2">
        <f t="shared" si="24"/>
        <v>192148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5.7</v>
      </c>
      <c r="C442" s="6">
        <f>TITRES_STAT!D445</f>
        <v>5.7</v>
      </c>
      <c r="D442" s="6">
        <f>TITRES_STAT!E445</f>
        <v>0</v>
      </c>
      <c r="E442" s="2">
        <f t="shared" si="24"/>
        <v>192148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5.7</v>
      </c>
      <c r="C443" s="6">
        <f>TITRES_STAT!D446</f>
        <v>5.7</v>
      </c>
      <c r="D443" s="6">
        <f>TITRES_STAT!E446</f>
        <v>0</v>
      </c>
      <c r="E443" s="2">
        <f t="shared" si="24"/>
        <v>192148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5.7</v>
      </c>
      <c r="C444" s="6">
        <f>TITRES_STAT!D447</f>
        <v>5.7</v>
      </c>
      <c r="D444" s="6">
        <f>TITRES_STAT!E447</f>
        <v>0</v>
      </c>
      <c r="E444" s="2">
        <f t="shared" si="24"/>
        <v>192148</v>
      </c>
      <c r="F444" s="6" t="str">
        <f t="shared" si="27"/>
        <v>NEUTRAL</v>
      </c>
      <c r="G444" s="6" t="str">
        <f t="shared" si="26"/>
        <v>NEUTRAL</v>
      </c>
      <c r="H444" s="6" t="str">
        <f t="shared" si="25"/>
        <v>NEUTRAL</v>
      </c>
    </row>
    <row r="445" spans="1:8" ht="13.5" x14ac:dyDescent="0.25">
      <c r="A445" s="3">
        <f>TITRES_STAT!B448</f>
        <v>42655</v>
      </c>
      <c r="B445" s="6">
        <f>TITRES_STAT!C448</f>
        <v>5.7</v>
      </c>
      <c r="C445" s="6">
        <f>TITRES_STAT!D448</f>
        <v>5.7</v>
      </c>
      <c r="D445" s="6">
        <f>TITRES_STAT!E448</f>
        <v>0</v>
      </c>
      <c r="E445" s="2">
        <f t="shared" si="24"/>
        <v>192148</v>
      </c>
      <c r="F445" s="6" t="str">
        <f t="shared" si="27"/>
        <v>NEUTRAL</v>
      </c>
      <c r="G445" s="6" t="str">
        <f t="shared" si="26"/>
        <v>NEUTRAL</v>
      </c>
      <c r="H445" s="6" t="str">
        <f t="shared" si="25"/>
        <v>NEUTRAL</v>
      </c>
    </row>
    <row r="446" spans="1:8" ht="13.5" x14ac:dyDescent="0.25">
      <c r="A446" s="3">
        <f>TITRES_STAT!B449</f>
        <v>42656</v>
      </c>
      <c r="B446" s="6">
        <f>TITRES_STAT!C449</f>
        <v>5.7</v>
      </c>
      <c r="C446" s="6">
        <f>TITRES_STAT!D449</f>
        <v>5.7</v>
      </c>
      <c r="D446" s="6">
        <f>TITRES_STAT!E449</f>
        <v>0</v>
      </c>
      <c r="E446" s="2">
        <f t="shared" si="24"/>
        <v>192148</v>
      </c>
      <c r="F446" s="6" t="str">
        <f t="shared" si="27"/>
        <v>NEUTRAL</v>
      </c>
      <c r="G446" s="6" t="str">
        <f t="shared" si="26"/>
        <v>NEUTRAL</v>
      </c>
      <c r="H446" s="6" t="str">
        <f t="shared" si="25"/>
        <v>NEUTRAL</v>
      </c>
    </row>
    <row r="447" spans="1:8" ht="13.5" x14ac:dyDescent="0.25">
      <c r="A447" s="3">
        <f>TITRES_STAT!B450</f>
        <v>42657</v>
      </c>
      <c r="B447" s="6">
        <f>TITRES_STAT!C450</f>
        <v>5.67</v>
      </c>
      <c r="C447" s="6">
        <f>TITRES_STAT!D450</f>
        <v>5.67</v>
      </c>
      <c r="D447" s="6">
        <f>TITRES_STAT!E450</f>
        <v>101</v>
      </c>
      <c r="E447" s="2">
        <f t="shared" si="24"/>
        <v>192047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5.67</v>
      </c>
      <c r="C448" s="6">
        <f>TITRES_STAT!D451</f>
        <v>5.67</v>
      </c>
      <c r="D448" s="6">
        <f>TITRES_STAT!E451</f>
        <v>0</v>
      </c>
      <c r="E448" s="2">
        <f t="shared" si="24"/>
        <v>192047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5.67</v>
      </c>
      <c r="C449" s="6">
        <f>TITRES_STAT!D452</f>
        <v>5.67</v>
      </c>
      <c r="D449" s="6">
        <f>TITRES_STAT!E452</f>
        <v>0</v>
      </c>
      <c r="E449" s="2">
        <f t="shared" si="24"/>
        <v>192047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5.67</v>
      </c>
      <c r="C450" s="6">
        <f>TITRES_STAT!D453</f>
        <v>5.67</v>
      </c>
      <c r="D450" s="6">
        <f>TITRES_STAT!E453</f>
        <v>0</v>
      </c>
      <c r="E450" s="2">
        <f t="shared" si="24"/>
        <v>192047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5.67</v>
      </c>
      <c r="C451" s="6">
        <f>TITRES_STAT!D454</f>
        <v>5.67</v>
      </c>
      <c r="D451" s="6">
        <f>TITRES_STAT!E454</f>
        <v>0</v>
      </c>
      <c r="E451" s="2">
        <f t="shared" si="24"/>
        <v>192047</v>
      </c>
      <c r="F451" s="6" t="str">
        <f t="shared" si="27"/>
        <v>BEARISH</v>
      </c>
      <c r="G451" s="6" t="str">
        <f t="shared" si="26"/>
        <v>NEUTRAL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5.68</v>
      </c>
      <c r="C452" s="6">
        <f>TITRES_STAT!D455</f>
        <v>5.68</v>
      </c>
      <c r="D452" s="6">
        <f>TITRES_STAT!E455</f>
        <v>1064</v>
      </c>
      <c r="E452" s="2">
        <f t="shared" ref="E452:E515" si="28">IF(B452&gt;B451, E451+D452, IF(B452&lt;B451, E451-D452, E451))</f>
        <v>193111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CONFIRMED BULLISH</v>
      </c>
    </row>
    <row r="453" spans="1:8" ht="13.5" x14ac:dyDescent="0.25">
      <c r="A453" s="3">
        <f>TITRES_STAT!B456</f>
        <v>42667</v>
      </c>
      <c r="B453" s="6">
        <f>TITRES_STAT!C456</f>
        <v>5.68</v>
      </c>
      <c r="C453" s="6">
        <f>TITRES_STAT!D456</f>
        <v>5.68</v>
      </c>
      <c r="D453" s="6">
        <f>TITRES_STAT!E456</f>
        <v>0</v>
      </c>
      <c r="E453" s="2">
        <f t="shared" si="28"/>
        <v>193111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CONFIRMED BULLISH</v>
      </c>
    </row>
    <row r="454" spans="1:8" ht="13.5" x14ac:dyDescent="0.25">
      <c r="A454" s="3">
        <f>TITRES_STAT!B457</f>
        <v>42668</v>
      </c>
      <c r="B454" s="6">
        <f>TITRES_STAT!C457</f>
        <v>5.68</v>
      </c>
      <c r="C454" s="6">
        <f>TITRES_STAT!D457</f>
        <v>5.68</v>
      </c>
      <c r="D454" s="6">
        <f>TITRES_STAT!E457</f>
        <v>0</v>
      </c>
      <c r="E454" s="2">
        <f t="shared" si="28"/>
        <v>193111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5.68</v>
      </c>
      <c r="C455" s="6">
        <f>TITRES_STAT!D458</f>
        <v>5.68</v>
      </c>
      <c r="D455" s="6">
        <f>TITRES_STAT!E458</f>
        <v>0</v>
      </c>
      <c r="E455" s="2">
        <f t="shared" si="28"/>
        <v>193111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5.68</v>
      </c>
      <c r="C456" s="6">
        <f>TITRES_STAT!D459</f>
        <v>5.68</v>
      </c>
      <c r="D456" s="6">
        <f>TITRES_STAT!E459</f>
        <v>0</v>
      </c>
      <c r="E456" s="2">
        <f t="shared" si="28"/>
        <v>193111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5.68</v>
      </c>
      <c r="C457" s="6">
        <f>TITRES_STAT!D460</f>
        <v>5.68</v>
      </c>
      <c r="D457" s="6">
        <f>TITRES_STAT!E460</f>
        <v>0</v>
      </c>
      <c r="E457" s="2">
        <f t="shared" si="28"/>
        <v>193111</v>
      </c>
      <c r="F457" s="6" t="str">
        <f t="shared" si="31"/>
        <v>NEUTRAL</v>
      </c>
      <c r="G457" s="6" t="str">
        <f t="shared" si="30"/>
        <v>NEUTRAL</v>
      </c>
      <c r="H457" s="6" t="str">
        <f t="shared" si="29"/>
        <v>NEUTRAL</v>
      </c>
    </row>
    <row r="458" spans="1:8" ht="13.5" x14ac:dyDescent="0.25">
      <c r="A458" s="3">
        <f>TITRES_STAT!B461</f>
        <v>42674</v>
      </c>
      <c r="B458" s="6">
        <f>TITRES_STAT!C461</f>
        <v>5.68</v>
      </c>
      <c r="C458" s="6">
        <f>TITRES_STAT!D461</f>
        <v>5.68</v>
      </c>
      <c r="D458" s="6">
        <f>TITRES_STAT!E461</f>
        <v>540</v>
      </c>
      <c r="E458" s="2">
        <f t="shared" si="28"/>
        <v>193111</v>
      </c>
      <c r="F458" s="6" t="str">
        <f t="shared" si="31"/>
        <v>NEUTRAL</v>
      </c>
      <c r="G458" s="6" t="str">
        <f t="shared" si="30"/>
        <v>NEUTRAL</v>
      </c>
      <c r="H458" s="6" t="str">
        <f t="shared" si="29"/>
        <v>NEUTRAL</v>
      </c>
    </row>
    <row r="459" spans="1:8" ht="13.5" x14ac:dyDescent="0.25">
      <c r="A459" s="3">
        <f>TITRES_STAT!B462</f>
        <v>42675</v>
      </c>
      <c r="B459" s="6">
        <f>TITRES_STAT!C462</f>
        <v>5.68</v>
      </c>
      <c r="C459" s="6">
        <f>TITRES_STAT!D462</f>
        <v>5.68</v>
      </c>
      <c r="D459" s="6">
        <f>TITRES_STAT!E462</f>
        <v>20</v>
      </c>
      <c r="E459" s="2">
        <f t="shared" si="28"/>
        <v>193111</v>
      </c>
      <c r="F459" s="6" t="str">
        <f t="shared" si="31"/>
        <v>NEUTRAL</v>
      </c>
      <c r="G459" s="6" t="str">
        <f t="shared" si="30"/>
        <v>NEUTRAL</v>
      </c>
      <c r="H459" s="6" t="str">
        <f t="shared" si="29"/>
        <v>NEUTRAL</v>
      </c>
    </row>
    <row r="460" spans="1:8" ht="13.5" x14ac:dyDescent="0.25">
      <c r="A460" s="3">
        <f>TITRES_STAT!B463</f>
        <v>42676</v>
      </c>
      <c r="B460" s="6">
        <f>TITRES_STAT!C463</f>
        <v>5.68</v>
      </c>
      <c r="C460" s="6">
        <f>TITRES_STAT!D463</f>
        <v>5.68</v>
      </c>
      <c r="D460" s="6">
        <f>TITRES_STAT!E463</f>
        <v>202</v>
      </c>
      <c r="E460" s="2">
        <f t="shared" si="28"/>
        <v>193111</v>
      </c>
      <c r="F460" s="6" t="str">
        <f t="shared" si="31"/>
        <v>NEUTRAL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42677</v>
      </c>
      <c r="B461" s="6">
        <f>TITRES_STAT!C464</f>
        <v>5.67</v>
      </c>
      <c r="C461" s="6">
        <f>TITRES_STAT!D464</f>
        <v>5.67</v>
      </c>
      <c r="D461" s="6">
        <f>TITRES_STAT!E464</f>
        <v>228</v>
      </c>
      <c r="E461" s="2">
        <f t="shared" si="28"/>
        <v>192883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5.67</v>
      </c>
      <c r="C462" s="6">
        <f>TITRES_STAT!D465</f>
        <v>5.67</v>
      </c>
      <c r="D462" s="6">
        <f>TITRES_STAT!E465</f>
        <v>227</v>
      </c>
      <c r="E462" s="2">
        <f t="shared" si="28"/>
        <v>192883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5.79</v>
      </c>
      <c r="C463" s="6">
        <f>TITRES_STAT!D466</f>
        <v>5.79</v>
      </c>
      <c r="D463" s="6">
        <f>TITRES_STAT!E466</f>
        <v>200</v>
      </c>
      <c r="E463" s="2">
        <f t="shared" si="28"/>
        <v>193083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BEARISH DIVERGENCE</v>
      </c>
    </row>
    <row r="464" spans="1:8" ht="13.5" x14ac:dyDescent="0.25">
      <c r="A464" s="3">
        <f>TITRES_STAT!B467</f>
        <v>42682</v>
      </c>
      <c r="B464" s="6">
        <f>TITRES_STAT!C467</f>
        <v>5.79</v>
      </c>
      <c r="C464" s="6">
        <f>TITRES_STAT!D467</f>
        <v>5.79</v>
      </c>
      <c r="D464" s="6">
        <f>TITRES_STAT!E467</f>
        <v>220</v>
      </c>
      <c r="E464" s="2">
        <f t="shared" si="28"/>
        <v>193083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BEARISH DIVERGENCE</v>
      </c>
    </row>
    <row r="465" spans="1:8" ht="13.5" x14ac:dyDescent="0.25">
      <c r="A465" s="3">
        <f>TITRES_STAT!B468</f>
        <v>42683</v>
      </c>
      <c r="B465" s="6">
        <f>TITRES_STAT!C468</f>
        <v>5.78</v>
      </c>
      <c r="C465" s="6">
        <f>TITRES_STAT!D468</f>
        <v>5.78</v>
      </c>
      <c r="D465" s="6">
        <f>TITRES_STAT!E468</f>
        <v>375</v>
      </c>
      <c r="E465" s="2">
        <f t="shared" si="28"/>
        <v>192708</v>
      </c>
      <c r="F465" s="6" t="str">
        <f t="shared" si="31"/>
        <v>BEARISH</v>
      </c>
      <c r="G465" s="6" t="str">
        <f t="shared" si="30"/>
        <v>NEUTRAL</v>
      </c>
      <c r="H465" s="6" t="str">
        <f t="shared" si="29"/>
        <v>BEARISH DIVERGENCE</v>
      </c>
    </row>
    <row r="466" spans="1:8" ht="13.5" x14ac:dyDescent="0.25">
      <c r="A466" s="3">
        <f>TITRES_STAT!B469</f>
        <v>42684</v>
      </c>
      <c r="B466" s="6">
        <f>TITRES_STAT!C469</f>
        <v>5.77</v>
      </c>
      <c r="C466" s="6">
        <f>TITRES_STAT!D469</f>
        <v>5.77</v>
      </c>
      <c r="D466" s="6">
        <f>TITRES_STAT!E469</f>
        <v>200</v>
      </c>
      <c r="E466" s="2">
        <f t="shared" si="28"/>
        <v>192508</v>
      </c>
      <c r="F466" s="6" t="str">
        <f t="shared" si="31"/>
        <v>BEARISH</v>
      </c>
      <c r="G466" s="6" t="str">
        <f t="shared" si="30"/>
        <v>NEUTRAL</v>
      </c>
      <c r="H466" s="6" t="str">
        <f t="shared" si="29"/>
        <v>BEARISH DIVERGENCE</v>
      </c>
    </row>
    <row r="467" spans="1:8" ht="13.5" x14ac:dyDescent="0.25">
      <c r="A467" s="3">
        <f>TITRES_STAT!B470</f>
        <v>42685</v>
      </c>
      <c r="B467" s="6">
        <f>TITRES_STAT!C470</f>
        <v>5.76</v>
      </c>
      <c r="C467" s="6">
        <f>TITRES_STAT!D470</f>
        <v>5.76</v>
      </c>
      <c r="D467" s="6">
        <f>TITRES_STAT!E470</f>
        <v>900</v>
      </c>
      <c r="E467" s="2">
        <f t="shared" si="28"/>
        <v>191608</v>
      </c>
      <c r="F467" s="6" t="str">
        <f t="shared" si="31"/>
        <v>BEARISH</v>
      </c>
      <c r="G467" s="6" t="str">
        <f t="shared" si="30"/>
        <v>NEUTRAL</v>
      </c>
      <c r="H467" s="6" t="str">
        <f t="shared" si="29"/>
        <v>BEARISH DIVERGENCE</v>
      </c>
    </row>
    <row r="468" spans="1:8" ht="13.5" x14ac:dyDescent="0.25">
      <c r="A468" s="3">
        <f>TITRES_STAT!B471</f>
        <v>42688</v>
      </c>
      <c r="B468" s="6">
        <f>TITRES_STAT!C471</f>
        <v>5.76</v>
      </c>
      <c r="C468" s="6">
        <f>TITRES_STAT!D471</f>
        <v>5.76</v>
      </c>
      <c r="D468" s="6">
        <f>TITRES_STAT!E471</f>
        <v>190</v>
      </c>
      <c r="E468" s="2">
        <f t="shared" si="28"/>
        <v>191608</v>
      </c>
      <c r="F468" s="6" t="str">
        <f t="shared" si="31"/>
        <v>BEARISH</v>
      </c>
      <c r="G468" s="6" t="str">
        <f t="shared" si="30"/>
        <v>NEUTRAL</v>
      </c>
      <c r="H468" s="6" t="str">
        <f t="shared" si="29"/>
        <v>CONFIRMED BEARISH</v>
      </c>
    </row>
    <row r="469" spans="1:8" ht="13.5" x14ac:dyDescent="0.25">
      <c r="A469" s="3">
        <f>TITRES_STAT!B472</f>
        <v>42689</v>
      </c>
      <c r="B469" s="6">
        <f>TITRES_STAT!C472</f>
        <v>5.77</v>
      </c>
      <c r="C469" s="6">
        <f>TITRES_STAT!D472</f>
        <v>5.77</v>
      </c>
      <c r="D469" s="6">
        <f>TITRES_STAT!E472</f>
        <v>2382</v>
      </c>
      <c r="E469" s="2">
        <f t="shared" si="28"/>
        <v>193990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BULLISH DIVERGENCE</v>
      </c>
    </row>
    <row r="470" spans="1:8" ht="13.5" x14ac:dyDescent="0.25">
      <c r="A470" s="3">
        <f>TITRES_STAT!B473</f>
        <v>42690</v>
      </c>
      <c r="B470" s="6">
        <f>TITRES_STAT!C473</f>
        <v>5.77</v>
      </c>
      <c r="C470" s="6">
        <f>TITRES_STAT!D473</f>
        <v>5.77</v>
      </c>
      <c r="D470" s="6">
        <f>TITRES_STAT!E473</f>
        <v>107</v>
      </c>
      <c r="E470" s="2">
        <f t="shared" si="28"/>
        <v>193990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BULLISH DIVERGENCE</v>
      </c>
    </row>
    <row r="471" spans="1:8" ht="13.5" x14ac:dyDescent="0.25">
      <c r="A471" s="3">
        <f>TITRES_STAT!B474</f>
        <v>42691</v>
      </c>
      <c r="B471" s="6">
        <f>TITRES_STAT!C474</f>
        <v>5.75</v>
      </c>
      <c r="C471" s="6">
        <f>TITRES_STAT!D474</f>
        <v>5.75</v>
      </c>
      <c r="D471" s="6">
        <f>TITRES_STAT!E474</f>
        <v>471</v>
      </c>
      <c r="E471" s="2">
        <f t="shared" si="28"/>
        <v>193519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BULLISH DIVERGENCE</v>
      </c>
    </row>
    <row r="472" spans="1:8" ht="13.5" x14ac:dyDescent="0.25">
      <c r="A472" s="3">
        <f>TITRES_STAT!B475</f>
        <v>42692</v>
      </c>
      <c r="B472" s="6">
        <f>TITRES_STAT!C475</f>
        <v>5.75</v>
      </c>
      <c r="C472" s="6">
        <f>TITRES_STAT!D475</f>
        <v>5.75</v>
      </c>
      <c r="D472" s="6">
        <f>TITRES_STAT!E475</f>
        <v>1529</v>
      </c>
      <c r="E472" s="2">
        <f t="shared" si="28"/>
        <v>193519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BULLISH DIVERGENCE</v>
      </c>
    </row>
    <row r="473" spans="1:8" ht="13.5" x14ac:dyDescent="0.25">
      <c r="A473" s="3">
        <f>TITRES_STAT!B476</f>
        <v>42695</v>
      </c>
      <c r="B473" s="6">
        <f>TITRES_STAT!C476</f>
        <v>5.77</v>
      </c>
      <c r="C473" s="6">
        <f>TITRES_STAT!D476</f>
        <v>5.77</v>
      </c>
      <c r="D473" s="6">
        <f>TITRES_STAT!E476</f>
        <v>4167</v>
      </c>
      <c r="E473" s="2">
        <f t="shared" si="28"/>
        <v>197686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5.77</v>
      </c>
      <c r="C474" s="6">
        <f>TITRES_STAT!D477</f>
        <v>5.77</v>
      </c>
      <c r="D474" s="6">
        <f>TITRES_STAT!E477</f>
        <v>0</v>
      </c>
      <c r="E474" s="2">
        <f t="shared" si="28"/>
        <v>197686</v>
      </c>
      <c r="F474" s="6" t="str">
        <f t="shared" si="31"/>
        <v>BULLISH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42697</v>
      </c>
      <c r="B475" s="6">
        <f>TITRES_STAT!C478</f>
        <v>5.76</v>
      </c>
      <c r="C475" s="6">
        <f>TITRES_STAT!D478</f>
        <v>5.76</v>
      </c>
      <c r="D475" s="6">
        <f>TITRES_STAT!E478</f>
        <v>201</v>
      </c>
      <c r="E475" s="2">
        <f t="shared" si="28"/>
        <v>197485</v>
      </c>
      <c r="F475" s="6" t="str">
        <f t="shared" si="31"/>
        <v>BULLISH</v>
      </c>
      <c r="G475" s="6" t="str">
        <f t="shared" si="30"/>
        <v>NEUTRAL</v>
      </c>
      <c r="H475" s="6" t="str">
        <f t="shared" si="29"/>
        <v>BULLISH DIVERGENCE</v>
      </c>
    </row>
    <row r="476" spans="1:8" ht="13.5" x14ac:dyDescent="0.25">
      <c r="A476" s="3">
        <f>TITRES_STAT!B479</f>
        <v>42698</v>
      </c>
      <c r="B476" s="6">
        <f>TITRES_STAT!C479</f>
        <v>5.78</v>
      </c>
      <c r="C476" s="6">
        <f>TITRES_STAT!D479</f>
        <v>5.78</v>
      </c>
      <c r="D476" s="6">
        <f>TITRES_STAT!E479</f>
        <v>200</v>
      </c>
      <c r="E476" s="2">
        <f t="shared" si="28"/>
        <v>197685</v>
      </c>
      <c r="F476" s="6" t="str">
        <f t="shared" si="31"/>
        <v>BULLISH</v>
      </c>
      <c r="G476" s="6" t="str">
        <f t="shared" si="30"/>
        <v>STRONG</v>
      </c>
      <c r="H476" s="6" t="str">
        <f t="shared" si="29"/>
        <v>CONFIRMED BULLISH</v>
      </c>
    </row>
    <row r="477" spans="1:8" ht="13.5" x14ac:dyDescent="0.25">
      <c r="A477" s="3">
        <f>TITRES_STAT!B480</f>
        <v>42699</v>
      </c>
      <c r="B477" s="6">
        <f>TITRES_STAT!C480</f>
        <v>5.78</v>
      </c>
      <c r="C477" s="6">
        <f>TITRES_STAT!D480</f>
        <v>5.78</v>
      </c>
      <c r="D477" s="6">
        <f>TITRES_STAT!E480</f>
        <v>200</v>
      </c>
      <c r="E477" s="2">
        <f t="shared" si="28"/>
        <v>197685</v>
      </c>
      <c r="F477" s="6" t="str">
        <f t="shared" si="31"/>
        <v>BULLISH</v>
      </c>
      <c r="G477" s="6" t="str">
        <f t="shared" si="30"/>
        <v>STRONG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5.77</v>
      </c>
      <c r="C478" s="6">
        <f>TITRES_STAT!D481</f>
        <v>5.77</v>
      </c>
      <c r="D478" s="6">
        <f>TITRES_STAT!E481</f>
        <v>200</v>
      </c>
      <c r="E478" s="2">
        <f t="shared" si="28"/>
        <v>197485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42703</v>
      </c>
      <c r="B479" s="6">
        <f>TITRES_STAT!C482</f>
        <v>5.77</v>
      </c>
      <c r="C479" s="6">
        <f>TITRES_STAT!D482</f>
        <v>5.77</v>
      </c>
      <c r="D479" s="6">
        <f>TITRES_STAT!E482</f>
        <v>175</v>
      </c>
      <c r="E479" s="2">
        <f t="shared" si="28"/>
        <v>197485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NEUTRAL</v>
      </c>
    </row>
    <row r="480" spans="1:8" ht="13.5" x14ac:dyDescent="0.25">
      <c r="A480" s="3">
        <f>TITRES_STAT!B483</f>
        <v>42704</v>
      </c>
      <c r="B480" s="6">
        <f>TITRES_STAT!C483</f>
        <v>5.77</v>
      </c>
      <c r="C480" s="6">
        <f>TITRES_STAT!D483</f>
        <v>5.77</v>
      </c>
      <c r="D480" s="6">
        <f>TITRES_STAT!E483</f>
        <v>1400</v>
      </c>
      <c r="E480" s="2">
        <f t="shared" si="28"/>
        <v>197485</v>
      </c>
      <c r="F480" s="6" t="str">
        <f t="shared" si="31"/>
        <v>NEUTRAL</v>
      </c>
      <c r="G480" s="6" t="str">
        <f t="shared" si="30"/>
        <v>NEUTRAL</v>
      </c>
      <c r="H480" s="6" t="str">
        <f t="shared" si="29"/>
        <v>NEUTRAL</v>
      </c>
    </row>
    <row r="481" spans="1:8" ht="13.5" x14ac:dyDescent="0.25">
      <c r="A481" s="3">
        <f>TITRES_STAT!B484</f>
        <v>42705</v>
      </c>
      <c r="B481" s="6">
        <f>TITRES_STAT!C484</f>
        <v>5.78</v>
      </c>
      <c r="C481" s="6">
        <f>TITRES_STAT!D484</f>
        <v>5.78</v>
      </c>
      <c r="D481" s="6">
        <f>TITRES_STAT!E484</f>
        <v>1625</v>
      </c>
      <c r="E481" s="2">
        <f t="shared" si="28"/>
        <v>199110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42706</v>
      </c>
      <c r="B482" s="6">
        <f>TITRES_STAT!C485</f>
        <v>5.78</v>
      </c>
      <c r="C482" s="6">
        <f>TITRES_STAT!D485</f>
        <v>5.78</v>
      </c>
      <c r="D482" s="6">
        <f>TITRES_STAT!E485</f>
        <v>295</v>
      </c>
      <c r="E482" s="2">
        <f t="shared" si="28"/>
        <v>199110</v>
      </c>
      <c r="F482" s="6" t="str">
        <f t="shared" si="31"/>
        <v>BULLISH</v>
      </c>
      <c r="G482" s="6" t="str">
        <f t="shared" si="30"/>
        <v>NEUTRAL</v>
      </c>
      <c r="H482" s="6" t="str">
        <f t="shared" si="29"/>
        <v>NEUTRAL</v>
      </c>
    </row>
    <row r="483" spans="1:8" ht="13.5" x14ac:dyDescent="0.25">
      <c r="A483" s="3">
        <f>TITRES_STAT!B486</f>
        <v>42709</v>
      </c>
      <c r="B483" s="6">
        <f>TITRES_STAT!C486</f>
        <v>5.77</v>
      </c>
      <c r="C483" s="6">
        <f>TITRES_STAT!D486</f>
        <v>5.77</v>
      </c>
      <c r="D483" s="6">
        <f>TITRES_STAT!E486</f>
        <v>406</v>
      </c>
      <c r="E483" s="2">
        <f t="shared" si="28"/>
        <v>198704</v>
      </c>
      <c r="F483" s="6" t="str">
        <f t="shared" si="31"/>
        <v>BULLISH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42710</v>
      </c>
      <c r="B484" s="6">
        <f>TITRES_STAT!C487</f>
        <v>5.78</v>
      </c>
      <c r="C484" s="6">
        <f>TITRES_STAT!D487</f>
        <v>5.78</v>
      </c>
      <c r="D484" s="6">
        <f>TITRES_STAT!E487</f>
        <v>1350</v>
      </c>
      <c r="E484" s="2">
        <f t="shared" si="28"/>
        <v>200054</v>
      </c>
      <c r="F484" s="6" t="str">
        <f t="shared" si="31"/>
        <v>BULLISH</v>
      </c>
      <c r="G484" s="6" t="str">
        <f t="shared" si="30"/>
        <v>NEUTRAL</v>
      </c>
      <c r="H484" s="6" t="str">
        <f t="shared" si="29"/>
        <v>CONFIRMED BULLISH</v>
      </c>
    </row>
    <row r="485" spans="1:8" ht="13.5" x14ac:dyDescent="0.25">
      <c r="A485" s="3">
        <f>TITRES_STAT!B488</f>
        <v>42711</v>
      </c>
      <c r="B485" s="6">
        <f>TITRES_STAT!C488</f>
        <v>5.93</v>
      </c>
      <c r="C485" s="6">
        <f>TITRES_STAT!D488</f>
        <v>5.93</v>
      </c>
      <c r="D485" s="6">
        <f>TITRES_STAT!E488</f>
        <v>610</v>
      </c>
      <c r="E485" s="2">
        <f t="shared" si="28"/>
        <v>200664</v>
      </c>
      <c r="F485" s="6" t="str">
        <f t="shared" si="31"/>
        <v>BULLISH</v>
      </c>
      <c r="G485" s="6" t="str">
        <f t="shared" si="30"/>
        <v>NEUTRAL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6</v>
      </c>
      <c r="C486" s="6">
        <f>TITRES_STAT!D489</f>
        <v>6</v>
      </c>
      <c r="D486" s="6">
        <f>TITRES_STAT!E489</f>
        <v>888</v>
      </c>
      <c r="E486" s="2">
        <f t="shared" si="28"/>
        <v>201552</v>
      </c>
      <c r="F486" s="6" t="str">
        <f t="shared" si="31"/>
        <v>BULLISH</v>
      </c>
      <c r="G486" s="6" t="str">
        <f t="shared" si="30"/>
        <v>NEUTRAL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6.16</v>
      </c>
      <c r="C487" s="6">
        <f>TITRES_STAT!D490</f>
        <v>6.16</v>
      </c>
      <c r="D487" s="6">
        <f>TITRES_STAT!E490</f>
        <v>1595</v>
      </c>
      <c r="E487" s="2">
        <f t="shared" si="28"/>
        <v>203147</v>
      </c>
      <c r="F487" s="6" t="str">
        <f t="shared" si="31"/>
        <v>BULLISH</v>
      </c>
      <c r="G487" s="6" t="str">
        <f t="shared" si="30"/>
        <v>STRONG</v>
      </c>
      <c r="H487" s="6" t="str">
        <f t="shared" si="29"/>
        <v>CONFIRMED BULLISH</v>
      </c>
    </row>
    <row r="488" spans="1:8" ht="13.5" x14ac:dyDescent="0.25">
      <c r="A488" s="3">
        <f>TITRES_STAT!B491</f>
        <v>42717</v>
      </c>
      <c r="B488" s="6">
        <f>TITRES_STAT!C491</f>
        <v>6.3</v>
      </c>
      <c r="C488" s="6">
        <f>TITRES_STAT!D491</f>
        <v>6.3</v>
      </c>
      <c r="D488" s="6">
        <f>TITRES_STAT!E491</f>
        <v>95</v>
      </c>
      <c r="E488" s="2">
        <f t="shared" si="28"/>
        <v>203242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6.3</v>
      </c>
      <c r="C489" s="6">
        <f>TITRES_STAT!D492</f>
        <v>6.3</v>
      </c>
      <c r="D489" s="6">
        <f>TITRES_STAT!E492</f>
        <v>1325</v>
      </c>
      <c r="E489" s="2">
        <f t="shared" si="28"/>
        <v>203242</v>
      </c>
      <c r="F489" s="6" t="str">
        <f t="shared" si="31"/>
        <v>BULLISH</v>
      </c>
      <c r="G489" s="6" t="str">
        <f t="shared" si="30"/>
        <v>NEUTRAL</v>
      </c>
      <c r="H489" s="6" t="str">
        <f t="shared" si="29"/>
        <v>CONFIRMED BULLISH</v>
      </c>
    </row>
    <row r="490" spans="1:8" ht="13.5" x14ac:dyDescent="0.25">
      <c r="A490" s="3">
        <f>TITRES_STAT!B493</f>
        <v>42719</v>
      </c>
      <c r="B490" s="6">
        <f>TITRES_STAT!C493</f>
        <v>6.3</v>
      </c>
      <c r="C490" s="6">
        <f>TITRES_STAT!D493</f>
        <v>6.3</v>
      </c>
      <c r="D490" s="6">
        <f>TITRES_STAT!E493</f>
        <v>1380</v>
      </c>
      <c r="E490" s="2">
        <f t="shared" si="28"/>
        <v>203242</v>
      </c>
      <c r="F490" s="6" t="str">
        <f t="shared" si="31"/>
        <v>BULLISH</v>
      </c>
      <c r="G490" s="6" t="str">
        <f t="shared" si="30"/>
        <v>NEUTRAL</v>
      </c>
      <c r="H490" s="6" t="str">
        <f t="shared" si="29"/>
        <v>CONFIRMED BULLISH</v>
      </c>
    </row>
    <row r="491" spans="1:8" ht="13.5" x14ac:dyDescent="0.25">
      <c r="A491" s="3">
        <f>TITRES_STAT!B494</f>
        <v>42720</v>
      </c>
      <c r="B491" s="6">
        <f>TITRES_STAT!C494</f>
        <v>6.25</v>
      </c>
      <c r="C491" s="6">
        <f>TITRES_STAT!D494</f>
        <v>6.25</v>
      </c>
      <c r="D491" s="6">
        <f>TITRES_STAT!E494</f>
        <v>122</v>
      </c>
      <c r="E491" s="2">
        <f t="shared" si="28"/>
        <v>203120</v>
      </c>
      <c r="F491" s="6" t="str">
        <f t="shared" si="31"/>
        <v>BULLISH</v>
      </c>
      <c r="G491" s="6" t="str">
        <f t="shared" si="30"/>
        <v>NEUTRAL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6.3</v>
      </c>
      <c r="C492" s="6">
        <f>TITRES_STAT!D495</f>
        <v>6.3</v>
      </c>
      <c r="D492" s="6">
        <f>TITRES_STAT!E495</f>
        <v>2870</v>
      </c>
      <c r="E492" s="2">
        <f t="shared" si="28"/>
        <v>205990</v>
      </c>
      <c r="F492" s="6" t="str">
        <f t="shared" si="31"/>
        <v>BULLISH</v>
      </c>
      <c r="G492" s="6" t="str">
        <f t="shared" si="30"/>
        <v>NEUTRAL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6.25</v>
      </c>
      <c r="C493" s="6">
        <f>TITRES_STAT!D496</f>
        <v>6.25</v>
      </c>
      <c r="D493" s="6">
        <f>TITRES_STAT!E496</f>
        <v>174</v>
      </c>
      <c r="E493" s="2">
        <f t="shared" si="28"/>
        <v>205816</v>
      </c>
      <c r="F493" s="6" t="str">
        <f t="shared" si="31"/>
        <v>BULLISH</v>
      </c>
      <c r="G493" s="6" t="str">
        <f t="shared" si="30"/>
        <v>NEUTRAL</v>
      </c>
      <c r="H493" s="6" t="str">
        <f t="shared" si="29"/>
        <v>BULLISH DIVERGENCE</v>
      </c>
    </row>
    <row r="494" spans="1:8" ht="13.5" x14ac:dyDescent="0.25">
      <c r="A494" s="3">
        <f>TITRES_STAT!B497</f>
        <v>42725</v>
      </c>
      <c r="B494" s="6">
        <f>TITRES_STAT!C497</f>
        <v>6.3</v>
      </c>
      <c r="C494" s="6">
        <f>TITRES_STAT!D497</f>
        <v>6.3</v>
      </c>
      <c r="D494" s="6">
        <f>TITRES_STAT!E497</f>
        <v>25</v>
      </c>
      <c r="E494" s="2">
        <f t="shared" si="28"/>
        <v>205841</v>
      </c>
      <c r="F494" s="6" t="str">
        <f t="shared" si="31"/>
        <v>BULLISH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42726</v>
      </c>
      <c r="B495" s="6">
        <f>TITRES_STAT!C498</f>
        <v>6.3</v>
      </c>
      <c r="C495" s="6">
        <f>TITRES_STAT!D498</f>
        <v>6.3</v>
      </c>
      <c r="D495" s="6">
        <f>TITRES_STAT!E498</f>
        <v>320</v>
      </c>
      <c r="E495" s="2">
        <f t="shared" si="28"/>
        <v>205841</v>
      </c>
      <c r="F495" s="6" t="str">
        <f t="shared" si="31"/>
        <v>BULLISH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42727</v>
      </c>
      <c r="B496" s="6">
        <f>TITRES_STAT!C499</f>
        <v>6.58</v>
      </c>
      <c r="C496" s="6">
        <f>TITRES_STAT!D499</f>
        <v>6.58</v>
      </c>
      <c r="D496" s="6">
        <f>TITRES_STAT!E499</f>
        <v>8122</v>
      </c>
      <c r="E496" s="2">
        <f t="shared" si="28"/>
        <v>213963</v>
      </c>
      <c r="F496" s="6" t="str">
        <f t="shared" si="31"/>
        <v>BULLISH</v>
      </c>
      <c r="G496" s="6" t="str">
        <f t="shared" si="30"/>
        <v>STRONG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6.98</v>
      </c>
      <c r="C497" s="6">
        <f>TITRES_STAT!D500</f>
        <v>6.98</v>
      </c>
      <c r="D497" s="6">
        <f>TITRES_STAT!E500</f>
        <v>13946</v>
      </c>
      <c r="E497" s="2">
        <f t="shared" si="28"/>
        <v>227909</v>
      </c>
      <c r="F497" s="6" t="str">
        <f t="shared" si="31"/>
        <v>BULLISH</v>
      </c>
      <c r="G497" s="6" t="str">
        <f t="shared" si="30"/>
        <v>STRONG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7.19</v>
      </c>
      <c r="C498" s="6">
        <f>TITRES_STAT!D501</f>
        <v>7.19</v>
      </c>
      <c r="D498" s="6">
        <f>TITRES_STAT!E501</f>
        <v>9226</v>
      </c>
      <c r="E498" s="2">
        <f t="shared" si="28"/>
        <v>237135</v>
      </c>
      <c r="F498" s="6" t="str">
        <f t="shared" si="31"/>
        <v>BULLISH</v>
      </c>
      <c r="G498" s="6" t="str">
        <f t="shared" si="30"/>
        <v>STRONG</v>
      </c>
      <c r="H498" s="6" t="str">
        <f t="shared" si="29"/>
        <v>CONFIRMED BULLISH</v>
      </c>
    </row>
    <row r="499" spans="1:8" ht="13.5" x14ac:dyDescent="0.25">
      <c r="A499" s="3">
        <f>TITRES_STAT!B502</f>
        <v>42732</v>
      </c>
      <c r="B499" s="6">
        <f>TITRES_STAT!C502</f>
        <v>7.19</v>
      </c>
      <c r="C499" s="6">
        <f>TITRES_STAT!D502</f>
        <v>7.19</v>
      </c>
      <c r="D499" s="6">
        <f>TITRES_STAT!E502</f>
        <v>9400</v>
      </c>
      <c r="E499" s="2">
        <f t="shared" si="28"/>
        <v>237135</v>
      </c>
      <c r="F499" s="6" t="str">
        <f t="shared" si="31"/>
        <v>BULLISH</v>
      </c>
      <c r="G499" s="6" t="str">
        <f t="shared" si="30"/>
        <v>STRONG</v>
      </c>
      <c r="H499" s="6" t="str">
        <f t="shared" si="29"/>
        <v>CONFIRMED BULLISH</v>
      </c>
    </row>
    <row r="500" spans="1:8" ht="13.5" x14ac:dyDescent="0.25">
      <c r="A500" s="3">
        <f>TITRES_STAT!B503</f>
        <v>42733</v>
      </c>
      <c r="B500" s="6">
        <f>TITRES_STAT!C503</f>
        <v>7.18</v>
      </c>
      <c r="C500" s="6">
        <f>TITRES_STAT!D503</f>
        <v>7.18</v>
      </c>
      <c r="D500" s="6">
        <f>TITRES_STAT!E503</f>
        <v>31735</v>
      </c>
      <c r="E500" s="2">
        <f t="shared" si="28"/>
        <v>205400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BEARISH DIVERGENCE</v>
      </c>
    </row>
    <row r="501" spans="1:8" ht="13.5" x14ac:dyDescent="0.25">
      <c r="A501" s="3">
        <f>TITRES_STAT!B504</f>
        <v>42734</v>
      </c>
      <c r="B501" s="6">
        <f>TITRES_STAT!C504</f>
        <v>7.6</v>
      </c>
      <c r="C501" s="6">
        <f>TITRES_STAT!D504</f>
        <v>7.6</v>
      </c>
      <c r="D501" s="6">
        <f>TITRES_STAT!E504</f>
        <v>78261</v>
      </c>
      <c r="E501" s="2">
        <f t="shared" si="28"/>
        <v>283661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7.59</v>
      </c>
      <c r="C502" s="6">
        <f>TITRES_STAT!D505</f>
        <v>7.59</v>
      </c>
      <c r="D502" s="6">
        <f>TITRES_STAT!E505</f>
        <v>1088</v>
      </c>
      <c r="E502" s="2">
        <f t="shared" si="28"/>
        <v>282573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7.59</v>
      </c>
      <c r="C503" s="6">
        <f>TITRES_STAT!D506</f>
        <v>7.59</v>
      </c>
      <c r="D503" s="6">
        <f>TITRES_STAT!E506</f>
        <v>0</v>
      </c>
      <c r="E503" s="2">
        <f t="shared" si="28"/>
        <v>282573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7.58</v>
      </c>
      <c r="C504" s="6">
        <f>TITRES_STAT!D507</f>
        <v>7.58</v>
      </c>
      <c r="D504" s="6">
        <f>TITRES_STAT!E507</f>
        <v>89</v>
      </c>
      <c r="E504" s="2">
        <f t="shared" si="28"/>
        <v>282484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7.51</v>
      </c>
      <c r="C505" s="6">
        <f>TITRES_STAT!D508</f>
        <v>7.51</v>
      </c>
      <c r="D505" s="6">
        <f>TITRES_STAT!E508</f>
        <v>780</v>
      </c>
      <c r="E505" s="2">
        <f t="shared" si="28"/>
        <v>281704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CONFIRMED BULLISH</v>
      </c>
    </row>
    <row r="506" spans="1:8" ht="13.5" x14ac:dyDescent="0.25">
      <c r="A506" s="3">
        <f>TITRES_STAT!B509</f>
        <v>42741</v>
      </c>
      <c r="B506" s="6">
        <f>TITRES_STAT!C509</f>
        <v>7.54</v>
      </c>
      <c r="C506" s="6">
        <f>TITRES_STAT!D509</f>
        <v>7.54</v>
      </c>
      <c r="D506" s="6">
        <f>TITRES_STAT!E509</f>
        <v>1911</v>
      </c>
      <c r="E506" s="2">
        <f t="shared" si="28"/>
        <v>283615</v>
      </c>
      <c r="F506" s="6" t="str">
        <f t="shared" si="31"/>
        <v>BEARISH</v>
      </c>
      <c r="G506" s="6" t="str">
        <f t="shared" si="30"/>
        <v>NEUTRAL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7.35</v>
      </c>
      <c r="C507" s="6">
        <f>TITRES_STAT!D510</f>
        <v>7.35</v>
      </c>
      <c r="D507" s="6">
        <f>TITRES_STAT!E510</f>
        <v>1469</v>
      </c>
      <c r="E507" s="2">
        <f t="shared" si="28"/>
        <v>282146</v>
      </c>
      <c r="F507" s="6" t="str">
        <f t="shared" si="31"/>
        <v>BEARISH</v>
      </c>
      <c r="G507" s="6" t="str">
        <f t="shared" si="30"/>
        <v>NEUTRAL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7.35</v>
      </c>
      <c r="C508" s="6">
        <f>TITRES_STAT!D511</f>
        <v>7.35</v>
      </c>
      <c r="D508" s="6">
        <f>TITRES_STAT!E511</f>
        <v>504</v>
      </c>
      <c r="E508" s="2">
        <f t="shared" si="28"/>
        <v>282146</v>
      </c>
      <c r="F508" s="6" t="str">
        <f t="shared" si="31"/>
        <v>BEARISH</v>
      </c>
      <c r="G508" s="6" t="str">
        <f t="shared" si="30"/>
        <v>NEUTRAL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7.35</v>
      </c>
      <c r="C509" s="6">
        <f>TITRES_STAT!D512</f>
        <v>7.35</v>
      </c>
      <c r="D509" s="6">
        <f>TITRES_STAT!E512</f>
        <v>104</v>
      </c>
      <c r="E509" s="2">
        <f t="shared" si="28"/>
        <v>282146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7.35</v>
      </c>
      <c r="C510" s="6">
        <f>TITRES_STAT!D513</f>
        <v>7.35</v>
      </c>
      <c r="D510" s="6">
        <f>TITRES_STAT!E513</f>
        <v>0</v>
      </c>
      <c r="E510" s="2">
        <f t="shared" si="28"/>
        <v>282146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BULLISH DIVERGENCE</v>
      </c>
    </row>
    <row r="511" spans="1:8" ht="13.5" x14ac:dyDescent="0.25">
      <c r="A511" s="3">
        <f>TITRES_STAT!B514</f>
        <v>42748</v>
      </c>
      <c r="B511" s="6">
        <f>TITRES_STAT!C514</f>
        <v>7.3</v>
      </c>
      <c r="C511" s="6">
        <f>TITRES_STAT!D514</f>
        <v>7.3</v>
      </c>
      <c r="D511" s="6">
        <f>TITRES_STAT!E514</f>
        <v>895</v>
      </c>
      <c r="E511" s="2">
        <f t="shared" si="28"/>
        <v>281251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7.29</v>
      </c>
      <c r="C512" s="6">
        <f>TITRES_STAT!D515</f>
        <v>7.29</v>
      </c>
      <c r="D512" s="6">
        <f>TITRES_STAT!E515</f>
        <v>35</v>
      </c>
      <c r="E512" s="2">
        <f t="shared" si="28"/>
        <v>281216</v>
      </c>
      <c r="F512" s="6" t="str">
        <f t="shared" si="31"/>
        <v>BEARISH</v>
      </c>
      <c r="G512" s="6" t="str">
        <f t="shared" si="30"/>
        <v>NEUTRAL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7.29</v>
      </c>
      <c r="C513" s="6">
        <f>TITRES_STAT!D516</f>
        <v>7.29</v>
      </c>
      <c r="D513" s="6">
        <f>TITRES_STAT!E516</f>
        <v>310</v>
      </c>
      <c r="E513" s="2">
        <f t="shared" si="28"/>
        <v>281216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7.25</v>
      </c>
      <c r="C514" s="6">
        <f>TITRES_STAT!D517</f>
        <v>7.25</v>
      </c>
      <c r="D514" s="6">
        <f>TITRES_STAT!E517</f>
        <v>130</v>
      </c>
      <c r="E514" s="2">
        <f t="shared" si="28"/>
        <v>281086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7.25</v>
      </c>
      <c r="C515" s="6">
        <f>TITRES_STAT!D518</f>
        <v>7.25</v>
      </c>
      <c r="D515" s="6">
        <f>TITRES_STAT!E518</f>
        <v>0</v>
      </c>
      <c r="E515" s="2">
        <f t="shared" si="28"/>
        <v>281086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7.24</v>
      </c>
      <c r="C516" s="6">
        <f>TITRES_STAT!D519</f>
        <v>7.24</v>
      </c>
      <c r="D516" s="6">
        <f>TITRES_STAT!E519</f>
        <v>705</v>
      </c>
      <c r="E516" s="2">
        <f t="shared" ref="E516:E579" si="32">IF(B516&gt;B515, E515+D516, IF(B516&lt;B515, E515-D516, E515))</f>
        <v>280381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7.2</v>
      </c>
      <c r="C517" s="6">
        <f>TITRES_STAT!D520</f>
        <v>7.2</v>
      </c>
      <c r="D517" s="6">
        <f>TITRES_STAT!E520</f>
        <v>205</v>
      </c>
      <c r="E517" s="2">
        <f t="shared" si="32"/>
        <v>280176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7.41</v>
      </c>
      <c r="C518" s="6">
        <f>TITRES_STAT!D521</f>
        <v>7.41</v>
      </c>
      <c r="D518" s="6">
        <f>TITRES_STAT!E521</f>
        <v>510</v>
      </c>
      <c r="E518" s="2">
        <f t="shared" si="32"/>
        <v>280686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BEARISH DIVERGENCE</v>
      </c>
    </row>
    <row r="519" spans="1:8" ht="13.5" x14ac:dyDescent="0.25">
      <c r="A519" s="3">
        <f>TITRES_STAT!B522</f>
        <v>42760</v>
      </c>
      <c r="B519" s="6">
        <f>TITRES_STAT!C522</f>
        <v>7.49</v>
      </c>
      <c r="C519" s="6">
        <f>TITRES_STAT!D522</f>
        <v>7.49</v>
      </c>
      <c r="D519" s="6">
        <f>TITRES_STAT!E522</f>
        <v>655</v>
      </c>
      <c r="E519" s="2">
        <f t="shared" si="32"/>
        <v>281341</v>
      </c>
      <c r="F519" s="6" t="str">
        <f t="shared" si="31"/>
        <v>BULLISH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BULLISH</v>
      </c>
    </row>
    <row r="520" spans="1:8" ht="13.5" x14ac:dyDescent="0.25">
      <c r="A520" s="3">
        <f>TITRES_STAT!B523</f>
        <v>42761</v>
      </c>
      <c r="B520" s="6">
        <f>TITRES_STAT!C523</f>
        <v>7.49</v>
      </c>
      <c r="C520" s="6">
        <f>TITRES_STAT!D523</f>
        <v>7.49</v>
      </c>
      <c r="D520" s="6">
        <f>TITRES_STAT!E523</f>
        <v>0</v>
      </c>
      <c r="E520" s="2">
        <f t="shared" si="32"/>
        <v>281341</v>
      </c>
      <c r="F520" s="6" t="str">
        <f t="shared" ref="F520:F583" si="35">IF(E520&gt;E515,"BULLISH",IF(E520&lt;E515,"BEARISH","NEUTRAL"))</f>
        <v>BULLISH</v>
      </c>
      <c r="G520" s="6" t="str">
        <f t="shared" si="34"/>
        <v>NEUTRAL</v>
      </c>
      <c r="H520" s="6" t="str">
        <f t="shared" si="33"/>
        <v>CONFIRMED BULLISH</v>
      </c>
    </row>
    <row r="521" spans="1:8" ht="13.5" x14ac:dyDescent="0.25">
      <c r="A521" s="3">
        <f>TITRES_STAT!B524</f>
        <v>42762</v>
      </c>
      <c r="B521" s="6">
        <f>TITRES_STAT!C524</f>
        <v>7.44</v>
      </c>
      <c r="C521" s="6">
        <f>TITRES_STAT!D524</f>
        <v>7.44</v>
      </c>
      <c r="D521" s="6">
        <f>TITRES_STAT!E524</f>
        <v>130</v>
      </c>
      <c r="E521" s="2">
        <f t="shared" si="32"/>
        <v>281211</v>
      </c>
      <c r="F521" s="6" t="str">
        <f t="shared" si="35"/>
        <v>BULLISH</v>
      </c>
      <c r="G521" s="6" t="str">
        <f t="shared" si="34"/>
        <v>NEUTRAL</v>
      </c>
      <c r="H521" s="6" t="str">
        <f t="shared" si="33"/>
        <v>CONFIRMED BULLISH</v>
      </c>
    </row>
    <row r="522" spans="1:8" ht="13.5" x14ac:dyDescent="0.25">
      <c r="A522" s="3">
        <f>TITRES_STAT!B525</f>
        <v>42765</v>
      </c>
      <c r="B522" s="6">
        <f>TITRES_STAT!C525</f>
        <v>7.44</v>
      </c>
      <c r="C522" s="6">
        <f>TITRES_STAT!D525</f>
        <v>7.44</v>
      </c>
      <c r="D522" s="6">
        <f>TITRES_STAT!E525</f>
        <v>0</v>
      </c>
      <c r="E522" s="2">
        <f t="shared" si="32"/>
        <v>281211</v>
      </c>
      <c r="F522" s="6" t="str">
        <f t="shared" si="35"/>
        <v>BULLISH</v>
      </c>
      <c r="G522" s="6" t="str">
        <f t="shared" si="34"/>
        <v>NEUTRAL</v>
      </c>
      <c r="H522" s="6" t="str">
        <f t="shared" si="33"/>
        <v>CONFIRMED BULLISH</v>
      </c>
    </row>
    <row r="523" spans="1:8" ht="13.5" x14ac:dyDescent="0.25">
      <c r="A523" s="3">
        <f>TITRES_STAT!B526</f>
        <v>42766</v>
      </c>
      <c r="B523" s="6">
        <f>TITRES_STAT!C526</f>
        <v>7.34</v>
      </c>
      <c r="C523" s="6">
        <f>TITRES_STAT!D526</f>
        <v>7.34</v>
      </c>
      <c r="D523" s="6">
        <f>TITRES_STAT!E526</f>
        <v>2075</v>
      </c>
      <c r="E523" s="2">
        <f t="shared" si="32"/>
        <v>279136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7.34</v>
      </c>
      <c r="C524" s="6">
        <f>TITRES_STAT!D527</f>
        <v>7.34</v>
      </c>
      <c r="D524" s="6">
        <f>TITRES_STAT!E527</f>
        <v>0</v>
      </c>
      <c r="E524" s="2">
        <f t="shared" si="32"/>
        <v>279136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7.3</v>
      </c>
      <c r="C525" s="6">
        <f>TITRES_STAT!D528</f>
        <v>7.3</v>
      </c>
      <c r="D525" s="6">
        <f>TITRES_STAT!E528</f>
        <v>996</v>
      </c>
      <c r="E525" s="2">
        <f t="shared" si="32"/>
        <v>278140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7.3</v>
      </c>
      <c r="C526" s="6">
        <f>TITRES_STAT!D529</f>
        <v>7.3</v>
      </c>
      <c r="D526" s="6">
        <f>TITRES_STAT!E529</f>
        <v>100</v>
      </c>
      <c r="E526" s="2">
        <f t="shared" si="32"/>
        <v>278140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7.4</v>
      </c>
      <c r="C527" s="6">
        <f>TITRES_STAT!D530</f>
        <v>7.4</v>
      </c>
      <c r="D527" s="6">
        <f>TITRES_STAT!E530</f>
        <v>49735</v>
      </c>
      <c r="E527" s="2">
        <f t="shared" si="32"/>
        <v>327875</v>
      </c>
      <c r="F527" s="6" t="str">
        <f t="shared" si="35"/>
        <v>BULLISH</v>
      </c>
      <c r="G527" s="6" t="str">
        <f t="shared" si="34"/>
        <v>STRONG</v>
      </c>
      <c r="H527" s="6" t="str">
        <f t="shared" si="33"/>
        <v>BULLISH DIVERGENCE</v>
      </c>
    </row>
    <row r="528" spans="1:8" ht="13.5" x14ac:dyDescent="0.25">
      <c r="A528" s="3">
        <f>TITRES_STAT!B531</f>
        <v>42773</v>
      </c>
      <c r="B528" s="6">
        <f>TITRES_STAT!C531</f>
        <v>7.4</v>
      </c>
      <c r="C528" s="6">
        <f>TITRES_STAT!D531</f>
        <v>7.4</v>
      </c>
      <c r="D528" s="6">
        <f>TITRES_STAT!E531</f>
        <v>0</v>
      </c>
      <c r="E528" s="2">
        <f t="shared" si="32"/>
        <v>327875</v>
      </c>
      <c r="F528" s="6" t="str">
        <f t="shared" si="35"/>
        <v>BULLISH</v>
      </c>
      <c r="G528" s="6" t="str">
        <f t="shared" si="34"/>
        <v>STRONG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7.4</v>
      </c>
      <c r="C529" s="6">
        <f>TITRES_STAT!D532</f>
        <v>7.4</v>
      </c>
      <c r="D529" s="6">
        <f>TITRES_STAT!E532</f>
        <v>0</v>
      </c>
      <c r="E529" s="2">
        <f t="shared" si="32"/>
        <v>327875</v>
      </c>
      <c r="F529" s="6" t="str">
        <f t="shared" si="35"/>
        <v>BULLISH</v>
      </c>
      <c r="G529" s="6" t="str">
        <f t="shared" si="34"/>
        <v>STRONG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7.39</v>
      </c>
      <c r="C530" s="6">
        <f>TITRES_STAT!D533</f>
        <v>7.39</v>
      </c>
      <c r="D530" s="6">
        <f>TITRES_STAT!E533</f>
        <v>1030</v>
      </c>
      <c r="E530" s="2">
        <f t="shared" si="32"/>
        <v>326845</v>
      </c>
      <c r="F530" s="6" t="str">
        <f t="shared" si="35"/>
        <v>BULLISH</v>
      </c>
      <c r="G530" s="6" t="str">
        <f t="shared" si="34"/>
        <v>STRONG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7.39</v>
      </c>
      <c r="C531" s="6">
        <f>TITRES_STAT!D534</f>
        <v>7.39</v>
      </c>
      <c r="D531" s="6">
        <f>TITRES_STAT!E534</f>
        <v>0</v>
      </c>
      <c r="E531" s="2">
        <f t="shared" si="32"/>
        <v>326845</v>
      </c>
      <c r="F531" s="6" t="str">
        <f t="shared" si="35"/>
        <v>BULLISH</v>
      </c>
      <c r="G531" s="6" t="str">
        <f t="shared" si="34"/>
        <v>STRONG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7.39</v>
      </c>
      <c r="C532" s="6">
        <f>TITRES_STAT!D535</f>
        <v>7.39</v>
      </c>
      <c r="D532" s="6">
        <f>TITRES_STAT!E535</f>
        <v>0</v>
      </c>
      <c r="E532" s="2">
        <f t="shared" si="32"/>
        <v>326845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7.39</v>
      </c>
      <c r="C533" s="6">
        <f>TITRES_STAT!D536</f>
        <v>7.39</v>
      </c>
      <c r="D533" s="6">
        <f>TITRES_STAT!E536</f>
        <v>0</v>
      </c>
      <c r="E533" s="2">
        <f t="shared" si="32"/>
        <v>326845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7.33</v>
      </c>
      <c r="C534" s="6">
        <f>TITRES_STAT!D537</f>
        <v>7.33</v>
      </c>
      <c r="D534" s="6">
        <f>TITRES_STAT!E537</f>
        <v>485</v>
      </c>
      <c r="E534" s="2">
        <f t="shared" si="32"/>
        <v>326360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7.33</v>
      </c>
      <c r="C535" s="6">
        <f>TITRES_STAT!D538</f>
        <v>7.33</v>
      </c>
      <c r="D535" s="6">
        <f>TITRES_STAT!E538</f>
        <v>0</v>
      </c>
      <c r="E535" s="2">
        <f t="shared" si="32"/>
        <v>326360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7.33</v>
      </c>
      <c r="C536" s="6">
        <f>TITRES_STAT!D539</f>
        <v>7.33</v>
      </c>
      <c r="D536" s="6">
        <f>TITRES_STAT!E539</f>
        <v>0</v>
      </c>
      <c r="E536" s="2">
        <f t="shared" si="32"/>
        <v>326360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7.33</v>
      </c>
      <c r="C537" s="6">
        <f>TITRES_STAT!D540</f>
        <v>7.33</v>
      </c>
      <c r="D537" s="6">
        <f>TITRES_STAT!E540</f>
        <v>6625</v>
      </c>
      <c r="E537" s="2">
        <f t="shared" si="32"/>
        <v>326360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7.33</v>
      </c>
      <c r="C538" s="6">
        <f>TITRES_STAT!D541</f>
        <v>7.33</v>
      </c>
      <c r="D538" s="6">
        <f>TITRES_STAT!E541</f>
        <v>0</v>
      </c>
      <c r="E538" s="2">
        <f t="shared" si="32"/>
        <v>326360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7.33</v>
      </c>
      <c r="C539" s="6">
        <f>TITRES_STAT!D542</f>
        <v>7.33</v>
      </c>
      <c r="D539" s="6">
        <f>TITRES_STAT!E542</f>
        <v>35</v>
      </c>
      <c r="E539" s="2">
        <f t="shared" si="32"/>
        <v>326360</v>
      </c>
      <c r="F539" s="6" t="str">
        <f t="shared" si="35"/>
        <v>NEUTRAL</v>
      </c>
      <c r="G539" s="6" t="str">
        <f t="shared" si="34"/>
        <v>NEUTRAL</v>
      </c>
      <c r="H539" s="6" t="str">
        <f t="shared" si="33"/>
        <v>NEUTRAL</v>
      </c>
    </row>
    <row r="540" spans="1:8" ht="13.5" x14ac:dyDescent="0.25">
      <c r="A540" s="3">
        <f>TITRES_STAT!B543</f>
        <v>42789</v>
      </c>
      <c r="B540" s="6">
        <f>TITRES_STAT!C543</f>
        <v>7.33</v>
      </c>
      <c r="C540" s="6">
        <f>TITRES_STAT!D543</f>
        <v>7.33</v>
      </c>
      <c r="D540" s="6">
        <f>TITRES_STAT!E543</f>
        <v>0</v>
      </c>
      <c r="E540" s="2">
        <f t="shared" si="32"/>
        <v>326360</v>
      </c>
      <c r="F540" s="6" t="str">
        <f t="shared" si="35"/>
        <v>NEUTRAL</v>
      </c>
      <c r="G540" s="6" t="str">
        <f t="shared" si="34"/>
        <v>NEUTRAL</v>
      </c>
      <c r="H540" s="6" t="str">
        <f t="shared" si="33"/>
        <v>NEUTRAL</v>
      </c>
    </row>
    <row r="541" spans="1:8" ht="13.5" x14ac:dyDescent="0.25">
      <c r="A541" s="3">
        <f>TITRES_STAT!B544</f>
        <v>42790</v>
      </c>
      <c r="B541" s="6">
        <f>TITRES_STAT!C544</f>
        <v>7.33</v>
      </c>
      <c r="C541" s="6">
        <f>TITRES_STAT!D544</f>
        <v>7.33</v>
      </c>
      <c r="D541" s="6">
        <f>TITRES_STAT!E544</f>
        <v>0</v>
      </c>
      <c r="E541" s="2">
        <f t="shared" si="32"/>
        <v>326360</v>
      </c>
      <c r="F541" s="6" t="str">
        <f t="shared" si="35"/>
        <v>NEUTRAL</v>
      </c>
      <c r="G541" s="6" t="str">
        <f t="shared" si="34"/>
        <v>NEUTRAL</v>
      </c>
      <c r="H541" s="6" t="str">
        <f t="shared" si="33"/>
        <v>NEUTRAL</v>
      </c>
    </row>
    <row r="542" spans="1:8" ht="13.5" x14ac:dyDescent="0.25">
      <c r="A542" s="3">
        <f>TITRES_STAT!B545</f>
        <v>42793</v>
      </c>
      <c r="B542" s="6">
        <f>TITRES_STAT!C545</f>
        <v>7.33</v>
      </c>
      <c r="C542" s="6">
        <f>TITRES_STAT!D545</f>
        <v>7.33</v>
      </c>
      <c r="D542" s="6">
        <f>TITRES_STAT!E545</f>
        <v>0</v>
      </c>
      <c r="E542" s="2">
        <f t="shared" si="32"/>
        <v>326360</v>
      </c>
      <c r="F542" s="6" t="str">
        <f t="shared" si="35"/>
        <v>NEUTRAL</v>
      </c>
      <c r="G542" s="6" t="str">
        <f t="shared" si="34"/>
        <v>NEUTRAL</v>
      </c>
      <c r="H542" s="6" t="str">
        <f t="shared" si="33"/>
        <v>NEUTRAL</v>
      </c>
    </row>
    <row r="543" spans="1:8" ht="13.5" x14ac:dyDescent="0.25">
      <c r="A543" s="3">
        <f>TITRES_STAT!B546</f>
        <v>42794</v>
      </c>
      <c r="B543" s="6">
        <f>TITRES_STAT!C546</f>
        <v>7.33</v>
      </c>
      <c r="C543" s="6">
        <f>TITRES_STAT!D546</f>
        <v>7.33</v>
      </c>
      <c r="D543" s="6">
        <f>TITRES_STAT!E546</f>
        <v>0</v>
      </c>
      <c r="E543" s="2">
        <f t="shared" si="32"/>
        <v>326360</v>
      </c>
      <c r="F543" s="6" t="str">
        <f t="shared" si="35"/>
        <v>NEUTRAL</v>
      </c>
      <c r="G543" s="6" t="str">
        <f t="shared" si="34"/>
        <v>NEUTRAL</v>
      </c>
      <c r="H543" s="6" t="str">
        <f t="shared" si="33"/>
        <v>NEUTRAL</v>
      </c>
    </row>
    <row r="544" spans="1:8" ht="13.5" x14ac:dyDescent="0.25">
      <c r="A544" s="3">
        <f>TITRES_STAT!B547</f>
        <v>42795</v>
      </c>
      <c r="B544" s="6">
        <f>TITRES_STAT!C547</f>
        <v>7.28</v>
      </c>
      <c r="C544" s="6">
        <f>TITRES_STAT!D547</f>
        <v>7.28</v>
      </c>
      <c r="D544" s="6">
        <f>TITRES_STAT!E547</f>
        <v>35</v>
      </c>
      <c r="E544" s="2">
        <f t="shared" si="32"/>
        <v>326325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7.28</v>
      </c>
      <c r="C545" s="6">
        <f>TITRES_STAT!D548</f>
        <v>7.28</v>
      </c>
      <c r="D545" s="6">
        <f>TITRES_STAT!E548</f>
        <v>170</v>
      </c>
      <c r="E545" s="2">
        <f t="shared" si="32"/>
        <v>326325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7.27</v>
      </c>
      <c r="C546" s="6">
        <f>TITRES_STAT!D549</f>
        <v>7.27</v>
      </c>
      <c r="D546" s="6">
        <f>TITRES_STAT!E549</f>
        <v>299</v>
      </c>
      <c r="E546" s="2">
        <f t="shared" si="32"/>
        <v>326026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7.27</v>
      </c>
      <c r="C547" s="6">
        <f>TITRES_STAT!D550</f>
        <v>7.27</v>
      </c>
      <c r="D547" s="6">
        <f>TITRES_STAT!E550</f>
        <v>0</v>
      </c>
      <c r="E547" s="2">
        <f t="shared" si="32"/>
        <v>326026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7.27</v>
      </c>
      <c r="C548" s="6">
        <f>TITRES_STAT!D551</f>
        <v>7.27</v>
      </c>
      <c r="D548" s="6">
        <f>TITRES_STAT!E551</f>
        <v>0</v>
      </c>
      <c r="E548" s="2">
        <f t="shared" si="32"/>
        <v>326026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CONFIRMED BEARISH</v>
      </c>
    </row>
    <row r="549" spans="1:8" ht="13.5" x14ac:dyDescent="0.25">
      <c r="A549" s="3">
        <f>TITRES_STAT!B552</f>
        <v>42802</v>
      </c>
      <c r="B549" s="6">
        <f>TITRES_STAT!C552</f>
        <v>7.26</v>
      </c>
      <c r="C549" s="6">
        <f>TITRES_STAT!D552</f>
        <v>7.26</v>
      </c>
      <c r="D549" s="6">
        <f>TITRES_STAT!E552</f>
        <v>415</v>
      </c>
      <c r="E549" s="2">
        <f t="shared" si="32"/>
        <v>325611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7.26</v>
      </c>
      <c r="C550" s="6">
        <f>TITRES_STAT!D553</f>
        <v>7.26</v>
      </c>
      <c r="D550" s="6">
        <f>TITRES_STAT!E553</f>
        <v>0</v>
      </c>
      <c r="E550" s="2">
        <f t="shared" si="32"/>
        <v>325611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7.26</v>
      </c>
      <c r="C551" s="6">
        <f>TITRES_STAT!D554</f>
        <v>7.26</v>
      </c>
      <c r="D551" s="6">
        <f>TITRES_STAT!E554</f>
        <v>0</v>
      </c>
      <c r="E551" s="2">
        <f t="shared" si="32"/>
        <v>325611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7.25</v>
      </c>
      <c r="C552" s="6">
        <f>TITRES_STAT!D555</f>
        <v>7.25</v>
      </c>
      <c r="D552" s="6">
        <f>TITRES_STAT!E555</f>
        <v>90</v>
      </c>
      <c r="E552" s="2">
        <f t="shared" si="32"/>
        <v>325521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7.25</v>
      </c>
      <c r="C553" s="6">
        <f>TITRES_STAT!D556</f>
        <v>7.25</v>
      </c>
      <c r="D553" s="6">
        <f>TITRES_STAT!E556</f>
        <v>0</v>
      </c>
      <c r="E553" s="2">
        <f t="shared" si="32"/>
        <v>325521</v>
      </c>
      <c r="F553" s="6" t="str">
        <f t="shared" si="35"/>
        <v>BEARISH</v>
      </c>
      <c r="G553" s="6" t="str">
        <f t="shared" si="34"/>
        <v>NEUTRAL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7.25</v>
      </c>
      <c r="C554" s="6">
        <f>TITRES_STAT!D557</f>
        <v>7.25</v>
      </c>
      <c r="D554" s="6">
        <f>TITRES_STAT!E557</f>
        <v>0</v>
      </c>
      <c r="E554" s="2">
        <f t="shared" si="32"/>
        <v>325521</v>
      </c>
      <c r="F554" s="6" t="str">
        <f t="shared" si="35"/>
        <v>BEARISH</v>
      </c>
      <c r="G554" s="6" t="str">
        <f t="shared" si="34"/>
        <v>NEUTRAL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7.24</v>
      </c>
      <c r="C555" s="6">
        <f>TITRES_STAT!D558</f>
        <v>7.24</v>
      </c>
      <c r="D555" s="6">
        <f>TITRES_STAT!E558</f>
        <v>430</v>
      </c>
      <c r="E555" s="2">
        <f t="shared" si="32"/>
        <v>325091</v>
      </c>
      <c r="F555" s="6" t="str">
        <f t="shared" si="35"/>
        <v>BEARISH</v>
      </c>
      <c r="G555" s="6" t="str">
        <f t="shared" si="34"/>
        <v>NEUTRAL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7.24</v>
      </c>
      <c r="C556" s="6">
        <f>TITRES_STAT!D559</f>
        <v>7.24</v>
      </c>
      <c r="D556" s="6">
        <f>TITRES_STAT!E559</f>
        <v>0</v>
      </c>
      <c r="E556" s="2">
        <f t="shared" si="32"/>
        <v>325091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7.24</v>
      </c>
      <c r="C557" s="6">
        <f>TITRES_STAT!D560</f>
        <v>7.24</v>
      </c>
      <c r="D557" s="6">
        <f>TITRES_STAT!E560</f>
        <v>0</v>
      </c>
      <c r="E557" s="2">
        <f t="shared" si="32"/>
        <v>325091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7.24</v>
      </c>
      <c r="C558" s="6">
        <f>TITRES_STAT!D561</f>
        <v>7.24</v>
      </c>
      <c r="D558" s="6">
        <f>TITRES_STAT!E561</f>
        <v>0</v>
      </c>
      <c r="E558" s="2">
        <f t="shared" si="32"/>
        <v>325091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42817</v>
      </c>
      <c r="B559" s="6">
        <f>TITRES_STAT!C562</f>
        <v>7.24</v>
      </c>
      <c r="C559" s="6">
        <f>TITRES_STAT!D562</f>
        <v>7.24</v>
      </c>
      <c r="D559" s="6">
        <f>TITRES_STAT!E562</f>
        <v>0</v>
      </c>
      <c r="E559" s="2">
        <f t="shared" si="32"/>
        <v>325091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7.23</v>
      </c>
      <c r="C560" s="6">
        <f>TITRES_STAT!D563</f>
        <v>7.23</v>
      </c>
      <c r="D560" s="6">
        <f>TITRES_STAT!E563</f>
        <v>365</v>
      </c>
      <c r="E560" s="2">
        <f t="shared" si="32"/>
        <v>324726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7.22</v>
      </c>
      <c r="C561" s="6">
        <f>TITRES_STAT!D564</f>
        <v>7.22</v>
      </c>
      <c r="D561" s="6">
        <f>TITRES_STAT!E564</f>
        <v>490</v>
      </c>
      <c r="E561" s="2">
        <f t="shared" si="32"/>
        <v>324236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7.22</v>
      </c>
      <c r="C562" s="6">
        <f>TITRES_STAT!D565</f>
        <v>7.22</v>
      </c>
      <c r="D562" s="6">
        <f>TITRES_STAT!E565</f>
        <v>0</v>
      </c>
      <c r="E562" s="2">
        <f t="shared" si="32"/>
        <v>324236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42823</v>
      </c>
      <c r="B563" s="6">
        <f>TITRES_STAT!C566</f>
        <v>7.22</v>
      </c>
      <c r="C563" s="6">
        <f>TITRES_STAT!D566</f>
        <v>7.22</v>
      </c>
      <c r="D563" s="6">
        <f>TITRES_STAT!E566</f>
        <v>0</v>
      </c>
      <c r="E563" s="2">
        <f t="shared" si="32"/>
        <v>324236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42824</v>
      </c>
      <c r="B564" s="6">
        <f>TITRES_STAT!C567</f>
        <v>7.22</v>
      </c>
      <c r="C564" s="6">
        <f>TITRES_STAT!D567</f>
        <v>7.22</v>
      </c>
      <c r="D564" s="6">
        <f>TITRES_STAT!E567</f>
        <v>0</v>
      </c>
      <c r="E564" s="2">
        <f t="shared" si="32"/>
        <v>324236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42825</v>
      </c>
      <c r="B565" s="6">
        <f>TITRES_STAT!C568</f>
        <v>7.18</v>
      </c>
      <c r="C565" s="6">
        <f>TITRES_STAT!D568</f>
        <v>7.18</v>
      </c>
      <c r="D565" s="6">
        <f>TITRES_STAT!E568</f>
        <v>55</v>
      </c>
      <c r="E565" s="2">
        <f t="shared" si="32"/>
        <v>324181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CONFIRMED BEARISH</v>
      </c>
    </row>
    <row r="566" spans="1:8" ht="13.5" x14ac:dyDescent="0.25">
      <c r="A566" s="3">
        <f>TITRES_STAT!B569</f>
        <v>42828</v>
      </c>
      <c r="B566" s="6">
        <f>TITRES_STAT!C569</f>
        <v>7.19</v>
      </c>
      <c r="C566" s="6">
        <f>TITRES_STAT!D569</f>
        <v>7.19</v>
      </c>
      <c r="D566" s="6">
        <f>TITRES_STAT!E569</f>
        <v>518</v>
      </c>
      <c r="E566" s="2">
        <f t="shared" si="32"/>
        <v>324699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BULLISH DIVERGENCE</v>
      </c>
    </row>
    <row r="567" spans="1:8" ht="13.5" x14ac:dyDescent="0.25">
      <c r="A567" s="3">
        <f>TITRES_STAT!B570</f>
        <v>42829</v>
      </c>
      <c r="B567" s="6">
        <f>TITRES_STAT!C570</f>
        <v>7.19</v>
      </c>
      <c r="C567" s="6">
        <f>TITRES_STAT!D570</f>
        <v>7.19</v>
      </c>
      <c r="D567" s="6">
        <f>TITRES_STAT!E570</f>
        <v>0</v>
      </c>
      <c r="E567" s="2">
        <f t="shared" si="32"/>
        <v>324699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BULLISH DIVERGENCE</v>
      </c>
    </row>
    <row r="568" spans="1:8" ht="13.5" x14ac:dyDescent="0.25">
      <c r="A568" s="3">
        <f>TITRES_STAT!B571</f>
        <v>42830</v>
      </c>
      <c r="B568" s="6">
        <f>TITRES_STAT!C571</f>
        <v>7.19</v>
      </c>
      <c r="C568" s="6">
        <f>TITRES_STAT!D571</f>
        <v>7.19</v>
      </c>
      <c r="D568" s="6">
        <f>TITRES_STAT!E571</f>
        <v>0</v>
      </c>
      <c r="E568" s="2">
        <f t="shared" si="32"/>
        <v>324699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BULLISH DIVERGENCE</v>
      </c>
    </row>
    <row r="569" spans="1:8" ht="13.5" x14ac:dyDescent="0.25">
      <c r="A569" s="3">
        <f>TITRES_STAT!B572</f>
        <v>42831</v>
      </c>
      <c r="B569" s="6">
        <f>TITRES_STAT!C572</f>
        <v>7.17</v>
      </c>
      <c r="C569" s="6">
        <f>TITRES_STAT!D572</f>
        <v>7.17</v>
      </c>
      <c r="D569" s="6">
        <f>TITRES_STAT!E572</f>
        <v>200</v>
      </c>
      <c r="E569" s="2">
        <f t="shared" si="32"/>
        <v>324499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BULLISH DIVERGENCE</v>
      </c>
    </row>
    <row r="570" spans="1:8" ht="13.5" x14ac:dyDescent="0.25">
      <c r="A570" s="3">
        <f>TITRES_STAT!B573</f>
        <v>42832</v>
      </c>
      <c r="B570" s="6">
        <f>TITRES_STAT!C573</f>
        <v>7.16</v>
      </c>
      <c r="C570" s="6">
        <f>TITRES_STAT!D573</f>
        <v>7.16</v>
      </c>
      <c r="D570" s="6">
        <f>TITRES_STAT!E573</f>
        <v>1</v>
      </c>
      <c r="E570" s="2">
        <f t="shared" si="32"/>
        <v>324498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BULLISH DIVERGENCE</v>
      </c>
    </row>
    <row r="571" spans="1:8" ht="13.5" x14ac:dyDescent="0.25">
      <c r="A571" s="3">
        <f>TITRES_STAT!B574</f>
        <v>42835</v>
      </c>
      <c r="B571" s="6">
        <f>TITRES_STAT!C574</f>
        <v>7.16</v>
      </c>
      <c r="C571" s="6">
        <f>TITRES_STAT!D574</f>
        <v>7.16</v>
      </c>
      <c r="D571" s="6">
        <f>TITRES_STAT!E574</f>
        <v>0</v>
      </c>
      <c r="E571" s="2">
        <f t="shared" si="32"/>
        <v>324498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CONFIRMED BEARISH</v>
      </c>
    </row>
    <row r="572" spans="1:8" ht="13.5" x14ac:dyDescent="0.25">
      <c r="A572" s="3">
        <f>TITRES_STAT!B575</f>
        <v>42836</v>
      </c>
      <c r="B572" s="6">
        <f>TITRES_STAT!C575</f>
        <v>7.14</v>
      </c>
      <c r="C572" s="6">
        <f>TITRES_STAT!D575</f>
        <v>7.14</v>
      </c>
      <c r="D572" s="6">
        <f>TITRES_STAT!E575</f>
        <v>540</v>
      </c>
      <c r="E572" s="2">
        <f t="shared" si="32"/>
        <v>323958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7.14</v>
      </c>
      <c r="C573" s="6">
        <f>TITRES_STAT!D576</f>
        <v>7.14</v>
      </c>
      <c r="D573" s="6">
        <f>TITRES_STAT!E576</f>
        <v>0</v>
      </c>
      <c r="E573" s="2">
        <f t="shared" si="32"/>
        <v>323958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CONFIRMED BEARISH</v>
      </c>
    </row>
    <row r="574" spans="1:8" ht="13.5" x14ac:dyDescent="0.25">
      <c r="A574" s="3">
        <f>TITRES_STAT!B577</f>
        <v>42838</v>
      </c>
      <c r="B574" s="6">
        <f>TITRES_STAT!C577</f>
        <v>7.14</v>
      </c>
      <c r="C574" s="6">
        <f>TITRES_STAT!D577</f>
        <v>7.14</v>
      </c>
      <c r="D574" s="6">
        <f>TITRES_STAT!E577</f>
        <v>0</v>
      </c>
      <c r="E574" s="2">
        <f t="shared" si="32"/>
        <v>323958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7.14</v>
      </c>
      <c r="C575" s="6">
        <f>TITRES_STAT!D578</f>
        <v>7.14</v>
      </c>
      <c r="D575" s="6">
        <f>TITRES_STAT!E578</f>
        <v>0</v>
      </c>
      <c r="E575" s="2">
        <f t="shared" si="32"/>
        <v>323958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7.13</v>
      </c>
      <c r="C576" s="6">
        <f>TITRES_STAT!D579</f>
        <v>7.13</v>
      </c>
      <c r="D576" s="6">
        <f>TITRES_STAT!E579</f>
        <v>665</v>
      </c>
      <c r="E576" s="2">
        <f t="shared" si="32"/>
        <v>323293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7.13</v>
      </c>
      <c r="C577" s="6">
        <f>TITRES_STAT!D580</f>
        <v>7.13</v>
      </c>
      <c r="D577" s="6">
        <f>TITRES_STAT!E580</f>
        <v>1005</v>
      </c>
      <c r="E577" s="2">
        <f t="shared" si="32"/>
        <v>323293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7.13</v>
      </c>
      <c r="C578" s="6">
        <f>TITRES_STAT!D581</f>
        <v>7.13</v>
      </c>
      <c r="D578" s="6">
        <f>TITRES_STAT!E581</f>
        <v>0</v>
      </c>
      <c r="E578" s="2">
        <f t="shared" si="32"/>
        <v>323293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7.13</v>
      </c>
      <c r="C579" s="6">
        <f>TITRES_STAT!D582</f>
        <v>7.13</v>
      </c>
      <c r="D579" s="6">
        <f>TITRES_STAT!E582</f>
        <v>0</v>
      </c>
      <c r="E579" s="2">
        <f t="shared" si="32"/>
        <v>323293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7.13</v>
      </c>
      <c r="C580" s="6">
        <f>TITRES_STAT!D583</f>
        <v>7.13</v>
      </c>
      <c r="D580" s="6">
        <f>TITRES_STAT!E583</f>
        <v>0</v>
      </c>
      <c r="E580" s="2">
        <f t="shared" ref="E580:E643" si="36">IF(B580&gt;B579, E579+D580, IF(B580&lt;B579, E579-D580, E579))</f>
        <v>323293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7.11</v>
      </c>
      <c r="C581" s="6">
        <f>TITRES_STAT!D584</f>
        <v>7.11</v>
      </c>
      <c r="D581" s="6">
        <f>TITRES_STAT!E584</f>
        <v>199</v>
      </c>
      <c r="E581" s="2">
        <f t="shared" si="36"/>
        <v>323094</v>
      </c>
      <c r="F581" s="6" t="str">
        <f t="shared" si="35"/>
        <v>BEARISH</v>
      </c>
      <c r="G581" s="6" t="str">
        <f t="shared" si="34"/>
        <v>NEUTRAL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7.09</v>
      </c>
      <c r="C582" s="6">
        <f>TITRES_STAT!D585</f>
        <v>7.09</v>
      </c>
      <c r="D582" s="6">
        <f>TITRES_STAT!E585</f>
        <v>3930</v>
      </c>
      <c r="E582" s="2">
        <f t="shared" si="36"/>
        <v>319164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7.09</v>
      </c>
      <c r="C583" s="6">
        <f>TITRES_STAT!D586</f>
        <v>7.09</v>
      </c>
      <c r="D583" s="6">
        <f>TITRES_STAT!E586</f>
        <v>200</v>
      </c>
      <c r="E583" s="2">
        <f t="shared" si="36"/>
        <v>319164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7.06</v>
      </c>
      <c r="C584" s="6">
        <f>TITRES_STAT!D587</f>
        <v>7.06</v>
      </c>
      <c r="D584" s="6">
        <f>TITRES_STAT!E587</f>
        <v>125</v>
      </c>
      <c r="E584" s="2">
        <f t="shared" si="36"/>
        <v>319039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7.06</v>
      </c>
      <c r="C585" s="6">
        <f>TITRES_STAT!D588</f>
        <v>7.06</v>
      </c>
      <c r="D585" s="6">
        <f>TITRES_STAT!E588</f>
        <v>0</v>
      </c>
      <c r="E585" s="2">
        <f t="shared" si="36"/>
        <v>319039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7.05</v>
      </c>
      <c r="C586" s="6">
        <f>TITRES_STAT!D589</f>
        <v>7.05</v>
      </c>
      <c r="D586" s="6">
        <f>TITRES_STAT!E589</f>
        <v>38</v>
      </c>
      <c r="E586" s="2">
        <f t="shared" si="36"/>
        <v>319001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42858</v>
      </c>
      <c r="B587" s="6">
        <f>TITRES_STAT!C590</f>
        <v>7.04</v>
      </c>
      <c r="C587" s="6">
        <f>TITRES_STAT!D590</f>
        <v>7.04</v>
      </c>
      <c r="D587" s="6">
        <f>TITRES_STAT!E590</f>
        <v>3290</v>
      </c>
      <c r="E587" s="2">
        <f t="shared" si="36"/>
        <v>315711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42859</v>
      </c>
      <c r="B588" s="6">
        <f>TITRES_STAT!C591</f>
        <v>7.02</v>
      </c>
      <c r="C588" s="6">
        <f>TITRES_STAT!D591</f>
        <v>7.02</v>
      </c>
      <c r="D588" s="6">
        <f>TITRES_STAT!E591</f>
        <v>300</v>
      </c>
      <c r="E588" s="2">
        <f t="shared" si="36"/>
        <v>315411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42860</v>
      </c>
      <c r="B589" s="6">
        <f>TITRES_STAT!C592</f>
        <v>7.01</v>
      </c>
      <c r="C589" s="6">
        <f>TITRES_STAT!D592</f>
        <v>7.01</v>
      </c>
      <c r="D589" s="6">
        <f>TITRES_STAT!E592</f>
        <v>2525</v>
      </c>
      <c r="E589" s="2">
        <f t="shared" si="36"/>
        <v>312886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42863</v>
      </c>
      <c r="B590" s="6">
        <f>TITRES_STAT!C593</f>
        <v>7</v>
      </c>
      <c r="C590" s="6">
        <f>TITRES_STAT!D593</f>
        <v>7</v>
      </c>
      <c r="D590" s="6">
        <f>TITRES_STAT!E593</f>
        <v>9498</v>
      </c>
      <c r="E590" s="2">
        <f t="shared" si="36"/>
        <v>303388</v>
      </c>
      <c r="F590" s="6" t="str">
        <f t="shared" si="39"/>
        <v>BEARISH</v>
      </c>
      <c r="G590" s="6" t="str">
        <f t="shared" si="38"/>
        <v>WEAK</v>
      </c>
      <c r="H590" s="6" t="str">
        <f t="shared" si="37"/>
        <v>CONFIRMED BEARISH</v>
      </c>
    </row>
    <row r="591" spans="1:8" ht="13.5" x14ac:dyDescent="0.25">
      <c r="A591" s="3">
        <f>TITRES_STAT!B594</f>
        <v>42864</v>
      </c>
      <c r="B591" s="6">
        <f>TITRES_STAT!C594</f>
        <v>7.01</v>
      </c>
      <c r="C591" s="6">
        <f>TITRES_STAT!D594</f>
        <v>7.01</v>
      </c>
      <c r="D591" s="6">
        <f>TITRES_STAT!E594</f>
        <v>85</v>
      </c>
      <c r="E591" s="2">
        <f t="shared" si="36"/>
        <v>303473</v>
      </c>
      <c r="F591" s="6" t="str">
        <f t="shared" si="39"/>
        <v>BEARISH</v>
      </c>
      <c r="G591" s="6" t="str">
        <f t="shared" si="38"/>
        <v>WEAK</v>
      </c>
      <c r="H591" s="6" t="str">
        <f t="shared" si="37"/>
        <v>CONFIRMED BEARISH</v>
      </c>
    </row>
    <row r="592" spans="1:8" ht="13.5" x14ac:dyDescent="0.25">
      <c r="A592" s="3">
        <f>TITRES_STAT!B595</f>
        <v>42865</v>
      </c>
      <c r="B592" s="6">
        <f>TITRES_STAT!C595</f>
        <v>7.01</v>
      </c>
      <c r="C592" s="6">
        <f>TITRES_STAT!D595</f>
        <v>7.01</v>
      </c>
      <c r="D592" s="6">
        <f>TITRES_STAT!E595</f>
        <v>260</v>
      </c>
      <c r="E592" s="2">
        <f t="shared" si="36"/>
        <v>303473</v>
      </c>
      <c r="F592" s="6" t="str">
        <f t="shared" si="39"/>
        <v>BEARISH</v>
      </c>
      <c r="G592" s="6" t="str">
        <f t="shared" si="38"/>
        <v>WEAK</v>
      </c>
      <c r="H592" s="6" t="str">
        <f t="shared" si="37"/>
        <v>CONFIRMED BEARISH</v>
      </c>
    </row>
    <row r="593" spans="1:8" ht="13.5" x14ac:dyDescent="0.25">
      <c r="A593" s="3">
        <f>TITRES_STAT!B596</f>
        <v>42866</v>
      </c>
      <c r="B593" s="6">
        <f>TITRES_STAT!C596</f>
        <v>7.01</v>
      </c>
      <c r="C593" s="6">
        <f>TITRES_STAT!D596</f>
        <v>7.01</v>
      </c>
      <c r="D593" s="6">
        <f>TITRES_STAT!E596</f>
        <v>0</v>
      </c>
      <c r="E593" s="2">
        <f t="shared" si="36"/>
        <v>303473</v>
      </c>
      <c r="F593" s="6" t="str">
        <f t="shared" si="39"/>
        <v>BEARISH</v>
      </c>
      <c r="G593" s="6" t="str">
        <f t="shared" si="38"/>
        <v>WEAK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7.01</v>
      </c>
      <c r="C594" s="6">
        <f>TITRES_STAT!D597</f>
        <v>7.01</v>
      </c>
      <c r="D594" s="6">
        <f>TITRES_STAT!E597</f>
        <v>165</v>
      </c>
      <c r="E594" s="2">
        <f t="shared" si="36"/>
        <v>303473</v>
      </c>
      <c r="F594" s="6" t="str">
        <f t="shared" si="39"/>
        <v>BEARISH</v>
      </c>
      <c r="G594" s="6" t="str">
        <f t="shared" si="38"/>
        <v>WEAK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7.01</v>
      </c>
      <c r="C595" s="6">
        <f>TITRES_STAT!D598</f>
        <v>7.01</v>
      </c>
      <c r="D595" s="6">
        <f>TITRES_STAT!E598</f>
        <v>0</v>
      </c>
      <c r="E595" s="2">
        <f t="shared" si="36"/>
        <v>303473</v>
      </c>
      <c r="F595" s="6" t="str">
        <f t="shared" si="39"/>
        <v>BULLISH</v>
      </c>
      <c r="G595" s="6" t="str">
        <f t="shared" si="38"/>
        <v>NEUTRAL</v>
      </c>
      <c r="H595" s="6" t="str">
        <f t="shared" si="37"/>
        <v>CONFIRMED BULLISH</v>
      </c>
    </row>
    <row r="596" spans="1:8" ht="13.5" x14ac:dyDescent="0.25">
      <c r="A596" s="3">
        <f>TITRES_STAT!B599</f>
        <v>42871</v>
      </c>
      <c r="B596" s="6">
        <f>TITRES_STAT!C599</f>
        <v>7.01</v>
      </c>
      <c r="C596" s="6">
        <f>TITRES_STAT!D599</f>
        <v>7.01</v>
      </c>
      <c r="D596" s="6">
        <f>TITRES_STAT!E599</f>
        <v>355</v>
      </c>
      <c r="E596" s="2">
        <f t="shared" si="36"/>
        <v>303473</v>
      </c>
      <c r="F596" s="6" t="str">
        <f t="shared" si="39"/>
        <v>NEUTRAL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7.01</v>
      </c>
      <c r="C597" s="6">
        <f>TITRES_STAT!D600</f>
        <v>7.01</v>
      </c>
      <c r="D597" s="6">
        <f>TITRES_STAT!E600</f>
        <v>452</v>
      </c>
      <c r="E597" s="2">
        <f t="shared" si="36"/>
        <v>303473</v>
      </c>
      <c r="F597" s="6" t="str">
        <f t="shared" si="39"/>
        <v>NEUTRAL</v>
      </c>
      <c r="G597" s="6" t="str">
        <f t="shared" si="38"/>
        <v>NEUTRAL</v>
      </c>
      <c r="H597" s="6" t="str">
        <f t="shared" si="37"/>
        <v>NEUTRAL</v>
      </c>
    </row>
    <row r="598" spans="1:8" ht="13.5" x14ac:dyDescent="0.25">
      <c r="A598" s="3">
        <f>TITRES_STAT!B601</f>
        <v>42873</v>
      </c>
      <c r="B598" s="6">
        <f>TITRES_STAT!C601</f>
        <v>7.01</v>
      </c>
      <c r="C598" s="6">
        <f>TITRES_STAT!D601</f>
        <v>7.01</v>
      </c>
      <c r="D598" s="6">
        <f>TITRES_STAT!E601</f>
        <v>0</v>
      </c>
      <c r="E598" s="2">
        <f t="shared" si="36"/>
        <v>303473</v>
      </c>
      <c r="F598" s="6" t="str">
        <f t="shared" si="39"/>
        <v>NEUTRAL</v>
      </c>
      <c r="G598" s="6" t="str">
        <f t="shared" si="38"/>
        <v>NEUTRAL</v>
      </c>
      <c r="H598" s="6" t="str">
        <f t="shared" si="37"/>
        <v>NEUTRAL</v>
      </c>
    </row>
    <row r="599" spans="1:8" ht="13.5" x14ac:dyDescent="0.25">
      <c r="A599" s="3">
        <f>TITRES_STAT!B602</f>
        <v>42874</v>
      </c>
      <c r="B599" s="6">
        <f>TITRES_STAT!C602</f>
        <v>7.01</v>
      </c>
      <c r="C599" s="6">
        <f>TITRES_STAT!D602</f>
        <v>7.01</v>
      </c>
      <c r="D599" s="6">
        <f>TITRES_STAT!E602</f>
        <v>100</v>
      </c>
      <c r="E599" s="2">
        <f t="shared" si="36"/>
        <v>303473</v>
      </c>
      <c r="F599" s="6" t="str">
        <f t="shared" si="39"/>
        <v>NEUTRAL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42877</v>
      </c>
      <c r="B600" s="6">
        <f>TITRES_STAT!C603</f>
        <v>7</v>
      </c>
      <c r="C600" s="6">
        <f>TITRES_STAT!D603</f>
        <v>7</v>
      </c>
      <c r="D600" s="6">
        <f>TITRES_STAT!E603</f>
        <v>5000</v>
      </c>
      <c r="E600" s="2">
        <f t="shared" si="36"/>
        <v>298473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7</v>
      </c>
      <c r="C601" s="6">
        <f>TITRES_STAT!D604</f>
        <v>7</v>
      </c>
      <c r="D601" s="6">
        <f>TITRES_STAT!E604</f>
        <v>225</v>
      </c>
      <c r="E601" s="2">
        <f t="shared" si="36"/>
        <v>298473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7</v>
      </c>
      <c r="C602" s="6">
        <f>TITRES_STAT!D605</f>
        <v>7</v>
      </c>
      <c r="D602" s="6">
        <f>TITRES_STAT!E605</f>
        <v>0</v>
      </c>
      <c r="E602" s="2">
        <f t="shared" si="36"/>
        <v>298473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7</v>
      </c>
      <c r="C603" s="6">
        <f>TITRES_STAT!D606</f>
        <v>7</v>
      </c>
      <c r="D603" s="6">
        <f>TITRES_STAT!E606</f>
        <v>0</v>
      </c>
      <c r="E603" s="2">
        <f t="shared" si="36"/>
        <v>298473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7</v>
      </c>
      <c r="C604" s="6">
        <f>TITRES_STAT!D607</f>
        <v>7</v>
      </c>
      <c r="D604" s="6">
        <f>TITRES_STAT!E607</f>
        <v>1000</v>
      </c>
      <c r="E604" s="2">
        <f t="shared" si="36"/>
        <v>298473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CONFIRMED BEARISH</v>
      </c>
    </row>
    <row r="605" spans="1:8" ht="13.5" x14ac:dyDescent="0.25">
      <c r="A605" s="3">
        <f>TITRES_STAT!B608</f>
        <v>42884</v>
      </c>
      <c r="B605" s="6">
        <f>TITRES_STAT!C608</f>
        <v>7.19</v>
      </c>
      <c r="C605" s="6">
        <f>TITRES_STAT!D608</f>
        <v>7.19</v>
      </c>
      <c r="D605" s="6">
        <f>TITRES_STAT!E608</f>
        <v>15</v>
      </c>
      <c r="E605" s="2">
        <f t="shared" si="36"/>
        <v>298488</v>
      </c>
      <c r="F605" s="6" t="str">
        <f t="shared" si="39"/>
        <v>BULLISH</v>
      </c>
      <c r="G605" s="6" t="str">
        <f t="shared" si="38"/>
        <v>NEUTRAL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7.19</v>
      </c>
      <c r="C606" s="6">
        <f>TITRES_STAT!D609</f>
        <v>7.19</v>
      </c>
      <c r="D606" s="6">
        <f>TITRES_STAT!E609</f>
        <v>25</v>
      </c>
      <c r="E606" s="2">
        <f t="shared" si="36"/>
        <v>298488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7.19</v>
      </c>
      <c r="C607" s="6">
        <f>TITRES_STAT!D610</f>
        <v>7.19</v>
      </c>
      <c r="D607" s="6">
        <f>TITRES_STAT!E610</f>
        <v>0</v>
      </c>
      <c r="E607" s="2">
        <f t="shared" si="36"/>
        <v>298488</v>
      </c>
      <c r="F607" s="6" t="str">
        <f t="shared" si="39"/>
        <v>BULLISH</v>
      </c>
      <c r="G607" s="6" t="str">
        <f t="shared" si="38"/>
        <v>NEUTRAL</v>
      </c>
      <c r="H607" s="6" t="str">
        <f t="shared" si="37"/>
        <v>CONFIRMED BULLISH</v>
      </c>
    </row>
    <row r="608" spans="1:8" ht="13.5" x14ac:dyDescent="0.25">
      <c r="A608" s="3">
        <f>TITRES_STAT!B611</f>
        <v>42887</v>
      </c>
      <c r="B608" s="6">
        <f>TITRES_STAT!C611</f>
        <v>7.19</v>
      </c>
      <c r="C608" s="6">
        <f>TITRES_STAT!D611</f>
        <v>7.19</v>
      </c>
      <c r="D608" s="6">
        <f>TITRES_STAT!E611</f>
        <v>0</v>
      </c>
      <c r="E608" s="2">
        <f t="shared" si="36"/>
        <v>298488</v>
      </c>
      <c r="F608" s="6" t="str">
        <f t="shared" si="39"/>
        <v>BULLISH</v>
      </c>
      <c r="G608" s="6" t="str">
        <f t="shared" si="38"/>
        <v>NEUTRAL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7.1</v>
      </c>
      <c r="C609" s="6">
        <f>TITRES_STAT!D612</f>
        <v>7.1</v>
      </c>
      <c r="D609" s="6">
        <f>TITRES_STAT!E612</f>
        <v>125</v>
      </c>
      <c r="E609" s="2">
        <f t="shared" si="36"/>
        <v>298363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BEARISH DIVERGENCE</v>
      </c>
    </row>
    <row r="610" spans="1:8" ht="13.5" x14ac:dyDescent="0.25">
      <c r="A610" s="3">
        <f>TITRES_STAT!B613</f>
        <v>42891</v>
      </c>
      <c r="B610" s="6">
        <f>TITRES_STAT!C613</f>
        <v>7.1</v>
      </c>
      <c r="C610" s="6">
        <f>TITRES_STAT!D613</f>
        <v>7.1</v>
      </c>
      <c r="D610" s="6">
        <f>TITRES_STAT!E613</f>
        <v>0</v>
      </c>
      <c r="E610" s="2">
        <f t="shared" si="36"/>
        <v>298363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7.1</v>
      </c>
      <c r="C611" s="6">
        <f>TITRES_STAT!D614</f>
        <v>7.1</v>
      </c>
      <c r="D611" s="6">
        <f>TITRES_STAT!E614</f>
        <v>0</v>
      </c>
      <c r="E611" s="2">
        <f t="shared" si="36"/>
        <v>298363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7.1</v>
      </c>
      <c r="C612" s="6">
        <f>TITRES_STAT!D615</f>
        <v>7.1</v>
      </c>
      <c r="D612" s="6">
        <f>TITRES_STAT!E615</f>
        <v>0</v>
      </c>
      <c r="E612" s="2">
        <f t="shared" si="36"/>
        <v>298363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7.1</v>
      </c>
      <c r="C613" s="6">
        <f>TITRES_STAT!D616</f>
        <v>7.1</v>
      </c>
      <c r="D613" s="6">
        <f>TITRES_STAT!E616</f>
        <v>0</v>
      </c>
      <c r="E613" s="2">
        <f t="shared" si="36"/>
        <v>298363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CONFIRMED BEARISH</v>
      </c>
    </row>
    <row r="614" spans="1:8" ht="13.5" x14ac:dyDescent="0.25">
      <c r="A614" s="3">
        <f>TITRES_STAT!B617</f>
        <v>42895</v>
      </c>
      <c r="B614" s="6">
        <f>TITRES_STAT!C617</f>
        <v>7.1</v>
      </c>
      <c r="C614" s="6">
        <f>TITRES_STAT!D617</f>
        <v>7.1</v>
      </c>
      <c r="D614" s="6">
        <f>TITRES_STAT!E617</f>
        <v>205</v>
      </c>
      <c r="E614" s="2">
        <f t="shared" si="36"/>
        <v>298363</v>
      </c>
      <c r="F614" s="6" t="str">
        <f t="shared" si="39"/>
        <v>NEUTRAL</v>
      </c>
      <c r="G614" s="6" t="str">
        <f t="shared" si="38"/>
        <v>NEUTRAL</v>
      </c>
      <c r="H614" s="6" t="str">
        <f t="shared" si="37"/>
        <v>NEUTRAL</v>
      </c>
    </row>
    <row r="615" spans="1:8" ht="13.5" x14ac:dyDescent="0.25">
      <c r="A615" s="3">
        <f>TITRES_STAT!B618</f>
        <v>42898</v>
      </c>
      <c r="B615" s="6">
        <f>TITRES_STAT!C618</f>
        <v>7</v>
      </c>
      <c r="C615" s="6">
        <f>TITRES_STAT!D618</f>
        <v>7</v>
      </c>
      <c r="D615" s="6">
        <f>TITRES_STAT!E618</f>
        <v>305</v>
      </c>
      <c r="E615" s="2">
        <f t="shared" si="36"/>
        <v>298058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42899</v>
      </c>
      <c r="B616" s="6">
        <f>TITRES_STAT!C619</f>
        <v>7.1</v>
      </c>
      <c r="C616" s="6">
        <f>TITRES_STAT!D619</f>
        <v>7.1</v>
      </c>
      <c r="D616" s="6">
        <f>TITRES_STAT!E619</f>
        <v>25</v>
      </c>
      <c r="E616" s="2">
        <f t="shared" si="36"/>
        <v>298083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NEUTRAL</v>
      </c>
    </row>
    <row r="617" spans="1:8" ht="13.5" x14ac:dyDescent="0.25">
      <c r="A617" s="3">
        <f>TITRES_STAT!B620</f>
        <v>42900</v>
      </c>
      <c r="B617" s="6">
        <f>TITRES_STAT!C620</f>
        <v>7</v>
      </c>
      <c r="C617" s="6">
        <f>TITRES_STAT!D620</f>
        <v>7</v>
      </c>
      <c r="D617" s="6">
        <f>TITRES_STAT!E620</f>
        <v>190</v>
      </c>
      <c r="E617" s="2">
        <f t="shared" si="36"/>
        <v>297893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CONFIRMED BEARISH</v>
      </c>
    </row>
    <row r="618" spans="1:8" ht="13.5" x14ac:dyDescent="0.25">
      <c r="A618" s="3">
        <f>TITRES_STAT!B621</f>
        <v>42901</v>
      </c>
      <c r="B618" s="6">
        <f>TITRES_STAT!C621</f>
        <v>7</v>
      </c>
      <c r="C618" s="6">
        <f>TITRES_STAT!D621</f>
        <v>7</v>
      </c>
      <c r="D618" s="6">
        <f>TITRES_STAT!E621</f>
        <v>155</v>
      </c>
      <c r="E618" s="2">
        <f t="shared" si="36"/>
        <v>297893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CONFIRMED BEARISH</v>
      </c>
    </row>
    <row r="619" spans="1:8" ht="13.5" x14ac:dyDescent="0.25">
      <c r="A619" s="3">
        <f>TITRES_STAT!B622</f>
        <v>42902</v>
      </c>
      <c r="B619" s="6">
        <f>TITRES_STAT!C622</f>
        <v>7</v>
      </c>
      <c r="C619" s="6">
        <f>TITRES_STAT!D622</f>
        <v>7</v>
      </c>
      <c r="D619" s="6">
        <f>TITRES_STAT!E622</f>
        <v>10310</v>
      </c>
      <c r="E619" s="2">
        <f t="shared" si="36"/>
        <v>297893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7</v>
      </c>
      <c r="C620" s="6">
        <f>TITRES_STAT!D623</f>
        <v>7</v>
      </c>
      <c r="D620" s="6">
        <f>TITRES_STAT!E623</f>
        <v>14</v>
      </c>
      <c r="E620" s="2">
        <f t="shared" si="36"/>
        <v>297893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7</v>
      </c>
      <c r="C621" s="6">
        <f>TITRES_STAT!D624</f>
        <v>7</v>
      </c>
      <c r="D621" s="6">
        <f>TITRES_STAT!E624</f>
        <v>101</v>
      </c>
      <c r="E621" s="2">
        <f t="shared" si="36"/>
        <v>297893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7</v>
      </c>
      <c r="C622" s="6">
        <f>TITRES_STAT!D625</f>
        <v>7</v>
      </c>
      <c r="D622" s="6">
        <f>TITRES_STAT!E625</f>
        <v>0</v>
      </c>
      <c r="E622" s="2">
        <f t="shared" si="36"/>
        <v>297893</v>
      </c>
      <c r="F622" s="6" t="str">
        <f t="shared" si="39"/>
        <v>NEUTRAL</v>
      </c>
      <c r="G622" s="6" t="str">
        <f t="shared" si="38"/>
        <v>NEUTRAL</v>
      </c>
      <c r="H622" s="6" t="str">
        <f t="shared" si="37"/>
        <v>NEUTRAL</v>
      </c>
    </row>
    <row r="623" spans="1:8" ht="13.5" x14ac:dyDescent="0.25">
      <c r="A623" s="3">
        <f>TITRES_STAT!B626</f>
        <v>42908</v>
      </c>
      <c r="B623" s="6">
        <f>TITRES_STAT!C626</f>
        <v>7</v>
      </c>
      <c r="C623" s="6">
        <f>TITRES_STAT!D626</f>
        <v>7</v>
      </c>
      <c r="D623" s="6">
        <f>TITRES_STAT!E626</f>
        <v>985</v>
      </c>
      <c r="E623" s="2">
        <f t="shared" si="36"/>
        <v>297893</v>
      </c>
      <c r="F623" s="6" t="str">
        <f t="shared" si="39"/>
        <v>NEUTRAL</v>
      </c>
      <c r="G623" s="6" t="str">
        <f t="shared" si="38"/>
        <v>NEUTRAL</v>
      </c>
      <c r="H623" s="6" t="str">
        <f t="shared" si="37"/>
        <v>NEUTRAL</v>
      </c>
    </row>
    <row r="624" spans="1:8" ht="13.5" x14ac:dyDescent="0.25">
      <c r="A624" s="3">
        <f>TITRES_STAT!B627</f>
        <v>42909</v>
      </c>
      <c r="B624" s="6">
        <f>TITRES_STAT!C627</f>
        <v>7</v>
      </c>
      <c r="C624" s="6">
        <f>TITRES_STAT!D627</f>
        <v>7</v>
      </c>
      <c r="D624" s="6">
        <f>TITRES_STAT!E627</f>
        <v>0</v>
      </c>
      <c r="E624" s="2">
        <f t="shared" si="36"/>
        <v>297893</v>
      </c>
      <c r="F624" s="6" t="str">
        <f t="shared" si="39"/>
        <v>NEUTRAL</v>
      </c>
      <c r="G624" s="6" t="str">
        <f t="shared" si="38"/>
        <v>NEUTRAL</v>
      </c>
      <c r="H624" s="6" t="str">
        <f t="shared" si="37"/>
        <v>NEUTRAL</v>
      </c>
    </row>
    <row r="625" spans="1:8" ht="13.5" x14ac:dyDescent="0.25">
      <c r="A625" s="3">
        <f>TITRES_STAT!B628</f>
        <v>42914</v>
      </c>
      <c r="B625" s="6">
        <f>TITRES_STAT!C628</f>
        <v>7</v>
      </c>
      <c r="C625" s="6">
        <f>TITRES_STAT!D628</f>
        <v>7</v>
      </c>
      <c r="D625" s="6">
        <f>TITRES_STAT!E628</f>
        <v>3</v>
      </c>
      <c r="E625" s="2">
        <f t="shared" si="36"/>
        <v>297893</v>
      </c>
      <c r="F625" s="6" t="str">
        <f t="shared" si="39"/>
        <v>NEUTRAL</v>
      </c>
      <c r="G625" s="6" t="str">
        <f t="shared" si="38"/>
        <v>NEUTRAL</v>
      </c>
      <c r="H625" s="6" t="str">
        <f t="shared" si="37"/>
        <v>NEUTRAL</v>
      </c>
    </row>
    <row r="626" spans="1:8" ht="13.5" x14ac:dyDescent="0.25">
      <c r="A626" s="3">
        <f>TITRES_STAT!B629</f>
        <v>42915</v>
      </c>
      <c r="B626" s="6">
        <f>TITRES_STAT!C629</f>
        <v>7</v>
      </c>
      <c r="C626" s="6">
        <f>TITRES_STAT!D629</f>
        <v>7</v>
      </c>
      <c r="D626" s="6">
        <f>TITRES_STAT!E629</f>
        <v>0</v>
      </c>
      <c r="E626" s="2">
        <f t="shared" si="36"/>
        <v>297893</v>
      </c>
      <c r="F626" s="6" t="str">
        <f t="shared" si="39"/>
        <v>NEUTRAL</v>
      </c>
      <c r="G626" s="6" t="str">
        <f t="shared" si="38"/>
        <v>NEUTRAL</v>
      </c>
      <c r="H626" s="6" t="str">
        <f t="shared" si="37"/>
        <v>NEUTRAL</v>
      </c>
    </row>
    <row r="627" spans="1:8" ht="13.5" x14ac:dyDescent="0.25">
      <c r="A627" s="3">
        <f>TITRES_STAT!B630</f>
        <v>42916</v>
      </c>
      <c r="B627" s="6">
        <f>TITRES_STAT!C630</f>
        <v>7</v>
      </c>
      <c r="C627" s="6">
        <f>TITRES_STAT!D630</f>
        <v>7</v>
      </c>
      <c r="D627" s="6">
        <f>TITRES_STAT!E630</f>
        <v>325</v>
      </c>
      <c r="E627" s="2">
        <f t="shared" si="36"/>
        <v>297893</v>
      </c>
      <c r="F627" s="6" t="str">
        <f t="shared" si="39"/>
        <v>NEUTRAL</v>
      </c>
      <c r="G627" s="6" t="str">
        <f t="shared" si="38"/>
        <v>NEUTRAL</v>
      </c>
      <c r="H627" s="6" t="str">
        <f t="shared" si="37"/>
        <v>NEUTRAL</v>
      </c>
    </row>
    <row r="628" spans="1:8" ht="13.5" x14ac:dyDescent="0.25">
      <c r="A628" s="3">
        <f>TITRES_STAT!B631</f>
        <v>42919</v>
      </c>
      <c r="B628" s="6">
        <f>TITRES_STAT!C631</f>
        <v>7</v>
      </c>
      <c r="C628" s="6">
        <f>TITRES_STAT!D631</f>
        <v>7</v>
      </c>
      <c r="D628" s="6">
        <f>TITRES_STAT!E631</f>
        <v>0</v>
      </c>
      <c r="E628" s="2">
        <f t="shared" si="36"/>
        <v>297893</v>
      </c>
      <c r="F628" s="6" t="str">
        <f t="shared" si="39"/>
        <v>NEUTRAL</v>
      </c>
      <c r="G628" s="6" t="str">
        <f t="shared" si="38"/>
        <v>NEUTRAL</v>
      </c>
      <c r="H628" s="6" t="str">
        <f t="shared" si="37"/>
        <v>NEUTRAL</v>
      </c>
    </row>
    <row r="629" spans="1:8" ht="13.5" x14ac:dyDescent="0.25">
      <c r="A629" s="3">
        <f>TITRES_STAT!B632</f>
        <v>42920</v>
      </c>
      <c r="B629" s="6">
        <f>TITRES_STAT!C632</f>
        <v>7</v>
      </c>
      <c r="C629" s="6">
        <f>TITRES_STAT!D632</f>
        <v>7</v>
      </c>
      <c r="D629" s="6">
        <f>TITRES_STAT!E632</f>
        <v>0</v>
      </c>
      <c r="E629" s="2">
        <f t="shared" si="36"/>
        <v>297893</v>
      </c>
      <c r="F629" s="6" t="str">
        <f t="shared" si="39"/>
        <v>NEUTRAL</v>
      </c>
      <c r="G629" s="6" t="str">
        <f t="shared" si="38"/>
        <v>NEUTRAL</v>
      </c>
      <c r="H629" s="6" t="str">
        <f t="shared" si="37"/>
        <v>NEUTRAL</v>
      </c>
    </row>
    <row r="630" spans="1:8" ht="13.5" x14ac:dyDescent="0.25">
      <c r="A630" s="3">
        <f>TITRES_STAT!B633</f>
        <v>42921</v>
      </c>
      <c r="B630" s="6">
        <f>TITRES_STAT!C633</f>
        <v>7</v>
      </c>
      <c r="C630" s="6">
        <f>TITRES_STAT!D633</f>
        <v>7</v>
      </c>
      <c r="D630" s="6">
        <f>TITRES_STAT!E633</f>
        <v>0</v>
      </c>
      <c r="E630" s="2">
        <f t="shared" si="36"/>
        <v>297893</v>
      </c>
      <c r="F630" s="6" t="str">
        <f t="shared" si="39"/>
        <v>NEUTRAL</v>
      </c>
      <c r="G630" s="6" t="str">
        <f t="shared" si="38"/>
        <v>NEUTRAL</v>
      </c>
      <c r="H630" s="6" t="str">
        <f t="shared" si="37"/>
        <v>NEUTRAL</v>
      </c>
    </row>
    <row r="631" spans="1:8" ht="13.5" x14ac:dyDescent="0.25">
      <c r="A631" s="3">
        <f>TITRES_STAT!B634</f>
        <v>42922</v>
      </c>
      <c r="B631" s="6">
        <f>TITRES_STAT!C634</f>
        <v>6.95</v>
      </c>
      <c r="C631" s="6">
        <f>TITRES_STAT!D634</f>
        <v>6.95</v>
      </c>
      <c r="D631" s="6">
        <f>TITRES_STAT!E634</f>
        <v>520</v>
      </c>
      <c r="E631" s="2">
        <f t="shared" si="36"/>
        <v>297373</v>
      </c>
      <c r="F631" s="6" t="str">
        <f t="shared" si="39"/>
        <v>BEARISH</v>
      </c>
      <c r="G631" s="6" t="str">
        <f t="shared" si="38"/>
        <v>NEUTRAL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6.9</v>
      </c>
      <c r="C632" s="6">
        <f>TITRES_STAT!D635</f>
        <v>6.9</v>
      </c>
      <c r="D632" s="6">
        <f>TITRES_STAT!E635</f>
        <v>200</v>
      </c>
      <c r="E632" s="2">
        <f t="shared" si="36"/>
        <v>297173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6.9</v>
      </c>
      <c r="C633" s="6">
        <f>TITRES_STAT!D636</f>
        <v>6.9</v>
      </c>
      <c r="D633" s="6">
        <f>TITRES_STAT!E636</f>
        <v>0</v>
      </c>
      <c r="E633" s="2">
        <f t="shared" si="36"/>
        <v>297173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6.9</v>
      </c>
      <c r="C634" s="6">
        <f>TITRES_STAT!D637</f>
        <v>6.9</v>
      </c>
      <c r="D634" s="6">
        <f>TITRES_STAT!E637</f>
        <v>0</v>
      </c>
      <c r="E634" s="2">
        <f t="shared" si="36"/>
        <v>297173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6.9</v>
      </c>
      <c r="C635" s="6">
        <f>TITRES_STAT!D638</f>
        <v>6.9</v>
      </c>
      <c r="D635" s="6">
        <f>TITRES_STAT!E638</f>
        <v>141</v>
      </c>
      <c r="E635" s="2">
        <f t="shared" si="36"/>
        <v>297173</v>
      </c>
      <c r="F635" s="6" t="str">
        <f t="shared" si="39"/>
        <v>BEARISH</v>
      </c>
      <c r="G635" s="6" t="str">
        <f t="shared" si="38"/>
        <v>NEUTRAL</v>
      </c>
      <c r="H635" s="6" t="str">
        <f t="shared" si="37"/>
        <v>CONFIRMED BEARISH</v>
      </c>
    </row>
    <row r="636" spans="1:8" ht="13.5" x14ac:dyDescent="0.25">
      <c r="A636" s="3">
        <f>TITRES_STAT!B639</f>
        <v>42929</v>
      </c>
      <c r="B636" s="6">
        <f>TITRES_STAT!C639</f>
        <v>6.9</v>
      </c>
      <c r="C636" s="6">
        <f>TITRES_STAT!D639</f>
        <v>6.9</v>
      </c>
      <c r="D636" s="6">
        <f>TITRES_STAT!E639</f>
        <v>0</v>
      </c>
      <c r="E636" s="2">
        <f t="shared" si="36"/>
        <v>297173</v>
      </c>
      <c r="F636" s="6" t="str">
        <f t="shared" si="39"/>
        <v>BEARISH</v>
      </c>
      <c r="G636" s="6" t="str">
        <f t="shared" si="38"/>
        <v>NEUTRAL</v>
      </c>
      <c r="H636" s="6" t="str">
        <f t="shared" si="37"/>
        <v>CONFIRMED BEARISH</v>
      </c>
    </row>
    <row r="637" spans="1:8" ht="13.5" x14ac:dyDescent="0.25">
      <c r="A637" s="3">
        <f>TITRES_STAT!B640</f>
        <v>42930</v>
      </c>
      <c r="B637" s="6">
        <f>TITRES_STAT!C640</f>
        <v>6.89</v>
      </c>
      <c r="C637" s="6">
        <f>TITRES_STAT!D640</f>
        <v>6.89</v>
      </c>
      <c r="D637" s="6">
        <f>TITRES_STAT!E640</f>
        <v>675</v>
      </c>
      <c r="E637" s="2">
        <f t="shared" si="36"/>
        <v>296498</v>
      </c>
      <c r="F637" s="6" t="str">
        <f t="shared" si="39"/>
        <v>BEARISH</v>
      </c>
      <c r="G637" s="6" t="str">
        <f t="shared" si="38"/>
        <v>NEUTRAL</v>
      </c>
      <c r="H637" s="6" t="str">
        <f t="shared" si="37"/>
        <v>CONFIRMED BEARISH</v>
      </c>
    </row>
    <row r="638" spans="1:8" ht="13.5" x14ac:dyDescent="0.25">
      <c r="A638" s="3">
        <f>TITRES_STAT!B641</f>
        <v>42933</v>
      </c>
      <c r="B638" s="6">
        <f>TITRES_STAT!C641</f>
        <v>6.9</v>
      </c>
      <c r="C638" s="6">
        <f>TITRES_STAT!D641</f>
        <v>6.9</v>
      </c>
      <c r="D638" s="6">
        <f>TITRES_STAT!E641</f>
        <v>125</v>
      </c>
      <c r="E638" s="2">
        <f t="shared" si="36"/>
        <v>296623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42934</v>
      </c>
      <c r="B639" s="6">
        <f>TITRES_STAT!C642</f>
        <v>6.9</v>
      </c>
      <c r="C639" s="6">
        <f>TITRES_STAT!D642</f>
        <v>6.9</v>
      </c>
      <c r="D639" s="6">
        <f>TITRES_STAT!E642</f>
        <v>0</v>
      </c>
      <c r="E639" s="2">
        <f t="shared" si="36"/>
        <v>296623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6.9</v>
      </c>
      <c r="C640" s="6">
        <f>TITRES_STAT!D643</f>
        <v>6.9</v>
      </c>
      <c r="D640" s="6">
        <f>TITRES_STAT!E643</f>
        <v>0</v>
      </c>
      <c r="E640" s="2">
        <f t="shared" si="36"/>
        <v>296623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6.9</v>
      </c>
      <c r="C641" s="6">
        <f>TITRES_STAT!D644</f>
        <v>6.9</v>
      </c>
      <c r="D641" s="6">
        <f>TITRES_STAT!E644</f>
        <v>0</v>
      </c>
      <c r="E641" s="2">
        <f t="shared" si="36"/>
        <v>296623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6.7</v>
      </c>
      <c r="C642" s="6">
        <f>TITRES_STAT!D645</f>
        <v>6.7</v>
      </c>
      <c r="D642" s="6">
        <f>TITRES_STAT!E645</f>
        <v>939</v>
      </c>
      <c r="E642" s="2">
        <f t="shared" si="36"/>
        <v>295684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6.5</v>
      </c>
      <c r="C643" s="6">
        <f>TITRES_STAT!D646</f>
        <v>6.5</v>
      </c>
      <c r="D643" s="6">
        <f>TITRES_STAT!E646</f>
        <v>475</v>
      </c>
      <c r="E643" s="2">
        <f t="shared" si="36"/>
        <v>295209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6.4</v>
      </c>
      <c r="C644" s="6">
        <f>TITRES_STAT!D647</f>
        <v>6.4</v>
      </c>
      <c r="D644" s="6">
        <f>TITRES_STAT!E647</f>
        <v>168</v>
      </c>
      <c r="E644" s="2">
        <f t="shared" ref="E644:E707" si="40">IF(B644&gt;B643, E643+D644, IF(B644&lt;B643, E643-D644, E643))</f>
        <v>295041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6.5</v>
      </c>
      <c r="C645" s="6">
        <f>TITRES_STAT!D648</f>
        <v>6.5</v>
      </c>
      <c r="D645" s="6">
        <f>TITRES_STAT!E648</f>
        <v>100</v>
      </c>
      <c r="E645" s="2">
        <f t="shared" si="40"/>
        <v>295141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6.5</v>
      </c>
      <c r="C646" s="6">
        <f>TITRES_STAT!D649</f>
        <v>6.5</v>
      </c>
      <c r="D646" s="6">
        <f>TITRES_STAT!E649</f>
        <v>929</v>
      </c>
      <c r="E646" s="2">
        <f t="shared" si="40"/>
        <v>295141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6.78</v>
      </c>
      <c r="C647" s="6">
        <f>TITRES_STAT!D650</f>
        <v>6.78</v>
      </c>
      <c r="D647" s="6">
        <f>TITRES_STAT!E650</f>
        <v>701</v>
      </c>
      <c r="E647" s="2">
        <f t="shared" si="40"/>
        <v>295842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BULLISH</v>
      </c>
    </row>
    <row r="648" spans="1:8" ht="13.5" x14ac:dyDescent="0.25">
      <c r="A648" s="3">
        <f>TITRES_STAT!B651</f>
        <v>42948</v>
      </c>
      <c r="B648" s="6">
        <f>TITRES_STAT!C651</f>
        <v>7</v>
      </c>
      <c r="C648" s="6">
        <f>TITRES_STAT!D651</f>
        <v>7</v>
      </c>
      <c r="D648" s="6">
        <f>TITRES_STAT!E651</f>
        <v>400</v>
      </c>
      <c r="E648" s="2">
        <f t="shared" si="40"/>
        <v>296242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CONFIRMED BULLISH</v>
      </c>
    </row>
    <row r="649" spans="1:8" ht="13.5" x14ac:dyDescent="0.25">
      <c r="A649" s="3">
        <f>TITRES_STAT!B652</f>
        <v>42949</v>
      </c>
      <c r="B649" s="6">
        <f>TITRES_STAT!C652</f>
        <v>7</v>
      </c>
      <c r="C649" s="6">
        <f>TITRES_STAT!D652</f>
        <v>7</v>
      </c>
      <c r="D649" s="6">
        <f>TITRES_STAT!E652</f>
        <v>0</v>
      </c>
      <c r="E649" s="2">
        <f t="shared" si="40"/>
        <v>296242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7</v>
      </c>
      <c r="C650" s="6">
        <f>TITRES_STAT!D653</f>
        <v>7</v>
      </c>
      <c r="D650" s="6">
        <f>TITRES_STAT!E653</f>
        <v>233</v>
      </c>
      <c r="E650" s="2">
        <f t="shared" si="40"/>
        <v>296242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6.99</v>
      </c>
      <c r="C651" s="6">
        <f>TITRES_STAT!D654</f>
        <v>6.99</v>
      </c>
      <c r="D651" s="6">
        <f>TITRES_STAT!E654</f>
        <v>40</v>
      </c>
      <c r="E651" s="2">
        <f t="shared" si="40"/>
        <v>296202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6.98</v>
      </c>
      <c r="C652" s="6">
        <f>TITRES_STAT!D655</f>
        <v>6.98</v>
      </c>
      <c r="D652" s="6">
        <f>TITRES_STAT!E655</f>
        <v>320</v>
      </c>
      <c r="E652" s="2">
        <f t="shared" si="40"/>
        <v>295882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7</v>
      </c>
      <c r="C653" s="6">
        <f>TITRES_STAT!D656</f>
        <v>7</v>
      </c>
      <c r="D653" s="6">
        <f>TITRES_STAT!E656</f>
        <v>75</v>
      </c>
      <c r="E653" s="2">
        <f t="shared" si="40"/>
        <v>295957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7</v>
      </c>
      <c r="C654" s="6">
        <f>TITRES_STAT!D657</f>
        <v>7</v>
      </c>
      <c r="D654" s="6">
        <f>TITRES_STAT!E657</f>
        <v>0</v>
      </c>
      <c r="E654" s="2">
        <f t="shared" si="40"/>
        <v>295957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6.98</v>
      </c>
      <c r="C655" s="6">
        <f>TITRES_STAT!D658</f>
        <v>6.98</v>
      </c>
      <c r="D655" s="6">
        <f>TITRES_STAT!E658</f>
        <v>15</v>
      </c>
      <c r="E655" s="2">
        <f t="shared" si="40"/>
        <v>295942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7</v>
      </c>
      <c r="C656" s="6">
        <f>TITRES_STAT!D659</f>
        <v>7</v>
      </c>
      <c r="D656" s="6">
        <f>TITRES_STAT!E659</f>
        <v>1470</v>
      </c>
      <c r="E656" s="2">
        <f t="shared" si="40"/>
        <v>297412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7</v>
      </c>
      <c r="C657" s="6">
        <f>TITRES_STAT!D660</f>
        <v>7</v>
      </c>
      <c r="D657" s="6">
        <f>TITRES_STAT!E660</f>
        <v>0</v>
      </c>
      <c r="E657" s="2">
        <f t="shared" si="40"/>
        <v>297412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7</v>
      </c>
      <c r="C658" s="6">
        <f>TITRES_STAT!D661</f>
        <v>7</v>
      </c>
      <c r="D658" s="6">
        <f>TITRES_STAT!E661</f>
        <v>0</v>
      </c>
      <c r="E658" s="2">
        <f t="shared" si="40"/>
        <v>297412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42963</v>
      </c>
      <c r="B659" s="6">
        <f>TITRES_STAT!C662</f>
        <v>6.99</v>
      </c>
      <c r="C659" s="6">
        <f>TITRES_STAT!D662</f>
        <v>6.99</v>
      </c>
      <c r="D659" s="6">
        <f>TITRES_STAT!E662</f>
        <v>786</v>
      </c>
      <c r="E659" s="2">
        <f t="shared" si="40"/>
        <v>296626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BULLISH DIVERGENCE</v>
      </c>
    </row>
    <row r="660" spans="1:8" ht="13.5" x14ac:dyDescent="0.25">
      <c r="A660" s="3">
        <f>TITRES_STAT!B663</f>
        <v>42964</v>
      </c>
      <c r="B660" s="6">
        <f>TITRES_STAT!C663</f>
        <v>6.99</v>
      </c>
      <c r="C660" s="6">
        <f>TITRES_STAT!D663</f>
        <v>6.99</v>
      </c>
      <c r="D660" s="6">
        <f>TITRES_STAT!E663</f>
        <v>1214</v>
      </c>
      <c r="E660" s="2">
        <f t="shared" si="40"/>
        <v>296626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CONFIRMED BULLISH</v>
      </c>
    </row>
    <row r="661" spans="1:8" ht="13.5" x14ac:dyDescent="0.25">
      <c r="A661" s="3">
        <f>TITRES_STAT!B664</f>
        <v>42965</v>
      </c>
      <c r="B661" s="6">
        <f>TITRES_STAT!C664</f>
        <v>6.99</v>
      </c>
      <c r="C661" s="6">
        <f>TITRES_STAT!D664</f>
        <v>6.99</v>
      </c>
      <c r="D661" s="6">
        <f>TITRES_STAT!E664</f>
        <v>0</v>
      </c>
      <c r="E661" s="2">
        <f t="shared" si="40"/>
        <v>296626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6.9</v>
      </c>
      <c r="C662" s="6">
        <f>TITRES_STAT!D665</f>
        <v>6.9</v>
      </c>
      <c r="D662" s="6">
        <f>TITRES_STAT!E665</f>
        <v>2265</v>
      </c>
      <c r="E662" s="2">
        <f t="shared" si="40"/>
        <v>294361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7</v>
      </c>
      <c r="C663" s="6">
        <f>TITRES_STAT!D666</f>
        <v>7</v>
      </c>
      <c r="D663" s="6">
        <f>TITRES_STAT!E666</f>
        <v>1058</v>
      </c>
      <c r="E663" s="2">
        <f t="shared" si="40"/>
        <v>295419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7</v>
      </c>
      <c r="C664" s="6">
        <f>TITRES_STAT!D667</f>
        <v>7</v>
      </c>
      <c r="D664" s="6">
        <f>TITRES_STAT!E667</f>
        <v>0</v>
      </c>
      <c r="E664" s="2">
        <f t="shared" si="40"/>
        <v>295419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BEARISH DIVERGENCE</v>
      </c>
    </row>
    <row r="665" spans="1:8" ht="13.5" x14ac:dyDescent="0.25">
      <c r="A665" s="3">
        <f>TITRES_STAT!B668</f>
        <v>42971</v>
      </c>
      <c r="B665" s="6">
        <f>TITRES_STAT!C668</f>
        <v>7</v>
      </c>
      <c r="C665" s="6">
        <f>TITRES_STAT!D668</f>
        <v>7</v>
      </c>
      <c r="D665" s="6">
        <f>TITRES_STAT!E668</f>
        <v>0</v>
      </c>
      <c r="E665" s="2">
        <f t="shared" si="40"/>
        <v>295419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BEARISH DIVERGENCE</v>
      </c>
    </row>
    <row r="666" spans="1:8" ht="13.5" x14ac:dyDescent="0.25">
      <c r="A666" s="3">
        <f>TITRES_STAT!B669</f>
        <v>42972</v>
      </c>
      <c r="B666" s="6">
        <f>TITRES_STAT!C669</f>
        <v>7</v>
      </c>
      <c r="C666" s="6">
        <f>TITRES_STAT!D669</f>
        <v>7</v>
      </c>
      <c r="D666" s="6">
        <f>TITRES_STAT!E669</f>
        <v>0</v>
      </c>
      <c r="E666" s="2">
        <f t="shared" si="40"/>
        <v>295419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BEARISH DIVERGENCE</v>
      </c>
    </row>
    <row r="667" spans="1:8" ht="13.5" x14ac:dyDescent="0.25">
      <c r="A667" s="3">
        <f>TITRES_STAT!B670</f>
        <v>42975</v>
      </c>
      <c r="B667" s="6">
        <f>TITRES_STAT!C670</f>
        <v>7</v>
      </c>
      <c r="C667" s="6">
        <f>TITRES_STAT!D670</f>
        <v>7</v>
      </c>
      <c r="D667" s="6">
        <f>TITRES_STAT!E670</f>
        <v>0</v>
      </c>
      <c r="E667" s="2">
        <f t="shared" si="40"/>
        <v>295419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CONFIRMED BULLISH</v>
      </c>
    </row>
    <row r="668" spans="1:8" ht="13.5" x14ac:dyDescent="0.25">
      <c r="A668" s="3">
        <f>TITRES_STAT!B671</f>
        <v>42976</v>
      </c>
      <c r="B668" s="6">
        <f>TITRES_STAT!C671</f>
        <v>7</v>
      </c>
      <c r="C668" s="6">
        <f>TITRES_STAT!D671</f>
        <v>7</v>
      </c>
      <c r="D668" s="6">
        <f>TITRES_STAT!E671</f>
        <v>922</v>
      </c>
      <c r="E668" s="2">
        <f t="shared" si="40"/>
        <v>295419</v>
      </c>
      <c r="F668" s="6" t="str">
        <f t="shared" si="43"/>
        <v>NEUTRAL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42977</v>
      </c>
      <c r="B669" s="6">
        <f>TITRES_STAT!C672</f>
        <v>7.2</v>
      </c>
      <c r="C669" s="6">
        <f>TITRES_STAT!D672</f>
        <v>7.2</v>
      </c>
      <c r="D669" s="6">
        <f>TITRES_STAT!E672</f>
        <v>1350</v>
      </c>
      <c r="E669" s="2">
        <f t="shared" si="40"/>
        <v>296769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CONFIRMED BULLISH</v>
      </c>
    </row>
    <row r="670" spans="1:8" ht="13.5" x14ac:dyDescent="0.25">
      <c r="A670" s="3">
        <f>TITRES_STAT!B673</f>
        <v>42978</v>
      </c>
      <c r="B670" s="6">
        <f>TITRES_STAT!C673</f>
        <v>7.2</v>
      </c>
      <c r="C670" s="6">
        <f>TITRES_STAT!D673</f>
        <v>7.2</v>
      </c>
      <c r="D670" s="6">
        <f>TITRES_STAT!E673</f>
        <v>0</v>
      </c>
      <c r="E670" s="2">
        <f t="shared" si="40"/>
        <v>296769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CONFIRMED BULLISH</v>
      </c>
    </row>
    <row r="671" spans="1:8" ht="13.5" x14ac:dyDescent="0.25">
      <c r="A671" s="3">
        <f>TITRES_STAT!B674</f>
        <v>42982</v>
      </c>
      <c r="B671" s="6">
        <f>TITRES_STAT!C674</f>
        <v>7.2</v>
      </c>
      <c r="C671" s="6">
        <f>TITRES_STAT!D674</f>
        <v>7.2</v>
      </c>
      <c r="D671" s="6">
        <f>TITRES_STAT!E674</f>
        <v>0</v>
      </c>
      <c r="E671" s="2">
        <f t="shared" si="40"/>
        <v>296769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CONFIRMED BULLISH</v>
      </c>
    </row>
    <row r="672" spans="1:8" ht="13.5" x14ac:dyDescent="0.25">
      <c r="A672" s="3">
        <f>TITRES_STAT!B675</f>
        <v>42983</v>
      </c>
      <c r="B672" s="6">
        <f>TITRES_STAT!C675</f>
        <v>7.2</v>
      </c>
      <c r="C672" s="6">
        <f>TITRES_STAT!D675</f>
        <v>7.2</v>
      </c>
      <c r="D672" s="6">
        <f>TITRES_STAT!E675</f>
        <v>0</v>
      </c>
      <c r="E672" s="2">
        <f t="shared" si="40"/>
        <v>296769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7.2</v>
      </c>
      <c r="C673" s="6">
        <f>TITRES_STAT!D676</f>
        <v>7.2</v>
      </c>
      <c r="D673" s="6">
        <f>TITRES_STAT!E676</f>
        <v>0</v>
      </c>
      <c r="E673" s="2">
        <f t="shared" si="40"/>
        <v>296769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6.9</v>
      </c>
      <c r="C674" s="6">
        <f>TITRES_STAT!D677</f>
        <v>6.9</v>
      </c>
      <c r="D674" s="6">
        <f>TITRES_STAT!E677</f>
        <v>2366</v>
      </c>
      <c r="E674" s="2">
        <f t="shared" si="40"/>
        <v>294403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6.99</v>
      </c>
      <c r="C675" s="6">
        <f>TITRES_STAT!D678</f>
        <v>6.99</v>
      </c>
      <c r="D675" s="6">
        <f>TITRES_STAT!E678</f>
        <v>88</v>
      </c>
      <c r="E675" s="2">
        <f t="shared" si="40"/>
        <v>294491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7</v>
      </c>
      <c r="C676" s="6">
        <f>TITRES_STAT!D679</f>
        <v>7</v>
      </c>
      <c r="D676" s="6">
        <f>TITRES_STAT!E679</f>
        <v>25</v>
      </c>
      <c r="E676" s="2">
        <f t="shared" si="40"/>
        <v>294516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7</v>
      </c>
      <c r="C677" s="6">
        <f>TITRES_STAT!D680</f>
        <v>7</v>
      </c>
      <c r="D677" s="6">
        <f>TITRES_STAT!E680</f>
        <v>0</v>
      </c>
      <c r="E677" s="2">
        <f t="shared" si="40"/>
        <v>294516</v>
      </c>
      <c r="F677" s="6" t="str">
        <f t="shared" si="43"/>
        <v>BEARISH</v>
      </c>
      <c r="G677" s="6" t="str">
        <f t="shared" si="42"/>
        <v>NEUTRAL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7</v>
      </c>
      <c r="C678" s="6">
        <f>TITRES_STAT!D681</f>
        <v>7</v>
      </c>
      <c r="D678" s="6">
        <f>TITRES_STAT!E681</f>
        <v>0</v>
      </c>
      <c r="E678" s="2">
        <f t="shared" si="40"/>
        <v>294516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6.99</v>
      </c>
      <c r="C679" s="6">
        <f>TITRES_STAT!D682</f>
        <v>6.99</v>
      </c>
      <c r="D679" s="6">
        <f>TITRES_STAT!E682</f>
        <v>135</v>
      </c>
      <c r="E679" s="2">
        <f t="shared" si="40"/>
        <v>294381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BEARISH DIVERGENCE</v>
      </c>
    </row>
    <row r="680" spans="1:8" ht="13.5" x14ac:dyDescent="0.25">
      <c r="A680" s="3">
        <f>TITRES_STAT!B683</f>
        <v>42993</v>
      </c>
      <c r="B680" s="6">
        <f>TITRES_STAT!C683</f>
        <v>6.99</v>
      </c>
      <c r="C680" s="6">
        <f>TITRES_STAT!D683</f>
        <v>6.99</v>
      </c>
      <c r="D680" s="6">
        <f>TITRES_STAT!E683</f>
        <v>0</v>
      </c>
      <c r="E680" s="2">
        <f t="shared" si="40"/>
        <v>294381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NEUTRAL</v>
      </c>
    </row>
    <row r="681" spans="1:8" ht="13.5" x14ac:dyDescent="0.25">
      <c r="A681" s="3">
        <f>TITRES_STAT!B684</f>
        <v>42996</v>
      </c>
      <c r="B681" s="6">
        <f>TITRES_STAT!C684</f>
        <v>6.99</v>
      </c>
      <c r="C681" s="6">
        <f>TITRES_STAT!D684</f>
        <v>6.99</v>
      </c>
      <c r="D681" s="6">
        <f>TITRES_STAT!E684</f>
        <v>0</v>
      </c>
      <c r="E681" s="2">
        <f t="shared" si="40"/>
        <v>294381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6.99</v>
      </c>
      <c r="C682" s="6">
        <f>TITRES_STAT!D685</f>
        <v>6.99</v>
      </c>
      <c r="D682" s="6">
        <f>TITRES_STAT!E685</f>
        <v>0</v>
      </c>
      <c r="E682" s="2">
        <f t="shared" si="40"/>
        <v>294381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6.99</v>
      </c>
      <c r="C683" s="6">
        <f>TITRES_STAT!D686</f>
        <v>6.99</v>
      </c>
      <c r="D683" s="6">
        <f>TITRES_STAT!E686</f>
        <v>0</v>
      </c>
      <c r="E683" s="2">
        <f t="shared" si="40"/>
        <v>294381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6.99</v>
      </c>
      <c r="C684" s="6">
        <f>TITRES_STAT!D687</f>
        <v>6.99</v>
      </c>
      <c r="D684" s="6">
        <f>TITRES_STAT!E687</f>
        <v>0</v>
      </c>
      <c r="E684" s="2">
        <f t="shared" si="40"/>
        <v>294381</v>
      </c>
      <c r="F684" s="6" t="str">
        <f t="shared" si="43"/>
        <v>NEUTRAL</v>
      </c>
      <c r="G684" s="6" t="str">
        <f t="shared" si="42"/>
        <v>NEUTRAL</v>
      </c>
      <c r="H684" s="6" t="str">
        <f t="shared" si="41"/>
        <v>NEUTRAL</v>
      </c>
    </row>
    <row r="685" spans="1:8" ht="13.5" x14ac:dyDescent="0.25">
      <c r="A685" s="3">
        <f>TITRES_STAT!B688</f>
        <v>43003</v>
      </c>
      <c r="B685" s="6">
        <f>TITRES_STAT!C688</f>
        <v>6.99</v>
      </c>
      <c r="C685" s="6">
        <f>TITRES_STAT!D688</f>
        <v>6.99</v>
      </c>
      <c r="D685" s="6">
        <f>TITRES_STAT!E688</f>
        <v>0</v>
      </c>
      <c r="E685" s="2">
        <f t="shared" si="40"/>
        <v>294381</v>
      </c>
      <c r="F685" s="6" t="str">
        <f t="shared" si="43"/>
        <v>NEUTRAL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43004</v>
      </c>
      <c r="B686" s="6">
        <f>TITRES_STAT!C689</f>
        <v>6.99</v>
      </c>
      <c r="C686" s="6">
        <f>TITRES_STAT!D689</f>
        <v>6.99</v>
      </c>
      <c r="D686" s="6">
        <f>TITRES_STAT!E689</f>
        <v>250</v>
      </c>
      <c r="E686" s="2">
        <f t="shared" si="40"/>
        <v>294381</v>
      </c>
      <c r="F686" s="6" t="str">
        <f t="shared" si="43"/>
        <v>NEUTRAL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43005</v>
      </c>
      <c r="B687" s="6">
        <f>TITRES_STAT!C690</f>
        <v>6.99</v>
      </c>
      <c r="C687" s="6">
        <f>TITRES_STAT!D690</f>
        <v>6.99</v>
      </c>
      <c r="D687" s="6">
        <f>TITRES_STAT!E690</f>
        <v>0</v>
      </c>
      <c r="E687" s="2">
        <f t="shared" si="40"/>
        <v>294381</v>
      </c>
      <c r="F687" s="6" t="str">
        <f t="shared" si="43"/>
        <v>NEUTRAL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6.99</v>
      </c>
      <c r="C688" s="6">
        <f>TITRES_STAT!D691</f>
        <v>6.99</v>
      </c>
      <c r="D688" s="6">
        <f>TITRES_STAT!E691</f>
        <v>0</v>
      </c>
      <c r="E688" s="2">
        <f t="shared" si="40"/>
        <v>294381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6.99</v>
      </c>
      <c r="C689" s="6">
        <f>TITRES_STAT!D692</f>
        <v>6.99</v>
      </c>
      <c r="D689" s="6">
        <f>TITRES_STAT!E692</f>
        <v>0</v>
      </c>
      <c r="E689" s="2">
        <f t="shared" si="40"/>
        <v>294381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6.99</v>
      </c>
      <c r="C690" s="6">
        <f>TITRES_STAT!D693</f>
        <v>6.99</v>
      </c>
      <c r="D690" s="6">
        <f>TITRES_STAT!E693</f>
        <v>0</v>
      </c>
      <c r="E690" s="2">
        <f t="shared" si="40"/>
        <v>294381</v>
      </c>
      <c r="F690" s="6" t="str">
        <f t="shared" si="43"/>
        <v>NEUTRAL</v>
      </c>
      <c r="G690" s="6" t="str">
        <f t="shared" si="42"/>
        <v>NEUTRAL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6.99</v>
      </c>
      <c r="C691" s="6">
        <f>TITRES_STAT!D694</f>
        <v>6.99</v>
      </c>
      <c r="D691" s="6">
        <f>TITRES_STAT!E694</f>
        <v>0</v>
      </c>
      <c r="E691" s="2">
        <f t="shared" si="40"/>
        <v>294381</v>
      </c>
      <c r="F691" s="6" t="str">
        <f t="shared" si="43"/>
        <v>NEUTRAL</v>
      </c>
      <c r="G691" s="6" t="str">
        <f t="shared" si="42"/>
        <v>NEUTRAL</v>
      </c>
      <c r="H691" s="6" t="str">
        <f t="shared" si="41"/>
        <v>NEUTRAL</v>
      </c>
    </row>
    <row r="692" spans="1:8" ht="13.5" x14ac:dyDescent="0.25">
      <c r="A692" s="3">
        <f>TITRES_STAT!B695</f>
        <v>43012</v>
      </c>
      <c r="B692" s="6">
        <f>TITRES_STAT!C695</f>
        <v>6.99</v>
      </c>
      <c r="C692" s="6">
        <f>TITRES_STAT!D695</f>
        <v>6.99</v>
      </c>
      <c r="D692" s="6">
        <f>TITRES_STAT!E695</f>
        <v>0</v>
      </c>
      <c r="E692" s="2">
        <f t="shared" si="40"/>
        <v>294381</v>
      </c>
      <c r="F692" s="6" t="str">
        <f t="shared" si="43"/>
        <v>NEUTRAL</v>
      </c>
      <c r="G692" s="6" t="str">
        <f t="shared" si="42"/>
        <v>NEUTRAL</v>
      </c>
      <c r="H692" s="6" t="str">
        <f t="shared" si="41"/>
        <v>NEUTRAL</v>
      </c>
    </row>
    <row r="693" spans="1:8" ht="13.5" x14ac:dyDescent="0.25">
      <c r="A693" s="3">
        <f>TITRES_STAT!B696</f>
        <v>43013</v>
      </c>
      <c r="B693" s="6">
        <f>TITRES_STAT!C696</f>
        <v>6.8</v>
      </c>
      <c r="C693" s="6">
        <f>TITRES_STAT!D696</f>
        <v>6.8</v>
      </c>
      <c r="D693" s="6">
        <f>TITRES_STAT!E696</f>
        <v>100</v>
      </c>
      <c r="E693" s="2">
        <f t="shared" si="40"/>
        <v>294281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6.9</v>
      </c>
      <c r="C694" s="6">
        <f>TITRES_STAT!D697</f>
        <v>6.9</v>
      </c>
      <c r="D694" s="6">
        <f>TITRES_STAT!E697</f>
        <v>655</v>
      </c>
      <c r="E694" s="2">
        <f t="shared" si="40"/>
        <v>294936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BULLISH DIVERGENCE</v>
      </c>
    </row>
    <row r="695" spans="1:8" ht="13.5" x14ac:dyDescent="0.25">
      <c r="A695" s="3">
        <f>TITRES_STAT!B698</f>
        <v>43017</v>
      </c>
      <c r="B695" s="6">
        <f>TITRES_STAT!C698</f>
        <v>6.88</v>
      </c>
      <c r="C695" s="6">
        <f>TITRES_STAT!D698</f>
        <v>6.88</v>
      </c>
      <c r="D695" s="6">
        <f>TITRES_STAT!E698</f>
        <v>68</v>
      </c>
      <c r="E695" s="2">
        <f t="shared" si="40"/>
        <v>294868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BULLISH DIVERGENCE</v>
      </c>
    </row>
    <row r="696" spans="1:8" ht="13.5" x14ac:dyDescent="0.25">
      <c r="A696" s="3">
        <f>TITRES_STAT!B699</f>
        <v>43018</v>
      </c>
      <c r="B696" s="6">
        <f>TITRES_STAT!C699</f>
        <v>6.9</v>
      </c>
      <c r="C696" s="6">
        <f>TITRES_STAT!D699</f>
        <v>6.9</v>
      </c>
      <c r="D696" s="6">
        <f>TITRES_STAT!E699</f>
        <v>650</v>
      </c>
      <c r="E696" s="2">
        <f t="shared" si="40"/>
        <v>295518</v>
      </c>
      <c r="F696" s="6" t="str">
        <f t="shared" si="43"/>
        <v>BULLISH</v>
      </c>
      <c r="G696" s="6" t="str">
        <f t="shared" si="42"/>
        <v>NEUTRAL</v>
      </c>
      <c r="H696" s="6" t="str">
        <f t="shared" si="41"/>
        <v>BULLISH DIVERGENCE</v>
      </c>
    </row>
    <row r="697" spans="1:8" ht="13.5" x14ac:dyDescent="0.25">
      <c r="A697" s="3">
        <f>TITRES_STAT!B700</f>
        <v>43019</v>
      </c>
      <c r="B697" s="6">
        <f>TITRES_STAT!C700</f>
        <v>6.85</v>
      </c>
      <c r="C697" s="6">
        <f>TITRES_STAT!D700</f>
        <v>6.85</v>
      </c>
      <c r="D697" s="6">
        <f>TITRES_STAT!E700</f>
        <v>220</v>
      </c>
      <c r="E697" s="2">
        <f t="shared" si="40"/>
        <v>295298</v>
      </c>
      <c r="F697" s="6" t="str">
        <f t="shared" si="43"/>
        <v>BULLISH</v>
      </c>
      <c r="G697" s="6" t="str">
        <f t="shared" si="42"/>
        <v>NEUTRAL</v>
      </c>
      <c r="H697" s="6" t="str">
        <f t="shared" si="41"/>
        <v>BULLISH DIVERGENCE</v>
      </c>
    </row>
    <row r="698" spans="1:8" ht="13.5" x14ac:dyDescent="0.25">
      <c r="A698" s="3">
        <f>TITRES_STAT!B701</f>
        <v>43020</v>
      </c>
      <c r="B698" s="6">
        <f>TITRES_STAT!C701</f>
        <v>6.85</v>
      </c>
      <c r="C698" s="6">
        <f>TITRES_STAT!D701</f>
        <v>6.85</v>
      </c>
      <c r="D698" s="6">
        <f>TITRES_STAT!E701</f>
        <v>0</v>
      </c>
      <c r="E698" s="2">
        <f t="shared" si="40"/>
        <v>295298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CONFIRMED BULLISH</v>
      </c>
    </row>
    <row r="699" spans="1:8" ht="13.5" x14ac:dyDescent="0.25">
      <c r="A699" s="3">
        <f>TITRES_STAT!B702</f>
        <v>43021</v>
      </c>
      <c r="B699" s="6">
        <f>TITRES_STAT!C702</f>
        <v>6.85</v>
      </c>
      <c r="C699" s="6">
        <f>TITRES_STAT!D702</f>
        <v>6.85</v>
      </c>
      <c r="D699" s="6">
        <f>TITRES_STAT!E702</f>
        <v>0</v>
      </c>
      <c r="E699" s="2">
        <f t="shared" si="40"/>
        <v>295298</v>
      </c>
      <c r="F699" s="6" t="str">
        <f t="shared" si="43"/>
        <v>BULLISH</v>
      </c>
      <c r="G699" s="6" t="str">
        <f t="shared" si="42"/>
        <v>NEUTRAL</v>
      </c>
      <c r="H699" s="6" t="str">
        <f t="shared" si="41"/>
        <v>BULLISH DIVERGENCE</v>
      </c>
    </row>
    <row r="700" spans="1:8" ht="13.5" x14ac:dyDescent="0.25">
      <c r="A700" s="3">
        <f>TITRES_STAT!B703</f>
        <v>43024</v>
      </c>
      <c r="B700" s="6">
        <f>TITRES_STAT!C703</f>
        <v>6.9</v>
      </c>
      <c r="C700" s="6">
        <f>TITRES_STAT!D703</f>
        <v>6.9</v>
      </c>
      <c r="D700" s="6">
        <f>TITRES_STAT!E703</f>
        <v>10</v>
      </c>
      <c r="E700" s="2">
        <f t="shared" si="40"/>
        <v>295308</v>
      </c>
      <c r="F700" s="6" t="str">
        <f t="shared" si="43"/>
        <v>BULLISH</v>
      </c>
      <c r="G700" s="6" t="str">
        <f t="shared" si="42"/>
        <v>NEUTRAL</v>
      </c>
      <c r="H700" s="6" t="str">
        <f t="shared" si="41"/>
        <v>CONFIRMED BULLISH</v>
      </c>
    </row>
    <row r="701" spans="1:8" ht="13.5" x14ac:dyDescent="0.25">
      <c r="A701" s="3">
        <f>TITRES_STAT!B704</f>
        <v>43025</v>
      </c>
      <c r="B701" s="6">
        <f>TITRES_STAT!C704</f>
        <v>6.86</v>
      </c>
      <c r="C701" s="6">
        <f>TITRES_STAT!D704</f>
        <v>6.86</v>
      </c>
      <c r="D701" s="6">
        <f>TITRES_STAT!E704</f>
        <v>31</v>
      </c>
      <c r="E701" s="2">
        <f t="shared" si="40"/>
        <v>295277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6.86</v>
      </c>
      <c r="C702" s="6">
        <f>TITRES_STAT!D705</f>
        <v>6.86</v>
      </c>
      <c r="D702" s="6">
        <f>TITRES_STAT!E705</f>
        <v>0</v>
      </c>
      <c r="E702" s="2">
        <f t="shared" si="40"/>
        <v>295277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BEARISH DIVERGENCE</v>
      </c>
    </row>
    <row r="703" spans="1:8" ht="13.5" x14ac:dyDescent="0.25">
      <c r="A703" s="3">
        <f>TITRES_STAT!B706</f>
        <v>43027</v>
      </c>
      <c r="B703" s="6">
        <f>TITRES_STAT!C706</f>
        <v>6.86</v>
      </c>
      <c r="C703" s="6">
        <f>TITRES_STAT!D706</f>
        <v>6.86</v>
      </c>
      <c r="D703" s="6">
        <f>TITRES_STAT!E706</f>
        <v>0</v>
      </c>
      <c r="E703" s="2">
        <f t="shared" si="40"/>
        <v>295277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BEARISH DIVERGENCE</v>
      </c>
    </row>
    <row r="704" spans="1:8" ht="13.5" x14ac:dyDescent="0.25">
      <c r="A704" s="3">
        <f>TITRES_STAT!B707</f>
        <v>43028</v>
      </c>
      <c r="B704" s="6">
        <f>TITRES_STAT!C707</f>
        <v>6.86</v>
      </c>
      <c r="C704" s="6">
        <f>TITRES_STAT!D707</f>
        <v>6.86</v>
      </c>
      <c r="D704" s="6">
        <f>TITRES_STAT!E707</f>
        <v>0</v>
      </c>
      <c r="E704" s="2">
        <f t="shared" si="40"/>
        <v>295277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BEARISH DIVERGENCE</v>
      </c>
    </row>
    <row r="705" spans="1:8" ht="13.5" x14ac:dyDescent="0.25">
      <c r="A705" s="3">
        <f>TITRES_STAT!B708</f>
        <v>43031</v>
      </c>
      <c r="B705" s="6">
        <f>TITRES_STAT!C708</f>
        <v>6.84</v>
      </c>
      <c r="C705" s="6">
        <f>TITRES_STAT!D708</f>
        <v>6.84</v>
      </c>
      <c r="D705" s="6">
        <f>TITRES_STAT!E708</f>
        <v>170</v>
      </c>
      <c r="E705" s="2">
        <f t="shared" si="40"/>
        <v>295107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6.9</v>
      </c>
      <c r="C706" s="6">
        <f>TITRES_STAT!D709</f>
        <v>6.9</v>
      </c>
      <c r="D706" s="6">
        <f>TITRES_STAT!E709</f>
        <v>90</v>
      </c>
      <c r="E706" s="2">
        <f t="shared" si="40"/>
        <v>295197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BEARISH DIVERGENCE</v>
      </c>
    </row>
    <row r="707" spans="1:8" ht="13.5" x14ac:dyDescent="0.25">
      <c r="A707" s="3">
        <f>TITRES_STAT!B710</f>
        <v>43033</v>
      </c>
      <c r="B707" s="6">
        <f>TITRES_STAT!C710</f>
        <v>6.9</v>
      </c>
      <c r="C707" s="6">
        <f>TITRES_STAT!D710</f>
        <v>6.9</v>
      </c>
      <c r="D707" s="6">
        <f>TITRES_STAT!E710</f>
        <v>0</v>
      </c>
      <c r="E707" s="2">
        <f t="shared" si="40"/>
        <v>295197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BEARISH DIVERGENCE</v>
      </c>
    </row>
    <row r="708" spans="1:8" ht="13.5" x14ac:dyDescent="0.25">
      <c r="A708" s="3">
        <f>TITRES_STAT!B711</f>
        <v>43034</v>
      </c>
      <c r="B708" s="6">
        <f>TITRES_STAT!C711</f>
        <v>6.9</v>
      </c>
      <c r="C708" s="6">
        <f>TITRES_STAT!D711</f>
        <v>6.9</v>
      </c>
      <c r="D708" s="6">
        <f>TITRES_STAT!E711</f>
        <v>0</v>
      </c>
      <c r="E708" s="2">
        <f t="shared" ref="E708:E771" si="44">IF(B708&gt;B707, E707+D708, IF(B708&lt;B707, E707-D708, E707))</f>
        <v>295197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BEARISH DIVERGENCE</v>
      </c>
    </row>
    <row r="709" spans="1:8" ht="13.5" x14ac:dyDescent="0.25">
      <c r="A709" s="3">
        <f>TITRES_STAT!B712</f>
        <v>43035</v>
      </c>
      <c r="B709" s="6">
        <f>TITRES_STAT!C712</f>
        <v>6.9</v>
      </c>
      <c r="C709" s="6">
        <f>TITRES_STAT!D712</f>
        <v>6.9</v>
      </c>
      <c r="D709" s="6">
        <f>TITRES_STAT!E712</f>
        <v>0</v>
      </c>
      <c r="E709" s="2">
        <f t="shared" si="44"/>
        <v>295197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BEARISH DIVERGENCE</v>
      </c>
    </row>
    <row r="710" spans="1:8" ht="13.5" x14ac:dyDescent="0.25">
      <c r="A710" s="3">
        <f>TITRES_STAT!B713</f>
        <v>43038</v>
      </c>
      <c r="B710" s="6">
        <f>TITRES_STAT!C713</f>
        <v>6.9</v>
      </c>
      <c r="C710" s="6">
        <f>TITRES_STAT!D713</f>
        <v>6.9</v>
      </c>
      <c r="D710" s="6">
        <f>TITRES_STAT!E713</f>
        <v>0</v>
      </c>
      <c r="E710" s="2">
        <f t="shared" si="44"/>
        <v>295197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6.9</v>
      </c>
      <c r="C711" s="6">
        <f>TITRES_STAT!D714</f>
        <v>6.9</v>
      </c>
      <c r="D711" s="6">
        <f>TITRES_STAT!E714</f>
        <v>0</v>
      </c>
      <c r="E711" s="2">
        <f t="shared" si="44"/>
        <v>295197</v>
      </c>
      <c r="F711" s="6" t="str">
        <f t="shared" si="43"/>
        <v>NEUTRAL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NEUTRAL</v>
      </c>
    </row>
    <row r="712" spans="1:8" ht="13.5" x14ac:dyDescent="0.25">
      <c r="A712" s="3">
        <f>TITRES_STAT!B715</f>
        <v>43040</v>
      </c>
      <c r="B712" s="6">
        <f>TITRES_STAT!C715</f>
        <v>6.9</v>
      </c>
      <c r="C712" s="6">
        <f>TITRES_STAT!D715</f>
        <v>6.9</v>
      </c>
      <c r="D712" s="6">
        <f>TITRES_STAT!E715</f>
        <v>160</v>
      </c>
      <c r="E712" s="2">
        <f t="shared" si="44"/>
        <v>295197</v>
      </c>
      <c r="F712" s="6" t="str">
        <f t="shared" ref="F712:F775" si="47">IF(E712&gt;E707,"BULLISH",IF(E712&lt;E707,"BEARISH","NEUTRAL"))</f>
        <v>NEUTRAL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6.9</v>
      </c>
      <c r="C713" s="6">
        <f>TITRES_STAT!D716</f>
        <v>6.9</v>
      </c>
      <c r="D713" s="6">
        <f>TITRES_STAT!E716</f>
        <v>0</v>
      </c>
      <c r="E713" s="2">
        <f t="shared" si="44"/>
        <v>295197</v>
      </c>
      <c r="F713" s="6" t="str">
        <f t="shared" si="47"/>
        <v>NEUTRAL</v>
      </c>
      <c r="G713" s="6" t="str">
        <f t="shared" si="46"/>
        <v>NEUTRAL</v>
      </c>
      <c r="H713" s="6" t="str">
        <f t="shared" si="45"/>
        <v>NEUTRAL</v>
      </c>
    </row>
    <row r="714" spans="1:8" ht="13.5" x14ac:dyDescent="0.25">
      <c r="A714" s="3">
        <f>TITRES_STAT!B717</f>
        <v>43042</v>
      </c>
      <c r="B714" s="6">
        <f>TITRES_STAT!C717</f>
        <v>6.9</v>
      </c>
      <c r="C714" s="6">
        <f>TITRES_STAT!D717</f>
        <v>6.9</v>
      </c>
      <c r="D714" s="6">
        <f>TITRES_STAT!E717</f>
        <v>0</v>
      </c>
      <c r="E714" s="2">
        <f t="shared" si="44"/>
        <v>295197</v>
      </c>
      <c r="F714" s="6" t="str">
        <f t="shared" si="47"/>
        <v>NEUTRAL</v>
      </c>
      <c r="G714" s="6" t="str">
        <f t="shared" si="46"/>
        <v>NEUTRAL</v>
      </c>
      <c r="H714" s="6" t="str">
        <f t="shared" si="45"/>
        <v>NEUTRAL</v>
      </c>
    </row>
    <row r="715" spans="1:8" ht="13.5" x14ac:dyDescent="0.25">
      <c r="A715" s="3">
        <f>TITRES_STAT!B718</f>
        <v>43045</v>
      </c>
      <c r="B715" s="6">
        <f>TITRES_STAT!C718</f>
        <v>6.9</v>
      </c>
      <c r="C715" s="6">
        <f>TITRES_STAT!D718</f>
        <v>6.9</v>
      </c>
      <c r="D715" s="6">
        <f>TITRES_STAT!E718</f>
        <v>525</v>
      </c>
      <c r="E715" s="2">
        <f t="shared" si="44"/>
        <v>295197</v>
      </c>
      <c r="F715" s="6" t="str">
        <f t="shared" si="47"/>
        <v>NEUTRAL</v>
      </c>
      <c r="G715" s="6" t="str">
        <f t="shared" si="46"/>
        <v>NEUTRAL</v>
      </c>
      <c r="H715" s="6" t="str">
        <f t="shared" si="45"/>
        <v>NEUTRAL</v>
      </c>
    </row>
    <row r="716" spans="1:8" ht="13.5" x14ac:dyDescent="0.25">
      <c r="A716" s="3">
        <f>TITRES_STAT!B719</f>
        <v>43046</v>
      </c>
      <c r="B716" s="6">
        <f>TITRES_STAT!C719</f>
        <v>6.88</v>
      </c>
      <c r="C716" s="6">
        <f>TITRES_STAT!D719</f>
        <v>6.88</v>
      </c>
      <c r="D716" s="6">
        <f>TITRES_STAT!E719</f>
        <v>115</v>
      </c>
      <c r="E716" s="2">
        <f t="shared" si="44"/>
        <v>295082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6.88</v>
      </c>
      <c r="C717" s="6">
        <f>TITRES_STAT!D720</f>
        <v>6.88</v>
      </c>
      <c r="D717" s="6">
        <f>TITRES_STAT!E720</f>
        <v>0</v>
      </c>
      <c r="E717" s="2">
        <f t="shared" si="44"/>
        <v>295082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6.88</v>
      </c>
      <c r="C718" s="6">
        <f>TITRES_STAT!D721</f>
        <v>6.88</v>
      </c>
      <c r="D718" s="6">
        <f>TITRES_STAT!E721</f>
        <v>0</v>
      </c>
      <c r="E718" s="2">
        <f t="shared" si="44"/>
        <v>295082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43049</v>
      </c>
      <c r="B719" s="6">
        <f>TITRES_STAT!C722</f>
        <v>6.88</v>
      </c>
      <c r="C719" s="6">
        <f>TITRES_STAT!D722</f>
        <v>6.88</v>
      </c>
      <c r="D719" s="6">
        <f>TITRES_STAT!E722</f>
        <v>0</v>
      </c>
      <c r="E719" s="2">
        <f t="shared" si="44"/>
        <v>295082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CONFIRMED BEARISH</v>
      </c>
    </row>
    <row r="720" spans="1:8" ht="13.5" x14ac:dyDescent="0.25">
      <c r="A720" s="3">
        <f>TITRES_STAT!B723</f>
        <v>43052</v>
      </c>
      <c r="B720" s="6">
        <f>TITRES_STAT!C723</f>
        <v>6.88</v>
      </c>
      <c r="C720" s="6">
        <f>TITRES_STAT!D723</f>
        <v>6.88</v>
      </c>
      <c r="D720" s="6">
        <f>TITRES_STAT!E723</f>
        <v>0</v>
      </c>
      <c r="E720" s="2">
        <f t="shared" si="44"/>
        <v>295082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43053</v>
      </c>
      <c r="B721" s="6">
        <f>TITRES_STAT!C724</f>
        <v>6.88</v>
      </c>
      <c r="C721" s="6">
        <f>TITRES_STAT!D724</f>
        <v>6.88</v>
      </c>
      <c r="D721" s="6">
        <f>TITRES_STAT!E724</f>
        <v>0</v>
      </c>
      <c r="E721" s="2">
        <f t="shared" si="44"/>
        <v>295082</v>
      </c>
      <c r="F721" s="6" t="str">
        <f t="shared" si="47"/>
        <v>NEUTRAL</v>
      </c>
      <c r="G721" s="6" t="str">
        <f t="shared" si="46"/>
        <v>NEUTRAL</v>
      </c>
      <c r="H721" s="6" t="str">
        <f t="shared" si="45"/>
        <v>NEUTRAL</v>
      </c>
    </row>
    <row r="722" spans="1:8" ht="13.5" x14ac:dyDescent="0.25">
      <c r="A722" s="3">
        <f>TITRES_STAT!B725</f>
        <v>43054</v>
      </c>
      <c r="B722" s="6">
        <f>TITRES_STAT!C725</f>
        <v>6.88</v>
      </c>
      <c r="C722" s="6">
        <f>TITRES_STAT!D725</f>
        <v>6.88</v>
      </c>
      <c r="D722" s="6">
        <f>TITRES_STAT!E725</f>
        <v>0</v>
      </c>
      <c r="E722" s="2">
        <f t="shared" si="44"/>
        <v>295082</v>
      </c>
      <c r="F722" s="6" t="str">
        <f t="shared" si="47"/>
        <v>NEUTRAL</v>
      </c>
      <c r="G722" s="6" t="str">
        <f t="shared" si="46"/>
        <v>NEUTRAL</v>
      </c>
      <c r="H722" s="6" t="str">
        <f t="shared" si="45"/>
        <v>NEUTRAL</v>
      </c>
    </row>
    <row r="723" spans="1:8" ht="13.5" x14ac:dyDescent="0.25">
      <c r="A723" s="3">
        <f>TITRES_STAT!B726</f>
        <v>43055</v>
      </c>
      <c r="B723" s="6">
        <f>TITRES_STAT!C726</f>
        <v>6.88</v>
      </c>
      <c r="C723" s="6">
        <f>TITRES_STAT!D726</f>
        <v>6.88</v>
      </c>
      <c r="D723" s="6">
        <f>TITRES_STAT!E726</f>
        <v>0</v>
      </c>
      <c r="E723" s="2">
        <f t="shared" si="44"/>
        <v>295082</v>
      </c>
      <c r="F723" s="6" t="str">
        <f t="shared" si="47"/>
        <v>NEUTRAL</v>
      </c>
      <c r="G723" s="6" t="str">
        <f t="shared" si="46"/>
        <v>NEUTRAL</v>
      </c>
      <c r="H723" s="6" t="str">
        <f t="shared" si="45"/>
        <v>NEUTRAL</v>
      </c>
    </row>
    <row r="724" spans="1:8" ht="13.5" x14ac:dyDescent="0.25">
      <c r="A724" s="3">
        <f>TITRES_STAT!B727</f>
        <v>43056</v>
      </c>
      <c r="B724" s="6">
        <f>TITRES_STAT!C727</f>
        <v>6.88</v>
      </c>
      <c r="C724" s="6">
        <f>TITRES_STAT!D727</f>
        <v>6.88</v>
      </c>
      <c r="D724" s="6">
        <f>TITRES_STAT!E727</f>
        <v>0</v>
      </c>
      <c r="E724" s="2">
        <f t="shared" si="44"/>
        <v>295082</v>
      </c>
      <c r="F724" s="6" t="str">
        <f t="shared" si="47"/>
        <v>NEUTRAL</v>
      </c>
      <c r="G724" s="6" t="str">
        <f t="shared" si="46"/>
        <v>NEUTRAL</v>
      </c>
      <c r="H724" s="6" t="str">
        <f t="shared" si="45"/>
        <v>NEUTRAL</v>
      </c>
    </row>
    <row r="725" spans="1:8" ht="13.5" x14ac:dyDescent="0.25">
      <c r="A725" s="3">
        <f>TITRES_STAT!B728</f>
        <v>43059</v>
      </c>
      <c r="B725" s="6">
        <f>TITRES_STAT!C728</f>
        <v>6.88</v>
      </c>
      <c r="C725" s="6">
        <f>TITRES_STAT!D728</f>
        <v>6.88</v>
      </c>
      <c r="D725" s="6">
        <f>TITRES_STAT!E728</f>
        <v>10</v>
      </c>
      <c r="E725" s="2">
        <f t="shared" si="44"/>
        <v>295082</v>
      </c>
      <c r="F725" s="6" t="str">
        <f t="shared" si="47"/>
        <v>NEUTRAL</v>
      </c>
      <c r="G725" s="6" t="str">
        <f t="shared" si="46"/>
        <v>NEUTRAL</v>
      </c>
      <c r="H725" s="6" t="str">
        <f t="shared" si="45"/>
        <v>NEUTRAL</v>
      </c>
    </row>
    <row r="726" spans="1:8" ht="13.5" x14ac:dyDescent="0.25">
      <c r="A726" s="3">
        <f>TITRES_STAT!B729</f>
        <v>43060</v>
      </c>
      <c r="B726" s="6">
        <f>TITRES_STAT!C729</f>
        <v>6.88</v>
      </c>
      <c r="C726" s="6">
        <f>TITRES_STAT!D729</f>
        <v>6.88</v>
      </c>
      <c r="D726" s="6">
        <f>TITRES_STAT!E729</f>
        <v>0</v>
      </c>
      <c r="E726" s="2">
        <f t="shared" si="44"/>
        <v>295082</v>
      </c>
      <c r="F726" s="6" t="str">
        <f t="shared" si="47"/>
        <v>NEUTRAL</v>
      </c>
      <c r="G726" s="6" t="str">
        <f t="shared" si="46"/>
        <v>NEUTRAL</v>
      </c>
      <c r="H726" s="6" t="str">
        <f t="shared" si="45"/>
        <v>NEUTRAL</v>
      </c>
    </row>
    <row r="727" spans="1:8" ht="13.5" x14ac:dyDescent="0.25">
      <c r="A727" s="3">
        <f>TITRES_STAT!B730</f>
        <v>43061</v>
      </c>
      <c r="B727" s="6">
        <f>TITRES_STAT!C730</f>
        <v>6.88</v>
      </c>
      <c r="C727" s="6">
        <f>TITRES_STAT!D730</f>
        <v>6.88</v>
      </c>
      <c r="D727" s="6">
        <f>TITRES_STAT!E730</f>
        <v>0</v>
      </c>
      <c r="E727" s="2">
        <f t="shared" si="44"/>
        <v>295082</v>
      </c>
      <c r="F727" s="6" t="str">
        <f t="shared" si="47"/>
        <v>NEUTRAL</v>
      </c>
      <c r="G727" s="6" t="str">
        <f t="shared" si="46"/>
        <v>NEUTRAL</v>
      </c>
      <c r="H727" s="6" t="str">
        <f t="shared" si="45"/>
        <v>NEUTRAL</v>
      </c>
    </row>
    <row r="728" spans="1:8" ht="13.5" x14ac:dyDescent="0.25">
      <c r="A728" s="3">
        <f>TITRES_STAT!B731</f>
        <v>43062</v>
      </c>
      <c r="B728" s="6">
        <f>TITRES_STAT!C731</f>
        <v>6.88</v>
      </c>
      <c r="C728" s="6">
        <f>TITRES_STAT!D731</f>
        <v>6.88</v>
      </c>
      <c r="D728" s="6">
        <f>TITRES_STAT!E731</f>
        <v>0</v>
      </c>
      <c r="E728" s="2">
        <f t="shared" si="44"/>
        <v>295082</v>
      </c>
      <c r="F728" s="6" t="str">
        <f t="shared" si="47"/>
        <v>NEUTRAL</v>
      </c>
      <c r="G728" s="6" t="str">
        <f t="shared" si="46"/>
        <v>NEUTRAL</v>
      </c>
      <c r="H728" s="6" t="str">
        <f t="shared" si="45"/>
        <v>NEUTRAL</v>
      </c>
    </row>
    <row r="729" spans="1:8" ht="13.5" x14ac:dyDescent="0.25">
      <c r="A729" s="3">
        <f>TITRES_STAT!B732</f>
        <v>43063</v>
      </c>
      <c r="B729" s="6">
        <f>TITRES_STAT!C732</f>
        <v>6.82</v>
      </c>
      <c r="C729" s="6">
        <f>TITRES_STAT!D732</f>
        <v>6.82</v>
      </c>
      <c r="D729" s="6">
        <f>TITRES_STAT!E732</f>
        <v>100</v>
      </c>
      <c r="E729" s="2">
        <f t="shared" si="44"/>
        <v>294982</v>
      </c>
      <c r="F729" s="6" t="str">
        <f t="shared" si="47"/>
        <v>BEARISH</v>
      </c>
      <c r="G729" s="6" t="str">
        <f t="shared" si="46"/>
        <v>NEUTRAL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6.82</v>
      </c>
      <c r="C730" s="6">
        <f>TITRES_STAT!D733</f>
        <v>6.82</v>
      </c>
      <c r="D730" s="6">
        <f>TITRES_STAT!E733</f>
        <v>0</v>
      </c>
      <c r="E730" s="2">
        <f t="shared" si="44"/>
        <v>294982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6.82</v>
      </c>
      <c r="C731" s="6">
        <f>TITRES_STAT!D734</f>
        <v>6.82</v>
      </c>
      <c r="D731" s="6">
        <f>TITRES_STAT!E734</f>
        <v>110</v>
      </c>
      <c r="E731" s="2">
        <f t="shared" si="44"/>
        <v>294982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6.82</v>
      </c>
      <c r="C732" s="6">
        <f>TITRES_STAT!D735</f>
        <v>6.82</v>
      </c>
      <c r="D732" s="6">
        <f>TITRES_STAT!E735</f>
        <v>0</v>
      </c>
      <c r="E732" s="2">
        <f t="shared" si="44"/>
        <v>294982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6.82</v>
      </c>
      <c r="C733" s="6">
        <f>TITRES_STAT!D736</f>
        <v>6.82</v>
      </c>
      <c r="D733" s="6">
        <f>TITRES_STAT!E736</f>
        <v>0</v>
      </c>
      <c r="E733" s="2">
        <f t="shared" si="44"/>
        <v>294982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6.68</v>
      </c>
      <c r="C734" s="6">
        <f>TITRES_STAT!D737</f>
        <v>6.68</v>
      </c>
      <c r="D734" s="6">
        <f>TITRES_STAT!E737</f>
        <v>10</v>
      </c>
      <c r="E734" s="2">
        <f t="shared" si="44"/>
        <v>294972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6.9</v>
      </c>
      <c r="C735" s="6">
        <f>TITRES_STAT!D738</f>
        <v>6.9</v>
      </c>
      <c r="D735" s="6">
        <f>TITRES_STAT!E738</f>
        <v>275</v>
      </c>
      <c r="E735" s="2">
        <f t="shared" si="44"/>
        <v>295247</v>
      </c>
      <c r="F735" s="6" t="str">
        <f t="shared" si="47"/>
        <v>BULLISH</v>
      </c>
      <c r="G735" s="6" t="str">
        <f t="shared" si="46"/>
        <v>NEUTRAL</v>
      </c>
      <c r="H735" s="6" t="str">
        <f t="shared" si="45"/>
        <v>CONFIRMED BULLISH</v>
      </c>
    </row>
    <row r="736" spans="1:8" ht="13.5" x14ac:dyDescent="0.25">
      <c r="A736" s="3">
        <f>TITRES_STAT!B739</f>
        <v>43075</v>
      </c>
      <c r="B736" s="6">
        <f>TITRES_STAT!C739</f>
        <v>6.9</v>
      </c>
      <c r="C736" s="6">
        <f>TITRES_STAT!D739</f>
        <v>6.9</v>
      </c>
      <c r="D736" s="6">
        <f>TITRES_STAT!E739</f>
        <v>0</v>
      </c>
      <c r="E736" s="2">
        <f t="shared" si="44"/>
        <v>295247</v>
      </c>
      <c r="F736" s="6" t="str">
        <f t="shared" si="47"/>
        <v>BULLISH</v>
      </c>
      <c r="G736" s="6" t="str">
        <f t="shared" si="46"/>
        <v>NEUTRAL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6.9</v>
      </c>
      <c r="C737" s="6">
        <f>TITRES_STAT!D740</f>
        <v>6.9</v>
      </c>
      <c r="D737" s="6">
        <f>TITRES_STAT!E740</f>
        <v>0</v>
      </c>
      <c r="E737" s="2">
        <f t="shared" si="44"/>
        <v>295247</v>
      </c>
      <c r="F737" s="6" t="str">
        <f t="shared" si="47"/>
        <v>BULLISH</v>
      </c>
      <c r="G737" s="6" t="str">
        <f t="shared" si="46"/>
        <v>NEUTRAL</v>
      </c>
      <c r="H737" s="6" t="str">
        <f t="shared" si="45"/>
        <v>CONFIRMED BULLISH</v>
      </c>
    </row>
    <row r="738" spans="1:8" ht="13.5" x14ac:dyDescent="0.25">
      <c r="A738" s="3">
        <f>TITRES_STAT!B741</f>
        <v>43077</v>
      </c>
      <c r="B738" s="6">
        <f>TITRES_STAT!C741</f>
        <v>6.9</v>
      </c>
      <c r="C738" s="6">
        <f>TITRES_STAT!D741</f>
        <v>6.9</v>
      </c>
      <c r="D738" s="6">
        <f>TITRES_STAT!E741</f>
        <v>0</v>
      </c>
      <c r="E738" s="2">
        <f t="shared" si="44"/>
        <v>295247</v>
      </c>
      <c r="F738" s="6" t="str">
        <f t="shared" si="47"/>
        <v>BULLISH</v>
      </c>
      <c r="G738" s="6" t="str">
        <f t="shared" si="46"/>
        <v>NEUTRAL</v>
      </c>
      <c r="H738" s="6" t="str">
        <f t="shared" si="45"/>
        <v>CONFIRMED BULLISH</v>
      </c>
    </row>
    <row r="739" spans="1:8" ht="13.5" x14ac:dyDescent="0.25">
      <c r="A739" s="3">
        <f>TITRES_STAT!B742</f>
        <v>43080</v>
      </c>
      <c r="B739" s="6">
        <f>TITRES_STAT!C742</f>
        <v>6.9</v>
      </c>
      <c r="C739" s="6">
        <f>TITRES_STAT!D742</f>
        <v>6.9</v>
      </c>
      <c r="D739" s="6">
        <f>TITRES_STAT!E742</f>
        <v>0</v>
      </c>
      <c r="E739" s="2">
        <f t="shared" si="44"/>
        <v>295247</v>
      </c>
      <c r="F739" s="6" t="str">
        <f t="shared" si="47"/>
        <v>BULLISH</v>
      </c>
      <c r="G739" s="6" t="str">
        <f t="shared" si="46"/>
        <v>NEUTRAL</v>
      </c>
      <c r="H739" s="6" t="str">
        <f t="shared" si="45"/>
        <v>CONFIRMED BULLISH</v>
      </c>
    </row>
    <row r="740" spans="1:8" ht="13.5" x14ac:dyDescent="0.25">
      <c r="A740" s="3">
        <f>TITRES_STAT!B743</f>
        <v>43081</v>
      </c>
      <c r="B740" s="6">
        <f>TITRES_STAT!C743</f>
        <v>6.9</v>
      </c>
      <c r="C740" s="6">
        <f>TITRES_STAT!D743</f>
        <v>6.9</v>
      </c>
      <c r="D740" s="6">
        <f>TITRES_STAT!E743</f>
        <v>0</v>
      </c>
      <c r="E740" s="2">
        <f t="shared" si="44"/>
        <v>295247</v>
      </c>
      <c r="F740" s="6" t="str">
        <f t="shared" si="47"/>
        <v>NEUTRAL</v>
      </c>
      <c r="G740" s="6" t="str">
        <f t="shared" si="46"/>
        <v>NEUTRAL</v>
      </c>
      <c r="H740" s="6" t="str">
        <f t="shared" si="45"/>
        <v>NEUTRAL</v>
      </c>
    </row>
    <row r="741" spans="1:8" ht="13.5" x14ac:dyDescent="0.25">
      <c r="A741" s="3">
        <f>TITRES_STAT!B744</f>
        <v>43082</v>
      </c>
      <c r="B741" s="6">
        <f>TITRES_STAT!C744</f>
        <v>6.9</v>
      </c>
      <c r="C741" s="6">
        <f>TITRES_STAT!D744</f>
        <v>6.9</v>
      </c>
      <c r="D741" s="6">
        <f>TITRES_STAT!E744</f>
        <v>0</v>
      </c>
      <c r="E741" s="2">
        <f t="shared" si="44"/>
        <v>295247</v>
      </c>
      <c r="F741" s="6" t="str">
        <f t="shared" si="47"/>
        <v>NEUTRAL</v>
      </c>
      <c r="G741" s="6" t="str">
        <f t="shared" si="46"/>
        <v>NEUTRAL</v>
      </c>
      <c r="H741" s="6" t="str">
        <f t="shared" si="45"/>
        <v>NEUTRAL</v>
      </c>
    </row>
    <row r="742" spans="1:8" ht="13.5" x14ac:dyDescent="0.25">
      <c r="A742" s="3">
        <f>TITRES_STAT!B745</f>
        <v>43083</v>
      </c>
      <c r="B742" s="6">
        <f>TITRES_STAT!C745</f>
        <v>6.9</v>
      </c>
      <c r="C742" s="6">
        <f>TITRES_STAT!D745</f>
        <v>6.9</v>
      </c>
      <c r="D742" s="6">
        <f>TITRES_STAT!E745</f>
        <v>0</v>
      </c>
      <c r="E742" s="2">
        <f t="shared" si="44"/>
        <v>295247</v>
      </c>
      <c r="F742" s="6" t="str">
        <f t="shared" si="47"/>
        <v>NEUTRAL</v>
      </c>
      <c r="G742" s="6" t="str">
        <f t="shared" si="46"/>
        <v>NEUTRAL</v>
      </c>
      <c r="H742" s="6" t="str">
        <f t="shared" si="45"/>
        <v>NEUTRAL</v>
      </c>
    </row>
    <row r="743" spans="1:8" ht="13.5" x14ac:dyDescent="0.25">
      <c r="A743" s="3">
        <f>TITRES_STAT!B746</f>
        <v>43084</v>
      </c>
      <c r="B743" s="6">
        <f>TITRES_STAT!C746</f>
        <v>7</v>
      </c>
      <c r="C743" s="6">
        <f>TITRES_STAT!D746</f>
        <v>7</v>
      </c>
      <c r="D743" s="6">
        <f>TITRES_STAT!E746</f>
        <v>817</v>
      </c>
      <c r="E743" s="2">
        <f t="shared" si="44"/>
        <v>296064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CONFIRMED BULLISH</v>
      </c>
    </row>
    <row r="744" spans="1:8" ht="13.5" x14ac:dyDescent="0.25">
      <c r="A744" s="3">
        <f>TITRES_STAT!B747</f>
        <v>43087</v>
      </c>
      <c r="B744" s="6">
        <f>TITRES_STAT!C747</f>
        <v>6.98</v>
      </c>
      <c r="C744" s="6">
        <f>TITRES_STAT!D747</f>
        <v>6.98</v>
      </c>
      <c r="D744" s="6">
        <f>TITRES_STAT!E747</f>
        <v>10</v>
      </c>
      <c r="E744" s="2">
        <f t="shared" si="44"/>
        <v>296054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CONFIRMED BULLISH</v>
      </c>
    </row>
    <row r="745" spans="1:8" ht="13.5" x14ac:dyDescent="0.25">
      <c r="A745" s="3">
        <f>TITRES_STAT!B748</f>
        <v>43088</v>
      </c>
      <c r="B745" s="6">
        <f>TITRES_STAT!C748</f>
        <v>6.98</v>
      </c>
      <c r="C745" s="6">
        <f>TITRES_STAT!D748</f>
        <v>6.98</v>
      </c>
      <c r="D745" s="6">
        <f>TITRES_STAT!E748</f>
        <v>0</v>
      </c>
      <c r="E745" s="2">
        <f t="shared" si="44"/>
        <v>296054</v>
      </c>
      <c r="F745" s="6" t="str">
        <f t="shared" si="47"/>
        <v>BULLISH</v>
      </c>
      <c r="G745" s="6" t="str">
        <f t="shared" si="46"/>
        <v>NEUTRAL</v>
      </c>
      <c r="H745" s="6" t="str">
        <f t="shared" si="45"/>
        <v>CONFIRMED BULLISH</v>
      </c>
    </row>
    <row r="746" spans="1:8" ht="13.5" x14ac:dyDescent="0.25">
      <c r="A746" s="3">
        <f>TITRES_STAT!B749</f>
        <v>43089</v>
      </c>
      <c r="B746" s="6">
        <f>TITRES_STAT!C749</f>
        <v>6.98</v>
      </c>
      <c r="C746" s="6">
        <f>TITRES_STAT!D749</f>
        <v>6.98</v>
      </c>
      <c r="D746" s="6">
        <f>TITRES_STAT!E749</f>
        <v>0</v>
      </c>
      <c r="E746" s="2">
        <f t="shared" si="44"/>
        <v>296054</v>
      </c>
      <c r="F746" s="6" t="str">
        <f t="shared" si="47"/>
        <v>BULLISH</v>
      </c>
      <c r="G746" s="6" t="str">
        <f t="shared" si="46"/>
        <v>NEUTRAL</v>
      </c>
      <c r="H746" s="6" t="str">
        <f t="shared" si="45"/>
        <v>CONFIRMED BULLISH</v>
      </c>
    </row>
    <row r="747" spans="1:8" ht="13.5" x14ac:dyDescent="0.25">
      <c r="A747" s="3">
        <f>TITRES_STAT!B750</f>
        <v>43090</v>
      </c>
      <c r="B747" s="6">
        <f>TITRES_STAT!C750</f>
        <v>6.99</v>
      </c>
      <c r="C747" s="6">
        <f>TITRES_STAT!D750</f>
        <v>6.99</v>
      </c>
      <c r="D747" s="6">
        <f>TITRES_STAT!E750</f>
        <v>5754</v>
      </c>
      <c r="E747" s="2">
        <f t="shared" si="44"/>
        <v>301808</v>
      </c>
      <c r="F747" s="6" t="str">
        <f t="shared" si="47"/>
        <v>BULLISH</v>
      </c>
      <c r="G747" s="6" t="str">
        <f t="shared" si="46"/>
        <v>STRONG</v>
      </c>
      <c r="H747" s="6" t="str">
        <f t="shared" si="45"/>
        <v>CONFIRMED BULLISH</v>
      </c>
    </row>
    <row r="748" spans="1:8" ht="13.5" x14ac:dyDescent="0.25">
      <c r="A748" s="3">
        <f>TITRES_STAT!B751</f>
        <v>43091</v>
      </c>
      <c r="B748" s="6">
        <f>TITRES_STAT!C751</f>
        <v>6.98</v>
      </c>
      <c r="C748" s="6">
        <f>TITRES_STAT!D751</f>
        <v>6.98</v>
      </c>
      <c r="D748" s="6">
        <f>TITRES_STAT!E751</f>
        <v>1054</v>
      </c>
      <c r="E748" s="2">
        <f t="shared" si="44"/>
        <v>300754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BULLISH DIVERGENCE</v>
      </c>
    </row>
    <row r="749" spans="1:8" ht="13.5" x14ac:dyDescent="0.25">
      <c r="A749" s="3">
        <f>TITRES_STAT!B752</f>
        <v>43094</v>
      </c>
      <c r="B749" s="6">
        <f>TITRES_STAT!C752</f>
        <v>7.08</v>
      </c>
      <c r="C749" s="6">
        <f>TITRES_STAT!D752</f>
        <v>7.08</v>
      </c>
      <c r="D749" s="6">
        <f>TITRES_STAT!E752</f>
        <v>9655</v>
      </c>
      <c r="E749" s="2">
        <f t="shared" si="44"/>
        <v>310409</v>
      </c>
      <c r="F749" s="6" t="str">
        <f t="shared" si="47"/>
        <v>BULLISH</v>
      </c>
      <c r="G749" s="6" t="str">
        <f t="shared" si="46"/>
        <v>STRONG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7</v>
      </c>
      <c r="C750" s="6">
        <f>TITRES_STAT!D753</f>
        <v>7</v>
      </c>
      <c r="D750" s="6">
        <f>TITRES_STAT!E753</f>
        <v>2489</v>
      </c>
      <c r="E750" s="2">
        <f t="shared" si="44"/>
        <v>307920</v>
      </c>
      <c r="F750" s="6" t="str">
        <f t="shared" si="47"/>
        <v>BULLISH</v>
      </c>
      <c r="G750" s="6" t="str">
        <f t="shared" si="46"/>
        <v>STRONG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7.16</v>
      </c>
      <c r="C751" s="6">
        <f>TITRES_STAT!D754</f>
        <v>7.16</v>
      </c>
      <c r="D751" s="6">
        <f>TITRES_STAT!E754</f>
        <v>37044</v>
      </c>
      <c r="E751" s="2">
        <f t="shared" si="44"/>
        <v>344964</v>
      </c>
      <c r="F751" s="6" t="str">
        <f t="shared" si="47"/>
        <v>BULLISH</v>
      </c>
      <c r="G751" s="6" t="str">
        <f t="shared" si="46"/>
        <v>STRONG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7.12</v>
      </c>
      <c r="C752" s="6">
        <f>TITRES_STAT!D755</f>
        <v>7.12</v>
      </c>
      <c r="D752" s="6">
        <f>TITRES_STAT!E755</f>
        <v>32024</v>
      </c>
      <c r="E752" s="2">
        <f t="shared" si="44"/>
        <v>312940</v>
      </c>
      <c r="F752" s="6" t="str">
        <f t="shared" si="47"/>
        <v>BULLISH</v>
      </c>
      <c r="G752" s="6" t="str">
        <f t="shared" si="46"/>
        <v>STRONG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7.33</v>
      </c>
      <c r="C753" s="6">
        <f>TITRES_STAT!D756</f>
        <v>7.33</v>
      </c>
      <c r="D753" s="6">
        <f>TITRES_STAT!E756</f>
        <v>3202</v>
      </c>
      <c r="E753" s="2">
        <f t="shared" si="44"/>
        <v>316142</v>
      </c>
      <c r="F753" s="6" t="str">
        <f t="shared" si="47"/>
        <v>BULLISH</v>
      </c>
      <c r="G753" s="6" t="str">
        <f t="shared" si="46"/>
        <v>STRONG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7.43</v>
      </c>
      <c r="C754" s="6">
        <f>TITRES_STAT!D757</f>
        <v>7.43</v>
      </c>
      <c r="D754" s="6">
        <f>TITRES_STAT!E757</f>
        <v>1251</v>
      </c>
      <c r="E754" s="2">
        <f t="shared" si="44"/>
        <v>317393</v>
      </c>
      <c r="F754" s="6" t="str">
        <f t="shared" si="47"/>
        <v>BULLISH</v>
      </c>
      <c r="G754" s="6" t="str">
        <f t="shared" si="46"/>
        <v>STRONG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7.41</v>
      </c>
      <c r="C755" s="6">
        <f>TITRES_STAT!D758</f>
        <v>7.41</v>
      </c>
      <c r="D755" s="6">
        <f>TITRES_STAT!E758</f>
        <v>782</v>
      </c>
      <c r="E755" s="2">
        <f t="shared" si="44"/>
        <v>316611</v>
      </c>
      <c r="F755" s="6" t="str">
        <f t="shared" si="47"/>
        <v>BULLISH</v>
      </c>
      <c r="G755" s="6" t="str">
        <f t="shared" si="46"/>
        <v>STRONG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7.19</v>
      </c>
      <c r="C756" s="6">
        <f>TITRES_STAT!D759</f>
        <v>7.19</v>
      </c>
      <c r="D756" s="6">
        <f>TITRES_STAT!E759</f>
        <v>793</v>
      </c>
      <c r="E756" s="2">
        <f t="shared" si="44"/>
        <v>315818</v>
      </c>
      <c r="F756" s="6" t="str">
        <f t="shared" si="47"/>
        <v>BEARISH</v>
      </c>
      <c r="G756" s="6" t="str">
        <f t="shared" si="46"/>
        <v>WEAK</v>
      </c>
      <c r="H756" s="6" t="str">
        <f t="shared" si="45"/>
        <v>BEARISH DIVERGENCE</v>
      </c>
    </row>
    <row r="757" spans="1:8" ht="13.5" x14ac:dyDescent="0.25">
      <c r="A757" s="3">
        <f>TITRES_STAT!B760</f>
        <v>43105</v>
      </c>
      <c r="B757" s="6">
        <f>TITRES_STAT!C760</f>
        <v>7.18</v>
      </c>
      <c r="C757" s="6">
        <f>TITRES_STAT!D760</f>
        <v>7.18</v>
      </c>
      <c r="D757" s="6">
        <f>TITRES_STAT!E760</f>
        <v>1185</v>
      </c>
      <c r="E757" s="2">
        <f t="shared" si="44"/>
        <v>314633</v>
      </c>
      <c r="F757" s="6" t="str">
        <f t="shared" si="47"/>
        <v>BULLISH</v>
      </c>
      <c r="G757" s="6" t="str">
        <f t="shared" si="46"/>
        <v>NEUTRAL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7.39</v>
      </c>
      <c r="C758" s="6">
        <f>TITRES_STAT!D761</f>
        <v>7.39</v>
      </c>
      <c r="D758" s="6">
        <f>TITRES_STAT!E761</f>
        <v>795</v>
      </c>
      <c r="E758" s="2">
        <f t="shared" si="44"/>
        <v>315428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BEARISH DIVERGENCE</v>
      </c>
    </row>
    <row r="759" spans="1:8" ht="13.5" x14ac:dyDescent="0.25">
      <c r="A759" s="3">
        <f>TITRES_STAT!B762</f>
        <v>43109</v>
      </c>
      <c r="B759" s="6">
        <f>TITRES_STAT!C762</f>
        <v>7.32</v>
      </c>
      <c r="C759" s="6">
        <f>TITRES_STAT!D762</f>
        <v>7.32</v>
      </c>
      <c r="D759" s="6">
        <f>TITRES_STAT!E762</f>
        <v>1056</v>
      </c>
      <c r="E759" s="2">
        <f t="shared" si="44"/>
        <v>314372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7.29</v>
      </c>
      <c r="C760" s="6">
        <f>TITRES_STAT!D763</f>
        <v>7.29</v>
      </c>
      <c r="D760" s="6">
        <f>TITRES_STAT!E763</f>
        <v>819</v>
      </c>
      <c r="E760" s="2">
        <f t="shared" si="44"/>
        <v>313553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7.25</v>
      </c>
      <c r="C761" s="6">
        <f>TITRES_STAT!D764</f>
        <v>7.25</v>
      </c>
      <c r="D761" s="6">
        <f>TITRES_STAT!E764</f>
        <v>826</v>
      </c>
      <c r="E761" s="2">
        <f t="shared" si="44"/>
        <v>312727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BEARISH DIVERGENCE</v>
      </c>
    </row>
    <row r="762" spans="1:8" ht="13.5" x14ac:dyDescent="0.25">
      <c r="A762" s="3">
        <f>TITRES_STAT!B765</f>
        <v>43112</v>
      </c>
      <c r="B762" s="6">
        <f>TITRES_STAT!C765</f>
        <v>7.19</v>
      </c>
      <c r="C762" s="6">
        <f>TITRES_STAT!D765</f>
        <v>7.19</v>
      </c>
      <c r="D762" s="6">
        <f>TITRES_STAT!E765</f>
        <v>1107</v>
      </c>
      <c r="E762" s="2">
        <f t="shared" si="44"/>
        <v>311620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BEARISH DIVERGENCE</v>
      </c>
    </row>
    <row r="763" spans="1:8" ht="13.5" x14ac:dyDescent="0.25">
      <c r="A763" s="3">
        <f>TITRES_STAT!B766</f>
        <v>43115</v>
      </c>
      <c r="B763" s="6">
        <f>TITRES_STAT!C766</f>
        <v>7.15</v>
      </c>
      <c r="C763" s="6">
        <f>TITRES_STAT!D766</f>
        <v>7.15</v>
      </c>
      <c r="D763" s="6">
        <f>TITRES_STAT!E766</f>
        <v>942</v>
      </c>
      <c r="E763" s="2">
        <f t="shared" si="44"/>
        <v>310678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7.14</v>
      </c>
      <c r="C764" s="6">
        <f>TITRES_STAT!D767</f>
        <v>7.14</v>
      </c>
      <c r="D764" s="6">
        <f>TITRES_STAT!E767</f>
        <v>832</v>
      </c>
      <c r="E764" s="2">
        <f t="shared" si="44"/>
        <v>309846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7.16</v>
      </c>
      <c r="C765" s="6">
        <f>TITRES_STAT!D768</f>
        <v>7.16</v>
      </c>
      <c r="D765" s="6">
        <f>TITRES_STAT!E768</f>
        <v>847</v>
      </c>
      <c r="E765" s="2">
        <f t="shared" si="44"/>
        <v>310693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7.16</v>
      </c>
      <c r="C766" s="6">
        <f>TITRES_STAT!D769</f>
        <v>7.16</v>
      </c>
      <c r="D766" s="6">
        <f>TITRES_STAT!E769</f>
        <v>854</v>
      </c>
      <c r="E766" s="2">
        <f t="shared" si="44"/>
        <v>310693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7.15</v>
      </c>
      <c r="C767" s="6">
        <f>TITRES_STAT!D770</f>
        <v>7.15</v>
      </c>
      <c r="D767" s="6">
        <f>TITRES_STAT!E770</f>
        <v>859</v>
      </c>
      <c r="E767" s="2">
        <f t="shared" si="44"/>
        <v>309834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CONFIRMED BEARISH</v>
      </c>
    </row>
    <row r="768" spans="1:8" ht="13.5" x14ac:dyDescent="0.25">
      <c r="A768" s="3">
        <f>TITRES_STAT!B771</f>
        <v>43122</v>
      </c>
      <c r="B768" s="6">
        <f>TITRES_STAT!C771</f>
        <v>7.09</v>
      </c>
      <c r="C768" s="6">
        <f>TITRES_STAT!D771</f>
        <v>7.09</v>
      </c>
      <c r="D768" s="6">
        <f>TITRES_STAT!E771</f>
        <v>936</v>
      </c>
      <c r="E768" s="2">
        <f t="shared" si="44"/>
        <v>308898</v>
      </c>
      <c r="F768" s="6" t="str">
        <f t="shared" si="47"/>
        <v>BEARISH</v>
      </c>
      <c r="G768" s="6" t="str">
        <f t="shared" si="46"/>
        <v>NEUTRAL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7.05</v>
      </c>
      <c r="C769" s="6">
        <f>TITRES_STAT!D772</f>
        <v>7.05</v>
      </c>
      <c r="D769" s="6">
        <f>TITRES_STAT!E772</f>
        <v>984</v>
      </c>
      <c r="E769" s="2">
        <f t="shared" si="44"/>
        <v>307914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7.08</v>
      </c>
      <c r="C770" s="6">
        <f>TITRES_STAT!D773</f>
        <v>7.08</v>
      </c>
      <c r="D770" s="6">
        <f>TITRES_STAT!E773</f>
        <v>909</v>
      </c>
      <c r="E770" s="2">
        <f t="shared" si="44"/>
        <v>308823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7.07</v>
      </c>
      <c r="C771" s="6">
        <f>TITRES_STAT!D774</f>
        <v>7.07</v>
      </c>
      <c r="D771" s="6">
        <f>TITRES_STAT!E774</f>
        <v>889</v>
      </c>
      <c r="E771" s="2">
        <f t="shared" si="44"/>
        <v>307934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7.05</v>
      </c>
      <c r="C772" s="6">
        <f>TITRES_STAT!D775</f>
        <v>7.05</v>
      </c>
      <c r="D772" s="6">
        <f>TITRES_STAT!E775</f>
        <v>897</v>
      </c>
      <c r="E772" s="2">
        <f t="shared" ref="E772:E835" si="48">IF(B772&gt;B771, E771+D772, IF(B772&lt;B771, E771-D772, E771))</f>
        <v>307037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7.14</v>
      </c>
      <c r="C773" s="6">
        <f>TITRES_STAT!D776</f>
        <v>7.14</v>
      </c>
      <c r="D773" s="6">
        <f>TITRES_STAT!E776</f>
        <v>904</v>
      </c>
      <c r="E773" s="2">
        <f t="shared" si="48"/>
        <v>307941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BEARISH DIVERGENCE</v>
      </c>
    </row>
    <row r="774" spans="1:8" ht="13.5" x14ac:dyDescent="0.25">
      <c r="A774" s="3">
        <f>TITRES_STAT!B777</f>
        <v>43130</v>
      </c>
      <c r="B774" s="6">
        <f>TITRES_STAT!C777</f>
        <v>7</v>
      </c>
      <c r="C774" s="6">
        <f>TITRES_STAT!D777</f>
        <v>7</v>
      </c>
      <c r="D774" s="6">
        <f>TITRES_STAT!E777</f>
        <v>1059</v>
      </c>
      <c r="E774" s="2">
        <f t="shared" si="48"/>
        <v>306882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7.13</v>
      </c>
      <c r="C775" s="6">
        <f>TITRES_STAT!D778</f>
        <v>7.13</v>
      </c>
      <c r="D775" s="6">
        <f>TITRES_STAT!E778</f>
        <v>900</v>
      </c>
      <c r="E775" s="2">
        <f t="shared" si="48"/>
        <v>307782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BEARISH DIVERGENCE</v>
      </c>
    </row>
    <row r="776" spans="1:8" ht="13.5" x14ac:dyDescent="0.25">
      <c r="A776" s="3">
        <f>TITRES_STAT!B779</f>
        <v>43132</v>
      </c>
      <c r="B776" s="6">
        <f>TITRES_STAT!C779</f>
        <v>7</v>
      </c>
      <c r="C776" s="6">
        <f>TITRES_STAT!D779</f>
        <v>7</v>
      </c>
      <c r="D776" s="6">
        <f>TITRES_STAT!E779</f>
        <v>1921</v>
      </c>
      <c r="E776" s="2">
        <f t="shared" si="48"/>
        <v>305861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6.99</v>
      </c>
      <c r="C777" s="6">
        <f>TITRES_STAT!D780</f>
        <v>6.99</v>
      </c>
      <c r="D777" s="6">
        <f>TITRES_STAT!E780</f>
        <v>987</v>
      </c>
      <c r="E777" s="2">
        <f t="shared" si="48"/>
        <v>304874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7</v>
      </c>
      <c r="C778" s="6">
        <f>TITRES_STAT!D781</f>
        <v>7</v>
      </c>
      <c r="D778" s="6">
        <f>TITRES_STAT!E781</f>
        <v>960</v>
      </c>
      <c r="E778" s="2">
        <f t="shared" si="48"/>
        <v>305834</v>
      </c>
      <c r="F778" s="6" t="str">
        <f t="shared" si="51"/>
        <v>BEARISH</v>
      </c>
      <c r="G778" s="6" t="str">
        <f t="shared" si="50"/>
        <v>NEUTRAL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7</v>
      </c>
      <c r="C779" s="6">
        <f>TITRES_STAT!D782</f>
        <v>7</v>
      </c>
      <c r="D779" s="6">
        <f>TITRES_STAT!E782</f>
        <v>1975</v>
      </c>
      <c r="E779" s="2">
        <f t="shared" si="48"/>
        <v>305834</v>
      </c>
      <c r="F779" s="6" t="str">
        <f t="shared" si="51"/>
        <v>BEARISH</v>
      </c>
      <c r="G779" s="6" t="str">
        <f t="shared" si="50"/>
        <v>NEUTRAL</v>
      </c>
      <c r="H779" s="6" t="str">
        <f t="shared" si="49"/>
        <v>NEUTRAL</v>
      </c>
    </row>
    <row r="780" spans="1:8" ht="13.5" x14ac:dyDescent="0.25">
      <c r="A780" s="3">
        <f>TITRES_STAT!B783</f>
        <v>43138</v>
      </c>
      <c r="B780" s="6">
        <f>TITRES_STAT!C783</f>
        <v>6.8</v>
      </c>
      <c r="C780" s="6">
        <f>TITRES_STAT!D783</f>
        <v>6.8</v>
      </c>
      <c r="D780" s="6">
        <f>TITRES_STAT!E783</f>
        <v>1948</v>
      </c>
      <c r="E780" s="2">
        <f t="shared" si="48"/>
        <v>303886</v>
      </c>
      <c r="F780" s="6" t="str">
        <f t="shared" si="51"/>
        <v>BEARISH</v>
      </c>
      <c r="G780" s="6" t="str">
        <f t="shared" si="50"/>
        <v>NEUTRAL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6.78</v>
      </c>
      <c r="C781" s="6">
        <f>TITRES_STAT!D784</f>
        <v>6.78</v>
      </c>
      <c r="D781" s="6">
        <f>TITRES_STAT!E784</f>
        <v>918</v>
      </c>
      <c r="E781" s="2">
        <f t="shared" si="48"/>
        <v>302968</v>
      </c>
      <c r="F781" s="6" t="str">
        <f t="shared" si="51"/>
        <v>BEARISH</v>
      </c>
      <c r="G781" s="6" t="str">
        <f t="shared" si="50"/>
        <v>NEUTRAL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6.7</v>
      </c>
      <c r="C782" s="6">
        <f>TITRES_STAT!D785</f>
        <v>6.7</v>
      </c>
      <c r="D782" s="6">
        <f>TITRES_STAT!E785</f>
        <v>971</v>
      </c>
      <c r="E782" s="2">
        <f t="shared" si="48"/>
        <v>301997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6.7</v>
      </c>
      <c r="C783" s="6">
        <f>TITRES_STAT!D786</f>
        <v>6.7</v>
      </c>
      <c r="D783" s="6">
        <f>TITRES_STAT!E786</f>
        <v>635</v>
      </c>
      <c r="E783" s="2">
        <f t="shared" si="48"/>
        <v>301997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6.69</v>
      </c>
      <c r="C784" s="6">
        <f>TITRES_STAT!D787</f>
        <v>6.69</v>
      </c>
      <c r="D784" s="6">
        <f>TITRES_STAT!E787</f>
        <v>331</v>
      </c>
      <c r="E784" s="2">
        <f t="shared" si="48"/>
        <v>301666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6.69</v>
      </c>
      <c r="C785" s="6">
        <f>TITRES_STAT!D788</f>
        <v>6.69</v>
      </c>
      <c r="D785" s="6">
        <f>TITRES_STAT!E788</f>
        <v>250</v>
      </c>
      <c r="E785" s="2">
        <f t="shared" si="48"/>
        <v>301666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CONFIRMED BEARISH</v>
      </c>
    </row>
    <row r="786" spans="1:8" ht="13.5" x14ac:dyDescent="0.25">
      <c r="A786" s="3">
        <f>TITRES_STAT!B789</f>
        <v>43146</v>
      </c>
      <c r="B786" s="6">
        <f>TITRES_STAT!C789</f>
        <v>6.66</v>
      </c>
      <c r="C786" s="6">
        <f>TITRES_STAT!D789</f>
        <v>6.66</v>
      </c>
      <c r="D786" s="6">
        <f>TITRES_STAT!E789</f>
        <v>396</v>
      </c>
      <c r="E786" s="2">
        <f t="shared" si="48"/>
        <v>301270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6.68</v>
      </c>
      <c r="C787" s="6">
        <f>TITRES_STAT!D790</f>
        <v>6.68</v>
      </c>
      <c r="D787" s="6">
        <f>TITRES_STAT!E790</f>
        <v>548</v>
      </c>
      <c r="E787" s="2">
        <f t="shared" si="48"/>
        <v>301818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6.68</v>
      </c>
      <c r="C788" s="6">
        <f>TITRES_STAT!D791</f>
        <v>6.68</v>
      </c>
      <c r="D788" s="6">
        <f>TITRES_STAT!E791</f>
        <v>246</v>
      </c>
      <c r="E788" s="2">
        <f t="shared" si="48"/>
        <v>301818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6.68</v>
      </c>
      <c r="C789" s="6">
        <f>TITRES_STAT!D792</f>
        <v>6.68</v>
      </c>
      <c r="D789" s="6">
        <f>TITRES_STAT!E792</f>
        <v>358</v>
      </c>
      <c r="E789" s="2">
        <f t="shared" si="48"/>
        <v>301818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BULLISH DIVERGENCE</v>
      </c>
    </row>
    <row r="790" spans="1:8" ht="13.5" x14ac:dyDescent="0.25">
      <c r="A790" s="3">
        <f>TITRES_STAT!B793</f>
        <v>43152</v>
      </c>
      <c r="B790" s="6">
        <f>TITRES_STAT!C793</f>
        <v>6.68</v>
      </c>
      <c r="C790" s="6">
        <f>TITRES_STAT!D793</f>
        <v>6.68</v>
      </c>
      <c r="D790" s="6">
        <f>TITRES_STAT!E793</f>
        <v>1447</v>
      </c>
      <c r="E790" s="2">
        <f t="shared" si="48"/>
        <v>301818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BULLISH DIVERGENCE</v>
      </c>
    </row>
    <row r="791" spans="1:8" ht="13.5" x14ac:dyDescent="0.25">
      <c r="A791" s="3">
        <f>TITRES_STAT!B794</f>
        <v>43153</v>
      </c>
      <c r="B791" s="6">
        <f>TITRES_STAT!C794</f>
        <v>6.69</v>
      </c>
      <c r="C791" s="6">
        <f>TITRES_STAT!D794</f>
        <v>6.69</v>
      </c>
      <c r="D791" s="6">
        <f>TITRES_STAT!E794</f>
        <v>658</v>
      </c>
      <c r="E791" s="2">
        <f t="shared" si="48"/>
        <v>302476</v>
      </c>
      <c r="F791" s="6" t="str">
        <f t="shared" si="51"/>
        <v>BULLISH</v>
      </c>
      <c r="G791" s="6" t="str">
        <f t="shared" si="50"/>
        <v>NEUTRAL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6.69</v>
      </c>
      <c r="C792" s="6">
        <f>TITRES_STAT!D795</f>
        <v>6.69</v>
      </c>
      <c r="D792" s="6">
        <f>TITRES_STAT!E795</f>
        <v>237</v>
      </c>
      <c r="E792" s="2">
        <f t="shared" si="48"/>
        <v>302476</v>
      </c>
      <c r="F792" s="6" t="str">
        <f t="shared" si="51"/>
        <v>BULLISH</v>
      </c>
      <c r="G792" s="6" t="str">
        <f t="shared" si="50"/>
        <v>NEUTRAL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6.69</v>
      </c>
      <c r="C793" s="6">
        <f>TITRES_STAT!D796</f>
        <v>6.69</v>
      </c>
      <c r="D793" s="6">
        <f>TITRES_STAT!E796</f>
        <v>232</v>
      </c>
      <c r="E793" s="2">
        <f t="shared" si="48"/>
        <v>302476</v>
      </c>
      <c r="F793" s="6" t="str">
        <f t="shared" si="51"/>
        <v>BULLISH</v>
      </c>
      <c r="G793" s="6" t="str">
        <f t="shared" si="50"/>
        <v>NEUTRAL</v>
      </c>
      <c r="H793" s="6" t="str">
        <f t="shared" si="49"/>
        <v>CONFIRMED BULLISH</v>
      </c>
    </row>
    <row r="794" spans="1:8" ht="13.5" x14ac:dyDescent="0.25">
      <c r="A794" s="3">
        <f>TITRES_STAT!B797</f>
        <v>43158</v>
      </c>
      <c r="B794" s="6">
        <f>TITRES_STAT!C797</f>
        <v>6.6</v>
      </c>
      <c r="C794" s="6">
        <f>TITRES_STAT!D797</f>
        <v>6.6</v>
      </c>
      <c r="D794" s="6">
        <f>TITRES_STAT!E797</f>
        <v>326</v>
      </c>
      <c r="E794" s="2">
        <f t="shared" si="48"/>
        <v>302150</v>
      </c>
      <c r="F794" s="6" t="str">
        <f t="shared" si="51"/>
        <v>BULLISH</v>
      </c>
      <c r="G794" s="6" t="str">
        <f t="shared" si="50"/>
        <v>NEUTRAL</v>
      </c>
      <c r="H794" s="6" t="str">
        <f t="shared" si="49"/>
        <v>BULLISH DIVERGENCE</v>
      </c>
    </row>
    <row r="795" spans="1:8" ht="13.5" x14ac:dyDescent="0.25">
      <c r="A795" s="3">
        <f>TITRES_STAT!B798</f>
        <v>43159</v>
      </c>
      <c r="B795" s="6">
        <f>TITRES_STAT!C798</f>
        <v>6.67</v>
      </c>
      <c r="C795" s="6">
        <f>TITRES_STAT!D798</f>
        <v>6.67</v>
      </c>
      <c r="D795" s="6">
        <f>TITRES_STAT!E798</f>
        <v>1112</v>
      </c>
      <c r="E795" s="2">
        <f t="shared" si="48"/>
        <v>303262</v>
      </c>
      <c r="F795" s="6" t="str">
        <f t="shared" si="51"/>
        <v>BULLISH</v>
      </c>
      <c r="G795" s="6" t="str">
        <f t="shared" si="50"/>
        <v>NEUTRAL</v>
      </c>
      <c r="H795" s="6" t="str">
        <f t="shared" si="49"/>
        <v>BULLISH DIVERGENCE</v>
      </c>
    </row>
    <row r="796" spans="1:8" ht="13.5" x14ac:dyDescent="0.25">
      <c r="A796" s="3">
        <f>TITRES_STAT!B799</f>
        <v>43160</v>
      </c>
      <c r="B796" s="6">
        <f>TITRES_STAT!C799</f>
        <v>6.79</v>
      </c>
      <c r="C796" s="6">
        <f>TITRES_STAT!D799</f>
        <v>6.79</v>
      </c>
      <c r="D796" s="6">
        <f>TITRES_STAT!E799</f>
        <v>222</v>
      </c>
      <c r="E796" s="2">
        <f t="shared" si="48"/>
        <v>303484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6.78</v>
      </c>
      <c r="C797" s="6">
        <f>TITRES_STAT!D800</f>
        <v>6.78</v>
      </c>
      <c r="D797" s="6">
        <f>TITRES_STAT!E800</f>
        <v>533</v>
      </c>
      <c r="E797" s="2">
        <f t="shared" si="48"/>
        <v>302951</v>
      </c>
      <c r="F797" s="6" t="str">
        <f t="shared" si="51"/>
        <v>BULLISH</v>
      </c>
      <c r="G797" s="6" t="str">
        <f t="shared" si="50"/>
        <v>NEUTRAL</v>
      </c>
      <c r="H797" s="6" t="str">
        <f t="shared" si="49"/>
        <v>CONFIRMED BULLISH</v>
      </c>
    </row>
    <row r="798" spans="1:8" ht="13.5" x14ac:dyDescent="0.25">
      <c r="A798" s="3">
        <f>TITRES_STAT!B801</f>
        <v>43164</v>
      </c>
      <c r="B798" s="6">
        <f>TITRES_STAT!C801</f>
        <v>6.84</v>
      </c>
      <c r="C798" s="6">
        <f>TITRES_STAT!D801</f>
        <v>6.84</v>
      </c>
      <c r="D798" s="6">
        <f>TITRES_STAT!E801</f>
        <v>216</v>
      </c>
      <c r="E798" s="2">
        <f t="shared" si="48"/>
        <v>303167</v>
      </c>
      <c r="F798" s="6" t="str">
        <f t="shared" si="51"/>
        <v>BULLISH</v>
      </c>
      <c r="G798" s="6" t="str">
        <f t="shared" si="50"/>
        <v>NEUTRAL</v>
      </c>
      <c r="H798" s="6" t="str">
        <f t="shared" si="49"/>
        <v>CONFIRMED BULLISH</v>
      </c>
    </row>
    <row r="799" spans="1:8" ht="13.5" x14ac:dyDescent="0.25">
      <c r="A799" s="3">
        <f>TITRES_STAT!B802</f>
        <v>43165</v>
      </c>
      <c r="B799" s="6">
        <f>TITRES_STAT!C802</f>
        <v>6.84</v>
      </c>
      <c r="C799" s="6">
        <f>TITRES_STAT!D802</f>
        <v>6.84</v>
      </c>
      <c r="D799" s="6">
        <f>TITRES_STAT!E802</f>
        <v>200</v>
      </c>
      <c r="E799" s="2">
        <f t="shared" si="48"/>
        <v>303167</v>
      </c>
      <c r="F799" s="6" t="str">
        <f t="shared" si="51"/>
        <v>BULLISH</v>
      </c>
      <c r="G799" s="6" t="str">
        <f t="shared" si="50"/>
        <v>NEUTRAL</v>
      </c>
      <c r="H799" s="6" t="str">
        <f t="shared" si="49"/>
        <v>CONFIRMED BULLISH</v>
      </c>
    </row>
    <row r="800" spans="1:8" ht="13.5" x14ac:dyDescent="0.25">
      <c r="A800" s="3">
        <f>TITRES_STAT!B803</f>
        <v>43166</v>
      </c>
      <c r="B800" s="6">
        <f>TITRES_STAT!C803</f>
        <v>6.84</v>
      </c>
      <c r="C800" s="6">
        <f>TITRES_STAT!D803</f>
        <v>6.84</v>
      </c>
      <c r="D800" s="6">
        <f>TITRES_STAT!E803</f>
        <v>896</v>
      </c>
      <c r="E800" s="2">
        <f t="shared" si="48"/>
        <v>303167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BEARISH DIVERGENCE</v>
      </c>
    </row>
    <row r="801" spans="1:8" ht="13.5" x14ac:dyDescent="0.25">
      <c r="A801" s="3">
        <f>TITRES_STAT!B804</f>
        <v>43167</v>
      </c>
      <c r="B801" s="6">
        <f>TITRES_STAT!C804</f>
        <v>6.8</v>
      </c>
      <c r="C801" s="6">
        <f>TITRES_STAT!D804</f>
        <v>6.8</v>
      </c>
      <c r="D801" s="6">
        <f>TITRES_STAT!E804</f>
        <v>210</v>
      </c>
      <c r="E801" s="2">
        <f t="shared" si="48"/>
        <v>302957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BEARISH DIVERGENCE</v>
      </c>
    </row>
    <row r="802" spans="1:8" ht="13.5" x14ac:dyDescent="0.25">
      <c r="A802" s="3">
        <f>TITRES_STAT!B805</f>
        <v>43168</v>
      </c>
      <c r="B802" s="6">
        <f>TITRES_STAT!C805</f>
        <v>6.8</v>
      </c>
      <c r="C802" s="6">
        <f>TITRES_STAT!D805</f>
        <v>6.8</v>
      </c>
      <c r="D802" s="6">
        <f>TITRES_STAT!E805</f>
        <v>473</v>
      </c>
      <c r="E802" s="2">
        <f t="shared" si="48"/>
        <v>302957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6.79</v>
      </c>
      <c r="C803" s="6">
        <f>TITRES_STAT!D806</f>
        <v>6.79</v>
      </c>
      <c r="D803" s="6">
        <f>TITRES_STAT!E806</f>
        <v>218</v>
      </c>
      <c r="E803" s="2">
        <f t="shared" si="48"/>
        <v>302739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6.78</v>
      </c>
      <c r="C804" s="6">
        <f>TITRES_STAT!D807</f>
        <v>6.78</v>
      </c>
      <c r="D804" s="6">
        <f>TITRES_STAT!E807</f>
        <v>4560</v>
      </c>
      <c r="E804" s="2">
        <f t="shared" si="48"/>
        <v>298179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6.78</v>
      </c>
      <c r="C805" s="6">
        <f>TITRES_STAT!D808</f>
        <v>6.78</v>
      </c>
      <c r="D805" s="6">
        <f>TITRES_STAT!E808</f>
        <v>225</v>
      </c>
      <c r="E805" s="2">
        <f t="shared" si="48"/>
        <v>298179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6.78</v>
      </c>
      <c r="C806" s="6">
        <f>TITRES_STAT!D809</f>
        <v>6.78</v>
      </c>
      <c r="D806" s="6">
        <f>TITRES_STAT!E809</f>
        <v>220</v>
      </c>
      <c r="E806" s="2">
        <f t="shared" si="48"/>
        <v>298179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6.78</v>
      </c>
      <c r="C807" s="6">
        <f>TITRES_STAT!D810</f>
        <v>6.78</v>
      </c>
      <c r="D807" s="6">
        <f>TITRES_STAT!E810</f>
        <v>210</v>
      </c>
      <c r="E807" s="2">
        <f t="shared" si="48"/>
        <v>298179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6.78</v>
      </c>
      <c r="C808" s="6">
        <f>TITRES_STAT!D811</f>
        <v>6.78</v>
      </c>
      <c r="D808" s="6">
        <f>TITRES_STAT!E811</f>
        <v>198</v>
      </c>
      <c r="E808" s="2">
        <f t="shared" si="48"/>
        <v>298179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6.78</v>
      </c>
      <c r="C809" s="6">
        <f>TITRES_STAT!D812</f>
        <v>6.78</v>
      </c>
      <c r="D809" s="6">
        <f>TITRES_STAT!E812</f>
        <v>191</v>
      </c>
      <c r="E809" s="2">
        <f t="shared" si="48"/>
        <v>298179</v>
      </c>
      <c r="F809" s="6" t="str">
        <f t="shared" si="51"/>
        <v>NEUTRAL</v>
      </c>
      <c r="G809" s="6" t="str">
        <f t="shared" si="50"/>
        <v>NEUTRAL</v>
      </c>
      <c r="H809" s="6" t="str">
        <f t="shared" si="49"/>
        <v>NEUTRAL</v>
      </c>
    </row>
    <row r="810" spans="1:8" ht="13.5" x14ac:dyDescent="0.25">
      <c r="A810" s="3">
        <f>TITRES_STAT!B813</f>
        <v>43181</v>
      </c>
      <c r="B810" s="6">
        <f>TITRES_STAT!C813</f>
        <v>6.77</v>
      </c>
      <c r="C810" s="6">
        <f>TITRES_STAT!D813</f>
        <v>6.77</v>
      </c>
      <c r="D810" s="6">
        <f>TITRES_STAT!E813</f>
        <v>815</v>
      </c>
      <c r="E810" s="2">
        <f t="shared" si="48"/>
        <v>297364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6.78</v>
      </c>
      <c r="C811" s="6">
        <f>TITRES_STAT!D814</f>
        <v>6.78</v>
      </c>
      <c r="D811" s="6">
        <f>TITRES_STAT!E814</f>
        <v>175</v>
      </c>
      <c r="E811" s="2">
        <f t="shared" si="48"/>
        <v>297539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43185</v>
      </c>
      <c r="B812" s="6">
        <f>TITRES_STAT!C815</f>
        <v>6.77</v>
      </c>
      <c r="C812" s="6">
        <f>TITRES_STAT!D815</f>
        <v>6.77</v>
      </c>
      <c r="D812" s="6">
        <f>TITRES_STAT!E815</f>
        <v>400</v>
      </c>
      <c r="E812" s="2">
        <f t="shared" si="48"/>
        <v>297139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6.78</v>
      </c>
      <c r="C813" s="6">
        <f>TITRES_STAT!D816</f>
        <v>6.78</v>
      </c>
      <c r="D813" s="6">
        <f>TITRES_STAT!E816</f>
        <v>280</v>
      </c>
      <c r="E813" s="2">
        <f t="shared" si="48"/>
        <v>297419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NEUTRAL</v>
      </c>
    </row>
    <row r="814" spans="1:8" ht="13.5" x14ac:dyDescent="0.25">
      <c r="A814" s="3">
        <f>TITRES_STAT!B817</f>
        <v>43187</v>
      </c>
      <c r="B814" s="6">
        <f>TITRES_STAT!C817</f>
        <v>6.78</v>
      </c>
      <c r="C814" s="6">
        <f>TITRES_STAT!D817</f>
        <v>6.78</v>
      </c>
      <c r="D814" s="6">
        <f>TITRES_STAT!E817</f>
        <v>160</v>
      </c>
      <c r="E814" s="2">
        <f t="shared" si="48"/>
        <v>297419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NEUTRAL</v>
      </c>
    </row>
    <row r="815" spans="1:8" ht="13.5" x14ac:dyDescent="0.25">
      <c r="A815" s="3">
        <f>TITRES_STAT!B818</f>
        <v>43188</v>
      </c>
      <c r="B815" s="6">
        <f>TITRES_STAT!C818</f>
        <v>6.78</v>
      </c>
      <c r="C815" s="6">
        <f>TITRES_STAT!D818</f>
        <v>6.78</v>
      </c>
      <c r="D815" s="6">
        <f>TITRES_STAT!E818</f>
        <v>146</v>
      </c>
      <c r="E815" s="2">
        <f t="shared" si="48"/>
        <v>297419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6.7</v>
      </c>
      <c r="C816" s="6">
        <f>TITRES_STAT!D819</f>
        <v>6.7</v>
      </c>
      <c r="D816" s="6">
        <f>TITRES_STAT!E819</f>
        <v>948</v>
      </c>
      <c r="E816" s="2">
        <f t="shared" si="48"/>
        <v>296471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6.9</v>
      </c>
      <c r="C817" s="6">
        <f>TITRES_STAT!D820</f>
        <v>6.9</v>
      </c>
      <c r="D817" s="6">
        <f>TITRES_STAT!E820</f>
        <v>135</v>
      </c>
      <c r="E817" s="2">
        <f t="shared" si="48"/>
        <v>296606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BEARISH DIVERGENCE</v>
      </c>
    </row>
    <row r="818" spans="1:8" ht="13.5" x14ac:dyDescent="0.25">
      <c r="A818" s="3">
        <f>TITRES_STAT!B821</f>
        <v>43193</v>
      </c>
      <c r="B818" s="6">
        <f>TITRES_STAT!C821</f>
        <v>7.1</v>
      </c>
      <c r="C818" s="6">
        <f>TITRES_STAT!D821</f>
        <v>7.1</v>
      </c>
      <c r="D818" s="6">
        <f>TITRES_STAT!E821</f>
        <v>1</v>
      </c>
      <c r="E818" s="2">
        <f t="shared" si="48"/>
        <v>296607</v>
      </c>
      <c r="F818" s="6" t="str">
        <f t="shared" si="51"/>
        <v>BEARISH</v>
      </c>
      <c r="G818" s="6" t="str">
        <f t="shared" si="50"/>
        <v>NEUTRAL</v>
      </c>
      <c r="H818" s="6" t="str">
        <f t="shared" si="49"/>
        <v>BEARISH DIVERGENCE</v>
      </c>
    </row>
    <row r="819" spans="1:8" ht="13.5" x14ac:dyDescent="0.25">
      <c r="A819" s="3">
        <f>TITRES_STAT!B822</f>
        <v>43194</v>
      </c>
      <c r="B819" s="6">
        <f>TITRES_STAT!C822</f>
        <v>7.1</v>
      </c>
      <c r="C819" s="6">
        <f>TITRES_STAT!D822</f>
        <v>7.1</v>
      </c>
      <c r="D819" s="6">
        <f>TITRES_STAT!E822</f>
        <v>2840</v>
      </c>
      <c r="E819" s="2">
        <f t="shared" si="48"/>
        <v>296607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BEARISH DIVERGENCE</v>
      </c>
    </row>
    <row r="820" spans="1:8" ht="13.5" x14ac:dyDescent="0.25">
      <c r="A820" s="3">
        <f>TITRES_STAT!B823</f>
        <v>43195</v>
      </c>
      <c r="B820" s="6">
        <f>TITRES_STAT!C823</f>
        <v>7.14</v>
      </c>
      <c r="C820" s="6">
        <f>TITRES_STAT!D823</f>
        <v>7.14</v>
      </c>
      <c r="D820" s="6">
        <f>TITRES_STAT!E823</f>
        <v>366593</v>
      </c>
      <c r="E820" s="2">
        <f t="shared" si="48"/>
        <v>663200</v>
      </c>
      <c r="F820" s="6" t="str">
        <f t="shared" si="51"/>
        <v>BULLISH</v>
      </c>
      <c r="G820" s="6" t="str">
        <f t="shared" si="50"/>
        <v>STRONG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7.3</v>
      </c>
      <c r="C821" s="6">
        <f>TITRES_STAT!D824</f>
        <v>7.3</v>
      </c>
      <c r="D821" s="6">
        <f>TITRES_STAT!E824</f>
        <v>3214</v>
      </c>
      <c r="E821" s="2">
        <f t="shared" si="48"/>
        <v>666414</v>
      </c>
      <c r="F821" s="6" t="str">
        <f t="shared" si="51"/>
        <v>BULLISH</v>
      </c>
      <c r="G821" s="6" t="str">
        <f t="shared" si="50"/>
        <v>STRONG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7.3</v>
      </c>
      <c r="C822" s="6">
        <f>TITRES_STAT!D825</f>
        <v>7.3</v>
      </c>
      <c r="D822" s="6">
        <f>TITRES_STAT!E825</f>
        <v>0</v>
      </c>
      <c r="E822" s="2">
        <f t="shared" si="48"/>
        <v>666414</v>
      </c>
      <c r="F822" s="6" t="str">
        <f t="shared" si="51"/>
        <v>BULLISH</v>
      </c>
      <c r="G822" s="6" t="str">
        <f t="shared" si="50"/>
        <v>STRONG</v>
      </c>
      <c r="H822" s="6" t="str">
        <f t="shared" si="49"/>
        <v>CONFIRMED BULLISH</v>
      </c>
    </row>
    <row r="823" spans="1:8" ht="13.5" x14ac:dyDescent="0.25">
      <c r="A823" s="3">
        <f>TITRES_STAT!B826</f>
        <v>43201</v>
      </c>
      <c r="B823" s="6">
        <f>TITRES_STAT!C826</f>
        <v>7.24</v>
      </c>
      <c r="C823" s="6">
        <f>TITRES_STAT!D826</f>
        <v>7.24</v>
      </c>
      <c r="D823" s="6">
        <f>TITRES_STAT!E826</f>
        <v>3205</v>
      </c>
      <c r="E823" s="2">
        <f t="shared" si="48"/>
        <v>663209</v>
      </c>
      <c r="F823" s="6" t="str">
        <f t="shared" si="51"/>
        <v>BULLISH</v>
      </c>
      <c r="G823" s="6" t="str">
        <f t="shared" si="50"/>
        <v>STRONG</v>
      </c>
      <c r="H823" s="6" t="str">
        <f t="shared" si="49"/>
        <v>CONFIRMED BULLISH</v>
      </c>
    </row>
    <row r="824" spans="1:8" ht="13.5" x14ac:dyDescent="0.25">
      <c r="A824" s="3">
        <f>TITRES_STAT!B827</f>
        <v>43202</v>
      </c>
      <c r="B824" s="6">
        <f>TITRES_STAT!C827</f>
        <v>7.22</v>
      </c>
      <c r="C824" s="6">
        <f>TITRES_STAT!D827</f>
        <v>7.22</v>
      </c>
      <c r="D824" s="6">
        <f>TITRES_STAT!E827</f>
        <v>3250</v>
      </c>
      <c r="E824" s="2">
        <f t="shared" si="48"/>
        <v>659959</v>
      </c>
      <c r="F824" s="6" t="str">
        <f t="shared" si="51"/>
        <v>BULLISH</v>
      </c>
      <c r="G824" s="6" t="str">
        <f t="shared" si="50"/>
        <v>STRONG</v>
      </c>
      <c r="H824" s="6" t="str">
        <f t="shared" si="49"/>
        <v>CONFIRMED BULLISH</v>
      </c>
    </row>
    <row r="825" spans="1:8" ht="13.5" x14ac:dyDescent="0.25">
      <c r="A825" s="3">
        <f>TITRES_STAT!B828</f>
        <v>43203</v>
      </c>
      <c r="B825" s="6">
        <f>TITRES_STAT!C828</f>
        <v>7.2</v>
      </c>
      <c r="C825" s="6">
        <f>TITRES_STAT!D828</f>
        <v>7.2</v>
      </c>
      <c r="D825" s="6">
        <f>TITRES_STAT!E828</f>
        <v>3270</v>
      </c>
      <c r="E825" s="2">
        <f t="shared" si="48"/>
        <v>656689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BEARISH DIVERGENCE</v>
      </c>
    </row>
    <row r="826" spans="1:8" ht="13.5" x14ac:dyDescent="0.25">
      <c r="A826" s="3">
        <f>TITRES_STAT!B829</f>
        <v>43206</v>
      </c>
      <c r="B826" s="6">
        <f>TITRES_STAT!C829</f>
        <v>7.2</v>
      </c>
      <c r="C826" s="6">
        <f>TITRES_STAT!D829</f>
        <v>7.2</v>
      </c>
      <c r="D826" s="6">
        <f>TITRES_STAT!E829</f>
        <v>3304</v>
      </c>
      <c r="E826" s="2">
        <f t="shared" si="48"/>
        <v>656689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7.19</v>
      </c>
      <c r="C827" s="6">
        <f>TITRES_STAT!D830</f>
        <v>7.19</v>
      </c>
      <c r="D827" s="6">
        <f>TITRES_STAT!E830</f>
        <v>3309</v>
      </c>
      <c r="E827" s="2">
        <f t="shared" si="48"/>
        <v>653380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7.09</v>
      </c>
      <c r="C828" s="6">
        <f>TITRES_STAT!D831</f>
        <v>7.09</v>
      </c>
      <c r="D828" s="6">
        <f>TITRES_STAT!E831</f>
        <v>3535</v>
      </c>
      <c r="E828" s="2">
        <f t="shared" si="48"/>
        <v>649845</v>
      </c>
      <c r="F828" s="6" t="str">
        <f t="shared" si="51"/>
        <v>BEARISH</v>
      </c>
      <c r="G828" s="6" t="str">
        <f t="shared" si="50"/>
        <v>WEAK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7.15</v>
      </c>
      <c r="C829" s="6">
        <f>TITRES_STAT!D832</f>
        <v>7.15</v>
      </c>
      <c r="D829" s="6">
        <f>TITRES_STAT!E832</f>
        <v>3360</v>
      </c>
      <c r="E829" s="2">
        <f t="shared" si="48"/>
        <v>653205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7.15</v>
      </c>
      <c r="C830" s="6">
        <f>TITRES_STAT!D833</f>
        <v>7.15</v>
      </c>
      <c r="D830" s="6">
        <f>TITRES_STAT!E833</f>
        <v>3386</v>
      </c>
      <c r="E830" s="2">
        <f t="shared" si="48"/>
        <v>653205</v>
      </c>
      <c r="F830" s="6" t="str">
        <f t="shared" si="51"/>
        <v>BEARISH</v>
      </c>
      <c r="G830" s="6" t="str">
        <f t="shared" si="50"/>
        <v>NEUTRAL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7.1</v>
      </c>
      <c r="C831" s="6">
        <f>TITRES_STAT!D834</f>
        <v>7.1</v>
      </c>
      <c r="D831" s="6">
        <f>TITRES_STAT!E834</f>
        <v>1355</v>
      </c>
      <c r="E831" s="2">
        <f t="shared" si="48"/>
        <v>651850</v>
      </c>
      <c r="F831" s="6" t="str">
        <f t="shared" si="51"/>
        <v>BEARISH</v>
      </c>
      <c r="G831" s="6" t="str">
        <f t="shared" si="50"/>
        <v>NEUTRAL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7.1</v>
      </c>
      <c r="C832" s="6">
        <f>TITRES_STAT!D835</f>
        <v>7.1</v>
      </c>
      <c r="D832" s="6">
        <f>TITRES_STAT!E835</f>
        <v>31</v>
      </c>
      <c r="E832" s="2">
        <f t="shared" si="48"/>
        <v>651850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7.12</v>
      </c>
      <c r="C833" s="6">
        <f>TITRES_STAT!D836</f>
        <v>7.12</v>
      </c>
      <c r="D833" s="6">
        <f>TITRES_STAT!E836</f>
        <v>3216</v>
      </c>
      <c r="E833" s="2">
        <f t="shared" si="48"/>
        <v>655066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7.1</v>
      </c>
      <c r="C834" s="6">
        <f>TITRES_STAT!D837</f>
        <v>7.1</v>
      </c>
      <c r="D834" s="6">
        <f>TITRES_STAT!E837</f>
        <v>3335</v>
      </c>
      <c r="E834" s="2">
        <f t="shared" si="48"/>
        <v>651731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7.11</v>
      </c>
      <c r="C835" s="6">
        <f>TITRES_STAT!D838</f>
        <v>7.11</v>
      </c>
      <c r="D835" s="6">
        <f>TITRES_STAT!E838</f>
        <v>876</v>
      </c>
      <c r="E835" s="2">
        <f t="shared" si="48"/>
        <v>652607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7.11</v>
      </c>
      <c r="C836" s="6">
        <f>TITRES_STAT!D839</f>
        <v>7.11</v>
      </c>
      <c r="D836" s="6">
        <f>TITRES_STAT!E839</f>
        <v>0</v>
      </c>
      <c r="E836" s="2">
        <f t="shared" ref="E836:E899" si="52">IF(B836&gt;B835, E835+D836, IF(B836&lt;B835, E835-D836, E835))</f>
        <v>652607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7</v>
      </c>
      <c r="C837" s="6">
        <f>TITRES_STAT!D840</f>
        <v>7</v>
      </c>
      <c r="D837" s="6">
        <f>TITRES_STAT!E840</f>
        <v>235</v>
      </c>
      <c r="E837" s="2">
        <f t="shared" si="52"/>
        <v>652372</v>
      </c>
      <c r="F837" s="6" t="str">
        <f t="shared" si="51"/>
        <v>BULLISH</v>
      </c>
      <c r="G837" s="6" t="str">
        <f t="shared" si="50"/>
        <v>NEUTRAL</v>
      </c>
      <c r="H837" s="6" t="str">
        <f t="shared" si="49"/>
        <v>BULLISH DIVERGENCE</v>
      </c>
    </row>
    <row r="838" spans="1:8" ht="13.5" x14ac:dyDescent="0.25">
      <c r="A838" s="3">
        <f>TITRES_STAT!B841</f>
        <v>43223</v>
      </c>
      <c r="B838" s="6">
        <f>TITRES_STAT!C841</f>
        <v>7</v>
      </c>
      <c r="C838" s="6">
        <f>TITRES_STAT!D841</f>
        <v>7</v>
      </c>
      <c r="D838" s="6">
        <f>TITRES_STAT!E841</f>
        <v>10</v>
      </c>
      <c r="E838" s="2">
        <f t="shared" si="52"/>
        <v>652372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6">
        <f>TITRES_STAT!C842</f>
        <v>7.15</v>
      </c>
      <c r="C839" s="6">
        <f>TITRES_STAT!D842</f>
        <v>7.15</v>
      </c>
      <c r="D839" s="6">
        <f>TITRES_STAT!E842</f>
        <v>3607</v>
      </c>
      <c r="E839" s="2">
        <f t="shared" si="52"/>
        <v>655979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BULLISH</v>
      </c>
    </row>
    <row r="840" spans="1:8" ht="13.5" x14ac:dyDescent="0.25">
      <c r="A840" s="3">
        <f>TITRES_STAT!B843</f>
        <v>43227</v>
      </c>
      <c r="B840" s="6">
        <f>TITRES_STAT!C843</f>
        <v>7.2</v>
      </c>
      <c r="C840" s="6">
        <f>TITRES_STAT!D843</f>
        <v>7.2</v>
      </c>
      <c r="D840" s="6">
        <f>TITRES_STAT!E843</f>
        <v>100</v>
      </c>
      <c r="E840" s="2">
        <f t="shared" si="52"/>
        <v>656079</v>
      </c>
      <c r="F840" s="6" t="str">
        <f t="shared" ref="F840:F903" si="55">IF(E840&gt;E835,"BULLISH",IF(E840&lt;E835,"BEARISH","NEUTRAL"))</f>
        <v>BULLISH</v>
      </c>
      <c r="G840" s="6" t="str">
        <f t="shared" si="54"/>
        <v>NEUTRAL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7.2</v>
      </c>
      <c r="C841" s="6">
        <f>TITRES_STAT!D844</f>
        <v>7.2</v>
      </c>
      <c r="D841" s="6">
        <f>TITRES_STAT!E844</f>
        <v>0</v>
      </c>
      <c r="E841" s="2">
        <f t="shared" si="52"/>
        <v>656079</v>
      </c>
      <c r="F841" s="6" t="str">
        <f t="shared" si="55"/>
        <v>BULLISH</v>
      </c>
      <c r="G841" s="6" t="str">
        <f t="shared" si="54"/>
        <v>NEUTRAL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7</v>
      </c>
      <c r="C842" s="6">
        <f>TITRES_STAT!D845</f>
        <v>7</v>
      </c>
      <c r="D842" s="6">
        <f>TITRES_STAT!E845</f>
        <v>5</v>
      </c>
      <c r="E842" s="2">
        <f t="shared" si="52"/>
        <v>656074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NEUTRAL</v>
      </c>
    </row>
    <row r="843" spans="1:8" ht="13.5" x14ac:dyDescent="0.25">
      <c r="A843" s="3">
        <f>TITRES_STAT!B846</f>
        <v>43230</v>
      </c>
      <c r="B843" s="6">
        <f>TITRES_STAT!C846</f>
        <v>6.99</v>
      </c>
      <c r="C843" s="6">
        <f>TITRES_STAT!D846</f>
        <v>6.99</v>
      </c>
      <c r="D843" s="6">
        <f>TITRES_STAT!E846</f>
        <v>371</v>
      </c>
      <c r="E843" s="2">
        <f t="shared" si="52"/>
        <v>655703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BULLISH DIVERGENCE</v>
      </c>
    </row>
    <row r="844" spans="1:8" ht="13.5" x14ac:dyDescent="0.25">
      <c r="A844" s="3">
        <f>TITRES_STAT!B847</f>
        <v>43231</v>
      </c>
      <c r="B844" s="6">
        <f>TITRES_STAT!C847</f>
        <v>7.19</v>
      </c>
      <c r="C844" s="6">
        <f>TITRES_STAT!D847</f>
        <v>7.19</v>
      </c>
      <c r="D844" s="6">
        <f>TITRES_STAT!E847</f>
        <v>25</v>
      </c>
      <c r="E844" s="2">
        <f t="shared" si="52"/>
        <v>655728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BEARISH DIVERGENCE</v>
      </c>
    </row>
    <row r="845" spans="1:8" ht="13.5" x14ac:dyDescent="0.25">
      <c r="A845" s="3">
        <f>TITRES_STAT!B848</f>
        <v>43234</v>
      </c>
      <c r="B845" s="6">
        <f>TITRES_STAT!C848</f>
        <v>7.19</v>
      </c>
      <c r="C845" s="6">
        <f>TITRES_STAT!D848</f>
        <v>7.19</v>
      </c>
      <c r="D845" s="6">
        <f>TITRES_STAT!E848</f>
        <v>0</v>
      </c>
      <c r="E845" s="2">
        <f t="shared" si="52"/>
        <v>655728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7.19</v>
      </c>
      <c r="C846" s="6">
        <f>TITRES_STAT!D849</f>
        <v>7.19</v>
      </c>
      <c r="D846" s="6">
        <f>TITRES_STAT!E849</f>
        <v>11</v>
      </c>
      <c r="E846" s="2">
        <f t="shared" si="52"/>
        <v>655728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7.18</v>
      </c>
      <c r="C847" s="6">
        <f>TITRES_STAT!D850</f>
        <v>7.18</v>
      </c>
      <c r="D847" s="6">
        <f>TITRES_STAT!E850</f>
        <v>653</v>
      </c>
      <c r="E847" s="2">
        <f t="shared" si="52"/>
        <v>655075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BEARISH DIVERGENCE</v>
      </c>
    </row>
    <row r="848" spans="1:8" ht="13.5" x14ac:dyDescent="0.25">
      <c r="A848" s="3">
        <f>TITRES_STAT!B851</f>
        <v>43237</v>
      </c>
      <c r="B848" s="6">
        <f>TITRES_STAT!C851</f>
        <v>7.19</v>
      </c>
      <c r="C848" s="6">
        <f>TITRES_STAT!D851</f>
        <v>7.19</v>
      </c>
      <c r="D848" s="6">
        <f>TITRES_STAT!E851</f>
        <v>125</v>
      </c>
      <c r="E848" s="2">
        <f t="shared" si="52"/>
        <v>655200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BEARISH DIVERGENCE</v>
      </c>
    </row>
    <row r="849" spans="1:8" ht="13.5" x14ac:dyDescent="0.25">
      <c r="A849" s="3">
        <f>TITRES_STAT!B852</f>
        <v>43238</v>
      </c>
      <c r="B849" s="6">
        <f>TITRES_STAT!C852</f>
        <v>7.18</v>
      </c>
      <c r="C849" s="6">
        <f>TITRES_STAT!D852</f>
        <v>7.18</v>
      </c>
      <c r="D849" s="6">
        <f>TITRES_STAT!E852</f>
        <v>13</v>
      </c>
      <c r="E849" s="2">
        <f t="shared" si="52"/>
        <v>655187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43241</v>
      </c>
      <c r="B850" s="6">
        <f>TITRES_STAT!C853</f>
        <v>7.16</v>
      </c>
      <c r="C850" s="6">
        <f>TITRES_STAT!D853</f>
        <v>7.16</v>
      </c>
      <c r="D850" s="6">
        <f>TITRES_STAT!E853</f>
        <v>66195</v>
      </c>
      <c r="E850" s="2">
        <f t="shared" si="52"/>
        <v>588992</v>
      </c>
      <c r="F850" s="6" t="str">
        <f t="shared" si="55"/>
        <v>BEARISH</v>
      </c>
      <c r="G850" s="6" t="str">
        <f t="shared" si="54"/>
        <v>WEAK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7.16</v>
      </c>
      <c r="C851" s="6">
        <f>TITRES_STAT!D854</f>
        <v>7.16</v>
      </c>
      <c r="D851" s="6">
        <f>TITRES_STAT!E854</f>
        <v>0</v>
      </c>
      <c r="E851" s="2">
        <f t="shared" si="52"/>
        <v>588992</v>
      </c>
      <c r="F851" s="6" t="str">
        <f t="shared" si="55"/>
        <v>BEARISH</v>
      </c>
      <c r="G851" s="6" t="str">
        <f t="shared" si="54"/>
        <v>WEAK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7.16</v>
      </c>
      <c r="C852" s="6">
        <f>TITRES_STAT!D855</f>
        <v>7.16</v>
      </c>
      <c r="D852" s="6">
        <f>TITRES_STAT!E855</f>
        <v>0</v>
      </c>
      <c r="E852" s="2">
        <f t="shared" si="52"/>
        <v>588992</v>
      </c>
      <c r="F852" s="6" t="str">
        <f t="shared" si="55"/>
        <v>BEARISH</v>
      </c>
      <c r="G852" s="6" t="str">
        <f t="shared" si="54"/>
        <v>WEAK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7.1</v>
      </c>
      <c r="C853" s="6">
        <f>TITRES_STAT!D856</f>
        <v>7.1</v>
      </c>
      <c r="D853" s="6">
        <f>TITRES_STAT!E856</f>
        <v>5</v>
      </c>
      <c r="E853" s="2">
        <f t="shared" si="52"/>
        <v>588987</v>
      </c>
      <c r="F853" s="6" t="str">
        <f t="shared" si="55"/>
        <v>BEARISH</v>
      </c>
      <c r="G853" s="6" t="str">
        <f t="shared" si="54"/>
        <v>WEAK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7.1</v>
      </c>
      <c r="C854" s="6">
        <f>TITRES_STAT!D857</f>
        <v>7.1</v>
      </c>
      <c r="D854" s="6">
        <f>TITRES_STAT!E857</f>
        <v>0</v>
      </c>
      <c r="E854" s="2">
        <f t="shared" si="52"/>
        <v>588987</v>
      </c>
      <c r="F854" s="6" t="str">
        <f t="shared" si="55"/>
        <v>BEARISH</v>
      </c>
      <c r="G854" s="6" t="str">
        <f t="shared" si="54"/>
        <v>WEAK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7.1</v>
      </c>
      <c r="C855" s="6">
        <f>TITRES_STAT!D858</f>
        <v>7.1</v>
      </c>
      <c r="D855" s="6">
        <f>TITRES_STAT!E858</f>
        <v>0</v>
      </c>
      <c r="E855" s="2">
        <f t="shared" si="52"/>
        <v>588987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7</v>
      </c>
      <c r="C856" s="6">
        <f>TITRES_STAT!D859</f>
        <v>7</v>
      </c>
      <c r="D856" s="6">
        <f>TITRES_STAT!E859</f>
        <v>90000</v>
      </c>
      <c r="E856" s="2">
        <f t="shared" si="52"/>
        <v>498987</v>
      </c>
      <c r="F856" s="6" t="str">
        <f t="shared" si="55"/>
        <v>BEARISH</v>
      </c>
      <c r="G856" s="6" t="str">
        <f t="shared" si="54"/>
        <v>WEAK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7.13</v>
      </c>
      <c r="C857" s="6">
        <f>TITRES_STAT!D860</f>
        <v>7.13</v>
      </c>
      <c r="D857" s="6">
        <f>TITRES_STAT!E860</f>
        <v>25</v>
      </c>
      <c r="E857" s="2">
        <f t="shared" si="52"/>
        <v>499012</v>
      </c>
      <c r="F857" s="6" t="str">
        <f t="shared" si="55"/>
        <v>BEARISH</v>
      </c>
      <c r="G857" s="6" t="str">
        <f t="shared" si="54"/>
        <v>WEAK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7.13</v>
      </c>
      <c r="C858" s="6">
        <f>TITRES_STAT!D861</f>
        <v>7.13</v>
      </c>
      <c r="D858" s="6">
        <f>TITRES_STAT!E861</f>
        <v>0</v>
      </c>
      <c r="E858" s="2">
        <f t="shared" si="52"/>
        <v>499012</v>
      </c>
      <c r="F858" s="6" t="str">
        <f t="shared" si="55"/>
        <v>BEARISH</v>
      </c>
      <c r="G858" s="6" t="str">
        <f t="shared" si="54"/>
        <v>WEAK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7.11</v>
      </c>
      <c r="C859" s="6">
        <f>TITRES_STAT!D862</f>
        <v>7.11</v>
      </c>
      <c r="D859" s="6">
        <f>TITRES_STAT!E862</f>
        <v>100</v>
      </c>
      <c r="E859" s="2">
        <f t="shared" si="52"/>
        <v>498912</v>
      </c>
      <c r="F859" s="6" t="str">
        <f t="shared" si="55"/>
        <v>BEARISH</v>
      </c>
      <c r="G859" s="6" t="str">
        <f t="shared" si="54"/>
        <v>WEAK</v>
      </c>
      <c r="H859" s="6" t="str">
        <f t="shared" si="53"/>
        <v>BEARISH DIVERGENCE</v>
      </c>
    </row>
    <row r="860" spans="1:8" ht="13.5" x14ac:dyDescent="0.25">
      <c r="A860" s="3">
        <f>TITRES_STAT!B863</f>
        <v>43255</v>
      </c>
      <c r="B860" s="6">
        <f>TITRES_STAT!C863</f>
        <v>7.11</v>
      </c>
      <c r="C860" s="6">
        <f>TITRES_STAT!D863</f>
        <v>7.11</v>
      </c>
      <c r="D860" s="6">
        <f>TITRES_STAT!E863</f>
        <v>30</v>
      </c>
      <c r="E860" s="2">
        <f t="shared" si="52"/>
        <v>498912</v>
      </c>
      <c r="F860" s="6" t="str">
        <f t="shared" si="55"/>
        <v>BEARISH</v>
      </c>
      <c r="G860" s="6" t="str">
        <f t="shared" si="54"/>
        <v>WEAK</v>
      </c>
      <c r="H860" s="6" t="str">
        <f t="shared" si="53"/>
        <v>BEARISH DIVERGENCE</v>
      </c>
    </row>
    <row r="861" spans="1:8" ht="13.5" x14ac:dyDescent="0.25">
      <c r="A861" s="3">
        <f>TITRES_STAT!B864</f>
        <v>43256</v>
      </c>
      <c r="B861" s="6">
        <f>TITRES_STAT!C864</f>
        <v>6.98</v>
      </c>
      <c r="C861" s="6">
        <f>TITRES_STAT!D864</f>
        <v>6.98</v>
      </c>
      <c r="D861" s="6">
        <f>TITRES_STAT!E864</f>
        <v>820</v>
      </c>
      <c r="E861" s="2">
        <f t="shared" si="52"/>
        <v>498092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6.98</v>
      </c>
      <c r="C862" s="6">
        <f>TITRES_STAT!D865</f>
        <v>6.98</v>
      </c>
      <c r="D862" s="6">
        <f>TITRES_STAT!E865</f>
        <v>0</v>
      </c>
      <c r="E862" s="2">
        <f t="shared" si="52"/>
        <v>498092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6.98</v>
      </c>
      <c r="C863" s="6">
        <f>TITRES_STAT!D866</f>
        <v>6.98</v>
      </c>
      <c r="D863" s="6">
        <f>TITRES_STAT!E866</f>
        <v>0</v>
      </c>
      <c r="E863" s="2">
        <f t="shared" si="52"/>
        <v>498092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6.98</v>
      </c>
      <c r="C864" s="6">
        <f>TITRES_STAT!D867</f>
        <v>6.98</v>
      </c>
      <c r="D864" s="6">
        <f>TITRES_STAT!E867</f>
        <v>0</v>
      </c>
      <c r="E864" s="2">
        <f t="shared" si="52"/>
        <v>498092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6.91</v>
      </c>
      <c r="C865" s="6">
        <f>TITRES_STAT!D868</f>
        <v>6.91</v>
      </c>
      <c r="D865" s="6">
        <f>TITRES_STAT!E868</f>
        <v>12</v>
      </c>
      <c r="E865" s="2">
        <f t="shared" si="52"/>
        <v>498080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6.91</v>
      </c>
      <c r="C866" s="6">
        <f>TITRES_STAT!D869</f>
        <v>6.91</v>
      </c>
      <c r="D866" s="6">
        <f>TITRES_STAT!E869</f>
        <v>0</v>
      </c>
      <c r="E866" s="2">
        <f t="shared" si="52"/>
        <v>498080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43264</v>
      </c>
      <c r="B867" s="6">
        <f>TITRES_STAT!C870</f>
        <v>6.9</v>
      </c>
      <c r="C867" s="6">
        <f>TITRES_STAT!D870</f>
        <v>6.9</v>
      </c>
      <c r="D867" s="6">
        <f>TITRES_STAT!E870</f>
        <v>100</v>
      </c>
      <c r="E867" s="2">
        <f t="shared" si="52"/>
        <v>497980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6.9</v>
      </c>
      <c r="C868" s="6">
        <f>TITRES_STAT!D871</f>
        <v>6.9</v>
      </c>
      <c r="D868" s="6">
        <f>TITRES_STAT!E871</f>
        <v>625</v>
      </c>
      <c r="E868" s="2">
        <f t="shared" si="52"/>
        <v>497980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6.9</v>
      </c>
      <c r="C869" s="6">
        <f>TITRES_STAT!D872</f>
        <v>6.9</v>
      </c>
      <c r="D869" s="6">
        <f>TITRES_STAT!E872</f>
        <v>5</v>
      </c>
      <c r="E869" s="2">
        <f t="shared" si="52"/>
        <v>497980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6.9</v>
      </c>
      <c r="C870" s="6">
        <f>TITRES_STAT!D873</f>
        <v>6.9</v>
      </c>
      <c r="D870" s="6">
        <f>TITRES_STAT!E873</f>
        <v>3474</v>
      </c>
      <c r="E870" s="2">
        <f t="shared" si="52"/>
        <v>497980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CONFIRMED BEARISH</v>
      </c>
    </row>
    <row r="871" spans="1:8" ht="13.5" x14ac:dyDescent="0.25">
      <c r="A871" s="3">
        <f>TITRES_STAT!B874</f>
        <v>43271</v>
      </c>
      <c r="B871" s="6">
        <f>TITRES_STAT!C874</f>
        <v>6.9</v>
      </c>
      <c r="C871" s="6">
        <f>TITRES_STAT!D874</f>
        <v>6.9</v>
      </c>
      <c r="D871" s="6">
        <f>TITRES_STAT!E874</f>
        <v>0</v>
      </c>
      <c r="E871" s="2">
        <f t="shared" si="52"/>
        <v>497980</v>
      </c>
      <c r="F871" s="6" t="str">
        <f t="shared" si="55"/>
        <v>BEARISH</v>
      </c>
      <c r="G871" s="6" t="str">
        <f t="shared" si="54"/>
        <v>NEUTRAL</v>
      </c>
      <c r="H871" s="6" t="str">
        <f t="shared" si="53"/>
        <v>CONFIRMED BEARISH</v>
      </c>
    </row>
    <row r="872" spans="1:8" ht="13.5" x14ac:dyDescent="0.25">
      <c r="A872" s="3">
        <f>TITRES_STAT!B875</f>
        <v>43272</v>
      </c>
      <c r="B872" s="6">
        <f>TITRES_STAT!C875</f>
        <v>6.9</v>
      </c>
      <c r="C872" s="6">
        <f>TITRES_STAT!D875</f>
        <v>6.9</v>
      </c>
      <c r="D872" s="6">
        <f>TITRES_STAT!E875</f>
        <v>5</v>
      </c>
      <c r="E872" s="2">
        <f t="shared" si="52"/>
        <v>497980</v>
      </c>
      <c r="F872" s="6" t="str">
        <f t="shared" si="55"/>
        <v>NEUTRAL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43273</v>
      </c>
      <c r="B873" s="6">
        <f>TITRES_STAT!C876</f>
        <v>6.9</v>
      </c>
      <c r="C873" s="6">
        <f>TITRES_STAT!D876</f>
        <v>6.9</v>
      </c>
      <c r="D873" s="6">
        <f>TITRES_STAT!E876</f>
        <v>200</v>
      </c>
      <c r="E873" s="2">
        <f t="shared" si="52"/>
        <v>497980</v>
      </c>
      <c r="F873" s="6" t="str">
        <f t="shared" si="55"/>
        <v>NEUTRAL</v>
      </c>
      <c r="G873" s="6" t="str">
        <f t="shared" si="54"/>
        <v>NEUTRAL</v>
      </c>
      <c r="H873" s="6" t="str">
        <f t="shared" si="53"/>
        <v>NEUTRAL</v>
      </c>
    </row>
    <row r="874" spans="1:8" ht="13.5" x14ac:dyDescent="0.25">
      <c r="A874" s="3">
        <f>TITRES_STAT!B877</f>
        <v>43276</v>
      </c>
      <c r="B874" s="6">
        <f>TITRES_STAT!C877</f>
        <v>6.9</v>
      </c>
      <c r="C874" s="6">
        <f>TITRES_STAT!D877</f>
        <v>6.9</v>
      </c>
      <c r="D874" s="6">
        <f>TITRES_STAT!E877</f>
        <v>5</v>
      </c>
      <c r="E874" s="2">
        <f t="shared" si="52"/>
        <v>497980</v>
      </c>
      <c r="F874" s="6" t="str">
        <f t="shared" si="55"/>
        <v>NEUTRAL</v>
      </c>
      <c r="G874" s="6" t="str">
        <f t="shared" si="54"/>
        <v>NEUTRAL</v>
      </c>
      <c r="H874" s="6" t="str">
        <f t="shared" si="53"/>
        <v>NEUTRAL</v>
      </c>
    </row>
    <row r="875" spans="1:8" ht="13.5" x14ac:dyDescent="0.25">
      <c r="A875" s="3">
        <f>TITRES_STAT!B878</f>
        <v>43277</v>
      </c>
      <c r="B875" s="6">
        <f>TITRES_STAT!C878</f>
        <v>6.9</v>
      </c>
      <c r="C875" s="6">
        <f>TITRES_STAT!D878</f>
        <v>6.9</v>
      </c>
      <c r="D875" s="6">
        <f>TITRES_STAT!E878</f>
        <v>382</v>
      </c>
      <c r="E875" s="2">
        <f t="shared" si="52"/>
        <v>497980</v>
      </c>
      <c r="F875" s="6" t="str">
        <f t="shared" si="55"/>
        <v>NEUTRAL</v>
      </c>
      <c r="G875" s="6" t="str">
        <f t="shared" si="54"/>
        <v>NEUTRAL</v>
      </c>
      <c r="H875" s="6" t="str">
        <f t="shared" si="53"/>
        <v>NEUTRAL</v>
      </c>
    </row>
    <row r="876" spans="1:8" ht="13.5" x14ac:dyDescent="0.25">
      <c r="A876" s="3">
        <f>TITRES_STAT!B879</f>
        <v>43278</v>
      </c>
      <c r="B876" s="6">
        <f>TITRES_STAT!C879</f>
        <v>6.89</v>
      </c>
      <c r="C876" s="6">
        <f>TITRES_STAT!D879</f>
        <v>6.89</v>
      </c>
      <c r="D876" s="6">
        <f>TITRES_STAT!E879</f>
        <v>1211</v>
      </c>
      <c r="E876" s="2">
        <f t="shared" si="52"/>
        <v>496769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6.89</v>
      </c>
      <c r="C877" s="6">
        <f>TITRES_STAT!D880</f>
        <v>6.89</v>
      </c>
      <c r="D877" s="6">
        <f>TITRES_STAT!E880</f>
        <v>10</v>
      </c>
      <c r="E877" s="2">
        <f t="shared" si="52"/>
        <v>496769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6.89</v>
      </c>
      <c r="C878" s="6">
        <f>TITRES_STAT!D881</f>
        <v>6.89</v>
      </c>
      <c r="D878" s="6">
        <f>TITRES_STAT!E881</f>
        <v>0</v>
      </c>
      <c r="E878" s="2">
        <f t="shared" si="52"/>
        <v>496769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6.89</v>
      </c>
      <c r="C879" s="6">
        <f>TITRES_STAT!D882</f>
        <v>6.89</v>
      </c>
      <c r="D879" s="6">
        <f>TITRES_STAT!E882</f>
        <v>0</v>
      </c>
      <c r="E879" s="2">
        <f t="shared" si="52"/>
        <v>496769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6.89</v>
      </c>
      <c r="C880" s="6">
        <f>TITRES_STAT!D883</f>
        <v>6.89</v>
      </c>
      <c r="D880" s="6">
        <f>TITRES_STAT!E883</f>
        <v>0</v>
      </c>
      <c r="E880" s="2">
        <f t="shared" si="52"/>
        <v>496769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6.89</v>
      </c>
      <c r="C881" s="6">
        <f>TITRES_STAT!D884</f>
        <v>6.89</v>
      </c>
      <c r="D881" s="6">
        <f>TITRES_STAT!E884</f>
        <v>5</v>
      </c>
      <c r="E881" s="2">
        <f t="shared" si="52"/>
        <v>496769</v>
      </c>
      <c r="F881" s="6" t="str">
        <f t="shared" si="55"/>
        <v>NEUTRAL</v>
      </c>
      <c r="G881" s="6" t="str">
        <f t="shared" si="54"/>
        <v>NEUTRAL</v>
      </c>
      <c r="H881" s="6" t="str">
        <f t="shared" si="53"/>
        <v>NEUTRAL</v>
      </c>
    </row>
    <row r="882" spans="1:8" ht="13.5" x14ac:dyDescent="0.25">
      <c r="A882" s="3">
        <f>TITRES_STAT!B885</f>
        <v>43286</v>
      </c>
      <c r="B882" s="6">
        <f>TITRES_STAT!C885</f>
        <v>6.85</v>
      </c>
      <c r="C882" s="6">
        <f>TITRES_STAT!D885</f>
        <v>6.85</v>
      </c>
      <c r="D882" s="6">
        <f>TITRES_STAT!E885</f>
        <v>50</v>
      </c>
      <c r="E882" s="2">
        <f t="shared" si="52"/>
        <v>496719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6.89</v>
      </c>
      <c r="C883" s="6">
        <f>TITRES_STAT!D886</f>
        <v>6.89</v>
      </c>
      <c r="D883" s="6">
        <f>TITRES_STAT!E886</f>
        <v>10</v>
      </c>
      <c r="E883" s="2">
        <f t="shared" si="52"/>
        <v>496729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43290</v>
      </c>
      <c r="B884" s="6">
        <f>TITRES_STAT!C887</f>
        <v>6.89</v>
      </c>
      <c r="C884" s="6">
        <f>TITRES_STAT!D887</f>
        <v>6.89</v>
      </c>
      <c r="D884" s="6">
        <f>TITRES_STAT!E887</f>
        <v>5</v>
      </c>
      <c r="E884" s="2">
        <f t="shared" si="52"/>
        <v>496729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43291</v>
      </c>
      <c r="B885" s="6">
        <f>TITRES_STAT!C888</f>
        <v>6.88</v>
      </c>
      <c r="C885" s="6">
        <f>TITRES_STAT!D888</f>
        <v>6.88</v>
      </c>
      <c r="D885" s="6">
        <f>TITRES_STAT!E888</f>
        <v>105</v>
      </c>
      <c r="E885" s="2">
        <f t="shared" si="52"/>
        <v>496624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6.68</v>
      </c>
      <c r="C886" s="6">
        <f>TITRES_STAT!D889</f>
        <v>6.68</v>
      </c>
      <c r="D886" s="6">
        <f>TITRES_STAT!E889</f>
        <v>1</v>
      </c>
      <c r="E886" s="2">
        <f t="shared" si="52"/>
        <v>496623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6.85</v>
      </c>
      <c r="C887" s="6">
        <f>TITRES_STAT!D890</f>
        <v>6.85</v>
      </c>
      <c r="D887" s="6">
        <f>TITRES_STAT!E890</f>
        <v>55</v>
      </c>
      <c r="E887" s="2">
        <f t="shared" si="52"/>
        <v>496678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6.85</v>
      </c>
      <c r="C888" s="6">
        <f>TITRES_STAT!D891</f>
        <v>6.85</v>
      </c>
      <c r="D888" s="6">
        <f>TITRES_STAT!E891</f>
        <v>115</v>
      </c>
      <c r="E888" s="2">
        <f t="shared" si="52"/>
        <v>496678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6.85</v>
      </c>
      <c r="C889" s="6">
        <f>TITRES_STAT!D892</f>
        <v>6.85</v>
      </c>
      <c r="D889" s="6">
        <f>TITRES_STAT!E892</f>
        <v>5</v>
      </c>
      <c r="E889" s="2">
        <f t="shared" si="52"/>
        <v>496678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6.85</v>
      </c>
      <c r="C890" s="6">
        <f>TITRES_STAT!D893</f>
        <v>6.85</v>
      </c>
      <c r="D890" s="6">
        <f>TITRES_STAT!E893</f>
        <v>0</v>
      </c>
      <c r="E890" s="2">
        <f t="shared" si="52"/>
        <v>496678</v>
      </c>
      <c r="F890" s="6" t="str">
        <f t="shared" si="55"/>
        <v>BULLISH</v>
      </c>
      <c r="G890" s="6" t="str">
        <f t="shared" si="54"/>
        <v>NEUTRAL</v>
      </c>
      <c r="H890" s="6" t="str">
        <f t="shared" si="53"/>
        <v>BULLISH DIVERGENCE</v>
      </c>
    </row>
    <row r="891" spans="1:8" ht="13.5" x14ac:dyDescent="0.25">
      <c r="A891" s="3">
        <f>TITRES_STAT!B894</f>
        <v>43299</v>
      </c>
      <c r="B891" s="6">
        <f>TITRES_STAT!C894</f>
        <v>6.85</v>
      </c>
      <c r="C891" s="6">
        <f>TITRES_STAT!D894</f>
        <v>6.85</v>
      </c>
      <c r="D891" s="6">
        <f>TITRES_STAT!E894</f>
        <v>0</v>
      </c>
      <c r="E891" s="2">
        <f t="shared" si="52"/>
        <v>496678</v>
      </c>
      <c r="F891" s="6" t="str">
        <f t="shared" si="55"/>
        <v>BULLISH</v>
      </c>
      <c r="G891" s="6" t="str">
        <f t="shared" si="54"/>
        <v>NEUTRAL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6.85</v>
      </c>
      <c r="C892" s="6">
        <f>TITRES_STAT!D895</f>
        <v>6.85</v>
      </c>
      <c r="D892" s="6">
        <f>TITRES_STAT!E895</f>
        <v>0</v>
      </c>
      <c r="E892" s="2">
        <f t="shared" si="52"/>
        <v>496678</v>
      </c>
      <c r="F892" s="6" t="str">
        <f t="shared" si="55"/>
        <v>NEUTRAL</v>
      </c>
      <c r="G892" s="6" t="str">
        <f t="shared" si="54"/>
        <v>NEUTRAL</v>
      </c>
      <c r="H892" s="6" t="str">
        <f t="shared" si="53"/>
        <v>NEUTRAL</v>
      </c>
    </row>
    <row r="893" spans="1:8" ht="13.5" x14ac:dyDescent="0.25">
      <c r="A893" s="3">
        <f>TITRES_STAT!B896</f>
        <v>43301</v>
      </c>
      <c r="B893" s="6">
        <f>TITRES_STAT!C896</f>
        <v>6.85</v>
      </c>
      <c r="C893" s="6">
        <f>TITRES_STAT!D896</f>
        <v>6.85</v>
      </c>
      <c r="D893" s="6">
        <f>TITRES_STAT!E896</f>
        <v>76</v>
      </c>
      <c r="E893" s="2">
        <f t="shared" si="52"/>
        <v>496678</v>
      </c>
      <c r="F893" s="6" t="str">
        <f t="shared" si="55"/>
        <v>NEUTRAL</v>
      </c>
      <c r="G893" s="6" t="str">
        <f t="shared" si="54"/>
        <v>NEUTRAL</v>
      </c>
      <c r="H893" s="6" t="str">
        <f t="shared" si="53"/>
        <v>NEUTRAL</v>
      </c>
    </row>
    <row r="894" spans="1:8" ht="13.5" x14ac:dyDescent="0.25">
      <c r="A894" s="3">
        <f>TITRES_STAT!B897</f>
        <v>43304</v>
      </c>
      <c r="B894" s="6">
        <f>TITRES_STAT!C897</f>
        <v>6.85</v>
      </c>
      <c r="C894" s="6">
        <f>TITRES_STAT!D897</f>
        <v>6.85</v>
      </c>
      <c r="D894" s="6">
        <f>TITRES_STAT!E897</f>
        <v>0</v>
      </c>
      <c r="E894" s="2">
        <f t="shared" si="52"/>
        <v>496678</v>
      </c>
      <c r="F894" s="6" t="str">
        <f t="shared" si="55"/>
        <v>NEUTRAL</v>
      </c>
      <c r="G894" s="6" t="str">
        <f t="shared" si="54"/>
        <v>NEUTRAL</v>
      </c>
      <c r="H894" s="6" t="str">
        <f t="shared" si="53"/>
        <v>NEUTRAL</v>
      </c>
    </row>
    <row r="895" spans="1:8" ht="13.5" x14ac:dyDescent="0.25">
      <c r="A895" s="3">
        <f>TITRES_STAT!B898</f>
        <v>43305</v>
      </c>
      <c r="B895" s="6">
        <f>TITRES_STAT!C898</f>
        <v>6.88</v>
      </c>
      <c r="C895" s="6">
        <f>TITRES_STAT!D898</f>
        <v>6.88</v>
      </c>
      <c r="D895" s="6">
        <f>TITRES_STAT!E898</f>
        <v>601</v>
      </c>
      <c r="E895" s="2">
        <f t="shared" si="52"/>
        <v>497279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6.88</v>
      </c>
      <c r="C896" s="6">
        <f>TITRES_STAT!D899</f>
        <v>6.88</v>
      </c>
      <c r="D896" s="6">
        <f>TITRES_STAT!E899</f>
        <v>1785</v>
      </c>
      <c r="E896" s="2">
        <f t="shared" si="52"/>
        <v>497279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6.88</v>
      </c>
      <c r="C897" s="6">
        <f>TITRES_STAT!D900</f>
        <v>6.88</v>
      </c>
      <c r="D897" s="6">
        <f>TITRES_STAT!E900</f>
        <v>448</v>
      </c>
      <c r="E897" s="2">
        <f t="shared" si="52"/>
        <v>497279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6.88</v>
      </c>
      <c r="C898" s="6">
        <f>TITRES_STAT!D901</f>
        <v>6.88</v>
      </c>
      <c r="D898" s="6">
        <f>TITRES_STAT!E901</f>
        <v>0</v>
      </c>
      <c r="E898" s="2">
        <f t="shared" si="52"/>
        <v>497279</v>
      </c>
      <c r="F898" s="6" t="str">
        <f t="shared" si="55"/>
        <v>BULLISH</v>
      </c>
      <c r="G898" s="6" t="str">
        <f t="shared" si="54"/>
        <v>NEUTRAL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6.88</v>
      </c>
      <c r="C899" s="6">
        <f>TITRES_STAT!D902</f>
        <v>6.88</v>
      </c>
      <c r="D899" s="6">
        <f>TITRES_STAT!E902</f>
        <v>463</v>
      </c>
      <c r="E899" s="2">
        <f t="shared" si="52"/>
        <v>497279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6.88</v>
      </c>
      <c r="C900" s="6">
        <f>TITRES_STAT!D903</f>
        <v>6.88</v>
      </c>
      <c r="D900" s="6">
        <f>TITRES_STAT!E903</f>
        <v>477</v>
      </c>
      <c r="E900" s="2">
        <f t="shared" ref="E900:E963" si="56">IF(B900&gt;B899, E899+D900, IF(B900&lt;B899, E899-D900, E899))</f>
        <v>497279</v>
      </c>
      <c r="F900" s="6" t="str">
        <f t="shared" si="55"/>
        <v>NEUTRAL</v>
      </c>
      <c r="G900" s="6" t="str">
        <f t="shared" si="54"/>
        <v>NEUTRAL</v>
      </c>
      <c r="H900" s="6" t="str">
        <f t="shared" si="53"/>
        <v>NEUTRAL</v>
      </c>
    </row>
    <row r="901" spans="1:8" ht="13.5" x14ac:dyDescent="0.25">
      <c r="A901" s="3">
        <f>TITRES_STAT!B904</f>
        <v>43314</v>
      </c>
      <c r="B901" s="6">
        <f>TITRES_STAT!C904</f>
        <v>6.75</v>
      </c>
      <c r="C901" s="6">
        <f>TITRES_STAT!D904</f>
        <v>6.75</v>
      </c>
      <c r="D901" s="6">
        <f>TITRES_STAT!E904</f>
        <v>77</v>
      </c>
      <c r="E901" s="2">
        <f t="shared" si="56"/>
        <v>497202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6.94</v>
      </c>
      <c r="C902" s="6">
        <f>TITRES_STAT!D905</f>
        <v>6.94</v>
      </c>
      <c r="D902" s="6">
        <f>TITRES_STAT!E905</f>
        <v>739</v>
      </c>
      <c r="E902" s="2">
        <f t="shared" si="56"/>
        <v>497941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6.94</v>
      </c>
      <c r="C903" s="6">
        <f>TITRES_STAT!D906</f>
        <v>6.94</v>
      </c>
      <c r="D903" s="6">
        <f>TITRES_STAT!E906</f>
        <v>0</v>
      </c>
      <c r="E903" s="2">
        <f t="shared" si="56"/>
        <v>497941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BULLISH</v>
      </c>
    </row>
    <row r="904" spans="1:8" ht="13.5" x14ac:dyDescent="0.25">
      <c r="A904" s="3">
        <f>TITRES_STAT!B907</f>
        <v>43319</v>
      </c>
      <c r="B904" s="6">
        <f>TITRES_STAT!C907</f>
        <v>6.94</v>
      </c>
      <c r="C904" s="6">
        <f>TITRES_STAT!D907</f>
        <v>6.94</v>
      </c>
      <c r="D904" s="6">
        <f>TITRES_STAT!E907</f>
        <v>85</v>
      </c>
      <c r="E904" s="2">
        <f t="shared" si="56"/>
        <v>497941</v>
      </c>
      <c r="F904" s="6" t="str">
        <f t="shared" ref="F904:F967" si="59">IF(E904&gt;E899,"BULLISH",IF(E904&lt;E899,"BEARISH","NEUTRAL"))</f>
        <v>BULLISH</v>
      </c>
      <c r="G904" s="6" t="str">
        <f t="shared" si="58"/>
        <v>NEUTRAL</v>
      </c>
      <c r="H904" s="6" t="str">
        <f t="shared" si="57"/>
        <v>CONFIRMED BULLISH</v>
      </c>
    </row>
    <row r="905" spans="1:8" ht="13.5" x14ac:dyDescent="0.25">
      <c r="A905" s="3">
        <f>TITRES_STAT!B908</f>
        <v>43320</v>
      </c>
      <c r="B905" s="6">
        <f>TITRES_STAT!C908</f>
        <v>6.93</v>
      </c>
      <c r="C905" s="6">
        <f>TITRES_STAT!D908</f>
        <v>6.93</v>
      </c>
      <c r="D905" s="6">
        <f>TITRES_STAT!E908</f>
        <v>1130</v>
      </c>
      <c r="E905" s="2">
        <f t="shared" si="56"/>
        <v>496811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BEARISH DIVERGENCE</v>
      </c>
    </row>
    <row r="906" spans="1:8" ht="13.5" x14ac:dyDescent="0.25">
      <c r="A906" s="3">
        <f>TITRES_STAT!B909</f>
        <v>43321</v>
      </c>
      <c r="B906" s="6">
        <f>TITRES_STAT!C909</f>
        <v>6.93</v>
      </c>
      <c r="C906" s="6">
        <f>TITRES_STAT!D909</f>
        <v>6.93</v>
      </c>
      <c r="D906" s="6">
        <f>TITRES_STAT!E909</f>
        <v>0</v>
      </c>
      <c r="E906" s="2">
        <f t="shared" si="56"/>
        <v>496811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BEARISH DIVERGENCE</v>
      </c>
    </row>
    <row r="907" spans="1:8" ht="13.5" x14ac:dyDescent="0.25">
      <c r="A907" s="3">
        <f>TITRES_STAT!B910</f>
        <v>43322</v>
      </c>
      <c r="B907" s="6">
        <f>TITRES_STAT!C910</f>
        <v>6.92</v>
      </c>
      <c r="C907" s="6">
        <f>TITRES_STAT!D910</f>
        <v>6.92</v>
      </c>
      <c r="D907" s="6">
        <f>TITRES_STAT!E910</f>
        <v>1</v>
      </c>
      <c r="E907" s="2">
        <f t="shared" si="56"/>
        <v>496810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6.92</v>
      </c>
      <c r="C908" s="6">
        <f>TITRES_STAT!D911</f>
        <v>6.92</v>
      </c>
      <c r="D908" s="6">
        <f>TITRES_STAT!E911</f>
        <v>5</v>
      </c>
      <c r="E908" s="2">
        <f t="shared" si="56"/>
        <v>496810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6.92</v>
      </c>
      <c r="C909" s="6">
        <f>TITRES_STAT!D912</f>
        <v>6.92</v>
      </c>
      <c r="D909" s="6">
        <f>TITRES_STAT!E912</f>
        <v>0</v>
      </c>
      <c r="E909" s="2">
        <f t="shared" si="56"/>
        <v>496810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6.88</v>
      </c>
      <c r="C910" s="6">
        <f>TITRES_STAT!D913</f>
        <v>6.88</v>
      </c>
      <c r="D910" s="6">
        <f>TITRES_STAT!E913</f>
        <v>2700</v>
      </c>
      <c r="E910" s="2">
        <f t="shared" si="56"/>
        <v>494110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6.9</v>
      </c>
      <c r="C911" s="6">
        <f>TITRES_STAT!D914</f>
        <v>6.9</v>
      </c>
      <c r="D911" s="6">
        <f>TITRES_STAT!E914</f>
        <v>20</v>
      </c>
      <c r="E911" s="2">
        <f t="shared" si="56"/>
        <v>494130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6.93</v>
      </c>
      <c r="C912" s="6">
        <f>TITRES_STAT!D915</f>
        <v>6.93</v>
      </c>
      <c r="D912" s="6">
        <f>TITRES_STAT!E915</f>
        <v>1692</v>
      </c>
      <c r="E912" s="2">
        <f t="shared" si="56"/>
        <v>495822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BEARISH DIVERGENCE</v>
      </c>
    </row>
    <row r="913" spans="1:8" ht="13.5" x14ac:dyDescent="0.25">
      <c r="A913" s="3">
        <f>TITRES_STAT!B916</f>
        <v>43335</v>
      </c>
      <c r="B913" s="6">
        <f>TITRES_STAT!C916</f>
        <v>6.81</v>
      </c>
      <c r="C913" s="6">
        <f>TITRES_STAT!D916</f>
        <v>6.81</v>
      </c>
      <c r="D913" s="6">
        <f>TITRES_STAT!E916</f>
        <v>454</v>
      </c>
      <c r="E913" s="2">
        <f t="shared" si="56"/>
        <v>495368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CONFIRMED BEARISH</v>
      </c>
    </row>
    <row r="914" spans="1:8" ht="13.5" x14ac:dyDescent="0.25">
      <c r="A914" s="3">
        <f>TITRES_STAT!B917</f>
        <v>43336</v>
      </c>
      <c r="B914" s="6">
        <f>TITRES_STAT!C917</f>
        <v>6.9</v>
      </c>
      <c r="C914" s="6">
        <f>TITRES_STAT!D917</f>
        <v>6.9</v>
      </c>
      <c r="D914" s="6">
        <f>TITRES_STAT!E917</f>
        <v>324</v>
      </c>
      <c r="E914" s="2">
        <f t="shared" si="56"/>
        <v>495692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6.85</v>
      </c>
      <c r="C915" s="6">
        <f>TITRES_STAT!D918</f>
        <v>6.85</v>
      </c>
      <c r="D915" s="6">
        <f>TITRES_STAT!E918</f>
        <v>73005</v>
      </c>
      <c r="E915" s="2">
        <f t="shared" si="56"/>
        <v>422687</v>
      </c>
      <c r="F915" s="6" t="str">
        <f t="shared" si="59"/>
        <v>BEARISH</v>
      </c>
      <c r="G915" s="6" t="str">
        <f t="shared" si="58"/>
        <v>WEAK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6.8</v>
      </c>
      <c r="C916" s="6">
        <f>TITRES_STAT!D919</f>
        <v>6.8</v>
      </c>
      <c r="D916" s="6">
        <f>TITRES_STAT!E919</f>
        <v>30</v>
      </c>
      <c r="E916" s="2">
        <f t="shared" si="56"/>
        <v>422657</v>
      </c>
      <c r="F916" s="6" t="str">
        <f t="shared" si="59"/>
        <v>BEARISH</v>
      </c>
      <c r="G916" s="6" t="str">
        <f t="shared" si="58"/>
        <v>WEAK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6.88</v>
      </c>
      <c r="C917" s="6">
        <f>TITRES_STAT!D920</f>
        <v>6.88</v>
      </c>
      <c r="D917" s="6">
        <f>TITRES_STAT!E920</f>
        <v>10</v>
      </c>
      <c r="E917" s="2">
        <f t="shared" si="56"/>
        <v>422667</v>
      </c>
      <c r="F917" s="6" t="str">
        <f t="shared" si="59"/>
        <v>BEARISH</v>
      </c>
      <c r="G917" s="6" t="str">
        <f t="shared" si="58"/>
        <v>WEAK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6.88</v>
      </c>
      <c r="C918" s="6">
        <f>TITRES_STAT!D921</f>
        <v>6.88</v>
      </c>
      <c r="D918" s="6">
        <f>TITRES_STAT!E921</f>
        <v>0</v>
      </c>
      <c r="E918" s="2">
        <f t="shared" si="56"/>
        <v>422667</v>
      </c>
      <c r="F918" s="6" t="str">
        <f t="shared" si="59"/>
        <v>BEARISH</v>
      </c>
      <c r="G918" s="6" t="str">
        <f t="shared" si="58"/>
        <v>WEAK</v>
      </c>
      <c r="H918" s="6" t="str">
        <f t="shared" si="57"/>
        <v>BEARISH DIVERGENCE</v>
      </c>
    </row>
    <row r="919" spans="1:8" ht="13.5" x14ac:dyDescent="0.25">
      <c r="A919" s="3">
        <f>TITRES_STAT!B922</f>
        <v>43343</v>
      </c>
      <c r="B919" s="6">
        <f>TITRES_STAT!C922</f>
        <v>6.88</v>
      </c>
      <c r="C919" s="6">
        <f>TITRES_STAT!D922</f>
        <v>6.88</v>
      </c>
      <c r="D919" s="6">
        <f>TITRES_STAT!E922</f>
        <v>114</v>
      </c>
      <c r="E919" s="2">
        <f t="shared" si="56"/>
        <v>422667</v>
      </c>
      <c r="F919" s="6" t="str">
        <f t="shared" si="59"/>
        <v>BEARISH</v>
      </c>
      <c r="G919" s="6" t="str">
        <f t="shared" si="58"/>
        <v>WEAK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6.88</v>
      </c>
      <c r="C920" s="6">
        <f>TITRES_STAT!D923</f>
        <v>6.88</v>
      </c>
      <c r="D920" s="6">
        <f>TITRES_STAT!E923</f>
        <v>0</v>
      </c>
      <c r="E920" s="2">
        <f t="shared" si="56"/>
        <v>422667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BEARISH DIVERGENCE</v>
      </c>
    </row>
    <row r="921" spans="1:8" ht="13.5" x14ac:dyDescent="0.25">
      <c r="A921" s="3">
        <f>TITRES_STAT!B924</f>
        <v>43347</v>
      </c>
      <c r="B921" s="6">
        <f>TITRES_STAT!C924</f>
        <v>6.88</v>
      </c>
      <c r="C921" s="6">
        <f>TITRES_STAT!D924</f>
        <v>6.88</v>
      </c>
      <c r="D921" s="6">
        <f>TITRES_STAT!E924</f>
        <v>0</v>
      </c>
      <c r="E921" s="2">
        <f t="shared" si="56"/>
        <v>422667</v>
      </c>
      <c r="F921" s="6" t="str">
        <f t="shared" si="59"/>
        <v>BULLISH</v>
      </c>
      <c r="G921" s="6" t="str">
        <f t="shared" si="58"/>
        <v>NEUTRAL</v>
      </c>
      <c r="H921" s="6" t="str">
        <f t="shared" si="57"/>
        <v>CONFIRMED BULLISH</v>
      </c>
    </row>
    <row r="922" spans="1:8" ht="13.5" x14ac:dyDescent="0.25">
      <c r="A922" s="3">
        <f>TITRES_STAT!B925</f>
        <v>43348</v>
      </c>
      <c r="B922" s="6">
        <f>TITRES_STAT!C925</f>
        <v>6.83</v>
      </c>
      <c r="C922" s="6">
        <f>TITRES_STAT!D925</f>
        <v>6.83</v>
      </c>
      <c r="D922" s="6">
        <f>TITRES_STAT!E925</f>
        <v>89785</v>
      </c>
      <c r="E922" s="2">
        <f t="shared" si="56"/>
        <v>332882</v>
      </c>
      <c r="F922" s="6" t="str">
        <f t="shared" si="59"/>
        <v>BEARISH</v>
      </c>
      <c r="G922" s="6" t="str">
        <f t="shared" si="58"/>
        <v>WEAK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6.83</v>
      </c>
      <c r="C923" s="6">
        <f>TITRES_STAT!D926</f>
        <v>6.83</v>
      </c>
      <c r="D923" s="6">
        <f>TITRES_STAT!E926</f>
        <v>3589</v>
      </c>
      <c r="E923" s="2">
        <f t="shared" si="56"/>
        <v>332882</v>
      </c>
      <c r="F923" s="6" t="str">
        <f t="shared" si="59"/>
        <v>BEARISH</v>
      </c>
      <c r="G923" s="6" t="str">
        <f t="shared" si="58"/>
        <v>WEAK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7</v>
      </c>
      <c r="C924" s="6">
        <f>TITRES_STAT!D927</f>
        <v>7</v>
      </c>
      <c r="D924" s="6">
        <f>TITRES_STAT!E927</f>
        <v>70</v>
      </c>
      <c r="E924" s="2">
        <f t="shared" si="56"/>
        <v>332952</v>
      </c>
      <c r="F924" s="6" t="str">
        <f t="shared" si="59"/>
        <v>BEARISH</v>
      </c>
      <c r="G924" s="6" t="str">
        <f t="shared" si="58"/>
        <v>WEAK</v>
      </c>
      <c r="H924" s="6" t="str">
        <f t="shared" si="57"/>
        <v>BEARISH DIVERGENCE</v>
      </c>
    </row>
    <row r="925" spans="1:8" ht="13.5" x14ac:dyDescent="0.25">
      <c r="A925" s="3">
        <f>TITRES_STAT!B928</f>
        <v>43353</v>
      </c>
      <c r="B925" s="6">
        <f>TITRES_STAT!C928</f>
        <v>7</v>
      </c>
      <c r="C925" s="6">
        <f>TITRES_STAT!D928</f>
        <v>7</v>
      </c>
      <c r="D925" s="6">
        <f>TITRES_STAT!E928</f>
        <v>10</v>
      </c>
      <c r="E925" s="2">
        <f t="shared" si="56"/>
        <v>332952</v>
      </c>
      <c r="F925" s="6" t="str">
        <f t="shared" si="59"/>
        <v>BEARISH</v>
      </c>
      <c r="G925" s="6" t="str">
        <f t="shared" si="58"/>
        <v>WEAK</v>
      </c>
      <c r="H925" s="6" t="str">
        <f t="shared" si="57"/>
        <v>BEARISH DIVERGENCE</v>
      </c>
    </row>
    <row r="926" spans="1:8" ht="13.5" x14ac:dyDescent="0.25">
      <c r="A926" s="3">
        <f>TITRES_STAT!B929</f>
        <v>43355</v>
      </c>
      <c r="B926" s="6">
        <f>TITRES_STAT!C929</f>
        <v>6.99</v>
      </c>
      <c r="C926" s="6">
        <f>TITRES_STAT!D929</f>
        <v>6.99</v>
      </c>
      <c r="D926" s="6">
        <f>TITRES_STAT!E929</f>
        <v>20760</v>
      </c>
      <c r="E926" s="2">
        <f t="shared" si="56"/>
        <v>312192</v>
      </c>
      <c r="F926" s="6" t="str">
        <f t="shared" si="59"/>
        <v>BEARISH</v>
      </c>
      <c r="G926" s="6" t="str">
        <f t="shared" si="58"/>
        <v>WEAK</v>
      </c>
      <c r="H926" s="6" t="str">
        <f t="shared" si="57"/>
        <v>BEARISH DIVERGENCE</v>
      </c>
    </row>
    <row r="927" spans="1:8" ht="13.5" x14ac:dyDescent="0.25">
      <c r="A927" s="3">
        <f>TITRES_STAT!B930</f>
        <v>43356</v>
      </c>
      <c r="B927" s="6">
        <f>TITRES_STAT!C930</f>
        <v>6.99</v>
      </c>
      <c r="C927" s="6">
        <f>TITRES_STAT!D930</f>
        <v>6.99</v>
      </c>
      <c r="D927" s="6">
        <f>TITRES_STAT!E930</f>
        <v>0</v>
      </c>
      <c r="E927" s="2">
        <f t="shared" si="56"/>
        <v>312192</v>
      </c>
      <c r="F927" s="6" t="str">
        <f t="shared" si="59"/>
        <v>BEARISH</v>
      </c>
      <c r="G927" s="6" t="str">
        <f t="shared" si="58"/>
        <v>WEAK</v>
      </c>
      <c r="H927" s="6" t="str">
        <f t="shared" si="57"/>
        <v>BEARISH DIVERGENCE</v>
      </c>
    </row>
    <row r="928" spans="1:8" ht="13.5" x14ac:dyDescent="0.25">
      <c r="A928" s="3">
        <f>TITRES_STAT!B931</f>
        <v>43357</v>
      </c>
      <c r="B928" s="6">
        <f>TITRES_STAT!C931</f>
        <v>6.99</v>
      </c>
      <c r="C928" s="6">
        <f>TITRES_STAT!D931</f>
        <v>6.99</v>
      </c>
      <c r="D928" s="6">
        <f>TITRES_STAT!E931</f>
        <v>3538</v>
      </c>
      <c r="E928" s="2">
        <f t="shared" si="56"/>
        <v>312192</v>
      </c>
      <c r="F928" s="6" t="str">
        <f t="shared" si="59"/>
        <v>BEARISH</v>
      </c>
      <c r="G928" s="6" t="str">
        <f t="shared" si="58"/>
        <v>WEAK</v>
      </c>
      <c r="H928" s="6" t="str">
        <f t="shared" si="57"/>
        <v>BEARISH DIVERGENCE</v>
      </c>
    </row>
    <row r="929" spans="1:8" ht="13.5" x14ac:dyDescent="0.25">
      <c r="A929" s="3">
        <f>TITRES_STAT!B932</f>
        <v>43360</v>
      </c>
      <c r="B929" s="6">
        <f>TITRES_STAT!C932</f>
        <v>6.98</v>
      </c>
      <c r="C929" s="6">
        <f>TITRES_STAT!D932</f>
        <v>6.98</v>
      </c>
      <c r="D929" s="6">
        <f>TITRES_STAT!E932</f>
        <v>20</v>
      </c>
      <c r="E929" s="2">
        <f t="shared" si="56"/>
        <v>312172</v>
      </c>
      <c r="F929" s="6" t="str">
        <f t="shared" si="59"/>
        <v>BEARISH</v>
      </c>
      <c r="G929" s="6" t="str">
        <f t="shared" si="58"/>
        <v>WEAK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6.98</v>
      </c>
      <c r="C930" s="6">
        <f>TITRES_STAT!D933</f>
        <v>6.98</v>
      </c>
      <c r="D930" s="6">
        <f>TITRES_STAT!E933</f>
        <v>0</v>
      </c>
      <c r="E930" s="2">
        <f t="shared" si="56"/>
        <v>312172</v>
      </c>
      <c r="F930" s="6" t="str">
        <f t="shared" si="59"/>
        <v>BEARISH</v>
      </c>
      <c r="G930" s="6" t="str">
        <f t="shared" si="58"/>
        <v>WEAK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6.97</v>
      </c>
      <c r="C931" s="6">
        <f>TITRES_STAT!D934</f>
        <v>6.97</v>
      </c>
      <c r="D931" s="6">
        <f>TITRES_STAT!E934</f>
        <v>450</v>
      </c>
      <c r="E931" s="2">
        <f t="shared" si="56"/>
        <v>311722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6.95</v>
      </c>
      <c r="C932" s="6">
        <f>TITRES_STAT!D935</f>
        <v>6.95</v>
      </c>
      <c r="D932" s="6">
        <f>TITRES_STAT!E935</f>
        <v>15020</v>
      </c>
      <c r="E932" s="2">
        <f t="shared" si="56"/>
        <v>296702</v>
      </c>
      <c r="F932" s="6" t="str">
        <f t="shared" si="59"/>
        <v>BEARISH</v>
      </c>
      <c r="G932" s="6" t="str">
        <f t="shared" si="58"/>
        <v>WEAK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6.95</v>
      </c>
      <c r="C933" s="6">
        <f>TITRES_STAT!D936</f>
        <v>6.95</v>
      </c>
      <c r="D933" s="6">
        <f>TITRES_STAT!E936</f>
        <v>661</v>
      </c>
      <c r="E933" s="2">
        <f t="shared" si="56"/>
        <v>296702</v>
      </c>
      <c r="F933" s="6" t="str">
        <f t="shared" si="59"/>
        <v>BEARISH</v>
      </c>
      <c r="G933" s="6" t="str">
        <f t="shared" si="58"/>
        <v>WEAK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6.96</v>
      </c>
      <c r="C934" s="6">
        <f>TITRES_STAT!D937</f>
        <v>6.96</v>
      </c>
      <c r="D934" s="6">
        <f>TITRES_STAT!E937</f>
        <v>190</v>
      </c>
      <c r="E934" s="2">
        <f t="shared" si="56"/>
        <v>296892</v>
      </c>
      <c r="F934" s="6" t="str">
        <f t="shared" si="59"/>
        <v>BEARISH</v>
      </c>
      <c r="G934" s="6" t="str">
        <f t="shared" si="58"/>
        <v>WEAK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6.96</v>
      </c>
      <c r="C935" s="6">
        <f>TITRES_STAT!D938</f>
        <v>6.96</v>
      </c>
      <c r="D935" s="6">
        <f>TITRES_STAT!E938</f>
        <v>0</v>
      </c>
      <c r="E935" s="2">
        <f t="shared" si="56"/>
        <v>296892</v>
      </c>
      <c r="F935" s="6" t="str">
        <f t="shared" si="59"/>
        <v>BEARISH</v>
      </c>
      <c r="G935" s="6" t="str">
        <f t="shared" si="58"/>
        <v>WEAK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6.96</v>
      </c>
      <c r="C936" s="6">
        <f>TITRES_STAT!D939</f>
        <v>6.96</v>
      </c>
      <c r="D936" s="6">
        <f>TITRES_STAT!E939</f>
        <v>0</v>
      </c>
      <c r="E936" s="2">
        <f t="shared" si="56"/>
        <v>296892</v>
      </c>
      <c r="F936" s="6" t="str">
        <f t="shared" si="59"/>
        <v>BEARISH</v>
      </c>
      <c r="G936" s="6" t="str">
        <f t="shared" si="58"/>
        <v>WEAK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6.95</v>
      </c>
      <c r="C937" s="6">
        <f>TITRES_STAT!D940</f>
        <v>6.95</v>
      </c>
      <c r="D937" s="6">
        <f>TITRES_STAT!E940</f>
        <v>1100</v>
      </c>
      <c r="E937" s="2">
        <f t="shared" si="56"/>
        <v>295792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NEUTRAL</v>
      </c>
    </row>
    <row r="938" spans="1:8" ht="13.5" x14ac:dyDescent="0.25">
      <c r="A938" s="3">
        <f>TITRES_STAT!B941</f>
        <v>43371</v>
      </c>
      <c r="B938" s="6">
        <f>TITRES_STAT!C941</f>
        <v>6.95</v>
      </c>
      <c r="C938" s="6">
        <f>TITRES_STAT!D941</f>
        <v>6.95</v>
      </c>
      <c r="D938" s="6">
        <f>TITRES_STAT!E941</f>
        <v>40</v>
      </c>
      <c r="E938" s="2">
        <f t="shared" si="56"/>
        <v>295792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43374</v>
      </c>
      <c r="B939" s="6">
        <f>TITRES_STAT!C942</f>
        <v>6.95</v>
      </c>
      <c r="C939" s="6">
        <f>TITRES_STAT!D942</f>
        <v>6.95</v>
      </c>
      <c r="D939" s="6">
        <f>TITRES_STAT!E942</f>
        <v>0</v>
      </c>
      <c r="E939" s="2">
        <f t="shared" si="56"/>
        <v>295792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6.95</v>
      </c>
      <c r="C940" s="6">
        <f>TITRES_STAT!D943</f>
        <v>6.95</v>
      </c>
      <c r="D940" s="6">
        <f>TITRES_STAT!E943</f>
        <v>65505</v>
      </c>
      <c r="E940" s="2">
        <f t="shared" si="56"/>
        <v>295792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6.94</v>
      </c>
      <c r="C941" s="6">
        <f>TITRES_STAT!D944</f>
        <v>6.94</v>
      </c>
      <c r="D941" s="6">
        <f>TITRES_STAT!E944</f>
        <v>30</v>
      </c>
      <c r="E941" s="2">
        <f t="shared" si="56"/>
        <v>295762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6.94</v>
      </c>
      <c r="C942" s="6">
        <f>TITRES_STAT!D945</f>
        <v>6.94</v>
      </c>
      <c r="D942" s="6">
        <f>TITRES_STAT!E945</f>
        <v>540</v>
      </c>
      <c r="E942" s="2">
        <f t="shared" si="56"/>
        <v>295762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6.94</v>
      </c>
      <c r="C943" s="6">
        <f>TITRES_STAT!D946</f>
        <v>6.94</v>
      </c>
      <c r="D943" s="6">
        <f>TITRES_STAT!E946</f>
        <v>0</v>
      </c>
      <c r="E943" s="2">
        <f t="shared" si="56"/>
        <v>295762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6.94</v>
      </c>
      <c r="C944" s="6">
        <f>TITRES_STAT!D947</f>
        <v>6.94</v>
      </c>
      <c r="D944" s="6">
        <f>TITRES_STAT!E947</f>
        <v>350</v>
      </c>
      <c r="E944" s="2">
        <f t="shared" si="56"/>
        <v>295762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6.94</v>
      </c>
      <c r="C945" s="6">
        <f>TITRES_STAT!D948</f>
        <v>6.94</v>
      </c>
      <c r="D945" s="6">
        <f>TITRES_STAT!E948</f>
        <v>0</v>
      </c>
      <c r="E945" s="2">
        <f t="shared" si="56"/>
        <v>295762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6.94</v>
      </c>
      <c r="C946" s="6">
        <f>TITRES_STAT!D949</f>
        <v>6.94</v>
      </c>
      <c r="D946" s="6">
        <f>TITRES_STAT!E949</f>
        <v>0</v>
      </c>
      <c r="E946" s="2">
        <f t="shared" si="56"/>
        <v>295762</v>
      </c>
      <c r="F946" s="6" t="str">
        <f t="shared" si="59"/>
        <v>NEUTRAL</v>
      </c>
      <c r="G946" s="6" t="str">
        <f t="shared" si="58"/>
        <v>NEUTRAL</v>
      </c>
      <c r="H946" s="6" t="str">
        <f t="shared" si="57"/>
        <v>NEUTRAL</v>
      </c>
    </row>
    <row r="947" spans="1:8" ht="13.5" x14ac:dyDescent="0.25">
      <c r="A947" s="3">
        <f>TITRES_STAT!B950</f>
        <v>43384</v>
      </c>
      <c r="B947" s="6">
        <f>TITRES_STAT!C950</f>
        <v>6.94</v>
      </c>
      <c r="C947" s="6">
        <f>TITRES_STAT!D950</f>
        <v>6.94</v>
      </c>
      <c r="D947" s="6">
        <f>TITRES_STAT!E950</f>
        <v>0</v>
      </c>
      <c r="E947" s="2">
        <f t="shared" si="56"/>
        <v>295762</v>
      </c>
      <c r="F947" s="6" t="str">
        <f t="shared" si="59"/>
        <v>NEUTRAL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43385</v>
      </c>
      <c r="B948" s="6">
        <f>TITRES_STAT!C951</f>
        <v>6.94</v>
      </c>
      <c r="C948" s="6">
        <f>TITRES_STAT!D951</f>
        <v>6.94</v>
      </c>
      <c r="D948" s="6">
        <f>TITRES_STAT!E951</f>
        <v>0</v>
      </c>
      <c r="E948" s="2">
        <f t="shared" si="56"/>
        <v>295762</v>
      </c>
      <c r="F948" s="6" t="str">
        <f t="shared" si="59"/>
        <v>NEUTRAL</v>
      </c>
      <c r="G948" s="6" t="str">
        <f t="shared" si="58"/>
        <v>NEUTRAL</v>
      </c>
      <c r="H948" s="6" t="str">
        <f t="shared" si="57"/>
        <v>NEUTRAL</v>
      </c>
    </row>
    <row r="949" spans="1:8" ht="13.5" x14ac:dyDescent="0.25">
      <c r="A949" s="3">
        <f>TITRES_STAT!B952</f>
        <v>43389</v>
      </c>
      <c r="B949" s="6">
        <f>TITRES_STAT!C952</f>
        <v>6.93</v>
      </c>
      <c r="C949" s="6">
        <f>TITRES_STAT!D952</f>
        <v>6.93</v>
      </c>
      <c r="D949" s="6">
        <f>TITRES_STAT!E952</f>
        <v>200</v>
      </c>
      <c r="E949" s="2">
        <f t="shared" si="56"/>
        <v>295562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6.85</v>
      </c>
      <c r="C950" s="6">
        <f>TITRES_STAT!D953</f>
        <v>6.85</v>
      </c>
      <c r="D950" s="6">
        <f>TITRES_STAT!E953</f>
        <v>24</v>
      </c>
      <c r="E950" s="2">
        <f t="shared" si="56"/>
        <v>295538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6.85</v>
      </c>
      <c r="C951" s="6">
        <f>TITRES_STAT!D954</f>
        <v>6.85</v>
      </c>
      <c r="D951" s="6">
        <f>TITRES_STAT!E954</f>
        <v>30</v>
      </c>
      <c r="E951" s="2">
        <f t="shared" si="56"/>
        <v>295538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6.8</v>
      </c>
      <c r="C952" s="6">
        <f>TITRES_STAT!D955</f>
        <v>6.8</v>
      </c>
      <c r="D952" s="6">
        <f>TITRES_STAT!E955</f>
        <v>266</v>
      </c>
      <c r="E952" s="2">
        <f t="shared" si="56"/>
        <v>295272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6.8</v>
      </c>
      <c r="C953" s="6">
        <f>TITRES_STAT!D956</f>
        <v>6.8</v>
      </c>
      <c r="D953" s="6">
        <f>TITRES_STAT!E956</f>
        <v>0</v>
      </c>
      <c r="E953" s="2">
        <f t="shared" si="56"/>
        <v>295272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6.8</v>
      </c>
      <c r="C954" s="6">
        <f>TITRES_STAT!D957</f>
        <v>6.8</v>
      </c>
      <c r="D954" s="6">
        <f>TITRES_STAT!E957</f>
        <v>0</v>
      </c>
      <c r="E954" s="2">
        <f t="shared" si="56"/>
        <v>295272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6.7</v>
      </c>
      <c r="C955" s="6">
        <f>TITRES_STAT!D958</f>
        <v>6.7</v>
      </c>
      <c r="D955" s="6">
        <f>TITRES_STAT!E958</f>
        <v>114</v>
      </c>
      <c r="E955" s="2">
        <f t="shared" si="56"/>
        <v>295158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6.78</v>
      </c>
      <c r="C956" s="6">
        <f>TITRES_STAT!D959</f>
        <v>6.78</v>
      </c>
      <c r="D956" s="6">
        <f>TITRES_STAT!E959</f>
        <v>860</v>
      </c>
      <c r="E956" s="2">
        <f t="shared" si="56"/>
        <v>296018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BULLISH DIVERGENCE</v>
      </c>
    </row>
    <row r="957" spans="1:8" ht="13.5" x14ac:dyDescent="0.25">
      <c r="A957" s="3">
        <f>TITRES_STAT!B960</f>
        <v>43399</v>
      </c>
      <c r="B957" s="6">
        <f>TITRES_STAT!C960</f>
        <v>6.78</v>
      </c>
      <c r="C957" s="6">
        <f>TITRES_STAT!D960</f>
        <v>6.78</v>
      </c>
      <c r="D957" s="6">
        <f>TITRES_STAT!E960</f>
        <v>0</v>
      </c>
      <c r="E957" s="2">
        <f t="shared" si="56"/>
        <v>296018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BULLISH DIVERGENCE</v>
      </c>
    </row>
    <row r="958" spans="1:8" ht="13.5" x14ac:dyDescent="0.25">
      <c r="A958" s="3">
        <f>TITRES_STAT!B961</f>
        <v>43402</v>
      </c>
      <c r="B958" s="6">
        <f>TITRES_STAT!C961</f>
        <v>6.78</v>
      </c>
      <c r="C958" s="6">
        <f>TITRES_STAT!D961</f>
        <v>6.78</v>
      </c>
      <c r="D958" s="6">
        <f>TITRES_STAT!E961</f>
        <v>0</v>
      </c>
      <c r="E958" s="2">
        <f t="shared" si="56"/>
        <v>296018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BULLISH DIVERGENCE</v>
      </c>
    </row>
    <row r="959" spans="1:8" ht="13.5" x14ac:dyDescent="0.25">
      <c r="A959" s="3">
        <f>TITRES_STAT!B962</f>
        <v>43403</v>
      </c>
      <c r="B959" s="6">
        <f>TITRES_STAT!C962</f>
        <v>6.79</v>
      </c>
      <c r="C959" s="6">
        <f>TITRES_STAT!D962</f>
        <v>6.79</v>
      </c>
      <c r="D959" s="6">
        <f>TITRES_STAT!E962</f>
        <v>878</v>
      </c>
      <c r="E959" s="2">
        <f t="shared" si="56"/>
        <v>296896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43404</v>
      </c>
      <c r="B960" s="6">
        <f>TITRES_STAT!C963</f>
        <v>6.79</v>
      </c>
      <c r="C960" s="6">
        <f>TITRES_STAT!D963</f>
        <v>6.79</v>
      </c>
      <c r="D960" s="6">
        <f>TITRES_STAT!E963</f>
        <v>60</v>
      </c>
      <c r="E960" s="2">
        <f t="shared" si="56"/>
        <v>296896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6.79</v>
      </c>
      <c r="C961" s="6">
        <f>TITRES_STAT!D964</f>
        <v>6.79</v>
      </c>
      <c r="D961" s="6">
        <f>TITRES_STAT!E964</f>
        <v>370</v>
      </c>
      <c r="E961" s="2">
        <f t="shared" si="56"/>
        <v>296896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6.77</v>
      </c>
      <c r="C962" s="6">
        <f>TITRES_STAT!D965</f>
        <v>6.77</v>
      </c>
      <c r="D962" s="6">
        <f>TITRES_STAT!E965</f>
        <v>350</v>
      </c>
      <c r="E962" s="2">
        <f t="shared" si="56"/>
        <v>296546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BULLISH DIVERGENCE</v>
      </c>
    </row>
    <row r="963" spans="1:8" ht="13.5" x14ac:dyDescent="0.25">
      <c r="A963" s="3">
        <f>TITRES_STAT!B966</f>
        <v>43409</v>
      </c>
      <c r="B963" s="6">
        <f>TITRES_STAT!C966</f>
        <v>6.77</v>
      </c>
      <c r="C963" s="6">
        <f>TITRES_STAT!D966</f>
        <v>6.77</v>
      </c>
      <c r="D963" s="6">
        <f>TITRES_STAT!E966</f>
        <v>20</v>
      </c>
      <c r="E963" s="2">
        <f t="shared" si="56"/>
        <v>296546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BULLISH DIVERGENCE</v>
      </c>
    </row>
    <row r="964" spans="1:8" ht="13.5" x14ac:dyDescent="0.25">
      <c r="A964" s="3">
        <f>TITRES_STAT!B967</f>
        <v>43410</v>
      </c>
      <c r="B964" s="6">
        <f>TITRES_STAT!C967</f>
        <v>6.77</v>
      </c>
      <c r="C964" s="6">
        <f>TITRES_STAT!D967</f>
        <v>6.77</v>
      </c>
      <c r="D964" s="6">
        <f>TITRES_STAT!E967</f>
        <v>105</v>
      </c>
      <c r="E964" s="2">
        <f t="shared" ref="E964:E1027" si="60">IF(B964&gt;B963, E963+D964, IF(B964&lt;B963, E963-D964, E963))</f>
        <v>296546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6.77</v>
      </c>
      <c r="C965" s="6">
        <f>TITRES_STAT!D968</f>
        <v>6.77</v>
      </c>
      <c r="D965" s="6">
        <f>TITRES_STAT!E968</f>
        <v>0</v>
      </c>
      <c r="E965" s="2">
        <f t="shared" si="60"/>
        <v>296546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6.77</v>
      </c>
      <c r="C966" s="6">
        <f>TITRES_STAT!D969</f>
        <v>6.77</v>
      </c>
      <c r="D966" s="6">
        <f>TITRES_STAT!E969</f>
        <v>10000</v>
      </c>
      <c r="E966" s="2">
        <f t="shared" si="60"/>
        <v>296546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6">
        <f>TITRES_STAT!C970</f>
        <v>6.77</v>
      </c>
      <c r="C967" s="6">
        <f>TITRES_STAT!D970</f>
        <v>6.77</v>
      </c>
      <c r="D967" s="6">
        <f>TITRES_STAT!E970</f>
        <v>250</v>
      </c>
      <c r="E967" s="2">
        <f t="shared" si="60"/>
        <v>296546</v>
      </c>
      <c r="F967" s="6" t="str">
        <f t="shared" si="59"/>
        <v>NEUTRAL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NEUTRAL</v>
      </c>
    </row>
    <row r="968" spans="1:8" ht="13.5" x14ac:dyDescent="0.25">
      <c r="A968" s="3">
        <f>TITRES_STAT!B971</f>
        <v>43416</v>
      </c>
      <c r="B968" s="6">
        <f>TITRES_STAT!C971</f>
        <v>6.77</v>
      </c>
      <c r="C968" s="6">
        <f>TITRES_STAT!D971</f>
        <v>6.77</v>
      </c>
      <c r="D968" s="6">
        <f>TITRES_STAT!E971</f>
        <v>0</v>
      </c>
      <c r="E968" s="2">
        <f t="shared" si="60"/>
        <v>296546</v>
      </c>
      <c r="F968" s="6" t="str">
        <f t="shared" ref="F968:F1031" si="63">IF(E968&gt;E963,"BULLISH",IF(E968&lt;E963,"BEARISH","NEUTRAL"))</f>
        <v>NEUTRAL</v>
      </c>
      <c r="G968" s="6" t="str">
        <f t="shared" si="62"/>
        <v>NEUTRAL</v>
      </c>
      <c r="H968" s="6" t="str">
        <f t="shared" si="61"/>
        <v>NEUTRAL</v>
      </c>
    </row>
    <row r="969" spans="1:8" ht="13.5" x14ac:dyDescent="0.25">
      <c r="A969" s="3">
        <f>TITRES_STAT!B972</f>
        <v>43417</v>
      </c>
      <c r="B969" s="6">
        <f>TITRES_STAT!C972</f>
        <v>6.77</v>
      </c>
      <c r="C969" s="6">
        <f>TITRES_STAT!D972</f>
        <v>6.77</v>
      </c>
      <c r="D969" s="6">
        <f>TITRES_STAT!E972</f>
        <v>0</v>
      </c>
      <c r="E969" s="2">
        <f t="shared" si="60"/>
        <v>296546</v>
      </c>
      <c r="F969" s="6" t="str">
        <f t="shared" si="63"/>
        <v>NEUTRAL</v>
      </c>
      <c r="G969" s="6" t="str">
        <f t="shared" si="62"/>
        <v>NEUTRAL</v>
      </c>
      <c r="H969" s="6" t="str">
        <f t="shared" si="61"/>
        <v>NEUTRAL</v>
      </c>
    </row>
    <row r="970" spans="1:8" ht="13.5" x14ac:dyDescent="0.25">
      <c r="A970" s="3">
        <f>TITRES_STAT!B973</f>
        <v>43418</v>
      </c>
      <c r="B970" s="6">
        <f>TITRES_STAT!C973</f>
        <v>6.77</v>
      </c>
      <c r="C970" s="6">
        <f>TITRES_STAT!D973</f>
        <v>6.77</v>
      </c>
      <c r="D970" s="6">
        <f>TITRES_STAT!E973</f>
        <v>0</v>
      </c>
      <c r="E970" s="2">
        <f t="shared" si="60"/>
        <v>296546</v>
      </c>
      <c r="F970" s="6" t="str">
        <f t="shared" si="63"/>
        <v>NEUTRAL</v>
      </c>
      <c r="G970" s="6" t="str">
        <f t="shared" si="62"/>
        <v>NEUTRAL</v>
      </c>
      <c r="H970" s="6" t="str">
        <f t="shared" si="61"/>
        <v>NEUTRAL</v>
      </c>
    </row>
    <row r="971" spans="1:8" ht="13.5" x14ac:dyDescent="0.25">
      <c r="A971" s="3">
        <f>TITRES_STAT!B974</f>
        <v>43419</v>
      </c>
      <c r="B971" s="6">
        <f>TITRES_STAT!C974</f>
        <v>6.77</v>
      </c>
      <c r="C971" s="6">
        <f>TITRES_STAT!D974</f>
        <v>6.77</v>
      </c>
      <c r="D971" s="6">
        <f>TITRES_STAT!E974</f>
        <v>0</v>
      </c>
      <c r="E971" s="2">
        <f t="shared" si="60"/>
        <v>296546</v>
      </c>
      <c r="F971" s="6" t="str">
        <f t="shared" si="63"/>
        <v>NEUTRAL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43420</v>
      </c>
      <c r="B972" s="6">
        <f>TITRES_STAT!C975</f>
        <v>6.76</v>
      </c>
      <c r="C972" s="6">
        <f>TITRES_STAT!D975</f>
        <v>6.76</v>
      </c>
      <c r="D972" s="6">
        <f>TITRES_STAT!E975</f>
        <v>450</v>
      </c>
      <c r="E972" s="2">
        <f t="shared" si="60"/>
        <v>296096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6.77</v>
      </c>
      <c r="C973" s="6">
        <f>TITRES_STAT!D976</f>
        <v>6.77</v>
      </c>
      <c r="D973" s="6">
        <f>TITRES_STAT!E976</f>
        <v>255</v>
      </c>
      <c r="E973" s="2">
        <f t="shared" si="60"/>
        <v>296351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43425</v>
      </c>
      <c r="B974" s="6">
        <f>TITRES_STAT!C977</f>
        <v>6.77</v>
      </c>
      <c r="C974" s="6">
        <f>TITRES_STAT!D977</f>
        <v>6.77</v>
      </c>
      <c r="D974" s="6">
        <f>TITRES_STAT!E977</f>
        <v>0</v>
      </c>
      <c r="E974" s="2">
        <f t="shared" si="60"/>
        <v>296351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6.77</v>
      </c>
      <c r="C975" s="6">
        <f>TITRES_STAT!D978</f>
        <v>6.77</v>
      </c>
      <c r="D975" s="6">
        <f>TITRES_STAT!E978</f>
        <v>0</v>
      </c>
      <c r="E975" s="2">
        <f t="shared" si="60"/>
        <v>296351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43427</v>
      </c>
      <c r="B976" s="6">
        <f>TITRES_STAT!C979</f>
        <v>6.77</v>
      </c>
      <c r="C976" s="6">
        <f>TITRES_STAT!D979</f>
        <v>6.77</v>
      </c>
      <c r="D976" s="6">
        <f>TITRES_STAT!E979</f>
        <v>0</v>
      </c>
      <c r="E976" s="2">
        <f t="shared" si="60"/>
        <v>296351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NEUTRAL</v>
      </c>
    </row>
    <row r="977" spans="1:8" ht="13.5" x14ac:dyDescent="0.25">
      <c r="A977" s="3">
        <f>TITRES_STAT!B980</f>
        <v>43430</v>
      </c>
      <c r="B977" s="6">
        <f>TITRES_STAT!C980</f>
        <v>6.77</v>
      </c>
      <c r="C977" s="6">
        <f>TITRES_STAT!D980</f>
        <v>6.77</v>
      </c>
      <c r="D977" s="6">
        <f>TITRES_STAT!E980</f>
        <v>0</v>
      </c>
      <c r="E977" s="2">
        <f t="shared" si="60"/>
        <v>296351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CONFIRMED BULLISH</v>
      </c>
    </row>
    <row r="978" spans="1:8" ht="13.5" x14ac:dyDescent="0.25">
      <c r="A978" s="3">
        <f>TITRES_STAT!B981</f>
        <v>43431</v>
      </c>
      <c r="B978" s="6">
        <f>TITRES_STAT!C981</f>
        <v>6.77</v>
      </c>
      <c r="C978" s="6">
        <f>TITRES_STAT!D981</f>
        <v>6.77</v>
      </c>
      <c r="D978" s="6">
        <f>TITRES_STAT!E981</f>
        <v>0</v>
      </c>
      <c r="E978" s="2">
        <f t="shared" si="60"/>
        <v>296351</v>
      </c>
      <c r="F978" s="6" t="str">
        <f t="shared" si="63"/>
        <v>NEUTRAL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43432</v>
      </c>
      <c r="B979" s="6">
        <f>TITRES_STAT!C982</f>
        <v>6.77</v>
      </c>
      <c r="C979" s="6">
        <f>TITRES_STAT!D982</f>
        <v>6.77</v>
      </c>
      <c r="D979" s="6">
        <f>TITRES_STAT!E982</f>
        <v>0</v>
      </c>
      <c r="E979" s="2">
        <f t="shared" si="60"/>
        <v>296351</v>
      </c>
      <c r="F979" s="6" t="str">
        <f t="shared" si="63"/>
        <v>NEUTRAL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43433</v>
      </c>
      <c r="B980" s="6">
        <f>TITRES_STAT!C983</f>
        <v>6.76</v>
      </c>
      <c r="C980" s="6">
        <f>TITRES_STAT!D983</f>
        <v>6.76</v>
      </c>
      <c r="D980" s="6">
        <f>TITRES_STAT!E983</f>
        <v>7467</v>
      </c>
      <c r="E980" s="2">
        <f t="shared" si="60"/>
        <v>288884</v>
      </c>
      <c r="F980" s="6" t="str">
        <f t="shared" si="63"/>
        <v>BEARISH</v>
      </c>
      <c r="G980" s="6" t="str">
        <f t="shared" si="62"/>
        <v>WEAK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6.76</v>
      </c>
      <c r="C981" s="6">
        <f>TITRES_STAT!D984</f>
        <v>6.76</v>
      </c>
      <c r="D981" s="6">
        <f>TITRES_STAT!E984</f>
        <v>248</v>
      </c>
      <c r="E981" s="2">
        <f t="shared" si="60"/>
        <v>288884</v>
      </c>
      <c r="F981" s="6" t="str">
        <f t="shared" si="63"/>
        <v>BEARISH</v>
      </c>
      <c r="G981" s="6" t="str">
        <f t="shared" si="62"/>
        <v>WEAK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6.76</v>
      </c>
      <c r="C982" s="6">
        <f>TITRES_STAT!D985</f>
        <v>6.76</v>
      </c>
      <c r="D982" s="6">
        <f>TITRES_STAT!E985</f>
        <v>0</v>
      </c>
      <c r="E982" s="2">
        <f t="shared" si="60"/>
        <v>288884</v>
      </c>
      <c r="F982" s="6" t="str">
        <f t="shared" si="63"/>
        <v>BEARISH</v>
      </c>
      <c r="G982" s="6" t="str">
        <f t="shared" si="62"/>
        <v>WEAK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6.76</v>
      </c>
      <c r="C983" s="6">
        <f>TITRES_STAT!D986</f>
        <v>6.76</v>
      </c>
      <c r="D983" s="6">
        <f>TITRES_STAT!E986</f>
        <v>150</v>
      </c>
      <c r="E983" s="2">
        <f t="shared" si="60"/>
        <v>288884</v>
      </c>
      <c r="F983" s="6" t="str">
        <f t="shared" si="63"/>
        <v>BEARISH</v>
      </c>
      <c r="G983" s="6" t="str">
        <f t="shared" si="62"/>
        <v>WEAK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6.77</v>
      </c>
      <c r="C984" s="6">
        <f>TITRES_STAT!D987</f>
        <v>6.77</v>
      </c>
      <c r="D984" s="6">
        <f>TITRES_STAT!E987</f>
        <v>9</v>
      </c>
      <c r="E984" s="2">
        <f t="shared" si="60"/>
        <v>288893</v>
      </c>
      <c r="F984" s="6" t="str">
        <f t="shared" si="63"/>
        <v>BEARISH</v>
      </c>
      <c r="G984" s="6" t="str">
        <f t="shared" si="62"/>
        <v>WEAK</v>
      </c>
      <c r="H984" s="6" t="str">
        <f t="shared" si="61"/>
        <v>NEUTRAL</v>
      </c>
    </row>
    <row r="985" spans="1:8" ht="13.5" x14ac:dyDescent="0.25">
      <c r="A985" s="3">
        <f>TITRES_STAT!B988</f>
        <v>43440</v>
      </c>
      <c r="B985" s="6">
        <f>TITRES_STAT!C988</f>
        <v>6.77</v>
      </c>
      <c r="C985" s="6">
        <f>TITRES_STAT!D988</f>
        <v>6.77</v>
      </c>
      <c r="D985" s="6">
        <f>TITRES_STAT!E988</f>
        <v>150</v>
      </c>
      <c r="E985" s="2">
        <f t="shared" si="60"/>
        <v>288893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6.77</v>
      </c>
      <c r="C986" s="6">
        <f>TITRES_STAT!D989</f>
        <v>6.77</v>
      </c>
      <c r="D986" s="6">
        <f>TITRES_STAT!E989</f>
        <v>0</v>
      </c>
      <c r="E986" s="2">
        <f t="shared" si="60"/>
        <v>288893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CONFIRMED BULLISH</v>
      </c>
    </row>
    <row r="987" spans="1:8" ht="13.5" x14ac:dyDescent="0.25">
      <c r="A987" s="3">
        <f>TITRES_STAT!B990</f>
        <v>43444</v>
      </c>
      <c r="B987" s="6">
        <f>TITRES_STAT!C990</f>
        <v>6.77</v>
      </c>
      <c r="C987" s="6">
        <f>TITRES_STAT!D990</f>
        <v>6.77</v>
      </c>
      <c r="D987" s="6">
        <f>TITRES_STAT!E990</f>
        <v>0</v>
      </c>
      <c r="E987" s="2">
        <f t="shared" si="60"/>
        <v>288893</v>
      </c>
      <c r="F987" s="6" t="str">
        <f t="shared" si="63"/>
        <v>BULLISH</v>
      </c>
      <c r="G987" s="6" t="str">
        <f t="shared" si="62"/>
        <v>NEUTRAL</v>
      </c>
      <c r="H987" s="6" t="str">
        <f t="shared" si="61"/>
        <v>CONFIRMED BULLISH</v>
      </c>
    </row>
    <row r="988" spans="1:8" ht="13.5" x14ac:dyDescent="0.25">
      <c r="A988" s="3">
        <f>TITRES_STAT!B991</f>
        <v>43445</v>
      </c>
      <c r="B988" s="6">
        <f>TITRES_STAT!C991</f>
        <v>6.77</v>
      </c>
      <c r="C988" s="6">
        <f>TITRES_STAT!D991</f>
        <v>6.77</v>
      </c>
      <c r="D988" s="6">
        <f>TITRES_STAT!E991</f>
        <v>39</v>
      </c>
      <c r="E988" s="2">
        <f t="shared" si="60"/>
        <v>288893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CONFIRMED BULLISH</v>
      </c>
    </row>
    <row r="989" spans="1:8" ht="13.5" x14ac:dyDescent="0.25">
      <c r="A989" s="3">
        <f>TITRES_STAT!B992</f>
        <v>43446</v>
      </c>
      <c r="B989" s="6">
        <f>TITRES_STAT!C992</f>
        <v>6.77</v>
      </c>
      <c r="C989" s="6">
        <f>TITRES_STAT!D992</f>
        <v>6.77</v>
      </c>
      <c r="D989" s="6">
        <f>TITRES_STAT!E992</f>
        <v>0</v>
      </c>
      <c r="E989" s="2">
        <f t="shared" si="60"/>
        <v>288893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43447</v>
      </c>
      <c r="B990" s="6">
        <f>TITRES_STAT!C993</f>
        <v>6.75</v>
      </c>
      <c r="C990" s="6">
        <f>TITRES_STAT!D993</f>
        <v>6.75</v>
      </c>
      <c r="D990" s="6">
        <f>TITRES_STAT!E993</f>
        <v>75</v>
      </c>
      <c r="E990" s="2">
        <f t="shared" si="60"/>
        <v>288818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6.75</v>
      </c>
      <c r="C991" s="6">
        <f>TITRES_STAT!D994</f>
        <v>6.75</v>
      </c>
      <c r="D991" s="6">
        <f>TITRES_STAT!E994</f>
        <v>41</v>
      </c>
      <c r="E991" s="2">
        <f t="shared" si="60"/>
        <v>288818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6.75</v>
      </c>
      <c r="C992" s="6">
        <f>TITRES_STAT!D995</f>
        <v>6.75</v>
      </c>
      <c r="D992" s="6">
        <f>TITRES_STAT!E995</f>
        <v>0</v>
      </c>
      <c r="E992" s="2">
        <f t="shared" si="60"/>
        <v>288818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6.75</v>
      </c>
      <c r="C993" s="6">
        <f>TITRES_STAT!D996</f>
        <v>6.75</v>
      </c>
      <c r="D993" s="6">
        <f>TITRES_STAT!E996</f>
        <v>0</v>
      </c>
      <c r="E993" s="2">
        <f t="shared" si="60"/>
        <v>288818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6.57</v>
      </c>
      <c r="C994" s="6">
        <f>TITRES_STAT!D997</f>
        <v>6.57</v>
      </c>
      <c r="D994" s="6">
        <f>TITRES_STAT!E997</f>
        <v>1</v>
      </c>
      <c r="E994" s="2">
        <f t="shared" si="60"/>
        <v>288817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6.6</v>
      </c>
      <c r="C995" s="6">
        <f>TITRES_STAT!D998</f>
        <v>6.6</v>
      </c>
      <c r="D995" s="6">
        <f>TITRES_STAT!E998</f>
        <v>939</v>
      </c>
      <c r="E995" s="2">
        <f t="shared" si="60"/>
        <v>289756</v>
      </c>
      <c r="F995" s="6" t="str">
        <f t="shared" si="63"/>
        <v>BULLISH</v>
      </c>
      <c r="G995" s="6" t="str">
        <f t="shared" si="62"/>
        <v>NEUTRAL</v>
      </c>
      <c r="H995" s="6" t="str">
        <f t="shared" si="61"/>
        <v>BULLISH DIVERGENCE</v>
      </c>
    </row>
    <row r="996" spans="1:8" ht="13.5" x14ac:dyDescent="0.25">
      <c r="A996" s="3">
        <f>TITRES_STAT!B999</f>
        <v>43455</v>
      </c>
      <c r="B996" s="6">
        <f>TITRES_STAT!C999</f>
        <v>6.59</v>
      </c>
      <c r="C996" s="6">
        <f>TITRES_STAT!D999</f>
        <v>6.59</v>
      </c>
      <c r="D996" s="6">
        <f>TITRES_STAT!E999</f>
        <v>25</v>
      </c>
      <c r="E996" s="2">
        <f t="shared" si="60"/>
        <v>289731</v>
      </c>
      <c r="F996" s="6" t="str">
        <f t="shared" si="63"/>
        <v>BULLISH</v>
      </c>
      <c r="G996" s="6" t="str">
        <f t="shared" si="62"/>
        <v>NEUTRAL</v>
      </c>
      <c r="H996" s="6" t="str">
        <f t="shared" si="61"/>
        <v>BULLISH DIVERGENCE</v>
      </c>
    </row>
    <row r="997" spans="1:8" ht="13.5" x14ac:dyDescent="0.25">
      <c r="A997" s="3">
        <f>TITRES_STAT!B1000</f>
        <v>43458</v>
      </c>
      <c r="B997" s="6">
        <f>TITRES_STAT!C1000</f>
        <v>6.5</v>
      </c>
      <c r="C997" s="6">
        <f>TITRES_STAT!D1000</f>
        <v>6.5</v>
      </c>
      <c r="D997" s="6">
        <f>TITRES_STAT!E1000</f>
        <v>260</v>
      </c>
      <c r="E997" s="2">
        <f t="shared" si="60"/>
        <v>289471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BULLISH DIVERGENCE</v>
      </c>
    </row>
    <row r="998" spans="1:8" ht="13.5" x14ac:dyDescent="0.25">
      <c r="A998" s="3">
        <f>TITRES_STAT!B1001</f>
        <v>43459</v>
      </c>
      <c r="B998" s="6">
        <f>TITRES_STAT!C1001</f>
        <v>6.5</v>
      </c>
      <c r="C998" s="6">
        <f>TITRES_STAT!D1001</f>
        <v>6.5</v>
      </c>
      <c r="D998" s="6">
        <f>TITRES_STAT!E1001</f>
        <v>1</v>
      </c>
      <c r="E998" s="2">
        <f t="shared" si="60"/>
        <v>289471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BULLISH DIVERGENCE</v>
      </c>
    </row>
    <row r="999" spans="1:8" ht="13.5" x14ac:dyDescent="0.25">
      <c r="A999" s="3">
        <f>TITRES_STAT!B1002</f>
        <v>43460</v>
      </c>
      <c r="B999" s="6">
        <f>TITRES_STAT!C1002</f>
        <v>6.5</v>
      </c>
      <c r="C999" s="6">
        <f>TITRES_STAT!D1002</f>
        <v>6.5</v>
      </c>
      <c r="D999" s="6">
        <f>TITRES_STAT!E1002</f>
        <v>121</v>
      </c>
      <c r="E999" s="2">
        <f t="shared" si="60"/>
        <v>289471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BULLISH DIVERGENCE</v>
      </c>
    </row>
    <row r="1000" spans="1:8" ht="13.5" x14ac:dyDescent="0.25">
      <c r="A1000" s="3">
        <f>TITRES_STAT!B1003</f>
        <v>43461</v>
      </c>
      <c r="B1000" s="6">
        <f>TITRES_STAT!C1003</f>
        <v>6.5</v>
      </c>
      <c r="C1000" s="6">
        <f>TITRES_STAT!D1003</f>
        <v>6.5</v>
      </c>
      <c r="D1000" s="6">
        <f>TITRES_STAT!E1003</f>
        <v>0</v>
      </c>
      <c r="E1000" s="2">
        <f t="shared" si="60"/>
        <v>289471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6.89</v>
      </c>
      <c r="C1001" s="6">
        <f>TITRES_STAT!D1004</f>
        <v>6.89</v>
      </c>
      <c r="D1001" s="6">
        <f>TITRES_STAT!E1004</f>
        <v>26312</v>
      </c>
      <c r="E1001" s="2">
        <f t="shared" si="60"/>
        <v>315783</v>
      </c>
      <c r="F1001" s="6" t="str">
        <f t="shared" si="63"/>
        <v>BULLISH</v>
      </c>
      <c r="G1001" s="6" t="str">
        <f t="shared" si="62"/>
        <v>STRONG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7.2</v>
      </c>
      <c r="C1002" s="6">
        <f>TITRES_STAT!D1005</f>
        <v>7.2</v>
      </c>
      <c r="D1002" s="6">
        <f>TITRES_STAT!E1005</f>
        <v>14237</v>
      </c>
      <c r="E1002" s="2">
        <f t="shared" si="60"/>
        <v>330020</v>
      </c>
      <c r="F1002" s="6" t="str">
        <f t="shared" si="63"/>
        <v>BULLISH</v>
      </c>
      <c r="G1002" s="6" t="str">
        <f t="shared" si="62"/>
        <v>STRONG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7.15</v>
      </c>
      <c r="C1003" s="6">
        <f>TITRES_STAT!D1006</f>
        <v>7.15</v>
      </c>
      <c r="D1003" s="6">
        <f>TITRES_STAT!E1006</f>
        <v>420</v>
      </c>
      <c r="E1003" s="2">
        <f t="shared" si="60"/>
        <v>329600</v>
      </c>
      <c r="F1003" s="6" t="str">
        <f t="shared" si="63"/>
        <v>BULLISH</v>
      </c>
      <c r="G1003" s="6" t="str">
        <f t="shared" si="62"/>
        <v>STRONG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7.08</v>
      </c>
      <c r="C1004" s="6">
        <f>TITRES_STAT!D1007</f>
        <v>7.08</v>
      </c>
      <c r="D1004" s="6">
        <f>TITRES_STAT!E1007</f>
        <v>787</v>
      </c>
      <c r="E1004" s="2">
        <f t="shared" si="60"/>
        <v>328813</v>
      </c>
      <c r="F1004" s="6" t="str">
        <f t="shared" si="63"/>
        <v>BULLISH</v>
      </c>
      <c r="G1004" s="6" t="str">
        <f t="shared" si="62"/>
        <v>STRONG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7.08</v>
      </c>
      <c r="C1005" s="6">
        <f>TITRES_STAT!D1008</f>
        <v>7.08</v>
      </c>
      <c r="D1005" s="6">
        <f>TITRES_STAT!E1008</f>
        <v>430</v>
      </c>
      <c r="E1005" s="2">
        <f t="shared" si="60"/>
        <v>328813</v>
      </c>
      <c r="F1005" s="6" t="str">
        <f t="shared" si="63"/>
        <v>BULLISH</v>
      </c>
      <c r="G1005" s="6" t="str">
        <f t="shared" si="62"/>
        <v>STRONG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7</v>
      </c>
      <c r="C1006" s="6">
        <f>TITRES_STAT!D1009</f>
        <v>7</v>
      </c>
      <c r="D1006" s="6">
        <f>TITRES_STAT!E1009</f>
        <v>810</v>
      </c>
      <c r="E1006" s="2">
        <f t="shared" si="60"/>
        <v>328003</v>
      </c>
      <c r="F1006" s="6" t="str">
        <f t="shared" si="63"/>
        <v>BULLISH</v>
      </c>
      <c r="G1006" s="6" t="str">
        <f t="shared" si="62"/>
        <v>STRONG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6.98</v>
      </c>
      <c r="C1007" s="6">
        <f>TITRES_STAT!D1010</f>
        <v>6.98</v>
      </c>
      <c r="D1007" s="6">
        <f>TITRES_STAT!E1010</f>
        <v>440</v>
      </c>
      <c r="E1007" s="2">
        <f t="shared" si="60"/>
        <v>327563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6.97</v>
      </c>
      <c r="C1008" s="6">
        <f>TITRES_STAT!D1011</f>
        <v>6.97</v>
      </c>
      <c r="D1008" s="6">
        <f>TITRES_STAT!E1011</f>
        <v>445</v>
      </c>
      <c r="E1008" s="2">
        <f t="shared" si="60"/>
        <v>327118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6.95</v>
      </c>
      <c r="C1009" s="6">
        <f>TITRES_STAT!D1012</f>
        <v>6.95</v>
      </c>
      <c r="D1009" s="6">
        <f>TITRES_STAT!E1012</f>
        <v>935</v>
      </c>
      <c r="E1009" s="2">
        <f t="shared" si="60"/>
        <v>326183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6.93</v>
      </c>
      <c r="C1010" s="6">
        <f>TITRES_STAT!D1013</f>
        <v>6.93</v>
      </c>
      <c r="D1010" s="6">
        <f>TITRES_STAT!E1013</f>
        <v>455</v>
      </c>
      <c r="E1010" s="2">
        <f t="shared" si="60"/>
        <v>325728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6.9</v>
      </c>
      <c r="C1011" s="6">
        <f>TITRES_STAT!D1014</f>
        <v>6.9</v>
      </c>
      <c r="D1011" s="6">
        <f>TITRES_STAT!E1014</f>
        <v>4185</v>
      </c>
      <c r="E1011" s="2">
        <f t="shared" si="60"/>
        <v>321543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6.95</v>
      </c>
      <c r="C1012" s="6">
        <f>TITRES_STAT!D1015</f>
        <v>6.95</v>
      </c>
      <c r="D1012" s="6">
        <f>TITRES_STAT!E1015</f>
        <v>765</v>
      </c>
      <c r="E1012" s="2">
        <f t="shared" si="60"/>
        <v>322308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6.92</v>
      </c>
      <c r="C1013" s="6">
        <f>TITRES_STAT!D1016</f>
        <v>6.92</v>
      </c>
      <c r="D1013" s="6">
        <f>TITRES_STAT!E1016</f>
        <v>1336</v>
      </c>
      <c r="E1013" s="2">
        <f t="shared" si="60"/>
        <v>320972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6.9</v>
      </c>
      <c r="C1014" s="6">
        <f>TITRES_STAT!D1017</f>
        <v>6.9</v>
      </c>
      <c r="D1014" s="6">
        <f>TITRES_STAT!E1017</f>
        <v>679</v>
      </c>
      <c r="E1014" s="2">
        <f t="shared" si="60"/>
        <v>320293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6.9</v>
      </c>
      <c r="C1015" s="6">
        <f>TITRES_STAT!D1018</f>
        <v>6.9</v>
      </c>
      <c r="D1015" s="6">
        <f>TITRES_STAT!E1018</f>
        <v>826</v>
      </c>
      <c r="E1015" s="2">
        <f t="shared" si="60"/>
        <v>320293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6.87</v>
      </c>
      <c r="C1016" s="6">
        <f>TITRES_STAT!D1019</f>
        <v>6.87</v>
      </c>
      <c r="D1016" s="6">
        <f>TITRES_STAT!E1019</f>
        <v>1467</v>
      </c>
      <c r="E1016" s="2">
        <f t="shared" si="60"/>
        <v>318826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6.85</v>
      </c>
      <c r="C1017" s="6">
        <f>TITRES_STAT!D1020</f>
        <v>6.85</v>
      </c>
      <c r="D1017" s="6">
        <f>TITRES_STAT!E1020</f>
        <v>18991</v>
      </c>
      <c r="E1017" s="2">
        <f t="shared" si="60"/>
        <v>299835</v>
      </c>
      <c r="F1017" s="6" t="str">
        <f t="shared" si="63"/>
        <v>BEARISH</v>
      </c>
      <c r="G1017" s="6" t="str">
        <f t="shared" si="62"/>
        <v>WEAK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6.86</v>
      </c>
      <c r="C1018" s="6">
        <f>TITRES_STAT!D1021</f>
        <v>6.86</v>
      </c>
      <c r="D1018" s="6">
        <f>TITRES_STAT!E1021</f>
        <v>626</v>
      </c>
      <c r="E1018" s="2">
        <f t="shared" si="60"/>
        <v>300461</v>
      </c>
      <c r="F1018" s="6" t="str">
        <f t="shared" si="63"/>
        <v>BEARISH</v>
      </c>
      <c r="G1018" s="6" t="str">
        <f t="shared" si="62"/>
        <v>WEAK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6.84</v>
      </c>
      <c r="C1019" s="6">
        <f>TITRES_STAT!D1022</f>
        <v>6.84</v>
      </c>
      <c r="D1019" s="6">
        <f>TITRES_STAT!E1022</f>
        <v>631</v>
      </c>
      <c r="E1019" s="2">
        <f t="shared" si="60"/>
        <v>299830</v>
      </c>
      <c r="F1019" s="6" t="str">
        <f t="shared" si="63"/>
        <v>BEARISH</v>
      </c>
      <c r="G1019" s="6" t="str">
        <f t="shared" si="62"/>
        <v>WEAK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6.84</v>
      </c>
      <c r="C1020" s="6">
        <f>TITRES_STAT!D1023</f>
        <v>6.84</v>
      </c>
      <c r="D1020" s="6">
        <f>TITRES_STAT!E1023</f>
        <v>636</v>
      </c>
      <c r="E1020" s="2">
        <f t="shared" si="60"/>
        <v>299830</v>
      </c>
      <c r="F1020" s="6" t="str">
        <f t="shared" si="63"/>
        <v>BEARISH</v>
      </c>
      <c r="G1020" s="6" t="str">
        <f t="shared" si="62"/>
        <v>WEAK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6.84</v>
      </c>
      <c r="C1021" s="6">
        <f>TITRES_STAT!D1024</f>
        <v>6.84</v>
      </c>
      <c r="D1021" s="6">
        <f>TITRES_STAT!E1024</f>
        <v>640</v>
      </c>
      <c r="E1021" s="2">
        <f t="shared" si="60"/>
        <v>299830</v>
      </c>
      <c r="F1021" s="6" t="str">
        <f t="shared" si="63"/>
        <v>BEARISH</v>
      </c>
      <c r="G1021" s="6" t="str">
        <f t="shared" si="62"/>
        <v>WEAK</v>
      </c>
      <c r="H1021" s="6" t="str">
        <f t="shared" si="61"/>
        <v>CONFIRMED BEARISH</v>
      </c>
    </row>
    <row r="1022" spans="1:8" ht="13.5" x14ac:dyDescent="0.25">
      <c r="A1022" s="3">
        <f>TITRES_STAT!B1025</f>
        <v>43495</v>
      </c>
      <c r="B1022" s="6">
        <f>TITRES_STAT!C1025</f>
        <v>6.84</v>
      </c>
      <c r="C1022" s="6">
        <f>TITRES_STAT!D1025</f>
        <v>6.84</v>
      </c>
      <c r="D1022" s="6">
        <f>TITRES_STAT!E1025</f>
        <v>646</v>
      </c>
      <c r="E1022" s="2">
        <f t="shared" si="60"/>
        <v>299830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CONFIRMED BEARISH</v>
      </c>
    </row>
    <row r="1023" spans="1:8" ht="13.5" x14ac:dyDescent="0.25">
      <c r="A1023" s="3">
        <f>TITRES_STAT!B1026</f>
        <v>43496</v>
      </c>
      <c r="B1023" s="6">
        <f>TITRES_STAT!C1026</f>
        <v>6.85</v>
      </c>
      <c r="C1023" s="6">
        <f>TITRES_STAT!D1026</f>
        <v>6.85</v>
      </c>
      <c r="D1023" s="6">
        <f>TITRES_STAT!E1026</f>
        <v>2023</v>
      </c>
      <c r="E1023" s="2">
        <f t="shared" si="60"/>
        <v>301853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BULLISH DIVERGENCE</v>
      </c>
    </row>
    <row r="1024" spans="1:8" ht="13.5" x14ac:dyDescent="0.25">
      <c r="A1024" s="3">
        <f>TITRES_STAT!B1027</f>
        <v>43497</v>
      </c>
      <c r="B1024" s="6">
        <f>TITRES_STAT!C1027</f>
        <v>6.84</v>
      </c>
      <c r="C1024" s="6">
        <f>TITRES_STAT!D1027</f>
        <v>6.84</v>
      </c>
      <c r="D1024" s="6">
        <f>TITRES_STAT!E1027</f>
        <v>694</v>
      </c>
      <c r="E1024" s="2">
        <f t="shared" si="60"/>
        <v>301159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6.84</v>
      </c>
      <c r="C1025" s="6">
        <f>TITRES_STAT!D1028</f>
        <v>6.84</v>
      </c>
      <c r="D1025" s="6">
        <f>TITRES_STAT!E1028</f>
        <v>6730</v>
      </c>
      <c r="E1025" s="2">
        <f t="shared" si="60"/>
        <v>301159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6.84</v>
      </c>
      <c r="C1026" s="6">
        <f>TITRES_STAT!D1029</f>
        <v>6.84</v>
      </c>
      <c r="D1026" s="6">
        <f>TITRES_STAT!E1029</f>
        <v>725</v>
      </c>
      <c r="E1026" s="2">
        <f t="shared" si="60"/>
        <v>301159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6.83</v>
      </c>
      <c r="C1027" s="6">
        <f>TITRES_STAT!D1030</f>
        <v>6.83</v>
      </c>
      <c r="D1027" s="6">
        <f>TITRES_STAT!E1030</f>
        <v>730</v>
      </c>
      <c r="E1027" s="2">
        <f t="shared" si="60"/>
        <v>300429</v>
      </c>
      <c r="F1027" s="6" t="str">
        <f t="shared" si="63"/>
        <v>BULLISH</v>
      </c>
      <c r="G1027" s="6" t="str">
        <f t="shared" si="62"/>
        <v>NEUTRAL</v>
      </c>
      <c r="H1027" s="6" t="str">
        <f t="shared" si="61"/>
        <v>BULLISH DIVERGENCE</v>
      </c>
    </row>
    <row r="1028" spans="1:8" ht="13.5" x14ac:dyDescent="0.25">
      <c r="A1028" s="3">
        <f>TITRES_STAT!B1031</f>
        <v>43503</v>
      </c>
      <c r="B1028" s="6">
        <f>TITRES_STAT!C1031</f>
        <v>6.83</v>
      </c>
      <c r="C1028" s="6">
        <f>TITRES_STAT!D1031</f>
        <v>6.83</v>
      </c>
      <c r="D1028" s="6">
        <f>TITRES_STAT!E1031</f>
        <v>734</v>
      </c>
      <c r="E1028" s="2">
        <f t="shared" ref="E1028:E1091" si="64">IF(B1028&gt;B1027, E1027+D1028, IF(B1028&lt;B1027, E1027-D1028, E1027))</f>
        <v>300429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6.8</v>
      </c>
      <c r="C1029" s="6">
        <f>TITRES_STAT!D1032</f>
        <v>6.8</v>
      </c>
      <c r="D1029" s="6">
        <f>TITRES_STAT!E1032</f>
        <v>775</v>
      </c>
      <c r="E1029" s="2">
        <f t="shared" si="64"/>
        <v>299654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6.8</v>
      </c>
      <c r="C1030" s="6">
        <f>TITRES_STAT!D1033</f>
        <v>6.8</v>
      </c>
      <c r="D1030" s="6">
        <f>TITRES_STAT!E1033</f>
        <v>1775</v>
      </c>
      <c r="E1030" s="2">
        <f t="shared" si="64"/>
        <v>299654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6.79</v>
      </c>
      <c r="C1031" s="6">
        <f>TITRES_STAT!D1034</f>
        <v>6.79</v>
      </c>
      <c r="D1031" s="6">
        <f>TITRES_STAT!E1034</f>
        <v>3755</v>
      </c>
      <c r="E1031" s="2">
        <f t="shared" si="64"/>
        <v>295899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6.79</v>
      </c>
      <c r="C1032" s="6">
        <f>TITRES_STAT!D1035</f>
        <v>6.79</v>
      </c>
      <c r="D1032" s="6">
        <f>TITRES_STAT!E1035</f>
        <v>0</v>
      </c>
      <c r="E1032" s="2">
        <f t="shared" si="64"/>
        <v>295899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6.79</v>
      </c>
      <c r="C1033" s="6">
        <f>TITRES_STAT!D1036</f>
        <v>6.79</v>
      </c>
      <c r="D1033" s="6">
        <f>TITRES_STAT!E1036</f>
        <v>0</v>
      </c>
      <c r="E1033" s="2">
        <f t="shared" si="64"/>
        <v>295899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6.76</v>
      </c>
      <c r="C1034" s="6">
        <f>TITRES_STAT!D1037</f>
        <v>6.76</v>
      </c>
      <c r="D1034" s="6">
        <f>TITRES_STAT!E1037</f>
        <v>1100</v>
      </c>
      <c r="E1034" s="2">
        <f t="shared" si="64"/>
        <v>294799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6.78</v>
      </c>
      <c r="C1035" s="6">
        <f>TITRES_STAT!D1038</f>
        <v>6.78</v>
      </c>
      <c r="D1035" s="6">
        <f>TITRES_STAT!E1038</f>
        <v>25</v>
      </c>
      <c r="E1035" s="2">
        <f t="shared" si="64"/>
        <v>294824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6.78</v>
      </c>
      <c r="C1036" s="6">
        <f>TITRES_STAT!D1039</f>
        <v>6.78</v>
      </c>
      <c r="D1036" s="6">
        <f>TITRES_STAT!E1039</f>
        <v>0</v>
      </c>
      <c r="E1036" s="2">
        <f t="shared" si="64"/>
        <v>294824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6.78</v>
      </c>
      <c r="C1037" s="6">
        <f>TITRES_STAT!D1040</f>
        <v>6.78</v>
      </c>
      <c r="D1037" s="6">
        <f>TITRES_STAT!E1040</f>
        <v>0</v>
      </c>
      <c r="E1037" s="2">
        <f t="shared" si="64"/>
        <v>294824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6.76</v>
      </c>
      <c r="C1038" s="6">
        <f>TITRES_STAT!D1041</f>
        <v>6.76</v>
      </c>
      <c r="D1038" s="6">
        <f>TITRES_STAT!E1041</f>
        <v>700</v>
      </c>
      <c r="E1038" s="2">
        <f t="shared" si="64"/>
        <v>294124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6.76</v>
      </c>
      <c r="C1039" s="6">
        <f>TITRES_STAT!D1042</f>
        <v>6.76</v>
      </c>
      <c r="D1039" s="6">
        <f>TITRES_STAT!E1042</f>
        <v>0</v>
      </c>
      <c r="E1039" s="2">
        <f t="shared" si="64"/>
        <v>294124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NEUTRAL</v>
      </c>
    </row>
    <row r="1040" spans="1:8" ht="13.5" x14ac:dyDescent="0.25">
      <c r="A1040" s="3">
        <f>TITRES_STAT!B1043</f>
        <v>43521</v>
      </c>
      <c r="B1040" s="6">
        <f>TITRES_STAT!C1043</f>
        <v>6.76</v>
      </c>
      <c r="C1040" s="6">
        <f>TITRES_STAT!D1043</f>
        <v>6.76</v>
      </c>
      <c r="D1040" s="6">
        <f>TITRES_STAT!E1043</f>
        <v>0</v>
      </c>
      <c r="E1040" s="2">
        <f t="shared" si="64"/>
        <v>294124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6.56</v>
      </c>
      <c r="C1041" s="6">
        <f>TITRES_STAT!D1044</f>
        <v>6.56</v>
      </c>
      <c r="D1041" s="6">
        <f>TITRES_STAT!E1044</f>
        <v>800</v>
      </c>
      <c r="E1041" s="2">
        <f t="shared" si="64"/>
        <v>293324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6.37</v>
      </c>
      <c r="C1042" s="6">
        <f>TITRES_STAT!D1045</f>
        <v>6.37</v>
      </c>
      <c r="D1042" s="6">
        <f>TITRES_STAT!E1045</f>
        <v>0</v>
      </c>
      <c r="E1042" s="2">
        <f t="shared" si="64"/>
        <v>293324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6.09</v>
      </c>
      <c r="C1043" s="6">
        <f>TITRES_STAT!D1046</f>
        <v>6.09</v>
      </c>
      <c r="D1043" s="6">
        <f>TITRES_STAT!E1046</f>
        <v>0</v>
      </c>
      <c r="E1043" s="2">
        <f t="shared" si="64"/>
        <v>293324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6.27</v>
      </c>
      <c r="C1044" s="6">
        <f>TITRES_STAT!D1047</f>
        <v>6.27</v>
      </c>
      <c r="D1044" s="6">
        <f>TITRES_STAT!E1047</f>
        <v>75</v>
      </c>
      <c r="E1044" s="2">
        <f t="shared" si="64"/>
        <v>293399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6.45</v>
      </c>
      <c r="C1045" s="6">
        <f>TITRES_STAT!D1048</f>
        <v>6.45</v>
      </c>
      <c r="D1045" s="6">
        <f>TITRES_STAT!E1048</f>
        <v>45</v>
      </c>
      <c r="E1045" s="2">
        <f t="shared" si="64"/>
        <v>293444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6.45</v>
      </c>
      <c r="C1046" s="6">
        <f>TITRES_STAT!D1049</f>
        <v>6.45</v>
      </c>
      <c r="D1046" s="6">
        <f>TITRES_STAT!E1049</f>
        <v>1</v>
      </c>
      <c r="E1046" s="2">
        <f t="shared" si="64"/>
        <v>293444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BULLISH DIVERGENCE</v>
      </c>
    </row>
    <row r="1047" spans="1:8" ht="13.5" x14ac:dyDescent="0.25">
      <c r="A1047" s="3">
        <f>TITRES_STAT!B1050</f>
        <v>43530</v>
      </c>
      <c r="B1047" s="6">
        <f>TITRES_STAT!C1050</f>
        <v>6.45</v>
      </c>
      <c r="C1047" s="6">
        <f>TITRES_STAT!D1050</f>
        <v>6.45</v>
      </c>
      <c r="D1047" s="6">
        <f>TITRES_STAT!E1050</f>
        <v>0</v>
      </c>
      <c r="E1047" s="2">
        <f t="shared" si="64"/>
        <v>293444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43531</v>
      </c>
      <c r="B1048" s="6">
        <f>TITRES_STAT!C1051</f>
        <v>6.45</v>
      </c>
      <c r="C1048" s="6">
        <f>TITRES_STAT!D1051</f>
        <v>6.45</v>
      </c>
      <c r="D1048" s="6">
        <f>TITRES_STAT!E1051</f>
        <v>0</v>
      </c>
      <c r="E1048" s="2">
        <f t="shared" si="64"/>
        <v>293444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6.45</v>
      </c>
      <c r="C1049" s="6">
        <f>TITRES_STAT!D1052</f>
        <v>6.45</v>
      </c>
      <c r="D1049" s="6">
        <f>TITRES_STAT!E1052</f>
        <v>3844</v>
      </c>
      <c r="E1049" s="2">
        <f t="shared" si="64"/>
        <v>293444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CONFIRMED BULLISH</v>
      </c>
    </row>
    <row r="1050" spans="1:8" ht="13.5" x14ac:dyDescent="0.25">
      <c r="A1050" s="3">
        <f>TITRES_STAT!B1053</f>
        <v>43535</v>
      </c>
      <c r="B1050" s="6">
        <f>TITRES_STAT!C1053</f>
        <v>6.4</v>
      </c>
      <c r="C1050" s="6">
        <f>TITRES_STAT!D1053</f>
        <v>6.4</v>
      </c>
      <c r="D1050" s="6">
        <f>TITRES_STAT!E1053</f>
        <v>3</v>
      </c>
      <c r="E1050" s="2">
        <f t="shared" si="64"/>
        <v>293441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6.4</v>
      </c>
      <c r="C1051" s="6">
        <f>TITRES_STAT!D1054</f>
        <v>6.4</v>
      </c>
      <c r="D1051" s="6">
        <f>TITRES_STAT!E1054</f>
        <v>0</v>
      </c>
      <c r="E1051" s="2">
        <f t="shared" si="64"/>
        <v>293441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6.4</v>
      </c>
      <c r="C1052" s="6">
        <f>TITRES_STAT!D1055</f>
        <v>6.4</v>
      </c>
      <c r="D1052" s="6">
        <f>TITRES_STAT!E1055</f>
        <v>8025</v>
      </c>
      <c r="E1052" s="2">
        <f t="shared" si="64"/>
        <v>293441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6.4</v>
      </c>
      <c r="C1053" s="6">
        <f>TITRES_STAT!D1056</f>
        <v>6.4</v>
      </c>
      <c r="D1053" s="6">
        <f>TITRES_STAT!E1056</f>
        <v>0</v>
      </c>
      <c r="E1053" s="2">
        <f t="shared" si="64"/>
        <v>293441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6.4</v>
      </c>
      <c r="C1054" s="6">
        <f>TITRES_STAT!D1057</f>
        <v>6.4</v>
      </c>
      <c r="D1054" s="6">
        <f>TITRES_STAT!E1057</f>
        <v>105</v>
      </c>
      <c r="E1054" s="2">
        <f t="shared" si="64"/>
        <v>293441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6.4</v>
      </c>
      <c r="C1055" s="6">
        <f>TITRES_STAT!D1058</f>
        <v>6.4</v>
      </c>
      <c r="D1055" s="6">
        <f>TITRES_STAT!E1058</f>
        <v>0</v>
      </c>
      <c r="E1055" s="2">
        <f t="shared" si="64"/>
        <v>293441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6.4</v>
      </c>
      <c r="C1056" s="6">
        <f>TITRES_STAT!D1059</f>
        <v>6.4</v>
      </c>
      <c r="D1056" s="6">
        <f>TITRES_STAT!E1059</f>
        <v>0</v>
      </c>
      <c r="E1056" s="2">
        <f t="shared" si="64"/>
        <v>293441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43545</v>
      </c>
      <c r="B1057" s="6">
        <f>TITRES_STAT!C1060</f>
        <v>6.4</v>
      </c>
      <c r="C1057" s="6">
        <f>TITRES_STAT!D1060</f>
        <v>6.4</v>
      </c>
      <c r="D1057" s="6">
        <f>TITRES_STAT!E1060</f>
        <v>0</v>
      </c>
      <c r="E1057" s="2">
        <f t="shared" si="64"/>
        <v>293441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43546</v>
      </c>
      <c r="B1058" s="6">
        <f>TITRES_STAT!C1061</f>
        <v>6.4</v>
      </c>
      <c r="C1058" s="6">
        <f>TITRES_STAT!D1061</f>
        <v>6.4</v>
      </c>
      <c r="D1058" s="6">
        <f>TITRES_STAT!E1061</f>
        <v>240</v>
      </c>
      <c r="E1058" s="2">
        <f t="shared" si="64"/>
        <v>293441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43549</v>
      </c>
      <c r="B1059" s="6">
        <f>TITRES_STAT!C1062</f>
        <v>6.4</v>
      </c>
      <c r="C1059" s="6">
        <f>TITRES_STAT!D1062</f>
        <v>6.4</v>
      </c>
      <c r="D1059" s="6">
        <f>TITRES_STAT!E1062</f>
        <v>0</v>
      </c>
      <c r="E1059" s="2">
        <f t="shared" si="64"/>
        <v>293441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43550</v>
      </c>
      <c r="B1060" s="6">
        <f>TITRES_STAT!C1063</f>
        <v>6.4</v>
      </c>
      <c r="C1060" s="6">
        <f>TITRES_STAT!D1063</f>
        <v>6.4</v>
      </c>
      <c r="D1060" s="6">
        <f>TITRES_STAT!E1063</f>
        <v>0</v>
      </c>
      <c r="E1060" s="2">
        <f t="shared" si="64"/>
        <v>293441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43551</v>
      </c>
      <c r="B1061" s="6">
        <f>TITRES_STAT!C1064</f>
        <v>6.4</v>
      </c>
      <c r="C1061" s="6">
        <f>TITRES_STAT!D1064</f>
        <v>6.4</v>
      </c>
      <c r="D1061" s="6">
        <f>TITRES_STAT!E1064</f>
        <v>0</v>
      </c>
      <c r="E1061" s="2">
        <f t="shared" si="64"/>
        <v>293441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43552</v>
      </c>
      <c r="B1062" s="6">
        <f>TITRES_STAT!C1065</f>
        <v>6.39</v>
      </c>
      <c r="C1062" s="6">
        <f>TITRES_STAT!D1065</f>
        <v>6.39</v>
      </c>
      <c r="D1062" s="6">
        <f>TITRES_STAT!E1065</f>
        <v>126</v>
      </c>
      <c r="E1062" s="2">
        <f t="shared" si="64"/>
        <v>293315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CONFIRMED BEARISH</v>
      </c>
    </row>
    <row r="1063" spans="1:8" ht="13.5" x14ac:dyDescent="0.25">
      <c r="A1063" s="3">
        <f>TITRES_STAT!B1066</f>
        <v>43553</v>
      </c>
      <c r="B1063" s="6">
        <f>TITRES_STAT!C1066</f>
        <v>6.39</v>
      </c>
      <c r="C1063" s="6">
        <f>TITRES_STAT!D1066</f>
        <v>6.39</v>
      </c>
      <c r="D1063" s="6">
        <f>TITRES_STAT!E1066</f>
        <v>0</v>
      </c>
      <c r="E1063" s="2">
        <f t="shared" si="64"/>
        <v>293315</v>
      </c>
      <c r="F1063" s="6" t="str">
        <f t="shared" si="67"/>
        <v>BEARISH</v>
      </c>
      <c r="G1063" s="6" t="str">
        <f t="shared" si="66"/>
        <v>NEUTRAL</v>
      </c>
      <c r="H1063" s="6" t="str">
        <f t="shared" si="65"/>
        <v>CONFIRMED BEARISH</v>
      </c>
    </row>
    <row r="1064" spans="1:8" ht="13.5" x14ac:dyDescent="0.25">
      <c r="A1064" s="3">
        <f>TITRES_STAT!B1067</f>
        <v>43556</v>
      </c>
      <c r="B1064" s="6">
        <f>TITRES_STAT!C1067</f>
        <v>6.39</v>
      </c>
      <c r="C1064" s="6">
        <f>TITRES_STAT!D1067</f>
        <v>6.39</v>
      </c>
      <c r="D1064" s="6">
        <f>TITRES_STAT!E1067</f>
        <v>0</v>
      </c>
      <c r="E1064" s="2">
        <f t="shared" si="64"/>
        <v>293315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6.39</v>
      </c>
      <c r="C1065" s="6">
        <f>TITRES_STAT!D1068</f>
        <v>6.39</v>
      </c>
      <c r="D1065" s="6">
        <f>TITRES_STAT!E1068</f>
        <v>0</v>
      </c>
      <c r="E1065" s="2">
        <f t="shared" si="64"/>
        <v>293315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6.39</v>
      </c>
      <c r="C1066" s="6">
        <f>TITRES_STAT!D1069</f>
        <v>6.39</v>
      </c>
      <c r="D1066" s="6">
        <f>TITRES_STAT!E1069</f>
        <v>335</v>
      </c>
      <c r="E1066" s="2">
        <f t="shared" si="64"/>
        <v>293315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CONFIRMED BEARISH</v>
      </c>
    </row>
    <row r="1067" spans="1:8" ht="13.5" x14ac:dyDescent="0.25">
      <c r="A1067" s="3">
        <f>TITRES_STAT!B1070</f>
        <v>43559</v>
      </c>
      <c r="B1067" s="6">
        <f>TITRES_STAT!C1070</f>
        <v>6.39</v>
      </c>
      <c r="C1067" s="6">
        <f>TITRES_STAT!D1070</f>
        <v>6.39</v>
      </c>
      <c r="D1067" s="6">
        <f>TITRES_STAT!E1070</f>
        <v>0</v>
      </c>
      <c r="E1067" s="2">
        <f t="shared" si="64"/>
        <v>293315</v>
      </c>
      <c r="F1067" s="6" t="str">
        <f t="shared" si="67"/>
        <v>NEUTRAL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43560</v>
      </c>
      <c r="B1068" s="6">
        <f>TITRES_STAT!C1071</f>
        <v>6.39</v>
      </c>
      <c r="C1068" s="6">
        <f>TITRES_STAT!D1071</f>
        <v>6.39</v>
      </c>
      <c r="D1068" s="6">
        <f>TITRES_STAT!E1071</f>
        <v>160</v>
      </c>
      <c r="E1068" s="2">
        <f t="shared" si="64"/>
        <v>293315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6.39</v>
      </c>
      <c r="C1069" s="6">
        <f>TITRES_STAT!D1072</f>
        <v>6.39</v>
      </c>
      <c r="D1069" s="6">
        <f>TITRES_STAT!E1072</f>
        <v>0</v>
      </c>
      <c r="E1069" s="2">
        <f t="shared" si="64"/>
        <v>293315</v>
      </c>
      <c r="F1069" s="6" t="str">
        <f t="shared" si="67"/>
        <v>NEUTRAL</v>
      </c>
      <c r="G1069" s="6" t="str">
        <f t="shared" si="66"/>
        <v>NEUTRAL</v>
      </c>
      <c r="H1069" s="6" t="str">
        <f t="shared" si="65"/>
        <v>NEUTRAL</v>
      </c>
    </row>
    <row r="1070" spans="1:8" ht="13.5" x14ac:dyDescent="0.25">
      <c r="A1070" s="3">
        <f>TITRES_STAT!B1073</f>
        <v>43565</v>
      </c>
      <c r="B1070" s="6">
        <f>TITRES_STAT!C1073</f>
        <v>6.39</v>
      </c>
      <c r="C1070" s="6">
        <f>TITRES_STAT!D1073</f>
        <v>6.39</v>
      </c>
      <c r="D1070" s="6">
        <f>TITRES_STAT!E1073</f>
        <v>0</v>
      </c>
      <c r="E1070" s="2">
        <f t="shared" si="64"/>
        <v>293315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6.39</v>
      </c>
      <c r="C1071" s="6">
        <f>TITRES_STAT!D1074</f>
        <v>6.39</v>
      </c>
      <c r="D1071" s="6">
        <f>TITRES_STAT!E1074</f>
        <v>0</v>
      </c>
      <c r="E1071" s="2">
        <f t="shared" si="64"/>
        <v>293315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6.34</v>
      </c>
      <c r="C1072" s="6">
        <f>TITRES_STAT!D1075</f>
        <v>6.34</v>
      </c>
      <c r="D1072" s="6">
        <f>TITRES_STAT!E1075</f>
        <v>225</v>
      </c>
      <c r="E1072" s="2">
        <f t="shared" si="64"/>
        <v>293090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6.34</v>
      </c>
      <c r="C1073" s="6">
        <f>TITRES_STAT!D1076</f>
        <v>6.34</v>
      </c>
      <c r="D1073" s="6">
        <f>TITRES_STAT!E1076</f>
        <v>0</v>
      </c>
      <c r="E1073" s="2">
        <f t="shared" si="64"/>
        <v>293090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6.34</v>
      </c>
      <c r="C1074" s="6">
        <f>TITRES_STAT!D1077</f>
        <v>6.34</v>
      </c>
      <c r="D1074" s="6">
        <f>TITRES_STAT!E1077</f>
        <v>0</v>
      </c>
      <c r="E1074" s="2">
        <f t="shared" si="64"/>
        <v>293090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6.06</v>
      </c>
      <c r="C1075" s="6">
        <f>TITRES_STAT!D1078</f>
        <v>6.06</v>
      </c>
      <c r="D1075" s="6">
        <f>TITRES_STAT!E1078</f>
        <v>0</v>
      </c>
      <c r="E1075" s="2">
        <f t="shared" si="64"/>
        <v>293090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6.05</v>
      </c>
      <c r="C1076" s="6">
        <f>TITRES_STAT!D1079</f>
        <v>6.05</v>
      </c>
      <c r="D1076" s="6">
        <f>TITRES_STAT!E1079</f>
        <v>1000</v>
      </c>
      <c r="E1076" s="2">
        <f t="shared" si="64"/>
        <v>292090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6.05</v>
      </c>
      <c r="C1077" s="6">
        <f>TITRES_STAT!D1080</f>
        <v>6.05</v>
      </c>
      <c r="D1077" s="6">
        <f>TITRES_STAT!E1080</f>
        <v>30</v>
      </c>
      <c r="E1077" s="2">
        <f t="shared" si="64"/>
        <v>292090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6</v>
      </c>
      <c r="C1078" s="6">
        <f>TITRES_STAT!D1081</f>
        <v>6</v>
      </c>
      <c r="D1078" s="6">
        <f>TITRES_STAT!E1081</f>
        <v>2735</v>
      </c>
      <c r="E1078" s="2">
        <f t="shared" si="64"/>
        <v>289355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43578</v>
      </c>
      <c r="B1079" s="6">
        <f>TITRES_STAT!C1082</f>
        <v>6.15</v>
      </c>
      <c r="C1079" s="6">
        <f>TITRES_STAT!D1082</f>
        <v>6.15</v>
      </c>
      <c r="D1079" s="6">
        <f>TITRES_STAT!E1082</f>
        <v>417</v>
      </c>
      <c r="E1079" s="2">
        <f t="shared" si="64"/>
        <v>289772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6.14</v>
      </c>
      <c r="C1080" s="6">
        <f>TITRES_STAT!D1083</f>
        <v>6.14</v>
      </c>
      <c r="D1080" s="6">
        <f>TITRES_STAT!E1083</f>
        <v>1540</v>
      </c>
      <c r="E1080" s="2">
        <f t="shared" si="64"/>
        <v>288232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BEARISH DIVERGENCE</v>
      </c>
    </row>
    <row r="1081" spans="1:8" ht="13.5" x14ac:dyDescent="0.25">
      <c r="A1081" s="3">
        <f>TITRES_STAT!B1084</f>
        <v>43580</v>
      </c>
      <c r="B1081" s="6">
        <f>TITRES_STAT!C1084</f>
        <v>6.15</v>
      </c>
      <c r="C1081" s="6">
        <f>TITRES_STAT!D1084</f>
        <v>6.15</v>
      </c>
      <c r="D1081" s="6">
        <f>TITRES_STAT!E1084</f>
        <v>1025</v>
      </c>
      <c r="E1081" s="2">
        <f t="shared" si="64"/>
        <v>289257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BEARISH DIVERGENCE</v>
      </c>
    </row>
    <row r="1082" spans="1:8" ht="13.5" x14ac:dyDescent="0.25">
      <c r="A1082" s="3">
        <f>TITRES_STAT!B1085</f>
        <v>43581</v>
      </c>
      <c r="B1082" s="6">
        <f>TITRES_STAT!C1085</f>
        <v>6.15</v>
      </c>
      <c r="C1082" s="6">
        <f>TITRES_STAT!D1085</f>
        <v>6.15</v>
      </c>
      <c r="D1082" s="6">
        <f>TITRES_STAT!E1085</f>
        <v>2025</v>
      </c>
      <c r="E1082" s="2">
        <f t="shared" si="64"/>
        <v>289257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BEARISH DIVERGENCE</v>
      </c>
    </row>
    <row r="1083" spans="1:8" ht="13.5" x14ac:dyDescent="0.25">
      <c r="A1083" s="3">
        <f>TITRES_STAT!B1086</f>
        <v>43584</v>
      </c>
      <c r="B1083" s="6">
        <f>TITRES_STAT!C1086</f>
        <v>6.1</v>
      </c>
      <c r="C1083" s="6">
        <f>TITRES_STAT!D1086</f>
        <v>6.1</v>
      </c>
      <c r="D1083" s="6">
        <f>TITRES_STAT!E1086</f>
        <v>600</v>
      </c>
      <c r="E1083" s="2">
        <f t="shared" si="64"/>
        <v>288657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BEARISH DIVERGENCE</v>
      </c>
    </row>
    <row r="1084" spans="1:8" ht="13.5" x14ac:dyDescent="0.25">
      <c r="A1084" s="3">
        <f>TITRES_STAT!B1087</f>
        <v>43585</v>
      </c>
      <c r="B1084" s="6">
        <f>TITRES_STAT!C1087</f>
        <v>6.1</v>
      </c>
      <c r="C1084" s="6">
        <f>TITRES_STAT!D1087</f>
        <v>6.1</v>
      </c>
      <c r="D1084" s="6">
        <f>TITRES_STAT!E1087</f>
        <v>0</v>
      </c>
      <c r="E1084" s="2">
        <f t="shared" si="64"/>
        <v>288657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6.24</v>
      </c>
      <c r="C1085" s="6">
        <f>TITRES_STAT!D1088</f>
        <v>6.24</v>
      </c>
      <c r="D1085" s="6">
        <f>TITRES_STAT!E1088</f>
        <v>25</v>
      </c>
      <c r="E1085" s="2">
        <f t="shared" si="64"/>
        <v>288682</v>
      </c>
      <c r="F1085" s="6" t="str">
        <f t="shared" si="67"/>
        <v>BULLISH</v>
      </c>
      <c r="G1085" s="6" t="str">
        <f t="shared" si="66"/>
        <v>NEUTRAL</v>
      </c>
      <c r="H1085" s="6" t="str">
        <f t="shared" si="65"/>
        <v>CONFIRMED BULLISH</v>
      </c>
    </row>
    <row r="1086" spans="1:8" ht="13.5" x14ac:dyDescent="0.25">
      <c r="A1086" s="3">
        <f>TITRES_STAT!B1089</f>
        <v>43588</v>
      </c>
      <c r="B1086" s="6">
        <f>TITRES_STAT!C1089</f>
        <v>6.1</v>
      </c>
      <c r="C1086" s="6">
        <f>TITRES_STAT!D1089</f>
        <v>6.1</v>
      </c>
      <c r="D1086" s="6">
        <f>TITRES_STAT!E1089</f>
        <v>7</v>
      </c>
      <c r="E1086" s="2">
        <f t="shared" si="64"/>
        <v>288675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5.92</v>
      </c>
      <c r="C1087" s="6">
        <f>TITRES_STAT!D1090</f>
        <v>5.92</v>
      </c>
      <c r="D1087" s="6">
        <f>TITRES_STAT!E1090</f>
        <v>638</v>
      </c>
      <c r="E1087" s="2">
        <f t="shared" si="64"/>
        <v>288037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5.92</v>
      </c>
      <c r="C1088" s="6">
        <f>TITRES_STAT!D1091</f>
        <v>5.92</v>
      </c>
      <c r="D1088" s="6">
        <f>TITRES_STAT!E1091</f>
        <v>500</v>
      </c>
      <c r="E1088" s="2">
        <f t="shared" si="64"/>
        <v>288037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5.9</v>
      </c>
      <c r="C1089" s="6">
        <f>TITRES_STAT!D1092</f>
        <v>5.9</v>
      </c>
      <c r="D1089" s="6">
        <f>TITRES_STAT!E1092</f>
        <v>4821</v>
      </c>
      <c r="E1089" s="2">
        <f t="shared" si="64"/>
        <v>283216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5.9</v>
      </c>
      <c r="C1090" s="6">
        <f>TITRES_STAT!D1093</f>
        <v>5.9</v>
      </c>
      <c r="D1090" s="6">
        <f>TITRES_STAT!E1093</f>
        <v>239</v>
      </c>
      <c r="E1090" s="2">
        <f t="shared" si="64"/>
        <v>283216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5.9</v>
      </c>
      <c r="C1091" s="6">
        <f>TITRES_STAT!D1094</f>
        <v>5.9</v>
      </c>
      <c r="D1091" s="6">
        <f>TITRES_STAT!E1094</f>
        <v>0</v>
      </c>
      <c r="E1091" s="2">
        <f t="shared" si="64"/>
        <v>283216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5.99</v>
      </c>
      <c r="C1092" s="6">
        <f>TITRES_STAT!D1095</f>
        <v>5.99</v>
      </c>
      <c r="D1092" s="6">
        <f>TITRES_STAT!E1095</f>
        <v>150</v>
      </c>
      <c r="E1092" s="2">
        <f t="shared" ref="E1092:E1155" si="68">IF(B1092&gt;B1091, E1091+D1092, IF(B1092&lt;B1091, E1091-D1092, E1091))</f>
        <v>283366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BEARISH DIVERGENCE</v>
      </c>
    </row>
    <row r="1093" spans="1:8" ht="13.5" x14ac:dyDescent="0.25">
      <c r="A1093" s="3">
        <f>TITRES_STAT!B1096</f>
        <v>43599</v>
      </c>
      <c r="B1093" s="6">
        <f>TITRES_STAT!C1096</f>
        <v>5.85</v>
      </c>
      <c r="C1093" s="6">
        <f>TITRES_STAT!D1096</f>
        <v>5.85</v>
      </c>
      <c r="D1093" s="6">
        <f>TITRES_STAT!E1096</f>
        <v>7</v>
      </c>
      <c r="E1093" s="2">
        <f t="shared" si="68"/>
        <v>283359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5.9</v>
      </c>
      <c r="C1094" s="6">
        <f>TITRES_STAT!D1097</f>
        <v>5.9</v>
      </c>
      <c r="D1094" s="6">
        <f>TITRES_STAT!E1097</f>
        <v>8660</v>
      </c>
      <c r="E1094" s="2">
        <f t="shared" si="68"/>
        <v>292019</v>
      </c>
      <c r="F1094" s="6" t="str">
        <f t="shared" si="67"/>
        <v>BULLISH</v>
      </c>
      <c r="G1094" s="6" t="str">
        <f t="shared" si="66"/>
        <v>STRONG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5.86</v>
      </c>
      <c r="C1095" s="6">
        <f>TITRES_STAT!D1098</f>
        <v>5.86</v>
      </c>
      <c r="D1095" s="6">
        <f>TITRES_STAT!E1098</f>
        <v>800</v>
      </c>
      <c r="E1095" s="2">
        <f t="shared" si="68"/>
        <v>291219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STRONG</v>
      </c>
      <c r="H1095" s="6" t="str">
        <f t="shared" si="69"/>
        <v>BULLISH DIVERGENCE</v>
      </c>
    </row>
    <row r="1096" spans="1:8" ht="13.5" x14ac:dyDescent="0.25">
      <c r="A1096" s="3">
        <f>TITRES_STAT!B1099</f>
        <v>43602</v>
      </c>
      <c r="B1096" s="6">
        <f>TITRES_STAT!C1099</f>
        <v>5.87</v>
      </c>
      <c r="C1096" s="6">
        <f>TITRES_STAT!D1099</f>
        <v>5.87</v>
      </c>
      <c r="D1096" s="6">
        <f>TITRES_STAT!E1099</f>
        <v>200</v>
      </c>
      <c r="E1096" s="2">
        <f t="shared" si="68"/>
        <v>291419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STRONG</v>
      </c>
      <c r="H1096" s="6" t="str">
        <f t="shared" si="69"/>
        <v>BULLISH DIVERGENCE</v>
      </c>
    </row>
    <row r="1097" spans="1:8" ht="13.5" x14ac:dyDescent="0.25">
      <c r="A1097" s="3">
        <f>TITRES_STAT!B1100</f>
        <v>43605</v>
      </c>
      <c r="B1097" s="6">
        <f>TITRES_STAT!C1100</f>
        <v>5.9</v>
      </c>
      <c r="C1097" s="6">
        <f>TITRES_STAT!D1100</f>
        <v>5.9</v>
      </c>
      <c r="D1097" s="6">
        <f>TITRES_STAT!E1100</f>
        <v>623</v>
      </c>
      <c r="E1097" s="2">
        <f t="shared" si="68"/>
        <v>292042</v>
      </c>
      <c r="F1097" s="6" t="str">
        <f t="shared" si="71"/>
        <v>BULLISH</v>
      </c>
      <c r="G1097" s="6" t="str">
        <f t="shared" si="70"/>
        <v>STRONG</v>
      </c>
      <c r="H1097" s="6" t="str">
        <f t="shared" si="69"/>
        <v>BULLISH DIVERGENCE</v>
      </c>
    </row>
    <row r="1098" spans="1:8" ht="13.5" x14ac:dyDescent="0.25">
      <c r="A1098" s="3">
        <f>TITRES_STAT!B1101</f>
        <v>43606</v>
      </c>
      <c r="B1098" s="6">
        <f>TITRES_STAT!C1101</f>
        <v>5.9</v>
      </c>
      <c r="C1098" s="6">
        <f>TITRES_STAT!D1101</f>
        <v>5.9</v>
      </c>
      <c r="D1098" s="6">
        <f>TITRES_STAT!E1101</f>
        <v>0</v>
      </c>
      <c r="E1098" s="2">
        <f t="shared" si="68"/>
        <v>292042</v>
      </c>
      <c r="F1098" s="6" t="str">
        <f t="shared" si="71"/>
        <v>BULLISH</v>
      </c>
      <c r="G1098" s="6" t="str">
        <f t="shared" si="70"/>
        <v>STRONG</v>
      </c>
      <c r="H1098" s="6" t="str">
        <f t="shared" si="69"/>
        <v>CONFIRMED BULLISH</v>
      </c>
    </row>
    <row r="1099" spans="1:8" ht="13.5" x14ac:dyDescent="0.25">
      <c r="A1099" s="3">
        <f>TITRES_STAT!B1102</f>
        <v>43607</v>
      </c>
      <c r="B1099" s="6">
        <f>TITRES_STAT!C1102</f>
        <v>5.9</v>
      </c>
      <c r="C1099" s="6">
        <f>TITRES_STAT!D1102</f>
        <v>5.9</v>
      </c>
      <c r="D1099" s="6">
        <f>TITRES_STAT!E1102</f>
        <v>210</v>
      </c>
      <c r="E1099" s="2">
        <f t="shared" si="68"/>
        <v>292042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43608</v>
      </c>
      <c r="B1100" s="6">
        <f>TITRES_STAT!C1103</f>
        <v>5.9</v>
      </c>
      <c r="C1100" s="6">
        <f>TITRES_STAT!D1103</f>
        <v>5.9</v>
      </c>
      <c r="D1100" s="6">
        <f>TITRES_STAT!E1103</f>
        <v>0</v>
      </c>
      <c r="E1100" s="2">
        <f t="shared" si="68"/>
        <v>292042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5.9</v>
      </c>
      <c r="C1101" s="6">
        <f>TITRES_STAT!D1104</f>
        <v>5.9</v>
      </c>
      <c r="D1101" s="6">
        <f>TITRES_STAT!E1104</f>
        <v>325</v>
      </c>
      <c r="E1101" s="2">
        <f t="shared" si="68"/>
        <v>292042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5.9</v>
      </c>
      <c r="C1102" s="6">
        <f>TITRES_STAT!D1105</f>
        <v>5.9</v>
      </c>
      <c r="D1102" s="6">
        <f>TITRES_STAT!E1105</f>
        <v>360</v>
      </c>
      <c r="E1102" s="2">
        <f t="shared" si="68"/>
        <v>292042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43613</v>
      </c>
      <c r="B1103" s="6">
        <f>TITRES_STAT!C1106</f>
        <v>5.9</v>
      </c>
      <c r="C1103" s="6">
        <f>TITRES_STAT!D1106</f>
        <v>5.9</v>
      </c>
      <c r="D1103" s="6">
        <f>TITRES_STAT!E1106</f>
        <v>0</v>
      </c>
      <c r="E1103" s="2">
        <f t="shared" si="68"/>
        <v>292042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5.9</v>
      </c>
      <c r="C1104" s="6">
        <f>TITRES_STAT!D1107</f>
        <v>5.9</v>
      </c>
      <c r="D1104" s="6">
        <f>TITRES_STAT!E1107</f>
        <v>0</v>
      </c>
      <c r="E1104" s="2">
        <f t="shared" si="68"/>
        <v>292042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43615</v>
      </c>
      <c r="B1105" s="6">
        <f>TITRES_STAT!C1108</f>
        <v>5.9</v>
      </c>
      <c r="C1105" s="6">
        <f>TITRES_STAT!D1108</f>
        <v>5.9</v>
      </c>
      <c r="D1105" s="6">
        <f>TITRES_STAT!E1108</f>
        <v>0</v>
      </c>
      <c r="E1105" s="2">
        <f t="shared" si="68"/>
        <v>292042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43616</v>
      </c>
      <c r="B1106" s="6">
        <f>TITRES_STAT!C1109</f>
        <v>5.9</v>
      </c>
      <c r="C1106" s="6">
        <f>TITRES_STAT!D1109</f>
        <v>5.9</v>
      </c>
      <c r="D1106" s="6">
        <f>TITRES_STAT!E1109</f>
        <v>0</v>
      </c>
      <c r="E1106" s="2">
        <f t="shared" si="68"/>
        <v>292042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43619</v>
      </c>
      <c r="B1107" s="6">
        <f>TITRES_STAT!C1110</f>
        <v>5.9</v>
      </c>
      <c r="C1107" s="6">
        <f>TITRES_STAT!D1110</f>
        <v>5.9</v>
      </c>
      <c r="D1107" s="6">
        <f>TITRES_STAT!E1110</f>
        <v>0</v>
      </c>
      <c r="E1107" s="2">
        <f t="shared" si="68"/>
        <v>292042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43623</v>
      </c>
      <c r="B1108" s="6">
        <f>TITRES_STAT!C1111</f>
        <v>5.9</v>
      </c>
      <c r="C1108" s="6">
        <f>TITRES_STAT!D1111</f>
        <v>5.9</v>
      </c>
      <c r="D1108" s="6">
        <f>TITRES_STAT!E1111</f>
        <v>560</v>
      </c>
      <c r="E1108" s="2">
        <f t="shared" si="68"/>
        <v>292042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43626</v>
      </c>
      <c r="B1109" s="6">
        <f>TITRES_STAT!C1112</f>
        <v>6</v>
      </c>
      <c r="C1109" s="6">
        <f>TITRES_STAT!D1112</f>
        <v>6</v>
      </c>
      <c r="D1109" s="6">
        <f>TITRES_STAT!E1112</f>
        <v>204</v>
      </c>
      <c r="E1109" s="2">
        <f t="shared" si="68"/>
        <v>292246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6.18</v>
      </c>
      <c r="C1110" s="6">
        <f>TITRES_STAT!D1113</f>
        <v>6.18</v>
      </c>
      <c r="D1110" s="6">
        <f>TITRES_STAT!E1113</f>
        <v>17054</v>
      </c>
      <c r="E1110" s="2">
        <f t="shared" si="68"/>
        <v>309300</v>
      </c>
      <c r="F1110" s="6" t="str">
        <f t="shared" si="71"/>
        <v>BULLISH</v>
      </c>
      <c r="G1110" s="6" t="str">
        <f t="shared" si="70"/>
        <v>STRONG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6.54</v>
      </c>
      <c r="C1111" s="6">
        <f>TITRES_STAT!D1114</f>
        <v>6.54</v>
      </c>
      <c r="D1111" s="6">
        <f>TITRES_STAT!E1114</f>
        <v>525</v>
      </c>
      <c r="E1111" s="2">
        <f t="shared" si="68"/>
        <v>309825</v>
      </c>
      <c r="F1111" s="6" t="str">
        <f t="shared" si="71"/>
        <v>BULLISH</v>
      </c>
      <c r="G1111" s="6" t="str">
        <f t="shared" si="70"/>
        <v>STRONG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6.54</v>
      </c>
      <c r="C1112" s="6">
        <f>TITRES_STAT!D1115</f>
        <v>6.54</v>
      </c>
      <c r="D1112" s="6">
        <f>TITRES_STAT!E1115</f>
        <v>0</v>
      </c>
      <c r="E1112" s="2">
        <f t="shared" si="68"/>
        <v>309825</v>
      </c>
      <c r="F1112" s="6" t="str">
        <f t="shared" si="71"/>
        <v>BULLISH</v>
      </c>
      <c r="G1112" s="6" t="str">
        <f t="shared" si="70"/>
        <v>STRONG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6.73</v>
      </c>
      <c r="C1113" s="6">
        <f>TITRES_STAT!D1116</f>
        <v>6.73</v>
      </c>
      <c r="D1113" s="6">
        <f>TITRES_STAT!E1116</f>
        <v>86</v>
      </c>
      <c r="E1113" s="2">
        <f t="shared" si="68"/>
        <v>309911</v>
      </c>
      <c r="F1113" s="6" t="str">
        <f t="shared" si="71"/>
        <v>BULLISH</v>
      </c>
      <c r="G1113" s="6" t="str">
        <f t="shared" si="70"/>
        <v>STRONG</v>
      </c>
      <c r="H1113" s="6" t="str">
        <f t="shared" si="69"/>
        <v>CONFIRMED BULLISH</v>
      </c>
    </row>
    <row r="1114" spans="1:8" ht="13.5" x14ac:dyDescent="0.25">
      <c r="A1114" s="3">
        <f>TITRES_STAT!B1117</f>
        <v>43633</v>
      </c>
      <c r="B1114" s="6">
        <f>TITRES_STAT!C1117</f>
        <v>6.73</v>
      </c>
      <c r="C1114" s="6">
        <f>TITRES_STAT!D1117</f>
        <v>6.73</v>
      </c>
      <c r="D1114" s="6">
        <f>TITRES_STAT!E1117</f>
        <v>0</v>
      </c>
      <c r="E1114" s="2">
        <f t="shared" si="68"/>
        <v>309911</v>
      </c>
      <c r="F1114" s="6" t="str">
        <f t="shared" si="71"/>
        <v>BULLISH</v>
      </c>
      <c r="G1114" s="6" t="str">
        <f t="shared" si="70"/>
        <v>STRONG</v>
      </c>
      <c r="H1114" s="6" t="str">
        <f t="shared" si="69"/>
        <v>CONFIRMED BULLISH</v>
      </c>
    </row>
    <row r="1115" spans="1:8" ht="13.5" x14ac:dyDescent="0.25">
      <c r="A1115" s="3">
        <f>TITRES_STAT!B1118</f>
        <v>43634</v>
      </c>
      <c r="B1115" s="6">
        <f>TITRES_STAT!C1118</f>
        <v>6.73</v>
      </c>
      <c r="C1115" s="6">
        <f>TITRES_STAT!D1118</f>
        <v>6.73</v>
      </c>
      <c r="D1115" s="6">
        <f>TITRES_STAT!E1118</f>
        <v>0</v>
      </c>
      <c r="E1115" s="2">
        <f t="shared" si="68"/>
        <v>309911</v>
      </c>
      <c r="F1115" s="6" t="str">
        <f t="shared" si="71"/>
        <v>BULLISH</v>
      </c>
      <c r="G1115" s="6" t="str">
        <f t="shared" si="70"/>
        <v>NEUTRAL</v>
      </c>
      <c r="H1115" s="6" t="str">
        <f t="shared" si="69"/>
        <v>CONFIRMED BULLISH</v>
      </c>
    </row>
    <row r="1116" spans="1:8" ht="13.5" x14ac:dyDescent="0.25">
      <c r="A1116" s="3">
        <f>TITRES_STAT!B1119</f>
        <v>43635</v>
      </c>
      <c r="B1116" s="6">
        <f>TITRES_STAT!C1119</f>
        <v>6.73</v>
      </c>
      <c r="C1116" s="6">
        <f>TITRES_STAT!D1119</f>
        <v>6.73</v>
      </c>
      <c r="D1116" s="6">
        <f>TITRES_STAT!E1119</f>
        <v>0</v>
      </c>
      <c r="E1116" s="2">
        <f t="shared" si="68"/>
        <v>309911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6.7</v>
      </c>
      <c r="C1117" s="6">
        <f>TITRES_STAT!D1120</f>
        <v>6.7</v>
      </c>
      <c r="D1117" s="6">
        <f>TITRES_STAT!E1120</f>
        <v>125</v>
      </c>
      <c r="E1117" s="2">
        <f t="shared" si="68"/>
        <v>309786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BEARISH DIVERGENCE</v>
      </c>
    </row>
    <row r="1118" spans="1:8" ht="13.5" x14ac:dyDescent="0.25">
      <c r="A1118" s="3">
        <f>TITRES_STAT!B1121</f>
        <v>43637</v>
      </c>
      <c r="B1118" s="6">
        <f>TITRES_STAT!C1121</f>
        <v>6.7</v>
      </c>
      <c r="C1118" s="6">
        <f>TITRES_STAT!D1121</f>
        <v>6.7</v>
      </c>
      <c r="D1118" s="6">
        <f>TITRES_STAT!E1121</f>
        <v>180</v>
      </c>
      <c r="E1118" s="2">
        <f t="shared" si="68"/>
        <v>309786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6.3</v>
      </c>
      <c r="C1119" s="6">
        <f>TITRES_STAT!D1122</f>
        <v>6.3</v>
      </c>
      <c r="D1119" s="6">
        <f>TITRES_STAT!E1122</f>
        <v>1661</v>
      </c>
      <c r="E1119" s="2">
        <f t="shared" si="68"/>
        <v>308125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6.3</v>
      </c>
      <c r="C1120" s="6">
        <f>TITRES_STAT!D1123</f>
        <v>6.3</v>
      </c>
      <c r="D1120" s="6">
        <f>TITRES_STAT!E1123</f>
        <v>18139</v>
      </c>
      <c r="E1120" s="2">
        <f t="shared" si="68"/>
        <v>308125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CONFIRMED BEARISH</v>
      </c>
    </row>
    <row r="1121" spans="1:8" ht="13.5" x14ac:dyDescent="0.25">
      <c r="A1121" s="3">
        <f>TITRES_STAT!B1124</f>
        <v>43642</v>
      </c>
      <c r="B1121" s="6">
        <f>TITRES_STAT!C1124</f>
        <v>6.67</v>
      </c>
      <c r="C1121" s="6">
        <f>TITRES_STAT!D1124</f>
        <v>6.67</v>
      </c>
      <c r="D1121" s="6">
        <f>TITRES_STAT!E1124</f>
        <v>300</v>
      </c>
      <c r="E1121" s="2">
        <f t="shared" si="68"/>
        <v>308425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6.67</v>
      </c>
      <c r="C1122" s="6">
        <f>TITRES_STAT!D1125</f>
        <v>6.67</v>
      </c>
      <c r="D1122" s="6">
        <f>TITRES_STAT!E1125</f>
        <v>0</v>
      </c>
      <c r="E1122" s="2">
        <f t="shared" si="68"/>
        <v>308425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6.67</v>
      </c>
      <c r="C1123" s="6">
        <f>TITRES_STAT!D1126</f>
        <v>6.67</v>
      </c>
      <c r="D1123" s="6">
        <f>TITRES_STAT!E1126</f>
        <v>0</v>
      </c>
      <c r="E1123" s="2">
        <f t="shared" si="68"/>
        <v>308425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43647</v>
      </c>
      <c r="B1124" s="6">
        <f>TITRES_STAT!C1127</f>
        <v>6.78</v>
      </c>
      <c r="C1124" s="6">
        <f>TITRES_STAT!D1127</f>
        <v>6.78</v>
      </c>
      <c r="D1124" s="6">
        <f>TITRES_STAT!E1127</f>
        <v>810</v>
      </c>
      <c r="E1124" s="2">
        <f t="shared" si="68"/>
        <v>309235</v>
      </c>
      <c r="F1124" s="6" t="str">
        <f t="shared" si="71"/>
        <v>BULLISH</v>
      </c>
      <c r="G1124" s="6" t="str">
        <f t="shared" si="70"/>
        <v>NEUTRAL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6.78</v>
      </c>
      <c r="C1125" s="6">
        <f>TITRES_STAT!D1128</f>
        <v>6.78</v>
      </c>
      <c r="D1125" s="6">
        <f>TITRES_STAT!E1128</f>
        <v>0</v>
      </c>
      <c r="E1125" s="2">
        <f t="shared" si="68"/>
        <v>309235</v>
      </c>
      <c r="F1125" s="6" t="str">
        <f t="shared" si="71"/>
        <v>BULLISH</v>
      </c>
      <c r="G1125" s="6" t="str">
        <f t="shared" si="70"/>
        <v>NEUTRAL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6.78</v>
      </c>
      <c r="C1126" s="6">
        <f>TITRES_STAT!D1129</f>
        <v>6.78</v>
      </c>
      <c r="D1126" s="6">
        <f>TITRES_STAT!E1129</f>
        <v>0</v>
      </c>
      <c r="E1126" s="2">
        <f t="shared" si="68"/>
        <v>309235</v>
      </c>
      <c r="F1126" s="6" t="str">
        <f t="shared" si="71"/>
        <v>BULLISH</v>
      </c>
      <c r="G1126" s="6" t="str">
        <f t="shared" si="70"/>
        <v>NEUTRAL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6.78</v>
      </c>
      <c r="C1127" s="6">
        <f>TITRES_STAT!D1130</f>
        <v>6.78</v>
      </c>
      <c r="D1127" s="6">
        <f>TITRES_STAT!E1130</f>
        <v>0</v>
      </c>
      <c r="E1127" s="2">
        <f t="shared" si="68"/>
        <v>309235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6.78</v>
      </c>
      <c r="C1128" s="6">
        <f>TITRES_STAT!D1131</f>
        <v>6.78</v>
      </c>
      <c r="D1128" s="6">
        <f>TITRES_STAT!E1131</f>
        <v>0</v>
      </c>
      <c r="E1128" s="2">
        <f t="shared" si="68"/>
        <v>309235</v>
      </c>
      <c r="F1128" s="6" t="str">
        <f t="shared" si="71"/>
        <v>BULLISH</v>
      </c>
      <c r="G1128" s="6" t="str">
        <f t="shared" si="70"/>
        <v>NEUTRAL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6.69</v>
      </c>
      <c r="C1129" s="6">
        <f>TITRES_STAT!D1132</f>
        <v>6.69</v>
      </c>
      <c r="D1129" s="6">
        <f>TITRES_STAT!E1132</f>
        <v>550</v>
      </c>
      <c r="E1129" s="2">
        <f t="shared" si="68"/>
        <v>308685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6.69</v>
      </c>
      <c r="C1130" s="6">
        <f>TITRES_STAT!D1133</f>
        <v>6.69</v>
      </c>
      <c r="D1130" s="6">
        <f>TITRES_STAT!E1133</f>
        <v>0</v>
      </c>
      <c r="E1130" s="2">
        <f t="shared" si="68"/>
        <v>308685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6.65</v>
      </c>
      <c r="C1131" s="6">
        <f>TITRES_STAT!D1134</f>
        <v>6.65</v>
      </c>
      <c r="D1131" s="6">
        <f>TITRES_STAT!E1134</f>
        <v>200</v>
      </c>
      <c r="E1131" s="2">
        <f t="shared" si="68"/>
        <v>308485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6.66</v>
      </c>
      <c r="C1132" s="6">
        <f>TITRES_STAT!D1135</f>
        <v>6.66</v>
      </c>
      <c r="D1132" s="6">
        <f>TITRES_STAT!E1135</f>
        <v>10</v>
      </c>
      <c r="E1132" s="2">
        <f t="shared" si="68"/>
        <v>308495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6.66</v>
      </c>
      <c r="C1133" s="6">
        <f>TITRES_STAT!D1136</f>
        <v>6.66</v>
      </c>
      <c r="D1133" s="6">
        <f>TITRES_STAT!E1136</f>
        <v>0</v>
      </c>
      <c r="E1133" s="2">
        <f t="shared" si="68"/>
        <v>308495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6.66</v>
      </c>
      <c r="C1134" s="6">
        <f>TITRES_STAT!D1137</f>
        <v>6.66</v>
      </c>
      <c r="D1134" s="6">
        <f>TITRES_STAT!E1137</f>
        <v>0</v>
      </c>
      <c r="E1134" s="2">
        <f t="shared" si="68"/>
        <v>308495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6.63</v>
      </c>
      <c r="C1135" s="6">
        <f>TITRES_STAT!D1138</f>
        <v>6.63</v>
      </c>
      <c r="D1135" s="6">
        <f>TITRES_STAT!E1138</f>
        <v>150</v>
      </c>
      <c r="E1135" s="2">
        <f t="shared" si="68"/>
        <v>308345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6.63</v>
      </c>
      <c r="C1136" s="6">
        <f>TITRES_STAT!D1139</f>
        <v>6.63</v>
      </c>
      <c r="D1136" s="6">
        <f>TITRES_STAT!E1139</f>
        <v>0</v>
      </c>
      <c r="E1136" s="2">
        <f t="shared" si="68"/>
        <v>308345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6.63</v>
      </c>
      <c r="C1137" s="6">
        <f>TITRES_STAT!D1140</f>
        <v>6.63</v>
      </c>
      <c r="D1137" s="6">
        <f>TITRES_STAT!E1140</f>
        <v>0</v>
      </c>
      <c r="E1137" s="2">
        <f t="shared" si="68"/>
        <v>308345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6.63</v>
      </c>
      <c r="C1138" s="6">
        <f>TITRES_STAT!D1141</f>
        <v>6.63</v>
      </c>
      <c r="D1138" s="6">
        <f>TITRES_STAT!E1141</f>
        <v>0</v>
      </c>
      <c r="E1138" s="2">
        <f t="shared" si="68"/>
        <v>308345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43668</v>
      </c>
      <c r="B1139" s="6">
        <f>TITRES_STAT!C1142</f>
        <v>6.63</v>
      </c>
      <c r="C1139" s="6">
        <f>TITRES_STAT!D1142</f>
        <v>6.63</v>
      </c>
      <c r="D1139" s="6">
        <f>TITRES_STAT!E1142</f>
        <v>0</v>
      </c>
      <c r="E1139" s="2">
        <f t="shared" si="68"/>
        <v>308345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6.63</v>
      </c>
      <c r="C1140" s="6">
        <f>TITRES_STAT!D1143</f>
        <v>6.63</v>
      </c>
      <c r="D1140" s="6">
        <f>TITRES_STAT!E1143</f>
        <v>0</v>
      </c>
      <c r="E1140" s="2">
        <f t="shared" si="68"/>
        <v>308345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6.63</v>
      </c>
      <c r="C1141" s="6">
        <f>TITRES_STAT!D1144</f>
        <v>6.63</v>
      </c>
      <c r="D1141" s="6">
        <f>TITRES_STAT!E1144</f>
        <v>0</v>
      </c>
      <c r="E1141" s="2">
        <f t="shared" si="68"/>
        <v>308345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6.63</v>
      </c>
      <c r="C1142" s="6">
        <f>TITRES_STAT!D1145</f>
        <v>6.63</v>
      </c>
      <c r="D1142" s="6">
        <f>TITRES_STAT!E1145</f>
        <v>0</v>
      </c>
      <c r="E1142" s="2">
        <f t="shared" si="68"/>
        <v>308345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6.63</v>
      </c>
      <c r="C1143" s="6">
        <f>TITRES_STAT!D1146</f>
        <v>6.63</v>
      </c>
      <c r="D1143" s="6">
        <f>TITRES_STAT!E1146</f>
        <v>0</v>
      </c>
      <c r="E1143" s="2">
        <f t="shared" si="68"/>
        <v>308345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6.63</v>
      </c>
      <c r="C1144" s="6">
        <f>TITRES_STAT!D1147</f>
        <v>6.63</v>
      </c>
      <c r="D1144" s="6">
        <f>TITRES_STAT!E1147</f>
        <v>0</v>
      </c>
      <c r="E1144" s="2">
        <f t="shared" si="68"/>
        <v>308345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6.61</v>
      </c>
      <c r="C1145" s="6">
        <f>TITRES_STAT!D1148</f>
        <v>6.61</v>
      </c>
      <c r="D1145" s="6">
        <f>TITRES_STAT!E1148</f>
        <v>356</v>
      </c>
      <c r="E1145" s="2">
        <f t="shared" si="68"/>
        <v>307989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43678</v>
      </c>
      <c r="B1146" s="6">
        <f>TITRES_STAT!C1149</f>
        <v>6.6</v>
      </c>
      <c r="C1146" s="6">
        <f>TITRES_STAT!D1149</f>
        <v>6.6</v>
      </c>
      <c r="D1146" s="6">
        <f>TITRES_STAT!E1149</f>
        <v>305</v>
      </c>
      <c r="E1146" s="2">
        <f t="shared" si="68"/>
        <v>307684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6.6</v>
      </c>
      <c r="C1147" s="6">
        <f>TITRES_STAT!D1150</f>
        <v>6.6</v>
      </c>
      <c r="D1147" s="6">
        <f>TITRES_STAT!E1150</f>
        <v>0</v>
      </c>
      <c r="E1147" s="2">
        <f t="shared" si="68"/>
        <v>307684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6.6</v>
      </c>
      <c r="C1148" s="6">
        <f>TITRES_STAT!D1151</f>
        <v>6.6</v>
      </c>
      <c r="D1148" s="6">
        <f>TITRES_STAT!E1151</f>
        <v>0</v>
      </c>
      <c r="E1148" s="2">
        <f t="shared" si="68"/>
        <v>307684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6.6</v>
      </c>
      <c r="C1149" s="6">
        <f>TITRES_STAT!D1152</f>
        <v>6.6</v>
      </c>
      <c r="D1149" s="6">
        <f>TITRES_STAT!E1152</f>
        <v>0</v>
      </c>
      <c r="E1149" s="2">
        <f t="shared" si="68"/>
        <v>307684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6.6</v>
      </c>
      <c r="C1150" s="6">
        <f>TITRES_STAT!D1153</f>
        <v>6.6</v>
      </c>
      <c r="D1150" s="6">
        <f>TITRES_STAT!E1153</f>
        <v>0</v>
      </c>
      <c r="E1150" s="2">
        <f t="shared" si="68"/>
        <v>307684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6.6</v>
      </c>
      <c r="C1151" s="6">
        <f>TITRES_STAT!D1154</f>
        <v>6.6</v>
      </c>
      <c r="D1151" s="6">
        <f>TITRES_STAT!E1154</f>
        <v>0</v>
      </c>
      <c r="E1151" s="2">
        <f t="shared" si="68"/>
        <v>307684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6.6</v>
      </c>
      <c r="C1152" s="6">
        <f>TITRES_STAT!D1155</f>
        <v>6.6</v>
      </c>
      <c r="D1152" s="6">
        <f>TITRES_STAT!E1155</f>
        <v>0</v>
      </c>
      <c r="E1152" s="2">
        <f t="shared" si="68"/>
        <v>307684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6.6</v>
      </c>
      <c r="C1153" s="6">
        <f>TITRES_STAT!D1156</f>
        <v>6.6</v>
      </c>
      <c r="D1153" s="6">
        <f>TITRES_STAT!E1156</f>
        <v>0</v>
      </c>
      <c r="E1153" s="2">
        <f t="shared" si="68"/>
        <v>307684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6.6</v>
      </c>
      <c r="C1154" s="6">
        <f>TITRES_STAT!D1157</f>
        <v>6.6</v>
      </c>
      <c r="D1154" s="6">
        <f>TITRES_STAT!E1157</f>
        <v>0</v>
      </c>
      <c r="E1154" s="2">
        <f t="shared" si="68"/>
        <v>307684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6.6</v>
      </c>
      <c r="C1155" s="6">
        <f>TITRES_STAT!D1158</f>
        <v>6.6</v>
      </c>
      <c r="D1155" s="6">
        <f>TITRES_STAT!E1158</f>
        <v>0</v>
      </c>
      <c r="E1155" s="2">
        <f t="shared" si="68"/>
        <v>307684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43696</v>
      </c>
      <c r="B1156" s="6">
        <f>TITRES_STAT!C1159</f>
        <v>6.6</v>
      </c>
      <c r="C1156" s="6">
        <f>TITRES_STAT!D1159</f>
        <v>6.6</v>
      </c>
      <c r="D1156" s="6">
        <f>TITRES_STAT!E1159</f>
        <v>0</v>
      </c>
      <c r="E1156" s="2">
        <f t="shared" ref="E1156:E1219" si="72">IF(B1156&gt;B1155, E1155+D1156, IF(B1156&lt;B1155, E1155-D1156, E1155))</f>
        <v>307684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43697</v>
      </c>
      <c r="B1157" s="6">
        <f>TITRES_STAT!C1160</f>
        <v>6.55</v>
      </c>
      <c r="C1157" s="6">
        <f>TITRES_STAT!D1160</f>
        <v>6.55</v>
      </c>
      <c r="D1157" s="6">
        <f>TITRES_STAT!E1160</f>
        <v>500</v>
      </c>
      <c r="E1157" s="2">
        <f t="shared" si="72"/>
        <v>307184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6.55</v>
      </c>
      <c r="C1158" s="6">
        <f>TITRES_STAT!D1161</f>
        <v>6.55</v>
      </c>
      <c r="D1158" s="6">
        <f>TITRES_STAT!E1161</f>
        <v>50</v>
      </c>
      <c r="E1158" s="2">
        <f t="shared" si="72"/>
        <v>307184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6.55</v>
      </c>
      <c r="C1159" s="6">
        <f>TITRES_STAT!D1162</f>
        <v>6.55</v>
      </c>
      <c r="D1159" s="6">
        <f>TITRES_STAT!E1162</f>
        <v>0</v>
      </c>
      <c r="E1159" s="2">
        <f t="shared" si="72"/>
        <v>307184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6.36</v>
      </c>
      <c r="C1160" s="6">
        <f>TITRES_STAT!D1163</f>
        <v>6.36</v>
      </c>
      <c r="D1160" s="6">
        <f>TITRES_STAT!E1163</f>
        <v>0</v>
      </c>
      <c r="E1160" s="2">
        <f t="shared" si="72"/>
        <v>307184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CONFIRMED BEARISH</v>
      </c>
    </row>
    <row r="1161" spans="1:8" ht="13.5" x14ac:dyDescent="0.25">
      <c r="A1161" s="3">
        <f>TITRES_STAT!B1164</f>
        <v>43703</v>
      </c>
      <c r="B1161" s="6">
        <f>TITRES_STAT!C1164</f>
        <v>6.36</v>
      </c>
      <c r="C1161" s="6">
        <f>TITRES_STAT!D1164</f>
        <v>6.36</v>
      </c>
      <c r="D1161" s="6">
        <f>TITRES_STAT!E1164</f>
        <v>0</v>
      </c>
      <c r="E1161" s="2">
        <f t="shared" si="72"/>
        <v>307184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6.55</v>
      </c>
      <c r="C1162" s="6">
        <f>TITRES_STAT!D1165</f>
        <v>6.55</v>
      </c>
      <c r="D1162" s="6">
        <f>TITRES_STAT!E1165</f>
        <v>4140</v>
      </c>
      <c r="E1162" s="2">
        <f t="shared" si="72"/>
        <v>311324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43705</v>
      </c>
      <c r="B1163" s="6">
        <f>TITRES_STAT!C1166</f>
        <v>6.59</v>
      </c>
      <c r="C1163" s="6">
        <f>TITRES_STAT!D1166</f>
        <v>6.59</v>
      </c>
      <c r="D1163" s="6">
        <f>TITRES_STAT!E1166</f>
        <v>1970</v>
      </c>
      <c r="E1163" s="2">
        <f t="shared" si="72"/>
        <v>313294</v>
      </c>
      <c r="F1163" s="6" t="str">
        <f t="shared" si="75"/>
        <v>BULLISH</v>
      </c>
      <c r="G1163" s="6" t="str">
        <f t="shared" si="74"/>
        <v>NEUTRAL</v>
      </c>
      <c r="H1163" s="6" t="str">
        <f t="shared" si="73"/>
        <v>CONFIRMED BULLISH</v>
      </c>
    </row>
    <row r="1164" spans="1:8" ht="13.5" x14ac:dyDescent="0.25">
      <c r="A1164" s="3">
        <f>TITRES_STAT!B1167</f>
        <v>43706</v>
      </c>
      <c r="B1164" s="6">
        <f>TITRES_STAT!C1167</f>
        <v>6.58</v>
      </c>
      <c r="C1164" s="6">
        <f>TITRES_STAT!D1167</f>
        <v>6.58</v>
      </c>
      <c r="D1164" s="6">
        <f>TITRES_STAT!E1167</f>
        <v>455</v>
      </c>
      <c r="E1164" s="2">
        <f t="shared" si="72"/>
        <v>312839</v>
      </c>
      <c r="F1164" s="6" t="str">
        <f t="shared" si="75"/>
        <v>BULLISH</v>
      </c>
      <c r="G1164" s="6" t="str">
        <f t="shared" si="74"/>
        <v>NEUTRAL</v>
      </c>
      <c r="H1164" s="6" t="str">
        <f t="shared" si="73"/>
        <v>CONFIRMED BULLISH</v>
      </c>
    </row>
    <row r="1165" spans="1:8" ht="13.5" x14ac:dyDescent="0.25">
      <c r="A1165" s="3">
        <f>TITRES_STAT!B1168</f>
        <v>43707</v>
      </c>
      <c r="B1165" s="6">
        <f>TITRES_STAT!C1168</f>
        <v>6.58</v>
      </c>
      <c r="C1165" s="6">
        <f>TITRES_STAT!D1168</f>
        <v>6.58</v>
      </c>
      <c r="D1165" s="6">
        <f>TITRES_STAT!E1168</f>
        <v>250</v>
      </c>
      <c r="E1165" s="2">
        <f t="shared" si="72"/>
        <v>312839</v>
      </c>
      <c r="F1165" s="6" t="str">
        <f t="shared" si="75"/>
        <v>BULLISH</v>
      </c>
      <c r="G1165" s="6" t="str">
        <f t="shared" si="74"/>
        <v>NEUTRAL</v>
      </c>
      <c r="H1165" s="6" t="str">
        <f t="shared" si="73"/>
        <v>CONFIRMED BULLISH</v>
      </c>
    </row>
    <row r="1166" spans="1:8" ht="13.5" x14ac:dyDescent="0.25">
      <c r="A1166" s="3">
        <f>TITRES_STAT!B1169</f>
        <v>43710</v>
      </c>
      <c r="B1166" s="6">
        <f>TITRES_STAT!C1169</f>
        <v>6.57</v>
      </c>
      <c r="C1166" s="6">
        <f>TITRES_STAT!D1169</f>
        <v>6.57</v>
      </c>
      <c r="D1166" s="6">
        <f>TITRES_STAT!E1169</f>
        <v>1000</v>
      </c>
      <c r="E1166" s="2">
        <f t="shared" si="72"/>
        <v>311839</v>
      </c>
      <c r="F1166" s="6" t="str">
        <f t="shared" si="75"/>
        <v>BULLISH</v>
      </c>
      <c r="G1166" s="6" t="str">
        <f t="shared" si="74"/>
        <v>NEUTRAL</v>
      </c>
      <c r="H1166" s="6" t="str">
        <f t="shared" si="73"/>
        <v>CONFIRMED BULLISH</v>
      </c>
    </row>
    <row r="1167" spans="1:8" ht="13.5" x14ac:dyDescent="0.25">
      <c r="A1167" s="3">
        <f>TITRES_STAT!B1170</f>
        <v>43711</v>
      </c>
      <c r="B1167" s="6">
        <f>TITRES_STAT!C1170</f>
        <v>6.57</v>
      </c>
      <c r="C1167" s="6">
        <f>TITRES_STAT!D1170</f>
        <v>6.57</v>
      </c>
      <c r="D1167" s="6">
        <f>TITRES_STAT!E1170</f>
        <v>0</v>
      </c>
      <c r="E1167" s="2">
        <f t="shared" si="72"/>
        <v>311839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CONFIRMED BULLISH</v>
      </c>
    </row>
    <row r="1168" spans="1:8" ht="13.5" x14ac:dyDescent="0.25">
      <c r="A1168" s="3">
        <f>TITRES_STAT!B1171</f>
        <v>43712</v>
      </c>
      <c r="B1168" s="6">
        <f>TITRES_STAT!C1171</f>
        <v>6.57</v>
      </c>
      <c r="C1168" s="6">
        <f>TITRES_STAT!D1171</f>
        <v>6.57</v>
      </c>
      <c r="D1168" s="6">
        <f>TITRES_STAT!E1171</f>
        <v>0</v>
      </c>
      <c r="E1168" s="2">
        <f t="shared" si="72"/>
        <v>311839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43713</v>
      </c>
      <c r="B1169" s="6">
        <f>TITRES_STAT!C1172</f>
        <v>6.57</v>
      </c>
      <c r="C1169" s="6">
        <f>TITRES_STAT!D1172</f>
        <v>6.57</v>
      </c>
      <c r="D1169" s="6">
        <f>TITRES_STAT!E1172</f>
        <v>0</v>
      </c>
      <c r="E1169" s="2">
        <f t="shared" si="72"/>
        <v>311839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6.57</v>
      </c>
      <c r="C1170" s="6">
        <f>TITRES_STAT!D1173</f>
        <v>6.57</v>
      </c>
      <c r="D1170" s="6">
        <f>TITRES_STAT!E1173</f>
        <v>0</v>
      </c>
      <c r="E1170" s="2">
        <f t="shared" si="72"/>
        <v>311839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6.57</v>
      </c>
      <c r="C1171" s="6">
        <f>TITRES_STAT!D1174</f>
        <v>6.57</v>
      </c>
      <c r="D1171" s="6">
        <f>TITRES_STAT!E1174</f>
        <v>445</v>
      </c>
      <c r="E1171" s="2">
        <f t="shared" si="72"/>
        <v>311839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43718</v>
      </c>
      <c r="B1172" s="6">
        <f>TITRES_STAT!C1175</f>
        <v>6.57</v>
      </c>
      <c r="C1172" s="6">
        <f>TITRES_STAT!D1175</f>
        <v>6.57</v>
      </c>
      <c r="D1172" s="6">
        <f>TITRES_STAT!E1175</f>
        <v>0</v>
      </c>
      <c r="E1172" s="2">
        <f t="shared" si="72"/>
        <v>311839</v>
      </c>
      <c r="F1172" s="6" t="str">
        <f t="shared" si="75"/>
        <v>NEUTRAL</v>
      </c>
      <c r="G1172" s="6" t="str">
        <f t="shared" si="74"/>
        <v>NEUTRAL</v>
      </c>
      <c r="H1172" s="6" t="str">
        <f t="shared" si="73"/>
        <v>NEUTRAL</v>
      </c>
    </row>
    <row r="1173" spans="1:8" ht="13.5" x14ac:dyDescent="0.25">
      <c r="A1173" s="3">
        <f>TITRES_STAT!B1176</f>
        <v>43719</v>
      </c>
      <c r="B1173" s="6">
        <f>TITRES_STAT!C1176</f>
        <v>6.57</v>
      </c>
      <c r="C1173" s="6">
        <f>TITRES_STAT!D1176</f>
        <v>6.57</v>
      </c>
      <c r="D1173" s="6">
        <f>TITRES_STAT!E1176</f>
        <v>0</v>
      </c>
      <c r="E1173" s="2">
        <f t="shared" si="72"/>
        <v>311839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6.57</v>
      </c>
      <c r="C1174" s="6">
        <f>TITRES_STAT!D1177</f>
        <v>6.57</v>
      </c>
      <c r="D1174" s="6">
        <f>TITRES_STAT!E1177</f>
        <v>0</v>
      </c>
      <c r="E1174" s="2">
        <f t="shared" si="72"/>
        <v>311839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6.57</v>
      </c>
      <c r="C1175" s="6">
        <f>TITRES_STAT!D1178</f>
        <v>6.57</v>
      </c>
      <c r="D1175" s="6">
        <f>TITRES_STAT!E1178</f>
        <v>0</v>
      </c>
      <c r="E1175" s="2">
        <f t="shared" si="72"/>
        <v>311839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6.57</v>
      </c>
      <c r="C1176" s="6">
        <f>TITRES_STAT!D1179</f>
        <v>6.57</v>
      </c>
      <c r="D1176" s="6">
        <f>TITRES_STAT!E1179</f>
        <v>0</v>
      </c>
      <c r="E1176" s="2">
        <f t="shared" si="72"/>
        <v>311839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6.57</v>
      </c>
      <c r="C1177" s="6">
        <f>TITRES_STAT!D1180</f>
        <v>6.57</v>
      </c>
      <c r="D1177" s="6">
        <f>TITRES_STAT!E1180</f>
        <v>0</v>
      </c>
      <c r="E1177" s="2">
        <f t="shared" si="72"/>
        <v>311839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6.57</v>
      </c>
      <c r="C1178" s="6">
        <f>TITRES_STAT!D1181</f>
        <v>6.57</v>
      </c>
      <c r="D1178" s="6">
        <f>TITRES_STAT!E1181</f>
        <v>0</v>
      </c>
      <c r="E1178" s="2">
        <f t="shared" si="72"/>
        <v>311839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6.57</v>
      </c>
      <c r="C1179" s="6">
        <f>TITRES_STAT!D1182</f>
        <v>6.57</v>
      </c>
      <c r="D1179" s="6">
        <f>TITRES_STAT!E1182</f>
        <v>0</v>
      </c>
      <c r="E1179" s="2">
        <f t="shared" si="72"/>
        <v>311839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6.57</v>
      </c>
      <c r="C1180" s="6">
        <f>TITRES_STAT!D1183</f>
        <v>6.57</v>
      </c>
      <c r="D1180" s="6">
        <f>TITRES_STAT!E1183</f>
        <v>0</v>
      </c>
      <c r="E1180" s="2">
        <f t="shared" si="72"/>
        <v>311839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6.57</v>
      </c>
      <c r="C1181" s="6">
        <f>TITRES_STAT!D1184</f>
        <v>6.57</v>
      </c>
      <c r="D1181" s="6">
        <f>TITRES_STAT!E1184</f>
        <v>0</v>
      </c>
      <c r="E1181" s="2">
        <f t="shared" si="72"/>
        <v>311839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43732</v>
      </c>
      <c r="B1182" s="6">
        <f>TITRES_STAT!C1185</f>
        <v>6.38</v>
      </c>
      <c r="C1182" s="6">
        <f>TITRES_STAT!D1185</f>
        <v>6.38</v>
      </c>
      <c r="D1182" s="6">
        <f>TITRES_STAT!E1185</f>
        <v>0</v>
      </c>
      <c r="E1182" s="2">
        <f t="shared" si="72"/>
        <v>311839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43733</v>
      </c>
      <c r="B1183" s="6">
        <f>TITRES_STAT!C1186</f>
        <v>6.38</v>
      </c>
      <c r="C1183" s="6">
        <f>TITRES_STAT!D1186</f>
        <v>6.38</v>
      </c>
      <c r="D1183" s="6">
        <f>TITRES_STAT!E1186</f>
        <v>0</v>
      </c>
      <c r="E1183" s="2">
        <f t="shared" si="72"/>
        <v>311839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6.38</v>
      </c>
      <c r="C1184" s="6">
        <f>TITRES_STAT!D1187</f>
        <v>6.38</v>
      </c>
      <c r="D1184" s="6">
        <f>TITRES_STAT!E1187</f>
        <v>0</v>
      </c>
      <c r="E1184" s="2">
        <f t="shared" si="72"/>
        <v>311839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43735</v>
      </c>
      <c r="B1185" s="6">
        <f>TITRES_STAT!C1188</f>
        <v>6.38</v>
      </c>
      <c r="C1185" s="6">
        <f>TITRES_STAT!D1188</f>
        <v>6.38</v>
      </c>
      <c r="D1185" s="6">
        <f>TITRES_STAT!E1188</f>
        <v>0</v>
      </c>
      <c r="E1185" s="2">
        <f t="shared" si="72"/>
        <v>311839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43738</v>
      </c>
      <c r="B1186" s="6">
        <f>TITRES_STAT!C1189</f>
        <v>6.38</v>
      </c>
      <c r="C1186" s="6">
        <f>TITRES_STAT!D1189</f>
        <v>6.38</v>
      </c>
      <c r="D1186" s="6">
        <f>TITRES_STAT!E1189</f>
        <v>0</v>
      </c>
      <c r="E1186" s="2">
        <f t="shared" si="72"/>
        <v>311839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43739</v>
      </c>
      <c r="B1187" s="6">
        <f>TITRES_STAT!C1190</f>
        <v>6.38</v>
      </c>
      <c r="C1187" s="6">
        <f>TITRES_STAT!D1190</f>
        <v>6.38</v>
      </c>
      <c r="D1187" s="6">
        <f>TITRES_STAT!E1190</f>
        <v>0</v>
      </c>
      <c r="E1187" s="2">
        <f t="shared" si="72"/>
        <v>311839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6.38</v>
      </c>
      <c r="C1188" s="6">
        <f>TITRES_STAT!D1191</f>
        <v>6.38</v>
      </c>
      <c r="D1188" s="6">
        <f>TITRES_STAT!E1191</f>
        <v>0</v>
      </c>
      <c r="E1188" s="2">
        <f t="shared" si="72"/>
        <v>311839</v>
      </c>
      <c r="F1188" s="6" t="str">
        <f t="shared" si="75"/>
        <v>NEUTRAL</v>
      </c>
      <c r="G1188" s="6" t="str">
        <f t="shared" si="74"/>
        <v>NEUTRAL</v>
      </c>
      <c r="H1188" s="6" t="str">
        <f t="shared" si="73"/>
        <v>NEUTRAL</v>
      </c>
    </row>
    <row r="1189" spans="1:8" ht="13.5" x14ac:dyDescent="0.25">
      <c r="A1189" s="3">
        <f>TITRES_STAT!B1192</f>
        <v>43741</v>
      </c>
      <c r="B1189" s="6">
        <f>TITRES_STAT!C1192</f>
        <v>6.38</v>
      </c>
      <c r="C1189" s="6">
        <f>TITRES_STAT!D1192</f>
        <v>6.38</v>
      </c>
      <c r="D1189" s="6">
        <f>TITRES_STAT!E1192</f>
        <v>0</v>
      </c>
      <c r="E1189" s="2">
        <f t="shared" si="72"/>
        <v>311839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43742</v>
      </c>
      <c r="B1190" s="6">
        <f>TITRES_STAT!C1193</f>
        <v>6.57</v>
      </c>
      <c r="C1190" s="6">
        <f>TITRES_STAT!D1193</f>
        <v>6.57</v>
      </c>
      <c r="D1190" s="6">
        <f>TITRES_STAT!E1193</f>
        <v>872</v>
      </c>
      <c r="E1190" s="2">
        <f t="shared" si="72"/>
        <v>312711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6.59</v>
      </c>
      <c r="C1191" s="6">
        <f>TITRES_STAT!D1194</f>
        <v>6.59</v>
      </c>
      <c r="D1191" s="6">
        <f>TITRES_STAT!E1194</f>
        <v>65</v>
      </c>
      <c r="E1191" s="2">
        <f t="shared" si="72"/>
        <v>312776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6.59</v>
      </c>
      <c r="C1192" s="6">
        <f>TITRES_STAT!D1195</f>
        <v>6.59</v>
      </c>
      <c r="D1192" s="6">
        <f>TITRES_STAT!E1195</f>
        <v>0</v>
      </c>
      <c r="E1192" s="2">
        <f t="shared" si="72"/>
        <v>312776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6.59</v>
      </c>
      <c r="C1193" s="6">
        <f>TITRES_STAT!D1196</f>
        <v>6.59</v>
      </c>
      <c r="D1193" s="6">
        <f>TITRES_STAT!E1196</f>
        <v>0</v>
      </c>
      <c r="E1193" s="2">
        <f t="shared" si="72"/>
        <v>312776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6.59</v>
      </c>
      <c r="C1194" s="6">
        <f>TITRES_STAT!D1197</f>
        <v>6.59</v>
      </c>
      <c r="D1194" s="6">
        <f>TITRES_STAT!E1197</f>
        <v>0</v>
      </c>
      <c r="E1194" s="2">
        <f t="shared" si="72"/>
        <v>312776</v>
      </c>
      <c r="F1194" s="6" t="str">
        <f t="shared" si="75"/>
        <v>BULLISH</v>
      </c>
      <c r="G1194" s="6" t="str">
        <f t="shared" si="74"/>
        <v>NEUTRAL</v>
      </c>
      <c r="H1194" s="6" t="str">
        <f t="shared" si="73"/>
        <v>CONFIRMED BULLISH</v>
      </c>
    </row>
    <row r="1195" spans="1:8" ht="13.5" x14ac:dyDescent="0.25">
      <c r="A1195" s="3">
        <f>TITRES_STAT!B1198</f>
        <v>43749</v>
      </c>
      <c r="B1195" s="6">
        <f>TITRES_STAT!C1198</f>
        <v>6.59</v>
      </c>
      <c r="C1195" s="6">
        <f>TITRES_STAT!D1198</f>
        <v>6.59</v>
      </c>
      <c r="D1195" s="6">
        <f>TITRES_STAT!E1198</f>
        <v>0</v>
      </c>
      <c r="E1195" s="2">
        <f t="shared" si="72"/>
        <v>312776</v>
      </c>
      <c r="F1195" s="6" t="str">
        <f t="shared" si="75"/>
        <v>BULLISH</v>
      </c>
      <c r="G1195" s="6" t="str">
        <f t="shared" si="74"/>
        <v>NEUTRAL</v>
      </c>
      <c r="H1195" s="6" t="str">
        <f t="shared" si="73"/>
        <v>CONFIRMED BULLISH</v>
      </c>
    </row>
    <row r="1196" spans="1:8" ht="13.5" x14ac:dyDescent="0.25">
      <c r="A1196" s="3">
        <f>TITRES_STAT!B1199</f>
        <v>43752</v>
      </c>
      <c r="B1196" s="6">
        <f>TITRES_STAT!C1199</f>
        <v>6.59</v>
      </c>
      <c r="C1196" s="6">
        <f>TITRES_STAT!D1199</f>
        <v>6.59</v>
      </c>
      <c r="D1196" s="6">
        <f>TITRES_STAT!E1199</f>
        <v>0</v>
      </c>
      <c r="E1196" s="2">
        <f t="shared" si="72"/>
        <v>312776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6.59</v>
      </c>
      <c r="C1197" s="6">
        <f>TITRES_STAT!D1200</f>
        <v>6.59</v>
      </c>
      <c r="D1197" s="6">
        <f>TITRES_STAT!E1200</f>
        <v>0</v>
      </c>
      <c r="E1197" s="2">
        <f t="shared" si="72"/>
        <v>312776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6.59</v>
      </c>
      <c r="C1198" s="6">
        <f>TITRES_STAT!D1201</f>
        <v>6.59</v>
      </c>
      <c r="D1198" s="6">
        <f>TITRES_STAT!E1201</f>
        <v>0</v>
      </c>
      <c r="E1198" s="2">
        <f t="shared" si="72"/>
        <v>312776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43756</v>
      </c>
      <c r="B1199" s="6">
        <f>TITRES_STAT!C1202</f>
        <v>6.59</v>
      </c>
      <c r="C1199" s="6">
        <f>TITRES_STAT!D1202</f>
        <v>6.59</v>
      </c>
      <c r="D1199" s="6">
        <f>TITRES_STAT!E1202</f>
        <v>0</v>
      </c>
      <c r="E1199" s="2">
        <f t="shared" si="72"/>
        <v>312776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43759</v>
      </c>
      <c r="B1200" s="6">
        <f>TITRES_STAT!C1203</f>
        <v>6.49</v>
      </c>
      <c r="C1200" s="6">
        <f>TITRES_STAT!D1203</f>
        <v>6.49</v>
      </c>
      <c r="D1200" s="6">
        <f>TITRES_STAT!E1203</f>
        <v>4100</v>
      </c>
      <c r="E1200" s="2">
        <f t="shared" si="72"/>
        <v>308676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6.49</v>
      </c>
      <c r="C1201" s="6">
        <f>TITRES_STAT!D1204</f>
        <v>6.49</v>
      </c>
      <c r="D1201" s="6">
        <f>TITRES_STAT!E1204</f>
        <v>0</v>
      </c>
      <c r="E1201" s="2">
        <f t="shared" si="72"/>
        <v>308676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CONFIRMED BEARISH</v>
      </c>
    </row>
    <row r="1202" spans="1:8" ht="13.5" x14ac:dyDescent="0.25">
      <c r="A1202" s="3">
        <f>TITRES_STAT!B1205</f>
        <v>43761</v>
      </c>
      <c r="B1202" s="6">
        <f>TITRES_STAT!C1205</f>
        <v>6.48</v>
      </c>
      <c r="C1202" s="6">
        <f>TITRES_STAT!D1205</f>
        <v>6.48</v>
      </c>
      <c r="D1202" s="6">
        <f>TITRES_STAT!E1205</f>
        <v>2000</v>
      </c>
      <c r="E1202" s="2">
        <f t="shared" si="72"/>
        <v>306676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6.44</v>
      </c>
      <c r="C1203" s="6">
        <f>TITRES_STAT!D1206</f>
        <v>6.44</v>
      </c>
      <c r="D1203" s="6">
        <f>TITRES_STAT!E1206</f>
        <v>2062</v>
      </c>
      <c r="E1203" s="2">
        <f t="shared" si="72"/>
        <v>304614</v>
      </c>
      <c r="F1203" s="6" t="str">
        <f t="shared" si="75"/>
        <v>BEARISH</v>
      </c>
      <c r="G1203" s="6" t="str">
        <f t="shared" si="74"/>
        <v>WEAK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6.44</v>
      </c>
      <c r="C1204" s="6">
        <f>TITRES_STAT!D1207</f>
        <v>6.44</v>
      </c>
      <c r="D1204" s="6">
        <f>TITRES_STAT!E1207</f>
        <v>0</v>
      </c>
      <c r="E1204" s="2">
        <f t="shared" si="72"/>
        <v>304614</v>
      </c>
      <c r="F1204" s="6" t="str">
        <f t="shared" si="75"/>
        <v>BEARISH</v>
      </c>
      <c r="G1204" s="6" t="str">
        <f t="shared" si="74"/>
        <v>WEAK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6.42</v>
      </c>
      <c r="C1205" s="6">
        <f>TITRES_STAT!D1208</f>
        <v>6.42</v>
      </c>
      <c r="D1205" s="6">
        <f>TITRES_STAT!E1208</f>
        <v>1400</v>
      </c>
      <c r="E1205" s="2">
        <f t="shared" si="72"/>
        <v>303214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6.42</v>
      </c>
      <c r="C1206" s="6">
        <f>TITRES_STAT!D1209</f>
        <v>6.42</v>
      </c>
      <c r="D1206" s="6">
        <f>TITRES_STAT!E1209</f>
        <v>0</v>
      </c>
      <c r="E1206" s="2">
        <f t="shared" si="72"/>
        <v>303214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6.42</v>
      </c>
      <c r="C1207" s="6">
        <f>TITRES_STAT!D1210</f>
        <v>6.42</v>
      </c>
      <c r="D1207" s="6">
        <f>TITRES_STAT!E1210</f>
        <v>2215</v>
      </c>
      <c r="E1207" s="2">
        <f t="shared" si="72"/>
        <v>303214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6.14</v>
      </c>
      <c r="C1208" s="6">
        <f>TITRES_STAT!D1211</f>
        <v>6.14</v>
      </c>
      <c r="D1208" s="6">
        <f>TITRES_STAT!E1211</f>
        <v>2000</v>
      </c>
      <c r="E1208" s="2">
        <f t="shared" si="72"/>
        <v>301214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6.1</v>
      </c>
      <c r="C1209" s="6">
        <f>TITRES_STAT!D1212</f>
        <v>6.1</v>
      </c>
      <c r="D1209" s="6">
        <f>TITRES_STAT!E1212</f>
        <v>920</v>
      </c>
      <c r="E1209" s="2">
        <f t="shared" si="72"/>
        <v>300294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6.1</v>
      </c>
      <c r="C1210" s="6">
        <f>TITRES_STAT!D1213</f>
        <v>6.1</v>
      </c>
      <c r="D1210" s="6">
        <f>TITRES_STAT!E1213</f>
        <v>0</v>
      </c>
      <c r="E1210" s="2">
        <f t="shared" si="72"/>
        <v>300294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6.1</v>
      </c>
      <c r="C1211" s="6">
        <f>TITRES_STAT!D1214</f>
        <v>6.1</v>
      </c>
      <c r="D1211" s="6">
        <f>TITRES_STAT!E1214</f>
        <v>2918</v>
      </c>
      <c r="E1211" s="2">
        <f t="shared" si="72"/>
        <v>300294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6.1</v>
      </c>
      <c r="C1212" s="6">
        <f>TITRES_STAT!D1215</f>
        <v>6.1</v>
      </c>
      <c r="D1212" s="6">
        <f>TITRES_STAT!E1215</f>
        <v>3815</v>
      </c>
      <c r="E1212" s="2">
        <f t="shared" si="72"/>
        <v>300294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43776</v>
      </c>
      <c r="B1213" s="6">
        <f>TITRES_STAT!C1216</f>
        <v>6.1</v>
      </c>
      <c r="C1213" s="6">
        <f>TITRES_STAT!D1216</f>
        <v>6.1</v>
      </c>
      <c r="D1213" s="6">
        <f>TITRES_STAT!E1216</f>
        <v>0</v>
      </c>
      <c r="E1213" s="2">
        <f t="shared" si="72"/>
        <v>300294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6.1</v>
      </c>
      <c r="C1214" s="6">
        <f>TITRES_STAT!D1217</f>
        <v>6.1</v>
      </c>
      <c r="D1214" s="6">
        <f>TITRES_STAT!E1217</f>
        <v>0</v>
      </c>
      <c r="E1214" s="2">
        <f t="shared" si="72"/>
        <v>300294</v>
      </c>
      <c r="F1214" s="6" t="str">
        <f t="shared" si="75"/>
        <v>NEUTRAL</v>
      </c>
      <c r="G1214" s="6" t="str">
        <f t="shared" si="74"/>
        <v>NEUTRAL</v>
      </c>
      <c r="H1214" s="6" t="str">
        <f t="shared" si="73"/>
        <v>NEUTRAL</v>
      </c>
    </row>
    <row r="1215" spans="1:8" ht="13.5" x14ac:dyDescent="0.25">
      <c r="A1215" s="3">
        <f>TITRES_STAT!B1218</f>
        <v>43780</v>
      </c>
      <c r="B1215" s="6">
        <f>TITRES_STAT!C1218</f>
        <v>6.1</v>
      </c>
      <c r="C1215" s="6">
        <f>TITRES_STAT!D1218</f>
        <v>6.1</v>
      </c>
      <c r="D1215" s="6">
        <f>TITRES_STAT!E1218</f>
        <v>2824</v>
      </c>
      <c r="E1215" s="2">
        <f t="shared" si="72"/>
        <v>300294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43781</v>
      </c>
      <c r="B1216" s="6">
        <f>TITRES_STAT!C1219</f>
        <v>6.1</v>
      </c>
      <c r="C1216" s="6">
        <f>TITRES_STAT!D1219</f>
        <v>6.1</v>
      </c>
      <c r="D1216" s="6">
        <f>TITRES_STAT!E1219</f>
        <v>10</v>
      </c>
      <c r="E1216" s="2">
        <f t="shared" si="72"/>
        <v>300294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6.1</v>
      </c>
      <c r="C1217" s="6">
        <f>TITRES_STAT!D1220</f>
        <v>6.1</v>
      </c>
      <c r="D1217" s="6">
        <f>TITRES_STAT!E1220</f>
        <v>0</v>
      </c>
      <c r="E1217" s="2">
        <f t="shared" si="72"/>
        <v>300294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6.1</v>
      </c>
      <c r="C1218" s="6">
        <f>TITRES_STAT!D1221</f>
        <v>6.1</v>
      </c>
      <c r="D1218" s="6">
        <f>TITRES_STAT!E1221</f>
        <v>2030</v>
      </c>
      <c r="E1218" s="2">
        <f t="shared" si="72"/>
        <v>300294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6.13</v>
      </c>
      <c r="C1219" s="6">
        <f>TITRES_STAT!D1222</f>
        <v>6.13</v>
      </c>
      <c r="D1219" s="6">
        <f>TITRES_STAT!E1222</f>
        <v>3000</v>
      </c>
      <c r="E1219" s="2">
        <f t="shared" si="72"/>
        <v>303294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CONFIRMED BULLISH</v>
      </c>
    </row>
    <row r="1220" spans="1:8" ht="13.5" x14ac:dyDescent="0.25">
      <c r="A1220" s="3">
        <f>TITRES_STAT!B1223</f>
        <v>43787</v>
      </c>
      <c r="B1220" s="6">
        <f>TITRES_STAT!C1223</f>
        <v>6.2</v>
      </c>
      <c r="C1220" s="6">
        <f>TITRES_STAT!D1223</f>
        <v>6.2</v>
      </c>
      <c r="D1220" s="6">
        <f>TITRES_STAT!E1223</f>
        <v>594</v>
      </c>
      <c r="E1220" s="2">
        <f t="shared" ref="E1220:E1283" si="76">IF(B1220&gt;B1219, E1219+D1220, IF(B1220&lt;B1219, E1219-D1220, E1219))</f>
        <v>303888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43788</v>
      </c>
      <c r="B1221" s="6">
        <f>TITRES_STAT!C1224</f>
        <v>6.38</v>
      </c>
      <c r="C1221" s="6">
        <f>TITRES_STAT!D1224</f>
        <v>6.38</v>
      </c>
      <c r="D1221" s="6">
        <f>TITRES_STAT!E1224</f>
        <v>25</v>
      </c>
      <c r="E1221" s="2">
        <f t="shared" si="76"/>
        <v>303913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CONFIRMED BULLISH</v>
      </c>
    </row>
    <row r="1222" spans="1:8" ht="13.5" x14ac:dyDescent="0.25">
      <c r="A1222" s="3">
        <f>TITRES_STAT!B1225</f>
        <v>43789</v>
      </c>
      <c r="B1222" s="6">
        <f>TITRES_STAT!C1225</f>
        <v>6.57</v>
      </c>
      <c r="C1222" s="6">
        <f>TITRES_STAT!D1225</f>
        <v>6.57</v>
      </c>
      <c r="D1222" s="6">
        <f>TITRES_STAT!E1225</f>
        <v>150</v>
      </c>
      <c r="E1222" s="2">
        <f t="shared" si="76"/>
        <v>304063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6">
        <f>TITRES_STAT!C1226</f>
        <v>6.38</v>
      </c>
      <c r="C1223" s="6">
        <f>TITRES_STAT!D1226</f>
        <v>6.38</v>
      </c>
      <c r="D1223" s="6">
        <f>TITRES_STAT!E1226</f>
        <v>53</v>
      </c>
      <c r="E1223" s="2">
        <f t="shared" si="76"/>
        <v>304010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6.38</v>
      </c>
      <c r="C1224" s="6">
        <f>TITRES_STAT!D1227</f>
        <v>6.38</v>
      </c>
      <c r="D1224" s="6">
        <f>TITRES_STAT!E1227</f>
        <v>0</v>
      </c>
      <c r="E1224" s="2">
        <f t="shared" si="76"/>
        <v>304010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NEUTRAL</v>
      </c>
      <c r="H1224" s="6" t="str">
        <f t="shared" si="77"/>
        <v>CONFIRMED BULLISH</v>
      </c>
    </row>
    <row r="1225" spans="1:8" ht="13.5" x14ac:dyDescent="0.25">
      <c r="A1225" s="3">
        <f>TITRES_STAT!B1228</f>
        <v>43794</v>
      </c>
      <c r="B1225" s="6">
        <f>TITRES_STAT!C1228</f>
        <v>6.4</v>
      </c>
      <c r="C1225" s="6">
        <f>TITRES_STAT!D1228</f>
        <v>6.4</v>
      </c>
      <c r="D1225" s="6">
        <f>TITRES_STAT!E1228</f>
        <v>2000</v>
      </c>
      <c r="E1225" s="2">
        <f t="shared" si="76"/>
        <v>306010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6.4</v>
      </c>
      <c r="C1226" s="6">
        <f>TITRES_STAT!D1229</f>
        <v>6.4</v>
      </c>
      <c r="D1226" s="6">
        <f>TITRES_STAT!E1229</f>
        <v>1000</v>
      </c>
      <c r="E1226" s="2">
        <f t="shared" si="76"/>
        <v>306010</v>
      </c>
      <c r="F1226" s="6" t="str">
        <f t="shared" si="79"/>
        <v>BULLISH</v>
      </c>
      <c r="G1226" s="6" t="str">
        <f t="shared" si="78"/>
        <v>NEUTRAL</v>
      </c>
      <c r="H1226" s="6" t="str">
        <f t="shared" si="77"/>
        <v>CONFIRMED BULLISH</v>
      </c>
    </row>
    <row r="1227" spans="1:8" ht="13.5" x14ac:dyDescent="0.25">
      <c r="A1227" s="3">
        <f>TITRES_STAT!B1230</f>
        <v>43796</v>
      </c>
      <c r="B1227" s="6">
        <f>TITRES_STAT!C1230</f>
        <v>6.4</v>
      </c>
      <c r="C1227" s="6">
        <f>TITRES_STAT!D1230</f>
        <v>6.4</v>
      </c>
      <c r="D1227" s="6">
        <f>TITRES_STAT!E1230</f>
        <v>2634</v>
      </c>
      <c r="E1227" s="2">
        <f t="shared" si="76"/>
        <v>306010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BULLISH DIVERGENCE</v>
      </c>
    </row>
    <row r="1228" spans="1:8" ht="13.5" x14ac:dyDescent="0.25">
      <c r="A1228" s="3">
        <f>TITRES_STAT!B1231</f>
        <v>43797</v>
      </c>
      <c r="B1228" s="6">
        <f>TITRES_STAT!C1231</f>
        <v>6.4</v>
      </c>
      <c r="C1228" s="6">
        <f>TITRES_STAT!D1231</f>
        <v>6.4</v>
      </c>
      <c r="D1228" s="6">
        <f>TITRES_STAT!E1231</f>
        <v>0</v>
      </c>
      <c r="E1228" s="2">
        <f t="shared" si="76"/>
        <v>306010</v>
      </c>
      <c r="F1228" s="6" t="str">
        <f t="shared" si="79"/>
        <v>BULLISH</v>
      </c>
      <c r="G1228" s="6" t="str">
        <f t="shared" si="78"/>
        <v>NEUTRAL</v>
      </c>
      <c r="H1228" s="6" t="str">
        <f t="shared" si="77"/>
        <v>CONFIRMED BULLISH</v>
      </c>
    </row>
    <row r="1229" spans="1:8" ht="13.5" x14ac:dyDescent="0.25">
      <c r="A1229" s="3">
        <f>TITRES_STAT!B1232</f>
        <v>43798</v>
      </c>
      <c r="B1229" s="6">
        <f>TITRES_STAT!C1232</f>
        <v>6.4</v>
      </c>
      <c r="C1229" s="6">
        <f>TITRES_STAT!D1232</f>
        <v>6.4</v>
      </c>
      <c r="D1229" s="6">
        <f>TITRES_STAT!E1232</f>
        <v>0</v>
      </c>
      <c r="E1229" s="2">
        <f t="shared" si="76"/>
        <v>306010</v>
      </c>
      <c r="F1229" s="6" t="str">
        <f t="shared" si="79"/>
        <v>BULLISH</v>
      </c>
      <c r="G1229" s="6" t="str">
        <f t="shared" si="78"/>
        <v>NEUTRAL</v>
      </c>
      <c r="H1229" s="6" t="str">
        <f t="shared" si="77"/>
        <v>CONFIRMED BULLISH</v>
      </c>
    </row>
    <row r="1230" spans="1:8" ht="13.5" x14ac:dyDescent="0.25">
      <c r="A1230" s="3">
        <f>TITRES_STAT!B1233</f>
        <v>43801</v>
      </c>
      <c r="B1230" s="6">
        <f>TITRES_STAT!C1233</f>
        <v>6.58</v>
      </c>
      <c r="C1230" s="6">
        <f>TITRES_STAT!D1233</f>
        <v>6.58</v>
      </c>
      <c r="D1230" s="6">
        <f>TITRES_STAT!E1233</f>
        <v>65</v>
      </c>
      <c r="E1230" s="2">
        <f t="shared" si="76"/>
        <v>306075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CONFIRMED BULLISH</v>
      </c>
    </row>
    <row r="1231" spans="1:8" ht="13.5" x14ac:dyDescent="0.25">
      <c r="A1231" s="3">
        <f>TITRES_STAT!B1234</f>
        <v>43802</v>
      </c>
      <c r="B1231" s="6">
        <f>TITRES_STAT!C1234</f>
        <v>6.59</v>
      </c>
      <c r="C1231" s="6">
        <f>TITRES_STAT!D1234</f>
        <v>6.59</v>
      </c>
      <c r="D1231" s="6">
        <f>TITRES_STAT!E1234</f>
        <v>100</v>
      </c>
      <c r="E1231" s="2">
        <f t="shared" si="76"/>
        <v>306175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6.59</v>
      </c>
      <c r="C1232" s="6">
        <f>TITRES_STAT!D1235</f>
        <v>6.59</v>
      </c>
      <c r="D1232" s="6">
        <f>TITRES_STAT!E1235</f>
        <v>0</v>
      </c>
      <c r="E1232" s="2">
        <f t="shared" si="76"/>
        <v>306175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6.59</v>
      </c>
      <c r="C1233" s="6">
        <f>TITRES_STAT!D1236</f>
        <v>6.59</v>
      </c>
      <c r="D1233" s="6">
        <f>TITRES_STAT!E1236</f>
        <v>0</v>
      </c>
      <c r="E1233" s="2">
        <f t="shared" si="76"/>
        <v>306175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CONFIRMED BULLISH</v>
      </c>
    </row>
    <row r="1234" spans="1:8" ht="13.5" x14ac:dyDescent="0.25">
      <c r="A1234" s="3">
        <f>TITRES_STAT!B1237</f>
        <v>43805</v>
      </c>
      <c r="B1234" s="6">
        <f>TITRES_STAT!C1237</f>
        <v>6.88</v>
      </c>
      <c r="C1234" s="6">
        <f>TITRES_STAT!D1237</f>
        <v>6.88</v>
      </c>
      <c r="D1234" s="6">
        <f>TITRES_STAT!E1237</f>
        <v>4120</v>
      </c>
      <c r="E1234" s="2">
        <f t="shared" si="76"/>
        <v>310295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6.89</v>
      </c>
      <c r="C1235" s="6">
        <f>TITRES_STAT!D1238</f>
        <v>6.89</v>
      </c>
      <c r="D1235" s="6">
        <f>TITRES_STAT!E1238</f>
        <v>480</v>
      </c>
      <c r="E1235" s="2">
        <f t="shared" si="76"/>
        <v>310775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6.9</v>
      </c>
      <c r="C1236" s="6">
        <f>TITRES_STAT!D1239</f>
        <v>6.9</v>
      </c>
      <c r="D1236" s="6">
        <f>TITRES_STAT!E1239</f>
        <v>534</v>
      </c>
      <c r="E1236" s="2">
        <f t="shared" si="76"/>
        <v>311309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6.88</v>
      </c>
      <c r="C1237" s="6">
        <f>TITRES_STAT!D1240</f>
        <v>6.88</v>
      </c>
      <c r="D1237" s="6">
        <f>TITRES_STAT!E1240</f>
        <v>376</v>
      </c>
      <c r="E1237" s="2">
        <f t="shared" si="76"/>
        <v>310933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CONFIRMED BULLISH</v>
      </c>
    </row>
    <row r="1238" spans="1:8" ht="13.5" x14ac:dyDescent="0.25">
      <c r="A1238" s="3">
        <f>TITRES_STAT!B1241</f>
        <v>43811</v>
      </c>
      <c r="B1238" s="6">
        <f>TITRES_STAT!C1241</f>
        <v>6.88</v>
      </c>
      <c r="C1238" s="6">
        <f>TITRES_STAT!D1241</f>
        <v>6.88</v>
      </c>
      <c r="D1238" s="6">
        <f>TITRES_STAT!E1241</f>
        <v>644</v>
      </c>
      <c r="E1238" s="2">
        <f t="shared" si="76"/>
        <v>310933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6.88</v>
      </c>
      <c r="C1239" s="6">
        <f>TITRES_STAT!D1242</f>
        <v>6.88</v>
      </c>
      <c r="D1239" s="6">
        <f>TITRES_STAT!E1242</f>
        <v>0</v>
      </c>
      <c r="E1239" s="2">
        <f t="shared" si="76"/>
        <v>310933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43815</v>
      </c>
      <c r="B1240" s="6">
        <f>TITRES_STAT!C1243</f>
        <v>6.88</v>
      </c>
      <c r="C1240" s="6">
        <f>TITRES_STAT!D1243</f>
        <v>6.88</v>
      </c>
      <c r="D1240" s="6">
        <f>TITRES_STAT!E1243</f>
        <v>0</v>
      </c>
      <c r="E1240" s="2">
        <f t="shared" si="76"/>
        <v>310933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BULLISH DIVERGENCE</v>
      </c>
    </row>
    <row r="1241" spans="1:8" ht="13.5" x14ac:dyDescent="0.25">
      <c r="A1241" s="3">
        <f>TITRES_STAT!B1244</f>
        <v>43816</v>
      </c>
      <c r="B1241" s="6">
        <f>TITRES_STAT!C1244</f>
        <v>6.89</v>
      </c>
      <c r="C1241" s="6">
        <f>TITRES_STAT!D1244</f>
        <v>6.89</v>
      </c>
      <c r="D1241" s="6">
        <f>TITRES_STAT!E1244</f>
        <v>691</v>
      </c>
      <c r="E1241" s="2">
        <f t="shared" si="76"/>
        <v>311624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6.89</v>
      </c>
      <c r="C1242" s="6">
        <f>TITRES_STAT!D1245</f>
        <v>6.89</v>
      </c>
      <c r="D1242" s="6">
        <f>TITRES_STAT!E1245</f>
        <v>315</v>
      </c>
      <c r="E1242" s="2">
        <f t="shared" si="76"/>
        <v>311624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6.88</v>
      </c>
      <c r="C1243" s="6">
        <f>TITRES_STAT!D1246</f>
        <v>6.88</v>
      </c>
      <c r="D1243" s="6">
        <f>TITRES_STAT!E1246</f>
        <v>483</v>
      </c>
      <c r="E1243" s="2">
        <f t="shared" si="76"/>
        <v>311141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NEUTRAL</v>
      </c>
    </row>
    <row r="1244" spans="1:8" ht="13.5" x14ac:dyDescent="0.25">
      <c r="A1244" s="3">
        <f>TITRES_STAT!B1247</f>
        <v>43819</v>
      </c>
      <c r="B1244" s="6">
        <f>TITRES_STAT!C1247</f>
        <v>6.88</v>
      </c>
      <c r="C1244" s="6">
        <f>TITRES_STAT!D1247</f>
        <v>6.88</v>
      </c>
      <c r="D1244" s="6">
        <f>TITRES_STAT!E1247</f>
        <v>234</v>
      </c>
      <c r="E1244" s="2">
        <f t="shared" si="76"/>
        <v>311141</v>
      </c>
      <c r="F1244" s="6" t="str">
        <f t="shared" si="79"/>
        <v>BULLISH</v>
      </c>
      <c r="G1244" s="6" t="str">
        <f t="shared" si="78"/>
        <v>NEUTRAL</v>
      </c>
      <c r="H1244" s="6" t="str">
        <f t="shared" si="77"/>
        <v>NEUTRAL</v>
      </c>
    </row>
    <row r="1245" spans="1:8" ht="13.5" x14ac:dyDescent="0.25">
      <c r="A1245" s="3">
        <f>TITRES_STAT!B1248</f>
        <v>43822</v>
      </c>
      <c r="B1245" s="6">
        <f>TITRES_STAT!C1248</f>
        <v>6.89</v>
      </c>
      <c r="C1245" s="6">
        <f>TITRES_STAT!D1248</f>
        <v>6.89</v>
      </c>
      <c r="D1245" s="6">
        <f>TITRES_STAT!E1248</f>
        <v>283</v>
      </c>
      <c r="E1245" s="2">
        <f t="shared" si="76"/>
        <v>311424</v>
      </c>
      <c r="F1245" s="6" t="str">
        <f t="shared" si="79"/>
        <v>BULLISH</v>
      </c>
      <c r="G1245" s="6" t="str">
        <f t="shared" si="78"/>
        <v>NEUTRAL</v>
      </c>
      <c r="H1245" s="6" t="str">
        <f t="shared" si="77"/>
        <v>CONFIRMED BULLISH</v>
      </c>
    </row>
    <row r="1246" spans="1:8" ht="13.5" x14ac:dyDescent="0.25">
      <c r="A1246" s="3">
        <f>TITRES_STAT!B1249</f>
        <v>43823</v>
      </c>
      <c r="B1246" s="6">
        <f>TITRES_STAT!C1249</f>
        <v>6.89</v>
      </c>
      <c r="C1246" s="6">
        <f>TITRES_STAT!D1249</f>
        <v>6.89</v>
      </c>
      <c r="D1246" s="6">
        <f>TITRES_STAT!E1249</f>
        <v>0</v>
      </c>
      <c r="E1246" s="2">
        <f t="shared" si="76"/>
        <v>311424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NEUTRAL</v>
      </c>
    </row>
    <row r="1247" spans="1:8" ht="13.5" x14ac:dyDescent="0.25">
      <c r="A1247" s="3">
        <f>TITRES_STAT!B1250</f>
        <v>43824</v>
      </c>
      <c r="B1247" s="6">
        <f>TITRES_STAT!C1250</f>
        <v>6.89</v>
      </c>
      <c r="C1247" s="6">
        <f>TITRES_STAT!D1250</f>
        <v>6.89</v>
      </c>
      <c r="D1247" s="6">
        <f>TITRES_STAT!E1250</f>
        <v>0</v>
      </c>
      <c r="E1247" s="2">
        <f t="shared" si="76"/>
        <v>311424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43825</v>
      </c>
      <c r="B1248" s="6">
        <f>TITRES_STAT!C1251</f>
        <v>6.88</v>
      </c>
      <c r="C1248" s="6">
        <f>TITRES_STAT!D1251</f>
        <v>6.88</v>
      </c>
      <c r="D1248" s="6">
        <f>TITRES_STAT!E1251</f>
        <v>130</v>
      </c>
      <c r="E1248" s="2">
        <f t="shared" si="76"/>
        <v>311294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NEUTRAL</v>
      </c>
    </row>
    <row r="1249" spans="1:8" ht="13.5" x14ac:dyDescent="0.25">
      <c r="A1249" s="3">
        <f>TITRES_STAT!B1252</f>
        <v>43826</v>
      </c>
      <c r="B1249" s="6">
        <f>TITRES_STAT!C1252</f>
        <v>6.88</v>
      </c>
      <c r="C1249" s="6">
        <f>TITRES_STAT!D1252</f>
        <v>6.88</v>
      </c>
      <c r="D1249" s="6">
        <f>TITRES_STAT!E1252</f>
        <v>0</v>
      </c>
      <c r="E1249" s="2">
        <f t="shared" si="76"/>
        <v>311294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6.88</v>
      </c>
      <c r="C1250" s="6">
        <f>TITRES_STAT!D1253</f>
        <v>6.88</v>
      </c>
      <c r="D1250" s="6">
        <f>TITRES_STAT!E1253</f>
        <v>92</v>
      </c>
      <c r="E1250" s="2">
        <f t="shared" si="76"/>
        <v>311294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43830</v>
      </c>
      <c r="B1251" s="6">
        <f>TITRES_STAT!C1254</f>
        <v>6.85</v>
      </c>
      <c r="C1251" s="6">
        <f>TITRES_STAT!D1254</f>
        <v>6.85</v>
      </c>
      <c r="D1251" s="6">
        <f>TITRES_STAT!E1254</f>
        <v>474</v>
      </c>
      <c r="E1251" s="2">
        <f t="shared" si="76"/>
        <v>310820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6.84</v>
      </c>
      <c r="C1252" s="6">
        <f>TITRES_STAT!D1255</f>
        <v>6.84</v>
      </c>
      <c r="D1252" s="6">
        <f>TITRES_STAT!E1255</f>
        <v>300</v>
      </c>
      <c r="E1252" s="2">
        <f t="shared" si="76"/>
        <v>310520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6.84</v>
      </c>
      <c r="C1253" s="6">
        <f>TITRES_STAT!D1256</f>
        <v>6.84</v>
      </c>
      <c r="D1253" s="6">
        <f>TITRES_STAT!E1256</f>
        <v>0</v>
      </c>
      <c r="E1253" s="2">
        <f t="shared" si="76"/>
        <v>310520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6.84</v>
      </c>
      <c r="C1254" s="6">
        <f>TITRES_STAT!D1257</f>
        <v>6.84</v>
      </c>
      <c r="D1254" s="6">
        <f>TITRES_STAT!E1257</f>
        <v>0</v>
      </c>
      <c r="E1254" s="2">
        <f t="shared" si="76"/>
        <v>310520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6.85</v>
      </c>
      <c r="C1255" s="6">
        <f>TITRES_STAT!D1258</f>
        <v>6.85</v>
      </c>
      <c r="D1255" s="6">
        <f>TITRES_STAT!E1258</f>
        <v>345</v>
      </c>
      <c r="E1255" s="2">
        <f t="shared" si="76"/>
        <v>310865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6.84</v>
      </c>
      <c r="C1256" s="6">
        <f>TITRES_STAT!D1259</f>
        <v>6.84</v>
      </c>
      <c r="D1256" s="6">
        <f>TITRES_STAT!E1259</f>
        <v>215</v>
      </c>
      <c r="E1256" s="2">
        <f t="shared" si="76"/>
        <v>310650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6.84</v>
      </c>
      <c r="C1257" s="6">
        <f>TITRES_STAT!D1260</f>
        <v>6.84</v>
      </c>
      <c r="D1257" s="6">
        <f>TITRES_STAT!E1260</f>
        <v>0</v>
      </c>
      <c r="E1257" s="2">
        <f t="shared" si="76"/>
        <v>310650</v>
      </c>
      <c r="F1257" s="6" t="str">
        <f t="shared" si="79"/>
        <v>BULLISH</v>
      </c>
      <c r="G1257" s="6" t="str">
        <f t="shared" si="78"/>
        <v>NEUTRAL</v>
      </c>
      <c r="H1257" s="6" t="str">
        <f t="shared" si="77"/>
        <v>NEUTRAL</v>
      </c>
    </row>
    <row r="1258" spans="1:8" ht="13.5" x14ac:dyDescent="0.25">
      <c r="A1258" s="3">
        <f>TITRES_STAT!B1261</f>
        <v>43840</v>
      </c>
      <c r="B1258" s="6">
        <f>TITRES_STAT!C1261</f>
        <v>6.84</v>
      </c>
      <c r="C1258" s="6">
        <f>TITRES_STAT!D1261</f>
        <v>6.84</v>
      </c>
      <c r="D1258" s="6">
        <f>TITRES_STAT!E1261</f>
        <v>550</v>
      </c>
      <c r="E1258" s="2">
        <f t="shared" si="76"/>
        <v>310650</v>
      </c>
      <c r="F1258" s="6" t="str">
        <f t="shared" si="79"/>
        <v>BULLISH</v>
      </c>
      <c r="G1258" s="6" t="str">
        <f t="shared" si="78"/>
        <v>NEUTRAL</v>
      </c>
      <c r="H1258" s="6" t="str">
        <f t="shared" si="77"/>
        <v>NEUTRAL</v>
      </c>
    </row>
    <row r="1259" spans="1:8" ht="13.5" x14ac:dyDescent="0.25">
      <c r="A1259" s="3">
        <f>TITRES_STAT!B1262</f>
        <v>43843</v>
      </c>
      <c r="B1259" s="6">
        <f>TITRES_STAT!C1262</f>
        <v>6.83</v>
      </c>
      <c r="C1259" s="6">
        <f>TITRES_STAT!D1262</f>
        <v>6.83</v>
      </c>
      <c r="D1259" s="6">
        <f>TITRES_STAT!E1262</f>
        <v>723</v>
      </c>
      <c r="E1259" s="2">
        <f t="shared" si="76"/>
        <v>309927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6.83</v>
      </c>
      <c r="C1260" s="6">
        <f>TITRES_STAT!D1263</f>
        <v>6.83</v>
      </c>
      <c r="D1260" s="6">
        <f>TITRES_STAT!E1263</f>
        <v>0</v>
      </c>
      <c r="E1260" s="2">
        <f t="shared" si="76"/>
        <v>309927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6.83</v>
      </c>
      <c r="C1261" s="6">
        <f>TITRES_STAT!D1264</f>
        <v>6.83</v>
      </c>
      <c r="D1261" s="6">
        <f>TITRES_STAT!E1264</f>
        <v>0</v>
      </c>
      <c r="E1261" s="2">
        <f t="shared" si="76"/>
        <v>309927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6.83</v>
      </c>
      <c r="C1262" s="6">
        <f>TITRES_STAT!D1265</f>
        <v>6.83</v>
      </c>
      <c r="D1262" s="6">
        <f>TITRES_STAT!E1265</f>
        <v>0</v>
      </c>
      <c r="E1262" s="2">
        <f t="shared" si="76"/>
        <v>309927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6.85</v>
      </c>
      <c r="C1263" s="6">
        <f>TITRES_STAT!D1266</f>
        <v>6.85</v>
      </c>
      <c r="D1263" s="6">
        <f>TITRES_STAT!E1266</f>
        <v>101</v>
      </c>
      <c r="E1263" s="2">
        <f t="shared" si="76"/>
        <v>310028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BEARISH DIVERGENCE</v>
      </c>
    </row>
    <row r="1264" spans="1:8" ht="13.5" x14ac:dyDescent="0.25">
      <c r="A1264" s="3">
        <f>TITRES_STAT!B1267</f>
        <v>43851</v>
      </c>
      <c r="B1264" s="6">
        <f>TITRES_STAT!C1267</f>
        <v>6.85</v>
      </c>
      <c r="C1264" s="6">
        <f>TITRES_STAT!D1267</f>
        <v>6.85</v>
      </c>
      <c r="D1264" s="6">
        <f>TITRES_STAT!E1267</f>
        <v>135</v>
      </c>
      <c r="E1264" s="2">
        <f t="shared" si="76"/>
        <v>310028</v>
      </c>
      <c r="F1264" s="6" t="str">
        <f t="shared" si="79"/>
        <v>BULLISH</v>
      </c>
      <c r="G1264" s="6" t="str">
        <f t="shared" si="78"/>
        <v>NEUTRAL</v>
      </c>
      <c r="H1264" s="6" t="str">
        <f t="shared" si="77"/>
        <v>CONFIRMED BULLISH</v>
      </c>
    </row>
    <row r="1265" spans="1:8" ht="13.5" x14ac:dyDescent="0.25">
      <c r="A1265" s="3">
        <f>TITRES_STAT!B1268</f>
        <v>43852</v>
      </c>
      <c r="B1265" s="6">
        <f>TITRES_STAT!C1268</f>
        <v>6.85</v>
      </c>
      <c r="C1265" s="6">
        <f>TITRES_STAT!D1268</f>
        <v>6.85</v>
      </c>
      <c r="D1265" s="6">
        <f>TITRES_STAT!E1268</f>
        <v>0</v>
      </c>
      <c r="E1265" s="2">
        <f t="shared" si="76"/>
        <v>310028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CONFIRMED BULLISH</v>
      </c>
    </row>
    <row r="1266" spans="1:8" ht="13.5" x14ac:dyDescent="0.25">
      <c r="A1266" s="3">
        <f>TITRES_STAT!B1269</f>
        <v>43853</v>
      </c>
      <c r="B1266" s="6">
        <f>TITRES_STAT!C1269</f>
        <v>6.85</v>
      </c>
      <c r="C1266" s="6">
        <f>TITRES_STAT!D1269</f>
        <v>6.85</v>
      </c>
      <c r="D1266" s="6">
        <f>TITRES_STAT!E1269</f>
        <v>0</v>
      </c>
      <c r="E1266" s="2">
        <f t="shared" si="76"/>
        <v>310028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6.83</v>
      </c>
      <c r="C1267" s="6">
        <f>TITRES_STAT!D1270</f>
        <v>6.83</v>
      </c>
      <c r="D1267" s="6">
        <f>TITRES_STAT!E1270</f>
        <v>382560</v>
      </c>
      <c r="E1267" s="2">
        <f t="shared" si="76"/>
        <v>-72532</v>
      </c>
      <c r="F1267" s="6" t="str">
        <f t="shared" si="79"/>
        <v>BEARISH</v>
      </c>
      <c r="G1267" s="6" t="str">
        <f t="shared" si="78"/>
        <v>WEAK</v>
      </c>
      <c r="H1267" s="6" t="str">
        <f t="shared" si="77"/>
        <v>NEUTRAL</v>
      </c>
    </row>
    <row r="1268" spans="1:8" ht="13.5" x14ac:dyDescent="0.25">
      <c r="A1268" s="3">
        <f>TITRES_STAT!B1271</f>
        <v>43857</v>
      </c>
      <c r="B1268" s="6">
        <f>TITRES_STAT!C1271</f>
        <v>6.63</v>
      </c>
      <c r="C1268" s="6">
        <f>TITRES_STAT!D1271</f>
        <v>6.63</v>
      </c>
      <c r="D1268" s="6">
        <f>TITRES_STAT!E1271</f>
        <v>220</v>
      </c>
      <c r="E1268" s="2">
        <f t="shared" si="76"/>
        <v>-72752</v>
      </c>
      <c r="F1268" s="6" t="str">
        <f t="shared" si="79"/>
        <v>BEARISH</v>
      </c>
      <c r="G1268" s="6" t="str">
        <f t="shared" si="78"/>
        <v>WEAK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6.5</v>
      </c>
      <c r="C1269" s="6">
        <f>TITRES_STAT!D1272</f>
        <v>6.5</v>
      </c>
      <c r="D1269" s="6">
        <f>TITRES_STAT!E1272</f>
        <v>47</v>
      </c>
      <c r="E1269" s="2">
        <f t="shared" si="76"/>
        <v>-72799</v>
      </c>
      <c r="F1269" s="6" t="str">
        <f t="shared" si="79"/>
        <v>BEARISH</v>
      </c>
      <c r="G1269" s="6" t="str">
        <f t="shared" si="78"/>
        <v>WEAK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6.5</v>
      </c>
      <c r="C1270" s="6">
        <f>TITRES_STAT!D1273</f>
        <v>6.5</v>
      </c>
      <c r="D1270" s="6">
        <f>TITRES_STAT!E1273</f>
        <v>0</v>
      </c>
      <c r="E1270" s="2">
        <f t="shared" si="76"/>
        <v>-72799</v>
      </c>
      <c r="F1270" s="6" t="str">
        <f t="shared" si="79"/>
        <v>BEARISH</v>
      </c>
      <c r="G1270" s="6" t="str">
        <f t="shared" si="78"/>
        <v>WEAK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6.5</v>
      </c>
      <c r="C1271" s="6">
        <f>TITRES_STAT!D1274</f>
        <v>6.5</v>
      </c>
      <c r="D1271" s="6">
        <f>TITRES_STAT!E1274</f>
        <v>0</v>
      </c>
      <c r="E1271" s="2">
        <f t="shared" si="76"/>
        <v>-72799</v>
      </c>
      <c r="F1271" s="6" t="str">
        <f t="shared" si="79"/>
        <v>BEARISH</v>
      </c>
      <c r="G1271" s="6" t="str">
        <f t="shared" si="78"/>
        <v>WEAK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6.5</v>
      </c>
      <c r="C1272" s="6">
        <f>TITRES_STAT!D1275</f>
        <v>6.5</v>
      </c>
      <c r="D1272" s="6">
        <f>TITRES_STAT!E1275</f>
        <v>0</v>
      </c>
      <c r="E1272" s="2">
        <f t="shared" si="76"/>
        <v>-72799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6.5</v>
      </c>
      <c r="C1273" s="6">
        <f>TITRES_STAT!D1276</f>
        <v>6.5</v>
      </c>
      <c r="D1273" s="6">
        <f>TITRES_STAT!E1276</f>
        <v>0</v>
      </c>
      <c r="E1273" s="2">
        <f t="shared" si="76"/>
        <v>-72799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6.5</v>
      </c>
      <c r="C1274" s="6">
        <f>TITRES_STAT!D1277</f>
        <v>6.5</v>
      </c>
      <c r="D1274" s="6">
        <f>TITRES_STAT!E1277</f>
        <v>47862</v>
      </c>
      <c r="E1274" s="2">
        <f t="shared" si="76"/>
        <v>-72799</v>
      </c>
      <c r="F1274" s="6" t="str">
        <f t="shared" si="79"/>
        <v>NEUTRAL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6.5</v>
      </c>
      <c r="C1275" s="6">
        <f>TITRES_STAT!D1278</f>
        <v>6.5</v>
      </c>
      <c r="D1275" s="6">
        <f>TITRES_STAT!E1278</f>
        <v>8741</v>
      </c>
      <c r="E1275" s="2">
        <f t="shared" si="76"/>
        <v>-72799</v>
      </c>
      <c r="F1275" s="6" t="str">
        <f t="shared" si="79"/>
        <v>NEUTRAL</v>
      </c>
      <c r="G1275" s="6" t="str">
        <f t="shared" si="78"/>
        <v>NEUTRAL</v>
      </c>
      <c r="H1275" s="6" t="str">
        <f t="shared" si="77"/>
        <v>NEUTRAL</v>
      </c>
    </row>
    <row r="1276" spans="1:8" ht="13.5" x14ac:dyDescent="0.25">
      <c r="A1276" s="3">
        <f>TITRES_STAT!B1279</f>
        <v>43867</v>
      </c>
      <c r="B1276" s="6">
        <f>TITRES_STAT!C1279</f>
        <v>6.5</v>
      </c>
      <c r="C1276" s="6">
        <f>TITRES_STAT!D1279</f>
        <v>6.5</v>
      </c>
      <c r="D1276" s="6">
        <f>TITRES_STAT!E1279</f>
        <v>5069</v>
      </c>
      <c r="E1276" s="2">
        <f t="shared" si="76"/>
        <v>-72799</v>
      </c>
      <c r="F1276" s="6" t="str">
        <f t="shared" si="79"/>
        <v>NEUTRAL</v>
      </c>
      <c r="G1276" s="6" t="str">
        <f t="shared" si="78"/>
        <v>NEUTRAL</v>
      </c>
      <c r="H1276" s="6" t="str">
        <f t="shared" si="77"/>
        <v>NEUTRAL</v>
      </c>
    </row>
    <row r="1277" spans="1:8" ht="13.5" x14ac:dyDescent="0.25">
      <c r="A1277" s="3">
        <f>TITRES_STAT!B1280</f>
        <v>43868</v>
      </c>
      <c r="B1277" s="6">
        <f>TITRES_STAT!C1280</f>
        <v>6.5</v>
      </c>
      <c r="C1277" s="6">
        <f>TITRES_STAT!D1280</f>
        <v>6.5</v>
      </c>
      <c r="D1277" s="6">
        <f>TITRES_STAT!E1280</f>
        <v>2490</v>
      </c>
      <c r="E1277" s="2">
        <f t="shared" si="76"/>
        <v>-72799</v>
      </c>
      <c r="F1277" s="6" t="str">
        <f t="shared" si="79"/>
        <v>NEUTRAL</v>
      </c>
      <c r="G1277" s="6" t="str">
        <f t="shared" si="78"/>
        <v>NEUTRAL</v>
      </c>
      <c r="H1277" s="6" t="str">
        <f t="shared" si="77"/>
        <v>NEUTRAL</v>
      </c>
    </row>
    <row r="1278" spans="1:8" ht="13.5" x14ac:dyDescent="0.25">
      <c r="A1278" s="3">
        <f>TITRES_STAT!B1281</f>
        <v>43871</v>
      </c>
      <c r="B1278" s="6">
        <f>TITRES_STAT!C1281</f>
        <v>6.5</v>
      </c>
      <c r="C1278" s="6">
        <f>TITRES_STAT!D1281</f>
        <v>6.5</v>
      </c>
      <c r="D1278" s="6">
        <f>TITRES_STAT!E1281</f>
        <v>0</v>
      </c>
      <c r="E1278" s="2">
        <f t="shared" si="76"/>
        <v>-72799</v>
      </c>
      <c r="F1278" s="6" t="str">
        <f t="shared" si="79"/>
        <v>NEUTRAL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43872</v>
      </c>
      <c r="B1279" s="6">
        <f>TITRES_STAT!C1282</f>
        <v>6.5</v>
      </c>
      <c r="C1279" s="6">
        <f>TITRES_STAT!D1282</f>
        <v>6.5</v>
      </c>
      <c r="D1279" s="6">
        <f>TITRES_STAT!E1282</f>
        <v>5785</v>
      </c>
      <c r="E1279" s="2">
        <f t="shared" si="76"/>
        <v>-72799</v>
      </c>
      <c r="F1279" s="6" t="str">
        <f t="shared" si="79"/>
        <v>NEUTRAL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43873</v>
      </c>
      <c r="B1280" s="6">
        <f>TITRES_STAT!C1283</f>
        <v>6.58</v>
      </c>
      <c r="C1280" s="6">
        <f>TITRES_STAT!D1283</f>
        <v>6.58</v>
      </c>
      <c r="D1280" s="6">
        <f>TITRES_STAT!E1283</f>
        <v>4611</v>
      </c>
      <c r="E1280" s="2">
        <f t="shared" si="76"/>
        <v>-68188</v>
      </c>
      <c r="F1280" s="6" t="str">
        <f t="shared" si="79"/>
        <v>BULLISH</v>
      </c>
      <c r="G1280" s="6" t="str">
        <f t="shared" si="78"/>
        <v>WEAK</v>
      </c>
      <c r="H1280" s="6" t="str">
        <f t="shared" si="77"/>
        <v>CONFIRMED BULLISH</v>
      </c>
    </row>
    <row r="1281" spans="1:8" ht="13.5" x14ac:dyDescent="0.25">
      <c r="A1281" s="3">
        <f>TITRES_STAT!B1284</f>
        <v>43874</v>
      </c>
      <c r="B1281" s="6">
        <f>TITRES_STAT!C1284</f>
        <v>6.4</v>
      </c>
      <c r="C1281" s="6">
        <f>TITRES_STAT!D1284</f>
        <v>6.4</v>
      </c>
      <c r="D1281" s="6">
        <f>TITRES_STAT!E1284</f>
        <v>1900</v>
      </c>
      <c r="E1281" s="2">
        <f t="shared" si="76"/>
        <v>-70088</v>
      </c>
      <c r="F1281" s="6" t="str">
        <f t="shared" si="79"/>
        <v>BULLISH</v>
      </c>
      <c r="G1281" s="6" t="str">
        <f t="shared" si="78"/>
        <v>WEAK</v>
      </c>
      <c r="H1281" s="6" t="str">
        <f t="shared" si="77"/>
        <v>BULLISH DIVERGENCE</v>
      </c>
    </row>
    <row r="1282" spans="1:8" ht="13.5" x14ac:dyDescent="0.25">
      <c r="A1282" s="3">
        <f>TITRES_STAT!B1285</f>
        <v>43875</v>
      </c>
      <c r="B1282" s="6">
        <f>TITRES_STAT!C1285</f>
        <v>6.4</v>
      </c>
      <c r="C1282" s="6">
        <f>TITRES_STAT!D1285</f>
        <v>6.4</v>
      </c>
      <c r="D1282" s="6">
        <f>TITRES_STAT!E1285</f>
        <v>175</v>
      </c>
      <c r="E1282" s="2">
        <f t="shared" si="76"/>
        <v>-70088</v>
      </c>
      <c r="F1282" s="6" t="str">
        <f t="shared" si="79"/>
        <v>BULLISH</v>
      </c>
      <c r="G1282" s="6" t="str">
        <f t="shared" si="78"/>
        <v>WEAK</v>
      </c>
      <c r="H1282" s="6" t="str">
        <f t="shared" si="77"/>
        <v>BULLISH DIVERGENCE</v>
      </c>
    </row>
    <row r="1283" spans="1:8" ht="13.5" x14ac:dyDescent="0.25">
      <c r="A1283" s="3">
        <f>TITRES_STAT!B1286</f>
        <v>43878</v>
      </c>
      <c r="B1283" s="6">
        <f>TITRES_STAT!C1286</f>
        <v>6.4</v>
      </c>
      <c r="C1283" s="6">
        <f>TITRES_STAT!D1286</f>
        <v>6.4</v>
      </c>
      <c r="D1283" s="6">
        <f>TITRES_STAT!E1286</f>
        <v>0</v>
      </c>
      <c r="E1283" s="2">
        <f t="shared" si="76"/>
        <v>-70088</v>
      </c>
      <c r="F1283" s="6" t="str">
        <f t="shared" si="79"/>
        <v>BULLISH</v>
      </c>
      <c r="G1283" s="6" t="str">
        <f t="shared" si="78"/>
        <v>WEAK</v>
      </c>
      <c r="H1283" s="6" t="str">
        <f t="shared" si="77"/>
        <v>BULLISH DIVERGENCE</v>
      </c>
    </row>
    <row r="1284" spans="1:8" ht="13.5" x14ac:dyDescent="0.25">
      <c r="A1284" s="3">
        <f>TITRES_STAT!B1287</f>
        <v>43879</v>
      </c>
      <c r="B1284" s="6">
        <f>TITRES_STAT!C1287</f>
        <v>6.5</v>
      </c>
      <c r="C1284" s="6">
        <f>TITRES_STAT!D1287</f>
        <v>6.5</v>
      </c>
      <c r="D1284" s="6">
        <f>TITRES_STAT!E1287</f>
        <v>2999</v>
      </c>
      <c r="E1284" s="2">
        <f t="shared" ref="E1284:E1347" si="80">IF(B1284&gt;B1283, E1283+D1284, IF(B1284&lt;B1283, E1283-D1284, E1283))</f>
        <v>-67089</v>
      </c>
      <c r="F1284" s="6" t="str">
        <f t="shared" si="79"/>
        <v>BULLISH</v>
      </c>
      <c r="G1284" s="6" t="str">
        <f t="shared" si="78"/>
        <v>WEAK</v>
      </c>
      <c r="H1284" s="6" t="str">
        <f t="shared" si="77"/>
        <v>NEUTRAL</v>
      </c>
    </row>
    <row r="1285" spans="1:8" ht="13.5" x14ac:dyDescent="0.25">
      <c r="A1285" s="3">
        <f>TITRES_STAT!B1288</f>
        <v>43880</v>
      </c>
      <c r="B1285" s="6">
        <f>TITRES_STAT!C1288</f>
        <v>6.41</v>
      </c>
      <c r="C1285" s="6">
        <f>TITRES_STAT!D1288</f>
        <v>6.41</v>
      </c>
      <c r="D1285" s="6">
        <f>TITRES_STAT!E1288</f>
        <v>10810</v>
      </c>
      <c r="E1285" s="2">
        <f t="shared" si="80"/>
        <v>-77899</v>
      </c>
      <c r="F1285" s="6" t="str">
        <f t="shared" si="79"/>
        <v>BEARISH</v>
      </c>
      <c r="G1285" s="6" t="str">
        <f t="shared" si="78"/>
        <v>STRONG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6.4</v>
      </c>
      <c r="C1286" s="6">
        <f>TITRES_STAT!D1289</f>
        <v>6.4</v>
      </c>
      <c r="D1286" s="6">
        <f>TITRES_STAT!E1289</f>
        <v>964</v>
      </c>
      <c r="E1286" s="2">
        <f t="shared" si="80"/>
        <v>-78863</v>
      </c>
      <c r="F1286" s="6" t="str">
        <f t="shared" si="79"/>
        <v>BEARISH</v>
      </c>
      <c r="G1286" s="6" t="str">
        <f t="shared" si="78"/>
        <v>STRONG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43882</v>
      </c>
      <c r="B1287" s="6">
        <f>TITRES_STAT!C1290</f>
        <v>6.4</v>
      </c>
      <c r="C1287" s="6">
        <f>TITRES_STAT!D1290</f>
        <v>6.4</v>
      </c>
      <c r="D1287" s="6">
        <f>TITRES_STAT!E1290</f>
        <v>0</v>
      </c>
      <c r="E1287" s="2">
        <f t="shared" si="80"/>
        <v>-78863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STRONG</v>
      </c>
      <c r="H1287" s="6" t="str">
        <f t="shared" si="81"/>
        <v>NEUTRAL</v>
      </c>
    </row>
    <row r="1288" spans="1:8" ht="13.5" x14ac:dyDescent="0.25">
      <c r="A1288" s="3">
        <f>TITRES_STAT!B1291</f>
        <v>43885</v>
      </c>
      <c r="B1288" s="6">
        <f>TITRES_STAT!C1291</f>
        <v>6.4</v>
      </c>
      <c r="C1288" s="6">
        <f>TITRES_STAT!D1291</f>
        <v>6.4</v>
      </c>
      <c r="D1288" s="6">
        <f>TITRES_STAT!E1291</f>
        <v>0</v>
      </c>
      <c r="E1288" s="2">
        <f t="shared" si="80"/>
        <v>-78863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STRONG</v>
      </c>
      <c r="H1288" s="6" t="str">
        <f t="shared" si="81"/>
        <v>NEUTRAL</v>
      </c>
    </row>
    <row r="1289" spans="1:8" ht="13.5" x14ac:dyDescent="0.25">
      <c r="A1289" s="3">
        <f>TITRES_STAT!B1292</f>
        <v>43886</v>
      </c>
      <c r="B1289" s="6">
        <f>TITRES_STAT!C1292</f>
        <v>6.4</v>
      </c>
      <c r="C1289" s="6">
        <f>TITRES_STAT!D1292</f>
        <v>6.4</v>
      </c>
      <c r="D1289" s="6">
        <f>TITRES_STAT!E1292</f>
        <v>0</v>
      </c>
      <c r="E1289" s="2">
        <f t="shared" si="80"/>
        <v>-78863</v>
      </c>
      <c r="F1289" s="6" t="str">
        <f t="shared" si="83"/>
        <v>BEARISH</v>
      </c>
      <c r="G1289" s="6" t="str">
        <f t="shared" si="82"/>
        <v>STRONG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6.4</v>
      </c>
      <c r="C1290" s="6">
        <f>TITRES_STAT!D1293</f>
        <v>6.4</v>
      </c>
      <c r="D1290" s="6">
        <f>TITRES_STAT!E1293</f>
        <v>0</v>
      </c>
      <c r="E1290" s="2">
        <f t="shared" si="80"/>
        <v>-78863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6.4</v>
      </c>
      <c r="C1291" s="6">
        <f>TITRES_STAT!D1294</f>
        <v>6.4</v>
      </c>
      <c r="D1291" s="6">
        <f>TITRES_STAT!E1294</f>
        <v>25</v>
      </c>
      <c r="E1291" s="2">
        <f t="shared" si="80"/>
        <v>-78863</v>
      </c>
      <c r="F1291" s="6" t="str">
        <f t="shared" si="83"/>
        <v>NEUTRAL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43889</v>
      </c>
      <c r="B1292" s="6">
        <f>TITRES_STAT!C1295</f>
        <v>6.4</v>
      </c>
      <c r="C1292" s="6">
        <f>TITRES_STAT!D1295</f>
        <v>6.4</v>
      </c>
      <c r="D1292" s="6">
        <f>TITRES_STAT!E1295</f>
        <v>0</v>
      </c>
      <c r="E1292" s="2">
        <f t="shared" si="80"/>
        <v>-78863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43892</v>
      </c>
      <c r="B1293" s="6">
        <f>TITRES_STAT!C1296</f>
        <v>6.4</v>
      </c>
      <c r="C1293" s="6">
        <f>TITRES_STAT!D1296</f>
        <v>6.4</v>
      </c>
      <c r="D1293" s="6">
        <f>TITRES_STAT!E1296</f>
        <v>15</v>
      </c>
      <c r="E1293" s="2">
        <f t="shared" si="80"/>
        <v>-78863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43893</v>
      </c>
      <c r="B1294" s="6">
        <f>TITRES_STAT!C1297</f>
        <v>6.4</v>
      </c>
      <c r="C1294" s="6">
        <f>TITRES_STAT!D1297</f>
        <v>6.4</v>
      </c>
      <c r="D1294" s="6">
        <f>TITRES_STAT!E1297</f>
        <v>52</v>
      </c>
      <c r="E1294" s="2">
        <f t="shared" si="80"/>
        <v>-78863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43894</v>
      </c>
      <c r="B1295" s="6">
        <f>TITRES_STAT!C1298</f>
        <v>6.59</v>
      </c>
      <c r="C1295" s="6">
        <f>TITRES_STAT!D1298</f>
        <v>6.59</v>
      </c>
      <c r="D1295" s="6">
        <f>TITRES_STAT!E1298</f>
        <v>274</v>
      </c>
      <c r="E1295" s="2">
        <f t="shared" si="80"/>
        <v>-78589</v>
      </c>
      <c r="F1295" s="6" t="str">
        <f t="shared" si="83"/>
        <v>BULLISH</v>
      </c>
      <c r="G1295" s="6" t="str">
        <f t="shared" si="82"/>
        <v>NEUTRAL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6.5</v>
      </c>
      <c r="C1296" s="6">
        <f>TITRES_STAT!D1299</f>
        <v>6.5</v>
      </c>
      <c r="D1296" s="6">
        <f>TITRES_STAT!E1299</f>
        <v>324059</v>
      </c>
      <c r="E1296" s="2">
        <f t="shared" si="80"/>
        <v>-402648</v>
      </c>
      <c r="F1296" s="6" t="str">
        <f t="shared" si="83"/>
        <v>BEARISH</v>
      </c>
      <c r="G1296" s="6" t="str">
        <f t="shared" si="82"/>
        <v>STRONG</v>
      </c>
      <c r="H1296" s="6" t="str">
        <f t="shared" si="81"/>
        <v>BEARISH DIVERGENCE</v>
      </c>
    </row>
    <row r="1297" spans="1:8" ht="13.5" x14ac:dyDescent="0.25">
      <c r="A1297" s="3">
        <f>TITRES_STAT!B1300</f>
        <v>43896</v>
      </c>
      <c r="B1297" s="6">
        <f>TITRES_STAT!C1300</f>
        <v>6.41</v>
      </c>
      <c r="C1297" s="6">
        <f>TITRES_STAT!D1300</f>
        <v>6.41</v>
      </c>
      <c r="D1297" s="6">
        <f>TITRES_STAT!E1300</f>
        <v>130</v>
      </c>
      <c r="E1297" s="2">
        <f t="shared" si="80"/>
        <v>-402778</v>
      </c>
      <c r="F1297" s="6" t="str">
        <f t="shared" si="83"/>
        <v>BEARISH</v>
      </c>
      <c r="G1297" s="6" t="str">
        <f t="shared" si="82"/>
        <v>STRONG</v>
      </c>
      <c r="H1297" s="6" t="str">
        <f t="shared" si="81"/>
        <v>BEARISH DIVERGENCE</v>
      </c>
    </row>
    <row r="1298" spans="1:8" ht="13.5" x14ac:dyDescent="0.25">
      <c r="A1298" s="3">
        <f>TITRES_STAT!B1301</f>
        <v>43899</v>
      </c>
      <c r="B1298" s="6">
        <f>TITRES_STAT!C1301</f>
        <v>6.41</v>
      </c>
      <c r="C1298" s="6">
        <f>TITRES_STAT!D1301</f>
        <v>6.41</v>
      </c>
      <c r="D1298" s="6">
        <f>TITRES_STAT!E1301</f>
        <v>0</v>
      </c>
      <c r="E1298" s="2">
        <f t="shared" si="80"/>
        <v>-402778</v>
      </c>
      <c r="F1298" s="6" t="str">
        <f t="shared" si="83"/>
        <v>BEARISH</v>
      </c>
      <c r="G1298" s="6" t="str">
        <f t="shared" si="82"/>
        <v>STRONG</v>
      </c>
      <c r="H1298" s="6" t="str">
        <f t="shared" si="81"/>
        <v>BEARISH DIVERGENCE</v>
      </c>
    </row>
    <row r="1299" spans="1:8" ht="13.5" x14ac:dyDescent="0.25">
      <c r="A1299" s="3">
        <f>TITRES_STAT!B1302</f>
        <v>43900</v>
      </c>
      <c r="B1299" s="6">
        <f>TITRES_STAT!C1302</f>
        <v>6.22</v>
      </c>
      <c r="C1299" s="6">
        <f>TITRES_STAT!D1302</f>
        <v>6.22</v>
      </c>
      <c r="D1299" s="6">
        <f>TITRES_STAT!E1302</f>
        <v>100</v>
      </c>
      <c r="E1299" s="2">
        <f t="shared" si="80"/>
        <v>-402878</v>
      </c>
      <c r="F1299" s="6" t="str">
        <f t="shared" si="83"/>
        <v>BEARISH</v>
      </c>
      <c r="G1299" s="6" t="str">
        <f t="shared" si="82"/>
        <v>STRONG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6.4</v>
      </c>
      <c r="C1300" s="6">
        <f>TITRES_STAT!D1303</f>
        <v>6.4</v>
      </c>
      <c r="D1300" s="6">
        <f>TITRES_STAT!E1303</f>
        <v>1000</v>
      </c>
      <c r="E1300" s="2">
        <f t="shared" si="80"/>
        <v>-401878</v>
      </c>
      <c r="F1300" s="6" t="str">
        <f t="shared" si="83"/>
        <v>BEARISH</v>
      </c>
      <c r="G1300" s="6" t="str">
        <f t="shared" si="82"/>
        <v>STRONG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6.49</v>
      </c>
      <c r="C1301" s="6">
        <f>TITRES_STAT!D1304</f>
        <v>6.49</v>
      </c>
      <c r="D1301" s="6">
        <f>TITRES_STAT!E1304</f>
        <v>1541825</v>
      </c>
      <c r="E1301" s="2">
        <f t="shared" si="80"/>
        <v>1139947</v>
      </c>
      <c r="F1301" s="6" t="str">
        <f t="shared" si="83"/>
        <v>BULLISH</v>
      </c>
      <c r="G1301" s="6" t="str">
        <f t="shared" si="82"/>
        <v>WEAK</v>
      </c>
      <c r="H1301" s="6" t="str">
        <f t="shared" si="81"/>
        <v>BULLISH DIVERGENCE</v>
      </c>
    </row>
    <row r="1302" spans="1:8" ht="13.5" x14ac:dyDescent="0.25">
      <c r="A1302" s="3">
        <f>TITRES_STAT!B1305</f>
        <v>43903</v>
      </c>
      <c r="B1302" s="6">
        <f>TITRES_STAT!C1305</f>
        <v>6.49</v>
      </c>
      <c r="C1302" s="6">
        <f>TITRES_STAT!D1305</f>
        <v>6.49</v>
      </c>
      <c r="D1302" s="6">
        <f>TITRES_STAT!E1305</f>
        <v>0</v>
      </c>
      <c r="E1302" s="2">
        <f t="shared" si="80"/>
        <v>1139947</v>
      </c>
      <c r="F1302" s="6" t="str">
        <f t="shared" si="83"/>
        <v>BULLISH</v>
      </c>
      <c r="G1302" s="6" t="str">
        <f t="shared" si="82"/>
        <v>WEAK</v>
      </c>
      <c r="H1302" s="6" t="str">
        <f t="shared" si="81"/>
        <v>CONFIRMED BULLISH</v>
      </c>
    </row>
    <row r="1303" spans="1:8" ht="13.5" x14ac:dyDescent="0.25">
      <c r="A1303" s="3">
        <f>TITRES_STAT!B1306</f>
        <v>43906</v>
      </c>
      <c r="B1303" s="6">
        <f>TITRES_STAT!C1306</f>
        <v>6.29</v>
      </c>
      <c r="C1303" s="6">
        <f>TITRES_STAT!D1306</f>
        <v>6.29</v>
      </c>
      <c r="D1303" s="6">
        <f>TITRES_STAT!E1306</f>
        <v>600</v>
      </c>
      <c r="E1303" s="2">
        <f t="shared" si="80"/>
        <v>1139347</v>
      </c>
      <c r="F1303" s="6" t="str">
        <f t="shared" si="83"/>
        <v>BULLISH</v>
      </c>
      <c r="G1303" s="6" t="str">
        <f t="shared" si="82"/>
        <v>WEAK</v>
      </c>
      <c r="H1303" s="6" t="str">
        <f t="shared" si="81"/>
        <v>BULLISH DIVERGENCE</v>
      </c>
    </row>
    <row r="1304" spans="1:8" ht="13.5" x14ac:dyDescent="0.25">
      <c r="A1304" s="3">
        <f>TITRES_STAT!B1307</f>
        <v>43907</v>
      </c>
      <c r="B1304" s="6">
        <f>TITRES_STAT!C1307</f>
        <v>6.29</v>
      </c>
      <c r="C1304" s="6">
        <f>TITRES_STAT!D1307</f>
        <v>6.29</v>
      </c>
      <c r="D1304" s="6">
        <f>TITRES_STAT!E1307</f>
        <v>0</v>
      </c>
      <c r="E1304" s="2">
        <f t="shared" si="80"/>
        <v>1139347</v>
      </c>
      <c r="F1304" s="6" t="str">
        <f t="shared" si="83"/>
        <v>BULLISH</v>
      </c>
      <c r="G1304" s="6" t="str">
        <f t="shared" si="82"/>
        <v>WEAK</v>
      </c>
      <c r="H1304" s="6" t="str">
        <f t="shared" si="81"/>
        <v>CONFIRMED BULLISH</v>
      </c>
    </row>
    <row r="1305" spans="1:8" ht="13.5" x14ac:dyDescent="0.25">
      <c r="A1305" s="3">
        <f>TITRES_STAT!B1308</f>
        <v>43908</v>
      </c>
      <c r="B1305" s="6">
        <f>TITRES_STAT!C1308</f>
        <v>6.11</v>
      </c>
      <c r="C1305" s="6">
        <f>TITRES_STAT!D1308</f>
        <v>6.11</v>
      </c>
      <c r="D1305" s="6">
        <f>TITRES_STAT!E1308</f>
        <v>20</v>
      </c>
      <c r="E1305" s="2">
        <f t="shared" si="80"/>
        <v>1139327</v>
      </c>
      <c r="F1305" s="6" t="str">
        <f t="shared" si="83"/>
        <v>BULLISH</v>
      </c>
      <c r="G1305" s="6" t="str">
        <f t="shared" si="82"/>
        <v>WEAK</v>
      </c>
      <c r="H1305" s="6" t="str">
        <f t="shared" si="81"/>
        <v>BULLISH DIVERGENCE</v>
      </c>
    </row>
    <row r="1306" spans="1:8" ht="13.5" x14ac:dyDescent="0.25">
      <c r="A1306" s="3">
        <f>TITRES_STAT!B1309</f>
        <v>43909</v>
      </c>
      <c r="B1306" s="6">
        <f>TITRES_STAT!C1309</f>
        <v>6.11</v>
      </c>
      <c r="C1306" s="6">
        <f>TITRES_STAT!D1309</f>
        <v>6.11</v>
      </c>
      <c r="D1306" s="6">
        <f>TITRES_STAT!E1309</f>
        <v>0</v>
      </c>
      <c r="E1306" s="2">
        <f t="shared" si="80"/>
        <v>1139327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6.11</v>
      </c>
      <c r="C1307" s="6">
        <f>TITRES_STAT!D1310</f>
        <v>6.11</v>
      </c>
      <c r="D1307" s="6">
        <f>TITRES_STAT!E1310</f>
        <v>0</v>
      </c>
      <c r="E1307" s="2">
        <f t="shared" si="80"/>
        <v>1139327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6.29</v>
      </c>
      <c r="C1308" s="6">
        <f>TITRES_STAT!D1311</f>
        <v>6.29</v>
      </c>
      <c r="D1308" s="6">
        <f>TITRES_STAT!E1311</f>
        <v>10</v>
      </c>
      <c r="E1308" s="2">
        <f t="shared" si="80"/>
        <v>1139337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6.47</v>
      </c>
      <c r="C1309" s="6">
        <f>TITRES_STAT!D1312</f>
        <v>6.47</v>
      </c>
      <c r="D1309" s="6">
        <f>TITRES_STAT!E1312</f>
        <v>10</v>
      </c>
      <c r="E1309" s="2">
        <f t="shared" si="80"/>
        <v>1139347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6.28</v>
      </c>
      <c r="C1310" s="6">
        <f>TITRES_STAT!D1313</f>
        <v>6.28</v>
      </c>
      <c r="D1310" s="6">
        <f>TITRES_STAT!E1313</f>
        <v>0</v>
      </c>
      <c r="E1310" s="2">
        <f t="shared" si="80"/>
        <v>1139347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6.1</v>
      </c>
      <c r="C1311" s="6">
        <f>TITRES_STAT!D1314</f>
        <v>6.1</v>
      </c>
      <c r="D1311" s="6">
        <f>TITRES_STAT!E1314</f>
        <v>220</v>
      </c>
      <c r="E1311" s="2">
        <f t="shared" si="80"/>
        <v>1139127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CONFIRMED BEARISH</v>
      </c>
    </row>
    <row r="1312" spans="1:8" ht="13.5" x14ac:dyDescent="0.25">
      <c r="A1312" s="3">
        <f>TITRES_STAT!B1315</f>
        <v>43920</v>
      </c>
      <c r="B1312" s="6">
        <f>TITRES_STAT!C1315</f>
        <v>6.28</v>
      </c>
      <c r="C1312" s="6">
        <f>TITRES_STAT!D1315</f>
        <v>6.28</v>
      </c>
      <c r="D1312" s="6">
        <f>TITRES_STAT!E1315</f>
        <v>10</v>
      </c>
      <c r="E1312" s="2">
        <f t="shared" si="80"/>
        <v>1139137</v>
      </c>
      <c r="F1312" s="6" t="str">
        <f t="shared" si="83"/>
        <v>BEARISH</v>
      </c>
      <c r="G1312" s="6" t="str">
        <f t="shared" si="82"/>
        <v>NEUTRAL</v>
      </c>
      <c r="H1312" s="6" t="str">
        <f t="shared" si="81"/>
        <v>BEARISH DIVERGENCE</v>
      </c>
    </row>
    <row r="1313" spans="1:8" ht="13.5" x14ac:dyDescent="0.25">
      <c r="A1313" s="3">
        <f>TITRES_STAT!B1316</f>
        <v>43921</v>
      </c>
      <c r="B1313" s="6">
        <f>TITRES_STAT!C1316</f>
        <v>6.45</v>
      </c>
      <c r="C1313" s="6">
        <f>TITRES_STAT!D1316</f>
        <v>6.45</v>
      </c>
      <c r="D1313" s="6">
        <f>TITRES_STAT!E1316</f>
        <v>7610</v>
      </c>
      <c r="E1313" s="2">
        <f t="shared" si="80"/>
        <v>1146747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43922</v>
      </c>
      <c r="B1314" s="6">
        <f>TITRES_STAT!C1317</f>
        <v>6.64</v>
      </c>
      <c r="C1314" s="6">
        <f>TITRES_STAT!D1317</f>
        <v>6.64</v>
      </c>
      <c r="D1314" s="6">
        <f>TITRES_STAT!E1317</f>
        <v>91</v>
      </c>
      <c r="E1314" s="2">
        <f t="shared" si="80"/>
        <v>1146838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6.45</v>
      </c>
      <c r="C1315" s="6">
        <f>TITRES_STAT!D1318</f>
        <v>6.45</v>
      </c>
      <c r="D1315" s="6">
        <f>TITRES_STAT!E1318</f>
        <v>0</v>
      </c>
      <c r="E1315" s="2">
        <f t="shared" si="80"/>
        <v>1146838</v>
      </c>
      <c r="F1315" s="6" t="str">
        <f t="shared" si="83"/>
        <v>BULLISH</v>
      </c>
      <c r="G1315" s="6" t="str">
        <f t="shared" si="82"/>
        <v>NEUTRAL</v>
      </c>
      <c r="H1315" s="6" t="str">
        <f t="shared" si="81"/>
        <v>CONFIRMED BULLISH</v>
      </c>
    </row>
    <row r="1316" spans="1:8" ht="13.5" x14ac:dyDescent="0.25">
      <c r="A1316" s="3">
        <f>TITRES_STAT!B1319</f>
        <v>43924</v>
      </c>
      <c r="B1316" s="6">
        <f>TITRES_STAT!C1319</f>
        <v>6.45</v>
      </c>
      <c r="C1316" s="6">
        <f>TITRES_STAT!D1319</f>
        <v>6.45</v>
      </c>
      <c r="D1316" s="6">
        <f>TITRES_STAT!E1319</f>
        <v>0</v>
      </c>
      <c r="E1316" s="2">
        <f t="shared" si="80"/>
        <v>1146838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CONFIRMED BULLISH</v>
      </c>
    </row>
    <row r="1317" spans="1:8" ht="13.5" x14ac:dyDescent="0.25">
      <c r="A1317" s="3">
        <f>TITRES_STAT!B1320</f>
        <v>43927</v>
      </c>
      <c r="B1317" s="6">
        <f>TITRES_STAT!C1320</f>
        <v>6.26</v>
      </c>
      <c r="C1317" s="6">
        <f>TITRES_STAT!D1320</f>
        <v>6.26</v>
      </c>
      <c r="D1317" s="6">
        <f>TITRES_STAT!E1320</f>
        <v>0</v>
      </c>
      <c r="E1317" s="2">
        <f t="shared" si="80"/>
        <v>1146838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BULLISH DIVERGENCE</v>
      </c>
    </row>
    <row r="1318" spans="1:8" ht="13.5" x14ac:dyDescent="0.25">
      <c r="A1318" s="3">
        <f>TITRES_STAT!B1321</f>
        <v>43928</v>
      </c>
      <c r="B1318" s="6">
        <f>TITRES_STAT!C1321</f>
        <v>6.44</v>
      </c>
      <c r="C1318" s="6">
        <f>TITRES_STAT!D1321</f>
        <v>6.44</v>
      </c>
      <c r="D1318" s="6">
        <f>TITRES_STAT!E1321</f>
        <v>375</v>
      </c>
      <c r="E1318" s="2">
        <f t="shared" si="80"/>
        <v>1147213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BULLISH DIVERGENCE</v>
      </c>
    </row>
    <row r="1319" spans="1:8" ht="13.5" x14ac:dyDescent="0.25">
      <c r="A1319" s="3">
        <f>TITRES_STAT!B1322</f>
        <v>43929</v>
      </c>
      <c r="B1319" s="6">
        <f>TITRES_STAT!C1322</f>
        <v>6.44</v>
      </c>
      <c r="C1319" s="6">
        <f>TITRES_STAT!D1322</f>
        <v>6.44</v>
      </c>
      <c r="D1319" s="6">
        <f>TITRES_STAT!E1322</f>
        <v>0</v>
      </c>
      <c r="E1319" s="2">
        <f t="shared" si="80"/>
        <v>1147213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BULLISH DIVERGENCE</v>
      </c>
    </row>
    <row r="1320" spans="1:8" ht="13.5" x14ac:dyDescent="0.25">
      <c r="A1320" s="3">
        <f>TITRES_STAT!B1323</f>
        <v>43934</v>
      </c>
      <c r="B1320" s="6">
        <f>TITRES_STAT!C1323</f>
        <v>6.44</v>
      </c>
      <c r="C1320" s="6">
        <f>TITRES_STAT!D1323</f>
        <v>6.44</v>
      </c>
      <c r="D1320" s="6">
        <f>TITRES_STAT!E1323</f>
        <v>0</v>
      </c>
      <c r="E1320" s="2">
        <f t="shared" si="80"/>
        <v>1147213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BULLISH DIVERGENCE</v>
      </c>
    </row>
    <row r="1321" spans="1:8" ht="13.5" x14ac:dyDescent="0.25">
      <c r="A1321" s="3">
        <f>TITRES_STAT!B1324</f>
        <v>43935</v>
      </c>
      <c r="B1321" s="6">
        <f>TITRES_STAT!C1324</f>
        <v>6.44</v>
      </c>
      <c r="C1321" s="6">
        <f>TITRES_STAT!D1324</f>
        <v>6.44</v>
      </c>
      <c r="D1321" s="6">
        <f>TITRES_STAT!E1324</f>
        <v>0</v>
      </c>
      <c r="E1321" s="2">
        <f t="shared" si="80"/>
        <v>1147213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BULLISH DIVERGENCE</v>
      </c>
    </row>
    <row r="1322" spans="1:8" ht="13.5" x14ac:dyDescent="0.25">
      <c r="A1322" s="3">
        <f>TITRES_STAT!B1325</f>
        <v>43936</v>
      </c>
      <c r="B1322" s="6">
        <f>TITRES_STAT!C1325</f>
        <v>6.25</v>
      </c>
      <c r="C1322" s="6">
        <f>TITRES_STAT!D1325</f>
        <v>6.25</v>
      </c>
      <c r="D1322" s="6">
        <f>TITRES_STAT!E1325</f>
        <v>50</v>
      </c>
      <c r="E1322" s="2">
        <f t="shared" si="80"/>
        <v>1147163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BULLISH DIVERGENCE</v>
      </c>
    </row>
    <row r="1323" spans="1:8" ht="13.5" x14ac:dyDescent="0.25">
      <c r="A1323" s="3">
        <f>TITRES_STAT!B1326</f>
        <v>43937</v>
      </c>
      <c r="B1323" s="6">
        <f>TITRES_STAT!C1326</f>
        <v>6.25</v>
      </c>
      <c r="C1323" s="6">
        <f>TITRES_STAT!D1326</f>
        <v>6.25</v>
      </c>
      <c r="D1323" s="6">
        <f>TITRES_STAT!E1326</f>
        <v>0</v>
      </c>
      <c r="E1323" s="2">
        <f t="shared" si="80"/>
        <v>1147163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CONFIRMED BEARISH</v>
      </c>
    </row>
    <row r="1324" spans="1:8" ht="13.5" x14ac:dyDescent="0.25">
      <c r="A1324" s="3">
        <f>TITRES_STAT!B1327</f>
        <v>43938</v>
      </c>
      <c r="B1324" s="6">
        <f>TITRES_STAT!C1327</f>
        <v>6.25</v>
      </c>
      <c r="C1324" s="6">
        <f>TITRES_STAT!D1327</f>
        <v>6.25</v>
      </c>
      <c r="D1324" s="6">
        <f>TITRES_STAT!E1327</f>
        <v>0</v>
      </c>
      <c r="E1324" s="2">
        <f t="shared" si="80"/>
        <v>1147163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CONFIRMED BEARISH</v>
      </c>
    </row>
    <row r="1325" spans="1:8" ht="13.5" x14ac:dyDescent="0.25">
      <c r="A1325" s="3">
        <f>TITRES_STAT!B1328</f>
        <v>43941</v>
      </c>
      <c r="B1325" s="6">
        <f>TITRES_STAT!C1328</f>
        <v>6.25</v>
      </c>
      <c r="C1325" s="6">
        <f>TITRES_STAT!D1328</f>
        <v>6.25</v>
      </c>
      <c r="D1325" s="6">
        <f>TITRES_STAT!E1328</f>
        <v>0</v>
      </c>
      <c r="E1325" s="2">
        <f t="shared" si="80"/>
        <v>1147163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43942</v>
      </c>
      <c r="B1326" s="6">
        <f>TITRES_STAT!C1329</f>
        <v>6.43</v>
      </c>
      <c r="C1326" s="6">
        <f>TITRES_STAT!D1329</f>
        <v>6.43</v>
      </c>
      <c r="D1326" s="6">
        <f>TITRES_STAT!E1329</f>
        <v>1</v>
      </c>
      <c r="E1326" s="2">
        <f t="shared" si="80"/>
        <v>1147164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6.43</v>
      </c>
      <c r="C1327" s="6">
        <f>TITRES_STAT!D1330</f>
        <v>6.43</v>
      </c>
      <c r="D1327" s="6">
        <f>TITRES_STAT!E1330</f>
        <v>0</v>
      </c>
      <c r="E1327" s="2">
        <f t="shared" si="80"/>
        <v>1147164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6.43</v>
      </c>
      <c r="C1328" s="6">
        <f>TITRES_STAT!D1331</f>
        <v>6.43</v>
      </c>
      <c r="D1328" s="6">
        <f>TITRES_STAT!E1331</f>
        <v>0</v>
      </c>
      <c r="E1328" s="2">
        <f t="shared" si="80"/>
        <v>1147164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43945</v>
      </c>
      <c r="B1329" s="6">
        <f>TITRES_STAT!C1332</f>
        <v>6.43</v>
      </c>
      <c r="C1329" s="6">
        <f>TITRES_STAT!D1332</f>
        <v>6.43</v>
      </c>
      <c r="D1329" s="6">
        <f>TITRES_STAT!E1332</f>
        <v>0</v>
      </c>
      <c r="E1329" s="2">
        <f t="shared" si="80"/>
        <v>1147164</v>
      </c>
      <c r="F1329" s="6" t="str">
        <f t="shared" si="83"/>
        <v>BULLISH</v>
      </c>
      <c r="G1329" s="6" t="str">
        <f t="shared" si="82"/>
        <v>NEUTRAL</v>
      </c>
      <c r="H1329" s="6" t="str">
        <f t="shared" si="81"/>
        <v>CONFIRMED BULLISH</v>
      </c>
    </row>
    <row r="1330" spans="1:8" ht="13.5" x14ac:dyDescent="0.25">
      <c r="A1330" s="3">
        <f>TITRES_STAT!B1333</f>
        <v>43948</v>
      </c>
      <c r="B1330" s="6">
        <f>TITRES_STAT!C1333</f>
        <v>6.43</v>
      </c>
      <c r="C1330" s="6">
        <f>TITRES_STAT!D1333</f>
        <v>6.43</v>
      </c>
      <c r="D1330" s="6">
        <f>TITRES_STAT!E1333</f>
        <v>0</v>
      </c>
      <c r="E1330" s="2">
        <f t="shared" si="80"/>
        <v>1147164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CONFIRMED BULLISH</v>
      </c>
    </row>
    <row r="1331" spans="1:8" ht="13.5" x14ac:dyDescent="0.25">
      <c r="A1331" s="3">
        <f>TITRES_STAT!B1334</f>
        <v>43949</v>
      </c>
      <c r="B1331" s="6">
        <f>TITRES_STAT!C1334</f>
        <v>6.43</v>
      </c>
      <c r="C1331" s="6">
        <f>TITRES_STAT!D1334</f>
        <v>6.43</v>
      </c>
      <c r="D1331" s="6">
        <f>TITRES_STAT!E1334</f>
        <v>0</v>
      </c>
      <c r="E1331" s="2">
        <f t="shared" si="80"/>
        <v>1147164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43950</v>
      </c>
      <c r="B1332" s="6">
        <f>TITRES_STAT!C1335</f>
        <v>6.43</v>
      </c>
      <c r="C1332" s="6">
        <f>TITRES_STAT!D1335</f>
        <v>6.43</v>
      </c>
      <c r="D1332" s="6">
        <f>TITRES_STAT!E1335</f>
        <v>0</v>
      </c>
      <c r="E1332" s="2">
        <f t="shared" si="80"/>
        <v>1147164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43951</v>
      </c>
      <c r="B1333" s="6">
        <f>TITRES_STAT!C1336</f>
        <v>6.24</v>
      </c>
      <c r="C1333" s="6">
        <f>TITRES_STAT!D1336</f>
        <v>6.24</v>
      </c>
      <c r="D1333" s="6">
        <f>TITRES_STAT!E1336</f>
        <v>10</v>
      </c>
      <c r="E1333" s="2">
        <f t="shared" si="80"/>
        <v>1147154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6.24</v>
      </c>
      <c r="C1334" s="6">
        <f>TITRES_STAT!D1337</f>
        <v>6.24</v>
      </c>
      <c r="D1334" s="6">
        <f>TITRES_STAT!E1337</f>
        <v>0</v>
      </c>
      <c r="E1334" s="2">
        <f t="shared" si="80"/>
        <v>1147154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6.1</v>
      </c>
      <c r="C1335" s="6">
        <f>TITRES_STAT!D1338</f>
        <v>6.1</v>
      </c>
      <c r="D1335" s="6">
        <f>TITRES_STAT!E1338</f>
        <v>90660</v>
      </c>
      <c r="E1335" s="2">
        <f t="shared" si="80"/>
        <v>1056494</v>
      </c>
      <c r="F1335" s="6" t="str">
        <f t="shared" si="83"/>
        <v>BEARISH</v>
      </c>
      <c r="G1335" s="6" t="str">
        <f t="shared" si="82"/>
        <v>WEAK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6.1</v>
      </c>
      <c r="C1336" s="6">
        <f>TITRES_STAT!D1339</f>
        <v>6.1</v>
      </c>
      <c r="D1336" s="6">
        <f>TITRES_STAT!E1339</f>
        <v>0</v>
      </c>
      <c r="E1336" s="2">
        <f t="shared" si="80"/>
        <v>1056494</v>
      </c>
      <c r="F1336" s="6" t="str">
        <f t="shared" si="83"/>
        <v>BEARISH</v>
      </c>
      <c r="G1336" s="6" t="str">
        <f t="shared" si="82"/>
        <v>WEAK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6.1</v>
      </c>
      <c r="C1337" s="6">
        <f>TITRES_STAT!D1340</f>
        <v>6.1</v>
      </c>
      <c r="D1337" s="6">
        <f>TITRES_STAT!E1340</f>
        <v>0</v>
      </c>
      <c r="E1337" s="2">
        <f t="shared" si="80"/>
        <v>1056494</v>
      </c>
      <c r="F1337" s="6" t="str">
        <f t="shared" si="83"/>
        <v>BEARISH</v>
      </c>
      <c r="G1337" s="6" t="str">
        <f t="shared" si="82"/>
        <v>WEAK</v>
      </c>
      <c r="H1337" s="6" t="str">
        <f t="shared" si="81"/>
        <v>CONFIRMED BEARISH</v>
      </c>
    </row>
    <row r="1338" spans="1:8" ht="13.5" x14ac:dyDescent="0.25">
      <c r="A1338" s="3">
        <f>TITRES_STAT!B1341</f>
        <v>43959</v>
      </c>
      <c r="B1338" s="6">
        <f>TITRES_STAT!C1341</f>
        <v>6.24</v>
      </c>
      <c r="C1338" s="6">
        <f>TITRES_STAT!D1341</f>
        <v>6.24</v>
      </c>
      <c r="D1338" s="6">
        <f>TITRES_STAT!E1341</f>
        <v>1</v>
      </c>
      <c r="E1338" s="2">
        <f t="shared" si="80"/>
        <v>1056495</v>
      </c>
      <c r="F1338" s="6" t="str">
        <f t="shared" si="83"/>
        <v>BEARISH</v>
      </c>
      <c r="G1338" s="6" t="str">
        <f t="shared" si="82"/>
        <v>WEAK</v>
      </c>
      <c r="H1338" s="6" t="str">
        <f t="shared" si="81"/>
        <v>NEUTRAL</v>
      </c>
    </row>
    <row r="1339" spans="1:8" ht="13.5" x14ac:dyDescent="0.25">
      <c r="A1339" s="3">
        <f>TITRES_STAT!B1342</f>
        <v>43962</v>
      </c>
      <c r="B1339" s="6">
        <f>TITRES_STAT!C1342</f>
        <v>6.24</v>
      </c>
      <c r="C1339" s="6">
        <f>TITRES_STAT!D1342</f>
        <v>6.24</v>
      </c>
      <c r="D1339" s="6">
        <f>TITRES_STAT!E1342</f>
        <v>0</v>
      </c>
      <c r="E1339" s="2">
        <f t="shared" si="80"/>
        <v>1056495</v>
      </c>
      <c r="F1339" s="6" t="str">
        <f t="shared" si="83"/>
        <v>BEARISH</v>
      </c>
      <c r="G1339" s="6" t="str">
        <f t="shared" si="82"/>
        <v>WEAK</v>
      </c>
      <c r="H1339" s="6" t="str">
        <f t="shared" si="81"/>
        <v>NEUTRAL</v>
      </c>
    </row>
    <row r="1340" spans="1:8" ht="13.5" x14ac:dyDescent="0.25">
      <c r="A1340" s="3">
        <f>TITRES_STAT!B1343</f>
        <v>43963</v>
      </c>
      <c r="B1340" s="6">
        <f>TITRES_STAT!C1343</f>
        <v>6.24</v>
      </c>
      <c r="C1340" s="6">
        <f>TITRES_STAT!D1343</f>
        <v>6.24</v>
      </c>
      <c r="D1340" s="6">
        <f>TITRES_STAT!E1343</f>
        <v>142186</v>
      </c>
      <c r="E1340" s="2">
        <f t="shared" si="80"/>
        <v>1056495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43964</v>
      </c>
      <c r="B1341" s="6">
        <f>TITRES_STAT!C1344</f>
        <v>6.1</v>
      </c>
      <c r="C1341" s="6">
        <f>TITRES_STAT!D1344</f>
        <v>6.1</v>
      </c>
      <c r="D1341" s="6">
        <f>TITRES_STAT!E1344</f>
        <v>6330</v>
      </c>
      <c r="E1341" s="2">
        <f t="shared" si="80"/>
        <v>1050165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43965</v>
      </c>
      <c r="B1342" s="6">
        <f>TITRES_STAT!C1345</f>
        <v>6.23</v>
      </c>
      <c r="C1342" s="6">
        <f>TITRES_STAT!D1345</f>
        <v>6.23</v>
      </c>
      <c r="D1342" s="6">
        <f>TITRES_STAT!E1345</f>
        <v>75000</v>
      </c>
      <c r="E1342" s="2">
        <f t="shared" si="80"/>
        <v>1125165</v>
      </c>
      <c r="F1342" s="6" t="str">
        <f t="shared" si="83"/>
        <v>BULLISH</v>
      </c>
      <c r="G1342" s="6" t="str">
        <f t="shared" si="82"/>
        <v>STRONG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6.24</v>
      </c>
      <c r="C1343" s="6">
        <f>TITRES_STAT!D1346</f>
        <v>6.24</v>
      </c>
      <c r="D1343" s="6">
        <f>TITRES_STAT!E1346</f>
        <v>7108</v>
      </c>
      <c r="E1343" s="2">
        <f t="shared" si="80"/>
        <v>1132273</v>
      </c>
      <c r="F1343" s="6" t="str">
        <f t="shared" si="83"/>
        <v>BULLISH</v>
      </c>
      <c r="G1343" s="6" t="str">
        <f t="shared" si="82"/>
        <v>STRONG</v>
      </c>
      <c r="H1343" s="6" t="str">
        <f t="shared" si="81"/>
        <v>NEUTRAL</v>
      </c>
    </row>
    <row r="1344" spans="1:8" ht="13.5" x14ac:dyDescent="0.25">
      <c r="A1344" s="3">
        <f>TITRES_STAT!B1347</f>
        <v>43969</v>
      </c>
      <c r="B1344" s="6">
        <f>TITRES_STAT!C1347</f>
        <v>6.24</v>
      </c>
      <c r="C1344" s="6">
        <f>TITRES_STAT!D1347</f>
        <v>6.24</v>
      </c>
      <c r="D1344" s="6">
        <f>TITRES_STAT!E1347</f>
        <v>0</v>
      </c>
      <c r="E1344" s="2">
        <f t="shared" si="80"/>
        <v>1132273</v>
      </c>
      <c r="F1344" s="6" t="str">
        <f t="shared" si="83"/>
        <v>BULLISH</v>
      </c>
      <c r="G1344" s="6" t="str">
        <f t="shared" si="82"/>
        <v>STRONG</v>
      </c>
      <c r="H1344" s="6" t="str">
        <f t="shared" si="81"/>
        <v>NEUTRAL</v>
      </c>
    </row>
    <row r="1345" spans="1:8" ht="13.5" x14ac:dyDescent="0.25">
      <c r="A1345" s="3">
        <f>TITRES_STAT!B1348</f>
        <v>43970</v>
      </c>
      <c r="B1345" s="6">
        <f>TITRES_STAT!C1348</f>
        <v>6.24</v>
      </c>
      <c r="C1345" s="6">
        <f>TITRES_STAT!D1348</f>
        <v>6.24</v>
      </c>
      <c r="D1345" s="6">
        <f>TITRES_STAT!E1348</f>
        <v>0</v>
      </c>
      <c r="E1345" s="2">
        <f t="shared" si="80"/>
        <v>1132273</v>
      </c>
      <c r="F1345" s="6" t="str">
        <f t="shared" si="83"/>
        <v>BULLISH</v>
      </c>
      <c r="G1345" s="6" t="str">
        <f t="shared" si="82"/>
        <v>STRONG</v>
      </c>
      <c r="H1345" s="6" t="str">
        <f t="shared" si="81"/>
        <v>NEUTRAL</v>
      </c>
    </row>
    <row r="1346" spans="1:8" ht="13.5" x14ac:dyDescent="0.25">
      <c r="A1346" s="3">
        <f>TITRES_STAT!B1349</f>
        <v>43971</v>
      </c>
      <c r="B1346" s="6">
        <f>TITRES_STAT!C1349</f>
        <v>6.24</v>
      </c>
      <c r="C1346" s="6">
        <f>TITRES_STAT!D1349</f>
        <v>6.24</v>
      </c>
      <c r="D1346" s="6">
        <f>TITRES_STAT!E1349</f>
        <v>1647</v>
      </c>
      <c r="E1346" s="2">
        <f t="shared" si="80"/>
        <v>1132273</v>
      </c>
      <c r="F1346" s="6" t="str">
        <f t="shared" si="83"/>
        <v>BULLISH</v>
      </c>
      <c r="G1346" s="6" t="str">
        <f t="shared" si="82"/>
        <v>STRONG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6.24</v>
      </c>
      <c r="C1347" s="6">
        <f>TITRES_STAT!D1350</f>
        <v>6.24</v>
      </c>
      <c r="D1347" s="6">
        <f>TITRES_STAT!E1350</f>
        <v>15</v>
      </c>
      <c r="E1347" s="2">
        <f t="shared" si="80"/>
        <v>1132273</v>
      </c>
      <c r="F1347" s="6" t="str">
        <f t="shared" si="83"/>
        <v>BULLISH</v>
      </c>
      <c r="G1347" s="6" t="str">
        <f t="shared" si="82"/>
        <v>NEUTRAL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6.24</v>
      </c>
      <c r="C1348" s="6">
        <f>TITRES_STAT!D1351</f>
        <v>6.24</v>
      </c>
      <c r="D1348" s="6">
        <f>TITRES_STAT!E1351</f>
        <v>0</v>
      </c>
      <c r="E1348" s="2">
        <f t="shared" ref="E1348:E1411" si="84">IF(B1348&gt;B1347, E1347+D1348, IF(B1348&lt;B1347, E1347-D1348, E1347))</f>
        <v>1132273</v>
      </c>
      <c r="F1348" s="6" t="str">
        <f t="shared" si="83"/>
        <v>NEUTRAL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43977</v>
      </c>
      <c r="B1349" s="6">
        <f>TITRES_STAT!C1352</f>
        <v>6.24</v>
      </c>
      <c r="C1349" s="6">
        <f>TITRES_STAT!D1352</f>
        <v>6.24</v>
      </c>
      <c r="D1349" s="6">
        <f>TITRES_STAT!E1352</f>
        <v>100</v>
      </c>
      <c r="E1349" s="2">
        <f t="shared" si="84"/>
        <v>1132273</v>
      </c>
      <c r="F1349" s="6" t="str">
        <f t="shared" si="83"/>
        <v>NEUTRAL</v>
      </c>
      <c r="G1349" s="6" t="str">
        <f t="shared" si="82"/>
        <v>NEUTRAL</v>
      </c>
      <c r="H1349" s="6" t="str">
        <f t="shared" si="81"/>
        <v>NEUTRAL</v>
      </c>
    </row>
    <row r="1350" spans="1:8" ht="13.5" x14ac:dyDescent="0.25">
      <c r="A1350" s="3">
        <f>TITRES_STAT!B1353</f>
        <v>43978</v>
      </c>
      <c r="B1350" s="6">
        <f>TITRES_STAT!C1353</f>
        <v>6.24</v>
      </c>
      <c r="C1350" s="6">
        <f>TITRES_STAT!D1353</f>
        <v>6.24</v>
      </c>
      <c r="D1350" s="6">
        <f>TITRES_STAT!E1353</f>
        <v>0</v>
      </c>
      <c r="E1350" s="2">
        <f t="shared" si="84"/>
        <v>1132273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6">
        <f>TITRES_STAT!C1354</f>
        <v>6.24</v>
      </c>
      <c r="C1351" s="6">
        <f>TITRES_STAT!D1354</f>
        <v>6.24</v>
      </c>
      <c r="D1351" s="6">
        <f>TITRES_STAT!E1354</f>
        <v>0</v>
      </c>
      <c r="E1351" s="2">
        <f t="shared" si="84"/>
        <v>1132273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43980</v>
      </c>
      <c r="B1352" s="6">
        <f>TITRES_STAT!C1355</f>
        <v>6.24</v>
      </c>
      <c r="C1352" s="6">
        <f>TITRES_STAT!D1355</f>
        <v>6.24</v>
      </c>
      <c r="D1352" s="6">
        <f>TITRES_STAT!E1355</f>
        <v>0</v>
      </c>
      <c r="E1352" s="2">
        <f t="shared" si="84"/>
        <v>1132273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43983</v>
      </c>
      <c r="B1353" s="6">
        <f>TITRES_STAT!C1356</f>
        <v>6.35</v>
      </c>
      <c r="C1353" s="6">
        <f>TITRES_STAT!D1356</f>
        <v>6.35</v>
      </c>
      <c r="D1353" s="6">
        <f>TITRES_STAT!E1356</f>
        <v>80025</v>
      </c>
      <c r="E1353" s="2">
        <f t="shared" si="84"/>
        <v>1212298</v>
      </c>
      <c r="F1353" s="6" t="str">
        <f t="shared" si="87"/>
        <v>BULLISH</v>
      </c>
      <c r="G1353" s="6" t="str">
        <f t="shared" si="86"/>
        <v>STRONG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6.35</v>
      </c>
      <c r="C1354" s="6">
        <f>TITRES_STAT!D1357</f>
        <v>6.35</v>
      </c>
      <c r="D1354" s="6">
        <f>TITRES_STAT!E1357</f>
        <v>1990</v>
      </c>
      <c r="E1354" s="2">
        <f t="shared" si="84"/>
        <v>1212298</v>
      </c>
      <c r="F1354" s="6" t="str">
        <f t="shared" si="87"/>
        <v>BULLISH</v>
      </c>
      <c r="G1354" s="6" t="str">
        <f t="shared" si="86"/>
        <v>STRONG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6.35</v>
      </c>
      <c r="C1355" s="6">
        <f>TITRES_STAT!D1358</f>
        <v>6.35</v>
      </c>
      <c r="D1355" s="6">
        <f>TITRES_STAT!E1358</f>
        <v>1</v>
      </c>
      <c r="E1355" s="2">
        <f t="shared" si="84"/>
        <v>1212298</v>
      </c>
      <c r="F1355" s="6" t="str">
        <f t="shared" si="87"/>
        <v>BULLISH</v>
      </c>
      <c r="G1355" s="6" t="str">
        <f t="shared" si="86"/>
        <v>STRONG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6.35</v>
      </c>
      <c r="C1356" s="6">
        <f>TITRES_STAT!D1359</f>
        <v>6.35</v>
      </c>
      <c r="D1356" s="6">
        <f>TITRES_STAT!E1359</f>
        <v>19</v>
      </c>
      <c r="E1356" s="2">
        <f t="shared" si="84"/>
        <v>1212298</v>
      </c>
      <c r="F1356" s="6" t="str">
        <f t="shared" si="87"/>
        <v>BULLISH</v>
      </c>
      <c r="G1356" s="6" t="str">
        <f t="shared" si="86"/>
        <v>STRONG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6.35</v>
      </c>
      <c r="C1357" s="6">
        <f>TITRES_STAT!D1360</f>
        <v>6.35</v>
      </c>
      <c r="D1357" s="6">
        <f>TITRES_STAT!E1360</f>
        <v>0</v>
      </c>
      <c r="E1357" s="2">
        <f t="shared" si="84"/>
        <v>1212298</v>
      </c>
      <c r="F1357" s="6" t="str">
        <f t="shared" si="87"/>
        <v>BULLISH</v>
      </c>
      <c r="G1357" s="6" t="str">
        <f t="shared" si="86"/>
        <v>STRONG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6.5</v>
      </c>
      <c r="C1358" s="6">
        <f>TITRES_STAT!D1361</f>
        <v>6.5</v>
      </c>
      <c r="D1358" s="6">
        <f>TITRES_STAT!E1361</f>
        <v>1</v>
      </c>
      <c r="E1358" s="2">
        <f t="shared" si="84"/>
        <v>1212299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6.5</v>
      </c>
      <c r="C1359" s="6">
        <f>TITRES_STAT!D1362</f>
        <v>6.5</v>
      </c>
      <c r="D1359" s="6">
        <f>TITRES_STAT!E1362</f>
        <v>0</v>
      </c>
      <c r="E1359" s="2">
        <f t="shared" si="84"/>
        <v>1212299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6.5</v>
      </c>
      <c r="C1360" s="6">
        <f>TITRES_STAT!D1363</f>
        <v>6.5</v>
      </c>
      <c r="D1360" s="6">
        <f>TITRES_STAT!E1363</f>
        <v>0</v>
      </c>
      <c r="E1360" s="2">
        <f t="shared" si="84"/>
        <v>1212299</v>
      </c>
      <c r="F1360" s="6" t="str">
        <f t="shared" si="87"/>
        <v>BULLISH</v>
      </c>
      <c r="G1360" s="6" t="str">
        <f t="shared" si="86"/>
        <v>NEUTRAL</v>
      </c>
      <c r="H1360" s="6" t="str">
        <f t="shared" si="85"/>
        <v>CONFIRMED BULLISH</v>
      </c>
    </row>
    <row r="1361" spans="1:8" ht="13.5" x14ac:dyDescent="0.25">
      <c r="A1361" s="3">
        <f>TITRES_STAT!B1364</f>
        <v>43993</v>
      </c>
      <c r="B1361" s="6">
        <f>TITRES_STAT!C1364</f>
        <v>6.4</v>
      </c>
      <c r="C1361" s="6">
        <f>TITRES_STAT!D1364</f>
        <v>6.4</v>
      </c>
      <c r="D1361" s="6">
        <f>TITRES_STAT!E1364</f>
        <v>20</v>
      </c>
      <c r="E1361" s="2">
        <f t="shared" si="84"/>
        <v>1212279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BEARISH DIVERGENCE</v>
      </c>
    </row>
    <row r="1362" spans="1:8" ht="13.5" x14ac:dyDescent="0.25">
      <c r="A1362" s="3">
        <f>TITRES_STAT!B1365</f>
        <v>43994</v>
      </c>
      <c r="B1362" s="6">
        <f>TITRES_STAT!C1365</f>
        <v>6.45</v>
      </c>
      <c r="C1362" s="6">
        <f>TITRES_STAT!D1365</f>
        <v>6.45</v>
      </c>
      <c r="D1362" s="6">
        <f>TITRES_STAT!E1365</f>
        <v>120177</v>
      </c>
      <c r="E1362" s="2">
        <f t="shared" si="84"/>
        <v>1332456</v>
      </c>
      <c r="F1362" s="6" t="str">
        <f t="shared" si="87"/>
        <v>BULLISH</v>
      </c>
      <c r="G1362" s="6" t="str">
        <f t="shared" si="86"/>
        <v>STRONG</v>
      </c>
      <c r="H1362" s="6" t="str">
        <f t="shared" si="85"/>
        <v>CONFIRMED BULLISH</v>
      </c>
    </row>
    <row r="1363" spans="1:8" ht="13.5" x14ac:dyDescent="0.25">
      <c r="A1363" s="3">
        <f>TITRES_STAT!B1366</f>
        <v>43997</v>
      </c>
      <c r="B1363" s="6">
        <f>TITRES_STAT!C1366</f>
        <v>6.45</v>
      </c>
      <c r="C1363" s="6">
        <f>TITRES_STAT!D1366</f>
        <v>6.45</v>
      </c>
      <c r="D1363" s="6">
        <f>TITRES_STAT!E1366</f>
        <v>0</v>
      </c>
      <c r="E1363" s="2">
        <f t="shared" si="84"/>
        <v>1332456</v>
      </c>
      <c r="F1363" s="6" t="str">
        <f t="shared" si="87"/>
        <v>BULLISH</v>
      </c>
      <c r="G1363" s="6" t="str">
        <f t="shared" si="86"/>
        <v>STRONG</v>
      </c>
      <c r="H1363" s="6" t="str">
        <f t="shared" si="85"/>
        <v>BULLISH DIVERGENCE</v>
      </c>
    </row>
    <row r="1364" spans="1:8" ht="13.5" x14ac:dyDescent="0.25">
      <c r="A1364" s="3">
        <f>TITRES_STAT!B1367</f>
        <v>43998</v>
      </c>
      <c r="B1364" s="6">
        <f>TITRES_STAT!C1367</f>
        <v>6.45</v>
      </c>
      <c r="C1364" s="6">
        <f>TITRES_STAT!D1367</f>
        <v>6.45</v>
      </c>
      <c r="D1364" s="6">
        <f>TITRES_STAT!E1367</f>
        <v>0</v>
      </c>
      <c r="E1364" s="2">
        <f t="shared" si="84"/>
        <v>1332456</v>
      </c>
      <c r="F1364" s="6" t="str">
        <f t="shared" si="87"/>
        <v>BULLISH</v>
      </c>
      <c r="G1364" s="6" t="str">
        <f t="shared" si="86"/>
        <v>STRONG</v>
      </c>
      <c r="H1364" s="6" t="str">
        <f t="shared" si="85"/>
        <v>BULLISH DIVERGENCE</v>
      </c>
    </row>
    <row r="1365" spans="1:8" ht="13.5" x14ac:dyDescent="0.25">
      <c r="A1365" s="3">
        <f>TITRES_STAT!B1368</f>
        <v>43999</v>
      </c>
      <c r="B1365" s="6">
        <f>TITRES_STAT!C1368</f>
        <v>6.45</v>
      </c>
      <c r="C1365" s="6">
        <f>TITRES_STAT!D1368</f>
        <v>6.45</v>
      </c>
      <c r="D1365" s="6">
        <f>TITRES_STAT!E1368</f>
        <v>144548</v>
      </c>
      <c r="E1365" s="2">
        <f t="shared" si="84"/>
        <v>1332456</v>
      </c>
      <c r="F1365" s="6" t="str">
        <f t="shared" si="87"/>
        <v>BULLISH</v>
      </c>
      <c r="G1365" s="6" t="str">
        <f t="shared" si="86"/>
        <v>STRONG</v>
      </c>
      <c r="H1365" s="6" t="str">
        <f t="shared" si="85"/>
        <v>BULLISH DIVERGENCE</v>
      </c>
    </row>
    <row r="1366" spans="1:8" ht="13.5" x14ac:dyDescent="0.25">
      <c r="A1366" s="3">
        <f>TITRES_STAT!B1369</f>
        <v>44000</v>
      </c>
      <c r="B1366" s="6">
        <f>TITRES_STAT!C1369</f>
        <v>6.45</v>
      </c>
      <c r="C1366" s="6">
        <f>TITRES_STAT!D1369</f>
        <v>6.45</v>
      </c>
      <c r="D1366" s="6">
        <f>TITRES_STAT!E1369</f>
        <v>250</v>
      </c>
      <c r="E1366" s="2">
        <f t="shared" si="84"/>
        <v>1332456</v>
      </c>
      <c r="F1366" s="6" t="str">
        <f t="shared" si="87"/>
        <v>BULLISH</v>
      </c>
      <c r="G1366" s="6" t="str">
        <f t="shared" si="86"/>
        <v>STRONG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6.45</v>
      </c>
      <c r="C1367" s="6">
        <f>TITRES_STAT!D1370</f>
        <v>6.45</v>
      </c>
      <c r="D1367" s="6">
        <f>TITRES_STAT!E1370</f>
        <v>322665</v>
      </c>
      <c r="E1367" s="2">
        <f t="shared" si="84"/>
        <v>1332456</v>
      </c>
      <c r="F1367" s="6" t="str">
        <f t="shared" si="87"/>
        <v>NEUTRAL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44004</v>
      </c>
      <c r="B1368" s="6">
        <f>TITRES_STAT!C1371</f>
        <v>6.45</v>
      </c>
      <c r="C1368" s="6">
        <f>TITRES_STAT!D1371</f>
        <v>6.45</v>
      </c>
      <c r="D1368" s="6">
        <f>TITRES_STAT!E1371</f>
        <v>15</v>
      </c>
      <c r="E1368" s="2">
        <f t="shared" si="84"/>
        <v>1332456</v>
      </c>
      <c r="F1368" s="6" t="str">
        <f t="shared" si="87"/>
        <v>NEUTRAL</v>
      </c>
      <c r="G1368" s="6" t="str">
        <f t="shared" si="86"/>
        <v>NEUTRAL</v>
      </c>
      <c r="H1368" s="6" t="str">
        <f t="shared" si="85"/>
        <v>NEUTRAL</v>
      </c>
    </row>
    <row r="1369" spans="1:8" ht="13.5" x14ac:dyDescent="0.25">
      <c r="A1369" s="3">
        <f>TITRES_STAT!B1372</f>
        <v>44005</v>
      </c>
      <c r="B1369" s="6">
        <f>TITRES_STAT!C1372</f>
        <v>6.45</v>
      </c>
      <c r="C1369" s="6">
        <f>TITRES_STAT!D1372</f>
        <v>6.45</v>
      </c>
      <c r="D1369" s="6">
        <f>TITRES_STAT!E1372</f>
        <v>0</v>
      </c>
      <c r="E1369" s="2">
        <f t="shared" si="84"/>
        <v>1332456</v>
      </c>
      <c r="F1369" s="6" t="str">
        <f t="shared" si="87"/>
        <v>NEUTRAL</v>
      </c>
      <c r="G1369" s="6" t="str">
        <f t="shared" si="86"/>
        <v>NEUTRAL</v>
      </c>
      <c r="H1369" s="6" t="str">
        <f t="shared" si="85"/>
        <v>NEUTRAL</v>
      </c>
    </row>
    <row r="1370" spans="1:8" ht="13.5" x14ac:dyDescent="0.25">
      <c r="A1370" s="3">
        <f>TITRES_STAT!B1373</f>
        <v>44006</v>
      </c>
      <c r="B1370" s="6">
        <f>TITRES_STAT!C1373</f>
        <v>6.45</v>
      </c>
      <c r="C1370" s="6">
        <f>TITRES_STAT!D1373</f>
        <v>6.45</v>
      </c>
      <c r="D1370" s="6">
        <f>TITRES_STAT!E1373</f>
        <v>0</v>
      </c>
      <c r="E1370" s="2">
        <f t="shared" si="84"/>
        <v>1332456</v>
      </c>
      <c r="F1370" s="6" t="str">
        <f t="shared" si="87"/>
        <v>NEUTRAL</v>
      </c>
      <c r="G1370" s="6" t="str">
        <f t="shared" si="86"/>
        <v>NEUTRAL</v>
      </c>
      <c r="H1370" s="6" t="str">
        <f t="shared" si="85"/>
        <v>NEUTRAL</v>
      </c>
    </row>
    <row r="1371" spans="1:8" ht="13.5" x14ac:dyDescent="0.25">
      <c r="A1371" s="3">
        <f>TITRES_STAT!B1374</f>
        <v>44007</v>
      </c>
      <c r="B1371" s="6">
        <f>TITRES_STAT!C1374</f>
        <v>6.45</v>
      </c>
      <c r="C1371" s="6">
        <f>TITRES_STAT!D1374</f>
        <v>6.45</v>
      </c>
      <c r="D1371" s="6">
        <f>TITRES_STAT!E1374</f>
        <v>343315</v>
      </c>
      <c r="E1371" s="2">
        <f t="shared" si="84"/>
        <v>1332456</v>
      </c>
      <c r="F1371" s="6" t="str">
        <f t="shared" si="87"/>
        <v>NEUTRAL</v>
      </c>
      <c r="G1371" s="6" t="str">
        <f t="shared" si="86"/>
        <v>NEUTRAL</v>
      </c>
      <c r="H1371" s="6" t="str">
        <f t="shared" si="85"/>
        <v>NEUTRAL</v>
      </c>
    </row>
    <row r="1372" spans="1:8" ht="13.5" x14ac:dyDescent="0.25">
      <c r="A1372" s="3">
        <f>TITRES_STAT!B1375</f>
        <v>44008</v>
      </c>
      <c r="B1372" s="6">
        <f>TITRES_STAT!C1375</f>
        <v>6.45</v>
      </c>
      <c r="C1372" s="6">
        <f>TITRES_STAT!D1375</f>
        <v>6.45</v>
      </c>
      <c r="D1372" s="6">
        <f>TITRES_STAT!E1375</f>
        <v>0</v>
      </c>
      <c r="E1372" s="2">
        <f t="shared" si="84"/>
        <v>1332456</v>
      </c>
      <c r="F1372" s="6" t="str">
        <f t="shared" si="87"/>
        <v>NEUTRAL</v>
      </c>
      <c r="G1372" s="6" t="str">
        <f t="shared" si="86"/>
        <v>NEUTRAL</v>
      </c>
      <c r="H1372" s="6" t="str">
        <f t="shared" si="85"/>
        <v>NEUTRAL</v>
      </c>
    </row>
    <row r="1373" spans="1:8" ht="13.5" x14ac:dyDescent="0.25">
      <c r="A1373" s="3">
        <f>TITRES_STAT!B1376</f>
        <v>44011</v>
      </c>
      <c r="B1373" s="6">
        <f>TITRES_STAT!C1376</f>
        <v>6.5</v>
      </c>
      <c r="C1373" s="6">
        <f>TITRES_STAT!D1376</f>
        <v>6.5</v>
      </c>
      <c r="D1373" s="6">
        <f>TITRES_STAT!E1376</f>
        <v>128196</v>
      </c>
      <c r="E1373" s="2">
        <f t="shared" si="84"/>
        <v>1460652</v>
      </c>
      <c r="F1373" s="6" t="str">
        <f t="shared" si="87"/>
        <v>BULLISH</v>
      </c>
      <c r="G1373" s="6" t="str">
        <f t="shared" si="86"/>
        <v>STRONG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6.5</v>
      </c>
      <c r="C1374" s="6">
        <f>TITRES_STAT!D1377</f>
        <v>6.5</v>
      </c>
      <c r="D1374" s="6">
        <f>TITRES_STAT!E1377</f>
        <v>0</v>
      </c>
      <c r="E1374" s="2">
        <f t="shared" si="84"/>
        <v>1460652</v>
      </c>
      <c r="F1374" s="6" t="str">
        <f t="shared" si="87"/>
        <v>BULLISH</v>
      </c>
      <c r="G1374" s="6" t="str">
        <f t="shared" si="86"/>
        <v>STRONG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6.5</v>
      </c>
      <c r="C1375" s="6">
        <f>TITRES_STAT!D1378</f>
        <v>6.5</v>
      </c>
      <c r="D1375" s="6">
        <f>TITRES_STAT!E1378</f>
        <v>0</v>
      </c>
      <c r="E1375" s="2">
        <f t="shared" si="84"/>
        <v>1460652</v>
      </c>
      <c r="F1375" s="6" t="str">
        <f t="shared" si="87"/>
        <v>BULLISH</v>
      </c>
      <c r="G1375" s="6" t="str">
        <f t="shared" si="86"/>
        <v>STRONG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6.5</v>
      </c>
      <c r="C1376" s="6">
        <f>TITRES_STAT!D1379</f>
        <v>6.5</v>
      </c>
      <c r="D1376" s="6">
        <f>TITRES_STAT!E1379</f>
        <v>0</v>
      </c>
      <c r="E1376" s="2">
        <f t="shared" si="84"/>
        <v>1460652</v>
      </c>
      <c r="F1376" s="6" t="str">
        <f t="shared" si="87"/>
        <v>BULLISH</v>
      </c>
      <c r="G1376" s="6" t="str">
        <f t="shared" si="86"/>
        <v>STRONG</v>
      </c>
      <c r="H1376" s="6" t="str">
        <f t="shared" si="85"/>
        <v>CONFIRMED BULLISH</v>
      </c>
    </row>
    <row r="1377" spans="1:8" ht="13.5" x14ac:dyDescent="0.25">
      <c r="A1377" s="3">
        <f>TITRES_STAT!B1380</f>
        <v>44015</v>
      </c>
      <c r="B1377" s="6">
        <f>TITRES_STAT!C1380</f>
        <v>6.31</v>
      </c>
      <c r="C1377" s="6">
        <f>TITRES_STAT!D1380</f>
        <v>6.31</v>
      </c>
      <c r="D1377" s="6">
        <f>TITRES_STAT!E1380</f>
        <v>200</v>
      </c>
      <c r="E1377" s="2">
        <f t="shared" si="84"/>
        <v>1460452</v>
      </c>
      <c r="F1377" s="6" t="str">
        <f t="shared" si="87"/>
        <v>BULLISH</v>
      </c>
      <c r="G1377" s="6" t="str">
        <f t="shared" si="86"/>
        <v>STRONG</v>
      </c>
      <c r="H1377" s="6" t="str">
        <f t="shared" si="85"/>
        <v>BULLISH DIVERGENCE</v>
      </c>
    </row>
    <row r="1378" spans="1:8" ht="13.5" x14ac:dyDescent="0.25">
      <c r="A1378" s="3">
        <f>TITRES_STAT!B1381</f>
        <v>44018</v>
      </c>
      <c r="B1378" s="6">
        <f>TITRES_STAT!C1381</f>
        <v>6.31</v>
      </c>
      <c r="C1378" s="6">
        <f>TITRES_STAT!D1381</f>
        <v>6.31</v>
      </c>
      <c r="D1378" s="6">
        <f>TITRES_STAT!E1381</f>
        <v>10</v>
      </c>
      <c r="E1378" s="2">
        <f t="shared" si="84"/>
        <v>1460452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6.31</v>
      </c>
      <c r="C1379" s="6">
        <f>TITRES_STAT!D1382</f>
        <v>6.31</v>
      </c>
      <c r="D1379" s="6">
        <f>TITRES_STAT!E1382</f>
        <v>10</v>
      </c>
      <c r="E1379" s="2">
        <f t="shared" si="84"/>
        <v>1460452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6.31</v>
      </c>
      <c r="C1380" s="6">
        <f>TITRES_STAT!D1383</f>
        <v>6.31</v>
      </c>
      <c r="D1380" s="6">
        <f>TITRES_STAT!E1383</f>
        <v>0</v>
      </c>
      <c r="E1380" s="2">
        <f t="shared" si="84"/>
        <v>1460452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6.31</v>
      </c>
      <c r="C1381" s="6">
        <f>TITRES_STAT!D1384</f>
        <v>6.31</v>
      </c>
      <c r="D1381" s="6">
        <f>TITRES_STAT!E1384</f>
        <v>10</v>
      </c>
      <c r="E1381" s="2">
        <f t="shared" si="84"/>
        <v>1460452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CONFIRMED BEARISH</v>
      </c>
    </row>
    <row r="1382" spans="1:8" ht="13.5" x14ac:dyDescent="0.25">
      <c r="A1382" s="3">
        <f>TITRES_STAT!B1385</f>
        <v>44022</v>
      </c>
      <c r="B1382" s="6">
        <f>TITRES_STAT!C1385</f>
        <v>6.31</v>
      </c>
      <c r="C1382" s="6">
        <f>TITRES_STAT!D1385</f>
        <v>6.31</v>
      </c>
      <c r="D1382" s="6">
        <f>TITRES_STAT!E1385</f>
        <v>0</v>
      </c>
      <c r="E1382" s="2">
        <f t="shared" si="84"/>
        <v>1460452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44025</v>
      </c>
      <c r="B1383" s="6">
        <f>TITRES_STAT!C1386</f>
        <v>6.5</v>
      </c>
      <c r="C1383" s="6">
        <f>TITRES_STAT!D1386</f>
        <v>6.5</v>
      </c>
      <c r="D1383" s="6">
        <f>TITRES_STAT!E1386</f>
        <v>5592</v>
      </c>
      <c r="E1383" s="2">
        <f t="shared" si="84"/>
        <v>1466044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6.5</v>
      </c>
      <c r="C1384" s="6">
        <f>TITRES_STAT!D1387</f>
        <v>6.5</v>
      </c>
      <c r="D1384" s="6">
        <f>TITRES_STAT!E1387</f>
        <v>0</v>
      </c>
      <c r="E1384" s="2">
        <f t="shared" si="84"/>
        <v>1466044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6.31</v>
      </c>
      <c r="C1385" s="6">
        <f>TITRES_STAT!D1388</f>
        <v>6.31</v>
      </c>
      <c r="D1385" s="6">
        <f>TITRES_STAT!E1388</f>
        <v>150</v>
      </c>
      <c r="E1385" s="2">
        <f t="shared" si="84"/>
        <v>1465894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44028</v>
      </c>
      <c r="B1386" s="6">
        <f>TITRES_STAT!C1389</f>
        <v>6.31</v>
      </c>
      <c r="C1386" s="6">
        <f>TITRES_STAT!D1389</f>
        <v>6.31</v>
      </c>
      <c r="D1386" s="6">
        <f>TITRES_STAT!E1389</f>
        <v>0</v>
      </c>
      <c r="E1386" s="2">
        <f t="shared" si="84"/>
        <v>1465894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44029</v>
      </c>
      <c r="B1387" s="6">
        <f>TITRES_STAT!C1390</f>
        <v>6.31</v>
      </c>
      <c r="C1387" s="6">
        <f>TITRES_STAT!D1390</f>
        <v>6.31</v>
      </c>
      <c r="D1387" s="6">
        <f>TITRES_STAT!E1390</f>
        <v>10</v>
      </c>
      <c r="E1387" s="2">
        <f t="shared" si="84"/>
        <v>1465894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44032</v>
      </c>
      <c r="B1388" s="6">
        <f>TITRES_STAT!C1391</f>
        <v>6.31</v>
      </c>
      <c r="C1388" s="6">
        <f>TITRES_STAT!D1391</f>
        <v>6.31</v>
      </c>
      <c r="D1388" s="6">
        <f>TITRES_STAT!E1391</f>
        <v>0</v>
      </c>
      <c r="E1388" s="2">
        <f t="shared" si="84"/>
        <v>1465894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6.31</v>
      </c>
      <c r="C1389" s="6">
        <f>TITRES_STAT!D1392</f>
        <v>6.31</v>
      </c>
      <c r="D1389" s="6">
        <f>TITRES_STAT!E1392</f>
        <v>0</v>
      </c>
      <c r="E1389" s="2">
        <f t="shared" si="84"/>
        <v>1465894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6.31</v>
      </c>
      <c r="C1390" s="6">
        <f>TITRES_STAT!D1393</f>
        <v>6.31</v>
      </c>
      <c r="D1390" s="6">
        <f>TITRES_STAT!E1393</f>
        <v>0</v>
      </c>
      <c r="E1390" s="2">
        <f t="shared" si="84"/>
        <v>1465894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6.49</v>
      </c>
      <c r="C1391" s="6">
        <f>TITRES_STAT!D1394</f>
        <v>6.49</v>
      </c>
      <c r="D1391" s="6">
        <f>TITRES_STAT!E1394</f>
        <v>85</v>
      </c>
      <c r="E1391" s="2">
        <f t="shared" si="84"/>
        <v>1465979</v>
      </c>
      <c r="F1391" s="6" t="str">
        <f t="shared" si="87"/>
        <v>BULLISH</v>
      </c>
      <c r="G1391" s="6" t="str">
        <f t="shared" si="86"/>
        <v>NEUTRAL</v>
      </c>
      <c r="H1391" s="6" t="str">
        <f t="shared" si="85"/>
        <v>CONFIRMED BULLISH</v>
      </c>
    </row>
    <row r="1392" spans="1:8" ht="13.5" x14ac:dyDescent="0.25">
      <c r="A1392" s="3">
        <f>TITRES_STAT!B1395</f>
        <v>44036</v>
      </c>
      <c r="B1392" s="6">
        <f>TITRES_STAT!C1395</f>
        <v>6.5</v>
      </c>
      <c r="C1392" s="6">
        <f>TITRES_STAT!D1395</f>
        <v>6.5</v>
      </c>
      <c r="D1392" s="6">
        <f>TITRES_STAT!E1395</f>
        <v>750</v>
      </c>
      <c r="E1392" s="2">
        <f t="shared" si="84"/>
        <v>1466729</v>
      </c>
      <c r="F1392" s="6" t="str">
        <f t="shared" si="87"/>
        <v>BULLISH</v>
      </c>
      <c r="G1392" s="6" t="str">
        <f t="shared" si="86"/>
        <v>NEUTRAL</v>
      </c>
      <c r="H1392" s="6" t="str">
        <f t="shared" si="85"/>
        <v>CONFIRMED BULLISH</v>
      </c>
    </row>
    <row r="1393" spans="1:8" ht="13.5" x14ac:dyDescent="0.25">
      <c r="A1393" s="3">
        <f>TITRES_STAT!B1396</f>
        <v>44039</v>
      </c>
      <c r="B1393" s="6">
        <f>TITRES_STAT!C1396</f>
        <v>6.5</v>
      </c>
      <c r="C1393" s="6">
        <f>TITRES_STAT!D1396</f>
        <v>6.5</v>
      </c>
      <c r="D1393" s="6">
        <f>TITRES_STAT!E1396</f>
        <v>0</v>
      </c>
      <c r="E1393" s="2">
        <f t="shared" si="84"/>
        <v>1466729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CONFIRMED BULLISH</v>
      </c>
    </row>
    <row r="1394" spans="1:8" ht="13.5" x14ac:dyDescent="0.25">
      <c r="A1394" s="3">
        <f>TITRES_STAT!B1397</f>
        <v>44040</v>
      </c>
      <c r="B1394" s="6">
        <f>TITRES_STAT!C1397</f>
        <v>6.31</v>
      </c>
      <c r="C1394" s="6">
        <f>TITRES_STAT!D1397</f>
        <v>6.31</v>
      </c>
      <c r="D1394" s="6">
        <f>TITRES_STAT!E1397</f>
        <v>795</v>
      </c>
      <c r="E1394" s="2">
        <f t="shared" si="84"/>
        <v>1465934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6.13</v>
      </c>
      <c r="C1395" s="6">
        <f>TITRES_STAT!D1398</f>
        <v>6.13</v>
      </c>
      <c r="D1395" s="6">
        <f>TITRES_STAT!E1398</f>
        <v>1000</v>
      </c>
      <c r="E1395" s="2">
        <f t="shared" si="84"/>
        <v>1464934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6.12</v>
      </c>
      <c r="C1396" s="6">
        <f>TITRES_STAT!D1399</f>
        <v>6.12</v>
      </c>
      <c r="D1396" s="6">
        <f>TITRES_STAT!E1399</f>
        <v>655</v>
      </c>
      <c r="E1396" s="2">
        <f t="shared" si="84"/>
        <v>1464279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CONFIRMED BEARISH</v>
      </c>
    </row>
    <row r="1397" spans="1:8" ht="13.5" x14ac:dyDescent="0.25">
      <c r="A1397" s="3">
        <f>TITRES_STAT!B1400</f>
        <v>44046</v>
      </c>
      <c r="B1397" s="6">
        <f>TITRES_STAT!C1400</f>
        <v>6.12</v>
      </c>
      <c r="C1397" s="6">
        <f>TITRES_STAT!D1400</f>
        <v>6.12</v>
      </c>
      <c r="D1397" s="6">
        <f>TITRES_STAT!E1400</f>
        <v>0</v>
      </c>
      <c r="E1397" s="2">
        <f t="shared" si="84"/>
        <v>1464279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6.12</v>
      </c>
      <c r="C1398" s="6">
        <f>TITRES_STAT!D1401</f>
        <v>6.12</v>
      </c>
      <c r="D1398" s="6">
        <f>TITRES_STAT!E1401</f>
        <v>0</v>
      </c>
      <c r="E1398" s="2">
        <f t="shared" si="84"/>
        <v>1464279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6.12</v>
      </c>
      <c r="C1399" s="6">
        <f>TITRES_STAT!D1402</f>
        <v>6.12</v>
      </c>
      <c r="D1399" s="6">
        <f>TITRES_STAT!E1402</f>
        <v>0</v>
      </c>
      <c r="E1399" s="2">
        <f t="shared" si="84"/>
        <v>1464279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6.48</v>
      </c>
      <c r="C1400" s="6">
        <f>TITRES_STAT!D1403</f>
        <v>6.48</v>
      </c>
      <c r="D1400" s="6">
        <f>TITRES_STAT!E1403</f>
        <v>10</v>
      </c>
      <c r="E1400" s="2">
        <f t="shared" si="84"/>
        <v>1464289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BEARISH DIVERGENCE</v>
      </c>
    </row>
    <row r="1401" spans="1:8" ht="13.5" x14ac:dyDescent="0.25">
      <c r="A1401" s="3">
        <f>TITRES_STAT!B1404</f>
        <v>44050</v>
      </c>
      <c r="B1401" s="6">
        <f>TITRES_STAT!C1404</f>
        <v>6.48</v>
      </c>
      <c r="C1401" s="6">
        <f>TITRES_STAT!D1404</f>
        <v>6.48</v>
      </c>
      <c r="D1401" s="6">
        <f>TITRES_STAT!E1404</f>
        <v>0</v>
      </c>
      <c r="E1401" s="2">
        <f t="shared" si="84"/>
        <v>1464289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6.48</v>
      </c>
      <c r="C1402" s="6">
        <f>TITRES_STAT!D1405</f>
        <v>6.48</v>
      </c>
      <c r="D1402" s="6">
        <f>TITRES_STAT!E1405</f>
        <v>817</v>
      </c>
      <c r="E1402" s="2">
        <f t="shared" si="84"/>
        <v>1464289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CONFIRMED BULLISH</v>
      </c>
    </row>
    <row r="1403" spans="1:8" ht="13.5" x14ac:dyDescent="0.25">
      <c r="A1403" s="3">
        <f>TITRES_STAT!B1406</f>
        <v>44054</v>
      </c>
      <c r="B1403" s="6">
        <f>TITRES_STAT!C1406</f>
        <v>6.85</v>
      </c>
      <c r="C1403" s="6">
        <f>TITRES_STAT!D1406</f>
        <v>6.85</v>
      </c>
      <c r="D1403" s="6">
        <f>TITRES_STAT!E1406</f>
        <v>664820</v>
      </c>
      <c r="E1403" s="2">
        <f t="shared" si="84"/>
        <v>2129109</v>
      </c>
      <c r="F1403" s="6" t="str">
        <f t="shared" si="87"/>
        <v>BULLISH</v>
      </c>
      <c r="G1403" s="6" t="str">
        <f t="shared" si="86"/>
        <v>STRONG</v>
      </c>
      <c r="H1403" s="6" t="str">
        <f t="shared" si="85"/>
        <v>CONFIRMED BULLISH</v>
      </c>
    </row>
    <row r="1404" spans="1:8" ht="13.5" x14ac:dyDescent="0.25">
      <c r="A1404" s="3">
        <f>TITRES_STAT!B1407</f>
        <v>44055</v>
      </c>
      <c r="B1404" s="6">
        <f>TITRES_STAT!C1407</f>
        <v>6.85</v>
      </c>
      <c r="C1404" s="6">
        <f>TITRES_STAT!D1407</f>
        <v>6.85</v>
      </c>
      <c r="D1404" s="6">
        <f>TITRES_STAT!E1407</f>
        <v>0</v>
      </c>
      <c r="E1404" s="2">
        <f t="shared" si="84"/>
        <v>2129109</v>
      </c>
      <c r="F1404" s="6" t="str">
        <f t="shared" si="87"/>
        <v>BULLISH</v>
      </c>
      <c r="G1404" s="6" t="str">
        <f t="shared" si="86"/>
        <v>STRONG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6.85</v>
      </c>
      <c r="C1405" s="6">
        <f>TITRES_STAT!D1408</f>
        <v>6.85</v>
      </c>
      <c r="D1405" s="6">
        <f>TITRES_STAT!E1408</f>
        <v>0</v>
      </c>
      <c r="E1405" s="2">
        <f t="shared" si="84"/>
        <v>2129109</v>
      </c>
      <c r="F1405" s="6" t="str">
        <f t="shared" si="87"/>
        <v>BULLISH</v>
      </c>
      <c r="G1405" s="6" t="str">
        <f t="shared" si="86"/>
        <v>STRONG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6.85</v>
      </c>
      <c r="C1406" s="6">
        <f>TITRES_STAT!D1409</f>
        <v>6.85</v>
      </c>
      <c r="D1406" s="6">
        <f>TITRES_STAT!E1409</f>
        <v>0</v>
      </c>
      <c r="E1406" s="2">
        <f t="shared" si="84"/>
        <v>2129109</v>
      </c>
      <c r="F1406" s="6" t="str">
        <f t="shared" si="87"/>
        <v>BULLISH</v>
      </c>
      <c r="G1406" s="6" t="str">
        <f t="shared" si="86"/>
        <v>STRONG</v>
      </c>
      <c r="H1406" s="6" t="str">
        <f t="shared" si="85"/>
        <v>CONFIRMED BULLISH</v>
      </c>
    </row>
    <row r="1407" spans="1:8" ht="13.5" x14ac:dyDescent="0.25">
      <c r="A1407" s="3">
        <f>TITRES_STAT!B1410</f>
        <v>44061</v>
      </c>
      <c r="B1407" s="6">
        <f>TITRES_STAT!C1410</f>
        <v>6.85</v>
      </c>
      <c r="C1407" s="6">
        <f>TITRES_STAT!D1410</f>
        <v>6.85</v>
      </c>
      <c r="D1407" s="6">
        <f>TITRES_STAT!E1410</f>
        <v>0</v>
      </c>
      <c r="E1407" s="2">
        <f t="shared" si="84"/>
        <v>2129109</v>
      </c>
      <c r="F1407" s="6" t="str">
        <f t="shared" si="87"/>
        <v>BULLISH</v>
      </c>
      <c r="G1407" s="6" t="str">
        <f t="shared" si="86"/>
        <v>STRONG</v>
      </c>
      <c r="H1407" s="6" t="str">
        <f t="shared" si="85"/>
        <v>CONFIRMED BULLISH</v>
      </c>
    </row>
    <row r="1408" spans="1:8" ht="13.5" x14ac:dyDescent="0.25">
      <c r="A1408" s="3">
        <f>TITRES_STAT!B1411</f>
        <v>44062</v>
      </c>
      <c r="B1408" s="6">
        <f>TITRES_STAT!C1411</f>
        <v>6.85</v>
      </c>
      <c r="C1408" s="6">
        <f>TITRES_STAT!D1411</f>
        <v>6.85</v>
      </c>
      <c r="D1408" s="6">
        <f>TITRES_STAT!E1411</f>
        <v>0</v>
      </c>
      <c r="E1408" s="2">
        <f t="shared" si="84"/>
        <v>2129109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6.85</v>
      </c>
      <c r="C1409" s="6">
        <f>TITRES_STAT!D1412</f>
        <v>6.85</v>
      </c>
      <c r="D1409" s="6">
        <f>TITRES_STAT!E1412</f>
        <v>0</v>
      </c>
      <c r="E1409" s="2">
        <f t="shared" si="84"/>
        <v>2129109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6.85</v>
      </c>
      <c r="C1410" s="6">
        <f>TITRES_STAT!D1413</f>
        <v>6.85</v>
      </c>
      <c r="D1410" s="6">
        <f>TITRES_STAT!E1413</f>
        <v>0</v>
      </c>
      <c r="E1410" s="2">
        <f t="shared" si="84"/>
        <v>2129109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6.85</v>
      </c>
      <c r="C1411" s="6">
        <f>TITRES_STAT!D1414</f>
        <v>6.85</v>
      </c>
      <c r="D1411" s="6">
        <f>TITRES_STAT!E1414</f>
        <v>0</v>
      </c>
      <c r="E1411" s="2">
        <f t="shared" si="84"/>
        <v>2129109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6.85</v>
      </c>
      <c r="C1412" s="6">
        <f>TITRES_STAT!D1415</f>
        <v>6.85</v>
      </c>
      <c r="D1412" s="6">
        <f>TITRES_STAT!E1415</f>
        <v>0</v>
      </c>
      <c r="E1412" s="2">
        <f t="shared" ref="E1412:E1475" si="88">IF(B1412&gt;B1411, E1411+D1412, IF(B1412&lt;B1411, E1411-D1412, E1411))</f>
        <v>2129109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6.85</v>
      </c>
      <c r="C1413" s="6">
        <f>TITRES_STAT!D1416</f>
        <v>6.85</v>
      </c>
      <c r="D1413" s="6">
        <f>TITRES_STAT!E1416</f>
        <v>0</v>
      </c>
      <c r="E1413" s="2">
        <f t="shared" si="88"/>
        <v>2129109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6.85</v>
      </c>
      <c r="C1414" s="6">
        <f>TITRES_STAT!D1417</f>
        <v>6.85</v>
      </c>
      <c r="D1414" s="6">
        <f>TITRES_STAT!E1417</f>
        <v>0</v>
      </c>
      <c r="E1414" s="2">
        <f t="shared" si="88"/>
        <v>2129109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6.85</v>
      </c>
      <c r="C1415" s="6">
        <f>TITRES_STAT!D1418</f>
        <v>6.85</v>
      </c>
      <c r="D1415" s="6">
        <f>TITRES_STAT!E1418</f>
        <v>0</v>
      </c>
      <c r="E1415" s="2">
        <f t="shared" si="88"/>
        <v>2129109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6.85</v>
      </c>
      <c r="C1416" s="6">
        <f>TITRES_STAT!D1419</f>
        <v>6.85</v>
      </c>
      <c r="D1416" s="6">
        <f>TITRES_STAT!E1419</f>
        <v>0</v>
      </c>
      <c r="E1416" s="2">
        <f t="shared" si="88"/>
        <v>2129109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44076</v>
      </c>
      <c r="B1417" s="6">
        <f>TITRES_STAT!C1420</f>
        <v>6.85</v>
      </c>
      <c r="C1417" s="6">
        <f>TITRES_STAT!D1420</f>
        <v>6.85</v>
      </c>
      <c r="D1417" s="6">
        <f>TITRES_STAT!E1420</f>
        <v>845003</v>
      </c>
      <c r="E1417" s="2">
        <f t="shared" si="88"/>
        <v>2129109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44077</v>
      </c>
      <c r="B1418" s="6">
        <f>TITRES_STAT!C1421</f>
        <v>6.84</v>
      </c>
      <c r="C1418" s="6">
        <f>TITRES_STAT!D1421</f>
        <v>6.84</v>
      </c>
      <c r="D1418" s="6">
        <f>TITRES_STAT!E1421</f>
        <v>101</v>
      </c>
      <c r="E1418" s="2">
        <f t="shared" si="88"/>
        <v>2129008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6.84</v>
      </c>
      <c r="C1419" s="6">
        <f>TITRES_STAT!D1422</f>
        <v>6.84</v>
      </c>
      <c r="D1419" s="6">
        <f>TITRES_STAT!E1422</f>
        <v>0</v>
      </c>
      <c r="E1419" s="2">
        <f t="shared" si="88"/>
        <v>2129008</v>
      </c>
      <c r="F1419" s="6" t="str">
        <f t="shared" si="91"/>
        <v>BEARISH</v>
      </c>
      <c r="G1419" s="6" t="str">
        <f t="shared" si="90"/>
        <v>NEUTRAL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6.84</v>
      </c>
      <c r="C1420" s="6">
        <f>TITRES_STAT!D1423</f>
        <v>6.84</v>
      </c>
      <c r="D1420" s="6">
        <f>TITRES_STAT!E1423</f>
        <v>0</v>
      </c>
      <c r="E1420" s="2">
        <f t="shared" si="88"/>
        <v>2129008</v>
      </c>
      <c r="F1420" s="6" t="str">
        <f t="shared" si="91"/>
        <v>BEARISH</v>
      </c>
      <c r="G1420" s="6" t="str">
        <f t="shared" si="90"/>
        <v>NEUTRAL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6.64</v>
      </c>
      <c r="C1421" s="6">
        <f>TITRES_STAT!D1424</f>
        <v>6.64</v>
      </c>
      <c r="D1421" s="6">
        <f>TITRES_STAT!E1424</f>
        <v>520</v>
      </c>
      <c r="E1421" s="2">
        <f t="shared" si="88"/>
        <v>2128488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6.64</v>
      </c>
      <c r="C1422" s="6">
        <f>TITRES_STAT!D1425</f>
        <v>6.64</v>
      </c>
      <c r="D1422" s="6">
        <f>TITRES_STAT!E1425</f>
        <v>0</v>
      </c>
      <c r="E1422" s="2">
        <f t="shared" si="88"/>
        <v>2128488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6.63</v>
      </c>
      <c r="C1423" s="6">
        <f>TITRES_STAT!D1426</f>
        <v>6.63</v>
      </c>
      <c r="D1423" s="6">
        <f>TITRES_STAT!E1426</f>
        <v>72</v>
      </c>
      <c r="E1423" s="2">
        <f t="shared" si="88"/>
        <v>2128416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6.63</v>
      </c>
      <c r="C1424" s="6">
        <f>TITRES_STAT!D1427</f>
        <v>6.63</v>
      </c>
      <c r="D1424" s="6">
        <f>TITRES_STAT!E1427</f>
        <v>0</v>
      </c>
      <c r="E1424" s="2">
        <f t="shared" si="88"/>
        <v>2128416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6.44</v>
      </c>
      <c r="C1425" s="6">
        <f>TITRES_STAT!D1428</f>
        <v>6.44</v>
      </c>
      <c r="D1425" s="6">
        <f>TITRES_STAT!E1428</f>
        <v>19</v>
      </c>
      <c r="E1425" s="2">
        <f t="shared" si="88"/>
        <v>2128397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6.44</v>
      </c>
      <c r="C1426" s="6">
        <f>TITRES_STAT!D1429</f>
        <v>6.44</v>
      </c>
      <c r="D1426" s="6">
        <f>TITRES_STAT!E1429</f>
        <v>0</v>
      </c>
      <c r="E1426" s="2">
        <f t="shared" si="88"/>
        <v>2128397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6.44</v>
      </c>
      <c r="C1427" s="6">
        <f>TITRES_STAT!D1430</f>
        <v>6.44</v>
      </c>
      <c r="D1427" s="6">
        <f>TITRES_STAT!E1430</f>
        <v>0</v>
      </c>
      <c r="E1427" s="2">
        <f t="shared" si="88"/>
        <v>2128397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6.44</v>
      </c>
      <c r="C1428" s="6">
        <f>TITRES_STAT!D1431</f>
        <v>6.44</v>
      </c>
      <c r="D1428" s="6">
        <f>TITRES_STAT!E1431</f>
        <v>0</v>
      </c>
      <c r="E1428" s="2">
        <f t="shared" si="88"/>
        <v>2128397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6.44</v>
      </c>
      <c r="C1429" s="6">
        <f>TITRES_STAT!D1432</f>
        <v>6.44</v>
      </c>
      <c r="D1429" s="6">
        <f>TITRES_STAT!E1432</f>
        <v>0</v>
      </c>
      <c r="E1429" s="2">
        <f t="shared" si="88"/>
        <v>2128397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6.6</v>
      </c>
      <c r="C1430" s="6">
        <f>TITRES_STAT!D1433</f>
        <v>6.6</v>
      </c>
      <c r="D1430" s="6">
        <f>TITRES_STAT!E1433</f>
        <v>1</v>
      </c>
      <c r="E1430" s="2">
        <f t="shared" si="88"/>
        <v>2128398</v>
      </c>
      <c r="F1430" s="6" t="str">
        <f t="shared" si="91"/>
        <v>BULLISH</v>
      </c>
      <c r="G1430" s="6" t="str">
        <f t="shared" si="90"/>
        <v>NEUTRAL</v>
      </c>
      <c r="H1430" s="6" t="str">
        <f t="shared" si="89"/>
        <v>CONFIRMED BULLISH</v>
      </c>
    </row>
    <row r="1431" spans="1:8" ht="13.5" x14ac:dyDescent="0.25">
      <c r="A1431" s="3">
        <f>TITRES_STAT!B1434</f>
        <v>44096</v>
      </c>
      <c r="B1431" s="6">
        <f>TITRES_STAT!C1434</f>
        <v>6.6</v>
      </c>
      <c r="C1431" s="6">
        <f>TITRES_STAT!D1434</f>
        <v>6.6</v>
      </c>
      <c r="D1431" s="6">
        <f>TITRES_STAT!E1434</f>
        <v>400</v>
      </c>
      <c r="E1431" s="2">
        <f t="shared" si="88"/>
        <v>2128398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CONFIRMED BULLISH</v>
      </c>
    </row>
    <row r="1432" spans="1:8" ht="13.5" x14ac:dyDescent="0.25">
      <c r="A1432" s="3">
        <f>TITRES_STAT!B1435</f>
        <v>44097</v>
      </c>
      <c r="B1432" s="6">
        <f>TITRES_STAT!C1435</f>
        <v>6.6</v>
      </c>
      <c r="C1432" s="6">
        <f>TITRES_STAT!D1435</f>
        <v>6.6</v>
      </c>
      <c r="D1432" s="6">
        <f>TITRES_STAT!E1435</f>
        <v>1500</v>
      </c>
      <c r="E1432" s="2">
        <f t="shared" si="88"/>
        <v>2128398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6.6</v>
      </c>
      <c r="C1433" s="6">
        <f>TITRES_STAT!D1436</f>
        <v>6.6</v>
      </c>
      <c r="D1433" s="6">
        <f>TITRES_STAT!E1436</f>
        <v>0</v>
      </c>
      <c r="E1433" s="2">
        <f t="shared" si="88"/>
        <v>2128398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6.6</v>
      </c>
      <c r="C1434" s="6">
        <f>TITRES_STAT!D1437</f>
        <v>6.6</v>
      </c>
      <c r="D1434" s="6">
        <f>TITRES_STAT!E1437</f>
        <v>0</v>
      </c>
      <c r="E1434" s="2">
        <f t="shared" si="88"/>
        <v>2128398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CONFIRMED BULLISH</v>
      </c>
    </row>
    <row r="1435" spans="1:8" ht="13.5" x14ac:dyDescent="0.25">
      <c r="A1435" s="3">
        <f>TITRES_STAT!B1438</f>
        <v>44102</v>
      </c>
      <c r="B1435" s="6">
        <f>TITRES_STAT!C1438</f>
        <v>6.6</v>
      </c>
      <c r="C1435" s="6">
        <f>TITRES_STAT!D1438</f>
        <v>6.6</v>
      </c>
      <c r="D1435" s="6">
        <f>TITRES_STAT!E1438</f>
        <v>0</v>
      </c>
      <c r="E1435" s="2">
        <f t="shared" si="88"/>
        <v>2128398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6.6</v>
      </c>
      <c r="C1436" s="6">
        <f>TITRES_STAT!D1439</f>
        <v>6.6</v>
      </c>
      <c r="D1436" s="6">
        <f>TITRES_STAT!E1439</f>
        <v>0</v>
      </c>
      <c r="E1436" s="2">
        <f t="shared" si="88"/>
        <v>2128398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44104</v>
      </c>
      <c r="B1437" s="6">
        <f>TITRES_STAT!C1440</f>
        <v>6.6</v>
      </c>
      <c r="C1437" s="6">
        <f>TITRES_STAT!D1440</f>
        <v>6.6</v>
      </c>
      <c r="D1437" s="6">
        <f>TITRES_STAT!E1440</f>
        <v>0</v>
      </c>
      <c r="E1437" s="2">
        <f t="shared" si="88"/>
        <v>2128398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44105</v>
      </c>
      <c r="B1438" s="6">
        <f>TITRES_STAT!C1441</f>
        <v>6.6</v>
      </c>
      <c r="C1438" s="6">
        <f>TITRES_STAT!D1441</f>
        <v>6.6</v>
      </c>
      <c r="D1438" s="6">
        <f>TITRES_STAT!E1441</f>
        <v>0</v>
      </c>
      <c r="E1438" s="2">
        <f t="shared" si="88"/>
        <v>2128398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44106</v>
      </c>
      <c r="B1439" s="6">
        <f>TITRES_STAT!C1442</f>
        <v>6.6</v>
      </c>
      <c r="C1439" s="6">
        <f>TITRES_STAT!D1442</f>
        <v>6.6</v>
      </c>
      <c r="D1439" s="6">
        <f>TITRES_STAT!E1442</f>
        <v>0</v>
      </c>
      <c r="E1439" s="2">
        <f t="shared" si="88"/>
        <v>2128398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44109</v>
      </c>
      <c r="B1440" s="6">
        <f>TITRES_STAT!C1443</f>
        <v>6.6</v>
      </c>
      <c r="C1440" s="6">
        <f>TITRES_STAT!D1443</f>
        <v>6.6</v>
      </c>
      <c r="D1440" s="6">
        <f>TITRES_STAT!E1443</f>
        <v>0</v>
      </c>
      <c r="E1440" s="2">
        <f t="shared" si="88"/>
        <v>2128398</v>
      </c>
      <c r="F1440" s="6" t="str">
        <f t="shared" si="91"/>
        <v>NEUTRAL</v>
      </c>
      <c r="G1440" s="6" t="str">
        <f t="shared" si="90"/>
        <v>NEUTRAL</v>
      </c>
      <c r="H1440" s="6" t="str">
        <f t="shared" si="89"/>
        <v>NEUTRAL</v>
      </c>
    </row>
    <row r="1441" spans="1:8" ht="13.5" x14ac:dyDescent="0.25">
      <c r="A1441" s="3">
        <f>TITRES_STAT!B1444</f>
        <v>44110</v>
      </c>
      <c r="B1441" s="6">
        <f>TITRES_STAT!C1444</f>
        <v>6.5</v>
      </c>
      <c r="C1441" s="6">
        <f>TITRES_STAT!D1444</f>
        <v>6.5</v>
      </c>
      <c r="D1441" s="6">
        <f>TITRES_STAT!E1444</f>
        <v>251</v>
      </c>
      <c r="E1441" s="2">
        <f t="shared" si="88"/>
        <v>2128147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6.5</v>
      </c>
      <c r="C1442" s="6">
        <f>TITRES_STAT!D1445</f>
        <v>6.5</v>
      </c>
      <c r="D1442" s="6">
        <f>TITRES_STAT!E1445</f>
        <v>0</v>
      </c>
      <c r="E1442" s="2">
        <f t="shared" si="88"/>
        <v>2128147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6.5</v>
      </c>
      <c r="C1443" s="6">
        <f>TITRES_STAT!D1446</f>
        <v>6.5</v>
      </c>
      <c r="D1443" s="6">
        <f>TITRES_STAT!E1446</f>
        <v>0</v>
      </c>
      <c r="E1443" s="2">
        <f t="shared" si="88"/>
        <v>2128147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6.5</v>
      </c>
      <c r="C1444" s="6">
        <f>TITRES_STAT!D1447</f>
        <v>6.5</v>
      </c>
      <c r="D1444" s="6">
        <f>TITRES_STAT!E1447</f>
        <v>0</v>
      </c>
      <c r="E1444" s="2">
        <f t="shared" si="88"/>
        <v>2128147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CONFIRMED BEARISH</v>
      </c>
    </row>
    <row r="1445" spans="1:8" ht="13.5" x14ac:dyDescent="0.25">
      <c r="A1445" s="3">
        <f>TITRES_STAT!B1448</f>
        <v>44116</v>
      </c>
      <c r="B1445" s="6">
        <f>TITRES_STAT!C1448</f>
        <v>6.5</v>
      </c>
      <c r="C1445" s="6">
        <f>TITRES_STAT!D1448</f>
        <v>6.5</v>
      </c>
      <c r="D1445" s="6">
        <f>TITRES_STAT!E1448</f>
        <v>250</v>
      </c>
      <c r="E1445" s="2">
        <f t="shared" si="88"/>
        <v>2128147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6.5</v>
      </c>
      <c r="C1446" s="6">
        <f>TITRES_STAT!D1449</f>
        <v>6.5</v>
      </c>
      <c r="D1446" s="6">
        <f>TITRES_STAT!E1449</f>
        <v>300</v>
      </c>
      <c r="E1446" s="2">
        <f t="shared" si="88"/>
        <v>2128147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44118</v>
      </c>
      <c r="B1447" s="6">
        <f>TITRES_STAT!C1450</f>
        <v>6.5</v>
      </c>
      <c r="C1447" s="6">
        <f>TITRES_STAT!D1450</f>
        <v>6.5</v>
      </c>
      <c r="D1447" s="6">
        <f>TITRES_STAT!E1450</f>
        <v>0</v>
      </c>
      <c r="E1447" s="2">
        <f t="shared" si="88"/>
        <v>2128147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44120</v>
      </c>
      <c r="B1448" s="6">
        <f>TITRES_STAT!C1451</f>
        <v>6.5</v>
      </c>
      <c r="C1448" s="6">
        <f>TITRES_STAT!D1451</f>
        <v>6.5</v>
      </c>
      <c r="D1448" s="6">
        <f>TITRES_STAT!E1451</f>
        <v>0</v>
      </c>
      <c r="E1448" s="2">
        <f t="shared" si="88"/>
        <v>2128147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44123</v>
      </c>
      <c r="B1449" s="6">
        <f>TITRES_STAT!C1452</f>
        <v>6.5</v>
      </c>
      <c r="C1449" s="6">
        <f>TITRES_STAT!D1452</f>
        <v>6.5</v>
      </c>
      <c r="D1449" s="6">
        <f>TITRES_STAT!E1452</f>
        <v>250</v>
      </c>
      <c r="E1449" s="2">
        <f t="shared" si="88"/>
        <v>2128147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44124</v>
      </c>
      <c r="B1450" s="6">
        <f>TITRES_STAT!C1453</f>
        <v>6.5</v>
      </c>
      <c r="C1450" s="6">
        <f>TITRES_STAT!D1453</f>
        <v>6.5</v>
      </c>
      <c r="D1450" s="6">
        <f>TITRES_STAT!E1453</f>
        <v>26</v>
      </c>
      <c r="E1450" s="2">
        <f t="shared" si="88"/>
        <v>2128147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6.5</v>
      </c>
      <c r="C1451" s="6">
        <f>TITRES_STAT!D1454</f>
        <v>6.5</v>
      </c>
      <c r="D1451" s="6">
        <f>TITRES_STAT!E1454</f>
        <v>0</v>
      </c>
      <c r="E1451" s="2">
        <f t="shared" si="88"/>
        <v>2128147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44126</v>
      </c>
      <c r="B1452" s="6">
        <f>TITRES_STAT!C1455</f>
        <v>6.5</v>
      </c>
      <c r="C1452" s="6">
        <f>TITRES_STAT!D1455</f>
        <v>6.5</v>
      </c>
      <c r="D1452" s="6">
        <f>TITRES_STAT!E1455</f>
        <v>0</v>
      </c>
      <c r="E1452" s="2">
        <f t="shared" si="88"/>
        <v>2128147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44127</v>
      </c>
      <c r="B1453" s="6">
        <f>TITRES_STAT!C1456</f>
        <v>6.31</v>
      </c>
      <c r="C1453" s="6">
        <f>TITRES_STAT!D1456</f>
        <v>6.31</v>
      </c>
      <c r="D1453" s="6">
        <f>TITRES_STAT!E1456</f>
        <v>122</v>
      </c>
      <c r="E1453" s="2">
        <f t="shared" si="88"/>
        <v>2128025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6.5</v>
      </c>
      <c r="C1454" s="6">
        <f>TITRES_STAT!D1457</f>
        <v>6.5</v>
      </c>
      <c r="D1454" s="6">
        <f>TITRES_STAT!E1457</f>
        <v>1</v>
      </c>
      <c r="E1454" s="2">
        <f t="shared" si="88"/>
        <v>2128026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44131</v>
      </c>
      <c r="B1455" s="6">
        <f>TITRES_STAT!C1458</f>
        <v>6.5</v>
      </c>
      <c r="C1455" s="6">
        <f>TITRES_STAT!D1458</f>
        <v>6.5</v>
      </c>
      <c r="D1455" s="6">
        <f>TITRES_STAT!E1458</f>
        <v>260</v>
      </c>
      <c r="E1455" s="2">
        <f t="shared" si="88"/>
        <v>2128026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44132</v>
      </c>
      <c r="B1456" s="6">
        <f>TITRES_STAT!C1459</f>
        <v>6.5</v>
      </c>
      <c r="C1456" s="6">
        <f>TITRES_STAT!D1459</f>
        <v>6.5</v>
      </c>
      <c r="D1456" s="6">
        <f>TITRES_STAT!E1459</f>
        <v>99</v>
      </c>
      <c r="E1456" s="2">
        <f t="shared" si="88"/>
        <v>2128026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44134</v>
      </c>
      <c r="B1457" s="6">
        <f>TITRES_STAT!C1460</f>
        <v>6.5</v>
      </c>
      <c r="C1457" s="6">
        <f>TITRES_STAT!D1460</f>
        <v>6.5</v>
      </c>
      <c r="D1457" s="6">
        <f>TITRES_STAT!E1460</f>
        <v>0</v>
      </c>
      <c r="E1457" s="2">
        <f t="shared" si="88"/>
        <v>2128026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44137</v>
      </c>
      <c r="B1458" s="6">
        <f>TITRES_STAT!C1461</f>
        <v>6.5</v>
      </c>
      <c r="C1458" s="6">
        <f>TITRES_STAT!D1461</f>
        <v>6.5</v>
      </c>
      <c r="D1458" s="6">
        <f>TITRES_STAT!E1461</f>
        <v>0</v>
      </c>
      <c r="E1458" s="2">
        <f t="shared" si="88"/>
        <v>2128026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CONFIRMED BULLISH</v>
      </c>
    </row>
    <row r="1459" spans="1:8" ht="13.5" x14ac:dyDescent="0.25">
      <c r="A1459" s="3">
        <f>TITRES_STAT!B1462</f>
        <v>44138</v>
      </c>
      <c r="B1459" s="6">
        <f>TITRES_STAT!C1462</f>
        <v>6.5</v>
      </c>
      <c r="C1459" s="6">
        <f>TITRES_STAT!D1462</f>
        <v>6.5</v>
      </c>
      <c r="D1459" s="6">
        <f>TITRES_STAT!E1462</f>
        <v>0</v>
      </c>
      <c r="E1459" s="2">
        <f t="shared" si="88"/>
        <v>2128026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44139</v>
      </c>
      <c r="B1460" s="6">
        <f>TITRES_STAT!C1463</f>
        <v>6.5</v>
      </c>
      <c r="C1460" s="6">
        <f>TITRES_STAT!D1463</f>
        <v>6.5</v>
      </c>
      <c r="D1460" s="6">
        <f>TITRES_STAT!E1463</f>
        <v>0</v>
      </c>
      <c r="E1460" s="2">
        <f t="shared" si="88"/>
        <v>2128026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44140</v>
      </c>
      <c r="B1461" s="6">
        <f>TITRES_STAT!C1464</f>
        <v>6.5</v>
      </c>
      <c r="C1461" s="6">
        <f>TITRES_STAT!D1464</f>
        <v>6.5</v>
      </c>
      <c r="D1461" s="6">
        <f>TITRES_STAT!E1464</f>
        <v>0</v>
      </c>
      <c r="E1461" s="2">
        <f t="shared" si="88"/>
        <v>2128026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44141</v>
      </c>
      <c r="B1462" s="6">
        <f>TITRES_STAT!C1465</f>
        <v>6.5</v>
      </c>
      <c r="C1462" s="6">
        <f>TITRES_STAT!D1465</f>
        <v>6.5</v>
      </c>
      <c r="D1462" s="6">
        <f>TITRES_STAT!E1465</f>
        <v>0</v>
      </c>
      <c r="E1462" s="2">
        <f t="shared" si="88"/>
        <v>2128026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44144</v>
      </c>
      <c r="B1463" s="6">
        <f>TITRES_STAT!C1466</f>
        <v>6.5</v>
      </c>
      <c r="C1463" s="6">
        <f>TITRES_STAT!D1466</f>
        <v>6.5</v>
      </c>
      <c r="D1463" s="6">
        <f>TITRES_STAT!E1466</f>
        <v>0</v>
      </c>
      <c r="E1463" s="2">
        <f t="shared" si="88"/>
        <v>2128026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44145</v>
      </c>
      <c r="B1464" s="6">
        <f>TITRES_STAT!C1467</f>
        <v>6.5</v>
      </c>
      <c r="C1464" s="6">
        <f>TITRES_STAT!D1467</f>
        <v>6.5</v>
      </c>
      <c r="D1464" s="6">
        <f>TITRES_STAT!E1467</f>
        <v>0</v>
      </c>
      <c r="E1464" s="2">
        <f t="shared" si="88"/>
        <v>2128026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44146</v>
      </c>
      <c r="B1465" s="6">
        <f>TITRES_STAT!C1468</f>
        <v>6.49</v>
      </c>
      <c r="C1465" s="6">
        <f>TITRES_STAT!D1468</f>
        <v>6.49</v>
      </c>
      <c r="D1465" s="6">
        <f>TITRES_STAT!E1468</f>
        <v>245</v>
      </c>
      <c r="E1465" s="2">
        <f t="shared" si="88"/>
        <v>2127781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CONFIRMED BEARISH</v>
      </c>
    </row>
    <row r="1466" spans="1:8" ht="13.5" x14ac:dyDescent="0.25">
      <c r="A1466" s="3">
        <f>TITRES_STAT!B1469</f>
        <v>44147</v>
      </c>
      <c r="B1466" s="6">
        <f>TITRES_STAT!C1469</f>
        <v>6.49</v>
      </c>
      <c r="C1466" s="6">
        <f>TITRES_STAT!D1469</f>
        <v>6.49</v>
      </c>
      <c r="D1466" s="6">
        <f>TITRES_STAT!E1469</f>
        <v>0</v>
      </c>
      <c r="E1466" s="2">
        <f t="shared" si="88"/>
        <v>2127781</v>
      </c>
      <c r="F1466" s="6" t="str">
        <f t="shared" si="91"/>
        <v>BEARISH</v>
      </c>
      <c r="G1466" s="6" t="str">
        <f t="shared" si="90"/>
        <v>NEUTRAL</v>
      </c>
      <c r="H1466" s="6" t="str">
        <f t="shared" si="89"/>
        <v>CONFIRMED BEARISH</v>
      </c>
    </row>
    <row r="1467" spans="1:8" ht="13.5" x14ac:dyDescent="0.25">
      <c r="A1467" s="3">
        <f>TITRES_STAT!B1470</f>
        <v>44148</v>
      </c>
      <c r="B1467" s="6">
        <f>TITRES_STAT!C1470</f>
        <v>6.39</v>
      </c>
      <c r="C1467" s="6">
        <f>TITRES_STAT!D1470</f>
        <v>6.39</v>
      </c>
      <c r="D1467" s="6">
        <f>TITRES_STAT!E1470</f>
        <v>20</v>
      </c>
      <c r="E1467" s="2">
        <f t="shared" si="88"/>
        <v>2127761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CONFIRMED BEARISH</v>
      </c>
    </row>
    <row r="1468" spans="1:8" ht="13.5" x14ac:dyDescent="0.25">
      <c r="A1468" s="3">
        <f>TITRES_STAT!B1471</f>
        <v>44151</v>
      </c>
      <c r="B1468" s="6">
        <f>TITRES_STAT!C1471</f>
        <v>6.4</v>
      </c>
      <c r="C1468" s="6">
        <f>TITRES_STAT!D1471</f>
        <v>6.4</v>
      </c>
      <c r="D1468" s="6">
        <f>TITRES_STAT!E1471</f>
        <v>35</v>
      </c>
      <c r="E1468" s="2">
        <f t="shared" si="88"/>
        <v>2127796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CONFIRMED BEARISH</v>
      </c>
    </row>
    <row r="1469" spans="1:8" ht="13.5" x14ac:dyDescent="0.25">
      <c r="A1469" s="3">
        <f>TITRES_STAT!B1472</f>
        <v>44152</v>
      </c>
      <c r="B1469" s="6">
        <f>TITRES_STAT!C1472</f>
        <v>6.4</v>
      </c>
      <c r="C1469" s="6">
        <f>TITRES_STAT!D1472</f>
        <v>6.4</v>
      </c>
      <c r="D1469" s="6">
        <f>TITRES_STAT!E1472</f>
        <v>14</v>
      </c>
      <c r="E1469" s="2">
        <f t="shared" si="88"/>
        <v>2127796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CONFIRMED BEARISH</v>
      </c>
    </row>
    <row r="1470" spans="1:8" ht="13.5" x14ac:dyDescent="0.25">
      <c r="A1470" s="3">
        <f>TITRES_STAT!B1473</f>
        <v>44153</v>
      </c>
      <c r="B1470" s="6">
        <f>TITRES_STAT!C1473</f>
        <v>6.4</v>
      </c>
      <c r="C1470" s="6">
        <f>TITRES_STAT!D1473</f>
        <v>6.4</v>
      </c>
      <c r="D1470" s="6">
        <f>TITRES_STAT!E1473</f>
        <v>0</v>
      </c>
      <c r="E1470" s="2">
        <f t="shared" si="88"/>
        <v>2127796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BULLISH DIVERGENCE</v>
      </c>
    </row>
    <row r="1471" spans="1:8" ht="13.5" x14ac:dyDescent="0.25">
      <c r="A1471" s="3">
        <f>TITRES_STAT!B1474</f>
        <v>44154</v>
      </c>
      <c r="B1471" s="6">
        <f>TITRES_STAT!C1474</f>
        <v>6.4</v>
      </c>
      <c r="C1471" s="6">
        <f>TITRES_STAT!D1474</f>
        <v>6.4</v>
      </c>
      <c r="D1471" s="6">
        <f>TITRES_STAT!E1474</f>
        <v>0</v>
      </c>
      <c r="E1471" s="2">
        <f t="shared" si="88"/>
        <v>2127796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BULLISH DIVERGENCE</v>
      </c>
    </row>
    <row r="1472" spans="1:8" ht="13.5" x14ac:dyDescent="0.25">
      <c r="A1472" s="3">
        <f>TITRES_STAT!B1475</f>
        <v>44155</v>
      </c>
      <c r="B1472" s="6">
        <f>TITRES_STAT!C1475</f>
        <v>6.4</v>
      </c>
      <c r="C1472" s="6">
        <f>TITRES_STAT!D1475</f>
        <v>6.4</v>
      </c>
      <c r="D1472" s="6">
        <f>TITRES_STAT!E1475</f>
        <v>0</v>
      </c>
      <c r="E1472" s="2">
        <f t="shared" si="88"/>
        <v>2127796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CONFIRMED BULLISH</v>
      </c>
    </row>
    <row r="1473" spans="1:8" ht="13.5" x14ac:dyDescent="0.25">
      <c r="A1473" s="3">
        <f>TITRES_STAT!B1476</f>
        <v>44158</v>
      </c>
      <c r="B1473" s="6">
        <f>TITRES_STAT!C1476</f>
        <v>6.4</v>
      </c>
      <c r="C1473" s="6">
        <f>TITRES_STAT!D1476</f>
        <v>6.4</v>
      </c>
      <c r="D1473" s="6">
        <f>TITRES_STAT!E1476</f>
        <v>0</v>
      </c>
      <c r="E1473" s="2">
        <f t="shared" si="88"/>
        <v>2127796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6.4</v>
      </c>
      <c r="C1474" s="6">
        <f>TITRES_STAT!D1477</f>
        <v>6.4</v>
      </c>
      <c r="D1474" s="6">
        <f>TITRES_STAT!E1477</f>
        <v>0</v>
      </c>
      <c r="E1474" s="2">
        <f t="shared" si="88"/>
        <v>2127796</v>
      </c>
      <c r="F1474" s="6" t="str">
        <f t="shared" si="91"/>
        <v>NEUTRAL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6.4</v>
      </c>
      <c r="C1475" s="6">
        <f>TITRES_STAT!D1478</f>
        <v>6.4</v>
      </c>
      <c r="D1475" s="6">
        <f>TITRES_STAT!E1478</f>
        <v>0</v>
      </c>
      <c r="E1475" s="2">
        <f t="shared" si="88"/>
        <v>2127796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6.4</v>
      </c>
      <c r="C1476" s="6">
        <f>TITRES_STAT!D1479</f>
        <v>6.4</v>
      </c>
      <c r="D1476" s="6">
        <f>TITRES_STAT!E1479</f>
        <v>0</v>
      </c>
      <c r="E1476" s="2">
        <f t="shared" ref="E1476:E1539" si="92">IF(B1476&gt;B1475, E1475+D1476, IF(B1476&lt;B1475, E1475-D1476, E1475))</f>
        <v>2127796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6.5</v>
      </c>
      <c r="C1477" s="6">
        <f>TITRES_STAT!D1480</f>
        <v>6.5</v>
      </c>
      <c r="D1477" s="6">
        <f>TITRES_STAT!E1480</f>
        <v>279</v>
      </c>
      <c r="E1477" s="2">
        <f t="shared" si="92"/>
        <v>2128075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CONFIRMED BULLISH</v>
      </c>
    </row>
    <row r="1478" spans="1:8" ht="13.5" x14ac:dyDescent="0.25">
      <c r="A1478" s="3">
        <f>TITRES_STAT!B1481</f>
        <v>44165</v>
      </c>
      <c r="B1478" s="6">
        <f>TITRES_STAT!C1481</f>
        <v>6.5</v>
      </c>
      <c r="C1478" s="6">
        <f>TITRES_STAT!D1481</f>
        <v>6.5</v>
      </c>
      <c r="D1478" s="6">
        <f>TITRES_STAT!E1481</f>
        <v>0</v>
      </c>
      <c r="E1478" s="2">
        <f t="shared" si="92"/>
        <v>2128075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6">
        <f>TITRES_STAT!C1482</f>
        <v>6.5</v>
      </c>
      <c r="C1479" s="6">
        <f>TITRES_STAT!D1482</f>
        <v>6.5</v>
      </c>
      <c r="D1479" s="6">
        <f>TITRES_STAT!E1482</f>
        <v>0</v>
      </c>
      <c r="E1479" s="2">
        <f t="shared" si="92"/>
        <v>2128075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6.5</v>
      </c>
      <c r="C1480" s="6">
        <f>TITRES_STAT!D1483</f>
        <v>6.5</v>
      </c>
      <c r="D1480" s="6">
        <f>TITRES_STAT!E1483</f>
        <v>0</v>
      </c>
      <c r="E1480" s="2">
        <f t="shared" si="92"/>
        <v>2128075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6.5</v>
      </c>
      <c r="C1481" s="6">
        <f>TITRES_STAT!D1484</f>
        <v>6.5</v>
      </c>
      <c r="D1481" s="6">
        <f>TITRES_STAT!E1484</f>
        <v>0</v>
      </c>
      <c r="E1481" s="2">
        <f t="shared" si="92"/>
        <v>2128075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6.35</v>
      </c>
      <c r="C1482" s="6">
        <f>TITRES_STAT!D1485</f>
        <v>6.35</v>
      </c>
      <c r="D1482" s="6">
        <f>TITRES_STAT!E1485</f>
        <v>180</v>
      </c>
      <c r="E1482" s="2">
        <f t="shared" si="92"/>
        <v>2127895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6.35</v>
      </c>
      <c r="C1483" s="6">
        <f>TITRES_STAT!D1486</f>
        <v>6.35</v>
      </c>
      <c r="D1483" s="6">
        <f>TITRES_STAT!E1486</f>
        <v>0</v>
      </c>
      <c r="E1483" s="2">
        <f t="shared" si="92"/>
        <v>2127895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6.35</v>
      </c>
      <c r="C1484" s="6">
        <f>TITRES_STAT!D1487</f>
        <v>6.35</v>
      </c>
      <c r="D1484" s="6">
        <f>TITRES_STAT!E1487</f>
        <v>0</v>
      </c>
      <c r="E1484" s="2">
        <f t="shared" si="92"/>
        <v>2127895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6.35</v>
      </c>
      <c r="C1485" s="6">
        <f>TITRES_STAT!D1488</f>
        <v>6.35</v>
      </c>
      <c r="D1485" s="6">
        <f>TITRES_STAT!E1488</f>
        <v>0</v>
      </c>
      <c r="E1485" s="2">
        <f t="shared" si="92"/>
        <v>2127895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6.35</v>
      </c>
      <c r="C1486" s="6">
        <f>TITRES_STAT!D1489</f>
        <v>6.35</v>
      </c>
      <c r="D1486" s="6">
        <f>TITRES_STAT!E1489</f>
        <v>0</v>
      </c>
      <c r="E1486" s="2">
        <f t="shared" si="92"/>
        <v>2127895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6.35</v>
      </c>
      <c r="C1487" s="6">
        <f>TITRES_STAT!D1490</f>
        <v>6.35</v>
      </c>
      <c r="D1487" s="6">
        <f>TITRES_STAT!E1490</f>
        <v>0</v>
      </c>
      <c r="E1487" s="2">
        <f t="shared" si="92"/>
        <v>2127895</v>
      </c>
      <c r="F1487" s="6" t="str">
        <f t="shared" si="95"/>
        <v>NEUTRAL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44179</v>
      </c>
      <c r="B1488" s="6">
        <f>TITRES_STAT!C1491</f>
        <v>6.35</v>
      </c>
      <c r="C1488" s="6">
        <f>TITRES_STAT!D1491</f>
        <v>6.35</v>
      </c>
      <c r="D1488" s="6">
        <f>TITRES_STAT!E1491</f>
        <v>15</v>
      </c>
      <c r="E1488" s="2">
        <f t="shared" si="92"/>
        <v>2127895</v>
      </c>
      <c r="F1488" s="6" t="str">
        <f t="shared" si="95"/>
        <v>NEUTRAL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44180</v>
      </c>
      <c r="B1489" s="6">
        <f>TITRES_STAT!C1492</f>
        <v>6.35</v>
      </c>
      <c r="C1489" s="6">
        <f>TITRES_STAT!D1492</f>
        <v>6.35</v>
      </c>
      <c r="D1489" s="6">
        <f>TITRES_STAT!E1492</f>
        <v>0</v>
      </c>
      <c r="E1489" s="2">
        <f t="shared" si="92"/>
        <v>2127895</v>
      </c>
      <c r="F1489" s="6" t="str">
        <f t="shared" si="95"/>
        <v>NEUTRAL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44181</v>
      </c>
      <c r="B1490" s="6">
        <f>TITRES_STAT!C1493</f>
        <v>6.35</v>
      </c>
      <c r="C1490" s="6">
        <f>TITRES_STAT!D1493</f>
        <v>6.35</v>
      </c>
      <c r="D1490" s="6">
        <f>TITRES_STAT!E1493</f>
        <v>0</v>
      </c>
      <c r="E1490" s="2">
        <f t="shared" si="92"/>
        <v>2127895</v>
      </c>
      <c r="F1490" s="6" t="str">
        <f t="shared" si="95"/>
        <v>NEUTRAL</v>
      </c>
      <c r="G1490" s="6" t="str">
        <f t="shared" si="94"/>
        <v>NEUTRAL</v>
      </c>
      <c r="H1490" s="6" t="str">
        <f t="shared" si="93"/>
        <v>NEUTRAL</v>
      </c>
    </row>
    <row r="1491" spans="1:8" ht="13.5" x14ac:dyDescent="0.25">
      <c r="A1491" s="3">
        <f>TITRES_STAT!B1494</f>
        <v>44182</v>
      </c>
      <c r="B1491" s="6">
        <f>TITRES_STAT!C1494</f>
        <v>6.35</v>
      </c>
      <c r="C1491" s="6">
        <f>TITRES_STAT!D1494</f>
        <v>6.35</v>
      </c>
      <c r="D1491" s="6">
        <f>TITRES_STAT!E1494</f>
        <v>0</v>
      </c>
      <c r="E1491" s="2">
        <f t="shared" si="92"/>
        <v>2127895</v>
      </c>
      <c r="F1491" s="6" t="str">
        <f t="shared" si="95"/>
        <v>NEUTRAL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44183</v>
      </c>
      <c r="B1492" s="6">
        <f>TITRES_STAT!C1495</f>
        <v>6.5</v>
      </c>
      <c r="C1492" s="6">
        <f>TITRES_STAT!D1495</f>
        <v>6.5</v>
      </c>
      <c r="D1492" s="6">
        <f>TITRES_STAT!E1495</f>
        <v>11</v>
      </c>
      <c r="E1492" s="2">
        <f t="shared" si="92"/>
        <v>2127906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6.5</v>
      </c>
      <c r="C1493" s="6">
        <f>TITRES_STAT!D1496</f>
        <v>6.5</v>
      </c>
      <c r="D1493" s="6">
        <f>TITRES_STAT!E1496</f>
        <v>0</v>
      </c>
      <c r="E1493" s="2">
        <f t="shared" si="92"/>
        <v>2127906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6.5</v>
      </c>
      <c r="C1494" s="6">
        <f>TITRES_STAT!D1497</f>
        <v>6.5</v>
      </c>
      <c r="D1494" s="6">
        <f>TITRES_STAT!E1497</f>
        <v>0</v>
      </c>
      <c r="E1494" s="2">
        <f t="shared" si="92"/>
        <v>2127906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6.5</v>
      </c>
      <c r="C1495" s="6">
        <f>TITRES_STAT!D1498</f>
        <v>6.5</v>
      </c>
      <c r="D1495" s="6">
        <f>TITRES_STAT!E1498</f>
        <v>70</v>
      </c>
      <c r="E1495" s="2">
        <f t="shared" si="92"/>
        <v>2127906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6.5</v>
      </c>
      <c r="C1496" s="6">
        <f>TITRES_STAT!D1499</f>
        <v>6.5</v>
      </c>
      <c r="D1496" s="6">
        <f>TITRES_STAT!E1499</f>
        <v>0</v>
      </c>
      <c r="E1496" s="2">
        <f t="shared" si="92"/>
        <v>2127906</v>
      </c>
      <c r="F1496" s="6" t="str">
        <f t="shared" si="95"/>
        <v>BULLISH</v>
      </c>
      <c r="G1496" s="6" t="str">
        <f t="shared" si="94"/>
        <v>NEUTRAL</v>
      </c>
      <c r="H1496" s="6" t="str">
        <f t="shared" si="93"/>
        <v>CONFIRMED BULLISH</v>
      </c>
    </row>
    <row r="1497" spans="1:8" ht="13.5" x14ac:dyDescent="0.25">
      <c r="A1497" s="3">
        <f>TITRES_STAT!B1500</f>
        <v>44190</v>
      </c>
      <c r="B1497" s="6">
        <f>TITRES_STAT!C1500</f>
        <v>6.5</v>
      </c>
      <c r="C1497" s="6">
        <f>TITRES_STAT!D1500</f>
        <v>6.5</v>
      </c>
      <c r="D1497" s="6">
        <f>TITRES_STAT!E1500</f>
        <v>0</v>
      </c>
      <c r="E1497" s="2">
        <f t="shared" si="92"/>
        <v>2127906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6.5</v>
      </c>
      <c r="C1498" s="6">
        <f>TITRES_STAT!D1501</f>
        <v>6.5</v>
      </c>
      <c r="D1498" s="6">
        <f>TITRES_STAT!E1501</f>
        <v>0</v>
      </c>
      <c r="E1498" s="2">
        <f t="shared" si="92"/>
        <v>2127906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6.21</v>
      </c>
      <c r="C1499" s="6">
        <f>TITRES_STAT!D1502</f>
        <v>6.21</v>
      </c>
      <c r="D1499" s="6">
        <f>TITRES_STAT!E1502</f>
        <v>0</v>
      </c>
      <c r="E1499" s="2">
        <f t="shared" si="92"/>
        <v>2127906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6.39</v>
      </c>
      <c r="C1500" s="6">
        <f>TITRES_STAT!D1503</f>
        <v>6.39</v>
      </c>
      <c r="D1500" s="6">
        <f>TITRES_STAT!E1503</f>
        <v>0</v>
      </c>
      <c r="E1500" s="2">
        <f t="shared" si="92"/>
        <v>2127906</v>
      </c>
      <c r="F1500" s="6" t="str">
        <f t="shared" si="95"/>
        <v>NEUTRAL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44196</v>
      </c>
      <c r="B1501" s="6">
        <f>TITRES_STAT!C1504</f>
        <v>6.5</v>
      </c>
      <c r="C1501" s="6">
        <f>TITRES_STAT!D1504</f>
        <v>6.5</v>
      </c>
      <c r="D1501" s="6">
        <f>TITRES_STAT!E1504</f>
        <v>1550</v>
      </c>
      <c r="E1501" s="2">
        <f t="shared" si="92"/>
        <v>2129456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44200</v>
      </c>
      <c r="B1502" s="6">
        <f>TITRES_STAT!C1505</f>
        <v>6.5</v>
      </c>
      <c r="C1502" s="6">
        <f>TITRES_STAT!D1505</f>
        <v>6.5</v>
      </c>
      <c r="D1502" s="6">
        <f>TITRES_STAT!E1505</f>
        <v>0</v>
      </c>
      <c r="E1502" s="2">
        <f t="shared" si="92"/>
        <v>2129456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44201</v>
      </c>
      <c r="B1503" s="6">
        <f>TITRES_STAT!C1506</f>
        <v>6.5</v>
      </c>
      <c r="C1503" s="6">
        <f>TITRES_STAT!D1506</f>
        <v>6.5</v>
      </c>
      <c r="D1503" s="6">
        <f>TITRES_STAT!E1506</f>
        <v>0</v>
      </c>
      <c r="E1503" s="2">
        <f t="shared" si="92"/>
        <v>2129456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6.5</v>
      </c>
      <c r="C1504" s="6">
        <f>TITRES_STAT!D1507</f>
        <v>6.5</v>
      </c>
      <c r="D1504" s="6">
        <f>TITRES_STAT!E1507</f>
        <v>0</v>
      </c>
      <c r="E1504" s="2">
        <f t="shared" si="92"/>
        <v>2129456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44203</v>
      </c>
      <c r="B1505" s="6">
        <f>TITRES_STAT!C1508</f>
        <v>6.5</v>
      </c>
      <c r="C1505" s="6">
        <f>TITRES_STAT!D1508</f>
        <v>6.5</v>
      </c>
      <c r="D1505" s="6">
        <f>TITRES_STAT!E1508</f>
        <v>0</v>
      </c>
      <c r="E1505" s="2">
        <f t="shared" si="92"/>
        <v>2129456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CONFIRMED BULLISH</v>
      </c>
    </row>
    <row r="1506" spans="1:8" ht="13.5" x14ac:dyDescent="0.25">
      <c r="A1506" s="3">
        <f>TITRES_STAT!B1509</f>
        <v>44204</v>
      </c>
      <c r="B1506" s="6">
        <f>TITRES_STAT!C1509</f>
        <v>6.5</v>
      </c>
      <c r="C1506" s="6">
        <f>TITRES_STAT!D1509</f>
        <v>6.5</v>
      </c>
      <c r="D1506" s="6">
        <f>TITRES_STAT!E1509</f>
        <v>0</v>
      </c>
      <c r="E1506" s="2">
        <f t="shared" si="92"/>
        <v>2129456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44207</v>
      </c>
      <c r="B1507" s="6">
        <f>TITRES_STAT!C1510</f>
        <v>6.45</v>
      </c>
      <c r="C1507" s="6">
        <f>TITRES_STAT!D1510</f>
        <v>6.45</v>
      </c>
      <c r="D1507" s="6">
        <f>TITRES_STAT!E1510</f>
        <v>3150</v>
      </c>
      <c r="E1507" s="2">
        <f t="shared" si="92"/>
        <v>2126306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6.45</v>
      </c>
      <c r="C1508" s="6">
        <f>TITRES_STAT!D1511</f>
        <v>6.45</v>
      </c>
      <c r="D1508" s="6">
        <f>TITRES_STAT!E1511</f>
        <v>0</v>
      </c>
      <c r="E1508" s="2">
        <f t="shared" si="92"/>
        <v>2126306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6.45</v>
      </c>
      <c r="C1509" s="6">
        <f>TITRES_STAT!D1512</f>
        <v>6.45</v>
      </c>
      <c r="D1509" s="6">
        <f>TITRES_STAT!E1512</f>
        <v>20</v>
      </c>
      <c r="E1509" s="2">
        <f t="shared" si="92"/>
        <v>2126306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6.45</v>
      </c>
      <c r="C1510" s="6">
        <f>TITRES_STAT!D1513</f>
        <v>6.45</v>
      </c>
      <c r="D1510" s="6">
        <f>TITRES_STAT!E1513</f>
        <v>0</v>
      </c>
      <c r="E1510" s="2">
        <f t="shared" si="92"/>
        <v>2126306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6.45</v>
      </c>
      <c r="C1511" s="6">
        <f>TITRES_STAT!D1514</f>
        <v>6.45</v>
      </c>
      <c r="D1511" s="6">
        <f>TITRES_STAT!E1514</f>
        <v>0</v>
      </c>
      <c r="E1511" s="2">
        <f t="shared" si="92"/>
        <v>2126306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6.45</v>
      </c>
      <c r="C1512" s="6">
        <f>TITRES_STAT!D1515</f>
        <v>6.45</v>
      </c>
      <c r="D1512" s="6">
        <f>TITRES_STAT!E1515</f>
        <v>0</v>
      </c>
      <c r="E1512" s="2">
        <f t="shared" si="92"/>
        <v>2126306</v>
      </c>
      <c r="F1512" s="6" t="str">
        <f t="shared" si="95"/>
        <v>NEUTRAL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44216</v>
      </c>
      <c r="B1513" s="6">
        <f>TITRES_STAT!C1516</f>
        <v>6.45</v>
      </c>
      <c r="C1513" s="6">
        <f>TITRES_STAT!D1516</f>
        <v>6.45</v>
      </c>
      <c r="D1513" s="6">
        <f>TITRES_STAT!E1516</f>
        <v>0</v>
      </c>
      <c r="E1513" s="2">
        <f t="shared" si="92"/>
        <v>2126306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6.45</v>
      </c>
      <c r="C1514" s="6">
        <f>TITRES_STAT!D1517</f>
        <v>6.45</v>
      </c>
      <c r="D1514" s="6">
        <f>TITRES_STAT!E1517</f>
        <v>0</v>
      </c>
      <c r="E1514" s="2">
        <f t="shared" si="92"/>
        <v>2126306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44218</v>
      </c>
      <c r="B1515" s="6">
        <f>TITRES_STAT!C1518</f>
        <v>6.45</v>
      </c>
      <c r="C1515" s="6">
        <f>TITRES_STAT!D1518</f>
        <v>6.45</v>
      </c>
      <c r="D1515" s="6">
        <f>TITRES_STAT!E1518</f>
        <v>0</v>
      </c>
      <c r="E1515" s="2">
        <f t="shared" si="92"/>
        <v>2126306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44221</v>
      </c>
      <c r="B1516" s="6">
        <f>TITRES_STAT!C1519</f>
        <v>6.45</v>
      </c>
      <c r="C1516" s="6">
        <f>TITRES_STAT!D1519</f>
        <v>6.45</v>
      </c>
      <c r="D1516" s="6">
        <f>TITRES_STAT!E1519</f>
        <v>0</v>
      </c>
      <c r="E1516" s="2">
        <f t="shared" si="92"/>
        <v>2126306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6.45</v>
      </c>
      <c r="C1517" s="6">
        <f>TITRES_STAT!D1520</f>
        <v>6.45</v>
      </c>
      <c r="D1517" s="6">
        <f>TITRES_STAT!E1520</f>
        <v>0</v>
      </c>
      <c r="E1517" s="2">
        <f t="shared" si="92"/>
        <v>2126306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6.45</v>
      </c>
      <c r="C1518" s="6">
        <f>TITRES_STAT!D1521</f>
        <v>6.45</v>
      </c>
      <c r="D1518" s="6">
        <f>TITRES_STAT!E1521</f>
        <v>0</v>
      </c>
      <c r="E1518" s="2">
        <f t="shared" si="92"/>
        <v>2126306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44224</v>
      </c>
      <c r="B1519" s="6">
        <f>TITRES_STAT!C1522</f>
        <v>6.45</v>
      </c>
      <c r="C1519" s="6">
        <f>TITRES_STAT!D1522</f>
        <v>6.45</v>
      </c>
      <c r="D1519" s="6">
        <f>TITRES_STAT!E1522</f>
        <v>200</v>
      </c>
      <c r="E1519" s="2">
        <f t="shared" si="92"/>
        <v>2126306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44225</v>
      </c>
      <c r="B1520" s="6">
        <f>TITRES_STAT!C1523</f>
        <v>6.4</v>
      </c>
      <c r="C1520" s="6">
        <f>TITRES_STAT!D1523</f>
        <v>6.4</v>
      </c>
      <c r="D1520" s="6">
        <f>TITRES_STAT!E1523</f>
        <v>200</v>
      </c>
      <c r="E1520" s="2">
        <f t="shared" si="92"/>
        <v>2126106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6.4</v>
      </c>
      <c r="C1521" s="6">
        <f>TITRES_STAT!D1524</f>
        <v>6.4</v>
      </c>
      <c r="D1521" s="6">
        <f>TITRES_STAT!E1524</f>
        <v>100</v>
      </c>
      <c r="E1521" s="2">
        <f t="shared" si="92"/>
        <v>2126106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6.4</v>
      </c>
      <c r="C1522" s="6">
        <f>TITRES_STAT!D1525</f>
        <v>6.4</v>
      </c>
      <c r="D1522" s="6">
        <f>TITRES_STAT!E1525</f>
        <v>0</v>
      </c>
      <c r="E1522" s="2">
        <f t="shared" si="92"/>
        <v>2126106</v>
      </c>
      <c r="F1522" s="6" t="str">
        <f t="shared" si="95"/>
        <v>BEARISH</v>
      </c>
      <c r="G1522" s="6" t="str">
        <f t="shared" si="94"/>
        <v>NEUTRAL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6.39</v>
      </c>
      <c r="C1523" s="6">
        <f>TITRES_STAT!D1526</f>
        <v>6.39</v>
      </c>
      <c r="D1523" s="6">
        <f>TITRES_STAT!E1526</f>
        <v>100</v>
      </c>
      <c r="E1523" s="2">
        <f t="shared" si="92"/>
        <v>2126006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6.39</v>
      </c>
      <c r="C1524" s="6">
        <f>TITRES_STAT!D1527</f>
        <v>6.39</v>
      </c>
      <c r="D1524" s="6">
        <f>TITRES_STAT!E1527</f>
        <v>35</v>
      </c>
      <c r="E1524" s="2">
        <f t="shared" si="92"/>
        <v>2126006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6.39</v>
      </c>
      <c r="C1525" s="6">
        <f>TITRES_STAT!D1528</f>
        <v>6.39</v>
      </c>
      <c r="D1525" s="6">
        <f>TITRES_STAT!E1528</f>
        <v>75</v>
      </c>
      <c r="E1525" s="2">
        <f t="shared" si="92"/>
        <v>2126006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6.39</v>
      </c>
      <c r="C1526" s="6">
        <f>TITRES_STAT!D1529</f>
        <v>6.39</v>
      </c>
      <c r="D1526" s="6">
        <f>TITRES_STAT!E1529</f>
        <v>0</v>
      </c>
      <c r="E1526" s="2">
        <f t="shared" si="92"/>
        <v>2126006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6.39</v>
      </c>
      <c r="C1527" s="6">
        <f>TITRES_STAT!D1530</f>
        <v>6.39</v>
      </c>
      <c r="D1527" s="6">
        <f>TITRES_STAT!E1530</f>
        <v>0</v>
      </c>
      <c r="E1527" s="2">
        <f t="shared" si="92"/>
        <v>2126006</v>
      </c>
      <c r="F1527" s="6" t="str">
        <f t="shared" si="95"/>
        <v>BEARISH</v>
      </c>
      <c r="G1527" s="6" t="str">
        <f t="shared" si="94"/>
        <v>NEUTRAL</v>
      </c>
      <c r="H1527" s="6" t="str">
        <f t="shared" si="93"/>
        <v>CONFIRMED BEARISH</v>
      </c>
    </row>
    <row r="1528" spans="1:8" ht="13.5" x14ac:dyDescent="0.25">
      <c r="A1528" s="3">
        <f>TITRES_STAT!B1531</f>
        <v>44237</v>
      </c>
      <c r="B1528" s="6">
        <f>TITRES_STAT!C1531</f>
        <v>6.39</v>
      </c>
      <c r="C1528" s="6">
        <f>TITRES_STAT!D1531</f>
        <v>6.39</v>
      </c>
      <c r="D1528" s="6">
        <f>TITRES_STAT!E1531</f>
        <v>0</v>
      </c>
      <c r="E1528" s="2">
        <f t="shared" si="92"/>
        <v>2126006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44238</v>
      </c>
      <c r="B1529" s="6">
        <f>TITRES_STAT!C1532</f>
        <v>6.39</v>
      </c>
      <c r="C1529" s="6">
        <f>TITRES_STAT!D1532</f>
        <v>6.39</v>
      </c>
      <c r="D1529" s="6">
        <f>TITRES_STAT!E1532</f>
        <v>0</v>
      </c>
      <c r="E1529" s="2">
        <f t="shared" si="92"/>
        <v>2126006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6.39</v>
      </c>
      <c r="C1530" s="6">
        <f>TITRES_STAT!D1533</f>
        <v>6.39</v>
      </c>
      <c r="D1530" s="6">
        <f>TITRES_STAT!E1533</f>
        <v>15</v>
      </c>
      <c r="E1530" s="2">
        <f t="shared" si="92"/>
        <v>2126006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44242</v>
      </c>
      <c r="B1531" s="6">
        <f>TITRES_STAT!C1534</f>
        <v>6.39</v>
      </c>
      <c r="C1531" s="6">
        <f>TITRES_STAT!D1534</f>
        <v>6.39</v>
      </c>
      <c r="D1531" s="6">
        <f>TITRES_STAT!E1534</f>
        <v>35</v>
      </c>
      <c r="E1531" s="2">
        <f t="shared" si="92"/>
        <v>2126006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44243</v>
      </c>
      <c r="B1532" s="6">
        <f>TITRES_STAT!C1535</f>
        <v>6.39</v>
      </c>
      <c r="C1532" s="6">
        <f>TITRES_STAT!D1535</f>
        <v>6.39</v>
      </c>
      <c r="D1532" s="6">
        <f>TITRES_STAT!E1535</f>
        <v>15</v>
      </c>
      <c r="E1532" s="2">
        <f t="shared" si="92"/>
        <v>2126006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44244</v>
      </c>
      <c r="B1533" s="6">
        <f>TITRES_STAT!C1536</f>
        <v>6.5</v>
      </c>
      <c r="C1533" s="6">
        <f>TITRES_STAT!D1536</f>
        <v>6.5</v>
      </c>
      <c r="D1533" s="6">
        <f>TITRES_STAT!E1536</f>
        <v>3712</v>
      </c>
      <c r="E1533" s="2">
        <f t="shared" si="92"/>
        <v>2129718</v>
      </c>
      <c r="F1533" s="6" t="str">
        <f t="shared" si="95"/>
        <v>BULLISH</v>
      </c>
      <c r="G1533" s="6" t="str">
        <f t="shared" si="94"/>
        <v>NEUTRAL</v>
      </c>
      <c r="H1533" s="6" t="str">
        <f t="shared" si="93"/>
        <v>CONFIRMED BULLISH</v>
      </c>
    </row>
    <row r="1534" spans="1:8" ht="13.5" x14ac:dyDescent="0.25">
      <c r="A1534" s="3">
        <f>TITRES_STAT!B1537</f>
        <v>44245</v>
      </c>
      <c r="B1534" s="6">
        <f>TITRES_STAT!C1537</f>
        <v>6.5</v>
      </c>
      <c r="C1534" s="6">
        <f>TITRES_STAT!D1537</f>
        <v>6.5</v>
      </c>
      <c r="D1534" s="6">
        <f>TITRES_STAT!E1537</f>
        <v>7020</v>
      </c>
      <c r="E1534" s="2">
        <f t="shared" si="92"/>
        <v>2129718</v>
      </c>
      <c r="F1534" s="6" t="str">
        <f t="shared" si="95"/>
        <v>BULLISH</v>
      </c>
      <c r="G1534" s="6" t="str">
        <f t="shared" si="94"/>
        <v>NEUTRAL</v>
      </c>
      <c r="H1534" s="6" t="str">
        <f t="shared" si="93"/>
        <v>CONFIRMED BULLISH</v>
      </c>
    </row>
    <row r="1535" spans="1:8" ht="13.5" x14ac:dyDescent="0.25">
      <c r="A1535" s="3">
        <f>TITRES_STAT!B1538</f>
        <v>44246</v>
      </c>
      <c r="B1535" s="6">
        <f>TITRES_STAT!C1538</f>
        <v>6.5</v>
      </c>
      <c r="C1535" s="6">
        <f>TITRES_STAT!D1538</f>
        <v>6.5</v>
      </c>
      <c r="D1535" s="6">
        <f>TITRES_STAT!E1538</f>
        <v>10</v>
      </c>
      <c r="E1535" s="2">
        <f t="shared" si="92"/>
        <v>2129718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CONFIRMED BULLISH</v>
      </c>
    </row>
    <row r="1536" spans="1:8" ht="13.5" x14ac:dyDescent="0.25">
      <c r="A1536" s="3">
        <f>TITRES_STAT!B1539</f>
        <v>44249</v>
      </c>
      <c r="B1536" s="6">
        <f>TITRES_STAT!C1539</f>
        <v>6.5</v>
      </c>
      <c r="C1536" s="6">
        <f>TITRES_STAT!D1539</f>
        <v>6.5</v>
      </c>
      <c r="D1536" s="6">
        <f>TITRES_STAT!E1539</f>
        <v>300</v>
      </c>
      <c r="E1536" s="2">
        <f t="shared" si="92"/>
        <v>2129718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CONFIRMED BULLISH</v>
      </c>
    </row>
    <row r="1537" spans="1:8" ht="13.5" x14ac:dyDescent="0.25">
      <c r="A1537" s="3">
        <f>TITRES_STAT!B1540</f>
        <v>44250</v>
      </c>
      <c r="B1537" s="6">
        <f>TITRES_STAT!C1540</f>
        <v>6.5</v>
      </c>
      <c r="C1537" s="6">
        <f>TITRES_STAT!D1540</f>
        <v>6.5</v>
      </c>
      <c r="D1537" s="6">
        <f>TITRES_STAT!E1540</f>
        <v>15</v>
      </c>
      <c r="E1537" s="2">
        <f t="shared" si="92"/>
        <v>2129718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CONFIRMED BULLISH</v>
      </c>
    </row>
    <row r="1538" spans="1:8" ht="13.5" x14ac:dyDescent="0.25">
      <c r="A1538" s="3">
        <f>TITRES_STAT!B1541</f>
        <v>44251</v>
      </c>
      <c r="B1538" s="6">
        <f>TITRES_STAT!C1541</f>
        <v>6.5</v>
      </c>
      <c r="C1538" s="6">
        <f>TITRES_STAT!D1541</f>
        <v>6.5</v>
      </c>
      <c r="D1538" s="6">
        <f>TITRES_STAT!E1541</f>
        <v>1248</v>
      </c>
      <c r="E1538" s="2">
        <f t="shared" si="92"/>
        <v>2129718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6.5</v>
      </c>
      <c r="C1539" s="6">
        <f>TITRES_STAT!D1542</f>
        <v>6.5</v>
      </c>
      <c r="D1539" s="6">
        <f>TITRES_STAT!E1542</f>
        <v>358</v>
      </c>
      <c r="E1539" s="2">
        <f t="shared" si="92"/>
        <v>2129718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6.5</v>
      </c>
      <c r="C1540" s="6">
        <f>TITRES_STAT!D1543</f>
        <v>6.5</v>
      </c>
      <c r="D1540" s="6">
        <f>TITRES_STAT!E1543</f>
        <v>110</v>
      </c>
      <c r="E1540" s="2">
        <f t="shared" ref="E1540:E1603" si="96">IF(B1540&gt;B1539, E1539+D1540, IF(B1540&lt;B1539, E1539-D1540, E1539))</f>
        <v>2129718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44256</v>
      </c>
      <c r="B1541" s="6">
        <f>TITRES_STAT!C1544</f>
        <v>6.5</v>
      </c>
      <c r="C1541" s="6">
        <f>TITRES_STAT!D1544</f>
        <v>6.5</v>
      </c>
      <c r="D1541" s="6">
        <f>TITRES_STAT!E1544</f>
        <v>0</v>
      </c>
      <c r="E1541" s="2">
        <f t="shared" si="96"/>
        <v>2129718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44257</v>
      </c>
      <c r="B1542" s="6">
        <f>TITRES_STAT!C1545</f>
        <v>6.5</v>
      </c>
      <c r="C1542" s="6">
        <f>TITRES_STAT!D1545</f>
        <v>6.5</v>
      </c>
      <c r="D1542" s="6">
        <f>TITRES_STAT!E1545</f>
        <v>593</v>
      </c>
      <c r="E1542" s="2">
        <f t="shared" si="96"/>
        <v>2129718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44258</v>
      </c>
      <c r="B1543" s="6">
        <f>TITRES_STAT!C1546</f>
        <v>6.6</v>
      </c>
      <c r="C1543" s="6">
        <f>TITRES_STAT!D1546</f>
        <v>6.6</v>
      </c>
      <c r="D1543" s="6">
        <f>TITRES_STAT!E1546</f>
        <v>985</v>
      </c>
      <c r="E1543" s="2">
        <f t="shared" si="96"/>
        <v>2130703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BULLISH</v>
      </c>
    </row>
    <row r="1544" spans="1:8" ht="13.5" x14ac:dyDescent="0.25">
      <c r="A1544" s="3">
        <f>TITRES_STAT!B1547</f>
        <v>44259</v>
      </c>
      <c r="B1544" s="6">
        <f>TITRES_STAT!C1547</f>
        <v>6.6</v>
      </c>
      <c r="C1544" s="6">
        <f>TITRES_STAT!D1547</f>
        <v>6.6</v>
      </c>
      <c r="D1544" s="6">
        <f>TITRES_STAT!E1547</f>
        <v>10</v>
      </c>
      <c r="E1544" s="2">
        <f t="shared" si="96"/>
        <v>2130703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CONFIRMED BULLISH</v>
      </c>
    </row>
    <row r="1545" spans="1:8" ht="13.5" x14ac:dyDescent="0.25">
      <c r="A1545" s="3">
        <f>TITRES_STAT!B1548</f>
        <v>44260</v>
      </c>
      <c r="B1545" s="6">
        <f>TITRES_STAT!C1548</f>
        <v>6.6</v>
      </c>
      <c r="C1545" s="6">
        <f>TITRES_STAT!D1548</f>
        <v>6.6</v>
      </c>
      <c r="D1545" s="6">
        <f>TITRES_STAT!E1548</f>
        <v>0</v>
      </c>
      <c r="E1545" s="2">
        <f t="shared" si="96"/>
        <v>2130703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CONFIRMED BULLISH</v>
      </c>
    </row>
    <row r="1546" spans="1:8" ht="13.5" x14ac:dyDescent="0.25">
      <c r="A1546" s="3">
        <f>TITRES_STAT!B1549</f>
        <v>44263</v>
      </c>
      <c r="B1546" s="6">
        <f>TITRES_STAT!C1549</f>
        <v>6.6</v>
      </c>
      <c r="C1546" s="6">
        <f>TITRES_STAT!D1549</f>
        <v>6.6</v>
      </c>
      <c r="D1546" s="6">
        <f>TITRES_STAT!E1549</f>
        <v>0</v>
      </c>
      <c r="E1546" s="2">
        <f t="shared" si="96"/>
        <v>2130703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6.6</v>
      </c>
      <c r="C1547" s="6">
        <f>TITRES_STAT!D1550</f>
        <v>6.6</v>
      </c>
      <c r="D1547" s="6">
        <f>TITRES_STAT!E1550</f>
        <v>0</v>
      </c>
      <c r="E1547" s="2">
        <f t="shared" si="96"/>
        <v>2130703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CONFIRMED BULLISH</v>
      </c>
    </row>
    <row r="1548" spans="1:8" ht="13.5" x14ac:dyDescent="0.25">
      <c r="A1548" s="3">
        <f>TITRES_STAT!B1551</f>
        <v>44265</v>
      </c>
      <c r="B1548" s="6">
        <f>TITRES_STAT!C1551</f>
        <v>6.6</v>
      </c>
      <c r="C1548" s="6">
        <f>TITRES_STAT!D1551</f>
        <v>6.6</v>
      </c>
      <c r="D1548" s="6">
        <f>TITRES_STAT!E1551</f>
        <v>0</v>
      </c>
      <c r="E1548" s="2">
        <f t="shared" si="96"/>
        <v>2130703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6.6</v>
      </c>
      <c r="C1549" s="6">
        <f>TITRES_STAT!D1552</f>
        <v>6.6</v>
      </c>
      <c r="D1549" s="6">
        <f>TITRES_STAT!E1552</f>
        <v>0</v>
      </c>
      <c r="E1549" s="2">
        <f t="shared" si="96"/>
        <v>2130703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6.7</v>
      </c>
      <c r="C1550" s="6">
        <f>TITRES_STAT!D1553</f>
        <v>6.7</v>
      </c>
      <c r="D1550" s="6">
        <f>TITRES_STAT!E1553</f>
        <v>205</v>
      </c>
      <c r="E1550" s="2">
        <f t="shared" si="96"/>
        <v>2130908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6.7</v>
      </c>
      <c r="C1551" s="6">
        <f>TITRES_STAT!D1554</f>
        <v>6.7</v>
      </c>
      <c r="D1551" s="6">
        <f>TITRES_STAT!E1554</f>
        <v>4792</v>
      </c>
      <c r="E1551" s="2">
        <f t="shared" si="96"/>
        <v>2130908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CONFIRMED BULLISH</v>
      </c>
    </row>
    <row r="1552" spans="1:8" ht="13.5" x14ac:dyDescent="0.25">
      <c r="A1552" s="3">
        <f>TITRES_STAT!B1555</f>
        <v>44271</v>
      </c>
      <c r="B1552" s="6">
        <f>TITRES_STAT!C1555</f>
        <v>6.7</v>
      </c>
      <c r="C1552" s="6">
        <f>TITRES_STAT!D1555</f>
        <v>6.7</v>
      </c>
      <c r="D1552" s="6">
        <f>TITRES_STAT!E1555</f>
        <v>0</v>
      </c>
      <c r="E1552" s="2">
        <f t="shared" si="96"/>
        <v>2130908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CONFIRMED BULLISH</v>
      </c>
    </row>
    <row r="1553" spans="1:8" ht="13.5" x14ac:dyDescent="0.25">
      <c r="A1553" s="3">
        <f>TITRES_STAT!B1556</f>
        <v>44272</v>
      </c>
      <c r="B1553" s="6">
        <f>TITRES_STAT!C1556</f>
        <v>6.79</v>
      </c>
      <c r="C1553" s="6">
        <f>TITRES_STAT!D1556</f>
        <v>6.79</v>
      </c>
      <c r="D1553" s="6">
        <f>TITRES_STAT!E1556</f>
        <v>1320</v>
      </c>
      <c r="E1553" s="2">
        <f t="shared" si="96"/>
        <v>2132228</v>
      </c>
      <c r="F1553" s="6" t="str">
        <f t="shared" si="99"/>
        <v>BULLISH</v>
      </c>
      <c r="G1553" s="6" t="str">
        <f t="shared" si="98"/>
        <v>NEUTRAL</v>
      </c>
      <c r="H1553" s="6" t="str">
        <f t="shared" si="97"/>
        <v>CONFIRMED BULLISH</v>
      </c>
    </row>
    <row r="1554" spans="1:8" ht="13.5" x14ac:dyDescent="0.25">
      <c r="A1554" s="3">
        <f>TITRES_STAT!B1557</f>
        <v>44273</v>
      </c>
      <c r="B1554" s="6">
        <f>TITRES_STAT!C1557</f>
        <v>6.79</v>
      </c>
      <c r="C1554" s="6">
        <f>TITRES_STAT!D1557</f>
        <v>6.79</v>
      </c>
      <c r="D1554" s="6">
        <f>TITRES_STAT!E1557</f>
        <v>0</v>
      </c>
      <c r="E1554" s="2">
        <f t="shared" si="96"/>
        <v>2132228</v>
      </c>
      <c r="F1554" s="6" t="str">
        <f t="shared" si="99"/>
        <v>BULLISH</v>
      </c>
      <c r="G1554" s="6" t="str">
        <f t="shared" si="98"/>
        <v>NEUTRAL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6.79</v>
      </c>
      <c r="C1555" s="6">
        <f>TITRES_STAT!D1558</f>
        <v>6.79</v>
      </c>
      <c r="D1555" s="6">
        <f>TITRES_STAT!E1558</f>
        <v>0</v>
      </c>
      <c r="E1555" s="2">
        <f t="shared" si="96"/>
        <v>2132228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6.79</v>
      </c>
      <c r="C1556" s="6">
        <f>TITRES_STAT!D1559</f>
        <v>6.79</v>
      </c>
      <c r="D1556" s="6">
        <f>TITRES_STAT!E1559</f>
        <v>0</v>
      </c>
      <c r="E1556" s="2">
        <f t="shared" si="96"/>
        <v>2132228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6.79</v>
      </c>
      <c r="C1557" s="6">
        <f>TITRES_STAT!D1560</f>
        <v>6.79</v>
      </c>
      <c r="D1557" s="6">
        <f>TITRES_STAT!E1560</f>
        <v>0</v>
      </c>
      <c r="E1557" s="2">
        <f t="shared" si="96"/>
        <v>2132228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6.79</v>
      </c>
      <c r="C1558" s="6">
        <f>TITRES_STAT!D1561</f>
        <v>6.79</v>
      </c>
      <c r="D1558" s="6">
        <f>TITRES_STAT!E1561</f>
        <v>0</v>
      </c>
      <c r="E1558" s="2">
        <f t="shared" si="96"/>
        <v>2132228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6.79</v>
      </c>
      <c r="C1559" s="6">
        <f>TITRES_STAT!D1562</f>
        <v>6.79</v>
      </c>
      <c r="D1559" s="6">
        <f>TITRES_STAT!E1562</f>
        <v>0</v>
      </c>
      <c r="E1559" s="2">
        <f t="shared" si="96"/>
        <v>2132228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6.79</v>
      </c>
      <c r="C1560" s="6">
        <f>TITRES_STAT!D1563</f>
        <v>6.79</v>
      </c>
      <c r="D1560" s="6">
        <f>TITRES_STAT!E1563</f>
        <v>0</v>
      </c>
      <c r="E1560" s="2">
        <f t="shared" si="96"/>
        <v>2132228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6.79</v>
      </c>
      <c r="C1561" s="6">
        <f>TITRES_STAT!D1564</f>
        <v>6.79</v>
      </c>
      <c r="D1561" s="6">
        <f>TITRES_STAT!E1564</f>
        <v>0</v>
      </c>
      <c r="E1561" s="2">
        <f t="shared" si="96"/>
        <v>2132228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6.79</v>
      </c>
      <c r="C1562" s="6">
        <f>TITRES_STAT!D1565</f>
        <v>6.79</v>
      </c>
      <c r="D1562" s="6">
        <f>TITRES_STAT!E1565</f>
        <v>248</v>
      </c>
      <c r="E1562" s="2">
        <f t="shared" si="96"/>
        <v>2132228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6.79</v>
      </c>
      <c r="C1563" s="6">
        <f>TITRES_STAT!D1566</f>
        <v>6.79</v>
      </c>
      <c r="D1563" s="6">
        <f>TITRES_STAT!E1566</f>
        <v>0</v>
      </c>
      <c r="E1563" s="2">
        <f t="shared" si="96"/>
        <v>2132228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6.79</v>
      </c>
      <c r="C1564" s="6">
        <f>TITRES_STAT!D1567</f>
        <v>6.79</v>
      </c>
      <c r="D1564" s="6">
        <f>TITRES_STAT!E1567</f>
        <v>0</v>
      </c>
      <c r="E1564" s="2">
        <f t="shared" si="96"/>
        <v>2132228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44288</v>
      </c>
      <c r="B1565" s="6">
        <f>TITRES_STAT!C1568</f>
        <v>6.79</v>
      </c>
      <c r="C1565" s="6">
        <f>TITRES_STAT!D1568</f>
        <v>6.79</v>
      </c>
      <c r="D1565" s="6">
        <f>TITRES_STAT!E1568</f>
        <v>0</v>
      </c>
      <c r="E1565" s="2">
        <f t="shared" si="96"/>
        <v>2132228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44291</v>
      </c>
      <c r="B1566" s="6">
        <f>TITRES_STAT!C1569</f>
        <v>6.79</v>
      </c>
      <c r="C1566" s="6">
        <f>TITRES_STAT!D1569</f>
        <v>6.79</v>
      </c>
      <c r="D1566" s="6">
        <f>TITRES_STAT!E1569</f>
        <v>0</v>
      </c>
      <c r="E1566" s="2">
        <f t="shared" si="96"/>
        <v>2132228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44292</v>
      </c>
      <c r="B1567" s="6">
        <f>TITRES_STAT!C1570</f>
        <v>6.8</v>
      </c>
      <c r="C1567" s="6">
        <f>TITRES_STAT!D1570</f>
        <v>6.8</v>
      </c>
      <c r="D1567" s="6">
        <f>TITRES_STAT!E1570</f>
        <v>2080</v>
      </c>
      <c r="E1567" s="2">
        <f t="shared" si="96"/>
        <v>2134308</v>
      </c>
      <c r="F1567" s="6" t="str">
        <f t="shared" si="99"/>
        <v>BULLISH</v>
      </c>
      <c r="G1567" s="6" t="str">
        <f t="shared" si="98"/>
        <v>NEUTRAL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6.8</v>
      </c>
      <c r="C1568" s="6">
        <f>TITRES_STAT!D1571</f>
        <v>6.8</v>
      </c>
      <c r="D1568" s="6">
        <f>TITRES_STAT!E1571</f>
        <v>0</v>
      </c>
      <c r="E1568" s="2">
        <f t="shared" si="96"/>
        <v>2134308</v>
      </c>
      <c r="F1568" s="6" t="str">
        <f t="shared" si="99"/>
        <v>BULLISH</v>
      </c>
      <c r="G1568" s="6" t="str">
        <f t="shared" si="98"/>
        <v>NEUTRAL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6.8</v>
      </c>
      <c r="C1569" s="6">
        <f>TITRES_STAT!D1572</f>
        <v>6.8</v>
      </c>
      <c r="D1569" s="6">
        <f>TITRES_STAT!E1572</f>
        <v>1680</v>
      </c>
      <c r="E1569" s="2">
        <f t="shared" si="96"/>
        <v>2134308</v>
      </c>
      <c r="F1569" s="6" t="str">
        <f t="shared" si="99"/>
        <v>BULLISH</v>
      </c>
      <c r="G1569" s="6" t="str">
        <f t="shared" si="98"/>
        <v>NEUTRAL</v>
      </c>
      <c r="H1569" s="6" t="str">
        <f t="shared" si="97"/>
        <v>CONFIRMED BULLISH</v>
      </c>
    </row>
    <row r="1570" spans="1:8" ht="13.5" x14ac:dyDescent="0.25">
      <c r="A1570" s="3">
        <f>TITRES_STAT!B1573</f>
        <v>44298</v>
      </c>
      <c r="B1570" s="6">
        <f>TITRES_STAT!C1573</f>
        <v>6.7</v>
      </c>
      <c r="C1570" s="6">
        <f>TITRES_STAT!D1573</f>
        <v>6.7</v>
      </c>
      <c r="D1570" s="6">
        <f>TITRES_STAT!E1573</f>
        <v>9</v>
      </c>
      <c r="E1570" s="2">
        <f t="shared" si="96"/>
        <v>2134299</v>
      </c>
      <c r="F1570" s="6" t="str">
        <f t="shared" si="99"/>
        <v>BULLISH</v>
      </c>
      <c r="G1570" s="6" t="str">
        <f t="shared" si="98"/>
        <v>NEUTRAL</v>
      </c>
      <c r="H1570" s="6" t="str">
        <f t="shared" si="97"/>
        <v>BULLISH DIVERGENCE</v>
      </c>
    </row>
    <row r="1571" spans="1:8" ht="13.5" x14ac:dyDescent="0.25">
      <c r="A1571" s="3">
        <f>TITRES_STAT!B1574</f>
        <v>44299</v>
      </c>
      <c r="B1571" s="6">
        <f>TITRES_STAT!C1574</f>
        <v>6.7</v>
      </c>
      <c r="C1571" s="6">
        <f>TITRES_STAT!D1574</f>
        <v>6.7</v>
      </c>
      <c r="D1571" s="6">
        <f>TITRES_STAT!E1574</f>
        <v>0</v>
      </c>
      <c r="E1571" s="2">
        <f t="shared" si="96"/>
        <v>2134299</v>
      </c>
      <c r="F1571" s="6" t="str">
        <f t="shared" si="99"/>
        <v>BULLISH</v>
      </c>
      <c r="G1571" s="6" t="str">
        <f t="shared" si="98"/>
        <v>NEUTRAL</v>
      </c>
      <c r="H1571" s="6" t="str">
        <f t="shared" si="97"/>
        <v>BULLISH DIVERGENCE</v>
      </c>
    </row>
    <row r="1572" spans="1:8" ht="13.5" x14ac:dyDescent="0.25">
      <c r="A1572" s="3">
        <f>TITRES_STAT!B1575</f>
        <v>44300</v>
      </c>
      <c r="B1572" s="6">
        <f>TITRES_STAT!C1575</f>
        <v>6.8</v>
      </c>
      <c r="C1572" s="6">
        <f>TITRES_STAT!D1575</f>
        <v>6.8</v>
      </c>
      <c r="D1572" s="6">
        <f>TITRES_STAT!E1575</f>
        <v>600</v>
      </c>
      <c r="E1572" s="2">
        <f t="shared" si="96"/>
        <v>2134899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6.8</v>
      </c>
      <c r="C1573" s="6">
        <f>TITRES_STAT!D1576</f>
        <v>6.8</v>
      </c>
      <c r="D1573" s="6">
        <f>TITRES_STAT!E1576</f>
        <v>610</v>
      </c>
      <c r="E1573" s="2">
        <f t="shared" si="96"/>
        <v>2134899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6.8</v>
      </c>
      <c r="C1574" s="6">
        <f>TITRES_STAT!D1577</f>
        <v>6.8</v>
      </c>
      <c r="D1574" s="6">
        <f>TITRES_STAT!E1577</f>
        <v>1170</v>
      </c>
      <c r="E1574" s="2">
        <f t="shared" si="96"/>
        <v>2134899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44305</v>
      </c>
      <c r="B1575" s="6">
        <f>TITRES_STAT!C1578</f>
        <v>6.8</v>
      </c>
      <c r="C1575" s="6">
        <f>TITRES_STAT!D1578</f>
        <v>6.8</v>
      </c>
      <c r="D1575" s="6">
        <f>TITRES_STAT!E1578</f>
        <v>0</v>
      </c>
      <c r="E1575" s="2">
        <f t="shared" si="96"/>
        <v>2134899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6.81</v>
      </c>
      <c r="C1576" s="6">
        <f>TITRES_STAT!D1579</f>
        <v>6.81</v>
      </c>
      <c r="D1576" s="6">
        <f>TITRES_STAT!E1579</f>
        <v>1476</v>
      </c>
      <c r="E1576" s="2">
        <f t="shared" si="96"/>
        <v>2136375</v>
      </c>
      <c r="F1576" s="6" t="str">
        <f t="shared" si="99"/>
        <v>BULLISH</v>
      </c>
      <c r="G1576" s="6" t="str">
        <f t="shared" si="98"/>
        <v>NEUTRAL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6.8</v>
      </c>
      <c r="C1577" s="6">
        <f>TITRES_STAT!D1580</f>
        <v>6.8</v>
      </c>
      <c r="D1577" s="6">
        <f>TITRES_STAT!E1580</f>
        <v>706</v>
      </c>
      <c r="E1577" s="2">
        <f t="shared" si="96"/>
        <v>2135669</v>
      </c>
      <c r="F1577" s="6" t="str">
        <f t="shared" si="99"/>
        <v>BULLISH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6.8</v>
      </c>
      <c r="C1578" s="6">
        <f>TITRES_STAT!D1581</f>
        <v>6.8</v>
      </c>
      <c r="D1578" s="6">
        <f>TITRES_STAT!E1581</f>
        <v>0</v>
      </c>
      <c r="E1578" s="2">
        <f t="shared" si="96"/>
        <v>2135669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6.9</v>
      </c>
      <c r="C1579" s="6">
        <f>TITRES_STAT!D1582</f>
        <v>6.9</v>
      </c>
      <c r="D1579" s="6">
        <f>TITRES_STAT!E1582</f>
        <v>1000</v>
      </c>
      <c r="E1579" s="2">
        <f t="shared" si="96"/>
        <v>2136669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6.9</v>
      </c>
      <c r="C1580" s="6">
        <f>TITRES_STAT!D1583</f>
        <v>6.9</v>
      </c>
      <c r="D1580" s="6">
        <f>TITRES_STAT!E1583</f>
        <v>0</v>
      </c>
      <c r="E1580" s="2">
        <f t="shared" si="96"/>
        <v>2136669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6.9</v>
      </c>
      <c r="C1581" s="6">
        <f>TITRES_STAT!D1584</f>
        <v>6.9</v>
      </c>
      <c r="D1581" s="6">
        <f>TITRES_STAT!E1584</f>
        <v>0</v>
      </c>
      <c r="E1581" s="2">
        <f t="shared" si="96"/>
        <v>2136669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6.9</v>
      </c>
      <c r="C1582" s="6">
        <f>TITRES_STAT!D1585</f>
        <v>6.9</v>
      </c>
      <c r="D1582" s="6">
        <f>TITRES_STAT!E1585</f>
        <v>0</v>
      </c>
      <c r="E1582" s="2">
        <f t="shared" si="96"/>
        <v>2136669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6.81</v>
      </c>
      <c r="C1583" s="6">
        <f>TITRES_STAT!D1586</f>
        <v>6.81</v>
      </c>
      <c r="D1583" s="6">
        <f>TITRES_STAT!E1586</f>
        <v>199</v>
      </c>
      <c r="E1583" s="2">
        <f t="shared" si="96"/>
        <v>2136470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CONFIRMED BULLISH</v>
      </c>
    </row>
    <row r="1584" spans="1:8" ht="13.5" x14ac:dyDescent="0.25">
      <c r="A1584" s="3">
        <f>TITRES_STAT!B1587</f>
        <v>44316</v>
      </c>
      <c r="B1584" s="6">
        <f>TITRES_STAT!C1587</f>
        <v>6.81</v>
      </c>
      <c r="C1584" s="6">
        <f>TITRES_STAT!D1587</f>
        <v>6.81</v>
      </c>
      <c r="D1584" s="6">
        <f>TITRES_STAT!E1587</f>
        <v>15</v>
      </c>
      <c r="E1584" s="2">
        <f t="shared" si="96"/>
        <v>2136470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CONFIRMED BEARISH</v>
      </c>
    </row>
    <row r="1585" spans="1:8" ht="13.5" x14ac:dyDescent="0.25">
      <c r="A1585" s="3">
        <f>TITRES_STAT!B1588</f>
        <v>44319</v>
      </c>
      <c r="B1585" s="6">
        <f>TITRES_STAT!C1588</f>
        <v>6.81</v>
      </c>
      <c r="C1585" s="6">
        <f>TITRES_STAT!D1588</f>
        <v>6.81</v>
      </c>
      <c r="D1585" s="6">
        <f>TITRES_STAT!E1588</f>
        <v>0</v>
      </c>
      <c r="E1585" s="2">
        <f t="shared" si="96"/>
        <v>2136470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7</v>
      </c>
      <c r="C1586" s="6">
        <f>TITRES_STAT!D1589</f>
        <v>7</v>
      </c>
      <c r="D1586" s="6">
        <f>TITRES_STAT!E1589</f>
        <v>1</v>
      </c>
      <c r="E1586" s="2">
        <f t="shared" si="96"/>
        <v>2136471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BEARISH DIVERGENCE</v>
      </c>
    </row>
    <row r="1587" spans="1:8" ht="13.5" x14ac:dyDescent="0.25">
      <c r="A1587" s="3">
        <f>TITRES_STAT!B1590</f>
        <v>44321</v>
      </c>
      <c r="B1587" s="6">
        <f>TITRES_STAT!C1590</f>
        <v>6.9</v>
      </c>
      <c r="C1587" s="6">
        <f>TITRES_STAT!D1590</f>
        <v>6.9</v>
      </c>
      <c r="D1587" s="6">
        <f>TITRES_STAT!E1590</f>
        <v>135</v>
      </c>
      <c r="E1587" s="2">
        <f t="shared" si="96"/>
        <v>2136336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6.9</v>
      </c>
      <c r="C1588" s="6">
        <f>TITRES_STAT!D1591</f>
        <v>6.9</v>
      </c>
      <c r="D1588" s="6">
        <f>TITRES_STAT!E1591</f>
        <v>15</v>
      </c>
      <c r="E1588" s="2">
        <f t="shared" si="96"/>
        <v>2136336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BEARISH DIVERGENCE</v>
      </c>
    </row>
    <row r="1589" spans="1:8" ht="13.5" x14ac:dyDescent="0.25">
      <c r="A1589" s="3">
        <f>TITRES_STAT!B1592</f>
        <v>44323</v>
      </c>
      <c r="B1589" s="6">
        <f>TITRES_STAT!C1592</f>
        <v>6.9</v>
      </c>
      <c r="C1589" s="6">
        <f>TITRES_STAT!D1592</f>
        <v>6.9</v>
      </c>
      <c r="D1589" s="6">
        <f>TITRES_STAT!E1592</f>
        <v>15</v>
      </c>
      <c r="E1589" s="2">
        <f t="shared" si="96"/>
        <v>2136336</v>
      </c>
      <c r="F1589" s="6" t="str">
        <f t="shared" si="99"/>
        <v>BEARISH</v>
      </c>
      <c r="G1589" s="6" t="str">
        <f t="shared" si="98"/>
        <v>NEUTRAL</v>
      </c>
      <c r="H1589" s="6" t="str">
        <f t="shared" si="97"/>
        <v>BEARISH DIVERGENCE</v>
      </c>
    </row>
    <row r="1590" spans="1:8" ht="13.5" x14ac:dyDescent="0.25">
      <c r="A1590" s="3">
        <f>TITRES_STAT!B1593</f>
        <v>44326</v>
      </c>
      <c r="B1590" s="6">
        <f>TITRES_STAT!C1593</f>
        <v>7</v>
      </c>
      <c r="C1590" s="6">
        <f>TITRES_STAT!D1593</f>
        <v>7</v>
      </c>
      <c r="D1590" s="6">
        <f>TITRES_STAT!E1593</f>
        <v>3</v>
      </c>
      <c r="E1590" s="2">
        <f t="shared" si="96"/>
        <v>2136339</v>
      </c>
      <c r="F1590" s="6" t="str">
        <f t="shared" si="99"/>
        <v>BEARISH</v>
      </c>
      <c r="G1590" s="6" t="str">
        <f t="shared" si="98"/>
        <v>NEUTRAL</v>
      </c>
      <c r="H1590" s="6" t="str">
        <f t="shared" si="97"/>
        <v>BEARISH DIVERGENCE</v>
      </c>
    </row>
    <row r="1591" spans="1:8" ht="13.5" x14ac:dyDescent="0.25">
      <c r="A1591" s="3">
        <f>TITRES_STAT!B1594</f>
        <v>44327</v>
      </c>
      <c r="B1591" s="6">
        <f>TITRES_STAT!C1594</f>
        <v>7</v>
      </c>
      <c r="C1591" s="6">
        <f>TITRES_STAT!D1594</f>
        <v>7</v>
      </c>
      <c r="D1591" s="6">
        <f>TITRES_STAT!E1594</f>
        <v>0</v>
      </c>
      <c r="E1591" s="2">
        <f t="shared" si="96"/>
        <v>2136339</v>
      </c>
      <c r="F1591" s="6" t="str">
        <f t="shared" si="99"/>
        <v>BEARISH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44333</v>
      </c>
      <c r="B1592" s="6">
        <f>TITRES_STAT!C1595</f>
        <v>7</v>
      </c>
      <c r="C1592" s="6">
        <f>TITRES_STAT!D1595</f>
        <v>7</v>
      </c>
      <c r="D1592" s="6">
        <f>TITRES_STAT!E1595</f>
        <v>0</v>
      </c>
      <c r="E1592" s="2">
        <f t="shared" si="96"/>
        <v>2136339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6.95</v>
      </c>
      <c r="C1593" s="6">
        <f>TITRES_STAT!D1596</f>
        <v>6.95</v>
      </c>
      <c r="D1593" s="6">
        <f>TITRES_STAT!E1596</f>
        <v>1175</v>
      </c>
      <c r="E1593" s="2">
        <f t="shared" si="96"/>
        <v>2135164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BEARISH DIVERGENCE</v>
      </c>
    </row>
    <row r="1594" spans="1:8" ht="13.5" x14ac:dyDescent="0.25">
      <c r="A1594" s="3">
        <f>TITRES_STAT!B1597</f>
        <v>44335</v>
      </c>
      <c r="B1594" s="6">
        <f>TITRES_STAT!C1597</f>
        <v>6.95</v>
      </c>
      <c r="C1594" s="6">
        <f>TITRES_STAT!D1597</f>
        <v>6.95</v>
      </c>
      <c r="D1594" s="6">
        <f>TITRES_STAT!E1597</f>
        <v>1400</v>
      </c>
      <c r="E1594" s="2">
        <f t="shared" si="96"/>
        <v>2135164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BEARISH DIVERGENCE</v>
      </c>
    </row>
    <row r="1595" spans="1:8" ht="13.5" x14ac:dyDescent="0.25">
      <c r="A1595" s="3">
        <f>TITRES_STAT!B1598</f>
        <v>44336</v>
      </c>
      <c r="B1595" s="6">
        <f>TITRES_STAT!C1598</f>
        <v>6.95</v>
      </c>
      <c r="C1595" s="6">
        <f>TITRES_STAT!D1598</f>
        <v>6.95</v>
      </c>
      <c r="D1595" s="6">
        <f>TITRES_STAT!E1598</f>
        <v>10</v>
      </c>
      <c r="E1595" s="2">
        <f t="shared" si="96"/>
        <v>2135164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44337</v>
      </c>
      <c r="B1596" s="6">
        <f>TITRES_STAT!C1599</f>
        <v>6.95</v>
      </c>
      <c r="C1596" s="6">
        <f>TITRES_STAT!D1599</f>
        <v>6.95</v>
      </c>
      <c r="D1596" s="6">
        <f>TITRES_STAT!E1599</f>
        <v>1996</v>
      </c>
      <c r="E1596" s="2">
        <f t="shared" si="96"/>
        <v>2135164</v>
      </c>
      <c r="F1596" s="6" t="str">
        <f t="shared" si="99"/>
        <v>BEARISH</v>
      </c>
      <c r="G1596" s="6" t="str">
        <f t="shared" si="98"/>
        <v>NEUTRAL</v>
      </c>
      <c r="H1596" s="6" t="str">
        <f t="shared" si="97"/>
        <v>CONFIRMED BEARISH</v>
      </c>
    </row>
    <row r="1597" spans="1:8" ht="13.5" x14ac:dyDescent="0.25">
      <c r="A1597" s="3">
        <f>TITRES_STAT!B1600</f>
        <v>44340</v>
      </c>
      <c r="B1597" s="6">
        <f>TITRES_STAT!C1600</f>
        <v>6.97</v>
      </c>
      <c r="C1597" s="6">
        <f>TITRES_STAT!D1600</f>
        <v>6.97</v>
      </c>
      <c r="D1597" s="6">
        <f>TITRES_STAT!E1600</f>
        <v>209</v>
      </c>
      <c r="E1597" s="2">
        <f t="shared" si="96"/>
        <v>2135373</v>
      </c>
      <c r="F1597" s="6" t="str">
        <f t="shared" si="99"/>
        <v>BEARISH</v>
      </c>
      <c r="G1597" s="6" t="str">
        <f t="shared" si="98"/>
        <v>NEUTRAL</v>
      </c>
      <c r="H1597" s="6" t="str">
        <f t="shared" si="97"/>
        <v>CONFIRMED BEARISH</v>
      </c>
    </row>
    <row r="1598" spans="1:8" ht="13.5" x14ac:dyDescent="0.25">
      <c r="A1598" s="3">
        <f>TITRES_STAT!B1601</f>
        <v>44341</v>
      </c>
      <c r="B1598" s="6">
        <f>TITRES_STAT!C1601</f>
        <v>6.96</v>
      </c>
      <c r="C1598" s="6">
        <f>TITRES_STAT!D1601</f>
        <v>6.96</v>
      </c>
      <c r="D1598" s="6">
        <f>TITRES_STAT!E1601</f>
        <v>14400</v>
      </c>
      <c r="E1598" s="2">
        <f t="shared" si="96"/>
        <v>2120973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BEARISH DIVERGENCE</v>
      </c>
    </row>
    <row r="1599" spans="1:8" ht="13.5" x14ac:dyDescent="0.25">
      <c r="A1599" s="3">
        <f>TITRES_STAT!B1602</f>
        <v>44342</v>
      </c>
      <c r="B1599" s="6">
        <f>TITRES_STAT!C1602</f>
        <v>6.97</v>
      </c>
      <c r="C1599" s="6">
        <f>TITRES_STAT!D1602</f>
        <v>6.97</v>
      </c>
      <c r="D1599" s="6">
        <f>TITRES_STAT!E1602</f>
        <v>145</v>
      </c>
      <c r="E1599" s="2">
        <f t="shared" si="96"/>
        <v>2121118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BEARISH DIVERGENCE</v>
      </c>
    </row>
    <row r="1600" spans="1:8" ht="13.5" x14ac:dyDescent="0.25">
      <c r="A1600" s="3">
        <f>TITRES_STAT!B1603</f>
        <v>44343</v>
      </c>
      <c r="B1600" s="6">
        <f>TITRES_STAT!C1603</f>
        <v>6.97</v>
      </c>
      <c r="C1600" s="6">
        <f>TITRES_STAT!D1603</f>
        <v>6.97</v>
      </c>
      <c r="D1600" s="6">
        <f>TITRES_STAT!E1603</f>
        <v>500</v>
      </c>
      <c r="E1600" s="2">
        <f t="shared" si="96"/>
        <v>2121118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BEARISH DIVERGENCE</v>
      </c>
    </row>
    <row r="1601" spans="1:8" ht="13.5" x14ac:dyDescent="0.25">
      <c r="A1601" s="3">
        <f>TITRES_STAT!B1604</f>
        <v>44344</v>
      </c>
      <c r="B1601" s="6">
        <f>TITRES_STAT!C1604</f>
        <v>6.97</v>
      </c>
      <c r="C1601" s="6">
        <f>TITRES_STAT!D1604</f>
        <v>6.97</v>
      </c>
      <c r="D1601" s="6">
        <f>TITRES_STAT!E1604</f>
        <v>346</v>
      </c>
      <c r="E1601" s="2">
        <f t="shared" si="96"/>
        <v>2121118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BEARISH DIVERGENCE</v>
      </c>
    </row>
    <row r="1602" spans="1:8" ht="13.5" x14ac:dyDescent="0.25">
      <c r="A1602" s="3">
        <f>TITRES_STAT!B1605</f>
        <v>44347</v>
      </c>
      <c r="B1602" s="6">
        <f>TITRES_STAT!C1605</f>
        <v>6.97</v>
      </c>
      <c r="C1602" s="6">
        <f>TITRES_STAT!D1605</f>
        <v>6.97</v>
      </c>
      <c r="D1602" s="6">
        <f>TITRES_STAT!E1605</f>
        <v>300</v>
      </c>
      <c r="E1602" s="2">
        <f t="shared" si="96"/>
        <v>2121118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6.97</v>
      </c>
      <c r="C1603" s="6">
        <f>TITRES_STAT!D1606</f>
        <v>6.97</v>
      </c>
      <c r="D1603" s="6">
        <f>TITRES_STAT!E1606</f>
        <v>550</v>
      </c>
      <c r="E1603" s="2">
        <f t="shared" si="96"/>
        <v>2121118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6.97</v>
      </c>
      <c r="C1604" s="6">
        <f>TITRES_STAT!D1607</f>
        <v>6.97</v>
      </c>
      <c r="D1604" s="6">
        <f>TITRES_STAT!E1607</f>
        <v>1100</v>
      </c>
      <c r="E1604" s="2">
        <f t="shared" ref="E1604:E1667" si="100">IF(B1604&gt;B1603, E1603+D1604, IF(B1604&lt;B1603, E1603-D1604, E1603))</f>
        <v>2121118</v>
      </c>
      <c r="F1604" s="6" t="str">
        <f t="shared" si="99"/>
        <v>NEUTRAL</v>
      </c>
      <c r="G1604" s="6" t="str">
        <f t="shared" si="98"/>
        <v>NEUTRAL</v>
      </c>
      <c r="H1604" s="6" t="str">
        <f t="shared" si="97"/>
        <v>NEUTRAL</v>
      </c>
    </row>
    <row r="1605" spans="1:8" ht="13.5" x14ac:dyDescent="0.25">
      <c r="A1605" s="3">
        <f>TITRES_STAT!B1608</f>
        <v>44350</v>
      </c>
      <c r="B1605" s="6">
        <f>TITRES_STAT!C1608</f>
        <v>6.97</v>
      </c>
      <c r="C1605" s="6">
        <f>TITRES_STAT!D1608</f>
        <v>6.97</v>
      </c>
      <c r="D1605" s="6">
        <f>TITRES_STAT!E1608</f>
        <v>1000</v>
      </c>
      <c r="E1605" s="2">
        <f t="shared" si="100"/>
        <v>2121118</v>
      </c>
      <c r="F1605" s="6" t="str">
        <f t="shared" si="99"/>
        <v>NEUTRAL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44351</v>
      </c>
      <c r="B1606" s="6">
        <f>TITRES_STAT!C1609</f>
        <v>6.97</v>
      </c>
      <c r="C1606" s="6">
        <f>TITRES_STAT!D1609</f>
        <v>6.97</v>
      </c>
      <c r="D1606" s="6">
        <f>TITRES_STAT!E1609</f>
        <v>364</v>
      </c>
      <c r="E1606" s="2">
        <f t="shared" si="100"/>
        <v>2121118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44354</v>
      </c>
      <c r="B1607" s="6">
        <f>TITRES_STAT!C1610</f>
        <v>6.97</v>
      </c>
      <c r="C1607" s="6">
        <f>TITRES_STAT!D1610</f>
        <v>6.97</v>
      </c>
      <c r="D1607" s="6">
        <f>TITRES_STAT!E1610</f>
        <v>364</v>
      </c>
      <c r="E1607" s="2">
        <f t="shared" si="100"/>
        <v>2121118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44355</v>
      </c>
      <c r="B1608" s="6">
        <f>TITRES_STAT!C1611</f>
        <v>6.97</v>
      </c>
      <c r="C1608" s="6">
        <f>TITRES_STAT!D1611</f>
        <v>6.97</v>
      </c>
      <c r="D1608" s="6">
        <f>TITRES_STAT!E1611</f>
        <v>0</v>
      </c>
      <c r="E1608" s="2">
        <f t="shared" si="100"/>
        <v>2121118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44356</v>
      </c>
      <c r="B1609" s="6">
        <f>TITRES_STAT!C1612</f>
        <v>6.95</v>
      </c>
      <c r="C1609" s="6">
        <f>TITRES_STAT!D1612</f>
        <v>6.95</v>
      </c>
      <c r="D1609" s="6">
        <f>TITRES_STAT!E1612</f>
        <v>75</v>
      </c>
      <c r="E1609" s="2">
        <f t="shared" si="100"/>
        <v>2121043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6.95</v>
      </c>
      <c r="C1610" s="6">
        <f>TITRES_STAT!D1613</f>
        <v>6.95</v>
      </c>
      <c r="D1610" s="6">
        <f>TITRES_STAT!E1613</f>
        <v>0</v>
      </c>
      <c r="E1610" s="2">
        <f t="shared" si="100"/>
        <v>2121043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6.95</v>
      </c>
      <c r="C1611" s="6">
        <f>TITRES_STAT!D1614</f>
        <v>6.95</v>
      </c>
      <c r="D1611" s="6">
        <f>TITRES_STAT!E1614</f>
        <v>0</v>
      </c>
      <c r="E1611" s="2">
        <f t="shared" si="100"/>
        <v>2121043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6.95</v>
      </c>
      <c r="C1612" s="6">
        <f>TITRES_STAT!D1615</f>
        <v>6.95</v>
      </c>
      <c r="D1612" s="6">
        <f>TITRES_STAT!E1615</f>
        <v>0</v>
      </c>
      <c r="E1612" s="2">
        <f t="shared" si="100"/>
        <v>2121043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7</v>
      </c>
      <c r="C1613" s="6">
        <f>TITRES_STAT!D1616</f>
        <v>7</v>
      </c>
      <c r="D1613" s="6">
        <f>TITRES_STAT!E1616</f>
        <v>1</v>
      </c>
      <c r="E1613" s="2">
        <f t="shared" si="100"/>
        <v>2121044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BEARISH DIVERGENCE</v>
      </c>
    </row>
    <row r="1614" spans="1:8" ht="13.5" x14ac:dyDescent="0.25">
      <c r="A1614" s="3">
        <f>TITRES_STAT!B1617</f>
        <v>44363</v>
      </c>
      <c r="B1614" s="6">
        <f>TITRES_STAT!C1617</f>
        <v>7</v>
      </c>
      <c r="C1614" s="6">
        <f>TITRES_STAT!D1617</f>
        <v>7</v>
      </c>
      <c r="D1614" s="6">
        <f>TITRES_STAT!E1617</f>
        <v>1</v>
      </c>
      <c r="E1614" s="2">
        <f t="shared" si="100"/>
        <v>2121044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CONFIRMED BULLISH</v>
      </c>
    </row>
    <row r="1615" spans="1:8" ht="13.5" x14ac:dyDescent="0.25">
      <c r="A1615" s="3">
        <f>TITRES_STAT!B1618</f>
        <v>44364</v>
      </c>
      <c r="B1615" s="6">
        <f>TITRES_STAT!C1618</f>
        <v>7</v>
      </c>
      <c r="C1615" s="6">
        <f>TITRES_STAT!D1618</f>
        <v>7</v>
      </c>
      <c r="D1615" s="6">
        <f>TITRES_STAT!E1618</f>
        <v>1</v>
      </c>
      <c r="E1615" s="2">
        <f t="shared" si="100"/>
        <v>2121044</v>
      </c>
      <c r="F1615" s="6" t="str">
        <f t="shared" si="103"/>
        <v>BULLISH</v>
      </c>
      <c r="G1615" s="6" t="str">
        <f t="shared" si="102"/>
        <v>NEUTRAL</v>
      </c>
      <c r="H1615" s="6" t="str">
        <f t="shared" si="101"/>
        <v>CONFIRMED BULLISH</v>
      </c>
    </row>
    <row r="1616" spans="1:8" ht="13.5" x14ac:dyDescent="0.25">
      <c r="A1616" s="3">
        <f>TITRES_STAT!B1619</f>
        <v>44365</v>
      </c>
      <c r="B1616" s="6">
        <f>TITRES_STAT!C1619</f>
        <v>7</v>
      </c>
      <c r="C1616" s="6">
        <f>TITRES_STAT!D1619</f>
        <v>7</v>
      </c>
      <c r="D1616" s="6">
        <f>TITRES_STAT!E1619</f>
        <v>1</v>
      </c>
      <c r="E1616" s="2">
        <f t="shared" si="100"/>
        <v>2121044</v>
      </c>
      <c r="F1616" s="6" t="str">
        <f t="shared" si="103"/>
        <v>BULLISH</v>
      </c>
      <c r="G1616" s="6" t="str">
        <f t="shared" si="102"/>
        <v>NEUTRAL</v>
      </c>
      <c r="H1616" s="6" t="str">
        <f t="shared" si="101"/>
        <v>CONFIRMED BULLISH</v>
      </c>
    </row>
    <row r="1617" spans="1:8" ht="13.5" x14ac:dyDescent="0.25">
      <c r="A1617" s="3">
        <f>TITRES_STAT!B1620</f>
        <v>44368</v>
      </c>
      <c r="B1617" s="6">
        <f>TITRES_STAT!C1620</f>
        <v>7</v>
      </c>
      <c r="C1617" s="6">
        <f>TITRES_STAT!D1620</f>
        <v>7</v>
      </c>
      <c r="D1617" s="6">
        <f>TITRES_STAT!E1620</f>
        <v>0</v>
      </c>
      <c r="E1617" s="2">
        <f t="shared" si="100"/>
        <v>2121044</v>
      </c>
      <c r="F1617" s="6" t="str">
        <f t="shared" si="103"/>
        <v>BULLISH</v>
      </c>
      <c r="G1617" s="6" t="str">
        <f t="shared" si="102"/>
        <v>NEUTRAL</v>
      </c>
      <c r="H1617" s="6" t="str">
        <f t="shared" si="101"/>
        <v>CONFIRMED BULLISH</v>
      </c>
    </row>
    <row r="1618" spans="1:8" ht="13.5" x14ac:dyDescent="0.25">
      <c r="A1618" s="3">
        <f>TITRES_STAT!B1621</f>
        <v>44369</v>
      </c>
      <c r="B1618" s="6">
        <f>TITRES_STAT!C1621</f>
        <v>7</v>
      </c>
      <c r="C1618" s="6">
        <f>TITRES_STAT!D1621</f>
        <v>7</v>
      </c>
      <c r="D1618" s="6">
        <f>TITRES_STAT!E1621</f>
        <v>0</v>
      </c>
      <c r="E1618" s="2">
        <f t="shared" si="100"/>
        <v>2121044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44370</v>
      </c>
      <c r="B1619" s="6">
        <f>TITRES_STAT!C1622</f>
        <v>7</v>
      </c>
      <c r="C1619" s="6">
        <f>TITRES_STAT!D1622</f>
        <v>7</v>
      </c>
      <c r="D1619" s="6">
        <f>TITRES_STAT!E1622</f>
        <v>0</v>
      </c>
      <c r="E1619" s="2">
        <f t="shared" si="100"/>
        <v>2121044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7</v>
      </c>
      <c r="C1620" s="6">
        <f>TITRES_STAT!D1623</f>
        <v>7</v>
      </c>
      <c r="D1620" s="6">
        <f>TITRES_STAT!E1623</f>
        <v>0</v>
      </c>
      <c r="E1620" s="2">
        <f t="shared" si="100"/>
        <v>2121044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6.96</v>
      </c>
      <c r="C1621" s="6">
        <f>TITRES_STAT!D1624</f>
        <v>6.96</v>
      </c>
      <c r="D1621" s="6">
        <f>TITRES_STAT!E1624</f>
        <v>200</v>
      </c>
      <c r="E1621" s="2">
        <f t="shared" si="100"/>
        <v>2120844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6.95</v>
      </c>
      <c r="C1622" s="6">
        <f>TITRES_STAT!D1625</f>
        <v>6.95</v>
      </c>
      <c r="D1622" s="6">
        <f>TITRES_STAT!E1625</f>
        <v>462</v>
      </c>
      <c r="E1622" s="2">
        <f t="shared" si="100"/>
        <v>2120382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7</v>
      </c>
      <c r="C1623" s="6">
        <f>TITRES_STAT!D1626</f>
        <v>7</v>
      </c>
      <c r="D1623" s="6">
        <f>TITRES_STAT!E1626</f>
        <v>4</v>
      </c>
      <c r="E1623" s="2">
        <f t="shared" si="100"/>
        <v>2120386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44377</v>
      </c>
      <c r="B1624" s="6">
        <f>TITRES_STAT!C1627</f>
        <v>7</v>
      </c>
      <c r="C1624" s="6">
        <f>TITRES_STAT!D1627</f>
        <v>7</v>
      </c>
      <c r="D1624" s="6">
        <f>TITRES_STAT!E1627</f>
        <v>0</v>
      </c>
      <c r="E1624" s="2">
        <f t="shared" si="100"/>
        <v>2120386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44378</v>
      </c>
      <c r="B1625" s="6">
        <f>TITRES_STAT!C1628</f>
        <v>7</v>
      </c>
      <c r="C1625" s="6">
        <f>TITRES_STAT!D1628</f>
        <v>7</v>
      </c>
      <c r="D1625" s="6">
        <f>TITRES_STAT!E1628</f>
        <v>0</v>
      </c>
      <c r="E1625" s="2">
        <f t="shared" si="100"/>
        <v>2120386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NEUTRAL</v>
      </c>
    </row>
    <row r="1626" spans="1:8" ht="13.5" x14ac:dyDescent="0.25">
      <c r="A1626" s="3">
        <f>TITRES_STAT!B1629</f>
        <v>44379</v>
      </c>
      <c r="B1626" s="6">
        <f>TITRES_STAT!C1629</f>
        <v>7</v>
      </c>
      <c r="C1626" s="6">
        <f>TITRES_STAT!D1629</f>
        <v>7</v>
      </c>
      <c r="D1626" s="6">
        <f>TITRES_STAT!E1629</f>
        <v>0</v>
      </c>
      <c r="E1626" s="2">
        <f t="shared" si="100"/>
        <v>2120386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BEARISH DIVERGENCE</v>
      </c>
    </row>
    <row r="1627" spans="1:8" ht="13.5" x14ac:dyDescent="0.25">
      <c r="A1627" s="3">
        <f>TITRES_STAT!B1630</f>
        <v>44382</v>
      </c>
      <c r="B1627" s="6">
        <f>TITRES_STAT!C1630</f>
        <v>7</v>
      </c>
      <c r="C1627" s="6">
        <f>TITRES_STAT!D1630</f>
        <v>7</v>
      </c>
      <c r="D1627" s="6">
        <f>TITRES_STAT!E1630</f>
        <v>0</v>
      </c>
      <c r="E1627" s="2">
        <f t="shared" si="100"/>
        <v>2120386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7</v>
      </c>
      <c r="C1628" s="6">
        <f>TITRES_STAT!D1631</f>
        <v>7</v>
      </c>
      <c r="D1628" s="6">
        <f>TITRES_STAT!E1631</f>
        <v>0</v>
      </c>
      <c r="E1628" s="2">
        <f t="shared" si="100"/>
        <v>2120386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7</v>
      </c>
      <c r="C1629" s="6">
        <f>TITRES_STAT!D1632</f>
        <v>7</v>
      </c>
      <c r="D1629" s="6">
        <f>TITRES_STAT!E1632</f>
        <v>0</v>
      </c>
      <c r="E1629" s="2">
        <f t="shared" si="100"/>
        <v>2120386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7</v>
      </c>
      <c r="C1630" s="6">
        <f>TITRES_STAT!D1633</f>
        <v>7</v>
      </c>
      <c r="D1630" s="6">
        <f>TITRES_STAT!E1633</f>
        <v>0</v>
      </c>
      <c r="E1630" s="2">
        <f t="shared" si="100"/>
        <v>2120386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7</v>
      </c>
      <c r="C1631" s="6">
        <f>TITRES_STAT!D1634</f>
        <v>7</v>
      </c>
      <c r="D1631" s="6">
        <f>TITRES_STAT!E1634</f>
        <v>0</v>
      </c>
      <c r="E1631" s="2">
        <f t="shared" si="100"/>
        <v>2120386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7</v>
      </c>
      <c r="C1632" s="6">
        <f>TITRES_STAT!D1635</f>
        <v>7</v>
      </c>
      <c r="D1632" s="6">
        <f>TITRES_STAT!E1635</f>
        <v>0</v>
      </c>
      <c r="E1632" s="2">
        <f t="shared" si="100"/>
        <v>2120386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7</v>
      </c>
      <c r="C1633" s="6">
        <f>TITRES_STAT!D1636</f>
        <v>7</v>
      </c>
      <c r="D1633" s="6">
        <f>TITRES_STAT!E1636</f>
        <v>0</v>
      </c>
      <c r="E1633" s="2">
        <f t="shared" si="100"/>
        <v>2120386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7</v>
      </c>
      <c r="C1634" s="6">
        <f>TITRES_STAT!D1637</f>
        <v>7</v>
      </c>
      <c r="D1634" s="6">
        <f>TITRES_STAT!E1637</f>
        <v>0</v>
      </c>
      <c r="E1634" s="2">
        <f t="shared" si="100"/>
        <v>2120386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7</v>
      </c>
      <c r="C1635" s="6">
        <f>TITRES_STAT!D1638</f>
        <v>7</v>
      </c>
      <c r="D1635" s="6">
        <f>TITRES_STAT!E1638</f>
        <v>0</v>
      </c>
      <c r="E1635" s="2">
        <f t="shared" si="100"/>
        <v>2120386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7</v>
      </c>
      <c r="C1636" s="6">
        <f>TITRES_STAT!D1639</f>
        <v>7</v>
      </c>
      <c r="D1636" s="6">
        <f>TITRES_STAT!E1639</f>
        <v>0</v>
      </c>
      <c r="E1636" s="2">
        <f t="shared" si="100"/>
        <v>2120386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7</v>
      </c>
      <c r="C1637" s="6">
        <f>TITRES_STAT!D1640</f>
        <v>7</v>
      </c>
      <c r="D1637" s="6">
        <f>TITRES_STAT!E1640</f>
        <v>0</v>
      </c>
      <c r="E1637" s="2">
        <f t="shared" si="100"/>
        <v>2120386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6.99</v>
      </c>
      <c r="C1638" s="6">
        <f>TITRES_STAT!D1641</f>
        <v>6.99</v>
      </c>
      <c r="D1638" s="6">
        <f>TITRES_STAT!E1641</f>
        <v>500</v>
      </c>
      <c r="E1638" s="2">
        <f t="shared" si="100"/>
        <v>2119886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7.08</v>
      </c>
      <c r="C1639" s="6">
        <f>TITRES_STAT!D1642</f>
        <v>7.08</v>
      </c>
      <c r="D1639" s="6">
        <f>TITRES_STAT!E1642</f>
        <v>810</v>
      </c>
      <c r="E1639" s="2">
        <f t="shared" si="100"/>
        <v>2120696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7.08</v>
      </c>
      <c r="C1640" s="6">
        <f>TITRES_STAT!D1643</f>
        <v>7.08</v>
      </c>
      <c r="D1640" s="6">
        <f>TITRES_STAT!E1643</f>
        <v>0</v>
      </c>
      <c r="E1640" s="2">
        <f t="shared" si="100"/>
        <v>2120696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7.1</v>
      </c>
      <c r="C1641" s="6">
        <f>TITRES_STAT!D1644</f>
        <v>7.1</v>
      </c>
      <c r="D1641" s="6">
        <f>TITRES_STAT!E1644</f>
        <v>2440</v>
      </c>
      <c r="E1641" s="2">
        <f t="shared" si="100"/>
        <v>2123136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CONFIRMED BULLISH</v>
      </c>
    </row>
    <row r="1642" spans="1:8" ht="13.5" x14ac:dyDescent="0.25">
      <c r="A1642" s="3">
        <f>TITRES_STAT!B1645</f>
        <v>44405</v>
      </c>
      <c r="B1642" s="6">
        <f>TITRES_STAT!C1645</f>
        <v>7.1</v>
      </c>
      <c r="C1642" s="6">
        <f>TITRES_STAT!D1645</f>
        <v>7.1</v>
      </c>
      <c r="D1642" s="6">
        <f>TITRES_STAT!E1645</f>
        <v>0</v>
      </c>
      <c r="E1642" s="2">
        <f t="shared" si="100"/>
        <v>2123136</v>
      </c>
      <c r="F1642" s="6" t="str">
        <f t="shared" si="103"/>
        <v>BULLISH</v>
      </c>
      <c r="G1642" s="6" t="str">
        <f t="shared" si="102"/>
        <v>NEUTRAL</v>
      </c>
      <c r="H1642" s="6" t="str">
        <f t="shared" si="101"/>
        <v>CONFIRMED BULLISH</v>
      </c>
    </row>
    <row r="1643" spans="1:8" ht="13.5" x14ac:dyDescent="0.25">
      <c r="A1643" s="3">
        <f>TITRES_STAT!B1646</f>
        <v>44406</v>
      </c>
      <c r="B1643" s="6">
        <f>TITRES_STAT!C1646</f>
        <v>7.1</v>
      </c>
      <c r="C1643" s="6">
        <f>TITRES_STAT!D1646</f>
        <v>7.1</v>
      </c>
      <c r="D1643" s="6">
        <f>TITRES_STAT!E1646</f>
        <v>1000</v>
      </c>
      <c r="E1643" s="2">
        <f t="shared" si="100"/>
        <v>2123136</v>
      </c>
      <c r="F1643" s="6" t="str">
        <f t="shared" si="103"/>
        <v>BULLISH</v>
      </c>
      <c r="G1643" s="6" t="str">
        <f t="shared" si="102"/>
        <v>NEUTRAL</v>
      </c>
      <c r="H1643" s="6" t="str">
        <f t="shared" si="101"/>
        <v>CONFIRMED BULLISH</v>
      </c>
    </row>
    <row r="1644" spans="1:8" ht="13.5" x14ac:dyDescent="0.25">
      <c r="A1644" s="3">
        <f>TITRES_STAT!B1647</f>
        <v>44407</v>
      </c>
      <c r="B1644" s="6">
        <f>TITRES_STAT!C1647</f>
        <v>7.2</v>
      </c>
      <c r="C1644" s="6">
        <f>TITRES_STAT!D1647</f>
        <v>7.2</v>
      </c>
      <c r="D1644" s="6">
        <f>TITRES_STAT!E1647</f>
        <v>1000</v>
      </c>
      <c r="E1644" s="2">
        <f t="shared" si="100"/>
        <v>2124136</v>
      </c>
      <c r="F1644" s="6" t="str">
        <f t="shared" si="103"/>
        <v>BULLISH</v>
      </c>
      <c r="G1644" s="6" t="str">
        <f t="shared" si="102"/>
        <v>NEUTRAL</v>
      </c>
      <c r="H1644" s="6" t="str">
        <f t="shared" si="101"/>
        <v>CONFIRMED BULLISH</v>
      </c>
    </row>
    <row r="1645" spans="1:8" ht="13.5" x14ac:dyDescent="0.25">
      <c r="A1645" s="3">
        <f>TITRES_STAT!B1648</f>
        <v>44410</v>
      </c>
      <c r="B1645" s="6">
        <f>TITRES_STAT!C1648</f>
        <v>7.25</v>
      </c>
      <c r="C1645" s="6">
        <f>TITRES_STAT!D1648</f>
        <v>7.25</v>
      </c>
      <c r="D1645" s="6">
        <f>TITRES_STAT!E1648</f>
        <v>60</v>
      </c>
      <c r="E1645" s="2">
        <f t="shared" si="100"/>
        <v>2124196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7.25</v>
      </c>
      <c r="C1646" s="6">
        <f>TITRES_STAT!D1649</f>
        <v>7.25</v>
      </c>
      <c r="D1646" s="6">
        <f>TITRES_STAT!E1649</f>
        <v>0</v>
      </c>
      <c r="E1646" s="2">
        <f t="shared" si="100"/>
        <v>2124196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7.25</v>
      </c>
      <c r="C1647" s="6">
        <f>TITRES_STAT!D1650</f>
        <v>7.25</v>
      </c>
      <c r="D1647" s="6">
        <f>TITRES_STAT!E1650</f>
        <v>60</v>
      </c>
      <c r="E1647" s="2">
        <f t="shared" si="100"/>
        <v>2124196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7.25</v>
      </c>
      <c r="C1648" s="6">
        <f>TITRES_STAT!D1651</f>
        <v>7.25</v>
      </c>
      <c r="D1648" s="6">
        <f>TITRES_STAT!E1651</f>
        <v>0</v>
      </c>
      <c r="E1648" s="2">
        <f t="shared" si="100"/>
        <v>2124196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7.25</v>
      </c>
      <c r="C1649" s="6">
        <f>TITRES_STAT!D1652</f>
        <v>7.25</v>
      </c>
      <c r="D1649" s="6">
        <f>TITRES_STAT!E1652</f>
        <v>0</v>
      </c>
      <c r="E1649" s="2">
        <f t="shared" si="100"/>
        <v>2124196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7.25</v>
      </c>
      <c r="C1650" s="6">
        <f>TITRES_STAT!D1653</f>
        <v>7.25</v>
      </c>
      <c r="D1650" s="6">
        <f>TITRES_STAT!E1653</f>
        <v>0</v>
      </c>
      <c r="E1650" s="2">
        <f t="shared" si="100"/>
        <v>2124196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7.25</v>
      </c>
      <c r="C1651" s="6">
        <f>TITRES_STAT!D1654</f>
        <v>7.25</v>
      </c>
      <c r="D1651" s="6">
        <f>TITRES_STAT!E1654</f>
        <v>0</v>
      </c>
      <c r="E1651" s="2">
        <f t="shared" si="100"/>
        <v>2124196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7.25</v>
      </c>
      <c r="C1652" s="6">
        <f>TITRES_STAT!D1655</f>
        <v>7.25</v>
      </c>
      <c r="D1652" s="6">
        <f>TITRES_STAT!E1655</f>
        <v>0</v>
      </c>
      <c r="E1652" s="2">
        <f t="shared" si="100"/>
        <v>2124196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7.25</v>
      </c>
      <c r="C1653" s="6">
        <f>TITRES_STAT!D1656</f>
        <v>7.25</v>
      </c>
      <c r="D1653" s="6">
        <f>TITRES_STAT!E1656</f>
        <v>0</v>
      </c>
      <c r="E1653" s="2">
        <f t="shared" si="100"/>
        <v>2124196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7.25</v>
      </c>
      <c r="C1654" s="6">
        <f>TITRES_STAT!D1657</f>
        <v>7.25</v>
      </c>
      <c r="D1654" s="6">
        <f>TITRES_STAT!E1657</f>
        <v>0</v>
      </c>
      <c r="E1654" s="2">
        <f t="shared" si="100"/>
        <v>2124196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7.25</v>
      </c>
      <c r="C1655" s="6">
        <f>TITRES_STAT!D1658</f>
        <v>7.25</v>
      </c>
      <c r="D1655" s="6">
        <f>TITRES_STAT!E1658</f>
        <v>0</v>
      </c>
      <c r="E1655" s="2">
        <f t="shared" si="100"/>
        <v>2124196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7.25</v>
      </c>
      <c r="C1656" s="6">
        <f>TITRES_STAT!D1659</f>
        <v>7.25</v>
      </c>
      <c r="D1656" s="6">
        <f>TITRES_STAT!E1659</f>
        <v>0</v>
      </c>
      <c r="E1656" s="2">
        <f t="shared" si="100"/>
        <v>2124196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7.25</v>
      </c>
      <c r="C1657" s="6">
        <f>TITRES_STAT!D1660</f>
        <v>7.25</v>
      </c>
      <c r="D1657" s="6">
        <f>TITRES_STAT!E1660</f>
        <v>0</v>
      </c>
      <c r="E1657" s="2">
        <f t="shared" si="100"/>
        <v>2124196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7.25</v>
      </c>
      <c r="C1658" s="6">
        <f>TITRES_STAT!D1661</f>
        <v>7.25</v>
      </c>
      <c r="D1658" s="6">
        <f>TITRES_STAT!E1661</f>
        <v>0</v>
      </c>
      <c r="E1658" s="2">
        <f t="shared" si="100"/>
        <v>2124196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7.25</v>
      </c>
      <c r="C1659" s="6">
        <f>TITRES_STAT!D1662</f>
        <v>7.25</v>
      </c>
      <c r="D1659" s="6">
        <f>TITRES_STAT!E1662</f>
        <v>0</v>
      </c>
      <c r="E1659" s="2">
        <f t="shared" si="100"/>
        <v>2124196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7.04</v>
      </c>
      <c r="C1660" s="6">
        <f>TITRES_STAT!D1663</f>
        <v>7.04</v>
      </c>
      <c r="D1660" s="6">
        <f>TITRES_STAT!E1663</f>
        <v>346</v>
      </c>
      <c r="E1660" s="2">
        <f t="shared" si="100"/>
        <v>2123850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7.04</v>
      </c>
      <c r="C1661" s="6">
        <f>TITRES_STAT!D1664</f>
        <v>7.04</v>
      </c>
      <c r="D1661" s="6">
        <f>TITRES_STAT!E1664</f>
        <v>0</v>
      </c>
      <c r="E1661" s="2">
        <f t="shared" si="100"/>
        <v>2123850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7.04</v>
      </c>
      <c r="C1662" s="6">
        <f>TITRES_STAT!D1665</f>
        <v>7.04</v>
      </c>
      <c r="D1662" s="6">
        <f>TITRES_STAT!E1665</f>
        <v>0</v>
      </c>
      <c r="E1662" s="2">
        <f t="shared" si="100"/>
        <v>2123850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44438</v>
      </c>
      <c r="B1663" s="6">
        <f>TITRES_STAT!C1666</f>
        <v>7.04</v>
      </c>
      <c r="C1663" s="6">
        <f>TITRES_STAT!D1666</f>
        <v>7.04</v>
      </c>
      <c r="D1663" s="6">
        <f>TITRES_STAT!E1666</f>
        <v>0</v>
      </c>
      <c r="E1663" s="2">
        <f t="shared" si="100"/>
        <v>2123850</v>
      </c>
      <c r="F1663" s="6" t="str">
        <f t="shared" si="103"/>
        <v>BEARISH</v>
      </c>
      <c r="G1663" s="6" t="str">
        <f t="shared" si="102"/>
        <v>NEUTRAL</v>
      </c>
      <c r="H1663" s="6" t="str">
        <f t="shared" si="101"/>
        <v>CONFIRMED BEARISH</v>
      </c>
    </row>
    <row r="1664" spans="1:8" ht="13.5" x14ac:dyDescent="0.25">
      <c r="A1664" s="3">
        <f>TITRES_STAT!B1667</f>
        <v>44439</v>
      </c>
      <c r="B1664" s="6">
        <f>TITRES_STAT!C1667</f>
        <v>7.04</v>
      </c>
      <c r="C1664" s="6">
        <f>TITRES_STAT!D1667</f>
        <v>7.04</v>
      </c>
      <c r="D1664" s="6">
        <f>TITRES_STAT!E1667</f>
        <v>0</v>
      </c>
      <c r="E1664" s="2">
        <f t="shared" si="100"/>
        <v>2123850</v>
      </c>
      <c r="F1664" s="6" t="str">
        <f t="shared" si="103"/>
        <v>BEARISH</v>
      </c>
      <c r="G1664" s="6" t="str">
        <f t="shared" si="102"/>
        <v>NEUTRAL</v>
      </c>
      <c r="H1664" s="6" t="str">
        <f t="shared" si="101"/>
        <v>CONFIRMED BEARISH</v>
      </c>
    </row>
    <row r="1665" spans="1:8" ht="13.5" x14ac:dyDescent="0.25">
      <c r="A1665" s="3">
        <f>TITRES_STAT!B1668</f>
        <v>44440</v>
      </c>
      <c r="B1665" s="6">
        <f>TITRES_STAT!C1668</f>
        <v>7.04</v>
      </c>
      <c r="C1665" s="6">
        <f>TITRES_STAT!D1668</f>
        <v>7.04</v>
      </c>
      <c r="D1665" s="6">
        <f>TITRES_STAT!E1668</f>
        <v>0</v>
      </c>
      <c r="E1665" s="2">
        <f t="shared" si="100"/>
        <v>2123850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7.04</v>
      </c>
      <c r="C1666" s="6">
        <f>TITRES_STAT!D1669</f>
        <v>7.04</v>
      </c>
      <c r="D1666" s="6">
        <f>TITRES_STAT!E1669</f>
        <v>0</v>
      </c>
      <c r="E1666" s="2">
        <f t="shared" si="100"/>
        <v>2123850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7.04</v>
      </c>
      <c r="C1667" s="6">
        <f>TITRES_STAT!D1670</f>
        <v>7.04</v>
      </c>
      <c r="D1667" s="6">
        <f>TITRES_STAT!E1670</f>
        <v>0</v>
      </c>
      <c r="E1667" s="2">
        <f t="shared" si="100"/>
        <v>2123850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7.04</v>
      </c>
      <c r="C1668" s="6">
        <f>TITRES_STAT!D1671</f>
        <v>7.04</v>
      </c>
      <c r="D1668" s="6">
        <f>TITRES_STAT!E1671</f>
        <v>0</v>
      </c>
      <c r="E1668" s="2">
        <f t="shared" ref="E1668:E1731" si="104">IF(B1668&gt;B1667, E1667+D1668, IF(B1668&lt;B1667, E1667-D1668, E1667))</f>
        <v>2123850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7.04</v>
      </c>
      <c r="C1669" s="6">
        <f>TITRES_STAT!D1672</f>
        <v>7.04</v>
      </c>
      <c r="D1669" s="6">
        <f>TITRES_STAT!E1672</f>
        <v>0</v>
      </c>
      <c r="E1669" s="2">
        <f t="shared" si="104"/>
        <v>2123850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7.3</v>
      </c>
      <c r="C1670" s="6">
        <f>TITRES_STAT!D1673</f>
        <v>7.3</v>
      </c>
      <c r="D1670" s="6">
        <f>TITRES_STAT!E1673</f>
        <v>2</v>
      </c>
      <c r="E1670" s="2">
        <f t="shared" si="104"/>
        <v>2123852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7.3</v>
      </c>
      <c r="C1671" s="6">
        <f>TITRES_STAT!D1674</f>
        <v>7.3</v>
      </c>
      <c r="D1671" s="6">
        <f>TITRES_STAT!E1674</f>
        <v>0</v>
      </c>
      <c r="E1671" s="2">
        <f t="shared" si="104"/>
        <v>2123852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BULLISH</v>
      </c>
    </row>
    <row r="1672" spans="1:8" ht="13.5" x14ac:dyDescent="0.25">
      <c r="A1672" s="3">
        <f>TITRES_STAT!B1675</f>
        <v>44449</v>
      </c>
      <c r="B1672" s="6">
        <f>TITRES_STAT!C1675</f>
        <v>7.3</v>
      </c>
      <c r="C1672" s="6">
        <f>TITRES_STAT!D1675</f>
        <v>7.3</v>
      </c>
      <c r="D1672" s="6">
        <f>TITRES_STAT!E1675</f>
        <v>0</v>
      </c>
      <c r="E1672" s="2">
        <f t="shared" si="104"/>
        <v>2123852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NEUTRAL</v>
      </c>
      <c r="H1672" s="6" t="str">
        <f t="shared" si="105"/>
        <v>CONFIRMED BULLISH</v>
      </c>
    </row>
    <row r="1673" spans="1:8" ht="13.5" x14ac:dyDescent="0.25">
      <c r="A1673" s="3">
        <f>TITRES_STAT!B1676</f>
        <v>44452</v>
      </c>
      <c r="B1673" s="6">
        <f>TITRES_STAT!C1676</f>
        <v>7.3</v>
      </c>
      <c r="C1673" s="6">
        <f>TITRES_STAT!D1676</f>
        <v>7.3</v>
      </c>
      <c r="D1673" s="6">
        <f>TITRES_STAT!E1676</f>
        <v>0</v>
      </c>
      <c r="E1673" s="2">
        <f t="shared" si="104"/>
        <v>2123852</v>
      </c>
      <c r="F1673" s="6" t="str">
        <f t="shared" si="107"/>
        <v>BULLISH</v>
      </c>
      <c r="G1673" s="6" t="str">
        <f t="shared" si="106"/>
        <v>NEUTRAL</v>
      </c>
      <c r="H1673" s="6" t="str">
        <f t="shared" si="105"/>
        <v>CONFIRMED BULLISH</v>
      </c>
    </row>
    <row r="1674" spans="1:8" ht="13.5" x14ac:dyDescent="0.25">
      <c r="A1674" s="3">
        <f>TITRES_STAT!B1677</f>
        <v>44453</v>
      </c>
      <c r="B1674" s="6">
        <f>TITRES_STAT!C1677</f>
        <v>7.3</v>
      </c>
      <c r="C1674" s="6">
        <f>TITRES_STAT!D1677</f>
        <v>7.3</v>
      </c>
      <c r="D1674" s="6">
        <f>TITRES_STAT!E1677</f>
        <v>0</v>
      </c>
      <c r="E1674" s="2">
        <f t="shared" si="104"/>
        <v>2123852</v>
      </c>
      <c r="F1674" s="6" t="str">
        <f t="shared" si="107"/>
        <v>BULLISH</v>
      </c>
      <c r="G1674" s="6" t="str">
        <f t="shared" si="106"/>
        <v>NEUTRAL</v>
      </c>
      <c r="H1674" s="6" t="str">
        <f t="shared" si="105"/>
        <v>CONFIRMED BULLISH</v>
      </c>
    </row>
    <row r="1675" spans="1:8" ht="13.5" x14ac:dyDescent="0.25">
      <c r="A1675" s="3">
        <f>TITRES_STAT!B1678</f>
        <v>44454</v>
      </c>
      <c r="B1675" s="6">
        <f>TITRES_STAT!C1678</f>
        <v>7.3</v>
      </c>
      <c r="C1675" s="6">
        <f>TITRES_STAT!D1678</f>
        <v>7.3</v>
      </c>
      <c r="D1675" s="6">
        <f>TITRES_STAT!E1678</f>
        <v>0</v>
      </c>
      <c r="E1675" s="2">
        <f t="shared" si="104"/>
        <v>2123852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7.3</v>
      </c>
      <c r="C1676" s="6">
        <f>TITRES_STAT!D1679</f>
        <v>7.3</v>
      </c>
      <c r="D1676" s="6">
        <f>TITRES_STAT!E1679</f>
        <v>0</v>
      </c>
      <c r="E1676" s="2">
        <f t="shared" si="104"/>
        <v>2123852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7.3</v>
      </c>
      <c r="C1677" s="6">
        <f>TITRES_STAT!D1680</f>
        <v>7.3</v>
      </c>
      <c r="D1677" s="6">
        <f>TITRES_STAT!E1680</f>
        <v>0</v>
      </c>
      <c r="E1677" s="2">
        <f t="shared" si="104"/>
        <v>2123852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7.3</v>
      </c>
      <c r="C1678" s="6">
        <f>TITRES_STAT!D1681</f>
        <v>7.3</v>
      </c>
      <c r="D1678" s="6">
        <f>TITRES_STAT!E1681</f>
        <v>0</v>
      </c>
      <c r="E1678" s="2">
        <f t="shared" si="104"/>
        <v>2123852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7.3</v>
      </c>
      <c r="C1679" s="6">
        <f>TITRES_STAT!D1682</f>
        <v>7.3</v>
      </c>
      <c r="D1679" s="6">
        <f>TITRES_STAT!E1682</f>
        <v>0</v>
      </c>
      <c r="E1679" s="2">
        <f t="shared" si="104"/>
        <v>2123852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7.3</v>
      </c>
      <c r="C1680" s="6">
        <f>TITRES_STAT!D1683</f>
        <v>7.3</v>
      </c>
      <c r="D1680" s="6">
        <f>TITRES_STAT!E1683</f>
        <v>0</v>
      </c>
      <c r="E1680" s="2">
        <f t="shared" si="104"/>
        <v>2123852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7.3</v>
      </c>
      <c r="C1681" s="6">
        <f>TITRES_STAT!D1684</f>
        <v>7.3</v>
      </c>
      <c r="D1681" s="6">
        <f>TITRES_STAT!E1684</f>
        <v>0</v>
      </c>
      <c r="E1681" s="2">
        <f t="shared" si="104"/>
        <v>2123852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7.3</v>
      </c>
      <c r="C1682" s="6">
        <f>TITRES_STAT!D1685</f>
        <v>7.3</v>
      </c>
      <c r="D1682" s="6">
        <f>TITRES_STAT!E1685</f>
        <v>0</v>
      </c>
      <c r="E1682" s="2">
        <f t="shared" si="104"/>
        <v>2123852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7.3</v>
      </c>
      <c r="C1683" s="6">
        <f>TITRES_STAT!D1686</f>
        <v>7.3</v>
      </c>
      <c r="D1683" s="6">
        <f>TITRES_STAT!E1686</f>
        <v>0</v>
      </c>
      <c r="E1683" s="2">
        <f t="shared" si="104"/>
        <v>2123852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7.3</v>
      </c>
      <c r="C1684" s="6">
        <f>TITRES_STAT!D1687</f>
        <v>7.3</v>
      </c>
      <c r="D1684" s="6">
        <f>TITRES_STAT!E1687</f>
        <v>0</v>
      </c>
      <c r="E1684" s="2">
        <f t="shared" si="104"/>
        <v>2123852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7.3</v>
      </c>
      <c r="C1685" s="6">
        <f>TITRES_STAT!D1688</f>
        <v>7.3</v>
      </c>
      <c r="D1685" s="6">
        <f>TITRES_STAT!E1688</f>
        <v>0</v>
      </c>
      <c r="E1685" s="2">
        <f t="shared" si="104"/>
        <v>2123852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44469</v>
      </c>
      <c r="B1686" s="6">
        <f>TITRES_STAT!C1689</f>
        <v>7.3</v>
      </c>
      <c r="C1686" s="6">
        <f>TITRES_STAT!D1689</f>
        <v>7.3</v>
      </c>
      <c r="D1686" s="6">
        <f>TITRES_STAT!E1689</f>
        <v>0</v>
      </c>
      <c r="E1686" s="2">
        <f t="shared" si="104"/>
        <v>2123852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44470</v>
      </c>
      <c r="B1687" s="6">
        <f>TITRES_STAT!C1690</f>
        <v>7.3</v>
      </c>
      <c r="C1687" s="6">
        <f>TITRES_STAT!D1690</f>
        <v>7.3</v>
      </c>
      <c r="D1687" s="6">
        <f>TITRES_STAT!E1690</f>
        <v>0</v>
      </c>
      <c r="E1687" s="2">
        <f t="shared" si="104"/>
        <v>2123852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7.3</v>
      </c>
      <c r="C1688" s="6">
        <f>TITRES_STAT!D1691</f>
        <v>7.3</v>
      </c>
      <c r="D1688" s="6">
        <f>TITRES_STAT!E1691</f>
        <v>626</v>
      </c>
      <c r="E1688" s="2">
        <f t="shared" si="104"/>
        <v>2123852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44474</v>
      </c>
      <c r="B1689" s="6">
        <f>TITRES_STAT!C1692</f>
        <v>7.31</v>
      </c>
      <c r="C1689" s="6">
        <f>TITRES_STAT!D1692</f>
        <v>7.31</v>
      </c>
      <c r="D1689" s="6">
        <f>TITRES_STAT!E1692</f>
        <v>500</v>
      </c>
      <c r="E1689" s="2">
        <f t="shared" si="104"/>
        <v>2124352</v>
      </c>
      <c r="F1689" s="6" t="str">
        <f t="shared" si="107"/>
        <v>BULLISH</v>
      </c>
      <c r="G1689" s="6" t="str">
        <f t="shared" si="106"/>
        <v>NEUTRAL</v>
      </c>
      <c r="H1689" s="6" t="str">
        <f t="shared" si="105"/>
        <v>CONFIRMED BULLISH</v>
      </c>
    </row>
    <row r="1690" spans="1:8" ht="13.5" x14ac:dyDescent="0.25">
      <c r="A1690" s="3">
        <f>TITRES_STAT!B1693</f>
        <v>44475</v>
      </c>
      <c r="B1690" s="6">
        <f>TITRES_STAT!C1693</f>
        <v>7.31</v>
      </c>
      <c r="C1690" s="6">
        <f>TITRES_STAT!D1693</f>
        <v>7.31</v>
      </c>
      <c r="D1690" s="6">
        <f>TITRES_STAT!E1693</f>
        <v>0</v>
      </c>
      <c r="E1690" s="2">
        <f t="shared" si="104"/>
        <v>2124352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44476</v>
      </c>
      <c r="B1691" s="6">
        <f>TITRES_STAT!C1694</f>
        <v>7.31</v>
      </c>
      <c r="C1691" s="6">
        <f>TITRES_STAT!D1694</f>
        <v>7.31</v>
      </c>
      <c r="D1691" s="6">
        <f>TITRES_STAT!E1694</f>
        <v>500</v>
      </c>
      <c r="E1691" s="2">
        <f t="shared" si="104"/>
        <v>2124352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44477</v>
      </c>
      <c r="B1692" s="6">
        <f>TITRES_STAT!C1695</f>
        <v>7.31</v>
      </c>
      <c r="C1692" s="6">
        <f>TITRES_STAT!D1695</f>
        <v>7.31</v>
      </c>
      <c r="D1692" s="6">
        <f>TITRES_STAT!E1695</f>
        <v>0</v>
      </c>
      <c r="E1692" s="2">
        <f t="shared" si="104"/>
        <v>2124352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44480</v>
      </c>
      <c r="B1693" s="6">
        <f>TITRES_STAT!C1696</f>
        <v>7.31</v>
      </c>
      <c r="C1693" s="6">
        <f>TITRES_STAT!D1696</f>
        <v>7.31</v>
      </c>
      <c r="D1693" s="6">
        <f>TITRES_STAT!E1696</f>
        <v>0</v>
      </c>
      <c r="E1693" s="2">
        <f t="shared" si="104"/>
        <v>2124352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CONFIRMED BULLISH</v>
      </c>
    </row>
    <row r="1694" spans="1:8" ht="13.5" x14ac:dyDescent="0.25">
      <c r="A1694" s="3">
        <f>TITRES_STAT!B1697</f>
        <v>44481</v>
      </c>
      <c r="B1694" s="6">
        <f>TITRES_STAT!C1697</f>
        <v>7.31</v>
      </c>
      <c r="C1694" s="6">
        <f>TITRES_STAT!D1697</f>
        <v>7.31</v>
      </c>
      <c r="D1694" s="6">
        <f>TITRES_STAT!E1697</f>
        <v>0</v>
      </c>
      <c r="E1694" s="2">
        <f t="shared" si="104"/>
        <v>2124352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7.31</v>
      </c>
      <c r="C1695" s="6">
        <f>TITRES_STAT!D1698</f>
        <v>7.31</v>
      </c>
      <c r="D1695" s="6">
        <f>TITRES_STAT!E1698</f>
        <v>0</v>
      </c>
      <c r="E1695" s="2">
        <f t="shared" si="104"/>
        <v>2124352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44483</v>
      </c>
      <c r="B1696" s="6">
        <f>TITRES_STAT!C1699</f>
        <v>7.31</v>
      </c>
      <c r="C1696" s="6">
        <f>TITRES_STAT!D1699</f>
        <v>7.31</v>
      </c>
      <c r="D1696" s="6">
        <f>TITRES_STAT!E1699</f>
        <v>0</v>
      </c>
      <c r="E1696" s="2">
        <f t="shared" si="104"/>
        <v>2124352</v>
      </c>
      <c r="F1696" s="6" t="str">
        <f t="shared" si="107"/>
        <v>NEUTRAL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44488</v>
      </c>
      <c r="B1697" s="6">
        <f>TITRES_STAT!C1700</f>
        <v>7.31</v>
      </c>
      <c r="C1697" s="6">
        <f>TITRES_STAT!D1700</f>
        <v>7.31</v>
      </c>
      <c r="D1697" s="6">
        <f>TITRES_STAT!E1700</f>
        <v>0</v>
      </c>
      <c r="E1697" s="2">
        <f t="shared" si="104"/>
        <v>2124352</v>
      </c>
      <c r="F1697" s="6" t="str">
        <f t="shared" si="107"/>
        <v>NEUTRAL</v>
      </c>
      <c r="G1697" s="6" t="str">
        <f t="shared" si="106"/>
        <v>NEUTRAL</v>
      </c>
      <c r="H1697" s="6" t="str">
        <f t="shared" si="105"/>
        <v>NEUTRAL</v>
      </c>
    </row>
    <row r="1698" spans="1:8" ht="13.5" x14ac:dyDescent="0.25">
      <c r="A1698" s="3">
        <f>TITRES_STAT!B1701</f>
        <v>44489</v>
      </c>
      <c r="B1698" s="6">
        <f>TITRES_STAT!C1701</f>
        <v>7.31</v>
      </c>
      <c r="C1698" s="6">
        <f>TITRES_STAT!D1701</f>
        <v>7.31</v>
      </c>
      <c r="D1698" s="6">
        <f>TITRES_STAT!E1701</f>
        <v>0</v>
      </c>
      <c r="E1698" s="2">
        <f t="shared" si="104"/>
        <v>2124352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44490</v>
      </c>
      <c r="B1699" s="6">
        <f>TITRES_STAT!C1702</f>
        <v>7</v>
      </c>
      <c r="C1699" s="6">
        <f>TITRES_STAT!D1702</f>
        <v>7</v>
      </c>
      <c r="D1699" s="6">
        <f>TITRES_STAT!E1702</f>
        <v>295</v>
      </c>
      <c r="E1699" s="2">
        <f t="shared" si="104"/>
        <v>2124057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CONFIRMED BEARISH</v>
      </c>
    </row>
    <row r="1700" spans="1:8" ht="13.5" x14ac:dyDescent="0.25">
      <c r="A1700" s="3">
        <f>TITRES_STAT!B1703</f>
        <v>44491</v>
      </c>
      <c r="B1700" s="6">
        <f>TITRES_STAT!C1703</f>
        <v>7</v>
      </c>
      <c r="C1700" s="6">
        <f>TITRES_STAT!D1703</f>
        <v>7</v>
      </c>
      <c r="D1700" s="6">
        <f>TITRES_STAT!E1703</f>
        <v>200</v>
      </c>
      <c r="E1700" s="2">
        <f t="shared" si="104"/>
        <v>2124057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7</v>
      </c>
      <c r="C1701" s="6">
        <f>TITRES_STAT!D1704</f>
        <v>7</v>
      </c>
      <c r="D1701" s="6">
        <f>TITRES_STAT!E1704</f>
        <v>0</v>
      </c>
      <c r="E1701" s="2">
        <f t="shared" si="104"/>
        <v>2124057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7</v>
      </c>
      <c r="C1702" s="6">
        <f>TITRES_STAT!D1705</f>
        <v>7</v>
      </c>
      <c r="D1702" s="6">
        <f>TITRES_STAT!E1705</f>
        <v>55</v>
      </c>
      <c r="E1702" s="2">
        <f t="shared" si="104"/>
        <v>2124057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7</v>
      </c>
      <c r="C1703" s="6">
        <f>TITRES_STAT!D1706</f>
        <v>7</v>
      </c>
      <c r="D1703" s="6">
        <f>TITRES_STAT!E1706</f>
        <v>0</v>
      </c>
      <c r="E1703" s="2">
        <f t="shared" si="104"/>
        <v>2124057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7</v>
      </c>
      <c r="C1704" s="6">
        <f>TITRES_STAT!D1707</f>
        <v>7</v>
      </c>
      <c r="D1704" s="6">
        <f>TITRES_STAT!E1707</f>
        <v>0</v>
      </c>
      <c r="E1704" s="2">
        <f t="shared" si="104"/>
        <v>2124057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7</v>
      </c>
      <c r="C1705" s="6">
        <f>TITRES_STAT!D1708</f>
        <v>7</v>
      </c>
      <c r="D1705" s="6">
        <f>TITRES_STAT!E1708</f>
        <v>0</v>
      </c>
      <c r="E1705" s="2">
        <f t="shared" si="104"/>
        <v>2124057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7</v>
      </c>
      <c r="C1706" s="6">
        <f>TITRES_STAT!D1709</f>
        <v>7</v>
      </c>
      <c r="D1706" s="6">
        <f>TITRES_STAT!E1709</f>
        <v>0</v>
      </c>
      <c r="E1706" s="2">
        <f t="shared" si="104"/>
        <v>2124057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7</v>
      </c>
      <c r="C1707" s="6">
        <f>TITRES_STAT!D1710</f>
        <v>7</v>
      </c>
      <c r="D1707" s="6">
        <f>TITRES_STAT!E1710</f>
        <v>0</v>
      </c>
      <c r="E1707" s="2">
        <f t="shared" si="104"/>
        <v>2124057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7</v>
      </c>
      <c r="C1708" s="6">
        <f>TITRES_STAT!D1711</f>
        <v>7</v>
      </c>
      <c r="D1708" s="6">
        <f>TITRES_STAT!E1711</f>
        <v>0</v>
      </c>
      <c r="E1708" s="2">
        <f t="shared" si="104"/>
        <v>2124057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7.03</v>
      </c>
      <c r="C1709" s="6">
        <f>TITRES_STAT!D1712</f>
        <v>7.03</v>
      </c>
      <c r="D1709" s="6">
        <f>TITRES_STAT!E1712</f>
        <v>200</v>
      </c>
      <c r="E1709" s="2">
        <f t="shared" si="104"/>
        <v>2124257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7.03</v>
      </c>
      <c r="C1710" s="6">
        <f>TITRES_STAT!D1713</f>
        <v>7.03</v>
      </c>
      <c r="D1710" s="6">
        <f>TITRES_STAT!E1713</f>
        <v>0</v>
      </c>
      <c r="E1710" s="2">
        <f t="shared" si="104"/>
        <v>2124257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7.03</v>
      </c>
      <c r="C1711" s="6">
        <f>TITRES_STAT!D1714</f>
        <v>7.03</v>
      </c>
      <c r="D1711" s="6">
        <f>TITRES_STAT!E1714</f>
        <v>0</v>
      </c>
      <c r="E1711" s="2">
        <f t="shared" si="104"/>
        <v>2124257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CONFIRMED BULLISH</v>
      </c>
    </row>
    <row r="1712" spans="1:8" ht="13.5" x14ac:dyDescent="0.25">
      <c r="A1712" s="3">
        <f>TITRES_STAT!B1715</f>
        <v>44509</v>
      </c>
      <c r="B1712" s="6">
        <f>TITRES_STAT!C1715</f>
        <v>7.03</v>
      </c>
      <c r="C1712" s="6">
        <f>TITRES_STAT!D1715</f>
        <v>7.03</v>
      </c>
      <c r="D1712" s="6">
        <f>TITRES_STAT!E1715</f>
        <v>0</v>
      </c>
      <c r="E1712" s="2">
        <f t="shared" si="104"/>
        <v>2124257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CONFIRMED BULLISH</v>
      </c>
    </row>
    <row r="1713" spans="1:8" ht="13.5" x14ac:dyDescent="0.25">
      <c r="A1713" s="3">
        <f>TITRES_STAT!B1716</f>
        <v>44510</v>
      </c>
      <c r="B1713" s="6">
        <f>TITRES_STAT!C1716</f>
        <v>7.3</v>
      </c>
      <c r="C1713" s="6">
        <f>TITRES_STAT!D1716</f>
        <v>7.3</v>
      </c>
      <c r="D1713" s="6">
        <f>TITRES_STAT!E1716</f>
        <v>1</v>
      </c>
      <c r="E1713" s="2">
        <f t="shared" si="104"/>
        <v>2124258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44511</v>
      </c>
      <c r="B1714" s="6">
        <f>TITRES_STAT!C1717</f>
        <v>7.3</v>
      </c>
      <c r="C1714" s="6">
        <f>TITRES_STAT!D1717</f>
        <v>7.3</v>
      </c>
      <c r="D1714" s="6">
        <f>TITRES_STAT!E1717</f>
        <v>0</v>
      </c>
      <c r="E1714" s="2">
        <f t="shared" si="104"/>
        <v>2124258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7.3</v>
      </c>
      <c r="C1715" s="6">
        <f>TITRES_STAT!D1718</f>
        <v>7.3</v>
      </c>
      <c r="D1715" s="6">
        <f>TITRES_STAT!E1718</f>
        <v>0</v>
      </c>
      <c r="E1715" s="2">
        <f t="shared" si="104"/>
        <v>2124258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7.25</v>
      </c>
      <c r="C1716" s="6">
        <f>TITRES_STAT!D1719</f>
        <v>7.25</v>
      </c>
      <c r="D1716" s="6">
        <f>TITRES_STAT!E1719</f>
        <v>350</v>
      </c>
      <c r="E1716" s="2">
        <f t="shared" si="104"/>
        <v>2123908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BEARISH DIVERGENCE</v>
      </c>
    </row>
    <row r="1717" spans="1:8" ht="13.5" x14ac:dyDescent="0.25">
      <c r="A1717" s="3">
        <f>TITRES_STAT!B1720</f>
        <v>44516</v>
      </c>
      <c r="B1717" s="6">
        <f>TITRES_STAT!C1720</f>
        <v>7.25</v>
      </c>
      <c r="C1717" s="6">
        <f>TITRES_STAT!D1720</f>
        <v>7.25</v>
      </c>
      <c r="D1717" s="6">
        <f>TITRES_STAT!E1720</f>
        <v>0</v>
      </c>
      <c r="E1717" s="2">
        <f t="shared" si="104"/>
        <v>2123908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BEARISH DIVERGENCE</v>
      </c>
    </row>
    <row r="1718" spans="1:8" ht="13.5" x14ac:dyDescent="0.25">
      <c r="A1718" s="3">
        <f>TITRES_STAT!B1721</f>
        <v>44517</v>
      </c>
      <c r="B1718" s="6">
        <f>TITRES_STAT!C1721</f>
        <v>7.25</v>
      </c>
      <c r="C1718" s="6">
        <f>TITRES_STAT!D1721</f>
        <v>7.25</v>
      </c>
      <c r="D1718" s="6">
        <f>TITRES_STAT!E1721</f>
        <v>0</v>
      </c>
      <c r="E1718" s="2">
        <f t="shared" si="104"/>
        <v>2123908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7.25</v>
      </c>
      <c r="C1719" s="6">
        <f>TITRES_STAT!D1722</f>
        <v>7.25</v>
      </c>
      <c r="D1719" s="6">
        <f>TITRES_STAT!E1722</f>
        <v>0</v>
      </c>
      <c r="E1719" s="2">
        <f t="shared" si="104"/>
        <v>2123908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7.25</v>
      </c>
      <c r="C1720" s="6">
        <f>TITRES_STAT!D1723</f>
        <v>7.25</v>
      </c>
      <c r="D1720" s="6">
        <f>TITRES_STAT!E1723</f>
        <v>0</v>
      </c>
      <c r="E1720" s="2">
        <f t="shared" si="104"/>
        <v>2123908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7.3</v>
      </c>
      <c r="C1721" s="6">
        <f>TITRES_STAT!D1724</f>
        <v>7.3</v>
      </c>
      <c r="D1721" s="6">
        <f>TITRES_STAT!E1724</f>
        <v>431</v>
      </c>
      <c r="E1721" s="2">
        <f t="shared" si="104"/>
        <v>2124339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CONFIRMED BULLISH</v>
      </c>
    </row>
    <row r="1722" spans="1:8" ht="13.5" x14ac:dyDescent="0.25">
      <c r="A1722" s="3">
        <f>TITRES_STAT!B1725</f>
        <v>44523</v>
      </c>
      <c r="B1722" s="6">
        <f>TITRES_STAT!C1725</f>
        <v>7.3</v>
      </c>
      <c r="C1722" s="6">
        <f>TITRES_STAT!D1725</f>
        <v>7.3</v>
      </c>
      <c r="D1722" s="6">
        <f>TITRES_STAT!E1725</f>
        <v>0</v>
      </c>
      <c r="E1722" s="2">
        <f t="shared" si="104"/>
        <v>2124339</v>
      </c>
      <c r="F1722" s="6" t="str">
        <f t="shared" si="107"/>
        <v>BULLISH</v>
      </c>
      <c r="G1722" s="6" t="str">
        <f t="shared" si="106"/>
        <v>NEUTRAL</v>
      </c>
      <c r="H1722" s="6" t="str">
        <f t="shared" si="105"/>
        <v>CONFIRMED BULLISH</v>
      </c>
    </row>
    <row r="1723" spans="1:8" ht="13.5" x14ac:dyDescent="0.25">
      <c r="A1723" s="3">
        <f>TITRES_STAT!B1726</f>
        <v>44524</v>
      </c>
      <c r="B1723" s="6">
        <f>TITRES_STAT!C1726</f>
        <v>7.3</v>
      </c>
      <c r="C1723" s="6">
        <f>TITRES_STAT!D1726</f>
        <v>7.3</v>
      </c>
      <c r="D1723" s="6">
        <f>TITRES_STAT!E1726</f>
        <v>0</v>
      </c>
      <c r="E1723" s="2">
        <f t="shared" si="104"/>
        <v>2124339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CONFIRMED BULLISH</v>
      </c>
    </row>
    <row r="1724" spans="1:8" ht="13.5" x14ac:dyDescent="0.25">
      <c r="A1724" s="3">
        <f>TITRES_STAT!B1727</f>
        <v>44525</v>
      </c>
      <c r="B1724" s="6">
        <f>TITRES_STAT!C1727</f>
        <v>7.3</v>
      </c>
      <c r="C1724" s="6">
        <f>TITRES_STAT!D1727</f>
        <v>7.3</v>
      </c>
      <c r="D1724" s="6">
        <f>TITRES_STAT!E1727</f>
        <v>0</v>
      </c>
      <c r="E1724" s="2">
        <f t="shared" si="104"/>
        <v>2124339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CONFIRMED BULLISH</v>
      </c>
    </row>
    <row r="1725" spans="1:8" ht="13.5" x14ac:dyDescent="0.25">
      <c r="A1725" s="3">
        <f>TITRES_STAT!B1728</f>
        <v>44526</v>
      </c>
      <c r="B1725" s="6">
        <f>TITRES_STAT!C1728</f>
        <v>7.3</v>
      </c>
      <c r="C1725" s="6">
        <f>TITRES_STAT!D1728</f>
        <v>7.3</v>
      </c>
      <c r="D1725" s="6">
        <f>TITRES_STAT!E1728</f>
        <v>0</v>
      </c>
      <c r="E1725" s="2">
        <f t="shared" si="104"/>
        <v>2124339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CONFIRMED BULLISH</v>
      </c>
    </row>
    <row r="1726" spans="1:8" ht="13.5" x14ac:dyDescent="0.25">
      <c r="A1726" s="3">
        <f>TITRES_STAT!B1729</f>
        <v>44529</v>
      </c>
      <c r="B1726" s="6">
        <f>TITRES_STAT!C1729</f>
        <v>7.3</v>
      </c>
      <c r="C1726" s="6">
        <f>TITRES_STAT!D1729</f>
        <v>7.3</v>
      </c>
      <c r="D1726" s="6">
        <f>TITRES_STAT!E1729</f>
        <v>0</v>
      </c>
      <c r="E1726" s="2">
        <f t="shared" si="104"/>
        <v>2124339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7.3</v>
      </c>
      <c r="C1727" s="6">
        <f>TITRES_STAT!D1730</f>
        <v>7.3</v>
      </c>
      <c r="D1727" s="6">
        <f>TITRES_STAT!E1730</f>
        <v>0</v>
      </c>
      <c r="E1727" s="2">
        <f t="shared" si="104"/>
        <v>2124339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7.3</v>
      </c>
      <c r="C1728" s="6">
        <f>TITRES_STAT!D1731</f>
        <v>7.3</v>
      </c>
      <c r="D1728" s="6">
        <f>TITRES_STAT!E1731</f>
        <v>0</v>
      </c>
      <c r="E1728" s="2">
        <f t="shared" si="104"/>
        <v>2124339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44532</v>
      </c>
      <c r="B1729" s="6">
        <f>TITRES_STAT!C1732</f>
        <v>7.3</v>
      </c>
      <c r="C1729" s="6">
        <f>TITRES_STAT!D1732</f>
        <v>7.3</v>
      </c>
      <c r="D1729" s="6">
        <f>TITRES_STAT!E1732</f>
        <v>0</v>
      </c>
      <c r="E1729" s="2">
        <f t="shared" si="104"/>
        <v>2124339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44533</v>
      </c>
      <c r="B1730" s="6">
        <f>TITRES_STAT!C1733</f>
        <v>7.3</v>
      </c>
      <c r="C1730" s="6">
        <f>TITRES_STAT!D1733</f>
        <v>7.3</v>
      </c>
      <c r="D1730" s="6">
        <f>TITRES_STAT!E1733</f>
        <v>0</v>
      </c>
      <c r="E1730" s="2">
        <f t="shared" si="104"/>
        <v>2124339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44536</v>
      </c>
      <c r="B1731" s="6">
        <f>TITRES_STAT!C1734</f>
        <v>7.3</v>
      </c>
      <c r="C1731" s="6">
        <f>TITRES_STAT!D1734</f>
        <v>7.3</v>
      </c>
      <c r="D1731" s="6">
        <f>TITRES_STAT!E1734</f>
        <v>0</v>
      </c>
      <c r="E1731" s="2">
        <f t="shared" si="104"/>
        <v>2124339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44537</v>
      </c>
      <c r="B1732" s="6">
        <f>TITRES_STAT!C1735</f>
        <v>7.3</v>
      </c>
      <c r="C1732" s="6">
        <f>TITRES_STAT!D1735</f>
        <v>7.3</v>
      </c>
      <c r="D1732" s="6">
        <f>TITRES_STAT!E1735</f>
        <v>0</v>
      </c>
      <c r="E1732" s="2">
        <f t="shared" ref="E1732:E1795" si="108">IF(B1732&gt;B1731, E1731+D1732, IF(B1732&lt;B1731, E1731-D1732, E1731))</f>
        <v>2124339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7.3</v>
      </c>
      <c r="C1733" s="6">
        <f>TITRES_STAT!D1736</f>
        <v>7.3</v>
      </c>
      <c r="D1733" s="6">
        <f>TITRES_STAT!E1736</f>
        <v>0</v>
      </c>
      <c r="E1733" s="2">
        <f t="shared" si="108"/>
        <v>2124339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7.3</v>
      </c>
      <c r="C1734" s="6">
        <f>TITRES_STAT!D1737</f>
        <v>7.3</v>
      </c>
      <c r="D1734" s="6">
        <f>TITRES_STAT!E1737</f>
        <v>0</v>
      </c>
      <c r="E1734" s="2">
        <f t="shared" si="108"/>
        <v>2124339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7.3</v>
      </c>
      <c r="C1735" s="6">
        <f>TITRES_STAT!D1738</f>
        <v>7.3</v>
      </c>
      <c r="D1735" s="6">
        <f>TITRES_STAT!E1738</f>
        <v>0</v>
      </c>
      <c r="E1735" s="2">
        <f t="shared" si="108"/>
        <v>2124339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44543</v>
      </c>
      <c r="B1736" s="6">
        <f>TITRES_STAT!C1739</f>
        <v>7.3</v>
      </c>
      <c r="C1736" s="6">
        <f>TITRES_STAT!D1739</f>
        <v>7.3</v>
      </c>
      <c r="D1736" s="6">
        <f>TITRES_STAT!E1739</f>
        <v>0</v>
      </c>
      <c r="E1736" s="2">
        <f t="shared" si="108"/>
        <v>2124339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44544</v>
      </c>
      <c r="B1737" s="6">
        <f>TITRES_STAT!C1740</f>
        <v>7.3</v>
      </c>
      <c r="C1737" s="6">
        <f>TITRES_STAT!D1740</f>
        <v>7.3</v>
      </c>
      <c r="D1737" s="6">
        <f>TITRES_STAT!E1740</f>
        <v>0</v>
      </c>
      <c r="E1737" s="2">
        <f t="shared" si="108"/>
        <v>2124339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7.3</v>
      </c>
      <c r="C1738" s="6">
        <f>TITRES_STAT!D1741</f>
        <v>7.3</v>
      </c>
      <c r="D1738" s="6">
        <f>TITRES_STAT!E1741</f>
        <v>0</v>
      </c>
      <c r="E1738" s="2">
        <f t="shared" si="108"/>
        <v>2124339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7.3</v>
      </c>
      <c r="C1739" s="6">
        <f>TITRES_STAT!D1742</f>
        <v>7.3</v>
      </c>
      <c r="D1739" s="6">
        <f>TITRES_STAT!E1742</f>
        <v>0</v>
      </c>
      <c r="E1739" s="2">
        <f t="shared" si="108"/>
        <v>2124339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7.3</v>
      </c>
      <c r="C1740" s="6">
        <f>TITRES_STAT!D1743</f>
        <v>7.3</v>
      </c>
      <c r="D1740" s="6">
        <f>TITRES_STAT!E1743</f>
        <v>0</v>
      </c>
      <c r="E1740" s="2">
        <f t="shared" si="108"/>
        <v>2124339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7</v>
      </c>
      <c r="C1741" s="6">
        <f>TITRES_STAT!D1744</f>
        <v>7</v>
      </c>
      <c r="D1741" s="6">
        <f>TITRES_STAT!E1744</f>
        <v>200</v>
      </c>
      <c r="E1741" s="2">
        <f t="shared" si="108"/>
        <v>2124139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6.7</v>
      </c>
      <c r="C1742" s="6">
        <f>TITRES_STAT!D1745</f>
        <v>6.7</v>
      </c>
      <c r="D1742" s="6">
        <f>TITRES_STAT!E1745</f>
        <v>40</v>
      </c>
      <c r="E1742" s="2">
        <f t="shared" si="108"/>
        <v>2124099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6.7</v>
      </c>
      <c r="C1743" s="6">
        <f>TITRES_STAT!D1746</f>
        <v>6.7</v>
      </c>
      <c r="D1743" s="6">
        <f>TITRES_STAT!E1746</f>
        <v>0</v>
      </c>
      <c r="E1743" s="2">
        <f t="shared" si="108"/>
        <v>2124099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6.7</v>
      </c>
      <c r="C1744" s="6">
        <f>TITRES_STAT!D1747</f>
        <v>6.7</v>
      </c>
      <c r="D1744" s="6">
        <f>TITRES_STAT!E1747</f>
        <v>0</v>
      </c>
      <c r="E1744" s="2">
        <f t="shared" si="108"/>
        <v>2124099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6.7</v>
      </c>
      <c r="C1745" s="6">
        <f>TITRES_STAT!D1748</f>
        <v>6.7</v>
      </c>
      <c r="D1745" s="6">
        <f>TITRES_STAT!E1748</f>
        <v>346</v>
      </c>
      <c r="E1745" s="2">
        <f t="shared" si="108"/>
        <v>2124099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7</v>
      </c>
      <c r="C1746" s="6">
        <f>TITRES_STAT!D1749</f>
        <v>7</v>
      </c>
      <c r="D1746" s="6">
        <f>TITRES_STAT!E1749</f>
        <v>1844</v>
      </c>
      <c r="E1746" s="2">
        <f t="shared" si="108"/>
        <v>2125943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44559</v>
      </c>
      <c r="B1747" s="6">
        <f>TITRES_STAT!C1750</f>
        <v>7.3</v>
      </c>
      <c r="C1747" s="6">
        <f>TITRES_STAT!D1750</f>
        <v>7.3</v>
      </c>
      <c r="D1747" s="6">
        <f>TITRES_STAT!E1750</f>
        <v>520</v>
      </c>
      <c r="E1747" s="2">
        <f t="shared" si="108"/>
        <v>2126463</v>
      </c>
      <c r="F1747" s="6" t="str">
        <f t="shared" si="111"/>
        <v>BULLISH</v>
      </c>
      <c r="G1747" s="6" t="str">
        <f t="shared" si="110"/>
        <v>NEUTRAL</v>
      </c>
      <c r="H1747" s="6" t="str">
        <f t="shared" si="109"/>
        <v>CONFIRMED BULLISH</v>
      </c>
    </row>
    <row r="1748" spans="1:8" ht="13.5" x14ac:dyDescent="0.25">
      <c r="A1748" s="3">
        <f>TITRES_STAT!B1751</f>
        <v>44560</v>
      </c>
      <c r="B1748" s="6">
        <f>TITRES_STAT!C1751</f>
        <v>7.3</v>
      </c>
      <c r="C1748" s="6">
        <f>TITRES_STAT!D1751</f>
        <v>7.3</v>
      </c>
      <c r="D1748" s="6">
        <f>TITRES_STAT!E1751</f>
        <v>0</v>
      </c>
      <c r="E1748" s="2">
        <f t="shared" si="108"/>
        <v>2126463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CONFIRMED BULLISH</v>
      </c>
    </row>
    <row r="1749" spans="1:8" ht="13.5" x14ac:dyDescent="0.25">
      <c r="A1749" s="3">
        <f>TITRES_STAT!B1752</f>
        <v>44561</v>
      </c>
      <c r="B1749" s="6">
        <f>TITRES_STAT!C1752</f>
        <v>7.3</v>
      </c>
      <c r="C1749" s="6">
        <f>TITRES_STAT!D1752</f>
        <v>7.3</v>
      </c>
      <c r="D1749" s="6">
        <f>TITRES_STAT!E1752</f>
        <v>0</v>
      </c>
      <c r="E1749" s="2">
        <f t="shared" si="108"/>
        <v>2126463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6.98</v>
      </c>
      <c r="C1750" s="6">
        <f>TITRES_STAT!D1753</f>
        <v>6.98</v>
      </c>
      <c r="D1750" s="6">
        <f>TITRES_STAT!E1753</f>
        <v>500</v>
      </c>
      <c r="E1750" s="2">
        <f t="shared" si="108"/>
        <v>2125963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6.67</v>
      </c>
      <c r="C1751" s="6">
        <f>TITRES_STAT!D1754</f>
        <v>6.67</v>
      </c>
      <c r="D1751" s="6">
        <f>TITRES_STAT!E1754</f>
        <v>680</v>
      </c>
      <c r="E1751" s="2">
        <f t="shared" si="108"/>
        <v>2125283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6.67</v>
      </c>
      <c r="C1752" s="6">
        <f>TITRES_STAT!D1755</f>
        <v>6.67</v>
      </c>
      <c r="D1752" s="6">
        <f>TITRES_STAT!E1755</f>
        <v>3540</v>
      </c>
      <c r="E1752" s="2">
        <f t="shared" si="108"/>
        <v>2125283</v>
      </c>
      <c r="F1752" s="6" t="str">
        <f t="shared" si="111"/>
        <v>BEARISH</v>
      </c>
      <c r="G1752" s="6" t="str">
        <f t="shared" si="110"/>
        <v>NEUTRAL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6.67</v>
      </c>
      <c r="C1753" s="6">
        <f>TITRES_STAT!D1756</f>
        <v>6.67</v>
      </c>
      <c r="D1753" s="6">
        <f>TITRES_STAT!E1756</f>
        <v>1670</v>
      </c>
      <c r="E1753" s="2">
        <f t="shared" si="108"/>
        <v>2125283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6.67</v>
      </c>
      <c r="C1754" s="6">
        <f>TITRES_STAT!D1757</f>
        <v>6.67</v>
      </c>
      <c r="D1754" s="6">
        <f>TITRES_STAT!E1757</f>
        <v>2900</v>
      </c>
      <c r="E1754" s="2">
        <f t="shared" si="108"/>
        <v>2125283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6.96</v>
      </c>
      <c r="C1755" s="6">
        <f>TITRES_STAT!D1758</f>
        <v>6.96</v>
      </c>
      <c r="D1755" s="6">
        <f>TITRES_STAT!E1758</f>
        <v>2000</v>
      </c>
      <c r="E1755" s="2">
        <f t="shared" si="108"/>
        <v>2127283</v>
      </c>
      <c r="F1755" s="6" t="str">
        <f t="shared" si="111"/>
        <v>BULLISH</v>
      </c>
      <c r="G1755" s="6" t="str">
        <f t="shared" si="110"/>
        <v>NEUTRAL</v>
      </c>
      <c r="H1755" s="6" t="str">
        <f t="shared" si="109"/>
        <v>BULLISH DIVERGENCE</v>
      </c>
    </row>
    <row r="1756" spans="1:8" ht="13.5" x14ac:dyDescent="0.25">
      <c r="A1756" s="3">
        <f>TITRES_STAT!B1759</f>
        <v>44572</v>
      </c>
      <c r="B1756" s="6">
        <f>TITRES_STAT!C1759</f>
        <v>6.69</v>
      </c>
      <c r="C1756" s="6">
        <f>TITRES_STAT!D1759</f>
        <v>6.69</v>
      </c>
      <c r="D1756" s="6">
        <f>TITRES_STAT!E1759</f>
        <v>570</v>
      </c>
      <c r="E1756" s="2">
        <f t="shared" si="108"/>
        <v>2126713</v>
      </c>
      <c r="F1756" s="6" t="str">
        <f t="shared" si="111"/>
        <v>BULLISH</v>
      </c>
      <c r="G1756" s="6" t="str">
        <f t="shared" si="110"/>
        <v>NEUTRAL</v>
      </c>
      <c r="H1756" s="6" t="str">
        <f t="shared" si="109"/>
        <v>CONFIRMED BULLISH</v>
      </c>
    </row>
    <row r="1757" spans="1:8" ht="13.5" x14ac:dyDescent="0.25">
      <c r="A1757" s="3">
        <f>TITRES_STAT!B1760</f>
        <v>44573</v>
      </c>
      <c r="B1757" s="6">
        <f>TITRES_STAT!C1760</f>
        <v>6.68</v>
      </c>
      <c r="C1757" s="6">
        <f>TITRES_STAT!D1760</f>
        <v>6.68</v>
      </c>
      <c r="D1757" s="6">
        <f>TITRES_STAT!E1760</f>
        <v>320</v>
      </c>
      <c r="E1757" s="2">
        <f t="shared" si="108"/>
        <v>2126393</v>
      </c>
      <c r="F1757" s="6" t="str">
        <f t="shared" si="111"/>
        <v>BULLISH</v>
      </c>
      <c r="G1757" s="6" t="str">
        <f t="shared" si="110"/>
        <v>NEUTRAL</v>
      </c>
      <c r="H1757" s="6" t="str">
        <f t="shared" si="109"/>
        <v>CONFIRMED BULLISH</v>
      </c>
    </row>
    <row r="1758" spans="1:8" ht="13.5" x14ac:dyDescent="0.25">
      <c r="A1758" s="3">
        <f>TITRES_STAT!B1761</f>
        <v>44574</v>
      </c>
      <c r="B1758" s="6">
        <f>TITRES_STAT!C1761</f>
        <v>6.71</v>
      </c>
      <c r="C1758" s="6">
        <f>TITRES_STAT!D1761</f>
        <v>6.71</v>
      </c>
      <c r="D1758" s="6">
        <f>TITRES_STAT!E1761</f>
        <v>785</v>
      </c>
      <c r="E1758" s="2">
        <f t="shared" si="108"/>
        <v>2127178</v>
      </c>
      <c r="F1758" s="6" t="str">
        <f t="shared" si="111"/>
        <v>BULLISH</v>
      </c>
      <c r="G1758" s="6" t="str">
        <f t="shared" si="110"/>
        <v>NEUTRAL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6.71</v>
      </c>
      <c r="C1759" s="6">
        <f>TITRES_STAT!D1762</f>
        <v>6.71</v>
      </c>
      <c r="D1759" s="6">
        <f>TITRES_STAT!E1762</f>
        <v>0</v>
      </c>
      <c r="E1759" s="2">
        <f t="shared" si="108"/>
        <v>2127178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6.58</v>
      </c>
      <c r="C1760" s="6">
        <f>TITRES_STAT!D1763</f>
        <v>6.58</v>
      </c>
      <c r="D1760" s="6">
        <f>TITRES_STAT!E1763</f>
        <v>1410</v>
      </c>
      <c r="E1760" s="2">
        <f t="shared" si="108"/>
        <v>2125768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CONFIRMED BEARISH</v>
      </c>
    </row>
    <row r="1761" spans="1:8" ht="13.5" x14ac:dyDescent="0.25">
      <c r="A1761" s="3">
        <f>TITRES_STAT!B1764</f>
        <v>44579</v>
      </c>
      <c r="B1761" s="6">
        <f>TITRES_STAT!C1764</f>
        <v>6.58</v>
      </c>
      <c r="C1761" s="6">
        <f>TITRES_STAT!D1764</f>
        <v>6.58</v>
      </c>
      <c r="D1761" s="6">
        <f>TITRES_STAT!E1764</f>
        <v>664</v>
      </c>
      <c r="E1761" s="2">
        <f t="shared" si="108"/>
        <v>2125768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44580</v>
      </c>
      <c r="B1762" s="6">
        <f>TITRES_STAT!C1765</f>
        <v>6.58</v>
      </c>
      <c r="C1762" s="6">
        <f>TITRES_STAT!D1765</f>
        <v>6.58</v>
      </c>
      <c r="D1762" s="6">
        <f>TITRES_STAT!E1765</f>
        <v>1000</v>
      </c>
      <c r="E1762" s="2">
        <f t="shared" si="108"/>
        <v>2125768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6.58</v>
      </c>
      <c r="C1763" s="6">
        <f>TITRES_STAT!D1766</f>
        <v>6.58</v>
      </c>
      <c r="D1763" s="6">
        <f>TITRES_STAT!E1766</f>
        <v>0</v>
      </c>
      <c r="E1763" s="2">
        <f t="shared" si="108"/>
        <v>2125768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6.6</v>
      </c>
      <c r="C1764" s="6">
        <f>TITRES_STAT!D1767</f>
        <v>6.6</v>
      </c>
      <c r="D1764" s="6">
        <f>TITRES_STAT!E1767</f>
        <v>600</v>
      </c>
      <c r="E1764" s="2">
        <f t="shared" si="108"/>
        <v>2126368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6.6</v>
      </c>
      <c r="C1765" s="6">
        <f>TITRES_STAT!D1768</f>
        <v>6.6</v>
      </c>
      <c r="D1765" s="6">
        <f>TITRES_STAT!E1768</f>
        <v>0</v>
      </c>
      <c r="E1765" s="2">
        <f t="shared" si="108"/>
        <v>2126368</v>
      </c>
      <c r="F1765" s="6" t="str">
        <f t="shared" si="111"/>
        <v>BULLISH</v>
      </c>
      <c r="G1765" s="6" t="str">
        <f t="shared" si="110"/>
        <v>NEUTRAL</v>
      </c>
      <c r="H1765" s="6" t="str">
        <f t="shared" si="109"/>
        <v>CONFIRMED BULLISH</v>
      </c>
    </row>
    <row r="1766" spans="1:8" ht="13.5" x14ac:dyDescent="0.25">
      <c r="A1766" s="3">
        <f>TITRES_STAT!B1769</f>
        <v>44586</v>
      </c>
      <c r="B1766" s="6">
        <f>TITRES_STAT!C1769</f>
        <v>6.6</v>
      </c>
      <c r="C1766" s="6">
        <f>TITRES_STAT!D1769</f>
        <v>6.6</v>
      </c>
      <c r="D1766" s="6">
        <f>TITRES_STAT!E1769</f>
        <v>0</v>
      </c>
      <c r="E1766" s="2">
        <f t="shared" si="108"/>
        <v>2126368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6.6</v>
      </c>
      <c r="C1767" s="6">
        <f>TITRES_STAT!D1770</f>
        <v>6.6</v>
      </c>
      <c r="D1767" s="6">
        <f>TITRES_STAT!E1770</f>
        <v>0</v>
      </c>
      <c r="E1767" s="2">
        <f t="shared" si="108"/>
        <v>2126368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CONFIRMED BULLISH</v>
      </c>
    </row>
    <row r="1768" spans="1:8" ht="13.5" x14ac:dyDescent="0.25">
      <c r="A1768" s="3">
        <f>TITRES_STAT!B1771</f>
        <v>44588</v>
      </c>
      <c r="B1768" s="6">
        <f>TITRES_STAT!C1771</f>
        <v>6.61</v>
      </c>
      <c r="C1768" s="6">
        <f>TITRES_STAT!D1771</f>
        <v>6.61</v>
      </c>
      <c r="D1768" s="6">
        <f>TITRES_STAT!E1771</f>
        <v>15000</v>
      </c>
      <c r="E1768" s="2">
        <f t="shared" si="108"/>
        <v>2141368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CONFIRMED BULLISH</v>
      </c>
    </row>
    <row r="1769" spans="1:8" ht="13.5" x14ac:dyDescent="0.25">
      <c r="A1769" s="3">
        <f>TITRES_STAT!B1772</f>
        <v>44589</v>
      </c>
      <c r="B1769" s="6">
        <f>TITRES_STAT!C1772</f>
        <v>6.61</v>
      </c>
      <c r="C1769" s="6">
        <f>TITRES_STAT!D1772</f>
        <v>6.61</v>
      </c>
      <c r="D1769" s="6">
        <f>TITRES_STAT!E1772</f>
        <v>0</v>
      </c>
      <c r="E1769" s="2">
        <f t="shared" si="108"/>
        <v>2141368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6.61</v>
      </c>
      <c r="C1770" s="6">
        <f>TITRES_STAT!D1773</f>
        <v>6.61</v>
      </c>
      <c r="D1770" s="6">
        <f>TITRES_STAT!E1773</f>
        <v>0</v>
      </c>
      <c r="E1770" s="2">
        <f t="shared" si="108"/>
        <v>2141368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6.6</v>
      </c>
      <c r="C1771" s="6">
        <f>TITRES_STAT!D1774</f>
        <v>6.6</v>
      </c>
      <c r="D1771" s="6">
        <f>TITRES_STAT!E1774</f>
        <v>430</v>
      </c>
      <c r="E1771" s="2">
        <f t="shared" si="108"/>
        <v>2140938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NEUTRAL</v>
      </c>
    </row>
    <row r="1772" spans="1:8" ht="13.5" x14ac:dyDescent="0.25">
      <c r="A1772" s="3">
        <f>TITRES_STAT!B1775</f>
        <v>44594</v>
      </c>
      <c r="B1772" s="6">
        <f>TITRES_STAT!C1775</f>
        <v>6.6</v>
      </c>
      <c r="C1772" s="6">
        <f>TITRES_STAT!D1775</f>
        <v>6.6</v>
      </c>
      <c r="D1772" s="6">
        <f>TITRES_STAT!E1775</f>
        <v>0</v>
      </c>
      <c r="E1772" s="2">
        <f t="shared" si="108"/>
        <v>2140938</v>
      </c>
      <c r="F1772" s="6" t="str">
        <f t="shared" si="111"/>
        <v>BULLISH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44595</v>
      </c>
      <c r="B1773" s="6">
        <f>TITRES_STAT!C1776</f>
        <v>6.58</v>
      </c>
      <c r="C1773" s="6">
        <f>TITRES_STAT!D1776</f>
        <v>6.58</v>
      </c>
      <c r="D1773" s="6">
        <f>TITRES_STAT!E1776</f>
        <v>300</v>
      </c>
      <c r="E1773" s="2">
        <f t="shared" si="108"/>
        <v>2140638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6.6</v>
      </c>
      <c r="C1774" s="6">
        <f>TITRES_STAT!D1777</f>
        <v>6.6</v>
      </c>
      <c r="D1774" s="6">
        <f>TITRES_STAT!E1777</f>
        <v>62</v>
      </c>
      <c r="E1774" s="2">
        <f t="shared" si="108"/>
        <v>2140700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6.6</v>
      </c>
      <c r="C1775" s="6">
        <f>TITRES_STAT!D1778</f>
        <v>6.6</v>
      </c>
      <c r="D1775" s="6">
        <f>TITRES_STAT!E1778</f>
        <v>1057216</v>
      </c>
      <c r="E1775" s="2">
        <f t="shared" si="108"/>
        <v>2140700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6.6</v>
      </c>
      <c r="C1776" s="6">
        <f>TITRES_STAT!D1779</f>
        <v>6.6</v>
      </c>
      <c r="D1776" s="6">
        <f>TITRES_STAT!E1779</f>
        <v>0</v>
      </c>
      <c r="E1776" s="2">
        <f t="shared" si="108"/>
        <v>2140700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6.6</v>
      </c>
      <c r="C1777" s="6">
        <f>TITRES_STAT!D1780</f>
        <v>6.6</v>
      </c>
      <c r="D1777" s="6">
        <f>TITRES_STAT!E1780</f>
        <v>357238</v>
      </c>
      <c r="E1777" s="2">
        <f t="shared" si="108"/>
        <v>2140700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44602</v>
      </c>
      <c r="B1778" s="6">
        <f>TITRES_STAT!C1781</f>
        <v>6.6</v>
      </c>
      <c r="C1778" s="6">
        <f>TITRES_STAT!D1781</f>
        <v>6.6</v>
      </c>
      <c r="D1778" s="6">
        <f>TITRES_STAT!E1781</f>
        <v>1713676</v>
      </c>
      <c r="E1778" s="2">
        <f t="shared" si="108"/>
        <v>2140700</v>
      </c>
      <c r="F1778" s="6" t="str">
        <f t="shared" si="111"/>
        <v>BULLISH</v>
      </c>
      <c r="G1778" s="6" t="str">
        <f t="shared" si="110"/>
        <v>NEUTRAL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6.6</v>
      </c>
      <c r="C1779" s="6">
        <f>TITRES_STAT!D1782</f>
        <v>6.6</v>
      </c>
      <c r="D1779" s="6">
        <f>TITRES_STAT!E1782</f>
        <v>2185</v>
      </c>
      <c r="E1779" s="2">
        <f t="shared" si="108"/>
        <v>2140700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44606</v>
      </c>
      <c r="B1780" s="6">
        <f>TITRES_STAT!C1783</f>
        <v>6.6</v>
      </c>
      <c r="C1780" s="6">
        <f>TITRES_STAT!D1783</f>
        <v>6.6</v>
      </c>
      <c r="D1780" s="6">
        <f>TITRES_STAT!E1783</f>
        <v>0</v>
      </c>
      <c r="E1780" s="2">
        <f t="shared" si="108"/>
        <v>2140700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44607</v>
      </c>
      <c r="B1781" s="6">
        <f>TITRES_STAT!C1784</f>
        <v>6.6</v>
      </c>
      <c r="C1781" s="6">
        <f>TITRES_STAT!D1784</f>
        <v>6.6</v>
      </c>
      <c r="D1781" s="6">
        <f>TITRES_STAT!E1784</f>
        <v>500</v>
      </c>
      <c r="E1781" s="2">
        <f t="shared" si="108"/>
        <v>2140700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44608</v>
      </c>
      <c r="B1782" s="6">
        <f>TITRES_STAT!C1785</f>
        <v>6.85</v>
      </c>
      <c r="C1782" s="6">
        <f>TITRES_STAT!D1785</f>
        <v>6.85</v>
      </c>
      <c r="D1782" s="6">
        <f>TITRES_STAT!E1785</f>
        <v>2</v>
      </c>
      <c r="E1782" s="2">
        <f t="shared" si="108"/>
        <v>2140702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CONFIRMED BULLISH</v>
      </c>
    </row>
    <row r="1783" spans="1:8" ht="13.5" x14ac:dyDescent="0.25">
      <c r="A1783" s="3">
        <f>TITRES_STAT!B1786</f>
        <v>44609</v>
      </c>
      <c r="B1783" s="6">
        <f>TITRES_STAT!C1786</f>
        <v>6.83</v>
      </c>
      <c r="C1783" s="6">
        <f>TITRES_STAT!D1786</f>
        <v>6.83</v>
      </c>
      <c r="D1783" s="6">
        <f>TITRES_STAT!E1786</f>
        <v>500002</v>
      </c>
      <c r="E1783" s="2">
        <f t="shared" si="108"/>
        <v>1640700</v>
      </c>
      <c r="F1783" s="6" t="str">
        <f t="shared" si="111"/>
        <v>BEARISH</v>
      </c>
      <c r="G1783" s="6" t="str">
        <f t="shared" si="110"/>
        <v>WEAK</v>
      </c>
      <c r="H1783" s="6" t="str">
        <f t="shared" si="109"/>
        <v>BEARISH DIVERGENCE</v>
      </c>
    </row>
    <row r="1784" spans="1:8" ht="13.5" x14ac:dyDescent="0.25">
      <c r="A1784" s="3">
        <f>TITRES_STAT!B1787</f>
        <v>44610</v>
      </c>
      <c r="B1784" s="6">
        <f>TITRES_STAT!C1787</f>
        <v>6.83</v>
      </c>
      <c r="C1784" s="6">
        <f>TITRES_STAT!D1787</f>
        <v>6.83</v>
      </c>
      <c r="D1784" s="6">
        <f>TITRES_STAT!E1787</f>
        <v>38</v>
      </c>
      <c r="E1784" s="2">
        <f t="shared" si="108"/>
        <v>1640700</v>
      </c>
      <c r="F1784" s="6" t="str">
        <f t="shared" si="111"/>
        <v>BEARISH</v>
      </c>
      <c r="G1784" s="6" t="str">
        <f t="shared" si="110"/>
        <v>WEAK</v>
      </c>
      <c r="H1784" s="6" t="str">
        <f t="shared" si="109"/>
        <v>BEARISH DIVERGENCE</v>
      </c>
    </row>
    <row r="1785" spans="1:8" ht="13.5" x14ac:dyDescent="0.25">
      <c r="A1785" s="3">
        <f>TITRES_STAT!B1788</f>
        <v>44613</v>
      </c>
      <c r="B1785" s="6">
        <f>TITRES_STAT!C1788</f>
        <v>6.6</v>
      </c>
      <c r="C1785" s="6">
        <f>TITRES_STAT!D1788</f>
        <v>6.6</v>
      </c>
      <c r="D1785" s="6">
        <f>TITRES_STAT!E1788</f>
        <v>550000</v>
      </c>
      <c r="E1785" s="2">
        <f t="shared" si="108"/>
        <v>1090700</v>
      </c>
      <c r="F1785" s="6" t="str">
        <f t="shared" si="111"/>
        <v>BEARISH</v>
      </c>
      <c r="G1785" s="6" t="str">
        <f t="shared" si="110"/>
        <v>WEAK</v>
      </c>
      <c r="H1785" s="6" t="str">
        <f t="shared" si="109"/>
        <v>NEUTRAL</v>
      </c>
    </row>
    <row r="1786" spans="1:8" ht="13.5" x14ac:dyDescent="0.25">
      <c r="A1786" s="3">
        <f>TITRES_STAT!B1789</f>
        <v>44614</v>
      </c>
      <c r="B1786" s="6">
        <f>TITRES_STAT!C1789</f>
        <v>6.6</v>
      </c>
      <c r="C1786" s="6">
        <f>TITRES_STAT!D1789</f>
        <v>6.6</v>
      </c>
      <c r="D1786" s="6">
        <f>TITRES_STAT!E1789</f>
        <v>200000</v>
      </c>
      <c r="E1786" s="2">
        <f t="shared" si="108"/>
        <v>1090700</v>
      </c>
      <c r="F1786" s="6" t="str">
        <f t="shared" si="111"/>
        <v>BEARISH</v>
      </c>
      <c r="G1786" s="6" t="str">
        <f t="shared" si="110"/>
        <v>WEAK</v>
      </c>
      <c r="H1786" s="6" t="str">
        <f t="shared" si="109"/>
        <v>NEUTRAL</v>
      </c>
    </row>
    <row r="1787" spans="1:8" ht="13.5" x14ac:dyDescent="0.25">
      <c r="A1787" s="3">
        <f>TITRES_STAT!B1790</f>
        <v>44615</v>
      </c>
      <c r="B1787" s="6">
        <f>TITRES_STAT!C1790</f>
        <v>6.8</v>
      </c>
      <c r="C1787" s="6">
        <f>TITRES_STAT!D1790</f>
        <v>6.8</v>
      </c>
      <c r="D1787" s="6">
        <f>TITRES_STAT!E1790</f>
        <v>100</v>
      </c>
      <c r="E1787" s="2">
        <f t="shared" si="108"/>
        <v>1090800</v>
      </c>
      <c r="F1787" s="6" t="str">
        <f t="shared" si="111"/>
        <v>BEARISH</v>
      </c>
      <c r="G1787" s="6" t="str">
        <f t="shared" si="110"/>
        <v>WEAK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6.8</v>
      </c>
      <c r="C1788" s="6">
        <f>TITRES_STAT!D1791</f>
        <v>6.8</v>
      </c>
      <c r="D1788" s="6">
        <f>TITRES_STAT!E1791</f>
        <v>2621</v>
      </c>
      <c r="E1788" s="2">
        <f t="shared" si="108"/>
        <v>1090800</v>
      </c>
      <c r="F1788" s="6" t="str">
        <f t="shared" si="111"/>
        <v>BEARISH</v>
      </c>
      <c r="G1788" s="6" t="str">
        <f t="shared" si="110"/>
        <v>WEAK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6.8</v>
      </c>
      <c r="C1789" s="6">
        <f>TITRES_STAT!D1792</f>
        <v>6.8</v>
      </c>
      <c r="D1789" s="6">
        <f>TITRES_STAT!E1792</f>
        <v>0</v>
      </c>
      <c r="E1789" s="2">
        <f t="shared" si="108"/>
        <v>1090800</v>
      </c>
      <c r="F1789" s="6" t="str">
        <f t="shared" si="111"/>
        <v>BEARISH</v>
      </c>
      <c r="G1789" s="6" t="str">
        <f t="shared" si="110"/>
        <v>WEAK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6.8</v>
      </c>
      <c r="C1790" s="6">
        <f>TITRES_STAT!D1793</f>
        <v>6.8</v>
      </c>
      <c r="D1790" s="6">
        <f>TITRES_STAT!E1793</f>
        <v>0</v>
      </c>
      <c r="E1790" s="2">
        <f t="shared" si="108"/>
        <v>1090800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CONFIRMED BULLISH</v>
      </c>
    </row>
    <row r="1791" spans="1:8" ht="13.5" x14ac:dyDescent="0.25">
      <c r="A1791" s="3">
        <f>TITRES_STAT!B1794</f>
        <v>44621</v>
      </c>
      <c r="B1791" s="6">
        <f>TITRES_STAT!C1794</f>
        <v>6.8</v>
      </c>
      <c r="C1791" s="6">
        <f>TITRES_STAT!D1794</f>
        <v>6.8</v>
      </c>
      <c r="D1791" s="6">
        <f>TITRES_STAT!E1794</f>
        <v>105</v>
      </c>
      <c r="E1791" s="2">
        <f t="shared" si="108"/>
        <v>1090800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CONFIRMED BULLISH</v>
      </c>
    </row>
    <row r="1792" spans="1:8" ht="13.5" x14ac:dyDescent="0.25">
      <c r="A1792" s="3">
        <f>TITRES_STAT!B1795</f>
        <v>44622</v>
      </c>
      <c r="B1792" s="6">
        <f>TITRES_STAT!C1795</f>
        <v>6.8</v>
      </c>
      <c r="C1792" s="6">
        <f>TITRES_STAT!D1795</f>
        <v>6.8</v>
      </c>
      <c r="D1792" s="6">
        <f>TITRES_STAT!E1795</f>
        <v>0</v>
      </c>
      <c r="E1792" s="2">
        <f t="shared" si="108"/>
        <v>1090800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44623</v>
      </c>
      <c r="B1793" s="6">
        <f>TITRES_STAT!C1796</f>
        <v>6.8</v>
      </c>
      <c r="C1793" s="6">
        <f>TITRES_STAT!D1796</f>
        <v>6.8</v>
      </c>
      <c r="D1793" s="6">
        <f>TITRES_STAT!E1796</f>
        <v>0</v>
      </c>
      <c r="E1793" s="2">
        <f t="shared" si="108"/>
        <v>1090800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6.6</v>
      </c>
      <c r="C1794" s="6">
        <f>TITRES_STAT!D1797</f>
        <v>6.6</v>
      </c>
      <c r="D1794" s="6">
        <f>TITRES_STAT!E1797</f>
        <v>1800</v>
      </c>
      <c r="E1794" s="2">
        <f t="shared" si="108"/>
        <v>1089000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6.6</v>
      </c>
      <c r="C1795" s="6">
        <f>TITRES_STAT!D1798</f>
        <v>6.6</v>
      </c>
      <c r="D1795" s="6">
        <f>TITRES_STAT!E1798</f>
        <v>620</v>
      </c>
      <c r="E1795" s="2">
        <f t="shared" si="108"/>
        <v>1089000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6.6</v>
      </c>
      <c r="C1796" s="6">
        <f>TITRES_STAT!D1799</f>
        <v>6.6</v>
      </c>
      <c r="D1796" s="6">
        <f>TITRES_STAT!E1799</f>
        <v>0</v>
      </c>
      <c r="E1796" s="2">
        <f t="shared" ref="E1796:E1859" si="112">IF(B1796&gt;B1795, E1795+D1796, IF(B1796&lt;B1795, E1795-D1796, E1795))</f>
        <v>1089000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6.6</v>
      </c>
      <c r="C1797" s="6">
        <f>TITRES_STAT!D1800</f>
        <v>6.6</v>
      </c>
      <c r="D1797" s="6">
        <f>TITRES_STAT!E1800</f>
        <v>67</v>
      </c>
      <c r="E1797" s="2">
        <f t="shared" si="112"/>
        <v>1089000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6.6</v>
      </c>
      <c r="C1798" s="6">
        <f>TITRES_STAT!D1801</f>
        <v>6.6</v>
      </c>
      <c r="D1798" s="6">
        <f>TITRES_STAT!E1801</f>
        <v>0</v>
      </c>
      <c r="E1798" s="2">
        <f t="shared" si="112"/>
        <v>1089000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6.6</v>
      </c>
      <c r="C1799" s="6">
        <f>TITRES_STAT!D1802</f>
        <v>6.6</v>
      </c>
      <c r="D1799" s="6">
        <f>TITRES_STAT!E1802</f>
        <v>0</v>
      </c>
      <c r="E1799" s="2">
        <f t="shared" si="112"/>
        <v>1089000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6.6</v>
      </c>
      <c r="C1800" s="6">
        <f>TITRES_STAT!D1803</f>
        <v>6.6</v>
      </c>
      <c r="D1800" s="6">
        <f>TITRES_STAT!E1803</f>
        <v>0</v>
      </c>
      <c r="E1800" s="2">
        <f t="shared" si="112"/>
        <v>1089000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6.6</v>
      </c>
      <c r="C1801" s="6">
        <f>TITRES_STAT!D1804</f>
        <v>6.6</v>
      </c>
      <c r="D1801" s="6">
        <f>TITRES_STAT!E1804</f>
        <v>0</v>
      </c>
      <c r="E1801" s="2">
        <f t="shared" si="112"/>
        <v>1089000</v>
      </c>
      <c r="F1801" s="6" t="str">
        <f t="shared" si="115"/>
        <v>NEUTRAL</v>
      </c>
      <c r="G1801" s="6" t="str">
        <f t="shared" si="114"/>
        <v>NEUTRAL</v>
      </c>
      <c r="H1801" s="6" t="str">
        <f t="shared" si="113"/>
        <v>NEUTRAL</v>
      </c>
    </row>
    <row r="1802" spans="1:8" ht="13.5" x14ac:dyDescent="0.25">
      <c r="A1802" s="3">
        <f>TITRES_STAT!B1805</f>
        <v>44636</v>
      </c>
      <c r="B1802" s="6">
        <f>TITRES_STAT!C1805</f>
        <v>6.6</v>
      </c>
      <c r="C1802" s="6">
        <f>TITRES_STAT!D1805</f>
        <v>6.6</v>
      </c>
      <c r="D1802" s="6">
        <f>TITRES_STAT!E1805</f>
        <v>0</v>
      </c>
      <c r="E1802" s="2">
        <f t="shared" si="112"/>
        <v>1089000</v>
      </c>
      <c r="F1802" s="6" t="str">
        <f t="shared" si="115"/>
        <v>NEUTRAL</v>
      </c>
      <c r="G1802" s="6" t="str">
        <f t="shared" si="114"/>
        <v>NEUTRAL</v>
      </c>
      <c r="H1802" s="6" t="str">
        <f t="shared" si="113"/>
        <v>NEUTRAL</v>
      </c>
    </row>
    <row r="1803" spans="1:8" ht="13.5" x14ac:dyDescent="0.25">
      <c r="A1803" s="3">
        <f>TITRES_STAT!B1806</f>
        <v>44637</v>
      </c>
      <c r="B1803" s="6">
        <f>TITRES_STAT!C1806</f>
        <v>6.6</v>
      </c>
      <c r="C1803" s="6">
        <f>TITRES_STAT!D1806</f>
        <v>6.6</v>
      </c>
      <c r="D1803" s="6">
        <f>TITRES_STAT!E1806</f>
        <v>0</v>
      </c>
      <c r="E1803" s="2">
        <f t="shared" si="112"/>
        <v>1089000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6.6</v>
      </c>
      <c r="C1804" s="6">
        <f>TITRES_STAT!D1807</f>
        <v>6.6</v>
      </c>
      <c r="D1804" s="6">
        <f>TITRES_STAT!E1807</f>
        <v>0</v>
      </c>
      <c r="E1804" s="2">
        <f t="shared" si="112"/>
        <v>1089000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6.6</v>
      </c>
      <c r="C1805" s="6">
        <f>TITRES_STAT!D1808</f>
        <v>6.6</v>
      </c>
      <c r="D1805" s="6">
        <f>TITRES_STAT!E1808</f>
        <v>100</v>
      </c>
      <c r="E1805" s="2">
        <f t="shared" si="112"/>
        <v>1089000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6.6</v>
      </c>
      <c r="C1806" s="6">
        <f>TITRES_STAT!D1809</f>
        <v>6.6</v>
      </c>
      <c r="D1806" s="6">
        <f>TITRES_STAT!E1809</f>
        <v>126</v>
      </c>
      <c r="E1806" s="2">
        <f t="shared" si="112"/>
        <v>1089000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6.6</v>
      </c>
      <c r="C1807" s="6">
        <f>TITRES_STAT!D1810</f>
        <v>6.6</v>
      </c>
      <c r="D1807" s="6">
        <f>TITRES_STAT!E1810</f>
        <v>107</v>
      </c>
      <c r="E1807" s="2">
        <f t="shared" si="112"/>
        <v>1089000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6.6</v>
      </c>
      <c r="C1808" s="6">
        <f>TITRES_STAT!D1811</f>
        <v>6.6</v>
      </c>
      <c r="D1808" s="6">
        <f>TITRES_STAT!E1811</f>
        <v>100</v>
      </c>
      <c r="E1808" s="2">
        <f t="shared" si="112"/>
        <v>1089000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6.6</v>
      </c>
      <c r="C1809" s="6">
        <f>TITRES_STAT!D1812</f>
        <v>6.6</v>
      </c>
      <c r="D1809" s="6">
        <f>TITRES_STAT!E1812</f>
        <v>500</v>
      </c>
      <c r="E1809" s="2">
        <f t="shared" si="112"/>
        <v>1089000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6.6</v>
      </c>
      <c r="C1810" s="6">
        <f>TITRES_STAT!D1813</f>
        <v>6.6</v>
      </c>
      <c r="D1810" s="6">
        <f>TITRES_STAT!E1813</f>
        <v>100</v>
      </c>
      <c r="E1810" s="2">
        <f t="shared" si="112"/>
        <v>1089000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6.6</v>
      </c>
      <c r="C1811" s="6">
        <f>TITRES_STAT!D1814</f>
        <v>6.6</v>
      </c>
      <c r="D1811" s="6">
        <f>TITRES_STAT!E1814</f>
        <v>1798</v>
      </c>
      <c r="E1811" s="2">
        <f t="shared" si="112"/>
        <v>1089000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6.6</v>
      </c>
      <c r="C1812" s="6">
        <f>TITRES_STAT!D1815</f>
        <v>6.6</v>
      </c>
      <c r="D1812" s="6">
        <f>TITRES_STAT!E1815</f>
        <v>0</v>
      </c>
      <c r="E1812" s="2">
        <f t="shared" si="112"/>
        <v>1089000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44651</v>
      </c>
      <c r="B1813" s="6">
        <f>TITRES_STAT!C1816</f>
        <v>6.6</v>
      </c>
      <c r="C1813" s="6">
        <f>TITRES_STAT!D1816</f>
        <v>6.6</v>
      </c>
      <c r="D1813" s="6">
        <f>TITRES_STAT!E1816</f>
        <v>1726</v>
      </c>
      <c r="E1813" s="2">
        <f t="shared" si="112"/>
        <v>1089000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44652</v>
      </c>
      <c r="B1814" s="6">
        <f>TITRES_STAT!C1817</f>
        <v>6.6</v>
      </c>
      <c r="C1814" s="6">
        <f>TITRES_STAT!D1817</f>
        <v>6.6</v>
      </c>
      <c r="D1814" s="6">
        <f>TITRES_STAT!E1817</f>
        <v>1402</v>
      </c>
      <c r="E1814" s="2">
        <f t="shared" si="112"/>
        <v>1089000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44655</v>
      </c>
      <c r="B1815" s="6">
        <f>TITRES_STAT!C1818</f>
        <v>6.6</v>
      </c>
      <c r="C1815" s="6">
        <f>TITRES_STAT!D1818</f>
        <v>6.6</v>
      </c>
      <c r="D1815" s="6">
        <f>TITRES_STAT!E1818</f>
        <v>0</v>
      </c>
      <c r="E1815" s="2">
        <f t="shared" si="112"/>
        <v>1089000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6.6</v>
      </c>
      <c r="C1816" s="6">
        <f>TITRES_STAT!D1819</f>
        <v>6.6</v>
      </c>
      <c r="D1816" s="6">
        <f>TITRES_STAT!E1819</f>
        <v>0</v>
      </c>
      <c r="E1816" s="2">
        <f t="shared" si="112"/>
        <v>1089000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6.6</v>
      </c>
      <c r="C1817" s="6">
        <f>TITRES_STAT!D1820</f>
        <v>6.6</v>
      </c>
      <c r="D1817" s="6">
        <f>TITRES_STAT!E1820</f>
        <v>25</v>
      </c>
      <c r="E1817" s="2">
        <f t="shared" si="112"/>
        <v>1089000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6.6</v>
      </c>
      <c r="C1818" s="6">
        <f>TITRES_STAT!D1821</f>
        <v>6.6</v>
      </c>
      <c r="D1818" s="6">
        <f>TITRES_STAT!E1821</f>
        <v>0</v>
      </c>
      <c r="E1818" s="2">
        <f t="shared" si="112"/>
        <v>1089000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6.6</v>
      </c>
      <c r="C1819" s="6">
        <f>TITRES_STAT!D1822</f>
        <v>6.6</v>
      </c>
      <c r="D1819" s="6">
        <f>TITRES_STAT!E1822</f>
        <v>100</v>
      </c>
      <c r="E1819" s="2">
        <f t="shared" si="112"/>
        <v>1089000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6.6</v>
      </c>
      <c r="C1820" s="6">
        <f>TITRES_STAT!D1823</f>
        <v>6.6</v>
      </c>
      <c r="D1820" s="6">
        <f>TITRES_STAT!E1823</f>
        <v>235</v>
      </c>
      <c r="E1820" s="2">
        <f t="shared" si="112"/>
        <v>1089000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6.6</v>
      </c>
      <c r="C1821" s="6">
        <f>TITRES_STAT!D1824</f>
        <v>6.6</v>
      </c>
      <c r="D1821" s="6">
        <f>TITRES_STAT!E1824</f>
        <v>301</v>
      </c>
      <c r="E1821" s="2">
        <f t="shared" si="112"/>
        <v>1089000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6.6</v>
      </c>
      <c r="C1822" s="6">
        <f>TITRES_STAT!D1825</f>
        <v>6.6</v>
      </c>
      <c r="D1822" s="6">
        <f>TITRES_STAT!E1825</f>
        <v>0</v>
      </c>
      <c r="E1822" s="2">
        <f t="shared" si="112"/>
        <v>1089000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6.59</v>
      </c>
      <c r="C1823" s="6">
        <f>TITRES_STAT!D1826</f>
        <v>6.59</v>
      </c>
      <c r="D1823" s="6">
        <f>TITRES_STAT!E1826</f>
        <v>100</v>
      </c>
      <c r="E1823" s="2">
        <f t="shared" si="112"/>
        <v>1088900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6.59</v>
      </c>
      <c r="C1824" s="6">
        <f>TITRES_STAT!D1827</f>
        <v>6.59</v>
      </c>
      <c r="D1824" s="6">
        <f>TITRES_STAT!E1827</f>
        <v>200</v>
      </c>
      <c r="E1824" s="2">
        <f t="shared" si="112"/>
        <v>1088900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6.58</v>
      </c>
      <c r="C1825" s="6">
        <f>TITRES_STAT!D1828</f>
        <v>6.58</v>
      </c>
      <c r="D1825" s="6">
        <f>TITRES_STAT!E1828</f>
        <v>3000</v>
      </c>
      <c r="E1825" s="2">
        <f t="shared" si="112"/>
        <v>1085900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44670</v>
      </c>
      <c r="B1826" s="6">
        <f>TITRES_STAT!C1829</f>
        <v>6.58</v>
      </c>
      <c r="C1826" s="6">
        <f>TITRES_STAT!D1829</f>
        <v>6.58</v>
      </c>
      <c r="D1826" s="6">
        <f>TITRES_STAT!E1829</f>
        <v>1500</v>
      </c>
      <c r="E1826" s="2">
        <f t="shared" si="112"/>
        <v>1085900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6.58</v>
      </c>
      <c r="C1827" s="6">
        <f>TITRES_STAT!D1830</f>
        <v>6.58</v>
      </c>
      <c r="D1827" s="6">
        <f>TITRES_STAT!E1830</f>
        <v>17740</v>
      </c>
      <c r="E1827" s="2">
        <f t="shared" si="112"/>
        <v>1085900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6.6</v>
      </c>
      <c r="C1828" s="6">
        <f>TITRES_STAT!D1831</f>
        <v>6.6</v>
      </c>
      <c r="D1828" s="6">
        <f>TITRES_STAT!E1831</f>
        <v>2000</v>
      </c>
      <c r="E1828" s="2">
        <f t="shared" si="112"/>
        <v>1087900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BEARISH DIVERGENCE</v>
      </c>
    </row>
    <row r="1829" spans="1:8" ht="13.5" x14ac:dyDescent="0.25">
      <c r="A1829" s="3">
        <f>TITRES_STAT!B1832</f>
        <v>44673</v>
      </c>
      <c r="B1829" s="6">
        <f>TITRES_STAT!C1832</f>
        <v>6.6</v>
      </c>
      <c r="C1829" s="6">
        <f>TITRES_STAT!D1832</f>
        <v>6.6</v>
      </c>
      <c r="D1829" s="6">
        <f>TITRES_STAT!E1832</f>
        <v>100</v>
      </c>
      <c r="E1829" s="2">
        <f t="shared" si="112"/>
        <v>1087900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BEARISH DIVERGENCE</v>
      </c>
    </row>
    <row r="1830" spans="1:8" ht="13.5" x14ac:dyDescent="0.25">
      <c r="A1830" s="3">
        <f>TITRES_STAT!B1833</f>
        <v>44676</v>
      </c>
      <c r="B1830" s="6">
        <f>TITRES_STAT!C1833</f>
        <v>6.6</v>
      </c>
      <c r="C1830" s="6">
        <f>TITRES_STAT!D1833</f>
        <v>6.6</v>
      </c>
      <c r="D1830" s="6">
        <f>TITRES_STAT!E1833</f>
        <v>354209</v>
      </c>
      <c r="E1830" s="2">
        <f t="shared" si="112"/>
        <v>1087900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6.6</v>
      </c>
      <c r="C1831" s="6">
        <f>TITRES_STAT!D1834</f>
        <v>6.6</v>
      </c>
      <c r="D1831" s="6">
        <f>TITRES_STAT!E1834</f>
        <v>154860</v>
      </c>
      <c r="E1831" s="2">
        <f t="shared" si="112"/>
        <v>1087900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6.89</v>
      </c>
      <c r="C1832" s="6">
        <f>TITRES_STAT!D1835</f>
        <v>6.89</v>
      </c>
      <c r="D1832" s="6">
        <f>TITRES_STAT!E1835</f>
        <v>2</v>
      </c>
      <c r="E1832" s="2">
        <f t="shared" si="112"/>
        <v>1087902</v>
      </c>
      <c r="F1832" s="6" t="str">
        <f t="shared" si="115"/>
        <v>BULLISH</v>
      </c>
      <c r="G1832" s="6" t="str">
        <f t="shared" si="114"/>
        <v>NEUTRAL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6.6</v>
      </c>
      <c r="C1833" s="6">
        <f>TITRES_STAT!D1836</f>
        <v>6.6</v>
      </c>
      <c r="D1833" s="6">
        <f>TITRES_STAT!E1836</f>
        <v>100202</v>
      </c>
      <c r="E1833" s="2">
        <f t="shared" si="112"/>
        <v>987700</v>
      </c>
      <c r="F1833" s="6" t="str">
        <f t="shared" si="115"/>
        <v>BEARISH</v>
      </c>
      <c r="G1833" s="6" t="str">
        <f t="shared" si="114"/>
        <v>WEAK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6.6</v>
      </c>
      <c r="C1834" s="6">
        <f>TITRES_STAT!D1837</f>
        <v>6.6</v>
      </c>
      <c r="D1834" s="6">
        <f>TITRES_STAT!E1837</f>
        <v>350</v>
      </c>
      <c r="E1834" s="2">
        <f t="shared" si="112"/>
        <v>987700</v>
      </c>
      <c r="F1834" s="6" t="str">
        <f t="shared" si="115"/>
        <v>BEARISH</v>
      </c>
      <c r="G1834" s="6" t="str">
        <f t="shared" si="114"/>
        <v>WEAK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6.6</v>
      </c>
      <c r="C1835" s="6">
        <f>TITRES_STAT!D1838</f>
        <v>6.6</v>
      </c>
      <c r="D1835" s="6">
        <f>TITRES_STAT!E1838</f>
        <v>200100</v>
      </c>
      <c r="E1835" s="2">
        <f t="shared" si="112"/>
        <v>987700</v>
      </c>
      <c r="F1835" s="6" t="str">
        <f t="shared" si="115"/>
        <v>BEARISH</v>
      </c>
      <c r="G1835" s="6" t="str">
        <f t="shared" si="114"/>
        <v>WEAK</v>
      </c>
      <c r="H1835" s="6" t="str">
        <f t="shared" si="113"/>
        <v>NEUTRAL</v>
      </c>
    </row>
    <row r="1836" spans="1:8" ht="13.5" x14ac:dyDescent="0.25">
      <c r="A1836" s="3">
        <f>TITRES_STAT!B1839</f>
        <v>44686</v>
      </c>
      <c r="B1836" s="6">
        <f>TITRES_STAT!C1839</f>
        <v>6.6</v>
      </c>
      <c r="C1836" s="6">
        <f>TITRES_STAT!D1839</f>
        <v>6.6</v>
      </c>
      <c r="D1836" s="6">
        <f>TITRES_STAT!E1839</f>
        <v>100000</v>
      </c>
      <c r="E1836" s="2">
        <f t="shared" si="112"/>
        <v>987700</v>
      </c>
      <c r="F1836" s="6" t="str">
        <f t="shared" si="115"/>
        <v>BEARISH</v>
      </c>
      <c r="G1836" s="6" t="str">
        <f t="shared" si="114"/>
        <v>WEAK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6.6</v>
      </c>
      <c r="C1837" s="6">
        <f>TITRES_STAT!D1840</f>
        <v>6.6</v>
      </c>
      <c r="D1837" s="6">
        <f>TITRES_STAT!E1840</f>
        <v>51730</v>
      </c>
      <c r="E1837" s="2">
        <f t="shared" si="112"/>
        <v>987700</v>
      </c>
      <c r="F1837" s="6" t="str">
        <f t="shared" si="115"/>
        <v>BEARISH</v>
      </c>
      <c r="G1837" s="6" t="str">
        <f t="shared" si="114"/>
        <v>WEAK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6.6</v>
      </c>
      <c r="C1838" s="6">
        <f>TITRES_STAT!D1841</f>
        <v>6.6</v>
      </c>
      <c r="D1838" s="6">
        <f>TITRES_STAT!E1841</f>
        <v>100100</v>
      </c>
      <c r="E1838" s="2">
        <f t="shared" si="112"/>
        <v>987700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44691</v>
      </c>
      <c r="B1839" s="6">
        <f>TITRES_STAT!C1842</f>
        <v>6.6</v>
      </c>
      <c r="C1839" s="6">
        <f>TITRES_STAT!D1842</f>
        <v>6.6</v>
      </c>
      <c r="D1839" s="6">
        <f>TITRES_STAT!E1842</f>
        <v>625</v>
      </c>
      <c r="E1839" s="2">
        <f t="shared" si="112"/>
        <v>987700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44692</v>
      </c>
      <c r="B1840" s="6">
        <f>TITRES_STAT!C1843</f>
        <v>6.6</v>
      </c>
      <c r="C1840" s="6">
        <f>TITRES_STAT!D1843</f>
        <v>6.6</v>
      </c>
      <c r="D1840" s="6">
        <f>TITRES_STAT!E1843</f>
        <v>52525</v>
      </c>
      <c r="E1840" s="2">
        <f t="shared" si="112"/>
        <v>987700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6.6</v>
      </c>
      <c r="C1841" s="6">
        <f>TITRES_STAT!D1844</f>
        <v>6.6</v>
      </c>
      <c r="D1841" s="6">
        <f>TITRES_STAT!E1844</f>
        <v>50100</v>
      </c>
      <c r="E1841" s="2">
        <f t="shared" si="112"/>
        <v>987700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6.6</v>
      </c>
      <c r="C1842" s="6">
        <f>TITRES_STAT!D1845</f>
        <v>6.6</v>
      </c>
      <c r="D1842" s="6">
        <f>TITRES_STAT!E1845</f>
        <v>0</v>
      </c>
      <c r="E1842" s="2">
        <f t="shared" si="112"/>
        <v>987700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6.6</v>
      </c>
      <c r="C1843" s="6">
        <f>TITRES_STAT!D1846</f>
        <v>6.6</v>
      </c>
      <c r="D1843" s="6">
        <f>TITRES_STAT!E1846</f>
        <v>3244</v>
      </c>
      <c r="E1843" s="2">
        <f t="shared" si="112"/>
        <v>987700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44698</v>
      </c>
      <c r="B1844" s="6">
        <f>TITRES_STAT!C1847</f>
        <v>6.89</v>
      </c>
      <c r="C1844" s="6">
        <f>TITRES_STAT!D1847</f>
        <v>6.89</v>
      </c>
      <c r="D1844" s="6">
        <f>TITRES_STAT!E1847</f>
        <v>100</v>
      </c>
      <c r="E1844" s="2">
        <f t="shared" si="112"/>
        <v>987800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6.89</v>
      </c>
      <c r="C1845" s="6">
        <f>TITRES_STAT!D1848</f>
        <v>6.89</v>
      </c>
      <c r="D1845" s="6">
        <f>TITRES_STAT!E1848</f>
        <v>347</v>
      </c>
      <c r="E1845" s="2">
        <f t="shared" si="112"/>
        <v>987800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7</v>
      </c>
      <c r="C1846" s="6">
        <f>TITRES_STAT!D1849</f>
        <v>7</v>
      </c>
      <c r="D1846" s="6">
        <f>TITRES_STAT!E1849</f>
        <v>5</v>
      </c>
      <c r="E1846" s="2">
        <f t="shared" si="112"/>
        <v>987805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44701</v>
      </c>
      <c r="B1847" s="6">
        <f>TITRES_STAT!C1850</f>
        <v>7</v>
      </c>
      <c r="C1847" s="6">
        <f>TITRES_STAT!D1850</f>
        <v>7</v>
      </c>
      <c r="D1847" s="6">
        <f>TITRES_STAT!E1850</f>
        <v>0</v>
      </c>
      <c r="E1847" s="2">
        <f t="shared" si="112"/>
        <v>987805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7</v>
      </c>
      <c r="C1848" s="6">
        <f>TITRES_STAT!D1851</f>
        <v>7</v>
      </c>
      <c r="D1848" s="6">
        <f>TITRES_STAT!E1851</f>
        <v>0</v>
      </c>
      <c r="E1848" s="2">
        <f t="shared" si="112"/>
        <v>987805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6.98</v>
      </c>
      <c r="C1849" s="6">
        <f>TITRES_STAT!D1852</f>
        <v>6.98</v>
      </c>
      <c r="D1849" s="6">
        <f>TITRES_STAT!E1852</f>
        <v>1513</v>
      </c>
      <c r="E1849" s="2">
        <f t="shared" si="112"/>
        <v>986292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BEARISH DIVERGENCE</v>
      </c>
    </row>
    <row r="1850" spans="1:8" ht="13.5" x14ac:dyDescent="0.25">
      <c r="A1850" s="3">
        <f>TITRES_STAT!B1853</f>
        <v>44706</v>
      </c>
      <c r="B1850" s="6">
        <f>TITRES_STAT!C1853</f>
        <v>6.98</v>
      </c>
      <c r="C1850" s="6">
        <f>TITRES_STAT!D1853</f>
        <v>6.98</v>
      </c>
      <c r="D1850" s="6">
        <f>TITRES_STAT!E1853</f>
        <v>0</v>
      </c>
      <c r="E1850" s="2">
        <f t="shared" si="112"/>
        <v>986292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BEARISH DIVERGENCE</v>
      </c>
    </row>
    <row r="1851" spans="1:8" ht="13.5" x14ac:dyDescent="0.25">
      <c r="A1851" s="3">
        <f>TITRES_STAT!B1854</f>
        <v>44707</v>
      </c>
      <c r="B1851" s="6">
        <f>TITRES_STAT!C1854</f>
        <v>6.97</v>
      </c>
      <c r="C1851" s="6">
        <f>TITRES_STAT!D1854</f>
        <v>6.97</v>
      </c>
      <c r="D1851" s="6">
        <f>TITRES_STAT!E1854</f>
        <v>5005</v>
      </c>
      <c r="E1851" s="2">
        <f t="shared" si="112"/>
        <v>981287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6.97</v>
      </c>
      <c r="C1852" s="6">
        <f>TITRES_STAT!D1855</f>
        <v>6.97</v>
      </c>
      <c r="D1852" s="6">
        <f>TITRES_STAT!E1855</f>
        <v>60</v>
      </c>
      <c r="E1852" s="2">
        <f t="shared" si="112"/>
        <v>981287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6.97</v>
      </c>
      <c r="C1853" s="6">
        <f>TITRES_STAT!D1856</f>
        <v>6.97</v>
      </c>
      <c r="D1853" s="6">
        <f>TITRES_STAT!E1856</f>
        <v>35</v>
      </c>
      <c r="E1853" s="2">
        <f t="shared" si="112"/>
        <v>981287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6.97</v>
      </c>
      <c r="C1854" s="6">
        <f>TITRES_STAT!D1857</f>
        <v>6.97</v>
      </c>
      <c r="D1854" s="6">
        <f>TITRES_STAT!E1857</f>
        <v>50</v>
      </c>
      <c r="E1854" s="2">
        <f t="shared" si="112"/>
        <v>981287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6.97</v>
      </c>
      <c r="C1855" s="6">
        <f>TITRES_STAT!D1858</f>
        <v>6.97</v>
      </c>
      <c r="D1855" s="6">
        <f>TITRES_STAT!E1858</f>
        <v>50</v>
      </c>
      <c r="E1855" s="2">
        <f t="shared" si="112"/>
        <v>981287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6.97</v>
      </c>
      <c r="C1856" s="6">
        <f>TITRES_STAT!D1859</f>
        <v>6.97</v>
      </c>
      <c r="D1856" s="6">
        <f>TITRES_STAT!E1859</f>
        <v>50</v>
      </c>
      <c r="E1856" s="2">
        <f t="shared" si="112"/>
        <v>981287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6.97</v>
      </c>
      <c r="C1857" s="6">
        <f>TITRES_STAT!D1860</f>
        <v>6.97</v>
      </c>
      <c r="D1857" s="6">
        <f>TITRES_STAT!E1860</f>
        <v>14</v>
      </c>
      <c r="E1857" s="2">
        <f t="shared" si="112"/>
        <v>981287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7.27</v>
      </c>
      <c r="C1858" s="6">
        <f>TITRES_STAT!D1861</f>
        <v>7.27</v>
      </c>
      <c r="D1858" s="6">
        <f>TITRES_STAT!E1861</f>
        <v>1148</v>
      </c>
      <c r="E1858" s="2">
        <f t="shared" si="112"/>
        <v>982435</v>
      </c>
      <c r="F1858" s="6" t="str">
        <f t="shared" si="115"/>
        <v>BULLISH</v>
      </c>
      <c r="G1858" s="6" t="str">
        <f t="shared" si="114"/>
        <v>NEUTRAL</v>
      </c>
      <c r="H1858" s="6" t="str">
        <f t="shared" si="113"/>
        <v>CONFIRMED BULLISH</v>
      </c>
    </row>
    <row r="1859" spans="1:8" ht="13.5" x14ac:dyDescent="0.25">
      <c r="A1859" s="3">
        <f>TITRES_STAT!B1862</f>
        <v>44719</v>
      </c>
      <c r="B1859" s="6">
        <f>TITRES_STAT!C1862</f>
        <v>7.27</v>
      </c>
      <c r="C1859" s="6">
        <f>TITRES_STAT!D1862</f>
        <v>7.27</v>
      </c>
      <c r="D1859" s="6">
        <f>TITRES_STAT!E1862</f>
        <v>0</v>
      </c>
      <c r="E1859" s="2">
        <f t="shared" si="112"/>
        <v>982435</v>
      </c>
      <c r="F1859" s="6" t="str">
        <f t="shared" si="115"/>
        <v>BULLISH</v>
      </c>
      <c r="G1859" s="6" t="str">
        <f t="shared" si="114"/>
        <v>NEUTRAL</v>
      </c>
      <c r="H1859" s="6" t="str">
        <f t="shared" si="113"/>
        <v>CONFIRMED BULLISH</v>
      </c>
    </row>
    <row r="1860" spans="1:8" ht="13.5" x14ac:dyDescent="0.25">
      <c r="A1860" s="3">
        <f>TITRES_STAT!B1863</f>
        <v>44720</v>
      </c>
      <c r="B1860" s="6">
        <f>TITRES_STAT!C1863</f>
        <v>7.27</v>
      </c>
      <c r="C1860" s="6">
        <f>TITRES_STAT!D1863</f>
        <v>7.27</v>
      </c>
      <c r="D1860" s="6">
        <f>TITRES_STAT!E1863</f>
        <v>0</v>
      </c>
      <c r="E1860" s="2">
        <f t="shared" ref="E1860:E1923" si="116">IF(B1860&gt;B1859, E1859+D1860, IF(B1860&lt;B1859, E1859-D1860, E1859))</f>
        <v>982435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CONFIRMED BULLISH</v>
      </c>
    </row>
    <row r="1861" spans="1:8" ht="13.5" x14ac:dyDescent="0.25">
      <c r="A1861" s="3">
        <f>TITRES_STAT!B1864</f>
        <v>44721</v>
      </c>
      <c r="B1861" s="6">
        <f>TITRES_STAT!C1864</f>
        <v>7.27</v>
      </c>
      <c r="C1861" s="6">
        <f>TITRES_STAT!D1864</f>
        <v>7.27</v>
      </c>
      <c r="D1861" s="6">
        <f>TITRES_STAT!E1864</f>
        <v>0</v>
      </c>
      <c r="E1861" s="2">
        <f t="shared" si="116"/>
        <v>982435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CONFIRMED BULLISH</v>
      </c>
    </row>
    <row r="1862" spans="1:8" ht="13.5" x14ac:dyDescent="0.25">
      <c r="A1862" s="3">
        <f>TITRES_STAT!B1865</f>
        <v>44722</v>
      </c>
      <c r="B1862" s="6">
        <f>TITRES_STAT!C1865</f>
        <v>7.27</v>
      </c>
      <c r="C1862" s="6">
        <f>TITRES_STAT!D1865</f>
        <v>7.27</v>
      </c>
      <c r="D1862" s="6">
        <f>TITRES_STAT!E1865</f>
        <v>0</v>
      </c>
      <c r="E1862" s="2">
        <f t="shared" si="116"/>
        <v>982435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6">
        <f>TITRES_STAT!C1866</f>
        <v>7.23</v>
      </c>
      <c r="C1863" s="6">
        <f>TITRES_STAT!D1866</f>
        <v>7.23</v>
      </c>
      <c r="D1863" s="6">
        <f>TITRES_STAT!E1866</f>
        <v>879</v>
      </c>
      <c r="E1863" s="2">
        <f t="shared" si="116"/>
        <v>981556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7.21</v>
      </c>
      <c r="C1864" s="6">
        <f>TITRES_STAT!D1867</f>
        <v>7.21</v>
      </c>
      <c r="D1864" s="6">
        <f>TITRES_STAT!E1867</f>
        <v>700</v>
      </c>
      <c r="E1864" s="2">
        <f t="shared" si="116"/>
        <v>980856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7.21</v>
      </c>
      <c r="C1865" s="6">
        <f>TITRES_STAT!D1868</f>
        <v>7.21</v>
      </c>
      <c r="D1865" s="6">
        <f>TITRES_STAT!E1868</f>
        <v>546</v>
      </c>
      <c r="E1865" s="2">
        <f t="shared" si="116"/>
        <v>980856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7.21</v>
      </c>
      <c r="C1866" s="6">
        <f>TITRES_STAT!D1869</f>
        <v>7.21</v>
      </c>
      <c r="D1866" s="6">
        <f>TITRES_STAT!E1869</f>
        <v>0</v>
      </c>
      <c r="E1866" s="2">
        <f t="shared" si="116"/>
        <v>980856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7.21</v>
      </c>
      <c r="C1867" s="6">
        <f>TITRES_STAT!D1870</f>
        <v>7.21</v>
      </c>
      <c r="D1867" s="6">
        <f>TITRES_STAT!E1870</f>
        <v>0</v>
      </c>
      <c r="E1867" s="2">
        <f t="shared" si="116"/>
        <v>980856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7.21</v>
      </c>
      <c r="C1868" s="6">
        <f>TITRES_STAT!D1871</f>
        <v>7.21</v>
      </c>
      <c r="D1868" s="6">
        <f>TITRES_STAT!E1871</f>
        <v>0</v>
      </c>
      <c r="E1868" s="2">
        <f t="shared" si="116"/>
        <v>980856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7.21</v>
      </c>
      <c r="C1869" s="6">
        <f>TITRES_STAT!D1872</f>
        <v>7.21</v>
      </c>
      <c r="D1869" s="6">
        <f>TITRES_STAT!E1872</f>
        <v>0</v>
      </c>
      <c r="E1869" s="2">
        <f t="shared" si="116"/>
        <v>980856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44734</v>
      </c>
      <c r="B1870" s="6">
        <f>TITRES_STAT!C1873</f>
        <v>7.21</v>
      </c>
      <c r="C1870" s="6">
        <f>TITRES_STAT!D1873</f>
        <v>7.21</v>
      </c>
      <c r="D1870" s="6">
        <f>TITRES_STAT!E1873</f>
        <v>0</v>
      </c>
      <c r="E1870" s="2">
        <f t="shared" si="116"/>
        <v>980856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44735</v>
      </c>
      <c r="B1871" s="6">
        <f>TITRES_STAT!C1874</f>
        <v>6.89</v>
      </c>
      <c r="C1871" s="6">
        <f>TITRES_STAT!D1874</f>
        <v>6.89</v>
      </c>
      <c r="D1871" s="6">
        <f>TITRES_STAT!E1874</f>
        <v>0</v>
      </c>
      <c r="E1871" s="2">
        <f t="shared" si="116"/>
        <v>980856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44736</v>
      </c>
      <c r="B1872" s="6">
        <f>TITRES_STAT!C1875</f>
        <v>6.7</v>
      </c>
      <c r="C1872" s="6">
        <f>TITRES_STAT!D1875</f>
        <v>6.7</v>
      </c>
      <c r="D1872" s="6">
        <f>TITRES_STAT!E1875</f>
        <v>350</v>
      </c>
      <c r="E1872" s="2">
        <f t="shared" si="116"/>
        <v>980506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6.6</v>
      </c>
      <c r="C1873" s="6">
        <f>TITRES_STAT!D1876</f>
        <v>6.6</v>
      </c>
      <c r="D1873" s="6">
        <f>TITRES_STAT!E1876</f>
        <v>3050</v>
      </c>
      <c r="E1873" s="2">
        <f t="shared" si="116"/>
        <v>977456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6.6</v>
      </c>
      <c r="C1874" s="6">
        <f>TITRES_STAT!D1877</f>
        <v>6.6</v>
      </c>
      <c r="D1874" s="6">
        <f>TITRES_STAT!E1877</f>
        <v>520</v>
      </c>
      <c r="E1874" s="2">
        <f t="shared" si="116"/>
        <v>977456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6.89</v>
      </c>
      <c r="C1875" s="6">
        <f>TITRES_STAT!D1878</f>
        <v>6.89</v>
      </c>
      <c r="D1875" s="6">
        <f>TITRES_STAT!E1878</f>
        <v>50</v>
      </c>
      <c r="E1875" s="2">
        <f t="shared" si="116"/>
        <v>977506</v>
      </c>
      <c r="F1875" s="6" t="str">
        <f t="shared" si="119"/>
        <v>BEARISH</v>
      </c>
      <c r="G1875" s="6" t="str">
        <f t="shared" si="118"/>
        <v>NEUTRAL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6.99</v>
      </c>
      <c r="C1876" s="6">
        <f>TITRES_STAT!D1879</f>
        <v>6.99</v>
      </c>
      <c r="D1876" s="6">
        <f>TITRES_STAT!E1879</f>
        <v>25</v>
      </c>
      <c r="E1876" s="2">
        <f t="shared" si="116"/>
        <v>977531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BEARISH DIVERGENCE</v>
      </c>
    </row>
    <row r="1877" spans="1:8" ht="13.5" x14ac:dyDescent="0.25">
      <c r="A1877" s="3">
        <f>TITRES_STAT!B1880</f>
        <v>44743</v>
      </c>
      <c r="B1877" s="6">
        <f>TITRES_STAT!C1880</f>
        <v>6.99</v>
      </c>
      <c r="C1877" s="6">
        <f>TITRES_STAT!D1880</f>
        <v>6.99</v>
      </c>
      <c r="D1877" s="6">
        <f>TITRES_STAT!E1880</f>
        <v>0</v>
      </c>
      <c r="E1877" s="2">
        <f t="shared" si="116"/>
        <v>977531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BEARISH DIVERGENCE</v>
      </c>
    </row>
    <row r="1878" spans="1:8" ht="13.5" x14ac:dyDescent="0.25">
      <c r="A1878" s="3">
        <f>TITRES_STAT!B1881</f>
        <v>44746</v>
      </c>
      <c r="B1878" s="6">
        <f>TITRES_STAT!C1881</f>
        <v>6.99</v>
      </c>
      <c r="C1878" s="6">
        <f>TITRES_STAT!D1881</f>
        <v>6.99</v>
      </c>
      <c r="D1878" s="6">
        <f>TITRES_STAT!E1881</f>
        <v>0</v>
      </c>
      <c r="E1878" s="2">
        <f t="shared" si="116"/>
        <v>977531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6.69</v>
      </c>
      <c r="C1879" s="6">
        <f>TITRES_STAT!D1882</f>
        <v>6.69</v>
      </c>
      <c r="D1879" s="6">
        <f>TITRES_STAT!E1882</f>
        <v>95</v>
      </c>
      <c r="E1879" s="2">
        <f t="shared" si="116"/>
        <v>977436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BEARISH DIVERGENCE</v>
      </c>
    </row>
    <row r="1880" spans="1:8" ht="13.5" x14ac:dyDescent="0.25">
      <c r="A1880" s="3">
        <f>TITRES_STAT!B1883</f>
        <v>44748</v>
      </c>
      <c r="B1880" s="6">
        <f>TITRES_STAT!C1883</f>
        <v>6.95</v>
      </c>
      <c r="C1880" s="6">
        <f>TITRES_STAT!D1883</f>
        <v>6.95</v>
      </c>
      <c r="D1880" s="6">
        <f>TITRES_STAT!E1883</f>
        <v>25</v>
      </c>
      <c r="E1880" s="2">
        <f t="shared" si="116"/>
        <v>977461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BEARISH DIVERGENCE</v>
      </c>
    </row>
    <row r="1881" spans="1:8" ht="13.5" x14ac:dyDescent="0.25">
      <c r="A1881" s="3">
        <f>TITRES_STAT!B1884</f>
        <v>44749</v>
      </c>
      <c r="B1881" s="6">
        <f>TITRES_STAT!C1884</f>
        <v>6.95</v>
      </c>
      <c r="C1881" s="6">
        <f>TITRES_STAT!D1884</f>
        <v>6.95</v>
      </c>
      <c r="D1881" s="6">
        <f>TITRES_STAT!E1884</f>
        <v>0</v>
      </c>
      <c r="E1881" s="2">
        <f t="shared" si="116"/>
        <v>977461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CONFIRMED BEARISH</v>
      </c>
    </row>
    <row r="1882" spans="1:8" ht="13.5" x14ac:dyDescent="0.25">
      <c r="A1882" s="3">
        <f>TITRES_STAT!B1885</f>
        <v>44750</v>
      </c>
      <c r="B1882" s="6">
        <f>TITRES_STAT!C1885</f>
        <v>6.95</v>
      </c>
      <c r="C1882" s="6">
        <f>TITRES_STAT!D1885</f>
        <v>6.95</v>
      </c>
      <c r="D1882" s="6">
        <f>TITRES_STAT!E1885</f>
        <v>0</v>
      </c>
      <c r="E1882" s="2">
        <f t="shared" si="116"/>
        <v>977461</v>
      </c>
      <c r="F1882" s="6" t="str">
        <f t="shared" si="119"/>
        <v>BEARISH</v>
      </c>
      <c r="G1882" s="6" t="str">
        <f t="shared" si="118"/>
        <v>NEUTRAL</v>
      </c>
      <c r="H1882" s="6" t="str">
        <f t="shared" si="117"/>
        <v>CONFIRMED BEARISH</v>
      </c>
    </row>
    <row r="1883" spans="1:8" ht="13.5" x14ac:dyDescent="0.25">
      <c r="A1883" s="3">
        <f>TITRES_STAT!B1886</f>
        <v>44753</v>
      </c>
      <c r="B1883" s="6">
        <f>TITRES_STAT!C1886</f>
        <v>6.95</v>
      </c>
      <c r="C1883" s="6">
        <f>TITRES_STAT!D1886</f>
        <v>6.95</v>
      </c>
      <c r="D1883" s="6">
        <f>TITRES_STAT!E1886</f>
        <v>0</v>
      </c>
      <c r="E1883" s="2">
        <f t="shared" si="116"/>
        <v>977461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6.94</v>
      </c>
      <c r="C1884" s="6">
        <f>TITRES_STAT!D1887</f>
        <v>6.94</v>
      </c>
      <c r="D1884" s="6">
        <f>TITRES_STAT!E1887</f>
        <v>75</v>
      </c>
      <c r="E1884" s="2">
        <f t="shared" si="116"/>
        <v>977386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BEARISH DIVERGENCE</v>
      </c>
    </row>
    <row r="1885" spans="1:8" ht="13.5" x14ac:dyDescent="0.25">
      <c r="A1885" s="3">
        <f>TITRES_STAT!B1888</f>
        <v>44755</v>
      </c>
      <c r="B1885" s="6">
        <f>TITRES_STAT!C1888</f>
        <v>6.94</v>
      </c>
      <c r="C1885" s="6">
        <f>TITRES_STAT!D1888</f>
        <v>6.94</v>
      </c>
      <c r="D1885" s="6">
        <f>TITRES_STAT!E1888</f>
        <v>637</v>
      </c>
      <c r="E1885" s="2">
        <f t="shared" si="116"/>
        <v>977386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6.94</v>
      </c>
      <c r="C1886" s="6">
        <f>TITRES_STAT!D1889</f>
        <v>6.94</v>
      </c>
      <c r="D1886" s="6">
        <f>TITRES_STAT!E1889</f>
        <v>0</v>
      </c>
      <c r="E1886" s="2">
        <f t="shared" si="116"/>
        <v>977386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6.94</v>
      </c>
      <c r="C1887" s="6">
        <f>TITRES_STAT!D1890</f>
        <v>6.94</v>
      </c>
      <c r="D1887" s="6">
        <f>TITRES_STAT!E1890</f>
        <v>562</v>
      </c>
      <c r="E1887" s="2">
        <f t="shared" si="116"/>
        <v>977386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6.94</v>
      </c>
      <c r="C1888" s="6">
        <f>TITRES_STAT!D1891</f>
        <v>6.94</v>
      </c>
      <c r="D1888" s="6">
        <f>TITRES_STAT!E1891</f>
        <v>40</v>
      </c>
      <c r="E1888" s="2">
        <f t="shared" si="116"/>
        <v>977386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6.94</v>
      </c>
      <c r="C1889" s="6">
        <f>TITRES_STAT!D1892</f>
        <v>6.94</v>
      </c>
      <c r="D1889" s="6">
        <f>TITRES_STAT!E1892</f>
        <v>100</v>
      </c>
      <c r="E1889" s="2">
        <f t="shared" si="116"/>
        <v>977386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6.94</v>
      </c>
      <c r="C1890" s="6">
        <f>TITRES_STAT!D1893</f>
        <v>6.94</v>
      </c>
      <c r="D1890" s="6">
        <f>TITRES_STAT!E1893</f>
        <v>0</v>
      </c>
      <c r="E1890" s="2">
        <f t="shared" si="116"/>
        <v>977386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44763</v>
      </c>
      <c r="B1891" s="6">
        <f>TITRES_STAT!C1894</f>
        <v>6.94</v>
      </c>
      <c r="C1891" s="6">
        <f>TITRES_STAT!D1894</f>
        <v>6.94</v>
      </c>
      <c r="D1891" s="6">
        <f>TITRES_STAT!E1894</f>
        <v>0</v>
      </c>
      <c r="E1891" s="2">
        <f t="shared" si="116"/>
        <v>977386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6.94</v>
      </c>
      <c r="C1892" s="6">
        <f>TITRES_STAT!D1895</f>
        <v>6.94</v>
      </c>
      <c r="D1892" s="6">
        <f>TITRES_STAT!E1895</f>
        <v>0</v>
      </c>
      <c r="E1892" s="2">
        <f t="shared" si="116"/>
        <v>977386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44768</v>
      </c>
      <c r="B1893" s="6">
        <f>TITRES_STAT!C1896</f>
        <v>6.94</v>
      </c>
      <c r="C1893" s="6">
        <f>TITRES_STAT!D1896</f>
        <v>6.94</v>
      </c>
      <c r="D1893" s="6">
        <f>TITRES_STAT!E1896</f>
        <v>0</v>
      </c>
      <c r="E1893" s="2">
        <f t="shared" si="116"/>
        <v>977386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44769</v>
      </c>
      <c r="B1894" s="6">
        <f>TITRES_STAT!C1897</f>
        <v>6.94</v>
      </c>
      <c r="C1894" s="6">
        <f>TITRES_STAT!D1897</f>
        <v>6.94</v>
      </c>
      <c r="D1894" s="6">
        <f>TITRES_STAT!E1897</f>
        <v>0</v>
      </c>
      <c r="E1894" s="2">
        <f t="shared" si="116"/>
        <v>977386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6.94</v>
      </c>
      <c r="C1895" s="6">
        <f>TITRES_STAT!D1898</f>
        <v>6.94</v>
      </c>
      <c r="D1895" s="6">
        <f>TITRES_STAT!E1898</f>
        <v>0</v>
      </c>
      <c r="E1895" s="2">
        <f t="shared" si="116"/>
        <v>977386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6.94</v>
      </c>
      <c r="C1896" s="6">
        <f>TITRES_STAT!D1899</f>
        <v>6.94</v>
      </c>
      <c r="D1896" s="6">
        <f>TITRES_STAT!E1899</f>
        <v>70</v>
      </c>
      <c r="E1896" s="2">
        <f t="shared" si="116"/>
        <v>977386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6.93</v>
      </c>
      <c r="C1897" s="6">
        <f>TITRES_STAT!D1900</f>
        <v>6.93</v>
      </c>
      <c r="D1897" s="6">
        <f>TITRES_STAT!E1900</f>
        <v>3000</v>
      </c>
      <c r="E1897" s="2">
        <f t="shared" si="116"/>
        <v>974386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CONFIRMED BEARISH</v>
      </c>
    </row>
    <row r="1898" spans="1:8" ht="13.5" x14ac:dyDescent="0.25">
      <c r="A1898" s="3">
        <f>TITRES_STAT!B1901</f>
        <v>44775</v>
      </c>
      <c r="B1898" s="6">
        <f>TITRES_STAT!C1901</f>
        <v>7.1</v>
      </c>
      <c r="C1898" s="6">
        <f>TITRES_STAT!D1901</f>
        <v>7.1</v>
      </c>
      <c r="D1898" s="6">
        <f>TITRES_STAT!E1901</f>
        <v>10</v>
      </c>
      <c r="E1898" s="2">
        <f t="shared" si="116"/>
        <v>974396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BEARISH DIVERGENCE</v>
      </c>
    </row>
    <row r="1899" spans="1:8" ht="13.5" x14ac:dyDescent="0.25">
      <c r="A1899" s="3">
        <f>TITRES_STAT!B1902</f>
        <v>44776</v>
      </c>
      <c r="B1899" s="6">
        <f>TITRES_STAT!C1902</f>
        <v>7.1</v>
      </c>
      <c r="C1899" s="6">
        <f>TITRES_STAT!D1902</f>
        <v>7.1</v>
      </c>
      <c r="D1899" s="6">
        <f>TITRES_STAT!E1902</f>
        <v>0</v>
      </c>
      <c r="E1899" s="2">
        <f t="shared" si="116"/>
        <v>974396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BEARISH DIVERGENCE</v>
      </c>
    </row>
    <row r="1900" spans="1:8" ht="13.5" x14ac:dyDescent="0.25">
      <c r="A1900" s="3">
        <f>TITRES_STAT!B1903</f>
        <v>44777</v>
      </c>
      <c r="B1900" s="6">
        <f>TITRES_STAT!C1903</f>
        <v>7.1</v>
      </c>
      <c r="C1900" s="6">
        <f>TITRES_STAT!D1903</f>
        <v>7.1</v>
      </c>
      <c r="D1900" s="6">
        <f>TITRES_STAT!E1903</f>
        <v>10</v>
      </c>
      <c r="E1900" s="2">
        <f t="shared" si="116"/>
        <v>974396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BEARISH DIVERGENCE</v>
      </c>
    </row>
    <row r="1901" spans="1:8" ht="13.5" x14ac:dyDescent="0.25">
      <c r="A1901" s="3">
        <f>TITRES_STAT!B1904</f>
        <v>44778</v>
      </c>
      <c r="B1901" s="6">
        <f>TITRES_STAT!C1904</f>
        <v>7.1</v>
      </c>
      <c r="C1901" s="6">
        <f>TITRES_STAT!D1904</f>
        <v>7.1</v>
      </c>
      <c r="D1901" s="6">
        <f>TITRES_STAT!E1904</f>
        <v>75</v>
      </c>
      <c r="E1901" s="2">
        <f t="shared" si="116"/>
        <v>974396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BEARISH DIVERGENCE</v>
      </c>
    </row>
    <row r="1902" spans="1:8" ht="13.5" x14ac:dyDescent="0.25">
      <c r="A1902" s="3">
        <f>TITRES_STAT!B1905</f>
        <v>44781</v>
      </c>
      <c r="B1902" s="6">
        <f>TITRES_STAT!C1905</f>
        <v>6.8</v>
      </c>
      <c r="C1902" s="6">
        <f>TITRES_STAT!D1905</f>
        <v>6.8</v>
      </c>
      <c r="D1902" s="6">
        <f>TITRES_STAT!E1905</f>
        <v>120</v>
      </c>
      <c r="E1902" s="2">
        <f t="shared" si="116"/>
        <v>974276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44782</v>
      </c>
      <c r="B1903" s="6">
        <f>TITRES_STAT!C1906</f>
        <v>6.75</v>
      </c>
      <c r="C1903" s="6">
        <f>TITRES_STAT!D1906</f>
        <v>6.75</v>
      </c>
      <c r="D1903" s="6">
        <f>TITRES_STAT!E1906</f>
        <v>500</v>
      </c>
      <c r="E1903" s="2">
        <f t="shared" si="116"/>
        <v>973776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CONFIRMED BEARISH</v>
      </c>
    </row>
    <row r="1904" spans="1:8" ht="13.5" x14ac:dyDescent="0.25">
      <c r="A1904" s="3">
        <f>TITRES_STAT!B1907</f>
        <v>44783</v>
      </c>
      <c r="B1904" s="6">
        <f>TITRES_STAT!C1907</f>
        <v>7.05</v>
      </c>
      <c r="C1904" s="6">
        <f>TITRES_STAT!D1907</f>
        <v>7.05</v>
      </c>
      <c r="D1904" s="6">
        <f>TITRES_STAT!E1907</f>
        <v>10</v>
      </c>
      <c r="E1904" s="2">
        <f t="shared" si="116"/>
        <v>973786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CONFIRMED BEARISH</v>
      </c>
    </row>
    <row r="1905" spans="1:8" ht="13.5" x14ac:dyDescent="0.25">
      <c r="A1905" s="3">
        <f>TITRES_STAT!B1908</f>
        <v>44784</v>
      </c>
      <c r="B1905" s="6">
        <f>TITRES_STAT!C1908</f>
        <v>7.05</v>
      </c>
      <c r="C1905" s="6">
        <f>TITRES_STAT!D1908</f>
        <v>7.05</v>
      </c>
      <c r="D1905" s="6">
        <f>TITRES_STAT!E1908</f>
        <v>0</v>
      </c>
      <c r="E1905" s="2">
        <f t="shared" si="116"/>
        <v>973786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7.05</v>
      </c>
      <c r="C1906" s="6">
        <f>TITRES_STAT!D1909</f>
        <v>7.05</v>
      </c>
      <c r="D1906" s="6">
        <f>TITRES_STAT!E1909</f>
        <v>0</v>
      </c>
      <c r="E1906" s="2">
        <f t="shared" si="116"/>
        <v>973786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7.05</v>
      </c>
      <c r="C1907" s="6">
        <f>TITRES_STAT!D1910</f>
        <v>7.05</v>
      </c>
      <c r="D1907" s="6">
        <f>TITRES_STAT!E1910</f>
        <v>0</v>
      </c>
      <c r="E1907" s="2">
        <f t="shared" si="116"/>
        <v>973786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BEARISH DIVERGENCE</v>
      </c>
    </row>
    <row r="1908" spans="1:8" ht="13.5" x14ac:dyDescent="0.25">
      <c r="A1908" s="3">
        <f>TITRES_STAT!B1911</f>
        <v>44789</v>
      </c>
      <c r="B1908" s="6">
        <f>TITRES_STAT!C1911</f>
        <v>7.05</v>
      </c>
      <c r="C1908" s="6">
        <f>TITRES_STAT!D1911</f>
        <v>7.05</v>
      </c>
      <c r="D1908" s="6">
        <f>TITRES_STAT!E1911</f>
        <v>0</v>
      </c>
      <c r="E1908" s="2">
        <f t="shared" si="116"/>
        <v>973786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7.05</v>
      </c>
      <c r="C1909" s="6">
        <f>TITRES_STAT!D1912</f>
        <v>7.05</v>
      </c>
      <c r="D1909" s="6">
        <f>TITRES_STAT!E1912</f>
        <v>0</v>
      </c>
      <c r="E1909" s="2">
        <f t="shared" si="116"/>
        <v>973786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7.05</v>
      </c>
      <c r="C1910" s="6">
        <f>TITRES_STAT!D1913</f>
        <v>7.05</v>
      </c>
      <c r="D1910" s="6">
        <f>TITRES_STAT!E1913</f>
        <v>0</v>
      </c>
      <c r="E1910" s="2">
        <f t="shared" si="116"/>
        <v>973786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7.05</v>
      </c>
      <c r="C1911" s="6">
        <f>TITRES_STAT!D1914</f>
        <v>7.05</v>
      </c>
      <c r="D1911" s="6">
        <f>TITRES_STAT!E1914</f>
        <v>0</v>
      </c>
      <c r="E1911" s="2">
        <f t="shared" si="116"/>
        <v>973786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7.05</v>
      </c>
      <c r="C1912" s="6">
        <f>TITRES_STAT!D1915</f>
        <v>7.05</v>
      </c>
      <c r="D1912" s="6">
        <f>TITRES_STAT!E1915</f>
        <v>9</v>
      </c>
      <c r="E1912" s="2">
        <f t="shared" si="116"/>
        <v>973786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44796</v>
      </c>
      <c r="B1913" s="6">
        <f>TITRES_STAT!C1916</f>
        <v>7.05</v>
      </c>
      <c r="C1913" s="6">
        <f>TITRES_STAT!D1916</f>
        <v>7.05</v>
      </c>
      <c r="D1913" s="6">
        <f>TITRES_STAT!E1916</f>
        <v>0</v>
      </c>
      <c r="E1913" s="2">
        <f t="shared" si="116"/>
        <v>973786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7.05</v>
      </c>
      <c r="C1914" s="6">
        <f>TITRES_STAT!D1917</f>
        <v>7.05</v>
      </c>
      <c r="D1914" s="6">
        <f>TITRES_STAT!E1917</f>
        <v>0</v>
      </c>
      <c r="E1914" s="2">
        <f t="shared" si="116"/>
        <v>973786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7.05</v>
      </c>
      <c r="C1915" s="6">
        <f>TITRES_STAT!D1918</f>
        <v>7.05</v>
      </c>
      <c r="D1915" s="6">
        <f>TITRES_STAT!E1918</f>
        <v>0</v>
      </c>
      <c r="E1915" s="2">
        <f t="shared" si="116"/>
        <v>973786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7.05</v>
      </c>
      <c r="C1916" s="6">
        <f>TITRES_STAT!D1919</f>
        <v>7.05</v>
      </c>
      <c r="D1916" s="6">
        <f>TITRES_STAT!E1919</f>
        <v>5</v>
      </c>
      <c r="E1916" s="2">
        <f t="shared" si="116"/>
        <v>973786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44802</v>
      </c>
      <c r="B1917" s="6">
        <f>TITRES_STAT!C1920</f>
        <v>7.05</v>
      </c>
      <c r="C1917" s="6">
        <f>TITRES_STAT!D1920</f>
        <v>7.05</v>
      </c>
      <c r="D1917" s="6">
        <f>TITRES_STAT!E1920</f>
        <v>0</v>
      </c>
      <c r="E1917" s="2">
        <f t="shared" si="116"/>
        <v>973786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7.05</v>
      </c>
      <c r="C1918" s="6">
        <f>TITRES_STAT!D1921</f>
        <v>7.05</v>
      </c>
      <c r="D1918" s="6">
        <f>TITRES_STAT!E1921</f>
        <v>0</v>
      </c>
      <c r="E1918" s="2">
        <f t="shared" si="116"/>
        <v>973786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7.05</v>
      </c>
      <c r="C1919" s="6">
        <f>TITRES_STAT!D1922</f>
        <v>7.05</v>
      </c>
      <c r="D1919" s="6">
        <f>TITRES_STAT!E1922</f>
        <v>0</v>
      </c>
      <c r="E1919" s="2">
        <f t="shared" si="116"/>
        <v>973786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7.05</v>
      </c>
      <c r="C1920" s="6">
        <f>TITRES_STAT!D1923</f>
        <v>7.05</v>
      </c>
      <c r="D1920" s="6">
        <f>TITRES_STAT!E1923</f>
        <v>0</v>
      </c>
      <c r="E1920" s="2">
        <f t="shared" si="116"/>
        <v>973786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7.05</v>
      </c>
      <c r="C1921" s="6">
        <f>TITRES_STAT!D1924</f>
        <v>7.05</v>
      </c>
      <c r="D1921" s="6">
        <f>TITRES_STAT!E1924</f>
        <v>0</v>
      </c>
      <c r="E1921" s="2">
        <f t="shared" si="116"/>
        <v>973786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7.05</v>
      </c>
      <c r="C1922" s="6">
        <f>TITRES_STAT!D1925</f>
        <v>7.05</v>
      </c>
      <c r="D1922" s="6">
        <f>TITRES_STAT!E1925</f>
        <v>0</v>
      </c>
      <c r="E1922" s="2">
        <f t="shared" si="116"/>
        <v>973786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7.05</v>
      </c>
      <c r="C1923" s="6">
        <f>TITRES_STAT!D1926</f>
        <v>7.05</v>
      </c>
      <c r="D1923" s="6">
        <f>TITRES_STAT!E1926</f>
        <v>0</v>
      </c>
      <c r="E1923" s="2">
        <f t="shared" si="116"/>
        <v>973786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44811</v>
      </c>
      <c r="B1924" s="6">
        <f>TITRES_STAT!C1927</f>
        <v>6.75</v>
      </c>
      <c r="C1924" s="6">
        <f>TITRES_STAT!D1927</f>
        <v>6.75</v>
      </c>
      <c r="D1924" s="6">
        <f>TITRES_STAT!E1927</f>
        <v>805</v>
      </c>
      <c r="E1924" s="2">
        <f t="shared" ref="E1924:E1987" si="120">IF(B1924&gt;B1923, E1923+D1924, IF(B1924&lt;B1923, E1923-D1924, E1923))</f>
        <v>972981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44812</v>
      </c>
      <c r="B1925" s="6">
        <f>TITRES_STAT!C1928</f>
        <v>6.75</v>
      </c>
      <c r="C1925" s="6">
        <f>TITRES_STAT!D1928</f>
        <v>6.75</v>
      </c>
      <c r="D1925" s="6">
        <f>TITRES_STAT!E1928</f>
        <v>407</v>
      </c>
      <c r="E1925" s="2">
        <f t="shared" si="120"/>
        <v>972981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6.5</v>
      </c>
      <c r="C1926" s="6">
        <f>TITRES_STAT!D1929</f>
        <v>6.5</v>
      </c>
      <c r="D1926" s="6">
        <f>TITRES_STAT!E1929</f>
        <v>750</v>
      </c>
      <c r="E1926" s="2">
        <f t="shared" si="120"/>
        <v>972231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6.75</v>
      </c>
      <c r="C1927" s="6">
        <f>TITRES_STAT!D1930</f>
        <v>6.75</v>
      </c>
      <c r="D1927" s="6">
        <f>TITRES_STAT!E1930</f>
        <v>96</v>
      </c>
      <c r="E1927" s="2">
        <f t="shared" si="120"/>
        <v>972327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6.75</v>
      </c>
      <c r="C1928" s="6">
        <f>TITRES_STAT!D1931</f>
        <v>6.75</v>
      </c>
      <c r="D1928" s="6">
        <f>TITRES_STAT!E1931</f>
        <v>0</v>
      </c>
      <c r="E1928" s="2">
        <f t="shared" si="120"/>
        <v>972327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6.75</v>
      </c>
      <c r="C1929" s="6">
        <f>TITRES_STAT!D1932</f>
        <v>6.75</v>
      </c>
      <c r="D1929" s="6">
        <f>TITRES_STAT!E1932</f>
        <v>0</v>
      </c>
      <c r="E1929" s="2">
        <f t="shared" si="120"/>
        <v>972327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44819</v>
      </c>
      <c r="B1930" s="6">
        <f>TITRES_STAT!C1933</f>
        <v>6.75</v>
      </c>
      <c r="C1930" s="6">
        <f>TITRES_STAT!D1933</f>
        <v>6.75</v>
      </c>
      <c r="D1930" s="6">
        <f>TITRES_STAT!E1933</f>
        <v>0</v>
      </c>
      <c r="E1930" s="2">
        <f t="shared" si="120"/>
        <v>972327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44820</v>
      </c>
      <c r="B1931" s="6">
        <f>TITRES_STAT!C1934</f>
        <v>6.75</v>
      </c>
      <c r="C1931" s="6">
        <f>TITRES_STAT!D1934</f>
        <v>6.75</v>
      </c>
      <c r="D1931" s="6">
        <f>TITRES_STAT!E1934</f>
        <v>300</v>
      </c>
      <c r="E1931" s="2">
        <f t="shared" si="120"/>
        <v>972327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CONFIRMED BULLISH</v>
      </c>
    </row>
    <row r="1932" spans="1:8" ht="13.5" x14ac:dyDescent="0.25">
      <c r="A1932" s="3">
        <f>TITRES_STAT!B1935</f>
        <v>44823</v>
      </c>
      <c r="B1932" s="6">
        <f>TITRES_STAT!C1935</f>
        <v>6.75</v>
      </c>
      <c r="C1932" s="6">
        <f>TITRES_STAT!D1935</f>
        <v>6.75</v>
      </c>
      <c r="D1932" s="6">
        <f>TITRES_STAT!E1935</f>
        <v>0</v>
      </c>
      <c r="E1932" s="2">
        <f t="shared" si="120"/>
        <v>972327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6.75</v>
      </c>
      <c r="C1933" s="6">
        <f>TITRES_STAT!D1936</f>
        <v>6.75</v>
      </c>
      <c r="D1933" s="6">
        <f>TITRES_STAT!E1936</f>
        <v>0</v>
      </c>
      <c r="E1933" s="2">
        <f t="shared" si="120"/>
        <v>972327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6.75</v>
      </c>
      <c r="C1934" s="6">
        <f>TITRES_STAT!D1937</f>
        <v>6.75</v>
      </c>
      <c r="D1934" s="6">
        <f>TITRES_STAT!E1937</f>
        <v>180</v>
      </c>
      <c r="E1934" s="2">
        <f t="shared" si="120"/>
        <v>972327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6.7</v>
      </c>
      <c r="C1935" s="6">
        <f>TITRES_STAT!D1938</f>
        <v>6.7</v>
      </c>
      <c r="D1935" s="6">
        <f>TITRES_STAT!E1938</f>
        <v>60</v>
      </c>
      <c r="E1935" s="2">
        <f t="shared" si="120"/>
        <v>972267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44827</v>
      </c>
      <c r="B1936" s="6">
        <f>TITRES_STAT!C1939</f>
        <v>6.7</v>
      </c>
      <c r="C1936" s="6">
        <f>TITRES_STAT!D1939</f>
        <v>6.7</v>
      </c>
      <c r="D1936" s="6">
        <f>TITRES_STAT!E1939</f>
        <v>0</v>
      </c>
      <c r="E1936" s="2">
        <f t="shared" si="120"/>
        <v>972267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CONFIRMED BEARISH</v>
      </c>
    </row>
    <row r="1937" spans="1:8" ht="13.5" x14ac:dyDescent="0.25">
      <c r="A1937" s="3">
        <f>TITRES_STAT!B1940</f>
        <v>44830</v>
      </c>
      <c r="B1937" s="6">
        <f>TITRES_STAT!C1940</f>
        <v>6.7</v>
      </c>
      <c r="C1937" s="6">
        <f>TITRES_STAT!D1940</f>
        <v>6.7</v>
      </c>
      <c r="D1937" s="6">
        <f>TITRES_STAT!E1940</f>
        <v>0</v>
      </c>
      <c r="E1937" s="2">
        <f t="shared" si="120"/>
        <v>972267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6.7</v>
      </c>
      <c r="C1938" s="6">
        <f>TITRES_STAT!D1941</f>
        <v>6.7</v>
      </c>
      <c r="D1938" s="6">
        <f>TITRES_STAT!E1941</f>
        <v>130</v>
      </c>
      <c r="E1938" s="2">
        <f t="shared" si="120"/>
        <v>972267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6.7</v>
      </c>
      <c r="C1939" s="6">
        <f>TITRES_STAT!D1942</f>
        <v>6.7</v>
      </c>
      <c r="D1939" s="6">
        <f>TITRES_STAT!E1942</f>
        <v>0</v>
      </c>
      <c r="E1939" s="2">
        <f t="shared" si="120"/>
        <v>972267</v>
      </c>
      <c r="F1939" s="6" t="str">
        <f t="shared" si="123"/>
        <v>BEARISH</v>
      </c>
      <c r="G1939" s="6" t="str">
        <f t="shared" si="122"/>
        <v>NEUTRAL</v>
      </c>
      <c r="H1939" s="6" t="str">
        <f t="shared" si="121"/>
        <v>CONFIRMED BEARISH</v>
      </c>
    </row>
    <row r="1940" spans="1:8" ht="13.5" x14ac:dyDescent="0.25">
      <c r="A1940" s="3">
        <f>TITRES_STAT!B1943</f>
        <v>44833</v>
      </c>
      <c r="B1940" s="6">
        <f>TITRES_STAT!C1943</f>
        <v>6.69</v>
      </c>
      <c r="C1940" s="6">
        <f>TITRES_STAT!D1943</f>
        <v>6.69</v>
      </c>
      <c r="D1940" s="6">
        <f>TITRES_STAT!E1943</f>
        <v>100</v>
      </c>
      <c r="E1940" s="2">
        <f t="shared" si="120"/>
        <v>972167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CONFIRMED BEARISH</v>
      </c>
    </row>
    <row r="1941" spans="1:8" ht="13.5" x14ac:dyDescent="0.25">
      <c r="A1941" s="3">
        <f>TITRES_STAT!B1944</f>
        <v>44834</v>
      </c>
      <c r="B1941" s="6">
        <f>TITRES_STAT!C1944</f>
        <v>6.69</v>
      </c>
      <c r="C1941" s="6">
        <f>TITRES_STAT!D1944</f>
        <v>6.69</v>
      </c>
      <c r="D1941" s="6">
        <f>TITRES_STAT!E1944</f>
        <v>1248</v>
      </c>
      <c r="E1941" s="2">
        <f t="shared" si="120"/>
        <v>972167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CONFIRMED BEARISH</v>
      </c>
    </row>
    <row r="1942" spans="1:8" ht="13.5" x14ac:dyDescent="0.25">
      <c r="A1942" s="3">
        <f>TITRES_STAT!B1945</f>
        <v>44837</v>
      </c>
      <c r="B1942" s="6">
        <f>TITRES_STAT!C1945</f>
        <v>6.69</v>
      </c>
      <c r="C1942" s="6">
        <f>TITRES_STAT!D1945</f>
        <v>6.69</v>
      </c>
      <c r="D1942" s="6">
        <f>TITRES_STAT!E1945</f>
        <v>0</v>
      </c>
      <c r="E1942" s="2">
        <f t="shared" si="120"/>
        <v>972167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6.98</v>
      </c>
      <c r="C1943" s="6">
        <f>TITRES_STAT!D1946</f>
        <v>6.98</v>
      </c>
      <c r="D1943" s="6">
        <f>TITRES_STAT!E1946</f>
        <v>555</v>
      </c>
      <c r="E1943" s="2">
        <f t="shared" si="120"/>
        <v>972722</v>
      </c>
      <c r="F1943" s="6" t="str">
        <f t="shared" si="123"/>
        <v>BULLISH</v>
      </c>
      <c r="G1943" s="6" t="str">
        <f t="shared" si="122"/>
        <v>NEUTRAL</v>
      </c>
      <c r="H1943" s="6" t="str">
        <f t="shared" si="121"/>
        <v>CONFIRMED BULLISH</v>
      </c>
    </row>
    <row r="1944" spans="1:8" ht="13.5" x14ac:dyDescent="0.25">
      <c r="A1944" s="3">
        <f>TITRES_STAT!B1947</f>
        <v>44839</v>
      </c>
      <c r="B1944" s="6">
        <f>TITRES_STAT!C1947</f>
        <v>6.98</v>
      </c>
      <c r="C1944" s="6">
        <f>TITRES_STAT!D1947</f>
        <v>6.98</v>
      </c>
      <c r="D1944" s="6">
        <f>TITRES_STAT!E1947</f>
        <v>100</v>
      </c>
      <c r="E1944" s="2">
        <f t="shared" si="120"/>
        <v>972722</v>
      </c>
      <c r="F1944" s="6" t="str">
        <f t="shared" si="123"/>
        <v>BULLISH</v>
      </c>
      <c r="G1944" s="6" t="str">
        <f t="shared" si="122"/>
        <v>NEUTRAL</v>
      </c>
      <c r="H1944" s="6" t="str">
        <f t="shared" si="121"/>
        <v>CONFIRMED BULLISH</v>
      </c>
    </row>
    <row r="1945" spans="1:8" ht="13.5" x14ac:dyDescent="0.25">
      <c r="A1945" s="3">
        <f>TITRES_STAT!B1948</f>
        <v>44840</v>
      </c>
      <c r="B1945" s="6">
        <f>TITRES_STAT!C1948</f>
        <v>6.98</v>
      </c>
      <c r="C1945" s="6">
        <f>TITRES_STAT!D1948</f>
        <v>6.98</v>
      </c>
      <c r="D1945" s="6">
        <f>TITRES_STAT!E1948</f>
        <v>0</v>
      </c>
      <c r="E1945" s="2">
        <f t="shared" si="120"/>
        <v>972722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6.98</v>
      </c>
      <c r="C1946" s="6">
        <f>TITRES_STAT!D1949</f>
        <v>6.98</v>
      </c>
      <c r="D1946" s="6">
        <f>TITRES_STAT!E1949</f>
        <v>0</v>
      </c>
      <c r="E1946" s="2">
        <f t="shared" si="120"/>
        <v>972722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6.98</v>
      </c>
      <c r="C1947" s="6">
        <f>TITRES_STAT!D1950</f>
        <v>6.98</v>
      </c>
      <c r="D1947" s="6">
        <f>TITRES_STAT!E1950</f>
        <v>0</v>
      </c>
      <c r="E1947" s="2">
        <f t="shared" si="120"/>
        <v>972722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CONFIRMED BULLISH</v>
      </c>
    </row>
    <row r="1948" spans="1:8" ht="13.5" x14ac:dyDescent="0.25">
      <c r="A1948" s="3">
        <f>TITRES_STAT!B1951</f>
        <v>44845</v>
      </c>
      <c r="B1948" s="6">
        <f>TITRES_STAT!C1951</f>
        <v>6.98</v>
      </c>
      <c r="C1948" s="6">
        <f>TITRES_STAT!D1951</f>
        <v>6.98</v>
      </c>
      <c r="D1948" s="6">
        <f>TITRES_STAT!E1951</f>
        <v>0</v>
      </c>
      <c r="E1948" s="2">
        <f t="shared" si="120"/>
        <v>972722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6.7</v>
      </c>
      <c r="C1949" s="6">
        <f>TITRES_STAT!D1952</f>
        <v>6.7</v>
      </c>
      <c r="D1949" s="6">
        <f>TITRES_STAT!E1952</f>
        <v>582</v>
      </c>
      <c r="E1949" s="2">
        <f t="shared" si="120"/>
        <v>972140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6.7</v>
      </c>
      <c r="C1950" s="6">
        <f>TITRES_STAT!D1953</f>
        <v>6.7</v>
      </c>
      <c r="D1950" s="6">
        <f>TITRES_STAT!E1953</f>
        <v>310</v>
      </c>
      <c r="E1950" s="2">
        <f t="shared" si="120"/>
        <v>972140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6.97</v>
      </c>
      <c r="C1951" s="6">
        <f>TITRES_STAT!D1954</f>
        <v>6.97</v>
      </c>
      <c r="D1951" s="6">
        <f>TITRES_STAT!E1954</f>
        <v>200</v>
      </c>
      <c r="E1951" s="2">
        <f t="shared" si="120"/>
        <v>972340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6.82</v>
      </c>
      <c r="C1952" s="6">
        <f>TITRES_STAT!D1955</f>
        <v>6.82</v>
      </c>
      <c r="D1952" s="6">
        <f>TITRES_STAT!E1955</f>
        <v>899750</v>
      </c>
      <c r="E1952" s="2">
        <f t="shared" si="120"/>
        <v>72590</v>
      </c>
      <c r="F1952" s="6" t="str">
        <f t="shared" si="123"/>
        <v>BEARISH</v>
      </c>
      <c r="G1952" s="6" t="str">
        <f t="shared" si="122"/>
        <v>WEAK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6.82</v>
      </c>
      <c r="C1953" s="6">
        <f>TITRES_STAT!D1956</f>
        <v>6.82</v>
      </c>
      <c r="D1953" s="6">
        <f>TITRES_STAT!E1956</f>
        <v>0</v>
      </c>
      <c r="E1953" s="2">
        <f t="shared" si="120"/>
        <v>72590</v>
      </c>
      <c r="F1953" s="6" t="str">
        <f t="shared" si="123"/>
        <v>BEARISH</v>
      </c>
      <c r="G1953" s="6" t="str">
        <f t="shared" si="122"/>
        <v>WEAK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6.96</v>
      </c>
      <c r="C1954" s="6">
        <f>TITRES_STAT!D1957</f>
        <v>6.96</v>
      </c>
      <c r="D1954" s="6">
        <f>TITRES_STAT!E1957</f>
        <v>36549</v>
      </c>
      <c r="E1954" s="2">
        <f t="shared" si="120"/>
        <v>109139</v>
      </c>
      <c r="F1954" s="6" t="str">
        <f t="shared" si="123"/>
        <v>BEARISH</v>
      </c>
      <c r="G1954" s="6" t="str">
        <f t="shared" si="122"/>
        <v>WEAK</v>
      </c>
      <c r="H1954" s="6" t="str">
        <f t="shared" si="121"/>
        <v>BEARISH DIVERGENCE</v>
      </c>
    </row>
    <row r="1955" spans="1:8" ht="13.5" x14ac:dyDescent="0.25">
      <c r="A1955" s="3">
        <f>TITRES_STAT!B1958</f>
        <v>44854</v>
      </c>
      <c r="B1955" s="6">
        <f>TITRES_STAT!C1958</f>
        <v>6.96</v>
      </c>
      <c r="C1955" s="6">
        <f>TITRES_STAT!D1958</f>
        <v>6.96</v>
      </c>
      <c r="D1955" s="6">
        <f>TITRES_STAT!E1958</f>
        <v>0</v>
      </c>
      <c r="E1955" s="2">
        <f t="shared" si="120"/>
        <v>109139</v>
      </c>
      <c r="F1955" s="6" t="str">
        <f t="shared" si="123"/>
        <v>BEARISH</v>
      </c>
      <c r="G1955" s="6" t="str">
        <f t="shared" si="122"/>
        <v>WEAK</v>
      </c>
      <c r="H1955" s="6" t="str">
        <f t="shared" si="121"/>
        <v>BEARISH DIVERGENCE</v>
      </c>
    </row>
    <row r="1956" spans="1:8" ht="13.5" x14ac:dyDescent="0.25">
      <c r="A1956" s="3">
        <f>TITRES_STAT!B1959</f>
        <v>44855</v>
      </c>
      <c r="B1956" s="6">
        <f>TITRES_STAT!C1959</f>
        <v>6.96</v>
      </c>
      <c r="C1956" s="6">
        <f>TITRES_STAT!D1959</f>
        <v>6.96</v>
      </c>
      <c r="D1956" s="6">
        <f>TITRES_STAT!E1959</f>
        <v>0</v>
      </c>
      <c r="E1956" s="2">
        <f t="shared" si="120"/>
        <v>109139</v>
      </c>
      <c r="F1956" s="6" t="str">
        <f t="shared" si="123"/>
        <v>BEARISH</v>
      </c>
      <c r="G1956" s="6" t="str">
        <f t="shared" si="122"/>
        <v>WEAK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6.96</v>
      </c>
      <c r="C1957" s="6">
        <f>TITRES_STAT!D1960</f>
        <v>6.96</v>
      </c>
      <c r="D1957" s="6">
        <f>TITRES_STAT!E1960</f>
        <v>0</v>
      </c>
      <c r="E1957" s="2">
        <f t="shared" si="120"/>
        <v>109139</v>
      </c>
      <c r="F1957" s="6" t="str">
        <f t="shared" si="123"/>
        <v>BULLISH</v>
      </c>
      <c r="G1957" s="6" t="str">
        <f t="shared" si="122"/>
        <v>STRONG</v>
      </c>
      <c r="H1957" s="6" t="str">
        <f t="shared" si="121"/>
        <v>CONFIRMED BULLISH</v>
      </c>
    </row>
    <row r="1958" spans="1:8" ht="13.5" x14ac:dyDescent="0.25">
      <c r="A1958" s="3">
        <f>TITRES_STAT!B1961</f>
        <v>44859</v>
      </c>
      <c r="B1958" s="6">
        <f>TITRES_STAT!C1961</f>
        <v>7</v>
      </c>
      <c r="C1958" s="6">
        <f>TITRES_STAT!D1961</f>
        <v>7</v>
      </c>
      <c r="D1958" s="6">
        <f>TITRES_STAT!E1961</f>
        <v>152170</v>
      </c>
      <c r="E1958" s="2">
        <f t="shared" si="120"/>
        <v>261309</v>
      </c>
      <c r="F1958" s="6" t="str">
        <f t="shared" si="123"/>
        <v>BULLISH</v>
      </c>
      <c r="G1958" s="6" t="str">
        <f t="shared" si="122"/>
        <v>STRONG</v>
      </c>
      <c r="H1958" s="6" t="str">
        <f t="shared" si="121"/>
        <v>CONFIRMED BULLISH</v>
      </c>
    </row>
    <row r="1959" spans="1:8" ht="13.5" x14ac:dyDescent="0.25">
      <c r="A1959" s="3">
        <f>TITRES_STAT!B1962</f>
        <v>44860</v>
      </c>
      <c r="B1959" s="6">
        <f>TITRES_STAT!C1962</f>
        <v>6.69</v>
      </c>
      <c r="C1959" s="6">
        <f>TITRES_STAT!D1962</f>
        <v>6.69</v>
      </c>
      <c r="D1959" s="6">
        <f>TITRES_STAT!E1962</f>
        <v>562500</v>
      </c>
      <c r="E1959" s="2">
        <f t="shared" si="120"/>
        <v>-301191</v>
      </c>
      <c r="F1959" s="6" t="str">
        <f t="shared" si="123"/>
        <v>BEARISH</v>
      </c>
      <c r="G1959" s="6" t="str">
        <f t="shared" si="122"/>
        <v>WEAK</v>
      </c>
      <c r="H1959" s="6" t="str">
        <f t="shared" si="121"/>
        <v>CONFIRMED BEARISH</v>
      </c>
    </row>
    <row r="1960" spans="1:8" ht="13.5" x14ac:dyDescent="0.25">
      <c r="A1960" s="3">
        <f>TITRES_STAT!B1963</f>
        <v>44861</v>
      </c>
      <c r="B1960" s="6">
        <f>TITRES_STAT!C1963</f>
        <v>6.74</v>
      </c>
      <c r="C1960" s="6">
        <f>TITRES_STAT!D1963</f>
        <v>6.74</v>
      </c>
      <c r="D1960" s="6">
        <f>TITRES_STAT!E1963</f>
        <v>49400</v>
      </c>
      <c r="E1960" s="2">
        <f t="shared" si="120"/>
        <v>-251791</v>
      </c>
      <c r="F1960" s="6" t="str">
        <f t="shared" si="123"/>
        <v>BEARISH</v>
      </c>
      <c r="G1960" s="6" t="str">
        <f t="shared" si="122"/>
        <v>WEAK</v>
      </c>
      <c r="H1960" s="6" t="str">
        <f t="shared" si="121"/>
        <v>CONFIRMED BEARISH</v>
      </c>
    </row>
    <row r="1961" spans="1:8" ht="13.5" x14ac:dyDescent="0.25">
      <c r="A1961" s="3">
        <f>TITRES_STAT!B1964</f>
        <v>44862</v>
      </c>
      <c r="B1961" s="6">
        <f>TITRES_STAT!C1964</f>
        <v>6.78</v>
      </c>
      <c r="C1961" s="6">
        <f>TITRES_STAT!D1964</f>
        <v>6.78</v>
      </c>
      <c r="D1961" s="6">
        <f>TITRES_STAT!E1964</f>
        <v>36729</v>
      </c>
      <c r="E1961" s="2">
        <f t="shared" si="120"/>
        <v>-215062</v>
      </c>
      <c r="F1961" s="6" t="str">
        <f t="shared" si="123"/>
        <v>BEARISH</v>
      </c>
      <c r="G1961" s="6" t="str">
        <f t="shared" si="122"/>
        <v>WEAK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7</v>
      </c>
      <c r="C1962" s="6">
        <f>TITRES_STAT!D1965</f>
        <v>7</v>
      </c>
      <c r="D1962" s="6">
        <f>TITRES_STAT!E1965</f>
        <v>5</v>
      </c>
      <c r="E1962" s="2">
        <f t="shared" si="120"/>
        <v>-215057</v>
      </c>
      <c r="F1962" s="6" t="str">
        <f t="shared" si="123"/>
        <v>BEARISH</v>
      </c>
      <c r="G1962" s="6" t="str">
        <f t="shared" si="122"/>
        <v>WEAK</v>
      </c>
      <c r="H1962" s="6" t="str">
        <f t="shared" si="121"/>
        <v>BEARISH DIVERGENCE</v>
      </c>
    </row>
    <row r="1963" spans="1:8" ht="13.5" x14ac:dyDescent="0.25">
      <c r="A1963" s="3">
        <f>TITRES_STAT!B1966</f>
        <v>44866</v>
      </c>
      <c r="B1963" s="6">
        <f>TITRES_STAT!C1966</f>
        <v>6.99</v>
      </c>
      <c r="C1963" s="6">
        <f>TITRES_STAT!D1966</f>
        <v>6.99</v>
      </c>
      <c r="D1963" s="6">
        <f>TITRES_STAT!E1966</f>
        <v>11200</v>
      </c>
      <c r="E1963" s="2">
        <f t="shared" si="120"/>
        <v>-226257</v>
      </c>
      <c r="F1963" s="6" t="str">
        <f t="shared" si="123"/>
        <v>BEARISH</v>
      </c>
      <c r="G1963" s="6" t="str">
        <f t="shared" si="122"/>
        <v>WEAK</v>
      </c>
      <c r="H1963" s="6" t="str">
        <f t="shared" si="121"/>
        <v>CONFIRMED BEARISH</v>
      </c>
    </row>
    <row r="1964" spans="1:8" ht="13.5" x14ac:dyDescent="0.25">
      <c r="A1964" s="3">
        <f>TITRES_STAT!B1967</f>
        <v>44867</v>
      </c>
      <c r="B1964" s="6">
        <f>TITRES_STAT!C1967</f>
        <v>6.99</v>
      </c>
      <c r="C1964" s="6">
        <f>TITRES_STAT!D1967</f>
        <v>6.99</v>
      </c>
      <c r="D1964" s="6">
        <f>TITRES_STAT!E1967</f>
        <v>0</v>
      </c>
      <c r="E1964" s="2">
        <f t="shared" si="120"/>
        <v>-226257</v>
      </c>
      <c r="F1964" s="6" t="str">
        <f t="shared" si="123"/>
        <v>BULLISH</v>
      </c>
      <c r="G1964" s="6" t="str">
        <f t="shared" si="122"/>
        <v>WEAK</v>
      </c>
      <c r="H1964" s="6" t="str">
        <f t="shared" si="121"/>
        <v>CONFIRMED BULLISH</v>
      </c>
    </row>
    <row r="1965" spans="1:8" ht="13.5" x14ac:dyDescent="0.25">
      <c r="A1965" s="3">
        <f>TITRES_STAT!B1968</f>
        <v>44868</v>
      </c>
      <c r="B1965" s="6">
        <f>TITRES_STAT!C1968</f>
        <v>6.95</v>
      </c>
      <c r="C1965" s="6">
        <f>TITRES_STAT!D1968</f>
        <v>6.95</v>
      </c>
      <c r="D1965" s="6">
        <f>TITRES_STAT!E1968</f>
        <v>50</v>
      </c>
      <c r="E1965" s="2">
        <f t="shared" si="120"/>
        <v>-226307</v>
      </c>
      <c r="F1965" s="6" t="str">
        <f t="shared" si="123"/>
        <v>BULLISH</v>
      </c>
      <c r="G1965" s="6" t="str">
        <f t="shared" si="122"/>
        <v>WEAK</v>
      </c>
      <c r="H1965" s="6" t="str">
        <f t="shared" si="121"/>
        <v>CONFIRMED BULLISH</v>
      </c>
    </row>
    <row r="1966" spans="1:8" ht="13.5" x14ac:dyDescent="0.25">
      <c r="A1966" s="3">
        <f>TITRES_STAT!B1969</f>
        <v>44869</v>
      </c>
      <c r="B1966" s="6">
        <f>TITRES_STAT!C1969</f>
        <v>6.95</v>
      </c>
      <c r="C1966" s="6">
        <f>TITRES_STAT!D1969</f>
        <v>6.95</v>
      </c>
      <c r="D1966" s="6">
        <f>TITRES_STAT!E1969</f>
        <v>0</v>
      </c>
      <c r="E1966" s="2">
        <f t="shared" si="120"/>
        <v>-226307</v>
      </c>
      <c r="F1966" s="6" t="str">
        <f t="shared" si="123"/>
        <v>BEARISH</v>
      </c>
      <c r="G1966" s="6" t="str">
        <f t="shared" si="122"/>
        <v>STRONG</v>
      </c>
      <c r="H1966" s="6" t="str">
        <f t="shared" si="121"/>
        <v>BEARISH DIVERGENCE</v>
      </c>
    </row>
    <row r="1967" spans="1:8" ht="13.5" x14ac:dyDescent="0.25">
      <c r="A1967" s="3">
        <f>TITRES_STAT!B1970</f>
        <v>44872</v>
      </c>
      <c r="B1967" s="6">
        <f>TITRES_STAT!C1970</f>
        <v>6.8</v>
      </c>
      <c r="C1967" s="6">
        <f>TITRES_STAT!D1970</f>
        <v>6.8</v>
      </c>
      <c r="D1967" s="6">
        <f>TITRES_STAT!E1970</f>
        <v>423201</v>
      </c>
      <c r="E1967" s="2">
        <f t="shared" si="120"/>
        <v>-649508</v>
      </c>
      <c r="F1967" s="6" t="str">
        <f t="shared" si="123"/>
        <v>BEARISH</v>
      </c>
      <c r="G1967" s="6" t="str">
        <f t="shared" si="122"/>
        <v>STRONG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7</v>
      </c>
      <c r="C1968" s="6">
        <f>TITRES_STAT!D1971</f>
        <v>7</v>
      </c>
      <c r="D1968" s="6">
        <f>TITRES_STAT!E1971</f>
        <v>1842</v>
      </c>
      <c r="E1968" s="2">
        <f t="shared" si="120"/>
        <v>-647666</v>
      </c>
      <c r="F1968" s="6" t="str">
        <f t="shared" si="123"/>
        <v>BEARISH</v>
      </c>
      <c r="G1968" s="6" t="str">
        <f t="shared" si="122"/>
        <v>STRONG</v>
      </c>
      <c r="H1968" s="6" t="str">
        <f t="shared" si="121"/>
        <v>BEARISH DIVERGENCE</v>
      </c>
    </row>
    <row r="1969" spans="1:8" ht="13.5" x14ac:dyDescent="0.25">
      <c r="A1969" s="3">
        <f>TITRES_STAT!B1972</f>
        <v>44874</v>
      </c>
      <c r="B1969" s="6">
        <f>TITRES_STAT!C1972</f>
        <v>7</v>
      </c>
      <c r="C1969" s="6">
        <f>TITRES_STAT!D1972</f>
        <v>7</v>
      </c>
      <c r="D1969" s="6">
        <f>TITRES_STAT!E1972</f>
        <v>0</v>
      </c>
      <c r="E1969" s="2">
        <f t="shared" si="120"/>
        <v>-647666</v>
      </c>
      <c r="F1969" s="6" t="str">
        <f t="shared" si="123"/>
        <v>BEARISH</v>
      </c>
      <c r="G1969" s="6" t="str">
        <f t="shared" si="122"/>
        <v>STRONG</v>
      </c>
      <c r="H1969" s="6" t="str">
        <f t="shared" si="121"/>
        <v>BEARISH DIVERGENCE</v>
      </c>
    </row>
    <row r="1970" spans="1:8" ht="13.5" x14ac:dyDescent="0.25">
      <c r="A1970" s="3">
        <f>TITRES_STAT!B1973</f>
        <v>44875</v>
      </c>
      <c r="B1970" s="6">
        <f>TITRES_STAT!C1973</f>
        <v>7</v>
      </c>
      <c r="C1970" s="6">
        <f>TITRES_STAT!D1973</f>
        <v>7</v>
      </c>
      <c r="D1970" s="6">
        <f>TITRES_STAT!E1973</f>
        <v>0</v>
      </c>
      <c r="E1970" s="2">
        <f t="shared" si="120"/>
        <v>-647666</v>
      </c>
      <c r="F1970" s="6" t="str">
        <f t="shared" si="123"/>
        <v>BEARISH</v>
      </c>
      <c r="G1970" s="6" t="str">
        <f t="shared" si="122"/>
        <v>STRONG</v>
      </c>
      <c r="H1970" s="6" t="str">
        <f t="shared" si="121"/>
        <v>BEARISH DIVERGENCE</v>
      </c>
    </row>
    <row r="1971" spans="1:8" ht="13.5" x14ac:dyDescent="0.25">
      <c r="A1971" s="3">
        <f>TITRES_STAT!B1974</f>
        <v>44876</v>
      </c>
      <c r="B1971" s="6">
        <f>TITRES_STAT!C1974</f>
        <v>7</v>
      </c>
      <c r="C1971" s="6">
        <f>TITRES_STAT!D1974</f>
        <v>7</v>
      </c>
      <c r="D1971" s="6">
        <f>TITRES_STAT!E1974</f>
        <v>0</v>
      </c>
      <c r="E1971" s="2">
        <f t="shared" si="120"/>
        <v>-647666</v>
      </c>
      <c r="F1971" s="6" t="str">
        <f t="shared" si="123"/>
        <v>BEARISH</v>
      </c>
      <c r="G1971" s="6" t="str">
        <f t="shared" si="122"/>
        <v>STRONG</v>
      </c>
      <c r="H1971" s="6" t="str">
        <f t="shared" si="121"/>
        <v>BEARISH DIVERGENCE</v>
      </c>
    </row>
    <row r="1972" spans="1:8" ht="13.5" x14ac:dyDescent="0.25">
      <c r="A1972" s="3">
        <f>TITRES_STAT!B1975</f>
        <v>44879</v>
      </c>
      <c r="B1972" s="6">
        <f>TITRES_STAT!C1975</f>
        <v>7</v>
      </c>
      <c r="C1972" s="6">
        <f>TITRES_STAT!D1975</f>
        <v>7</v>
      </c>
      <c r="D1972" s="6">
        <f>TITRES_STAT!E1975</f>
        <v>0</v>
      </c>
      <c r="E1972" s="2">
        <f t="shared" si="120"/>
        <v>-647666</v>
      </c>
      <c r="F1972" s="6" t="str">
        <f t="shared" si="123"/>
        <v>BULLISH</v>
      </c>
      <c r="G1972" s="6" t="str">
        <f t="shared" si="122"/>
        <v>NEUTRAL</v>
      </c>
      <c r="H1972" s="6" t="str">
        <f t="shared" si="121"/>
        <v>CONFIRMED BULLISH</v>
      </c>
    </row>
    <row r="1973" spans="1:8" ht="13.5" x14ac:dyDescent="0.25">
      <c r="A1973" s="3">
        <f>TITRES_STAT!B1976</f>
        <v>44880</v>
      </c>
      <c r="B1973" s="6">
        <f>TITRES_STAT!C1976</f>
        <v>7</v>
      </c>
      <c r="C1973" s="6">
        <f>TITRES_STAT!D1976</f>
        <v>7</v>
      </c>
      <c r="D1973" s="6">
        <f>TITRES_STAT!E1976</f>
        <v>1184</v>
      </c>
      <c r="E1973" s="2">
        <f t="shared" si="120"/>
        <v>-647666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44881</v>
      </c>
      <c r="B1974" s="6">
        <f>TITRES_STAT!C1977</f>
        <v>7</v>
      </c>
      <c r="C1974" s="6">
        <f>TITRES_STAT!D1977</f>
        <v>7</v>
      </c>
      <c r="D1974" s="6">
        <f>TITRES_STAT!E1977</f>
        <v>0</v>
      </c>
      <c r="E1974" s="2">
        <f t="shared" si="120"/>
        <v>-647666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7</v>
      </c>
      <c r="C1975" s="6">
        <f>TITRES_STAT!D1978</f>
        <v>7</v>
      </c>
      <c r="D1975" s="6">
        <f>TITRES_STAT!E1978</f>
        <v>7000</v>
      </c>
      <c r="E1975" s="2">
        <f t="shared" si="120"/>
        <v>-647666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7</v>
      </c>
      <c r="C1976" s="6">
        <f>TITRES_STAT!D1979</f>
        <v>7</v>
      </c>
      <c r="D1976" s="6">
        <f>TITRES_STAT!E1979</f>
        <v>0</v>
      </c>
      <c r="E1976" s="2">
        <f t="shared" si="120"/>
        <v>-647666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7</v>
      </c>
      <c r="C1977" s="6">
        <f>TITRES_STAT!D1980</f>
        <v>7</v>
      </c>
      <c r="D1977" s="6">
        <f>TITRES_STAT!E1980</f>
        <v>0</v>
      </c>
      <c r="E1977" s="2">
        <f t="shared" si="120"/>
        <v>-647666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44887</v>
      </c>
      <c r="B1978" s="6">
        <f>TITRES_STAT!C1981</f>
        <v>7</v>
      </c>
      <c r="C1978" s="6">
        <f>TITRES_STAT!D1981</f>
        <v>7</v>
      </c>
      <c r="D1978" s="6">
        <f>TITRES_STAT!E1981</f>
        <v>0</v>
      </c>
      <c r="E1978" s="2">
        <f t="shared" si="120"/>
        <v>-647666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44888</v>
      </c>
      <c r="B1979" s="6">
        <f>TITRES_STAT!C1982</f>
        <v>7</v>
      </c>
      <c r="C1979" s="6">
        <f>TITRES_STAT!D1982</f>
        <v>7</v>
      </c>
      <c r="D1979" s="6">
        <f>TITRES_STAT!E1982</f>
        <v>341</v>
      </c>
      <c r="E1979" s="2">
        <f t="shared" si="120"/>
        <v>-647666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44889</v>
      </c>
      <c r="B1980" s="6">
        <f>TITRES_STAT!C1983</f>
        <v>7</v>
      </c>
      <c r="C1980" s="6">
        <f>TITRES_STAT!D1983</f>
        <v>7</v>
      </c>
      <c r="D1980" s="6">
        <f>TITRES_STAT!E1983</f>
        <v>308</v>
      </c>
      <c r="E1980" s="2">
        <f t="shared" si="120"/>
        <v>-647666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44890</v>
      </c>
      <c r="B1981" s="6">
        <f>TITRES_STAT!C1984</f>
        <v>7</v>
      </c>
      <c r="C1981" s="6">
        <f>TITRES_STAT!D1984</f>
        <v>7</v>
      </c>
      <c r="D1981" s="6">
        <f>TITRES_STAT!E1984</f>
        <v>100</v>
      </c>
      <c r="E1981" s="2">
        <f t="shared" si="120"/>
        <v>-647666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44893</v>
      </c>
      <c r="B1982" s="6">
        <f>TITRES_STAT!C1985</f>
        <v>6.81</v>
      </c>
      <c r="C1982" s="6">
        <f>TITRES_STAT!D1985</f>
        <v>6.81</v>
      </c>
      <c r="D1982" s="6">
        <f>TITRES_STAT!E1985</f>
        <v>399</v>
      </c>
      <c r="E1982" s="2">
        <f t="shared" si="120"/>
        <v>-648065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7.05</v>
      </c>
      <c r="C1983" s="6">
        <f>TITRES_STAT!D1986</f>
        <v>7.05</v>
      </c>
      <c r="D1983" s="6">
        <f>TITRES_STAT!E1986</f>
        <v>7650</v>
      </c>
      <c r="E1983" s="2">
        <f t="shared" si="120"/>
        <v>-640415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7.21</v>
      </c>
      <c r="C1984" s="6">
        <f>TITRES_STAT!D1987</f>
        <v>7.21</v>
      </c>
      <c r="D1984" s="6">
        <f>TITRES_STAT!E1987</f>
        <v>375</v>
      </c>
      <c r="E1984" s="2">
        <f t="shared" si="120"/>
        <v>-640040</v>
      </c>
      <c r="F1984" s="6" t="str">
        <f t="shared" si="123"/>
        <v>BULLISH</v>
      </c>
      <c r="G1984" s="6" t="str">
        <f t="shared" si="122"/>
        <v>NEUTRAL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7.21</v>
      </c>
      <c r="C1985" s="6">
        <f>TITRES_STAT!D1988</f>
        <v>7.21</v>
      </c>
      <c r="D1985" s="6">
        <f>TITRES_STAT!E1988</f>
        <v>0</v>
      </c>
      <c r="E1985" s="2">
        <f t="shared" si="120"/>
        <v>-640040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7.2</v>
      </c>
      <c r="C1986" s="6">
        <f>TITRES_STAT!D1989</f>
        <v>7.2</v>
      </c>
      <c r="D1986" s="6">
        <f>TITRES_STAT!E1989</f>
        <v>7000</v>
      </c>
      <c r="E1986" s="2">
        <f t="shared" si="120"/>
        <v>-647040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7.2</v>
      </c>
      <c r="C1987" s="6">
        <f>TITRES_STAT!D1990</f>
        <v>7.2</v>
      </c>
      <c r="D1987" s="6">
        <f>TITRES_STAT!E1990</f>
        <v>0</v>
      </c>
      <c r="E1987" s="2">
        <f t="shared" si="120"/>
        <v>-647040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7.2</v>
      </c>
      <c r="C1988" s="6">
        <f>TITRES_STAT!D1991</f>
        <v>7.2</v>
      </c>
      <c r="D1988" s="6">
        <f>TITRES_STAT!E1991</f>
        <v>0</v>
      </c>
      <c r="E1988" s="2">
        <f t="shared" ref="E1988:E2051" si="124">IF(B1988&gt;B1987, E1987+D1988, IF(B1988&lt;B1987, E1987-D1988, E1987))</f>
        <v>-647040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BEARISH DIVERGENCE</v>
      </c>
    </row>
    <row r="1989" spans="1:8" ht="13.5" x14ac:dyDescent="0.25">
      <c r="A1989" s="3">
        <f>TITRES_STAT!B1992</f>
        <v>44902</v>
      </c>
      <c r="B1989" s="6">
        <f>TITRES_STAT!C1992</f>
        <v>7.2</v>
      </c>
      <c r="C1989" s="6">
        <f>TITRES_STAT!D1992</f>
        <v>7.2</v>
      </c>
      <c r="D1989" s="6">
        <f>TITRES_STAT!E1992</f>
        <v>0</v>
      </c>
      <c r="E1989" s="2">
        <f t="shared" si="124"/>
        <v>-647040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44903</v>
      </c>
      <c r="B1990" s="6">
        <f>TITRES_STAT!C1993</f>
        <v>7.2</v>
      </c>
      <c r="C1990" s="6">
        <f>TITRES_STAT!D1993</f>
        <v>7.2</v>
      </c>
      <c r="D1990" s="6">
        <f>TITRES_STAT!E1993</f>
        <v>0</v>
      </c>
      <c r="E1990" s="2">
        <f t="shared" si="124"/>
        <v>-647040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6">
        <f>TITRES_STAT!C1994</f>
        <v>7.05</v>
      </c>
      <c r="C1991" s="6">
        <f>TITRES_STAT!D1994</f>
        <v>7.05</v>
      </c>
      <c r="D1991" s="6">
        <f>TITRES_STAT!E1994</f>
        <v>181550</v>
      </c>
      <c r="E1991" s="2">
        <f t="shared" si="124"/>
        <v>-828590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STRONG</v>
      </c>
      <c r="H1991" s="6" t="str">
        <f t="shared" si="125"/>
        <v>CONFIRMED BEARISH</v>
      </c>
    </row>
    <row r="1992" spans="1:8" ht="13.5" x14ac:dyDescent="0.25">
      <c r="A1992" s="3">
        <f>TITRES_STAT!B1995</f>
        <v>44907</v>
      </c>
      <c r="B1992" s="6">
        <f>TITRES_STAT!C1995</f>
        <v>7.2</v>
      </c>
      <c r="C1992" s="6">
        <f>TITRES_STAT!D1995</f>
        <v>7.2</v>
      </c>
      <c r="D1992" s="6">
        <f>TITRES_STAT!E1995</f>
        <v>200</v>
      </c>
      <c r="E1992" s="2">
        <f t="shared" si="124"/>
        <v>-828390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STRONG</v>
      </c>
      <c r="H1992" s="6" t="str">
        <f t="shared" si="125"/>
        <v>NEUTRAL</v>
      </c>
    </row>
    <row r="1993" spans="1:8" ht="13.5" x14ac:dyDescent="0.25">
      <c r="A1993" s="3">
        <f>TITRES_STAT!B1996</f>
        <v>44908</v>
      </c>
      <c r="B1993" s="6">
        <f>TITRES_STAT!C1996</f>
        <v>7.2</v>
      </c>
      <c r="C1993" s="6">
        <f>TITRES_STAT!D1996</f>
        <v>7.2</v>
      </c>
      <c r="D1993" s="6">
        <f>TITRES_STAT!E1996</f>
        <v>0</v>
      </c>
      <c r="E1993" s="2">
        <f t="shared" si="124"/>
        <v>-828390</v>
      </c>
      <c r="F1993" s="6" t="str">
        <f t="shared" si="127"/>
        <v>BEARISH</v>
      </c>
      <c r="G1993" s="6" t="str">
        <f t="shared" si="126"/>
        <v>STRONG</v>
      </c>
      <c r="H1993" s="6" t="str">
        <f t="shared" si="125"/>
        <v>NEUTRAL</v>
      </c>
    </row>
    <row r="1994" spans="1:8" ht="13.5" x14ac:dyDescent="0.25">
      <c r="A1994" s="3">
        <f>TITRES_STAT!B1997</f>
        <v>44909</v>
      </c>
      <c r="B1994" s="6">
        <f>TITRES_STAT!C1997</f>
        <v>7.2</v>
      </c>
      <c r="C1994" s="6">
        <f>TITRES_STAT!D1997</f>
        <v>7.2</v>
      </c>
      <c r="D1994" s="6">
        <f>TITRES_STAT!E1997</f>
        <v>0</v>
      </c>
      <c r="E1994" s="2">
        <f t="shared" si="124"/>
        <v>-828390</v>
      </c>
      <c r="F1994" s="6" t="str">
        <f t="shared" si="127"/>
        <v>BEARISH</v>
      </c>
      <c r="G1994" s="6" t="str">
        <f t="shared" si="126"/>
        <v>STRONG</v>
      </c>
      <c r="H1994" s="6" t="str">
        <f t="shared" si="125"/>
        <v>NEUTRAL</v>
      </c>
    </row>
    <row r="1995" spans="1:8" ht="13.5" x14ac:dyDescent="0.25">
      <c r="A1995" s="3">
        <f>TITRES_STAT!B1998</f>
        <v>44910</v>
      </c>
      <c r="B1995" s="6">
        <f>TITRES_STAT!C1998</f>
        <v>7.2</v>
      </c>
      <c r="C1995" s="6">
        <f>TITRES_STAT!D1998</f>
        <v>7.2</v>
      </c>
      <c r="D1995" s="6">
        <f>TITRES_STAT!E1998</f>
        <v>0</v>
      </c>
      <c r="E1995" s="2">
        <f t="shared" si="124"/>
        <v>-828390</v>
      </c>
      <c r="F1995" s="6" t="str">
        <f t="shared" si="127"/>
        <v>BEARISH</v>
      </c>
      <c r="G1995" s="6" t="str">
        <f t="shared" si="126"/>
        <v>STRONG</v>
      </c>
      <c r="H1995" s="6" t="str">
        <f t="shared" si="125"/>
        <v>NEUTRAL</v>
      </c>
    </row>
    <row r="1996" spans="1:8" ht="13.5" x14ac:dyDescent="0.25">
      <c r="A1996" s="3">
        <f>TITRES_STAT!B1999</f>
        <v>44911</v>
      </c>
      <c r="B1996" s="6">
        <f>TITRES_STAT!C1999</f>
        <v>7.2</v>
      </c>
      <c r="C1996" s="6">
        <f>TITRES_STAT!D1999</f>
        <v>7.2</v>
      </c>
      <c r="D1996" s="6">
        <f>TITRES_STAT!E1999</f>
        <v>9</v>
      </c>
      <c r="E1996" s="2">
        <f t="shared" si="124"/>
        <v>-828390</v>
      </c>
      <c r="F1996" s="6" t="str">
        <f t="shared" si="127"/>
        <v>BULLISH</v>
      </c>
      <c r="G1996" s="6" t="str">
        <f t="shared" si="126"/>
        <v>NEUTRAL</v>
      </c>
      <c r="H1996" s="6" t="str">
        <f t="shared" si="125"/>
        <v>CONFIRMED BULLISH</v>
      </c>
    </row>
    <row r="1997" spans="1:8" ht="13.5" x14ac:dyDescent="0.25">
      <c r="A1997" s="3">
        <f>TITRES_STAT!B2000</f>
        <v>44914</v>
      </c>
      <c r="B1997" s="6">
        <f>TITRES_STAT!C2000</f>
        <v>7</v>
      </c>
      <c r="C1997" s="6">
        <f>TITRES_STAT!D2000</f>
        <v>7</v>
      </c>
      <c r="D1997" s="6">
        <f>TITRES_STAT!E2000</f>
        <v>555</v>
      </c>
      <c r="E1997" s="2">
        <f t="shared" si="124"/>
        <v>-828945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7.2</v>
      </c>
      <c r="C1998" s="6">
        <f>TITRES_STAT!D2001</f>
        <v>7.2</v>
      </c>
      <c r="D1998" s="6">
        <f>TITRES_STAT!E2001</f>
        <v>25</v>
      </c>
      <c r="E1998" s="2">
        <f t="shared" si="124"/>
        <v>-828920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44916</v>
      </c>
      <c r="B1999" s="6">
        <f>TITRES_STAT!C2002</f>
        <v>7.2</v>
      </c>
      <c r="C1999" s="6">
        <f>TITRES_STAT!D2002</f>
        <v>7.2</v>
      </c>
      <c r="D1999" s="6">
        <f>TITRES_STAT!E2002</f>
        <v>0</v>
      </c>
      <c r="E1999" s="2">
        <f t="shared" si="124"/>
        <v>-828920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7.19</v>
      </c>
      <c r="C2000" s="6">
        <f>TITRES_STAT!D2003</f>
        <v>7.19</v>
      </c>
      <c r="D2000" s="6">
        <f>TITRES_STAT!E2003</f>
        <v>1302</v>
      </c>
      <c r="E2000" s="2">
        <f t="shared" si="124"/>
        <v>-830222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7.19</v>
      </c>
      <c r="C2001" s="6">
        <f>TITRES_STAT!D2004</f>
        <v>7.19</v>
      </c>
      <c r="D2001" s="6">
        <f>TITRES_STAT!E2004</f>
        <v>1316</v>
      </c>
      <c r="E2001" s="2">
        <f t="shared" si="124"/>
        <v>-830222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7.2</v>
      </c>
      <c r="C2002" s="6">
        <f>TITRES_STAT!D2005</f>
        <v>7.2</v>
      </c>
      <c r="D2002" s="6">
        <f>TITRES_STAT!E2005</f>
        <v>20</v>
      </c>
      <c r="E2002" s="2">
        <f t="shared" si="124"/>
        <v>-830202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BEARISH DIVERGENCE</v>
      </c>
    </row>
    <row r="2003" spans="1:8" ht="13.5" x14ac:dyDescent="0.25">
      <c r="A2003" s="3">
        <f>TITRES_STAT!B2006</f>
        <v>44922</v>
      </c>
      <c r="B2003" s="6">
        <f>TITRES_STAT!C2006</f>
        <v>7.2</v>
      </c>
      <c r="C2003" s="6">
        <f>TITRES_STAT!D2006</f>
        <v>7.2</v>
      </c>
      <c r="D2003" s="6">
        <f>TITRES_STAT!E2006</f>
        <v>500</v>
      </c>
      <c r="E2003" s="2">
        <f t="shared" si="124"/>
        <v>-830202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7.21</v>
      </c>
      <c r="C2004" s="6">
        <f>TITRES_STAT!D2007</f>
        <v>7.21</v>
      </c>
      <c r="D2004" s="6">
        <f>TITRES_STAT!E2007</f>
        <v>400</v>
      </c>
      <c r="E2004" s="2">
        <f t="shared" si="124"/>
        <v>-829802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BEARISH DIVERGENCE</v>
      </c>
    </row>
    <row r="2005" spans="1:8" ht="13.5" x14ac:dyDescent="0.25">
      <c r="A2005" s="3">
        <f>TITRES_STAT!B2008</f>
        <v>44924</v>
      </c>
      <c r="B2005" s="6">
        <f>TITRES_STAT!C2008</f>
        <v>7.3</v>
      </c>
      <c r="C2005" s="6">
        <f>TITRES_STAT!D2008</f>
        <v>7.3</v>
      </c>
      <c r="D2005" s="6">
        <f>TITRES_STAT!E2008</f>
        <v>13519</v>
      </c>
      <c r="E2005" s="2">
        <f t="shared" si="124"/>
        <v>-816283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7.4</v>
      </c>
      <c r="C2006" s="6">
        <f>TITRES_STAT!D2009</f>
        <v>7.4</v>
      </c>
      <c r="D2006" s="6">
        <f>TITRES_STAT!E2009</f>
        <v>2975</v>
      </c>
      <c r="E2006" s="2">
        <f t="shared" si="124"/>
        <v>-813308</v>
      </c>
      <c r="F2006" s="6" t="str">
        <f t="shared" si="127"/>
        <v>BULLISH</v>
      </c>
      <c r="G2006" s="6" t="str">
        <f t="shared" si="126"/>
        <v>WEAK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7.39</v>
      </c>
      <c r="C2007" s="6">
        <f>TITRES_STAT!D2010</f>
        <v>7.39</v>
      </c>
      <c r="D2007" s="6">
        <f>TITRES_STAT!E2010</f>
        <v>1580</v>
      </c>
      <c r="E2007" s="2">
        <f t="shared" si="124"/>
        <v>-814888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7.39</v>
      </c>
      <c r="C2008" s="6">
        <f>TITRES_STAT!D2011</f>
        <v>7.39</v>
      </c>
      <c r="D2008" s="6">
        <f>TITRES_STAT!E2011</f>
        <v>1443</v>
      </c>
      <c r="E2008" s="2">
        <f t="shared" si="124"/>
        <v>-814888</v>
      </c>
      <c r="F2008" s="6" t="str">
        <f t="shared" si="127"/>
        <v>BULLISH</v>
      </c>
      <c r="G2008" s="6" t="str">
        <f t="shared" si="126"/>
        <v>NEUTRAL</v>
      </c>
      <c r="H2008" s="6" t="str">
        <f t="shared" si="125"/>
        <v>CONFIRMED BULLISH</v>
      </c>
    </row>
    <row r="2009" spans="1:8" ht="13.5" x14ac:dyDescent="0.25">
      <c r="A2009" s="3">
        <f>TITRES_STAT!B2012</f>
        <v>44930</v>
      </c>
      <c r="B2009" s="6">
        <f>TITRES_STAT!C2012</f>
        <v>7.39</v>
      </c>
      <c r="C2009" s="6">
        <f>TITRES_STAT!D2012</f>
        <v>7.39</v>
      </c>
      <c r="D2009" s="6">
        <f>TITRES_STAT!E2012</f>
        <v>0</v>
      </c>
      <c r="E2009" s="2">
        <f t="shared" si="124"/>
        <v>-814888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7.2</v>
      </c>
      <c r="C2010" s="6">
        <f>TITRES_STAT!D2013</f>
        <v>7.2</v>
      </c>
      <c r="D2010" s="6">
        <f>TITRES_STAT!E2013</f>
        <v>146000</v>
      </c>
      <c r="E2010" s="2">
        <f t="shared" si="124"/>
        <v>-960888</v>
      </c>
      <c r="F2010" s="6" t="str">
        <f t="shared" si="127"/>
        <v>BEARISH</v>
      </c>
      <c r="G2010" s="6" t="str">
        <f t="shared" si="126"/>
        <v>STRONG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7.2</v>
      </c>
      <c r="C2011" s="6">
        <f>TITRES_STAT!D2014</f>
        <v>7.2</v>
      </c>
      <c r="D2011" s="6">
        <f>TITRES_STAT!E2014</f>
        <v>0</v>
      </c>
      <c r="E2011" s="2">
        <f t="shared" si="124"/>
        <v>-960888</v>
      </c>
      <c r="F2011" s="6" t="str">
        <f t="shared" si="127"/>
        <v>BEARISH</v>
      </c>
      <c r="G2011" s="6" t="str">
        <f t="shared" si="126"/>
        <v>STRONG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7.2</v>
      </c>
      <c r="C2012" s="6">
        <f>TITRES_STAT!D2015</f>
        <v>7.2</v>
      </c>
      <c r="D2012" s="6">
        <f>TITRES_STAT!E2015</f>
        <v>0</v>
      </c>
      <c r="E2012" s="2">
        <f t="shared" si="124"/>
        <v>-960888</v>
      </c>
      <c r="F2012" s="6" t="str">
        <f t="shared" si="127"/>
        <v>BEARISH</v>
      </c>
      <c r="G2012" s="6" t="str">
        <f t="shared" si="126"/>
        <v>STRONG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7.2</v>
      </c>
      <c r="C2013" s="6">
        <f>TITRES_STAT!D2016</f>
        <v>7.2</v>
      </c>
      <c r="D2013" s="6">
        <f>TITRES_STAT!E2016</f>
        <v>0</v>
      </c>
      <c r="E2013" s="2">
        <f t="shared" si="124"/>
        <v>-960888</v>
      </c>
      <c r="F2013" s="6" t="str">
        <f t="shared" si="127"/>
        <v>BEARISH</v>
      </c>
      <c r="G2013" s="6" t="str">
        <f t="shared" si="126"/>
        <v>STRONG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7.2</v>
      </c>
      <c r="C2014" s="6">
        <f>TITRES_STAT!D2017</f>
        <v>7.2</v>
      </c>
      <c r="D2014" s="6">
        <f>TITRES_STAT!E2017</f>
        <v>0</v>
      </c>
      <c r="E2014" s="2">
        <f t="shared" si="124"/>
        <v>-960888</v>
      </c>
      <c r="F2014" s="6" t="str">
        <f t="shared" si="127"/>
        <v>BEARISH</v>
      </c>
      <c r="G2014" s="6" t="str">
        <f t="shared" si="126"/>
        <v>STRONG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7.2</v>
      </c>
      <c r="C2015" s="6">
        <f>TITRES_STAT!D2018</f>
        <v>7.2</v>
      </c>
      <c r="D2015" s="6">
        <f>TITRES_STAT!E2018</f>
        <v>0</v>
      </c>
      <c r="E2015" s="2">
        <f t="shared" si="124"/>
        <v>-960888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7.2</v>
      </c>
      <c r="C2016" s="6">
        <f>TITRES_STAT!D2019</f>
        <v>7.2</v>
      </c>
      <c r="D2016" s="6">
        <f>TITRES_STAT!E2019</f>
        <v>20715</v>
      </c>
      <c r="E2016" s="2">
        <f t="shared" si="124"/>
        <v>-960888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7.2</v>
      </c>
      <c r="C2017" s="6">
        <f>TITRES_STAT!D2020</f>
        <v>7.2</v>
      </c>
      <c r="D2017" s="6">
        <f>TITRES_STAT!E2020</f>
        <v>0</v>
      </c>
      <c r="E2017" s="2">
        <f t="shared" si="124"/>
        <v>-960888</v>
      </c>
      <c r="F2017" s="6" t="str">
        <f t="shared" si="127"/>
        <v>NEUTRAL</v>
      </c>
      <c r="G2017" s="6" t="str">
        <f t="shared" si="126"/>
        <v>NEUTRAL</v>
      </c>
      <c r="H2017" s="6" t="str">
        <f t="shared" si="125"/>
        <v>NEUTRAL</v>
      </c>
    </row>
    <row r="2018" spans="1:8" ht="13.5" x14ac:dyDescent="0.25">
      <c r="A2018" s="3">
        <f>TITRES_STAT!B2021</f>
        <v>44943</v>
      </c>
      <c r="B2018" s="6">
        <f>TITRES_STAT!C2021</f>
        <v>7.2</v>
      </c>
      <c r="C2018" s="6">
        <f>TITRES_STAT!D2021</f>
        <v>7.2</v>
      </c>
      <c r="D2018" s="6">
        <f>TITRES_STAT!E2021</f>
        <v>0</v>
      </c>
      <c r="E2018" s="2">
        <f t="shared" si="124"/>
        <v>-960888</v>
      </c>
      <c r="F2018" s="6" t="str">
        <f t="shared" si="127"/>
        <v>NEUTRAL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44944</v>
      </c>
      <c r="B2019" s="6">
        <f>TITRES_STAT!C2022</f>
        <v>7.2</v>
      </c>
      <c r="C2019" s="6">
        <f>TITRES_STAT!D2022</f>
        <v>7.2</v>
      </c>
      <c r="D2019" s="6">
        <f>TITRES_STAT!E2022</f>
        <v>508</v>
      </c>
      <c r="E2019" s="2">
        <f t="shared" si="124"/>
        <v>-960888</v>
      </c>
      <c r="F2019" s="6" t="str">
        <f t="shared" si="127"/>
        <v>NEUTRAL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44945</v>
      </c>
      <c r="B2020" s="6">
        <f>TITRES_STAT!C2023</f>
        <v>7.2</v>
      </c>
      <c r="C2020" s="6">
        <f>TITRES_STAT!D2023</f>
        <v>7.2</v>
      </c>
      <c r="D2020" s="6">
        <f>TITRES_STAT!E2023</f>
        <v>200</v>
      </c>
      <c r="E2020" s="2">
        <f t="shared" si="124"/>
        <v>-960888</v>
      </c>
      <c r="F2020" s="6" t="str">
        <f t="shared" si="127"/>
        <v>NEUTRAL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44946</v>
      </c>
      <c r="B2021" s="6">
        <f>TITRES_STAT!C2024</f>
        <v>7.2</v>
      </c>
      <c r="C2021" s="6">
        <f>TITRES_STAT!D2024</f>
        <v>7.2</v>
      </c>
      <c r="D2021" s="6">
        <f>TITRES_STAT!E2024</f>
        <v>0</v>
      </c>
      <c r="E2021" s="2">
        <f t="shared" si="124"/>
        <v>-960888</v>
      </c>
      <c r="F2021" s="6" t="str">
        <f t="shared" si="127"/>
        <v>NEUTRAL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44949</v>
      </c>
      <c r="B2022" s="6">
        <f>TITRES_STAT!C2025</f>
        <v>7.19</v>
      </c>
      <c r="C2022" s="6">
        <f>TITRES_STAT!D2025</f>
        <v>7.19</v>
      </c>
      <c r="D2022" s="6">
        <f>TITRES_STAT!E2025</f>
        <v>2490</v>
      </c>
      <c r="E2022" s="2">
        <f t="shared" si="124"/>
        <v>-963378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7.19</v>
      </c>
      <c r="C2023" s="6">
        <f>TITRES_STAT!D2026</f>
        <v>7.19</v>
      </c>
      <c r="D2023" s="6">
        <f>TITRES_STAT!E2026</f>
        <v>0</v>
      </c>
      <c r="E2023" s="2">
        <f t="shared" si="124"/>
        <v>-963378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7.19</v>
      </c>
      <c r="C2024" s="6">
        <f>TITRES_STAT!D2027</f>
        <v>7.19</v>
      </c>
      <c r="D2024" s="6">
        <f>TITRES_STAT!E2027</f>
        <v>0</v>
      </c>
      <c r="E2024" s="2">
        <f t="shared" si="124"/>
        <v>-963378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7.19</v>
      </c>
      <c r="C2025" s="6">
        <f>TITRES_STAT!D2028</f>
        <v>7.19</v>
      </c>
      <c r="D2025" s="6">
        <f>TITRES_STAT!E2028</f>
        <v>0</v>
      </c>
      <c r="E2025" s="2">
        <f t="shared" si="124"/>
        <v>-963378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7.2</v>
      </c>
      <c r="C2026" s="6">
        <f>TITRES_STAT!D2029</f>
        <v>7.2</v>
      </c>
      <c r="D2026" s="6">
        <f>TITRES_STAT!E2029</f>
        <v>1972</v>
      </c>
      <c r="E2026" s="2">
        <f t="shared" si="124"/>
        <v>-961406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44956</v>
      </c>
      <c r="B2027" s="6">
        <f>TITRES_STAT!C2030</f>
        <v>7.2</v>
      </c>
      <c r="C2027" s="6">
        <f>TITRES_STAT!D2030</f>
        <v>7.2</v>
      </c>
      <c r="D2027" s="6">
        <f>TITRES_STAT!E2030</f>
        <v>28</v>
      </c>
      <c r="E2027" s="2">
        <f t="shared" si="124"/>
        <v>-961406</v>
      </c>
      <c r="F2027" s="6" t="str">
        <f t="shared" si="127"/>
        <v>BULLISH</v>
      </c>
      <c r="G2027" s="6" t="str">
        <f t="shared" si="126"/>
        <v>NEUTRAL</v>
      </c>
      <c r="H2027" s="6" t="str">
        <f t="shared" si="125"/>
        <v>CONFIRMED BULLISH</v>
      </c>
    </row>
    <row r="2028" spans="1:8" ht="13.5" x14ac:dyDescent="0.25">
      <c r="A2028" s="3">
        <f>TITRES_STAT!B2031</f>
        <v>44957</v>
      </c>
      <c r="B2028" s="6">
        <f>TITRES_STAT!C2031</f>
        <v>7.29</v>
      </c>
      <c r="C2028" s="6">
        <f>TITRES_STAT!D2031</f>
        <v>7.29</v>
      </c>
      <c r="D2028" s="6">
        <f>TITRES_STAT!E2031</f>
        <v>5</v>
      </c>
      <c r="E2028" s="2">
        <f t="shared" si="124"/>
        <v>-961401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CONFIRMED BULLISH</v>
      </c>
    </row>
    <row r="2029" spans="1:8" ht="13.5" x14ac:dyDescent="0.25">
      <c r="A2029" s="3">
        <f>TITRES_STAT!B2032</f>
        <v>44958</v>
      </c>
      <c r="B2029" s="6">
        <f>TITRES_STAT!C2032</f>
        <v>7.29</v>
      </c>
      <c r="C2029" s="6">
        <f>TITRES_STAT!D2032</f>
        <v>7.29</v>
      </c>
      <c r="D2029" s="6">
        <f>TITRES_STAT!E2032</f>
        <v>0</v>
      </c>
      <c r="E2029" s="2">
        <f t="shared" si="124"/>
        <v>-961401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CONFIRMED BULLISH</v>
      </c>
    </row>
    <row r="2030" spans="1:8" ht="13.5" x14ac:dyDescent="0.25">
      <c r="A2030" s="3">
        <f>TITRES_STAT!B2033</f>
        <v>44959</v>
      </c>
      <c r="B2030" s="6">
        <f>TITRES_STAT!C2033</f>
        <v>7.29</v>
      </c>
      <c r="C2030" s="6">
        <f>TITRES_STAT!D2033</f>
        <v>7.29</v>
      </c>
      <c r="D2030" s="6">
        <f>TITRES_STAT!E2033</f>
        <v>0</v>
      </c>
      <c r="E2030" s="2">
        <f t="shared" si="124"/>
        <v>-961401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7.29</v>
      </c>
      <c r="C2031" s="6">
        <f>TITRES_STAT!D2034</f>
        <v>7.29</v>
      </c>
      <c r="D2031" s="6">
        <f>TITRES_STAT!E2034</f>
        <v>0</v>
      </c>
      <c r="E2031" s="2">
        <f t="shared" si="124"/>
        <v>-961401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CONFIRMED BULLISH</v>
      </c>
    </row>
    <row r="2032" spans="1:8" ht="13.5" x14ac:dyDescent="0.25">
      <c r="A2032" s="3">
        <f>TITRES_STAT!B2035</f>
        <v>44963</v>
      </c>
      <c r="B2032" s="6">
        <f>TITRES_STAT!C2035</f>
        <v>7.29</v>
      </c>
      <c r="C2032" s="6">
        <f>TITRES_STAT!D2035</f>
        <v>7.29</v>
      </c>
      <c r="D2032" s="6">
        <f>TITRES_STAT!E2035</f>
        <v>0</v>
      </c>
      <c r="E2032" s="2">
        <f t="shared" si="124"/>
        <v>-961401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7.19</v>
      </c>
      <c r="C2033" s="6">
        <f>TITRES_STAT!D2036</f>
        <v>7.19</v>
      </c>
      <c r="D2033" s="6">
        <f>TITRES_STAT!E2036</f>
        <v>350</v>
      </c>
      <c r="E2033" s="2">
        <f t="shared" si="124"/>
        <v>-961751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44965</v>
      </c>
      <c r="B2034" s="6">
        <f>TITRES_STAT!C2037</f>
        <v>7.19</v>
      </c>
      <c r="C2034" s="6">
        <f>TITRES_STAT!D2037</f>
        <v>7.19</v>
      </c>
      <c r="D2034" s="6">
        <f>TITRES_STAT!E2037</f>
        <v>125</v>
      </c>
      <c r="E2034" s="2">
        <f t="shared" si="124"/>
        <v>-961751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44966</v>
      </c>
      <c r="B2035" s="6">
        <f>TITRES_STAT!C2038</f>
        <v>7.19</v>
      </c>
      <c r="C2035" s="6">
        <f>TITRES_STAT!D2038</f>
        <v>7.19</v>
      </c>
      <c r="D2035" s="6">
        <f>TITRES_STAT!E2038</f>
        <v>101</v>
      </c>
      <c r="E2035" s="2">
        <f t="shared" si="124"/>
        <v>-961751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7.19</v>
      </c>
      <c r="C2036" s="6">
        <f>TITRES_STAT!D2039</f>
        <v>7.19</v>
      </c>
      <c r="D2036" s="6">
        <f>TITRES_STAT!E2039</f>
        <v>3650</v>
      </c>
      <c r="E2036" s="2">
        <f t="shared" si="124"/>
        <v>-961751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7.19</v>
      </c>
      <c r="C2037" s="6">
        <f>TITRES_STAT!D2040</f>
        <v>7.19</v>
      </c>
      <c r="D2037" s="6">
        <f>TITRES_STAT!E2040</f>
        <v>37</v>
      </c>
      <c r="E2037" s="2">
        <f t="shared" si="124"/>
        <v>-961751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7.19</v>
      </c>
      <c r="C2038" s="6">
        <f>TITRES_STAT!D2041</f>
        <v>7.19</v>
      </c>
      <c r="D2038" s="6">
        <f>TITRES_STAT!E2041</f>
        <v>0</v>
      </c>
      <c r="E2038" s="2">
        <f t="shared" si="124"/>
        <v>-961751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44972</v>
      </c>
      <c r="B2039" s="6">
        <f>TITRES_STAT!C2042</f>
        <v>7.19</v>
      </c>
      <c r="C2039" s="6">
        <f>TITRES_STAT!D2042</f>
        <v>7.19</v>
      </c>
      <c r="D2039" s="6">
        <f>TITRES_STAT!E2042</f>
        <v>0</v>
      </c>
      <c r="E2039" s="2">
        <f t="shared" si="124"/>
        <v>-961751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44973</v>
      </c>
      <c r="B2040" s="6">
        <f>TITRES_STAT!C2043</f>
        <v>7.18</v>
      </c>
      <c r="C2040" s="6">
        <f>TITRES_STAT!D2043</f>
        <v>7.18</v>
      </c>
      <c r="D2040" s="6">
        <f>TITRES_STAT!E2043</f>
        <v>85</v>
      </c>
      <c r="E2040" s="2">
        <f t="shared" si="124"/>
        <v>-961836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44974</v>
      </c>
      <c r="B2041" s="6">
        <f>TITRES_STAT!C2044</f>
        <v>7.18</v>
      </c>
      <c r="C2041" s="6">
        <f>TITRES_STAT!D2044</f>
        <v>7.18</v>
      </c>
      <c r="D2041" s="6">
        <f>TITRES_STAT!E2044</f>
        <v>0</v>
      </c>
      <c r="E2041" s="2">
        <f t="shared" si="124"/>
        <v>-961836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44977</v>
      </c>
      <c r="B2042" s="6">
        <f>TITRES_STAT!C2045</f>
        <v>7.18</v>
      </c>
      <c r="C2042" s="6">
        <f>TITRES_STAT!D2045</f>
        <v>7.18</v>
      </c>
      <c r="D2042" s="6">
        <f>TITRES_STAT!E2045</f>
        <v>153</v>
      </c>
      <c r="E2042" s="2">
        <f t="shared" si="124"/>
        <v>-961836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7.17</v>
      </c>
      <c r="C2043" s="6">
        <f>TITRES_STAT!D2046</f>
        <v>7.17</v>
      </c>
      <c r="D2043" s="6">
        <f>TITRES_STAT!E2046</f>
        <v>60</v>
      </c>
      <c r="E2043" s="2">
        <f t="shared" si="124"/>
        <v>-961896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7.17</v>
      </c>
      <c r="C2044" s="6">
        <f>TITRES_STAT!D2047</f>
        <v>7.17</v>
      </c>
      <c r="D2044" s="6">
        <f>TITRES_STAT!E2047</f>
        <v>0</v>
      </c>
      <c r="E2044" s="2">
        <f t="shared" si="124"/>
        <v>-961896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7.17</v>
      </c>
      <c r="C2045" s="6">
        <f>TITRES_STAT!D2048</f>
        <v>7.17</v>
      </c>
      <c r="D2045" s="6">
        <f>TITRES_STAT!E2048</f>
        <v>0</v>
      </c>
      <c r="E2045" s="2">
        <f t="shared" si="124"/>
        <v>-961896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7.17</v>
      </c>
      <c r="C2046" s="6">
        <f>TITRES_STAT!D2049</f>
        <v>7.17</v>
      </c>
      <c r="D2046" s="6">
        <f>TITRES_STAT!E2049</f>
        <v>0</v>
      </c>
      <c r="E2046" s="2">
        <f t="shared" si="124"/>
        <v>-961896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7.17</v>
      </c>
      <c r="C2047" s="6">
        <f>TITRES_STAT!D2050</f>
        <v>7.17</v>
      </c>
      <c r="D2047" s="6">
        <f>TITRES_STAT!E2050</f>
        <v>0</v>
      </c>
      <c r="E2047" s="2">
        <f t="shared" si="124"/>
        <v>-961896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7.17</v>
      </c>
      <c r="C2048" s="6">
        <f>TITRES_STAT!D2051</f>
        <v>7.17</v>
      </c>
      <c r="D2048" s="6">
        <f>TITRES_STAT!E2051</f>
        <v>0</v>
      </c>
      <c r="E2048" s="2">
        <f t="shared" si="124"/>
        <v>-961896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44986</v>
      </c>
      <c r="B2049" s="6">
        <f>TITRES_STAT!C2052</f>
        <v>7.17</v>
      </c>
      <c r="C2049" s="6">
        <f>TITRES_STAT!D2052</f>
        <v>7.17</v>
      </c>
      <c r="D2049" s="6">
        <f>TITRES_STAT!E2052</f>
        <v>0</v>
      </c>
      <c r="E2049" s="2">
        <f t="shared" si="124"/>
        <v>-961896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44987</v>
      </c>
      <c r="B2050" s="6">
        <f>TITRES_STAT!C2053</f>
        <v>7.17</v>
      </c>
      <c r="C2050" s="6">
        <f>TITRES_STAT!D2053</f>
        <v>7.17</v>
      </c>
      <c r="D2050" s="6">
        <f>TITRES_STAT!E2053</f>
        <v>0</v>
      </c>
      <c r="E2050" s="2">
        <f t="shared" si="124"/>
        <v>-961896</v>
      </c>
      <c r="F2050" s="6" t="str">
        <f t="shared" si="127"/>
        <v>NEUTRAL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44988</v>
      </c>
      <c r="B2051" s="6">
        <f>TITRES_STAT!C2054</f>
        <v>7.17</v>
      </c>
      <c r="C2051" s="6">
        <f>TITRES_STAT!D2054</f>
        <v>7.17</v>
      </c>
      <c r="D2051" s="6">
        <f>TITRES_STAT!E2054</f>
        <v>0</v>
      </c>
      <c r="E2051" s="2">
        <f t="shared" si="124"/>
        <v>-961896</v>
      </c>
      <c r="F2051" s="6" t="str">
        <f t="shared" si="127"/>
        <v>NEUTRAL</v>
      </c>
      <c r="G2051" s="6" t="str">
        <f t="shared" si="126"/>
        <v>NEUTRAL</v>
      </c>
      <c r="H2051" s="6" t="str">
        <f t="shared" si="125"/>
        <v>NEUTRAL</v>
      </c>
    </row>
    <row r="2052" spans="1:8" ht="13.5" x14ac:dyDescent="0.25">
      <c r="A2052" s="3">
        <f>TITRES_STAT!B2055</f>
        <v>44991</v>
      </c>
      <c r="B2052" s="6">
        <f>TITRES_STAT!C2055</f>
        <v>7.17</v>
      </c>
      <c r="C2052" s="6">
        <f>TITRES_STAT!D2055</f>
        <v>7.17</v>
      </c>
      <c r="D2052" s="6">
        <f>TITRES_STAT!E2055</f>
        <v>0</v>
      </c>
      <c r="E2052" s="2">
        <f t="shared" ref="E2052:E2115" si="128">IF(B2052&gt;B2051, E2051+D2052, IF(B2052&lt;B2051, E2051-D2052, E2051))</f>
        <v>-961896</v>
      </c>
      <c r="F2052" s="6" t="str">
        <f t="shared" si="127"/>
        <v>NEUTRAL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44992</v>
      </c>
      <c r="B2053" s="6">
        <f>TITRES_STAT!C2056</f>
        <v>7.16</v>
      </c>
      <c r="C2053" s="6">
        <f>TITRES_STAT!D2056</f>
        <v>7.16</v>
      </c>
      <c r="D2053" s="6">
        <f>TITRES_STAT!E2056</f>
        <v>234</v>
      </c>
      <c r="E2053" s="2">
        <f t="shared" si="128"/>
        <v>-962130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7.16</v>
      </c>
      <c r="C2054" s="6">
        <f>TITRES_STAT!D2057</f>
        <v>7.16</v>
      </c>
      <c r="D2054" s="6">
        <f>TITRES_STAT!E2057</f>
        <v>0</v>
      </c>
      <c r="E2054" s="2">
        <f t="shared" si="128"/>
        <v>-962130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7.16</v>
      </c>
      <c r="C2055" s="6">
        <f>TITRES_STAT!D2058</f>
        <v>7.16</v>
      </c>
      <c r="D2055" s="6">
        <f>TITRES_STAT!E2058</f>
        <v>0</v>
      </c>
      <c r="E2055" s="2">
        <f t="shared" si="128"/>
        <v>-962130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7.16</v>
      </c>
      <c r="C2056" s="6">
        <f>TITRES_STAT!D2059</f>
        <v>7.16</v>
      </c>
      <c r="D2056" s="6">
        <f>TITRES_STAT!E2059</f>
        <v>0</v>
      </c>
      <c r="E2056" s="2">
        <f t="shared" si="128"/>
        <v>-962130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CONFIRMED BEARISH</v>
      </c>
    </row>
    <row r="2057" spans="1:8" ht="13.5" x14ac:dyDescent="0.25">
      <c r="A2057" s="3">
        <f>TITRES_STAT!B2060</f>
        <v>44998</v>
      </c>
      <c r="B2057" s="6">
        <f>TITRES_STAT!C2060</f>
        <v>7.16</v>
      </c>
      <c r="C2057" s="6">
        <f>TITRES_STAT!D2060</f>
        <v>7.16</v>
      </c>
      <c r="D2057" s="6">
        <f>TITRES_STAT!E2060</f>
        <v>38</v>
      </c>
      <c r="E2057" s="2">
        <f t="shared" si="128"/>
        <v>-962130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7</v>
      </c>
      <c r="C2058" s="6">
        <f>TITRES_STAT!D2061</f>
        <v>7</v>
      </c>
      <c r="D2058" s="6">
        <f>TITRES_STAT!E2061</f>
        <v>172</v>
      </c>
      <c r="E2058" s="2">
        <f t="shared" si="128"/>
        <v>-962302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45000</v>
      </c>
      <c r="B2059" s="6">
        <f>TITRES_STAT!C2062</f>
        <v>7</v>
      </c>
      <c r="C2059" s="6">
        <f>TITRES_STAT!D2062</f>
        <v>7</v>
      </c>
      <c r="D2059" s="6">
        <f>TITRES_STAT!E2062</f>
        <v>2395</v>
      </c>
      <c r="E2059" s="2">
        <f t="shared" si="128"/>
        <v>-962302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7</v>
      </c>
      <c r="C2060" s="6">
        <f>TITRES_STAT!D2063</f>
        <v>7</v>
      </c>
      <c r="D2060" s="6">
        <f>TITRES_STAT!E2063</f>
        <v>145</v>
      </c>
      <c r="E2060" s="2">
        <f t="shared" si="128"/>
        <v>-962302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7</v>
      </c>
      <c r="C2061" s="6">
        <f>TITRES_STAT!D2064</f>
        <v>7</v>
      </c>
      <c r="D2061" s="6">
        <f>TITRES_STAT!E2064</f>
        <v>366</v>
      </c>
      <c r="E2061" s="2">
        <f t="shared" si="128"/>
        <v>-962302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7</v>
      </c>
      <c r="C2062" s="6">
        <f>TITRES_STAT!D2065</f>
        <v>7</v>
      </c>
      <c r="D2062" s="6">
        <f>TITRES_STAT!E2065</f>
        <v>0</v>
      </c>
      <c r="E2062" s="2">
        <f t="shared" si="128"/>
        <v>-962302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45007</v>
      </c>
      <c r="B2063" s="6">
        <f>TITRES_STAT!C2066</f>
        <v>7.17</v>
      </c>
      <c r="C2063" s="6">
        <f>TITRES_STAT!D2066</f>
        <v>7.17</v>
      </c>
      <c r="D2063" s="6">
        <f>TITRES_STAT!E2066</f>
        <v>20</v>
      </c>
      <c r="E2063" s="2">
        <f t="shared" si="128"/>
        <v>-962282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7.18</v>
      </c>
      <c r="C2064" s="6">
        <f>TITRES_STAT!D2067</f>
        <v>7.18</v>
      </c>
      <c r="D2064" s="6">
        <f>TITRES_STAT!E2067</f>
        <v>80</v>
      </c>
      <c r="E2064" s="2">
        <f t="shared" si="128"/>
        <v>-962202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7.18</v>
      </c>
      <c r="C2065" s="6">
        <f>TITRES_STAT!D2068</f>
        <v>7.18</v>
      </c>
      <c r="D2065" s="6">
        <f>TITRES_STAT!E2068</f>
        <v>0</v>
      </c>
      <c r="E2065" s="2">
        <f t="shared" si="128"/>
        <v>-962202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7.18</v>
      </c>
      <c r="C2066" s="6">
        <f>TITRES_STAT!D2069</f>
        <v>7.18</v>
      </c>
      <c r="D2066" s="6">
        <f>TITRES_STAT!E2069</f>
        <v>0</v>
      </c>
      <c r="E2066" s="2">
        <f t="shared" si="128"/>
        <v>-962202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7.18</v>
      </c>
      <c r="C2067" s="6">
        <f>TITRES_STAT!D2070</f>
        <v>7.18</v>
      </c>
      <c r="D2067" s="6">
        <f>TITRES_STAT!E2070</f>
        <v>0</v>
      </c>
      <c r="E2067" s="2">
        <f t="shared" si="128"/>
        <v>-962202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7.18</v>
      </c>
      <c r="C2068" s="6">
        <f>TITRES_STAT!D2071</f>
        <v>7.18</v>
      </c>
      <c r="D2068" s="6">
        <f>TITRES_STAT!E2071</f>
        <v>0</v>
      </c>
      <c r="E2068" s="2">
        <f t="shared" si="128"/>
        <v>-962202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7.29</v>
      </c>
      <c r="C2069" s="6">
        <f>TITRES_STAT!D2072</f>
        <v>7.29</v>
      </c>
      <c r="D2069" s="6">
        <f>TITRES_STAT!E2072</f>
        <v>10000</v>
      </c>
      <c r="E2069" s="2">
        <f t="shared" si="128"/>
        <v>-952202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7.29</v>
      </c>
      <c r="C2070" s="6">
        <f>TITRES_STAT!D2073</f>
        <v>7.29</v>
      </c>
      <c r="D2070" s="6">
        <f>TITRES_STAT!E2073</f>
        <v>1311</v>
      </c>
      <c r="E2070" s="2">
        <f t="shared" si="128"/>
        <v>-952202</v>
      </c>
      <c r="F2070" s="6" t="str">
        <f t="shared" si="131"/>
        <v>BULLISH</v>
      </c>
      <c r="G2070" s="6" t="str">
        <f t="shared" si="130"/>
        <v>NEUTRAL</v>
      </c>
      <c r="H2070" s="6" t="str">
        <f t="shared" si="129"/>
        <v>CONFIRMED BULLISH</v>
      </c>
    </row>
    <row r="2071" spans="1:8" ht="13.5" x14ac:dyDescent="0.25">
      <c r="A2071" s="3">
        <f>TITRES_STAT!B2074</f>
        <v>45019</v>
      </c>
      <c r="B2071" s="6">
        <f>TITRES_STAT!C2074</f>
        <v>7.4</v>
      </c>
      <c r="C2071" s="6">
        <f>TITRES_STAT!D2074</f>
        <v>7.4</v>
      </c>
      <c r="D2071" s="6">
        <f>TITRES_STAT!E2074</f>
        <v>302</v>
      </c>
      <c r="E2071" s="2">
        <f t="shared" si="128"/>
        <v>-951900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CONFIRMED BULLISH</v>
      </c>
    </row>
    <row r="2072" spans="1:8" ht="13.5" x14ac:dyDescent="0.25">
      <c r="A2072" s="3">
        <f>TITRES_STAT!B2075</f>
        <v>45020</v>
      </c>
      <c r="B2072" s="6">
        <f>TITRES_STAT!C2075</f>
        <v>7.4</v>
      </c>
      <c r="C2072" s="6">
        <f>TITRES_STAT!D2075</f>
        <v>7.4</v>
      </c>
      <c r="D2072" s="6">
        <f>TITRES_STAT!E2075</f>
        <v>0</v>
      </c>
      <c r="E2072" s="2">
        <f t="shared" si="128"/>
        <v>-951900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7.4</v>
      </c>
      <c r="C2073" s="6">
        <f>TITRES_STAT!D2076</f>
        <v>7.4</v>
      </c>
      <c r="D2073" s="6">
        <f>TITRES_STAT!E2076</f>
        <v>0</v>
      </c>
      <c r="E2073" s="2">
        <f t="shared" si="128"/>
        <v>-951900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7.36</v>
      </c>
      <c r="C2074" s="6">
        <f>TITRES_STAT!D2077</f>
        <v>7.36</v>
      </c>
      <c r="D2074" s="6">
        <f>TITRES_STAT!E2077</f>
        <v>5300</v>
      </c>
      <c r="E2074" s="2">
        <f t="shared" si="128"/>
        <v>-957200</v>
      </c>
      <c r="F2074" s="6" t="str">
        <f t="shared" si="131"/>
        <v>BEARISH</v>
      </c>
      <c r="G2074" s="6" t="str">
        <f t="shared" si="130"/>
        <v>NEUTRAL</v>
      </c>
      <c r="H2074" s="6" t="str">
        <f t="shared" si="129"/>
        <v>BEARISH DIVERGENCE</v>
      </c>
    </row>
    <row r="2075" spans="1:8" ht="13.5" x14ac:dyDescent="0.25">
      <c r="A2075" s="3">
        <f>TITRES_STAT!B2078</f>
        <v>45023</v>
      </c>
      <c r="B2075" s="6">
        <f>TITRES_STAT!C2078</f>
        <v>7.35</v>
      </c>
      <c r="C2075" s="6">
        <f>TITRES_STAT!D2078</f>
        <v>7.35</v>
      </c>
      <c r="D2075" s="6">
        <f>TITRES_STAT!E2078</f>
        <v>136</v>
      </c>
      <c r="E2075" s="2">
        <f t="shared" si="128"/>
        <v>-957336</v>
      </c>
      <c r="F2075" s="6" t="str">
        <f t="shared" si="131"/>
        <v>BEARISH</v>
      </c>
      <c r="G2075" s="6" t="str">
        <f t="shared" si="130"/>
        <v>NEUTRAL</v>
      </c>
      <c r="H2075" s="6" t="str">
        <f t="shared" si="129"/>
        <v>BEARISH DIVERGENCE</v>
      </c>
    </row>
    <row r="2076" spans="1:8" ht="13.5" x14ac:dyDescent="0.25">
      <c r="A2076" s="3">
        <f>TITRES_STAT!B2079</f>
        <v>45026</v>
      </c>
      <c r="B2076" s="6">
        <f>TITRES_STAT!C2079</f>
        <v>7.35</v>
      </c>
      <c r="C2076" s="6">
        <f>TITRES_STAT!D2079</f>
        <v>7.35</v>
      </c>
      <c r="D2076" s="6">
        <f>TITRES_STAT!E2079</f>
        <v>0</v>
      </c>
      <c r="E2076" s="2">
        <f t="shared" si="128"/>
        <v>-957336</v>
      </c>
      <c r="F2076" s="6" t="str">
        <f t="shared" si="131"/>
        <v>BEARISH</v>
      </c>
      <c r="G2076" s="6" t="str">
        <f t="shared" si="130"/>
        <v>NEUTRAL</v>
      </c>
      <c r="H2076" s="6" t="str">
        <f t="shared" si="129"/>
        <v>CONFIRMED BEARISH</v>
      </c>
    </row>
    <row r="2077" spans="1:8" ht="13.5" x14ac:dyDescent="0.25">
      <c r="A2077" s="3">
        <f>TITRES_STAT!B2080</f>
        <v>45027</v>
      </c>
      <c r="B2077" s="6">
        <f>TITRES_STAT!C2080</f>
        <v>7.35</v>
      </c>
      <c r="C2077" s="6">
        <f>TITRES_STAT!D2080</f>
        <v>7.35</v>
      </c>
      <c r="D2077" s="6">
        <f>TITRES_STAT!E2080</f>
        <v>0</v>
      </c>
      <c r="E2077" s="2">
        <f t="shared" si="128"/>
        <v>-957336</v>
      </c>
      <c r="F2077" s="6" t="str">
        <f t="shared" si="131"/>
        <v>BEARISH</v>
      </c>
      <c r="G2077" s="6" t="str">
        <f t="shared" si="130"/>
        <v>NEUTRAL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7.29</v>
      </c>
      <c r="C2078" s="6">
        <f>TITRES_STAT!D2081</f>
        <v>7.29</v>
      </c>
      <c r="D2078" s="6">
        <f>TITRES_STAT!E2081</f>
        <v>150</v>
      </c>
      <c r="E2078" s="2">
        <f t="shared" si="128"/>
        <v>-957486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7.29</v>
      </c>
      <c r="C2079" s="6">
        <f>TITRES_STAT!D2082</f>
        <v>7.29</v>
      </c>
      <c r="D2079" s="6">
        <f>TITRES_STAT!E2082</f>
        <v>0</v>
      </c>
      <c r="E2079" s="2">
        <f t="shared" si="128"/>
        <v>-957486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7.29</v>
      </c>
      <c r="C2080" s="6">
        <f>TITRES_STAT!D2083</f>
        <v>7.29</v>
      </c>
      <c r="D2080" s="6">
        <f>TITRES_STAT!E2083</f>
        <v>0</v>
      </c>
      <c r="E2080" s="2">
        <f t="shared" si="128"/>
        <v>-957486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7.29</v>
      </c>
      <c r="C2081" s="6">
        <f>TITRES_STAT!D2084</f>
        <v>7.29</v>
      </c>
      <c r="D2081" s="6">
        <f>TITRES_STAT!E2084</f>
        <v>0</v>
      </c>
      <c r="E2081" s="2">
        <f t="shared" si="128"/>
        <v>-957486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7.26</v>
      </c>
      <c r="C2082" s="6">
        <f>TITRES_STAT!D2085</f>
        <v>7.26</v>
      </c>
      <c r="D2082" s="6">
        <f>TITRES_STAT!E2085</f>
        <v>920</v>
      </c>
      <c r="E2082" s="2">
        <f t="shared" si="128"/>
        <v>-958406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7.26</v>
      </c>
      <c r="C2083" s="6">
        <f>TITRES_STAT!D2086</f>
        <v>7.26</v>
      </c>
      <c r="D2083" s="6">
        <f>TITRES_STAT!E2086</f>
        <v>1000</v>
      </c>
      <c r="E2083" s="2">
        <f t="shared" si="128"/>
        <v>-958406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7.3</v>
      </c>
      <c r="C2084" s="6">
        <f>TITRES_STAT!D2087</f>
        <v>7.3</v>
      </c>
      <c r="D2084" s="6">
        <f>TITRES_STAT!E2087</f>
        <v>2</v>
      </c>
      <c r="E2084" s="2">
        <f t="shared" si="128"/>
        <v>-958404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BEARISH DIVERGENCE</v>
      </c>
    </row>
    <row r="2085" spans="1:8" ht="13.5" x14ac:dyDescent="0.25">
      <c r="A2085" s="3">
        <f>TITRES_STAT!B2088</f>
        <v>45040</v>
      </c>
      <c r="B2085" s="6">
        <f>TITRES_STAT!C2088</f>
        <v>7.3</v>
      </c>
      <c r="C2085" s="6">
        <f>TITRES_STAT!D2088</f>
        <v>7.3</v>
      </c>
      <c r="D2085" s="6">
        <f>TITRES_STAT!E2088</f>
        <v>920</v>
      </c>
      <c r="E2085" s="2">
        <f t="shared" si="128"/>
        <v>-958404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BEARISH DIVERGENCE</v>
      </c>
    </row>
    <row r="2086" spans="1:8" ht="13.5" x14ac:dyDescent="0.25">
      <c r="A2086" s="3">
        <f>TITRES_STAT!B2089</f>
        <v>45041</v>
      </c>
      <c r="B2086" s="6">
        <f>TITRES_STAT!C2089</f>
        <v>7.37</v>
      </c>
      <c r="C2086" s="6">
        <f>TITRES_STAT!D2089</f>
        <v>7.37</v>
      </c>
      <c r="D2086" s="6">
        <f>TITRES_STAT!E2089</f>
        <v>100</v>
      </c>
      <c r="E2086" s="2">
        <f t="shared" si="128"/>
        <v>-958304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BEARISH DIVERGENCE</v>
      </c>
    </row>
    <row r="2087" spans="1:8" ht="13.5" x14ac:dyDescent="0.25">
      <c r="A2087" s="3">
        <f>TITRES_STAT!B2090</f>
        <v>45042</v>
      </c>
      <c r="B2087" s="6">
        <f>TITRES_STAT!C2090</f>
        <v>7.36</v>
      </c>
      <c r="C2087" s="6">
        <f>TITRES_STAT!D2090</f>
        <v>7.36</v>
      </c>
      <c r="D2087" s="6">
        <f>TITRES_STAT!E2090</f>
        <v>266</v>
      </c>
      <c r="E2087" s="2">
        <f t="shared" si="128"/>
        <v>-958570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BEARISH DIVERGENCE</v>
      </c>
    </row>
    <row r="2088" spans="1:8" ht="13.5" x14ac:dyDescent="0.25">
      <c r="A2088" s="3">
        <f>TITRES_STAT!B2091</f>
        <v>45043</v>
      </c>
      <c r="B2088" s="6">
        <f>TITRES_STAT!C2091</f>
        <v>7.35</v>
      </c>
      <c r="C2088" s="6">
        <f>TITRES_STAT!D2091</f>
        <v>7.35</v>
      </c>
      <c r="D2088" s="6">
        <f>TITRES_STAT!E2091</f>
        <v>243</v>
      </c>
      <c r="E2088" s="2">
        <f t="shared" si="128"/>
        <v>-958813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BEARISH DIVERGENCE</v>
      </c>
    </row>
    <row r="2089" spans="1:8" ht="13.5" x14ac:dyDescent="0.25">
      <c r="A2089" s="3">
        <f>TITRES_STAT!B2092</f>
        <v>45044</v>
      </c>
      <c r="B2089" s="6">
        <f>TITRES_STAT!C2092</f>
        <v>7.35</v>
      </c>
      <c r="C2089" s="6">
        <f>TITRES_STAT!D2092</f>
        <v>7.35</v>
      </c>
      <c r="D2089" s="6">
        <f>TITRES_STAT!E2092</f>
        <v>0</v>
      </c>
      <c r="E2089" s="2">
        <f t="shared" si="128"/>
        <v>-958813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BEARISH DIVERGENCE</v>
      </c>
    </row>
    <row r="2090" spans="1:8" ht="13.5" x14ac:dyDescent="0.25">
      <c r="A2090" s="3">
        <f>TITRES_STAT!B2093</f>
        <v>45048</v>
      </c>
      <c r="B2090" s="6">
        <f>TITRES_STAT!C2093</f>
        <v>7.5</v>
      </c>
      <c r="C2090" s="6">
        <f>TITRES_STAT!D2093</f>
        <v>7.5</v>
      </c>
      <c r="D2090" s="6">
        <f>TITRES_STAT!E2093</f>
        <v>25421</v>
      </c>
      <c r="E2090" s="2">
        <f t="shared" si="128"/>
        <v>-933392</v>
      </c>
      <c r="F2090" s="6" t="str">
        <f t="shared" si="131"/>
        <v>BULLISH</v>
      </c>
      <c r="G2090" s="6" t="str">
        <f t="shared" si="130"/>
        <v>WEAK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7.65</v>
      </c>
      <c r="C2091" s="6">
        <f>TITRES_STAT!D2094</f>
        <v>7.65</v>
      </c>
      <c r="D2091" s="6">
        <f>TITRES_STAT!E2094</f>
        <v>1881</v>
      </c>
      <c r="E2091" s="2">
        <f t="shared" si="128"/>
        <v>-931511</v>
      </c>
      <c r="F2091" s="6" t="str">
        <f t="shared" si="131"/>
        <v>BULLISH</v>
      </c>
      <c r="G2091" s="6" t="str">
        <f t="shared" si="130"/>
        <v>WEAK</v>
      </c>
      <c r="H2091" s="6" t="str">
        <f t="shared" si="129"/>
        <v>CONFIRMED BULLISH</v>
      </c>
    </row>
    <row r="2092" spans="1:8" ht="13.5" x14ac:dyDescent="0.25">
      <c r="A2092" s="3">
        <f>TITRES_STAT!B2095</f>
        <v>45050</v>
      </c>
      <c r="B2092" s="6">
        <f>TITRES_STAT!C2095</f>
        <v>7.68</v>
      </c>
      <c r="C2092" s="6">
        <f>TITRES_STAT!D2095</f>
        <v>7.68</v>
      </c>
      <c r="D2092" s="6">
        <f>TITRES_STAT!E2095</f>
        <v>150</v>
      </c>
      <c r="E2092" s="2">
        <f t="shared" si="128"/>
        <v>-931361</v>
      </c>
      <c r="F2092" s="6" t="str">
        <f t="shared" si="131"/>
        <v>BULLISH</v>
      </c>
      <c r="G2092" s="6" t="str">
        <f t="shared" si="130"/>
        <v>WEAK</v>
      </c>
      <c r="H2092" s="6" t="str">
        <f t="shared" si="129"/>
        <v>CONFIRMED BULLISH</v>
      </c>
    </row>
    <row r="2093" spans="1:8" ht="13.5" x14ac:dyDescent="0.25">
      <c r="A2093" s="3">
        <f>TITRES_STAT!B2096</f>
        <v>45051</v>
      </c>
      <c r="B2093" s="6">
        <f>TITRES_STAT!C2096</f>
        <v>7.68</v>
      </c>
      <c r="C2093" s="6">
        <f>TITRES_STAT!D2096</f>
        <v>7.68</v>
      </c>
      <c r="D2093" s="6">
        <f>TITRES_STAT!E2096</f>
        <v>1388</v>
      </c>
      <c r="E2093" s="2">
        <f t="shared" si="128"/>
        <v>-931361</v>
      </c>
      <c r="F2093" s="6" t="str">
        <f t="shared" si="131"/>
        <v>BULLISH</v>
      </c>
      <c r="G2093" s="6" t="str">
        <f t="shared" si="130"/>
        <v>WEAK</v>
      </c>
      <c r="H2093" s="6" t="str">
        <f t="shared" si="129"/>
        <v>CONFIRMED BULLISH</v>
      </c>
    </row>
    <row r="2094" spans="1:8" ht="13.5" x14ac:dyDescent="0.25">
      <c r="A2094" s="3">
        <f>TITRES_STAT!B2097</f>
        <v>45054</v>
      </c>
      <c r="B2094" s="6">
        <f>TITRES_STAT!C2097</f>
        <v>7.79</v>
      </c>
      <c r="C2094" s="6">
        <f>TITRES_STAT!D2097</f>
        <v>7.79</v>
      </c>
      <c r="D2094" s="6">
        <f>TITRES_STAT!E2097</f>
        <v>100</v>
      </c>
      <c r="E2094" s="2">
        <f t="shared" si="128"/>
        <v>-931261</v>
      </c>
      <c r="F2094" s="6" t="str">
        <f t="shared" si="131"/>
        <v>BULLISH</v>
      </c>
      <c r="G2094" s="6" t="str">
        <f t="shared" si="130"/>
        <v>WEAK</v>
      </c>
      <c r="H2094" s="6" t="str">
        <f t="shared" si="129"/>
        <v>CONFIRMED BULLISH</v>
      </c>
    </row>
    <row r="2095" spans="1:8" ht="13.5" x14ac:dyDescent="0.25">
      <c r="A2095" s="3">
        <f>TITRES_STAT!B2098</f>
        <v>45055</v>
      </c>
      <c r="B2095" s="6">
        <f>TITRES_STAT!C2098</f>
        <v>7.76</v>
      </c>
      <c r="C2095" s="6">
        <f>TITRES_STAT!D2098</f>
        <v>7.76</v>
      </c>
      <c r="D2095" s="6">
        <f>TITRES_STAT!E2098</f>
        <v>100</v>
      </c>
      <c r="E2095" s="2">
        <f t="shared" si="128"/>
        <v>-931361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CONFIRMED BULLISH</v>
      </c>
    </row>
    <row r="2096" spans="1:8" ht="13.5" x14ac:dyDescent="0.25">
      <c r="A2096" s="3">
        <f>TITRES_STAT!B2099</f>
        <v>45056</v>
      </c>
      <c r="B2096" s="6">
        <f>TITRES_STAT!C2099</f>
        <v>7.74</v>
      </c>
      <c r="C2096" s="6">
        <f>TITRES_STAT!D2099</f>
        <v>7.74</v>
      </c>
      <c r="D2096" s="6">
        <f>TITRES_STAT!E2099</f>
        <v>1184</v>
      </c>
      <c r="E2096" s="2">
        <f t="shared" si="128"/>
        <v>-932545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BEARISH DIVERGENCE</v>
      </c>
    </row>
    <row r="2097" spans="1:8" ht="13.5" x14ac:dyDescent="0.25">
      <c r="A2097" s="3">
        <f>TITRES_STAT!B2100</f>
        <v>45057</v>
      </c>
      <c r="B2097" s="6">
        <f>TITRES_STAT!C2100</f>
        <v>7.52</v>
      </c>
      <c r="C2097" s="6">
        <f>TITRES_STAT!D2100</f>
        <v>7.52</v>
      </c>
      <c r="D2097" s="6">
        <f>TITRES_STAT!E2100</f>
        <v>2900</v>
      </c>
      <c r="E2097" s="2">
        <f t="shared" si="128"/>
        <v>-935445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7.5</v>
      </c>
      <c r="C2098" s="6">
        <f>TITRES_STAT!D2101</f>
        <v>7.5</v>
      </c>
      <c r="D2098" s="6">
        <f>TITRES_STAT!E2101</f>
        <v>3264</v>
      </c>
      <c r="E2098" s="2">
        <f t="shared" si="128"/>
        <v>-938709</v>
      </c>
      <c r="F2098" s="6" t="str">
        <f t="shared" si="131"/>
        <v>BEARISH</v>
      </c>
      <c r="G2098" s="6" t="str">
        <f t="shared" si="130"/>
        <v>NEUTRAL</v>
      </c>
      <c r="H2098" s="6" t="str">
        <f t="shared" si="129"/>
        <v>CONFIRMED BEARISH</v>
      </c>
    </row>
    <row r="2099" spans="1:8" ht="13.5" x14ac:dyDescent="0.25">
      <c r="A2099" s="3">
        <f>TITRES_STAT!B2102</f>
        <v>45061</v>
      </c>
      <c r="B2099" s="6">
        <f>TITRES_STAT!C2102</f>
        <v>7.81</v>
      </c>
      <c r="C2099" s="6">
        <f>TITRES_STAT!D2102</f>
        <v>7.81</v>
      </c>
      <c r="D2099" s="6">
        <f>TITRES_STAT!E2102</f>
        <v>50</v>
      </c>
      <c r="E2099" s="2">
        <f t="shared" si="128"/>
        <v>-938659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BEARISH DIVERGENCE</v>
      </c>
    </row>
    <row r="2100" spans="1:8" ht="13.5" x14ac:dyDescent="0.25">
      <c r="A2100" s="3">
        <f>TITRES_STAT!B2103</f>
        <v>45062</v>
      </c>
      <c r="B2100" s="6">
        <f>TITRES_STAT!C2103</f>
        <v>7.9</v>
      </c>
      <c r="C2100" s="6">
        <f>TITRES_STAT!D2103</f>
        <v>7.9</v>
      </c>
      <c r="D2100" s="6">
        <f>TITRES_STAT!E2103</f>
        <v>50</v>
      </c>
      <c r="E2100" s="2">
        <f t="shared" si="128"/>
        <v>-938609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BEARISH DIVERGENCE</v>
      </c>
    </row>
    <row r="2101" spans="1:8" ht="13.5" x14ac:dyDescent="0.25">
      <c r="A2101" s="3">
        <f>TITRES_STAT!B2104</f>
        <v>45063</v>
      </c>
      <c r="B2101" s="6">
        <f>TITRES_STAT!C2104</f>
        <v>7.99</v>
      </c>
      <c r="C2101" s="6">
        <f>TITRES_STAT!D2104</f>
        <v>7.99</v>
      </c>
      <c r="D2101" s="6">
        <f>TITRES_STAT!E2104</f>
        <v>60</v>
      </c>
      <c r="E2101" s="2">
        <f t="shared" si="128"/>
        <v>-938549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BEARISH DIVERGENCE</v>
      </c>
    </row>
    <row r="2102" spans="1:8" ht="13.5" x14ac:dyDescent="0.25">
      <c r="A2102" s="3">
        <f>TITRES_STAT!B2105</f>
        <v>45064</v>
      </c>
      <c r="B2102" s="6">
        <f>TITRES_STAT!C2105</f>
        <v>7.99</v>
      </c>
      <c r="C2102" s="6">
        <f>TITRES_STAT!D2105</f>
        <v>7.99</v>
      </c>
      <c r="D2102" s="6">
        <f>TITRES_STAT!E2105</f>
        <v>0</v>
      </c>
      <c r="E2102" s="2">
        <f t="shared" si="128"/>
        <v>-938549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BEARISH DIVERGENCE</v>
      </c>
    </row>
    <row r="2103" spans="1:8" ht="13.5" x14ac:dyDescent="0.25">
      <c r="A2103" s="3">
        <f>TITRES_STAT!B2106</f>
        <v>45065</v>
      </c>
      <c r="B2103" s="6">
        <f>TITRES_STAT!C2106</f>
        <v>7.99</v>
      </c>
      <c r="C2103" s="6">
        <f>TITRES_STAT!D2106</f>
        <v>7.99</v>
      </c>
      <c r="D2103" s="6">
        <f>TITRES_STAT!E2106</f>
        <v>0</v>
      </c>
      <c r="E2103" s="2">
        <f t="shared" si="128"/>
        <v>-938549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CONFIRMED BULLISH</v>
      </c>
    </row>
    <row r="2104" spans="1:8" ht="13.5" x14ac:dyDescent="0.25">
      <c r="A2104" s="3">
        <f>TITRES_STAT!B2107</f>
        <v>45068</v>
      </c>
      <c r="B2104" s="6">
        <f>TITRES_STAT!C2107</f>
        <v>7.92</v>
      </c>
      <c r="C2104" s="6">
        <f>TITRES_STAT!D2107</f>
        <v>7.92</v>
      </c>
      <c r="D2104" s="6">
        <f>TITRES_STAT!E2107</f>
        <v>340</v>
      </c>
      <c r="E2104" s="2">
        <f t="shared" si="128"/>
        <v>-938889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BEARISH DIVERGENCE</v>
      </c>
    </row>
    <row r="2105" spans="1:8" ht="13.5" x14ac:dyDescent="0.25">
      <c r="A2105" s="3">
        <f>TITRES_STAT!B2108</f>
        <v>45069</v>
      </c>
      <c r="B2105" s="6">
        <f>TITRES_STAT!C2108</f>
        <v>7.92</v>
      </c>
      <c r="C2105" s="6">
        <f>TITRES_STAT!D2108</f>
        <v>7.92</v>
      </c>
      <c r="D2105" s="6">
        <f>TITRES_STAT!E2108</f>
        <v>100</v>
      </c>
      <c r="E2105" s="2">
        <f t="shared" si="128"/>
        <v>-938889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BEARISH DIVERGENCE</v>
      </c>
    </row>
    <row r="2106" spans="1:8" ht="13.5" x14ac:dyDescent="0.25">
      <c r="A2106" s="3">
        <f>TITRES_STAT!B2109</f>
        <v>45070</v>
      </c>
      <c r="B2106" s="6">
        <f>TITRES_STAT!C2109</f>
        <v>7.92</v>
      </c>
      <c r="C2106" s="6">
        <f>TITRES_STAT!D2109</f>
        <v>7.92</v>
      </c>
      <c r="D2106" s="6">
        <f>TITRES_STAT!E2109</f>
        <v>500</v>
      </c>
      <c r="E2106" s="2">
        <f t="shared" si="128"/>
        <v>-938889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7.94</v>
      </c>
      <c r="C2107" s="6">
        <f>TITRES_STAT!D2110</f>
        <v>7.94</v>
      </c>
      <c r="D2107" s="6">
        <f>TITRES_STAT!E2110</f>
        <v>53</v>
      </c>
      <c r="E2107" s="2">
        <f t="shared" si="128"/>
        <v>-938836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7.6</v>
      </c>
      <c r="C2108" s="6">
        <f>TITRES_STAT!D2111</f>
        <v>7.6</v>
      </c>
      <c r="D2108" s="6">
        <f>TITRES_STAT!E2111</f>
        <v>9610</v>
      </c>
      <c r="E2108" s="2">
        <f t="shared" si="128"/>
        <v>-948446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7.93</v>
      </c>
      <c r="C2109" s="6">
        <f>TITRES_STAT!D2112</f>
        <v>7.93</v>
      </c>
      <c r="D2109" s="6">
        <f>TITRES_STAT!E2112</f>
        <v>85</v>
      </c>
      <c r="E2109" s="2">
        <f t="shared" si="128"/>
        <v>-948361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BEARISH DIVERGENCE</v>
      </c>
    </row>
    <row r="2110" spans="1:8" ht="13.5" x14ac:dyDescent="0.25">
      <c r="A2110" s="3">
        <f>TITRES_STAT!B2113</f>
        <v>45076</v>
      </c>
      <c r="B2110" s="6">
        <f>TITRES_STAT!C2113</f>
        <v>7.91</v>
      </c>
      <c r="C2110" s="6">
        <f>TITRES_STAT!D2113</f>
        <v>7.91</v>
      </c>
      <c r="D2110" s="6">
        <f>TITRES_STAT!E2113</f>
        <v>200</v>
      </c>
      <c r="E2110" s="2">
        <f t="shared" si="128"/>
        <v>-948561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7.91</v>
      </c>
      <c r="C2111" s="6">
        <f>TITRES_STAT!D2114</f>
        <v>7.91</v>
      </c>
      <c r="D2111" s="6">
        <f>TITRES_STAT!E2114</f>
        <v>0</v>
      </c>
      <c r="E2111" s="2">
        <f t="shared" si="128"/>
        <v>-948561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CONFIRMED BEARISH</v>
      </c>
    </row>
    <row r="2112" spans="1:8" ht="13.5" x14ac:dyDescent="0.25">
      <c r="A2112" s="3">
        <f>TITRES_STAT!B2115</f>
        <v>45078</v>
      </c>
      <c r="B2112" s="6">
        <f>TITRES_STAT!C2115</f>
        <v>7.98</v>
      </c>
      <c r="C2112" s="6">
        <f>TITRES_STAT!D2115</f>
        <v>7.98</v>
      </c>
      <c r="D2112" s="6">
        <f>TITRES_STAT!E2115</f>
        <v>15</v>
      </c>
      <c r="E2112" s="2">
        <f t="shared" si="128"/>
        <v>-948546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BEARISH DIVERGENCE</v>
      </c>
    </row>
    <row r="2113" spans="1:8" ht="13.5" x14ac:dyDescent="0.25">
      <c r="A2113" s="3">
        <f>TITRES_STAT!B2116</f>
        <v>45079</v>
      </c>
      <c r="B2113" s="6">
        <f>TITRES_STAT!C2116</f>
        <v>7.99</v>
      </c>
      <c r="C2113" s="6">
        <f>TITRES_STAT!D2116</f>
        <v>7.99</v>
      </c>
      <c r="D2113" s="6">
        <f>TITRES_STAT!E2116</f>
        <v>200</v>
      </c>
      <c r="E2113" s="2">
        <f t="shared" si="128"/>
        <v>-948346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7.97</v>
      </c>
      <c r="C2114" s="6">
        <f>TITRES_STAT!D2117</f>
        <v>7.97</v>
      </c>
      <c r="D2114" s="6">
        <f>TITRES_STAT!E2117</f>
        <v>50</v>
      </c>
      <c r="E2114" s="2">
        <f t="shared" si="128"/>
        <v>-948396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BEARISH DIVERGENCE</v>
      </c>
    </row>
    <row r="2115" spans="1:8" ht="13.5" x14ac:dyDescent="0.25">
      <c r="A2115" s="3">
        <f>TITRES_STAT!B2118</f>
        <v>45083</v>
      </c>
      <c r="B2115" s="6">
        <f>TITRES_STAT!C2118</f>
        <v>7.97</v>
      </c>
      <c r="C2115" s="6">
        <f>TITRES_STAT!D2118</f>
        <v>7.97</v>
      </c>
      <c r="D2115" s="6">
        <f>TITRES_STAT!E2118</f>
        <v>40</v>
      </c>
      <c r="E2115" s="2">
        <f t="shared" si="128"/>
        <v>-948396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7.97</v>
      </c>
      <c r="C2116" s="6">
        <f>TITRES_STAT!D2119</f>
        <v>7.97</v>
      </c>
      <c r="D2116" s="6">
        <f>TITRES_STAT!E2119</f>
        <v>50</v>
      </c>
      <c r="E2116" s="2">
        <f t="shared" ref="E2116:E2179" si="132">IF(B2116&gt;B2115, E2115+D2116, IF(B2116&lt;B2115, E2115-D2116, E2115))</f>
        <v>-948396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CONFIRMED BULLISH</v>
      </c>
    </row>
    <row r="2117" spans="1:8" ht="13.5" x14ac:dyDescent="0.25">
      <c r="A2117" s="3">
        <f>TITRES_STAT!B2120</f>
        <v>45085</v>
      </c>
      <c r="B2117" s="6">
        <f>TITRES_STAT!C2120</f>
        <v>7.96</v>
      </c>
      <c r="C2117" s="6">
        <f>TITRES_STAT!D2120</f>
        <v>7.96</v>
      </c>
      <c r="D2117" s="6">
        <f>TITRES_STAT!E2120</f>
        <v>120</v>
      </c>
      <c r="E2117" s="2">
        <f t="shared" si="132"/>
        <v>-948516</v>
      </c>
      <c r="F2117" s="6" t="str">
        <f t="shared" si="131"/>
        <v>BULLISH</v>
      </c>
      <c r="G2117" s="6" t="str">
        <f t="shared" si="130"/>
        <v>NEUTRAL</v>
      </c>
      <c r="H2117" s="6" t="str">
        <f t="shared" si="129"/>
        <v>BULLISH DIVERGENCE</v>
      </c>
    </row>
    <row r="2118" spans="1:8" ht="13.5" x14ac:dyDescent="0.25">
      <c r="A2118" s="3">
        <f>TITRES_STAT!B2121</f>
        <v>45086</v>
      </c>
      <c r="B2118" s="6">
        <f>TITRES_STAT!C2121</f>
        <v>7.96</v>
      </c>
      <c r="C2118" s="6">
        <f>TITRES_STAT!D2121</f>
        <v>7.96</v>
      </c>
      <c r="D2118" s="6">
        <f>TITRES_STAT!E2121</f>
        <v>380</v>
      </c>
      <c r="E2118" s="2">
        <f t="shared" si="132"/>
        <v>-948516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6">
        <f>TITRES_STAT!C2122</f>
        <v>7.95</v>
      </c>
      <c r="C2119" s="6">
        <f>TITRES_STAT!D2122</f>
        <v>7.95</v>
      </c>
      <c r="D2119" s="6">
        <f>TITRES_STAT!E2122</f>
        <v>250</v>
      </c>
      <c r="E2119" s="2">
        <f t="shared" si="132"/>
        <v>-948766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7.94</v>
      </c>
      <c r="C2120" s="6">
        <f>TITRES_STAT!D2123</f>
        <v>7.94</v>
      </c>
      <c r="D2120" s="6">
        <f>TITRES_STAT!E2123</f>
        <v>50</v>
      </c>
      <c r="E2120" s="2">
        <f t="shared" si="132"/>
        <v>-948816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7.93</v>
      </c>
      <c r="C2121" s="6">
        <f>TITRES_STAT!D2124</f>
        <v>7.93</v>
      </c>
      <c r="D2121" s="6">
        <f>TITRES_STAT!E2124</f>
        <v>499</v>
      </c>
      <c r="E2121" s="2">
        <f t="shared" si="132"/>
        <v>-949315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7.97</v>
      </c>
      <c r="C2122" s="6">
        <f>TITRES_STAT!D2125</f>
        <v>7.97</v>
      </c>
      <c r="D2122" s="6">
        <f>TITRES_STAT!E2125</f>
        <v>101</v>
      </c>
      <c r="E2122" s="2">
        <f t="shared" si="132"/>
        <v>-949214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BEARISH DIVERGENCE</v>
      </c>
    </row>
    <row r="2123" spans="1:8" ht="13.5" x14ac:dyDescent="0.25">
      <c r="A2123" s="3">
        <f>TITRES_STAT!B2126</f>
        <v>45093</v>
      </c>
      <c r="B2123" s="6">
        <f>TITRES_STAT!C2126</f>
        <v>7.97</v>
      </c>
      <c r="C2123" s="6">
        <f>TITRES_STAT!D2126</f>
        <v>7.97</v>
      </c>
      <c r="D2123" s="6">
        <f>TITRES_STAT!E2126</f>
        <v>3000</v>
      </c>
      <c r="E2123" s="2">
        <f t="shared" si="132"/>
        <v>-949214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BEARISH DIVERGENCE</v>
      </c>
    </row>
    <row r="2124" spans="1:8" ht="13.5" x14ac:dyDescent="0.25">
      <c r="A2124" s="3">
        <f>TITRES_STAT!B2127</f>
        <v>45096</v>
      </c>
      <c r="B2124" s="6">
        <f>TITRES_STAT!C2127</f>
        <v>7.97</v>
      </c>
      <c r="C2124" s="6">
        <f>TITRES_STAT!D2127</f>
        <v>7.97</v>
      </c>
      <c r="D2124" s="6">
        <f>TITRES_STAT!E2127</f>
        <v>200</v>
      </c>
      <c r="E2124" s="2">
        <f t="shared" si="132"/>
        <v>-949214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BEARISH DIVERGENCE</v>
      </c>
    </row>
    <row r="2125" spans="1:8" ht="13.5" x14ac:dyDescent="0.25">
      <c r="A2125" s="3">
        <f>TITRES_STAT!B2128</f>
        <v>45097</v>
      </c>
      <c r="B2125" s="6">
        <f>TITRES_STAT!C2128</f>
        <v>7.97</v>
      </c>
      <c r="C2125" s="6">
        <f>TITRES_STAT!D2128</f>
        <v>7.97</v>
      </c>
      <c r="D2125" s="6">
        <f>TITRES_STAT!E2128</f>
        <v>1000</v>
      </c>
      <c r="E2125" s="2">
        <f t="shared" si="132"/>
        <v>-949214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BEARISH DIVERGENCE</v>
      </c>
    </row>
    <row r="2126" spans="1:8" ht="13.5" x14ac:dyDescent="0.25">
      <c r="A2126" s="3">
        <f>TITRES_STAT!B2129</f>
        <v>45098</v>
      </c>
      <c r="B2126" s="6">
        <f>TITRES_STAT!C2129</f>
        <v>7.97</v>
      </c>
      <c r="C2126" s="6">
        <f>TITRES_STAT!D2129</f>
        <v>7.97</v>
      </c>
      <c r="D2126" s="6">
        <f>TITRES_STAT!E2129</f>
        <v>40</v>
      </c>
      <c r="E2126" s="2">
        <f t="shared" si="132"/>
        <v>-949214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45099</v>
      </c>
      <c r="B2127" s="6">
        <f>TITRES_STAT!C2130</f>
        <v>7.97</v>
      </c>
      <c r="C2127" s="6">
        <f>TITRES_STAT!D2130</f>
        <v>7.97</v>
      </c>
      <c r="D2127" s="6">
        <f>TITRES_STAT!E2130</f>
        <v>0</v>
      </c>
      <c r="E2127" s="2">
        <f t="shared" si="132"/>
        <v>-949214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45100</v>
      </c>
      <c r="B2128" s="6">
        <f>TITRES_STAT!C2131</f>
        <v>7.95</v>
      </c>
      <c r="C2128" s="6">
        <f>TITRES_STAT!D2131</f>
        <v>7.95</v>
      </c>
      <c r="D2128" s="6">
        <f>TITRES_STAT!E2131</f>
        <v>2100</v>
      </c>
      <c r="E2128" s="2">
        <f t="shared" si="132"/>
        <v>-951314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45103</v>
      </c>
      <c r="B2129" s="6">
        <f>TITRES_STAT!C2132</f>
        <v>7.95</v>
      </c>
      <c r="C2129" s="6">
        <f>TITRES_STAT!D2132</f>
        <v>7.95</v>
      </c>
      <c r="D2129" s="6">
        <f>TITRES_STAT!E2132</f>
        <v>70</v>
      </c>
      <c r="E2129" s="2">
        <f t="shared" si="132"/>
        <v>-951314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CONFIRMED BEARISH</v>
      </c>
    </row>
    <row r="2130" spans="1:8" ht="13.5" x14ac:dyDescent="0.25">
      <c r="A2130" s="3">
        <f>TITRES_STAT!B2133</f>
        <v>45104</v>
      </c>
      <c r="B2130" s="6">
        <f>TITRES_STAT!C2133</f>
        <v>7.95</v>
      </c>
      <c r="C2130" s="6">
        <f>TITRES_STAT!D2133</f>
        <v>7.95</v>
      </c>
      <c r="D2130" s="6">
        <f>TITRES_STAT!E2133</f>
        <v>0</v>
      </c>
      <c r="E2130" s="2">
        <f t="shared" si="132"/>
        <v>-951314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CONFIRMED BEARISH</v>
      </c>
    </row>
    <row r="2131" spans="1:8" ht="13.5" x14ac:dyDescent="0.25">
      <c r="A2131" s="3">
        <f>TITRES_STAT!B2134</f>
        <v>45107</v>
      </c>
      <c r="B2131" s="6">
        <f>TITRES_STAT!C2134</f>
        <v>7.95</v>
      </c>
      <c r="C2131" s="6">
        <f>TITRES_STAT!D2134</f>
        <v>7.95</v>
      </c>
      <c r="D2131" s="6">
        <f>TITRES_STAT!E2134</f>
        <v>40</v>
      </c>
      <c r="E2131" s="2">
        <f t="shared" si="132"/>
        <v>-951314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7.95</v>
      </c>
      <c r="C2132" s="6">
        <f>TITRES_STAT!D2135</f>
        <v>7.95</v>
      </c>
      <c r="D2132" s="6">
        <f>TITRES_STAT!E2135</f>
        <v>0</v>
      </c>
      <c r="E2132" s="2">
        <f t="shared" si="132"/>
        <v>-951314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7.94</v>
      </c>
      <c r="C2133" s="6">
        <f>TITRES_STAT!D2136</f>
        <v>7.94</v>
      </c>
      <c r="D2133" s="6">
        <f>TITRES_STAT!E2136</f>
        <v>1905</v>
      </c>
      <c r="E2133" s="2">
        <f t="shared" si="132"/>
        <v>-953219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7.95</v>
      </c>
      <c r="C2134" s="6">
        <f>TITRES_STAT!D2137</f>
        <v>7.95</v>
      </c>
      <c r="D2134" s="6">
        <f>TITRES_STAT!E2137</f>
        <v>105</v>
      </c>
      <c r="E2134" s="2">
        <f t="shared" si="132"/>
        <v>-953114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45113</v>
      </c>
      <c r="B2135" s="6">
        <f>TITRES_STAT!C2138</f>
        <v>7.95</v>
      </c>
      <c r="C2135" s="6">
        <f>TITRES_STAT!D2138</f>
        <v>7.95</v>
      </c>
      <c r="D2135" s="6">
        <f>TITRES_STAT!E2138</f>
        <v>0</v>
      </c>
      <c r="E2135" s="2">
        <f t="shared" si="132"/>
        <v>-953114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NEUTRAL</v>
      </c>
    </row>
    <row r="2136" spans="1:8" ht="13.5" x14ac:dyDescent="0.25">
      <c r="A2136" s="3">
        <f>TITRES_STAT!B2139</f>
        <v>45114</v>
      </c>
      <c r="B2136" s="6">
        <f>TITRES_STAT!C2139</f>
        <v>7.95</v>
      </c>
      <c r="C2136" s="6">
        <f>TITRES_STAT!D2139</f>
        <v>7.95</v>
      </c>
      <c r="D2136" s="6">
        <f>TITRES_STAT!E2139</f>
        <v>0</v>
      </c>
      <c r="E2136" s="2">
        <f t="shared" si="132"/>
        <v>-953114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NEUTRAL</v>
      </c>
    </row>
    <row r="2137" spans="1:8" ht="13.5" x14ac:dyDescent="0.25">
      <c r="A2137" s="3">
        <f>TITRES_STAT!B2140</f>
        <v>45117</v>
      </c>
      <c r="B2137" s="6">
        <f>TITRES_STAT!C2140</f>
        <v>7.95</v>
      </c>
      <c r="C2137" s="6">
        <f>TITRES_STAT!D2140</f>
        <v>7.95</v>
      </c>
      <c r="D2137" s="6">
        <f>TITRES_STAT!E2140</f>
        <v>0</v>
      </c>
      <c r="E2137" s="2">
        <f t="shared" si="132"/>
        <v>-953114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7.95</v>
      </c>
      <c r="C2138" s="6">
        <f>TITRES_STAT!D2141</f>
        <v>7.95</v>
      </c>
      <c r="D2138" s="6">
        <f>TITRES_STAT!E2141</f>
        <v>0</v>
      </c>
      <c r="E2138" s="2">
        <f t="shared" si="132"/>
        <v>-953114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7.94</v>
      </c>
      <c r="C2139" s="6">
        <f>TITRES_STAT!D2142</f>
        <v>7.94</v>
      </c>
      <c r="D2139" s="6">
        <f>TITRES_STAT!E2142</f>
        <v>23700</v>
      </c>
      <c r="E2139" s="2">
        <f t="shared" si="132"/>
        <v>-976814</v>
      </c>
      <c r="F2139" s="6" t="str">
        <f t="shared" si="135"/>
        <v>BEARISH</v>
      </c>
      <c r="G2139" s="6" t="str">
        <f t="shared" si="134"/>
        <v>STRONG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7.94</v>
      </c>
      <c r="C2140" s="6">
        <f>TITRES_STAT!D2143</f>
        <v>7.94</v>
      </c>
      <c r="D2140" s="6">
        <f>TITRES_STAT!E2143</f>
        <v>0</v>
      </c>
      <c r="E2140" s="2">
        <f t="shared" si="132"/>
        <v>-976814</v>
      </c>
      <c r="F2140" s="6" t="str">
        <f t="shared" si="135"/>
        <v>BEARISH</v>
      </c>
      <c r="G2140" s="6" t="str">
        <f t="shared" si="134"/>
        <v>STRONG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7.94</v>
      </c>
      <c r="C2141" s="6">
        <f>TITRES_STAT!D2144</f>
        <v>7.94</v>
      </c>
      <c r="D2141" s="6">
        <f>TITRES_STAT!E2144</f>
        <v>0</v>
      </c>
      <c r="E2141" s="2">
        <f t="shared" si="132"/>
        <v>-976814</v>
      </c>
      <c r="F2141" s="6" t="str">
        <f t="shared" si="135"/>
        <v>BEARISH</v>
      </c>
      <c r="G2141" s="6" t="str">
        <f t="shared" si="134"/>
        <v>STRONG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7.92</v>
      </c>
      <c r="C2142" s="6">
        <f>TITRES_STAT!D2145</f>
        <v>7.92</v>
      </c>
      <c r="D2142" s="6">
        <f>TITRES_STAT!E2145</f>
        <v>25</v>
      </c>
      <c r="E2142" s="2">
        <f t="shared" si="132"/>
        <v>-976839</v>
      </c>
      <c r="F2142" s="6" t="str">
        <f t="shared" si="135"/>
        <v>BEARISH</v>
      </c>
      <c r="G2142" s="6" t="str">
        <f t="shared" si="134"/>
        <v>STRONG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7.9</v>
      </c>
      <c r="C2143" s="6">
        <f>TITRES_STAT!D2146</f>
        <v>7.9</v>
      </c>
      <c r="D2143" s="6">
        <f>TITRES_STAT!E2146</f>
        <v>545</v>
      </c>
      <c r="E2143" s="2">
        <f t="shared" si="132"/>
        <v>-977384</v>
      </c>
      <c r="F2143" s="6" t="str">
        <f t="shared" si="135"/>
        <v>BEARISH</v>
      </c>
      <c r="G2143" s="6" t="str">
        <f t="shared" si="134"/>
        <v>STRONG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7.89</v>
      </c>
      <c r="C2144" s="6">
        <f>TITRES_STAT!D2147</f>
        <v>7.89</v>
      </c>
      <c r="D2144" s="6">
        <f>TITRES_STAT!E2147</f>
        <v>50</v>
      </c>
      <c r="E2144" s="2">
        <f t="shared" si="132"/>
        <v>-977434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7.89</v>
      </c>
      <c r="C2145" s="6">
        <f>TITRES_STAT!D2148</f>
        <v>7.89</v>
      </c>
      <c r="D2145" s="6">
        <f>TITRES_STAT!E2148</f>
        <v>0</v>
      </c>
      <c r="E2145" s="2">
        <f t="shared" si="132"/>
        <v>-977434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7.89</v>
      </c>
      <c r="C2146" s="6">
        <f>TITRES_STAT!D2149</f>
        <v>7.89</v>
      </c>
      <c r="D2146" s="6">
        <f>TITRES_STAT!E2149</f>
        <v>800</v>
      </c>
      <c r="E2146" s="2">
        <f t="shared" si="132"/>
        <v>-977434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7.89</v>
      </c>
      <c r="C2147" s="6">
        <f>TITRES_STAT!D2150</f>
        <v>7.89</v>
      </c>
      <c r="D2147" s="6">
        <f>TITRES_STAT!E2150</f>
        <v>0</v>
      </c>
      <c r="E2147" s="2">
        <f t="shared" si="132"/>
        <v>-977434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7.87</v>
      </c>
      <c r="C2148" s="6">
        <f>TITRES_STAT!D2151</f>
        <v>7.87</v>
      </c>
      <c r="D2148" s="6">
        <f>TITRES_STAT!E2151</f>
        <v>7500</v>
      </c>
      <c r="E2148" s="2">
        <f t="shared" si="132"/>
        <v>-984934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7.87</v>
      </c>
      <c r="C2149" s="6">
        <f>TITRES_STAT!D2152</f>
        <v>7.87</v>
      </c>
      <c r="D2149" s="6">
        <f>TITRES_STAT!E2152</f>
        <v>0</v>
      </c>
      <c r="E2149" s="2">
        <f t="shared" si="132"/>
        <v>-984934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7.7</v>
      </c>
      <c r="C2150" s="6">
        <f>TITRES_STAT!D2153</f>
        <v>7.7</v>
      </c>
      <c r="D2150" s="6">
        <f>TITRES_STAT!E2153</f>
        <v>21250</v>
      </c>
      <c r="E2150" s="2">
        <f t="shared" si="132"/>
        <v>-1006184</v>
      </c>
      <c r="F2150" s="6" t="str">
        <f t="shared" si="135"/>
        <v>BEARISH</v>
      </c>
      <c r="G2150" s="6" t="str">
        <f t="shared" si="134"/>
        <v>STRONG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7.8</v>
      </c>
      <c r="C2151" s="6">
        <f>TITRES_STAT!D2154</f>
        <v>7.8</v>
      </c>
      <c r="D2151" s="6">
        <f>TITRES_STAT!E2154</f>
        <v>18329</v>
      </c>
      <c r="E2151" s="2">
        <f t="shared" si="132"/>
        <v>-987855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7.79</v>
      </c>
      <c r="C2152" s="6">
        <f>TITRES_STAT!D2155</f>
        <v>7.79</v>
      </c>
      <c r="D2152" s="6">
        <f>TITRES_STAT!E2155</f>
        <v>90</v>
      </c>
      <c r="E2152" s="2">
        <f t="shared" si="132"/>
        <v>-987945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45141</v>
      </c>
      <c r="B2153" s="6">
        <f>TITRES_STAT!C2156</f>
        <v>7.79</v>
      </c>
      <c r="C2153" s="6">
        <f>TITRES_STAT!D2156</f>
        <v>7.79</v>
      </c>
      <c r="D2153" s="6">
        <f>TITRES_STAT!E2156</f>
        <v>0</v>
      </c>
      <c r="E2153" s="2">
        <f t="shared" si="132"/>
        <v>-987945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7.78</v>
      </c>
      <c r="C2154" s="6">
        <f>TITRES_STAT!D2157</f>
        <v>7.78</v>
      </c>
      <c r="D2154" s="6">
        <f>TITRES_STAT!E2157</f>
        <v>500</v>
      </c>
      <c r="E2154" s="2">
        <f t="shared" si="132"/>
        <v>-988445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7.77</v>
      </c>
      <c r="C2155" s="6">
        <f>TITRES_STAT!D2158</f>
        <v>7.77</v>
      </c>
      <c r="D2155" s="6">
        <f>TITRES_STAT!E2158</f>
        <v>280</v>
      </c>
      <c r="E2155" s="2">
        <f t="shared" si="132"/>
        <v>-988725</v>
      </c>
      <c r="F2155" s="6" t="str">
        <f t="shared" si="135"/>
        <v>BULLISH</v>
      </c>
      <c r="G2155" s="6" t="str">
        <f t="shared" si="134"/>
        <v>NEUTRAL</v>
      </c>
      <c r="H2155" s="6" t="str">
        <f t="shared" si="133"/>
        <v>CONFIRMED BULLISH</v>
      </c>
    </row>
    <row r="2156" spans="1:8" ht="13.5" x14ac:dyDescent="0.25">
      <c r="A2156" s="3">
        <f>TITRES_STAT!B2159</f>
        <v>45146</v>
      </c>
      <c r="B2156" s="6">
        <f>TITRES_STAT!C2159</f>
        <v>7.77</v>
      </c>
      <c r="C2156" s="6">
        <f>TITRES_STAT!D2159</f>
        <v>7.77</v>
      </c>
      <c r="D2156" s="6">
        <f>TITRES_STAT!E2159</f>
        <v>0</v>
      </c>
      <c r="E2156" s="2">
        <f t="shared" si="132"/>
        <v>-988725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7.72</v>
      </c>
      <c r="C2157" s="6">
        <f>TITRES_STAT!D2160</f>
        <v>7.72</v>
      </c>
      <c r="D2157" s="6">
        <f>TITRES_STAT!E2160</f>
        <v>30992</v>
      </c>
      <c r="E2157" s="2">
        <f t="shared" si="132"/>
        <v>-1019717</v>
      </c>
      <c r="F2157" s="6" t="str">
        <f t="shared" si="135"/>
        <v>BEARISH</v>
      </c>
      <c r="G2157" s="6" t="str">
        <f t="shared" si="134"/>
        <v>STRONG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7.72</v>
      </c>
      <c r="C2158" s="6">
        <f>TITRES_STAT!D2161</f>
        <v>7.72</v>
      </c>
      <c r="D2158" s="6">
        <f>TITRES_STAT!E2161</f>
        <v>0</v>
      </c>
      <c r="E2158" s="2">
        <f t="shared" si="132"/>
        <v>-1019717</v>
      </c>
      <c r="F2158" s="6" t="str">
        <f t="shared" si="135"/>
        <v>BEARISH</v>
      </c>
      <c r="G2158" s="6" t="str">
        <f t="shared" si="134"/>
        <v>STRONG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7.72</v>
      </c>
      <c r="C2159" s="6">
        <f>TITRES_STAT!D2162</f>
        <v>7.72</v>
      </c>
      <c r="D2159" s="6">
        <f>TITRES_STAT!E2162</f>
        <v>0</v>
      </c>
      <c r="E2159" s="2">
        <f t="shared" si="132"/>
        <v>-1019717</v>
      </c>
      <c r="F2159" s="6" t="str">
        <f t="shared" si="135"/>
        <v>BEARISH</v>
      </c>
      <c r="G2159" s="6" t="str">
        <f t="shared" si="134"/>
        <v>STRONG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7.7</v>
      </c>
      <c r="C2160" s="6">
        <f>TITRES_STAT!D2163</f>
        <v>7.7</v>
      </c>
      <c r="D2160" s="6">
        <f>TITRES_STAT!E2163</f>
        <v>2596</v>
      </c>
      <c r="E2160" s="2">
        <f t="shared" si="132"/>
        <v>-1022313</v>
      </c>
      <c r="F2160" s="6" t="str">
        <f t="shared" si="135"/>
        <v>BEARISH</v>
      </c>
      <c r="G2160" s="6" t="str">
        <f t="shared" si="134"/>
        <v>STRONG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7.7</v>
      </c>
      <c r="C2161" s="6">
        <f>TITRES_STAT!D2164</f>
        <v>7.7</v>
      </c>
      <c r="D2161" s="6">
        <f>TITRES_STAT!E2164</f>
        <v>2520</v>
      </c>
      <c r="E2161" s="2">
        <f t="shared" si="132"/>
        <v>-1022313</v>
      </c>
      <c r="F2161" s="6" t="str">
        <f t="shared" si="135"/>
        <v>BEARISH</v>
      </c>
      <c r="G2161" s="6" t="str">
        <f t="shared" si="134"/>
        <v>STRONG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7.7</v>
      </c>
      <c r="C2162" s="6">
        <f>TITRES_STAT!D2165</f>
        <v>7.7</v>
      </c>
      <c r="D2162" s="6">
        <f>TITRES_STAT!E2165</f>
        <v>0</v>
      </c>
      <c r="E2162" s="2">
        <f t="shared" si="132"/>
        <v>-1022313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7.9</v>
      </c>
      <c r="C2163" s="6">
        <f>TITRES_STAT!D2166</f>
        <v>7.9</v>
      </c>
      <c r="D2163" s="6">
        <f>TITRES_STAT!E2166</f>
        <v>13680</v>
      </c>
      <c r="E2163" s="2">
        <f t="shared" si="132"/>
        <v>-1008633</v>
      </c>
      <c r="F2163" s="6" t="str">
        <f t="shared" si="135"/>
        <v>BULLISH</v>
      </c>
      <c r="G2163" s="6" t="str">
        <f t="shared" si="134"/>
        <v>NEUTRAL</v>
      </c>
      <c r="H2163" s="6" t="str">
        <f t="shared" si="133"/>
        <v>CONFIRMED BULLISH</v>
      </c>
    </row>
    <row r="2164" spans="1:8" ht="13.5" x14ac:dyDescent="0.25">
      <c r="A2164" s="3">
        <f>TITRES_STAT!B2167</f>
        <v>45156</v>
      </c>
      <c r="B2164" s="6">
        <f>TITRES_STAT!C2167</f>
        <v>7.9</v>
      </c>
      <c r="C2164" s="6">
        <f>TITRES_STAT!D2167</f>
        <v>7.9</v>
      </c>
      <c r="D2164" s="6">
        <f>TITRES_STAT!E2167</f>
        <v>70</v>
      </c>
      <c r="E2164" s="2">
        <f t="shared" si="132"/>
        <v>-1008633</v>
      </c>
      <c r="F2164" s="6" t="str">
        <f t="shared" si="135"/>
        <v>BULLISH</v>
      </c>
      <c r="G2164" s="6" t="str">
        <f t="shared" si="134"/>
        <v>NEUTRAL</v>
      </c>
      <c r="H2164" s="6" t="str">
        <f t="shared" si="133"/>
        <v>CONFIRMED BULLISH</v>
      </c>
    </row>
    <row r="2165" spans="1:8" ht="13.5" x14ac:dyDescent="0.25">
      <c r="A2165" s="3">
        <f>TITRES_STAT!B2168</f>
        <v>45159</v>
      </c>
      <c r="B2165" s="6">
        <f>TITRES_STAT!C2168</f>
        <v>7.9</v>
      </c>
      <c r="C2165" s="6">
        <f>TITRES_STAT!D2168</f>
        <v>7.9</v>
      </c>
      <c r="D2165" s="6">
        <f>TITRES_STAT!E2168</f>
        <v>0</v>
      </c>
      <c r="E2165" s="2">
        <f t="shared" si="132"/>
        <v>-1008633</v>
      </c>
      <c r="F2165" s="6" t="str">
        <f t="shared" si="135"/>
        <v>BULLISH</v>
      </c>
      <c r="G2165" s="6" t="str">
        <f t="shared" si="134"/>
        <v>NEUTRAL</v>
      </c>
      <c r="H2165" s="6" t="str">
        <f t="shared" si="133"/>
        <v>CONFIRMED BULLISH</v>
      </c>
    </row>
    <row r="2166" spans="1:8" ht="13.5" x14ac:dyDescent="0.25">
      <c r="A2166" s="3">
        <f>TITRES_STAT!B2169</f>
        <v>45160</v>
      </c>
      <c r="B2166" s="6">
        <f>TITRES_STAT!C2169</f>
        <v>7.91</v>
      </c>
      <c r="C2166" s="6">
        <f>TITRES_STAT!D2169</f>
        <v>7.91</v>
      </c>
      <c r="D2166" s="6">
        <f>TITRES_STAT!E2169</f>
        <v>260</v>
      </c>
      <c r="E2166" s="2">
        <f t="shared" si="132"/>
        <v>-1008373</v>
      </c>
      <c r="F2166" s="6" t="str">
        <f t="shared" si="135"/>
        <v>BULLISH</v>
      </c>
      <c r="G2166" s="6" t="str">
        <f t="shared" si="134"/>
        <v>NEUTRAL</v>
      </c>
      <c r="H2166" s="6" t="str">
        <f t="shared" si="133"/>
        <v>CONFIRMED BULLISH</v>
      </c>
    </row>
    <row r="2167" spans="1:8" ht="13.5" x14ac:dyDescent="0.25">
      <c r="A2167" s="3">
        <f>TITRES_STAT!B2170</f>
        <v>45161</v>
      </c>
      <c r="B2167" s="6">
        <f>TITRES_STAT!C2170</f>
        <v>7.95</v>
      </c>
      <c r="C2167" s="6">
        <f>TITRES_STAT!D2170</f>
        <v>7.95</v>
      </c>
      <c r="D2167" s="6">
        <f>TITRES_STAT!E2170</f>
        <v>2000</v>
      </c>
      <c r="E2167" s="2">
        <f t="shared" si="132"/>
        <v>-1006373</v>
      </c>
      <c r="F2167" s="6" t="str">
        <f t="shared" si="135"/>
        <v>BULLISH</v>
      </c>
      <c r="G2167" s="6" t="str">
        <f t="shared" si="134"/>
        <v>NEUTRAL</v>
      </c>
      <c r="H2167" s="6" t="str">
        <f t="shared" si="133"/>
        <v>CONFIRMED BULLISH</v>
      </c>
    </row>
    <row r="2168" spans="1:8" ht="13.5" x14ac:dyDescent="0.25">
      <c r="A2168" s="3">
        <f>TITRES_STAT!B2171</f>
        <v>45162</v>
      </c>
      <c r="B2168" s="6">
        <f>TITRES_STAT!C2171</f>
        <v>7.96</v>
      </c>
      <c r="C2168" s="6">
        <f>TITRES_STAT!D2171</f>
        <v>7.96</v>
      </c>
      <c r="D2168" s="6">
        <f>TITRES_STAT!E2171</f>
        <v>287</v>
      </c>
      <c r="E2168" s="2">
        <f t="shared" si="132"/>
        <v>-1006086</v>
      </c>
      <c r="F2168" s="6" t="str">
        <f t="shared" si="135"/>
        <v>BULLISH</v>
      </c>
      <c r="G2168" s="6" t="str">
        <f t="shared" si="134"/>
        <v>NEUTRAL</v>
      </c>
      <c r="H2168" s="6" t="str">
        <f t="shared" si="133"/>
        <v>CONFIRMED BULLISH</v>
      </c>
    </row>
    <row r="2169" spans="1:8" ht="13.5" x14ac:dyDescent="0.25">
      <c r="A2169" s="3">
        <f>TITRES_STAT!B2172</f>
        <v>45163</v>
      </c>
      <c r="B2169" s="6">
        <f>TITRES_STAT!C2172</f>
        <v>7.97</v>
      </c>
      <c r="C2169" s="6">
        <f>TITRES_STAT!D2172</f>
        <v>7.97</v>
      </c>
      <c r="D2169" s="6">
        <f>TITRES_STAT!E2172</f>
        <v>3647</v>
      </c>
      <c r="E2169" s="2">
        <f t="shared" si="132"/>
        <v>-1002439</v>
      </c>
      <c r="F2169" s="6" t="str">
        <f t="shared" si="135"/>
        <v>BULLISH</v>
      </c>
      <c r="G2169" s="6" t="str">
        <f t="shared" si="134"/>
        <v>NEUTRAL</v>
      </c>
      <c r="H2169" s="6" t="str">
        <f t="shared" si="133"/>
        <v>CONFIRMED BULLISH</v>
      </c>
    </row>
    <row r="2170" spans="1:8" ht="13.5" x14ac:dyDescent="0.25">
      <c r="A2170" s="3">
        <f>TITRES_STAT!B2173</f>
        <v>45166</v>
      </c>
      <c r="B2170" s="6">
        <f>TITRES_STAT!C2173</f>
        <v>7.97</v>
      </c>
      <c r="C2170" s="6">
        <f>TITRES_STAT!D2173</f>
        <v>7.97</v>
      </c>
      <c r="D2170" s="6">
        <f>TITRES_STAT!E2173</f>
        <v>123659</v>
      </c>
      <c r="E2170" s="2">
        <f t="shared" si="132"/>
        <v>-1002439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7.97</v>
      </c>
      <c r="C2171" s="6">
        <f>TITRES_STAT!D2174</f>
        <v>7.97</v>
      </c>
      <c r="D2171" s="6">
        <f>TITRES_STAT!E2174</f>
        <v>1495</v>
      </c>
      <c r="E2171" s="2">
        <f t="shared" si="132"/>
        <v>-1002439</v>
      </c>
      <c r="F2171" s="6" t="str">
        <f t="shared" si="135"/>
        <v>BULLISH</v>
      </c>
      <c r="G2171" s="6" t="str">
        <f t="shared" si="134"/>
        <v>NEUTRAL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7.95</v>
      </c>
      <c r="C2172" s="6">
        <f>TITRES_STAT!D2175</f>
        <v>7.95</v>
      </c>
      <c r="D2172" s="6">
        <f>TITRES_STAT!E2175</f>
        <v>5145</v>
      </c>
      <c r="E2172" s="2">
        <f t="shared" si="132"/>
        <v>-1007584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7.98</v>
      </c>
      <c r="C2173" s="6">
        <f>TITRES_STAT!D2176</f>
        <v>7.98</v>
      </c>
      <c r="D2173" s="6">
        <f>TITRES_STAT!E2176</f>
        <v>5000</v>
      </c>
      <c r="E2173" s="2">
        <f t="shared" si="132"/>
        <v>-1002584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CONFIRMED BULLISH</v>
      </c>
    </row>
    <row r="2174" spans="1:8" ht="13.5" x14ac:dyDescent="0.25">
      <c r="A2174" s="3">
        <f>TITRES_STAT!B2177</f>
        <v>45170</v>
      </c>
      <c r="B2174" s="6">
        <f>TITRES_STAT!C2177</f>
        <v>8</v>
      </c>
      <c r="C2174" s="6">
        <f>TITRES_STAT!D2177</f>
        <v>8</v>
      </c>
      <c r="D2174" s="6">
        <f>TITRES_STAT!E2177</f>
        <v>1430</v>
      </c>
      <c r="E2174" s="2">
        <f t="shared" si="132"/>
        <v>-1001154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8.0500000000000007</v>
      </c>
      <c r="C2175" s="6">
        <f>TITRES_STAT!D2178</f>
        <v>8.0500000000000007</v>
      </c>
      <c r="D2175" s="6">
        <f>TITRES_STAT!E2178</f>
        <v>2350</v>
      </c>
      <c r="E2175" s="2">
        <f t="shared" si="132"/>
        <v>-998804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8.0500000000000007</v>
      </c>
      <c r="C2176" s="6">
        <f>TITRES_STAT!D2179</f>
        <v>8.0500000000000007</v>
      </c>
      <c r="D2176" s="6">
        <f>TITRES_STAT!E2179</f>
        <v>280</v>
      </c>
      <c r="E2176" s="2">
        <f t="shared" si="132"/>
        <v>-998804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8.1</v>
      </c>
      <c r="C2177" s="6">
        <f>TITRES_STAT!D2180</f>
        <v>8.1</v>
      </c>
      <c r="D2177" s="6">
        <f>TITRES_STAT!E2180</f>
        <v>210</v>
      </c>
      <c r="E2177" s="2">
        <f t="shared" si="132"/>
        <v>-998594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45176</v>
      </c>
      <c r="B2178" s="6">
        <f>TITRES_STAT!C2181</f>
        <v>8.2799999999999994</v>
      </c>
      <c r="C2178" s="6">
        <f>TITRES_STAT!D2181</f>
        <v>8.2799999999999994</v>
      </c>
      <c r="D2178" s="6">
        <f>TITRES_STAT!E2181</f>
        <v>3</v>
      </c>
      <c r="E2178" s="2">
        <f t="shared" si="132"/>
        <v>-998591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45177</v>
      </c>
      <c r="B2179" s="6">
        <f>TITRES_STAT!C2182</f>
        <v>8.2899999999999991</v>
      </c>
      <c r="C2179" s="6">
        <f>TITRES_STAT!D2182</f>
        <v>8.2899999999999991</v>
      </c>
      <c r="D2179" s="6">
        <f>TITRES_STAT!E2182</f>
        <v>3405</v>
      </c>
      <c r="E2179" s="2">
        <f t="shared" si="132"/>
        <v>-995186</v>
      </c>
      <c r="F2179" s="6" t="str">
        <f t="shared" si="135"/>
        <v>BULLISH</v>
      </c>
      <c r="G2179" s="6" t="str">
        <f t="shared" si="134"/>
        <v>NEUTRAL</v>
      </c>
      <c r="H2179" s="6" t="str">
        <f t="shared" si="133"/>
        <v>CONFIRMED BULLISH</v>
      </c>
    </row>
    <row r="2180" spans="1:8" ht="13.5" x14ac:dyDescent="0.25">
      <c r="A2180" s="3">
        <f>TITRES_STAT!B2183</f>
        <v>45180</v>
      </c>
      <c r="B2180" s="6">
        <f>TITRES_STAT!C2183</f>
        <v>8.2899999999999991</v>
      </c>
      <c r="C2180" s="6">
        <f>TITRES_STAT!D2183</f>
        <v>8.2899999999999991</v>
      </c>
      <c r="D2180" s="6">
        <f>TITRES_STAT!E2183</f>
        <v>0</v>
      </c>
      <c r="E2180" s="2">
        <f t="shared" ref="E2180:E2243" si="136">IF(B2180&gt;B2179, E2179+D2180, IF(B2180&lt;B2179, E2179-D2180, E2179))</f>
        <v>-995186</v>
      </c>
      <c r="F2180" s="6" t="str">
        <f t="shared" si="135"/>
        <v>BULLISH</v>
      </c>
      <c r="G2180" s="6" t="str">
        <f t="shared" si="134"/>
        <v>NEUTRAL</v>
      </c>
      <c r="H2180" s="6" t="str">
        <f t="shared" si="133"/>
        <v>CONFIRMED BULLISH</v>
      </c>
    </row>
    <row r="2181" spans="1:8" ht="13.5" x14ac:dyDescent="0.25">
      <c r="A2181" s="3">
        <f>TITRES_STAT!B2184</f>
        <v>45181</v>
      </c>
      <c r="B2181" s="6">
        <f>TITRES_STAT!C2184</f>
        <v>8.3000000000000007</v>
      </c>
      <c r="C2181" s="6">
        <f>TITRES_STAT!D2184</f>
        <v>8.3000000000000007</v>
      </c>
      <c r="D2181" s="6">
        <f>TITRES_STAT!E2184</f>
        <v>6875</v>
      </c>
      <c r="E2181" s="2">
        <f t="shared" si="136"/>
        <v>-988311</v>
      </c>
      <c r="F2181" s="6" t="str">
        <f t="shared" si="135"/>
        <v>BULLISH</v>
      </c>
      <c r="G2181" s="6" t="str">
        <f t="shared" si="134"/>
        <v>NEUTRAL</v>
      </c>
      <c r="H2181" s="6" t="str">
        <f t="shared" si="133"/>
        <v>CONFIRMED BULLISH</v>
      </c>
    </row>
    <row r="2182" spans="1:8" ht="13.5" x14ac:dyDescent="0.25">
      <c r="A2182" s="3">
        <f>TITRES_STAT!B2185</f>
        <v>45182</v>
      </c>
      <c r="B2182" s="6">
        <f>TITRES_STAT!C2185</f>
        <v>8.4499999999999993</v>
      </c>
      <c r="C2182" s="6">
        <f>TITRES_STAT!D2185</f>
        <v>8.4499999999999993</v>
      </c>
      <c r="D2182" s="6">
        <f>TITRES_STAT!E2185</f>
        <v>231</v>
      </c>
      <c r="E2182" s="2">
        <f t="shared" si="136"/>
        <v>-988080</v>
      </c>
      <c r="F2182" s="6" t="str">
        <f t="shared" si="135"/>
        <v>BULLISH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45183</v>
      </c>
      <c r="B2183" s="6">
        <f>TITRES_STAT!C2186</f>
        <v>8.4499999999999993</v>
      </c>
      <c r="C2183" s="6">
        <f>TITRES_STAT!D2186</f>
        <v>8.4499999999999993</v>
      </c>
      <c r="D2183" s="6">
        <f>TITRES_STAT!E2186</f>
        <v>372</v>
      </c>
      <c r="E2183" s="2">
        <f t="shared" si="136"/>
        <v>-988080</v>
      </c>
      <c r="F2183" s="6" t="str">
        <f t="shared" si="135"/>
        <v>BULLISH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BULLISH</v>
      </c>
    </row>
    <row r="2184" spans="1:8" ht="13.5" x14ac:dyDescent="0.25">
      <c r="A2184" s="3">
        <f>TITRES_STAT!B2187</f>
        <v>45184</v>
      </c>
      <c r="B2184" s="6">
        <f>TITRES_STAT!C2187</f>
        <v>8.4600000000000009</v>
      </c>
      <c r="C2184" s="6">
        <f>TITRES_STAT!D2187</f>
        <v>8.4600000000000009</v>
      </c>
      <c r="D2184" s="6">
        <f>TITRES_STAT!E2187</f>
        <v>490</v>
      </c>
      <c r="E2184" s="2">
        <f t="shared" si="136"/>
        <v>-987590</v>
      </c>
      <c r="F2184" s="6" t="str">
        <f t="shared" ref="F2184:F2247" si="139">IF(E2184&gt;E2179,"BULLISH",IF(E2184&lt;E2179,"BEARISH","NEUTRAL"))</f>
        <v>BULLISH</v>
      </c>
      <c r="G2184" s="6" t="str">
        <f t="shared" si="138"/>
        <v>NEUTRAL</v>
      </c>
      <c r="H2184" s="6" t="str">
        <f t="shared" si="137"/>
        <v>CONFIRMED BULLISH</v>
      </c>
    </row>
    <row r="2185" spans="1:8" ht="13.5" x14ac:dyDescent="0.25">
      <c r="A2185" s="3">
        <f>TITRES_STAT!B2188</f>
        <v>45187</v>
      </c>
      <c r="B2185" s="6">
        <f>TITRES_STAT!C2188</f>
        <v>8.4600000000000009</v>
      </c>
      <c r="C2185" s="6">
        <f>TITRES_STAT!D2188</f>
        <v>8.4600000000000009</v>
      </c>
      <c r="D2185" s="6">
        <f>TITRES_STAT!E2188</f>
        <v>220</v>
      </c>
      <c r="E2185" s="2">
        <f t="shared" si="136"/>
        <v>-987590</v>
      </c>
      <c r="F2185" s="6" t="str">
        <f t="shared" si="139"/>
        <v>BULLISH</v>
      </c>
      <c r="G2185" s="6" t="str">
        <f t="shared" si="138"/>
        <v>NEUTRAL</v>
      </c>
      <c r="H2185" s="6" t="str">
        <f t="shared" si="137"/>
        <v>CONFIRMED BULLISH</v>
      </c>
    </row>
    <row r="2186" spans="1:8" ht="13.5" x14ac:dyDescent="0.25">
      <c r="A2186" s="3">
        <f>TITRES_STAT!B2189</f>
        <v>45188</v>
      </c>
      <c r="B2186" s="6">
        <f>TITRES_STAT!C2189</f>
        <v>8.4600000000000009</v>
      </c>
      <c r="C2186" s="6">
        <f>TITRES_STAT!D2189</f>
        <v>8.4600000000000009</v>
      </c>
      <c r="D2186" s="6">
        <f>TITRES_STAT!E2189</f>
        <v>455</v>
      </c>
      <c r="E2186" s="2">
        <f t="shared" si="136"/>
        <v>-987590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CONFIRMED BULLISH</v>
      </c>
    </row>
    <row r="2187" spans="1:8" ht="13.5" x14ac:dyDescent="0.25">
      <c r="A2187" s="3">
        <f>TITRES_STAT!B2190</f>
        <v>45189</v>
      </c>
      <c r="B2187" s="6">
        <f>TITRES_STAT!C2190</f>
        <v>8.6300000000000008</v>
      </c>
      <c r="C2187" s="6">
        <f>TITRES_STAT!D2190</f>
        <v>8.6300000000000008</v>
      </c>
      <c r="D2187" s="6">
        <f>TITRES_STAT!E2190</f>
        <v>121</v>
      </c>
      <c r="E2187" s="2">
        <f t="shared" si="136"/>
        <v>-987469</v>
      </c>
      <c r="F2187" s="6" t="str">
        <f t="shared" si="139"/>
        <v>BULLISH</v>
      </c>
      <c r="G2187" s="6" t="str">
        <f t="shared" si="138"/>
        <v>NEUTRAL</v>
      </c>
      <c r="H2187" s="6" t="str">
        <f t="shared" si="137"/>
        <v>CONFIRMED BULLISH</v>
      </c>
    </row>
    <row r="2188" spans="1:8" ht="13.5" x14ac:dyDescent="0.25">
      <c r="A2188" s="3">
        <f>TITRES_STAT!B2191</f>
        <v>45190</v>
      </c>
      <c r="B2188" s="6">
        <f>TITRES_STAT!C2191</f>
        <v>8.6199999999999992</v>
      </c>
      <c r="C2188" s="6">
        <f>TITRES_STAT!D2191</f>
        <v>8.6199999999999992</v>
      </c>
      <c r="D2188" s="6">
        <f>TITRES_STAT!E2191</f>
        <v>345</v>
      </c>
      <c r="E2188" s="2">
        <f t="shared" si="136"/>
        <v>-987814</v>
      </c>
      <c r="F2188" s="6" t="str">
        <f t="shared" si="139"/>
        <v>BULLISH</v>
      </c>
      <c r="G2188" s="6" t="str">
        <f t="shared" si="138"/>
        <v>NEUTRAL</v>
      </c>
      <c r="H2188" s="6" t="str">
        <f t="shared" si="137"/>
        <v>CONFIRMED BULLISH</v>
      </c>
    </row>
    <row r="2189" spans="1:8" ht="13.5" x14ac:dyDescent="0.25">
      <c r="A2189" s="3">
        <f>TITRES_STAT!B2192</f>
        <v>45191</v>
      </c>
      <c r="B2189" s="6">
        <f>TITRES_STAT!C2192</f>
        <v>8.5</v>
      </c>
      <c r="C2189" s="6">
        <f>TITRES_STAT!D2192</f>
        <v>8.5</v>
      </c>
      <c r="D2189" s="6">
        <f>TITRES_STAT!E2192</f>
        <v>995</v>
      </c>
      <c r="E2189" s="2">
        <f t="shared" si="136"/>
        <v>-988809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BEARISH DIVERGENCE</v>
      </c>
    </row>
    <row r="2190" spans="1:8" ht="13.5" x14ac:dyDescent="0.25">
      <c r="A2190" s="3">
        <f>TITRES_STAT!B2193</f>
        <v>45194</v>
      </c>
      <c r="B2190" s="6">
        <f>TITRES_STAT!C2193</f>
        <v>8.6</v>
      </c>
      <c r="C2190" s="6">
        <f>TITRES_STAT!D2193</f>
        <v>8.6</v>
      </c>
      <c r="D2190" s="6">
        <f>TITRES_STAT!E2193</f>
        <v>3216</v>
      </c>
      <c r="E2190" s="2">
        <f t="shared" si="136"/>
        <v>-985593</v>
      </c>
      <c r="F2190" s="6" t="str">
        <f t="shared" si="139"/>
        <v>BULLISH</v>
      </c>
      <c r="G2190" s="6" t="str">
        <f t="shared" si="138"/>
        <v>NEUTRAL</v>
      </c>
      <c r="H2190" s="6" t="str">
        <f t="shared" si="137"/>
        <v>CONFIRMED BULLISH</v>
      </c>
    </row>
    <row r="2191" spans="1:8" ht="13.5" x14ac:dyDescent="0.25">
      <c r="A2191" s="3">
        <f>TITRES_STAT!B2194</f>
        <v>45195</v>
      </c>
      <c r="B2191" s="6">
        <f>TITRES_STAT!C2194</f>
        <v>8.6</v>
      </c>
      <c r="C2191" s="6">
        <f>TITRES_STAT!D2194</f>
        <v>8.6</v>
      </c>
      <c r="D2191" s="6">
        <f>TITRES_STAT!E2194</f>
        <v>141</v>
      </c>
      <c r="E2191" s="2">
        <f t="shared" si="136"/>
        <v>-985593</v>
      </c>
      <c r="F2191" s="6" t="str">
        <f t="shared" si="139"/>
        <v>BULLISH</v>
      </c>
      <c r="G2191" s="6" t="str">
        <f t="shared" si="138"/>
        <v>NEUTRAL</v>
      </c>
      <c r="H2191" s="6" t="str">
        <f t="shared" si="137"/>
        <v>CONFIRMED BULLISH</v>
      </c>
    </row>
    <row r="2192" spans="1:8" ht="13.5" x14ac:dyDescent="0.25">
      <c r="A2192" s="3">
        <f>TITRES_STAT!B2195</f>
        <v>45197</v>
      </c>
      <c r="B2192" s="6">
        <f>TITRES_STAT!C2195</f>
        <v>8.6</v>
      </c>
      <c r="C2192" s="6">
        <f>TITRES_STAT!D2195</f>
        <v>8.6</v>
      </c>
      <c r="D2192" s="6">
        <f>TITRES_STAT!E2195</f>
        <v>262</v>
      </c>
      <c r="E2192" s="2">
        <f t="shared" si="136"/>
        <v>-985593</v>
      </c>
      <c r="F2192" s="6" t="str">
        <f t="shared" si="139"/>
        <v>BULLISH</v>
      </c>
      <c r="G2192" s="6" t="str">
        <f t="shared" si="138"/>
        <v>NEUTRAL</v>
      </c>
      <c r="H2192" s="6" t="str">
        <f t="shared" si="137"/>
        <v>BULLISH DIVERGENCE</v>
      </c>
    </row>
    <row r="2193" spans="1:8" ht="13.5" x14ac:dyDescent="0.25">
      <c r="A2193" s="3">
        <f>TITRES_STAT!B2196</f>
        <v>45198</v>
      </c>
      <c r="B2193" s="6">
        <f>TITRES_STAT!C2196</f>
        <v>8.59</v>
      </c>
      <c r="C2193" s="6">
        <f>TITRES_STAT!D2196</f>
        <v>8.59</v>
      </c>
      <c r="D2193" s="6">
        <f>TITRES_STAT!E2196</f>
        <v>630</v>
      </c>
      <c r="E2193" s="2">
        <f t="shared" si="136"/>
        <v>-986223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BULLISH DIVERGENCE</v>
      </c>
    </row>
    <row r="2194" spans="1:8" ht="13.5" x14ac:dyDescent="0.25">
      <c r="A2194" s="3">
        <f>TITRES_STAT!B2197</f>
        <v>45201</v>
      </c>
      <c r="B2194" s="6">
        <f>TITRES_STAT!C2197</f>
        <v>8.59</v>
      </c>
      <c r="C2194" s="6">
        <f>TITRES_STAT!D2197</f>
        <v>8.59</v>
      </c>
      <c r="D2194" s="6">
        <f>TITRES_STAT!E2197</f>
        <v>385</v>
      </c>
      <c r="E2194" s="2">
        <f t="shared" si="136"/>
        <v>-986223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CONFIRMED BULLISH</v>
      </c>
    </row>
    <row r="2195" spans="1:8" ht="13.5" x14ac:dyDescent="0.25">
      <c r="A2195" s="3">
        <f>TITRES_STAT!B2198</f>
        <v>45202</v>
      </c>
      <c r="B2195" s="6">
        <f>TITRES_STAT!C2198</f>
        <v>8.58</v>
      </c>
      <c r="C2195" s="6">
        <f>TITRES_STAT!D2198</f>
        <v>8.58</v>
      </c>
      <c r="D2195" s="6">
        <f>TITRES_STAT!E2198</f>
        <v>795</v>
      </c>
      <c r="E2195" s="2">
        <f t="shared" si="136"/>
        <v>-987018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CONFIRMED BEARISH</v>
      </c>
    </row>
    <row r="2196" spans="1:8" ht="13.5" x14ac:dyDescent="0.25">
      <c r="A2196" s="3">
        <f>TITRES_STAT!B2199</f>
        <v>45203</v>
      </c>
      <c r="B2196" s="6">
        <f>TITRES_STAT!C2199</f>
        <v>8.58</v>
      </c>
      <c r="C2196" s="6">
        <f>TITRES_STAT!D2199</f>
        <v>8.58</v>
      </c>
      <c r="D2196" s="6">
        <f>TITRES_STAT!E2199</f>
        <v>195</v>
      </c>
      <c r="E2196" s="2">
        <f t="shared" si="136"/>
        <v>-987018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45204</v>
      </c>
      <c r="B2197" s="6">
        <f>TITRES_STAT!C2200</f>
        <v>8.59</v>
      </c>
      <c r="C2197" s="6">
        <f>TITRES_STAT!D2200</f>
        <v>8.59</v>
      </c>
      <c r="D2197" s="6">
        <f>TITRES_STAT!E2200</f>
        <v>280</v>
      </c>
      <c r="E2197" s="2">
        <f t="shared" si="136"/>
        <v>-986738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CONFIRMED BEARISH</v>
      </c>
    </row>
    <row r="2198" spans="1:8" ht="13.5" x14ac:dyDescent="0.25">
      <c r="A2198" s="3">
        <f>TITRES_STAT!B2201</f>
        <v>45205</v>
      </c>
      <c r="B2198" s="6">
        <f>TITRES_STAT!C2201</f>
        <v>8.59</v>
      </c>
      <c r="C2198" s="6">
        <f>TITRES_STAT!D2201</f>
        <v>8.59</v>
      </c>
      <c r="D2198" s="6">
        <f>TITRES_STAT!E2201</f>
        <v>1214</v>
      </c>
      <c r="E2198" s="2">
        <f t="shared" si="136"/>
        <v>-986738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8.58</v>
      </c>
      <c r="C2199" s="6">
        <f>TITRES_STAT!D2202</f>
        <v>8.58</v>
      </c>
      <c r="D2199" s="6">
        <f>TITRES_STAT!E2202</f>
        <v>97</v>
      </c>
      <c r="E2199" s="2">
        <f t="shared" si="136"/>
        <v>-986835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8.58</v>
      </c>
      <c r="C2200" s="6">
        <f>TITRES_STAT!D2203</f>
        <v>8.58</v>
      </c>
      <c r="D2200" s="6">
        <f>TITRES_STAT!E2203</f>
        <v>0</v>
      </c>
      <c r="E2200" s="2">
        <f t="shared" si="136"/>
        <v>-986835</v>
      </c>
      <c r="F2200" s="6" t="str">
        <f t="shared" si="139"/>
        <v>BULLISH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45210</v>
      </c>
      <c r="B2201" s="6">
        <f>TITRES_STAT!C2204</f>
        <v>8.58</v>
      </c>
      <c r="C2201" s="6">
        <f>TITRES_STAT!D2204</f>
        <v>8.58</v>
      </c>
      <c r="D2201" s="6">
        <f>TITRES_STAT!E2204</f>
        <v>0</v>
      </c>
      <c r="E2201" s="2">
        <f t="shared" si="136"/>
        <v>-986835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8.5</v>
      </c>
      <c r="C2202" s="6">
        <f>TITRES_STAT!D2205</f>
        <v>8.5</v>
      </c>
      <c r="D2202" s="6">
        <f>TITRES_STAT!E2205</f>
        <v>474</v>
      </c>
      <c r="E2202" s="2">
        <f t="shared" si="136"/>
        <v>-987309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8.5</v>
      </c>
      <c r="C2203" s="6">
        <f>TITRES_STAT!D2206</f>
        <v>8.5</v>
      </c>
      <c r="D2203" s="6">
        <f>TITRES_STAT!E2206</f>
        <v>58</v>
      </c>
      <c r="E2203" s="2">
        <f t="shared" si="136"/>
        <v>-987309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8.5</v>
      </c>
      <c r="C2204" s="6">
        <f>TITRES_STAT!D2207</f>
        <v>8.5</v>
      </c>
      <c r="D2204" s="6">
        <f>TITRES_STAT!E2207</f>
        <v>0</v>
      </c>
      <c r="E2204" s="2">
        <f t="shared" si="136"/>
        <v>-987309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8.5</v>
      </c>
      <c r="C2205" s="6">
        <f>TITRES_STAT!D2208</f>
        <v>8.5</v>
      </c>
      <c r="D2205" s="6">
        <f>TITRES_STAT!E2208</f>
        <v>0</v>
      </c>
      <c r="E2205" s="2">
        <f t="shared" si="136"/>
        <v>-987309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8.5</v>
      </c>
      <c r="C2206" s="6">
        <f>TITRES_STAT!D2209</f>
        <v>8.5</v>
      </c>
      <c r="D2206" s="6">
        <f>TITRES_STAT!E2209</f>
        <v>0</v>
      </c>
      <c r="E2206" s="2">
        <f t="shared" si="136"/>
        <v>-987309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8.5</v>
      </c>
      <c r="C2207" s="6">
        <f>TITRES_STAT!D2210</f>
        <v>8.5</v>
      </c>
      <c r="D2207" s="6">
        <f>TITRES_STAT!E2210</f>
        <v>0</v>
      </c>
      <c r="E2207" s="2">
        <f t="shared" si="136"/>
        <v>-987309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8.5</v>
      </c>
      <c r="C2208" s="6">
        <f>TITRES_STAT!D2211</f>
        <v>8.5</v>
      </c>
      <c r="D2208" s="6">
        <f>TITRES_STAT!E2211</f>
        <v>0</v>
      </c>
      <c r="E2208" s="2">
        <f t="shared" si="136"/>
        <v>-987309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8.5</v>
      </c>
      <c r="C2209" s="6">
        <f>TITRES_STAT!D2212</f>
        <v>8.5</v>
      </c>
      <c r="D2209" s="6">
        <f>TITRES_STAT!E2212</f>
        <v>8</v>
      </c>
      <c r="E2209" s="2">
        <f t="shared" si="136"/>
        <v>-987309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45223</v>
      </c>
      <c r="B2210" s="6">
        <f>TITRES_STAT!C2213</f>
        <v>8.5</v>
      </c>
      <c r="C2210" s="6">
        <f>TITRES_STAT!D2213</f>
        <v>8.5</v>
      </c>
      <c r="D2210" s="6">
        <f>TITRES_STAT!E2213</f>
        <v>0</v>
      </c>
      <c r="E2210" s="2">
        <f t="shared" si="136"/>
        <v>-987309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45224</v>
      </c>
      <c r="B2211" s="6">
        <f>TITRES_STAT!C2214</f>
        <v>8.5</v>
      </c>
      <c r="C2211" s="6">
        <f>TITRES_STAT!D2214</f>
        <v>8.5</v>
      </c>
      <c r="D2211" s="6">
        <f>TITRES_STAT!E2214</f>
        <v>0</v>
      </c>
      <c r="E2211" s="2">
        <f t="shared" si="136"/>
        <v>-987309</v>
      </c>
      <c r="F2211" s="6" t="str">
        <f t="shared" si="139"/>
        <v>NEUTRAL</v>
      </c>
      <c r="G2211" s="6" t="str">
        <f t="shared" si="138"/>
        <v>NEUTRAL</v>
      </c>
      <c r="H2211" s="6" t="str">
        <f t="shared" si="137"/>
        <v>NEUTRAL</v>
      </c>
    </row>
    <row r="2212" spans="1:8" ht="13.5" x14ac:dyDescent="0.25">
      <c r="A2212" s="3">
        <f>TITRES_STAT!B2215</f>
        <v>45225</v>
      </c>
      <c r="B2212" s="6">
        <f>TITRES_STAT!C2215</f>
        <v>8.48</v>
      </c>
      <c r="C2212" s="6">
        <f>TITRES_STAT!D2215</f>
        <v>8.48</v>
      </c>
      <c r="D2212" s="6">
        <f>TITRES_STAT!E2215</f>
        <v>615</v>
      </c>
      <c r="E2212" s="2">
        <f t="shared" si="136"/>
        <v>-987924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45226</v>
      </c>
      <c r="B2213" s="6">
        <f>TITRES_STAT!C2216</f>
        <v>8.48</v>
      </c>
      <c r="C2213" s="6">
        <f>TITRES_STAT!D2216</f>
        <v>8.48</v>
      </c>
      <c r="D2213" s="6">
        <f>TITRES_STAT!E2216</f>
        <v>200</v>
      </c>
      <c r="E2213" s="2">
        <f t="shared" si="136"/>
        <v>-987924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45229</v>
      </c>
      <c r="B2214" s="6">
        <f>TITRES_STAT!C2217</f>
        <v>8.48</v>
      </c>
      <c r="C2214" s="6">
        <f>TITRES_STAT!D2217</f>
        <v>8.48</v>
      </c>
      <c r="D2214" s="6">
        <f>TITRES_STAT!E2217</f>
        <v>1000</v>
      </c>
      <c r="E2214" s="2">
        <f t="shared" si="136"/>
        <v>-987924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8.4700000000000006</v>
      </c>
      <c r="C2215" s="6">
        <f>TITRES_STAT!D2218</f>
        <v>8.4700000000000006</v>
      </c>
      <c r="D2215" s="6">
        <f>TITRES_STAT!E2218</f>
        <v>1000</v>
      </c>
      <c r="E2215" s="2">
        <f t="shared" si="136"/>
        <v>-988924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45231</v>
      </c>
      <c r="B2216" s="6">
        <f>TITRES_STAT!C2219</f>
        <v>8.4700000000000006</v>
      </c>
      <c r="C2216" s="6">
        <f>TITRES_STAT!D2219</f>
        <v>8.4700000000000006</v>
      </c>
      <c r="D2216" s="6">
        <f>TITRES_STAT!E2219</f>
        <v>10</v>
      </c>
      <c r="E2216" s="2">
        <f t="shared" si="136"/>
        <v>-988924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8.4700000000000006</v>
      </c>
      <c r="C2217" s="6">
        <f>TITRES_STAT!D2220</f>
        <v>8.4700000000000006</v>
      </c>
      <c r="D2217" s="6">
        <f>TITRES_STAT!E2220</f>
        <v>1000</v>
      </c>
      <c r="E2217" s="2">
        <f t="shared" si="136"/>
        <v>-988924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8.4700000000000006</v>
      </c>
      <c r="C2218" s="6">
        <f>TITRES_STAT!D2221</f>
        <v>8.4700000000000006</v>
      </c>
      <c r="D2218" s="6">
        <f>TITRES_STAT!E2221</f>
        <v>2000</v>
      </c>
      <c r="E2218" s="2">
        <f t="shared" si="136"/>
        <v>-988924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8.4700000000000006</v>
      </c>
      <c r="C2219" s="6">
        <f>TITRES_STAT!D2222</f>
        <v>8.4700000000000006</v>
      </c>
      <c r="D2219" s="6">
        <f>TITRES_STAT!E2222</f>
        <v>2000</v>
      </c>
      <c r="E2219" s="2">
        <f t="shared" si="136"/>
        <v>-988924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8.4700000000000006</v>
      </c>
      <c r="C2220" s="6">
        <f>TITRES_STAT!D2223</f>
        <v>8.4700000000000006</v>
      </c>
      <c r="D2220" s="6">
        <f>TITRES_STAT!E2223</f>
        <v>0</v>
      </c>
      <c r="E2220" s="2">
        <f t="shared" si="136"/>
        <v>-988924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45238</v>
      </c>
      <c r="B2221" s="6">
        <f>TITRES_STAT!C2224</f>
        <v>8.4700000000000006</v>
      </c>
      <c r="C2221" s="6">
        <f>TITRES_STAT!D2224</f>
        <v>8.4700000000000006</v>
      </c>
      <c r="D2221" s="6">
        <f>TITRES_STAT!E2224</f>
        <v>0</v>
      </c>
      <c r="E2221" s="2">
        <f t="shared" si="136"/>
        <v>-988924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45239</v>
      </c>
      <c r="B2222" s="6">
        <f>TITRES_STAT!C2225</f>
        <v>8.4700000000000006</v>
      </c>
      <c r="C2222" s="6">
        <f>TITRES_STAT!D2225</f>
        <v>8.4700000000000006</v>
      </c>
      <c r="D2222" s="6">
        <f>TITRES_STAT!E2225</f>
        <v>1000</v>
      </c>
      <c r="E2222" s="2">
        <f t="shared" si="136"/>
        <v>-988924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45240</v>
      </c>
      <c r="B2223" s="6">
        <f>TITRES_STAT!C2226</f>
        <v>8.4700000000000006</v>
      </c>
      <c r="C2223" s="6">
        <f>TITRES_STAT!D2226</f>
        <v>8.4700000000000006</v>
      </c>
      <c r="D2223" s="6">
        <f>TITRES_STAT!E2226</f>
        <v>0</v>
      </c>
      <c r="E2223" s="2">
        <f t="shared" si="136"/>
        <v>-988924</v>
      </c>
      <c r="F2223" s="6" t="str">
        <f t="shared" si="139"/>
        <v>NEUTRAL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45243</v>
      </c>
      <c r="B2224" s="6">
        <f>TITRES_STAT!C2227</f>
        <v>8.4700000000000006</v>
      </c>
      <c r="C2224" s="6">
        <f>TITRES_STAT!D2227</f>
        <v>8.4700000000000006</v>
      </c>
      <c r="D2224" s="6">
        <f>TITRES_STAT!E2227</f>
        <v>0</v>
      </c>
      <c r="E2224" s="2">
        <f t="shared" si="136"/>
        <v>-988924</v>
      </c>
      <c r="F2224" s="6" t="str">
        <f t="shared" si="139"/>
        <v>NEUTRAL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45244</v>
      </c>
      <c r="B2225" s="6">
        <f>TITRES_STAT!C2228</f>
        <v>8.4700000000000006</v>
      </c>
      <c r="C2225" s="6">
        <f>TITRES_STAT!D2228</f>
        <v>8.4700000000000006</v>
      </c>
      <c r="D2225" s="6">
        <f>TITRES_STAT!E2228</f>
        <v>0</v>
      </c>
      <c r="E2225" s="2">
        <f t="shared" si="136"/>
        <v>-988924</v>
      </c>
      <c r="F2225" s="6" t="str">
        <f t="shared" si="139"/>
        <v>NEUTRAL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45245</v>
      </c>
      <c r="B2226" s="6">
        <f>TITRES_STAT!C2229</f>
        <v>8.4700000000000006</v>
      </c>
      <c r="C2226" s="6">
        <f>TITRES_STAT!D2229</f>
        <v>8.4700000000000006</v>
      </c>
      <c r="D2226" s="6">
        <f>TITRES_STAT!E2229</f>
        <v>0</v>
      </c>
      <c r="E2226" s="2">
        <f t="shared" si="136"/>
        <v>-988924</v>
      </c>
      <c r="F2226" s="6" t="str">
        <f t="shared" si="139"/>
        <v>NEUTRAL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45246</v>
      </c>
      <c r="B2227" s="6">
        <f>TITRES_STAT!C2230</f>
        <v>8.4700000000000006</v>
      </c>
      <c r="C2227" s="6">
        <f>TITRES_STAT!D2230</f>
        <v>8.4700000000000006</v>
      </c>
      <c r="D2227" s="6">
        <f>TITRES_STAT!E2230</f>
        <v>0</v>
      </c>
      <c r="E2227" s="2">
        <f t="shared" si="136"/>
        <v>-988924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45247</v>
      </c>
      <c r="B2228" s="6">
        <f>TITRES_STAT!C2231</f>
        <v>8.5</v>
      </c>
      <c r="C2228" s="6">
        <f>TITRES_STAT!D2231</f>
        <v>8.5</v>
      </c>
      <c r="D2228" s="6">
        <f>TITRES_STAT!E2231</f>
        <v>495</v>
      </c>
      <c r="E2228" s="2">
        <f t="shared" si="136"/>
        <v>-988429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CONFIRMED BULLISH</v>
      </c>
    </row>
    <row r="2229" spans="1:8" ht="13.5" x14ac:dyDescent="0.25">
      <c r="A2229" s="3">
        <f>TITRES_STAT!B2232</f>
        <v>45250</v>
      </c>
      <c r="B2229" s="6">
        <f>TITRES_STAT!C2232</f>
        <v>8.5</v>
      </c>
      <c r="C2229" s="6">
        <f>TITRES_STAT!D2232</f>
        <v>8.5</v>
      </c>
      <c r="D2229" s="6">
        <f>TITRES_STAT!E2232</f>
        <v>0</v>
      </c>
      <c r="E2229" s="2">
        <f t="shared" si="136"/>
        <v>-988429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8.5</v>
      </c>
      <c r="C2230" s="6">
        <f>TITRES_STAT!D2233</f>
        <v>8.5</v>
      </c>
      <c r="D2230" s="6">
        <f>TITRES_STAT!E2233</f>
        <v>200</v>
      </c>
      <c r="E2230" s="2">
        <f t="shared" si="136"/>
        <v>-988429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8.4</v>
      </c>
      <c r="C2231" s="6">
        <f>TITRES_STAT!D2234</f>
        <v>8.4</v>
      </c>
      <c r="D2231" s="6">
        <f>TITRES_STAT!E2234</f>
        <v>101</v>
      </c>
      <c r="E2231" s="2">
        <f t="shared" si="136"/>
        <v>-988530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BULLISH DIVERGENCE</v>
      </c>
    </row>
    <row r="2232" spans="1:8" ht="13.5" x14ac:dyDescent="0.25">
      <c r="A2232" s="3">
        <f>TITRES_STAT!B2235</f>
        <v>45253</v>
      </c>
      <c r="B2232" s="6">
        <f>TITRES_STAT!C2235</f>
        <v>8.5</v>
      </c>
      <c r="C2232" s="6">
        <f>TITRES_STAT!D2235</f>
        <v>8.5</v>
      </c>
      <c r="D2232" s="6">
        <f>TITRES_STAT!E2235</f>
        <v>2</v>
      </c>
      <c r="E2232" s="2">
        <f t="shared" si="136"/>
        <v>-988528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8.5</v>
      </c>
      <c r="C2233" s="6">
        <f>TITRES_STAT!D2236</f>
        <v>8.5</v>
      </c>
      <c r="D2233" s="6">
        <f>TITRES_STAT!E2236</f>
        <v>370</v>
      </c>
      <c r="E2233" s="2">
        <f t="shared" si="136"/>
        <v>-988528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8.5</v>
      </c>
      <c r="C2234" s="6">
        <f>TITRES_STAT!D2237</f>
        <v>8.5</v>
      </c>
      <c r="D2234" s="6">
        <f>TITRES_STAT!E2237</f>
        <v>0</v>
      </c>
      <c r="E2234" s="2">
        <f t="shared" si="136"/>
        <v>-988528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45258</v>
      </c>
      <c r="B2235" s="6">
        <f>TITRES_STAT!C2238</f>
        <v>8.48</v>
      </c>
      <c r="C2235" s="6">
        <f>TITRES_STAT!D2238</f>
        <v>8.48</v>
      </c>
      <c r="D2235" s="6">
        <f>TITRES_STAT!E2238</f>
        <v>13312</v>
      </c>
      <c r="E2235" s="2">
        <f t="shared" si="136"/>
        <v>-1001840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8.5</v>
      </c>
      <c r="C2236" s="6">
        <f>TITRES_STAT!D2239</f>
        <v>8.5</v>
      </c>
      <c r="D2236" s="6">
        <f>TITRES_STAT!E2239</f>
        <v>52</v>
      </c>
      <c r="E2236" s="2">
        <f t="shared" si="136"/>
        <v>-1001788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BEARISH DIVERGENCE</v>
      </c>
    </row>
    <row r="2237" spans="1:8" ht="13.5" x14ac:dyDescent="0.25">
      <c r="A2237" s="3">
        <f>TITRES_STAT!B2240</f>
        <v>45260</v>
      </c>
      <c r="B2237" s="6">
        <f>TITRES_STAT!C2240</f>
        <v>8.5</v>
      </c>
      <c r="C2237" s="6">
        <f>TITRES_STAT!D2240</f>
        <v>8.5</v>
      </c>
      <c r="D2237" s="6">
        <f>TITRES_STAT!E2240</f>
        <v>10</v>
      </c>
      <c r="E2237" s="2">
        <f t="shared" si="136"/>
        <v>-1001788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45261</v>
      </c>
      <c r="B2238" s="6">
        <f>TITRES_STAT!C2241</f>
        <v>8.5</v>
      </c>
      <c r="C2238" s="6">
        <f>TITRES_STAT!D2241</f>
        <v>8.5</v>
      </c>
      <c r="D2238" s="6">
        <f>TITRES_STAT!E2241</f>
        <v>262</v>
      </c>
      <c r="E2238" s="2">
        <f t="shared" si="136"/>
        <v>-1001788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45264</v>
      </c>
      <c r="B2239" s="6">
        <f>TITRES_STAT!C2242</f>
        <v>8.5</v>
      </c>
      <c r="C2239" s="6">
        <f>TITRES_STAT!D2242</f>
        <v>8.5</v>
      </c>
      <c r="D2239" s="6">
        <f>TITRES_STAT!E2242</f>
        <v>0</v>
      </c>
      <c r="E2239" s="2">
        <f t="shared" si="136"/>
        <v>-1001788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45265</v>
      </c>
      <c r="B2240" s="6">
        <f>TITRES_STAT!C2243</f>
        <v>8.5</v>
      </c>
      <c r="C2240" s="6">
        <f>TITRES_STAT!D2243</f>
        <v>8.5</v>
      </c>
      <c r="D2240" s="6">
        <f>TITRES_STAT!E2243</f>
        <v>2</v>
      </c>
      <c r="E2240" s="2">
        <f t="shared" si="136"/>
        <v>-1001788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8.5</v>
      </c>
      <c r="C2241" s="6">
        <f>TITRES_STAT!D2244</f>
        <v>8.5</v>
      </c>
      <c r="D2241" s="6">
        <f>TITRES_STAT!E2244</f>
        <v>450</v>
      </c>
      <c r="E2241" s="2">
        <f t="shared" si="136"/>
        <v>-1001788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45267</v>
      </c>
      <c r="B2242" s="6">
        <f>TITRES_STAT!C2245</f>
        <v>8.4499999999999993</v>
      </c>
      <c r="C2242" s="6">
        <f>TITRES_STAT!D2245</f>
        <v>8.4499999999999993</v>
      </c>
      <c r="D2242" s="6">
        <f>TITRES_STAT!E2245</f>
        <v>1310</v>
      </c>
      <c r="E2242" s="2">
        <f t="shared" si="136"/>
        <v>-1003098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8.5</v>
      </c>
      <c r="C2243" s="6">
        <f>TITRES_STAT!D2246</f>
        <v>8.5</v>
      </c>
      <c r="D2243" s="6">
        <f>TITRES_STAT!E2246</f>
        <v>562</v>
      </c>
      <c r="E2243" s="2">
        <f t="shared" si="136"/>
        <v>-1002536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45271</v>
      </c>
      <c r="B2244" s="6">
        <f>TITRES_STAT!C2247</f>
        <v>8.5</v>
      </c>
      <c r="C2244" s="6">
        <f>TITRES_STAT!D2247</f>
        <v>8.5</v>
      </c>
      <c r="D2244" s="6">
        <f>TITRES_STAT!E2247</f>
        <v>0</v>
      </c>
      <c r="E2244" s="2">
        <f t="shared" ref="E2244:E2307" si="140">IF(B2244&gt;B2243, E2243+D2244, IF(B2244&lt;B2243, E2243-D2244, E2243))</f>
        <v>-1002536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45272</v>
      </c>
      <c r="B2245" s="6">
        <f>TITRES_STAT!C2248</f>
        <v>8.5</v>
      </c>
      <c r="C2245" s="6">
        <f>TITRES_STAT!D2248</f>
        <v>8.5</v>
      </c>
      <c r="D2245" s="6">
        <f>TITRES_STAT!E2248</f>
        <v>9027</v>
      </c>
      <c r="E2245" s="2">
        <f t="shared" si="140"/>
        <v>-1002536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8.5</v>
      </c>
      <c r="C2246" s="6">
        <f>TITRES_STAT!D2249</f>
        <v>8.5</v>
      </c>
      <c r="D2246" s="6">
        <f>TITRES_STAT!E2249</f>
        <v>0</v>
      </c>
      <c r="E2246" s="2">
        <f t="shared" si="140"/>
        <v>-1002536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45274</v>
      </c>
      <c r="B2247" s="6">
        <f>TITRES_STAT!C2250</f>
        <v>8.6</v>
      </c>
      <c r="C2247" s="6">
        <f>TITRES_STAT!D2250</f>
        <v>8.6</v>
      </c>
      <c r="D2247" s="6">
        <f>TITRES_STAT!E2250</f>
        <v>220</v>
      </c>
      <c r="E2247" s="2">
        <f t="shared" si="140"/>
        <v>-1002316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BULLISH</v>
      </c>
    </row>
    <row r="2248" spans="1:8" ht="13.5" x14ac:dyDescent="0.25">
      <c r="A2248" s="3">
        <f>TITRES_STAT!B2251</f>
        <v>45275</v>
      </c>
      <c r="B2248" s="6">
        <f>TITRES_STAT!C2251</f>
        <v>8.6</v>
      </c>
      <c r="C2248" s="6">
        <f>TITRES_STAT!D2251</f>
        <v>8.6</v>
      </c>
      <c r="D2248" s="6">
        <f>TITRES_STAT!E2251</f>
        <v>0</v>
      </c>
      <c r="E2248" s="2">
        <f t="shared" si="140"/>
        <v>-1002316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8.6</v>
      </c>
      <c r="C2249" s="6">
        <f>TITRES_STAT!D2252</f>
        <v>8.6</v>
      </c>
      <c r="D2249" s="6">
        <f>TITRES_STAT!E2252</f>
        <v>30</v>
      </c>
      <c r="E2249" s="2">
        <f t="shared" si="140"/>
        <v>-1002316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8.6</v>
      </c>
      <c r="C2250" s="6">
        <f>TITRES_STAT!D2253</f>
        <v>8.6</v>
      </c>
      <c r="D2250" s="6">
        <f>TITRES_STAT!E2253</f>
        <v>0</v>
      </c>
      <c r="E2250" s="2">
        <f t="shared" si="140"/>
        <v>-1002316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8.6</v>
      </c>
      <c r="C2251" s="6">
        <f>TITRES_STAT!D2254</f>
        <v>8.6</v>
      </c>
      <c r="D2251" s="6">
        <f>TITRES_STAT!E2254</f>
        <v>0</v>
      </c>
      <c r="E2251" s="2">
        <f t="shared" si="140"/>
        <v>-1002316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8.5</v>
      </c>
      <c r="C2252" s="6">
        <f>TITRES_STAT!D2255</f>
        <v>8.5</v>
      </c>
      <c r="D2252" s="6">
        <f>TITRES_STAT!E2255</f>
        <v>21422</v>
      </c>
      <c r="E2252" s="2">
        <f t="shared" si="140"/>
        <v>-1023738</v>
      </c>
      <c r="F2252" s="6" t="str">
        <f t="shared" si="143"/>
        <v>BEARISH</v>
      </c>
      <c r="G2252" s="6" t="str">
        <f t="shared" si="142"/>
        <v>STRONG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8.5399999999999991</v>
      </c>
      <c r="C2253" s="6">
        <f>TITRES_STAT!D2256</f>
        <v>8.5399999999999991</v>
      </c>
      <c r="D2253" s="6">
        <f>TITRES_STAT!E2256</f>
        <v>978</v>
      </c>
      <c r="E2253" s="2">
        <f t="shared" si="140"/>
        <v>-1022760</v>
      </c>
      <c r="F2253" s="6" t="str">
        <f t="shared" si="143"/>
        <v>BEARISH</v>
      </c>
      <c r="G2253" s="6" t="str">
        <f t="shared" si="142"/>
        <v>STRONG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8.5399999999999991</v>
      </c>
      <c r="C2254" s="6">
        <f>TITRES_STAT!D2257</f>
        <v>8.5399999999999991</v>
      </c>
      <c r="D2254" s="6">
        <f>TITRES_STAT!E2257</f>
        <v>0</v>
      </c>
      <c r="E2254" s="2">
        <f t="shared" si="140"/>
        <v>-1022760</v>
      </c>
      <c r="F2254" s="6" t="str">
        <f t="shared" si="143"/>
        <v>BEARISH</v>
      </c>
      <c r="G2254" s="6" t="str">
        <f t="shared" si="142"/>
        <v>STRONG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8.6</v>
      </c>
      <c r="C2255" s="6">
        <f>TITRES_STAT!D2258</f>
        <v>8.6</v>
      </c>
      <c r="D2255" s="6">
        <f>TITRES_STAT!E2258</f>
        <v>200</v>
      </c>
      <c r="E2255" s="2">
        <f t="shared" si="140"/>
        <v>-1022560</v>
      </c>
      <c r="F2255" s="6" t="str">
        <f t="shared" si="143"/>
        <v>BEARISH</v>
      </c>
      <c r="G2255" s="6" t="str">
        <f t="shared" si="142"/>
        <v>STRONG</v>
      </c>
      <c r="H2255" s="6" t="str">
        <f t="shared" si="141"/>
        <v>NEUTRAL</v>
      </c>
    </row>
    <row r="2256" spans="1:8" ht="13.5" x14ac:dyDescent="0.25">
      <c r="A2256" s="3">
        <f>TITRES_STAT!B2259</f>
        <v>45287</v>
      </c>
      <c r="B2256" s="6">
        <f>TITRES_STAT!C2259</f>
        <v>8.6</v>
      </c>
      <c r="C2256" s="6">
        <f>TITRES_STAT!D2259</f>
        <v>8.6</v>
      </c>
      <c r="D2256" s="6">
        <f>TITRES_STAT!E2259</f>
        <v>3564</v>
      </c>
      <c r="E2256" s="2">
        <f t="shared" si="140"/>
        <v>-1022560</v>
      </c>
      <c r="F2256" s="6" t="str">
        <f t="shared" si="143"/>
        <v>BEARISH</v>
      </c>
      <c r="G2256" s="6" t="str">
        <f t="shared" si="142"/>
        <v>STRONG</v>
      </c>
      <c r="H2256" s="6" t="str">
        <f t="shared" si="141"/>
        <v>NEUTRAL</v>
      </c>
    </row>
    <row r="2257" spans="1:8" ht="13.5" x14ac:dyDescent="0.25">
      <c r="A2257" s="3">
        <f>TITRES_STAT!B2260</f>
        <v>45288</v>
      </c>
      <c r="B2257" s="6">
        <f>TITRES_STAT!C2260</f>
        <v>8.6999999999999993</v>
      </c>
      <c r="C2257" s="6">
        <f>TITRES_STAT!D2260</f>
        <v>8.6999999999999993</v>
      </c>
      <c r="D2257" s="6">
        <f>TITRES_STAT!E2260</f>
        <v>200</v>
      </c>
      <c r="E2257" s="2">
        <f t="shared" si="140"/>
        <v>-1022360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8.6999999999999993</v>
      </c>
      <c r="C2258" s="6">
        <f>TITRES_STAT!D2261</f>
        <v>8.6999999999999993</v>
      </c>
      <c r="D2258" s="6">
        <f>TITRES_STAT!E2261</f>
        <v>250</v>
      </c>
      <c r="E2258" s="2">
        <f t="shared" si="140"/>
        <v>-1022360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8.6999999999999993</v>
      </c>
      <c r="C2259" s="6">
        <f>TITRES_STAT!D2262</f>
        <v>8.6999999999999993</v>
      </c>
      <c r="D2259" s="6">
        <f>TITRES_STAT!E2262</f>
        <v>0</v>
      </c>
      <c r="E2259" s="2">
        <f t="shared" si="140"/>
        <v>-1022360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8.69</v>
      </c>
      <c r="C2260" s="6">
        <f>TITRES_STAT!D2263</f>
        <v>8.69</v>
      </c>
      <c r="D2260" s="6">
        <f>TITRES_STAT!E2263</f>
        <v>1235</v>
      </c>
      <c r="E2260" s="2">
        <f t="shared" si="140"/>
        <v>-1023595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BEARISH DIVERGENCE</v>
      </c>
    </row>
    <row r="2261" spans="1:8" ht="13.5" x14ac:dyDescent="0.25">
      <c r="A2261" s="3">
        <f>TITRES_STAT!B2264</f>
        <v>45295</v>
      </c>
      <c r="B2261" s="6">
        <f>TITRES_STAT!C2264</f>
        <v>8.69</v>
      </c>
      <c r="C2261" s="6">
        <f>TITRES_STAT!D2264</f>
        <v>8.69</v>
      </c>
      <c r="D2261" s="6">
        <f>TITRES_STAT!E2264</f>
        <v>100</v>
      </c>
      <c r="E2261" s="2">
        <f t="shared" si="140"/>
        <v>-1023595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BEARISH DIVERGENCE</v>
      </c>
    </row>
    <row r="2262" spans="1:8" ht="13.5" x14ac:dyDescent="0.25">
      <c r="A2262" s="3">
        <f>TITRES_STAT!B2265</f>
        <v>45296</v>
      </c>
      <c r="B2262" s="6">
        <f>TITRES_STAT!C2265</f>
        <v>8.6</v>
      </c>
      <c r="C2262" s="6">
        <f>TITRES_STAT!D2265</f>
        <v>8.6</v>
      </c>
      <c r="D2262" s="6">
        <f>TITRES_STAT!E2265</f>
        <v>124</v>
      </c>
      <c r="E2262" s="2">
        <f t="shared" si="140"/>
        <v>-1023719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8.5</v>
      </c>
      <c r="C2263" s="6">
        <f>TITRES_STAT!D2266</f>
        <v>8.5</v>
      </c>
      <c r="D2263" s="6">
        <f>TITRES_STAT!E2266</f>
        <v>21350</v>
      </c>
      <c r="E2263" s="2">
        <f t="shared" si="140"/>
        <v>-1045069</v>
      </c>
      <c r="F2263" s="6" t="str">
        <f t="shared" si="143"/>
        <v>BEARISH</v>
      </c>
      <c r="G2263" s="6" t="str">
        <f t="shared" si="142"/>
        <v>STRONG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8.5</v>
      </c>
      <c r="C2264" s="6">
        <f>TITRES_STAT!D2267</f>
        <v>8.5</v>
      </c>
      <c r="D2264" s="6">
        <f>TITRES_STAT!E2267</f>
        <v>50</v>
      </c>
      <c r="E2264" s="2">
        <f t="shared" si="140"/>
        <v>-1045069</v>
      </c>
      <c r="F2264" s="6" t="str">
        <f t="shared" si="143"/>
        <v>BEARISH</v>
      </c>
      <c r="G2264" s="6" t="str">
        <f t="shared" si="142"/>
        <v>STRONG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8.5</v>
      </c>
      <c r="C2265" s="6">
        <f>TITRES_STAT!D2268</f>
        <v>8.5</v>
      </c>
      <c r="D2265" s="6">
        <f>TITRES_STAT!E2268</f>
        <v>2152</v>
      </c>
      <c r="E2265" s="2">
        <f t="shared" si="140"/>
        <v>-1045069</v>
      </c>
      <c r="F2265" s="6" t="str">
        <f t="shared" si="143"/>
        <v>BEARISH</v>
      </c>
      <c r="G2265" s="6" t="str">
        <f t="shared" si="142"/>
        <v>STRONG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8.5</v>
      </c>
      <c r="C2266" s="6">
        <f>TITRES_STAT!D2269</f>
        <v>8.5</v>
      </c>
      <c r="D2266" s="6">
        <f>TITRES_STAT!E2269</f>
        <v>4452</v>
      </c>
      <c r="E2266" s="2">
        <f t="shared" si="140"/>
        <v>-1045069</v>
      </c>
      <c r="F2266" s="6" t="str">
        <f t="shared" si="143"/>
        <v>BEARISH</v>
      </c>
      <c r="G2266" s="6" t="str">
        <f t="shared" si="142"/>
        <v>STRONG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8.5</v>
      </c>
      <c r="C2267" s="6">
        <f>TITRES_STAT!D2270</f>
        <v>8.5</v>
      </c>
      <c r="D2267" s="6">
        <f>TITRES_STAT!E2270</f>
        <v>27586</v>
      </c>
      <c r="E2267" s="2">
        <f t="shared" si="140"/>
        <v>-1045069</v>
      </c>
      <c r="F2267" s="6" t="str">
        <f t="shared" si="143"/>
        <v>BEARISH</v>
      </c>
      <c r="G2267" s="6" t="str">
        <f t="shared" si="142"/>
        <v>STRONG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8.5</v>
      </c>
      <c r="C2268" s="6">
        <f>TITRES_STAT!D2271</f>
        <v>8.5</v>
      </c>
      <c r="D2268" s="6">
        <f>TITRES_STAT!E2271</f>
        <v>3605</v>
      </c>
      <c r="E2268" s="2">
        <f t="shared" si="140"/>
        <v>-1045069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45307</v>
      </c>
      <c r="B2269" s="6">
        <f>TITRES_STAT!C2272</f>
        <v>8.5</v>
      </c>
      <c r="C2269" s="6">
        <f>TITRES_STAT!D2272</f>
        <v>8.5</v>
      </c>
      <c r="D2269" s="6">
        <f>TITRES_STAT!E2272</f>
        <v>5898</v>
      </c>
      <c r="E2269" s="2">
        <f t="shared" si="140"/>
        <v>-1045069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45308</v>
      </c>
      <c r="B2270" s="6">
        <f>TITRES_STAT!C2273</f>
        <v>8.5</v>
      </c>
      <c r="C2270" s="6">
        <f>TITRES_STAT!D2273</f>
        <v>8.5</v>
      </c>
      <c r="D2270" s="6">
        <f>TITRES_STAT!E2273</f>
        <v>6463</v>
      </c>
      <c r="E2270" s="2">
        <f t="shared" si="140"/>
        <v>-1045069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8.5</v>
      </c>
      <c r="C2271" s="6">
        <f>TITRES_STAT!D2274</f>
        <v>8.5</v>
      </c>
      <c r="D2271" s="6">
        <f>TITRES_STAT!E2274</f>
        <v>1755</v>
      </c>
      <c r="E2271" s="2">
        <f t="shared" si="140"/>
        <v>-1045069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8.6</v>
      </c>
      <c r="C2272" s="6">
        <f>TITRES_STAT!D2275</f>
        <v>8.6</v>
      </c>
      <c r="D2272" s="6">
        <f>TITRES_STAT!E2275</f>
        <v>1403</v>
      </c>
      <c r="E2272" s="2">
        <f t="shared" si="140"/>
        <v>-1043666</v>
      </c>
      <c r="F2272" s="6" t="str">
        <f t="shared" si="143"/>
        <v>BULLISH</v>
      </c>
      <c r="G2272" s="6" t="str">
        <f t="shared" si="142"/>
        <v>NEUTRAL</v>
      </c>
      <c r="H2272" s="6" t="str">
        <f t="shared" si="141"/>
        <v>CONFIRMED BULLISH</v>
      </c>
    </row>
    <row r="2273" spans="1:8" ht="13.5" x14ac:dyDescent="0.25">
      <c r="A2273" s="3">
        <f>TITRES_STAT!B2276</f>
        <v>45313</v>
      </c>
      <c r="B2273" s="6">
        <f>TITRES_STAT!C2276</f>
        <v>8.5</v>
      </c>
      <c r="C2273" s="6">
        <f>TITRES_STAT!D2276</f>
        <v>8.5</v>
      </c>
      <c r="D2273" s="6">
        <f>TITRES_STAT!E2276</f>
        <v>1130</v>
      </c>
      <c r="E2273" s="2">
        <f t="shared" si="140"/>
        <v>-1044796</v>
      </c>
      <c r="F2273" s="6" t="str">
        <f t="shared" si="143"/>
        <v>BULLISH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45314</v>
      </c>
      <c r="B2274" s="6">
        <f>TITRES_STAT!C2277</f>
        <v>8.5</v>
      </c>
      <c r="C2274" s="6">
        <f>TITRES_STAT!D2277</f>
        <v>8.5</v>
      </c>
      <c r="D2274" s="6">
        <f>TITRES_STAT!E2277</f>
        <v>563</v>
      </c>
      <c r="E2274" s="2">
        <f t="shared" si="140"/>
        <v>-1044796</v>
      </c>
      <c r="F2274" s="6" t="str">
        <f t="shared" si="143"/>
        <v>BULLISH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45315</v>
      </c>
      <c r="B2275" s="6">
        <f>TITRES_STAT!C2278</f>
        <v>8.5</v>
      </c>
      <c r="C2275" s="6">
        <f>TITRES_STAT!D2278</f>
        <v>8.5</v>
      </c>
      <c r="D2275" s="6">
        <f>TITRES_STAT!E2278</f>
        <v>1080</v>
      </c>
      <c r="E2275" s="2">
        <f t="shared" si="140"/>
        <v>-1044796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45316</v>
      </c>
      <c r="B2276" s="6">
        <f>TITRES_STAT!C2279</f>
        <v>8.5</v>
      </c>
      <c r="C2276" s="6">
        <f>TITRES_STAT!D2279</f>
        <v>8.5</v>
      </c>
      <c r="D2276" s="6">
        <f>TITRES_STAT!E2279</f>
        <v>1040</v>
      </c>
      <c r="E2276" s="2">
        <f t="shared" si="140"/>
        <v>-1044796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45317</v>
      </c>
      <c r="B2277" s="6">
        <f>TITRES_STAT!C2280</f>
        <v>8.5</v>
      </c>
      <c r="C2277" s="6">
        <f>TITRES_STAT!D2280</f>
        <v>8.5</v>
      </c>
      <c r="D2277" s="6">
        <f>TITRES_STAT!E2280</f>
        <v>6154</v>
      </c>
      <c r="E2277" s="2">
        <f t="shared" si="140"/>
        <v>-1044796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8.5</v>
      </c>
      <c r="C2278" s="6">
        <f>TITRES_STAT!D2281</f>
        <v>8.5</v>
      </c>
      <c r="D2278" s="6">
        <f>TITRES_STAT!E2281</f>
        <v>1130</v>
      </c>
      <c r="E2278" s="2">
        <f t="shared" si="140"/>
        <v>-1044796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45321</v>
      </c>
      <c r="B2279" s="6">
        <f>TITRES_STAT!C2282</f>
        <v>8.5</v>
      </c>
      <c r="C2279" s="6">
        <f>TITRES_STAT!D2282</f>
        <v>8.5</v>
      </c>
      <c r="D2279" s="6">
        <f>TITRES_STAT!E2282</f>
        <v>750</v>
      </c>
      <c r="E2279" s="2">
        <f t="shared" si="140"/>
        <v>-1044796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8.5</v>
      </c>
      <c r="C2280" s="6">
        <f>TITRES_STAT!D2283</f>
        <v>8.5</v>
      </c>
      <c r="D2280" s="6">
        <f>TITRES_STAT!E2283</f>
        <v>1580</v>
      </c>
      <c r="E2280" s="2">
        <f t="shared" si="140"/>
        <v>-1044796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8.5</v>
      </c>
      <c r="C2281" s="6">
        <f>TITRES_STAT!D2284</f>
        <v>8.5</v>
      </c>
      <c r="D2281" s="6">
        <f>TITRES_STAT!E2284</f>
        <v>630</v>
      </c>
      <c r="E2281" s="2">
        <f t="shared" si="140"/>
        <v>-1044796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45324</v>
      </c>
      <c r="B2282" s="6">
        <f>TITRES_STAT!C2285</f>
        <v>8.5</v>
      </c>
      <c r="C2282" s="6">
        <f>TITRES_STAT!D2285</f>
        <v>8.5</v>
      </c>
      <c r="D2282" s="6">
        <f>TITRES_STAT!E2285</f>
        <v>700</v>
      </c>
      <c r="E2282" s="2">
        <f t="shared" si="140"/>
        <v>-1044796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8.65</v>
      </c>
      <c r="C2283" s="6">
        <f>TITRES_STAT!D2286</f>
        <v>8.65</v>
      </c>
      <c r="D2283" s="6">
        <f>TITRES_STAT!E2286</f>
        <v>0</v>
      </c>
      <c r="E2283" s="2">
        <f t="shared" si="140"/>
        <v>-1044796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45328</v>
      </c>
      <c r="B2284" s="6">
        <f>TITRES_STAT!C2287</f>
        <v>9.0299999999999994</v>
      </c>
      <c r="C2284" s="6">
        <f>TITRES_STAT!D2287</f>
        <v>9.0299999999999994</v>
      </c>
      <c r="D2284" s="6">
        <f>TITRES_STAT!E2287</f>
        <v>1049</v>
      </c>
      <c r="E2284" s="2">
        <f t="shared" si="140"/>
        <v>-1043747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45329</v>
      </c>
      <c r="B2285" s="6">
        <f>TITRES_STAT!C2288</f>
        <v>9.0299999999999994</v>
      </c>
      <c r="C2285" s="6">
        <f>TITRES_STAT!D2288</f>
        <v>9.0299999999999994</v>
      </c>
      <c r="D2285" s="6">
        <f>TITRES_STAT!E2288</f>
        <v>0</v>
      </c>
      <c r="E2285" s="2">
        <f t="shared" si="140"/>
        <v>-1043747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45330</v>
      </c>
      <c r="B2286" s="6">
        <f>TITRES_STAT!C2289</f>
        <v>9.0299999999999994</v>
      </c>
      <c r="C2286" s="6">
        <f>TITRES_STAT!D2289</f>
        <v>9.0299999999999994</v>
      </c>
      <c r="D2286" s="6">
        <f>TITRES_STAT!E2289</f>
        <v>0</v>
      </c>
      <c r="E2286" s="2">
        <f t="shared" si="140"/>
        <v>-1043747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CONFIRMED BULLISH</v>
      </c>
    </row>
    <row r="2287" spans="1:8" ht="13.5" x14ac:dyDescent="0.25">
      <c r="A2287" s="3">
        <f>TITRES_STAT!B2290</f>
        <v>45331</v>
      </c>
      <c r="B2287" s="6">
        <f>TITRES_STAT!C2290</f>
        <v>8.6300000000000008</v>
      </c>
      <c r="C2287" s="6">
        <f>TITRES_STAT!D2290</f>
        <v>8.6300000000000008</v>
      </c>
      <c r="D2287" s="6">
        <f>TITRES_STAT!E2290</f>
        <v>0</v>
      </c>
      <c r="E2287" s="2">
        <f t="shared" si="140"/>
        <v>-1043747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CONFIRMED BULLISH</v>
      </c>
    </row>
    <row r="2288" spans="1:8" ht="13.5" x14ac:dyDescent="0.25">
      <c r="A2288" s="3">
        <f>TITRES_STAT!B2291</f>
        <v>45334</v>
      </c>
      <c r="B2288" s="6">
        <f>TITRES_STAT!C2291</f>
        <v>8.5</v>
      </c>
      <c r="C2288" s="6">
        <f>TITRES_STAT!D2291</f>
        <v>8.5</v>
      </c>
      <c r="D2288" s="6">
        <f>TITRES_STAT!E2291</f>
        <v>1053</v>
      </c>
      <c r="E2288" s="2">
        <f t="shared" si="140"/>
        <v>-1044800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45335</v>
      </c>
      <c r="B2289" s="6">
        <f>TITRES_STAT!C2292</f>
        <v>8.5</v>
      </c>
      <c r="C2289" s="6">
        <f>TITRES_STAT!D2292</f>
        <v>8.5</v>
      </c>
      <c r="D2289" s="6">
        <f>TITRES_STAT!E2292</f>
        <v>892</v>
      </c>
      <c r="E2289" s="2">
        <f t="shared" si="140"/>
        <v>-1044800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CONFIRMED BEARISH</v>
      </c>
    </row>
    <row r="2290" spans="1:8" ht="13.5" x14ac:dyDescent="0.25">
      <c r="A2290" s="3">
        <f>TITRES_STAT!B2293</f>
        <v>45336</v>
      </c>
      <c r="B2290" s="6">
        <f>TITRES_STAT!C2293</f>
        <v>8.5</v>
      </c>
      <c r="C2290" s="6">
        <f>TITRES_STAT!D2293</f>
        <v>8.5</v>
      </c>
      <c r="D2290" s="6">
        <f>TITRES_STAT!E2293</f>
        <v>535</v>
      </c>
      <c r="E2290" s="2">
        <f t="shared" si="140"/>
        <v>-1044800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CONFIRMED BEARISH</v>
      </c>
    </row>
    <row r="2291" spans="1:8" ht="13.5" x14ac:dyDescent="0.25">
      <c r="A2291" s="3">
        <f>TITRES_STAT!B2294</f>
        <v>45337</v>
      </c>
      <c r="B2291" s="6">
        <f>TITRES_STAT!C2294</f>
        <v>8.5</v>
      </c>
      <c r="C2291" s="6">
        <f>TITRES_STAT!D2294</f>
        <v>8.5</v>
      </c>
      <c r="D2291" s="6">
        <f>TITRES_STAT!E2294</f>
        <v>543</v>
      </c>
      <c r="E2291" s="2">
        <f t="shared" si="140"/>
        <v>-1044800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8.5</v>
      </c>
      <c r="C2292" s="6">
        <f>TITRES_STAT!D2295</f>
        <v>8.5</v>
      </c>
      <c r="D2292" s="6">
        <f>TITRES_STAT!E2295</f>
        <v>450</v>
      </c>
      <c r="E2292" s="2">
        <f t="shared" si="140"/>
        <v>-1044800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45341</v>
      </c>
      <c r="B2293" s="6">
        <f>TITRES_STAT!C2296</f>
        <v>8.5</v>
      </c>
      <c r="C2293" s="6">
        <f>TITRES_STAT!D2296</f>
        <v>8.5</v>
      </c>
      <c r="D2293" s="6">
        <f>TITRES_STAT!E2296</f>
        <v>325</v>
      </c>
      <c r="E2293" s="2">
        <f t="shared" si="140"/>
        <v>-1044800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8.5</v>
      </c>
      <c r="C2294" s="6">
        <f>TITRES_STAT!D2297</f>
        <v>8.5</v>
      </c>
      <c r="D2294" s="6">
        <f>TITRES_STAT!E2297</f>
        <v>2876</v>
      </c>
      <c r="E2294" s="2">
        <f t="shared" si="140"/>
        <v>-1044800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45343</v>
      </c>
      <c r="B2295" s="6">
        <f>TITRES_STAT!C2298</f>
        <v>8.5</v>
      </c>
      <c r="C2295" s="6">
        <f>TITRES_STAT!D2298</f>
        <v>8.5</v>
      </c>
      <c r="D2295" s="6">
        <f>TITRES_STAT!E2298</f>
        <v>310</v>
      </c>
      <c r="E2295" s="2">
        <f t="shared" si="140"/>
        <v>-1044800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45344</v>
      </c>
      <c r="B2296" s="6">
        <f>TITRES_STAT!C2299</f>
        <v>8.5</v>
      </c>
      <c r="C2296" s="6">
        <f>TITRES_STAT!D2299</f>
        <v>8.5</v>
      </c>
      <c r="D2296" s="6">
        <f>TITRES_STAT!E2299</f>
        <v>300</v>
      </c>
      <c r="E2296" s="2">
        <f t="shared" si="140"/>
        <v>-1044800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45345</v>
      </c>
      <c r="B2297" s="6">
        <f>TITRES_STAT!C2300</f>
        <v>8.52</v>
      </c>
      <c r="C2297" s="6">
        <f>TITRES_STAT!D2300</f>
        <v>8.52</v>
      </c>
      <c r="D2297" s="6">
        <f>TITRES_STAT!E2300</f>
        <v>288</v>
      </c>
      <c r="E2297" s="2">
        <f t="shared" si="140"/>
        <v>-1044512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8.5299999999999994</v>
      </c>
      <c r="C2298" s="6">
        <f>TITRES_STAT!D2301</f>
        <v>8.5299999999999994</v>
      </c>
      <c r="D2298" s="6">
        <f>TITRES_STAT!E2301</f>
        <v>285</v>
      </c>
      <c r="E2298" s="2">
        <f t="shared" si="140"/>
        <v>-1044227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8.52</v>
      </c>
      <c r="C2299" s="6">
        <f>TITRES_STAT!D2302</f>
        <v>8.52</v>
      </c>
      <c r="D2299" s="6">
        <f>TITRES_STAT!E2302</f>
        <v>200</v>
      </c>
      <c r="E2299" s="2">
        <f t="shared" si="140"/>
        <v>-1044427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8.5299999999999994</v>
      </c>
      <c r="C2300" s="6">
        <f>TITRES_STAT!D2303</f>
        <v>8.5299999999999994</v>
      </c>
      <c r="D2300" s="6">
        <f>TITRES_STAT!E2303</f>
        <v>192</v>
      </c>
      <c r="E2300" s="2">
        <f t="shared" si="140"/>
        <v>-1044235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8.5399999999999991</v>
      </c>
      <c r="C2301" s="6">
        <f>TITRES_STAT!D2304</f>
        <v>8.5399999999999991</v>
      </c>
      <c r="D2301" s="6">
        <f>TITRES_STAT!E2304</f>
        <v>180</v>
      </c>
      <c r="E2301" s="2">
        <f t="shared" si="140"/>
        <v>-1044055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45352</v>
      </c>
      <c r="B2302" s="6">
        <f>TITRES_STAT!C2305</f>
        <v>8.52</v>
      </c>
      <c r="C2302" s="6">
        <f>TITRES_STAT!D2305</f>
        <v>8.52</v>
      </c>
      <c r="D2302" s="6">
        <f>TITRES_STAT!E2305</f>
        <v>50</v>
      </c>
      <c r="E2302" s="2">
        <f t="shared" si="140"/>
        <v>-1044105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45355</v>
      </c>
      <c r="B2303" s="6">
        <f>TITRES_STAT!C2306</f>
        <v>8.5</v>
      </c>
      <c r="C2303" s="6">
        <f>TITRES_STAT!D2306</f>
        <v>8.5</v>
      </c>
      <c r="D2303" s="6">
        <f>TITRES_STAT!E2306</f>
        <v>148</v>
      </c>
      <c r="E2303" s="2">
        <f t="shared" si="140"/>
        <v>-1044253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CONFIRMED BEARISH</v>
      </c>
    </row>
    <row r="2304" spans="1:8" ht="13.5" x14ac:dyDescent="0.25">
      <c r="A2304" s="3">
        <f>TITRES_STAT!B2307</f>
        <v>45356</v>
      </c>
      <c r="B2304" s="6">
        <f>TITRES_STAT!C2307</f>
        <v>8.5</v>
      </c>
      <c r="C2304" s="6">
        <f>TITRES_STAT!D2307</f>
        <v>8.5</v>
      </c>
      <c r="D2304" s="6">
        <f>TITRES_STAT!E2307</f>
        <v>142</v>
      </c>
      <c r="E2304" s="2">
        <f t="shared" si="140"/>
        <v>-1044253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BULLISH DIVERGENCE</v>
      </c>
    </row>
    <row r="2305" spans="1:8" ht="13.5" x14ac:dyDescent="0.25">
      <c r="A2305" s="3">
        <f>TITRES_STAT!B2308</f>
        <v>45357</v>
      </c>
      <c r="B2305" s="6">
        <f>TITRES_STAT!C2308</f>
        <v>8.5</v>
      </c>
      <c r="C2305" s="6">
        <f>TITRES_STAT!D2308</f>
        <v>8.5</v>
      </c>
      <c r="D2305" s="6">
        <f>TITRES_STAT!E2308</f>
        <v>136</v>
      </c>
      <c r="E2305" s="2">
        <f t="shared" si="140"/>
        <v>-1044253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8.51</v>
      </c>
      <c r="C2306" s="6">
        <f>TITRES_STAT!D2309</f>
        <v>8.51</v>
      </c>
      <c r="D2306" s="6">
        <f>TITRES_STAT!E2309</f>
        <v>100</v>
      </c>
      <c r="E2306" s="2">
        <f t="shared" si="140"/>
        <v>-1044153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45359</v>
      </c>
      <c r="B2307" s="6">
        <f>TITRES_STAT!C2310</f>
        <v>8.51</v>
      </c>
      <c r="C2307" s="6">
        <f>TITRES_STAT!D2310</f>
        <v>8.51</v>
      </c>
      <c r="D2307" s="6">
        <f>TITRES_STAT!E2310</f>
        <v>115</v>
      </c>
      <c r="E2307" s="2">
        <f t="shared" si="140"/>
        <v>-1044153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8.51</v>
      </c>
      <c r="C2308" s="6">
        <f>TITRES_STAT!D2311</f>
        <v>8.51</v>
      </c>
      <c r="D2308" s="6">
        <f>TITRES_STAT!E2311</f>
        <v>50</v>
      </c>
      <c r="E2308" s="2">
        <f t="shared" ref="E2308:E2371" si="144">IF(B2308&gt;B2307, E2307+D2308, IF(B2308&lt;B2307, E2307-D2308, E2307))</f>
        <v>-1044153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CONFIRMED BULLISH</v>
      </c>
    </row>
    <row r="2309" spans="1:8" ht="13.5" x14ac:dyDescent="0.25">
      <c r="A2309" s="3">
        <f>TITRES_STAT!B2312</f>
        <v>45363</v>
      </c>
      <c r="B2309" s="6">
        <f>TITRES_STAT!C2312</f>
        <v>8.51</v>
      </c>
      <c r="C2309" s="6">
        <f>TITRES_STAT!D2312</f>
        <v>8.51</v>
      </c>
      <c r="D2309" s="6">
        <f>TITRES_STAT!E2312</f>
        <v>100</v>
      </c>
      <c r="E2309" s="2">
        <f t="shared" si="144"/>
        <v>-1044153</v>
      </c>
      <c r="F2309" s="6" t="str">
        <f t="shared" si="143"/>
        <v>BULLISH</v>
      </c>
      <c r="G2309" s="6" t="str">
        <f t="shared" si="142"/>
        <v>NEUTRAL</v>
      </c>
      <c r="H2309" s="6" t="str">
        <f t="shared" si="141"/>
        <v>CONFIRMED BULLISH</v>
      </c>
    </row>
    <row r="2310" spans="1:8" ht="13.5" x14ac:dyDescent="0.25">
      <c r="A2310" s="3">
        <f>TITRES_STAT!B2313</f>
        <v>45364</v>
      </c>
      <c r="B2310" s="6">
        <f>TITRES_STAT!C2313</f>
        <v>8.5</v>
      </c>
      <c r="C2310" s="6">
        <f>TITRES_STAT!D2313</f>
        <v>8.5</v>
      </c>
      <c r="D2310" s="6">
        <f>TITRES_STAT!E2313</f>
        <v>138</v>
      </c>
      <c r="E2310" s="2">
        <f t="shared" si="144"/>
        <v>-1044291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8.5</v>
      </c>
      <c r="C2311" s="6">
        <f>TITRES_STAT!D2314</f>
        <v>8.5</v>
      </c>
      <c r="D2311" s="6">
        <f>TITRES_STAT!E2314</f>
        <v>90</v>
      </c>
      <c r="E2311" s="2">
        <f t="shared" si="144"/>
        <v>-1044291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8.5</v>
      </c>
      <c r="C2312" s="6">
        <f>TITRES_STAT!D2315</f>
        <v>8.5</v>
      </c>
      <c r="D2312" s="6">
        <f>TITRES_STAT!E2315</f>
        <v>85</v>
      </c>
      <c r="E2312" s="2">
        <f t="shared" si="144"/>
        <v>-1044291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45369</v>
      </c>
      <c r="B2313" s="6">
        <f>TITRES_STAT!C2316</f>
        <v>8.5</v>
      </c>
      <c r="C2313" s="6">
        <f>TITRES_STAT!D2316</f>
        <v>8.5</v>
      </c>
      <c r="D2313" s="6">
        <f>TITRES_STAT!E2316</f>
        <v>76</v>
      </c>
      <c r="E2313" s="2">
        <f t="shared" si="144"/>
        <v>-1044291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45370</v>
      </c>
      <c r="B2314" s="6">
        <f>TITRES_STAT!C2317</f>
        <v>8.5</v>
      </c>
      <c r="C2314" s="6">
        <f>TITRES_STAT!D2317</f>
        <v>8.5</v>
      </c>
      <c r="D2314" s="6">
        <f>TITRES_STAT!E2317</f>
        <v>73</v>
      </c>
      <c r="E2314" s="2">
        <f t="shared" si="144"/>
        <v>-1044291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CONFIRMED BEARISH</v>
      </c>
    </row>
    <row r="2315" spans="1:8" ht="13.5" x14ac:dyDescent="0.25">
      <c r="A2315" s="3">
        <f>TITRES_STAT!B2318</f>
        <v>45372</v>
      </c>
      <c r="B2315" s="6">
        <f>TITRES_STAT!C2318</f>
        <v>8.5</v>
      </c>
      <c r="C2315" s="6">
        <f>TITRES_STAT!D2318</f>
        <v>8.5</v>
      </c>
      <c r="D2315" s="6">
        <f>TITRES_STAT!E2318</f>
        <v>70</v>
      </c>
      <c r="E2315" s="2">
        <f t="shared" si="144"/>
        <v>-1044291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8.5</v>
      </c>
      <c r="C2316" s="6">
        <f>TITRES_STAT!D2319</f>
        <v>8.5</v>
      </c>
      <c r="D2316" s="6">
        <f>TITRES_STAT!E2319</f>
        <v>37</v>
      </c>
      <c r="E2316" s="2">
        <f t="shared" si="144"/>
        <v>-1044291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45376</v>
      </c>
      <c r="B2317" s="6">
        <f>TITRES_STAT!C2320</f>
        <v>8.5</v>
      </c>
      <c r="C2317" s="6">
        <f>TITRES_STAT!D2320</f>
        <v>8.5</v>
      </c>
      <c r="D2317" s="6">
        <f>TITRES_STAT!E2320</f>
        <v>30</v>
      </c>
      <c r="E2317" s="2">
        <f t="shared" si="144"/>
        <v>-1044291</v>
      </c>
      <c r="F2317" s="6" t="str">
        <f t="shared" si="147"/>
        <v>NEUTRAL</v>
      </c>
      <c r="G2317" s="6" t="str">
        <f t="shared" si="146"/>
        <v>NEUTRAL</v>
      </c>
      <c r="H2317" s="6" t="str">
        <f t="shared" si="145"/>
        <v>NEUTRAL</v>
      </c>
    </row>
    <row r="2318" spans="1:8" ht="13.5" x14ac:dyDescent="0.25">
      <c r="A2318" s="3">
        <f>TITRES_STAT!B2321</f>
        <v>45377</v>
      </c>
      <c r="B2318" s="6">
        <f>TITRES_STAT!C2321</f>
        <v>8.51</v>
      </c>
      <c r="C2318" s="6">
        <f>TITRES_STAT!D2321</f>
        <v>8.51</v>
      </c>
      <c r="D2318" s="6">
        <f>TITRES_STAT!E2321</f>
        <v>29</v>
      </c>
      <c r="E2318" s="2">
        <f t="shared" si="144"/>
        <v>-1044262</v>
      </c>
      <c r="F2318" s="6" t="str">
        <f t="shared" si="147"/>
        <v>BULLISH</v>
      </c>
      <c r="G2318" s="6" t="str">
        <f t="shared" si="146"/>
        <v>NEUTRAL</v>
      </c>
      <c r="H2318" s="6" t="str">
        <f t="shared" si="145"/>
        <v>CONFIRMED BULLISH</v>
      </c>
    </row>
    <row r="2319" spans="1:8" ht="13.5" x14ac:dyDescent="0.25">
      <c r="A2319" s="3">
        <f>TITRES_STAT!B2322</f>
        <v>45378</v>
      </c>
      <c r="B2319" s="6">
        <f>TITRES_STAT!C2322</f>
        <v>8.51</v>
      </c>
      <c r="C2319" s="6">
        <f>TITRES_STAT!D2322</f>
        <v>8.51</v>
      </c>
      <c r="D2319" s="6">
        <f>TITRES_STAT!E2322</f>
        <v>25</v>
      </c>
      <c r="E2319" s="2">
        <f t="shared" si="144"/>
        <v>-1044262</v>
      </c>
      <c r="F2319" s="6" t="str">
        <f t="shared" si="147"/>
        <v>BULLISH</v>
      </c>
      <c r="G2319" s="6" t="str">
        <f t="shared" si="146"/>
        <v>NEUTRAL</v>
      </c>
      <c r="H2319" s="6" t="str">
        <f t="shared" si="145"/>
        <v>CONFIRMED BULLISH</v>
      </c>
    </row>
    <row r="2320" spans="1:8" ht="13.5" x14ac:dyDescent="0.25">
      <c r="A2320" s="3">
        <f>TITRES_STAT!B2323</f>
        <v>45379</v>
      </c>
      <c r="B2320" s="6">
        <f>TITRES_STAT!C2323</f>
        <v>8.52</v>
      </c>
      <c r="C2320" s="6">
        <f>TITRES_STAT!D2323</f>
        <v>8.52</v>
      </c>
      <c r="D2320" s="6">
        <f>TITRES_STAT!E2323</f>
        <v>1126</v>
      </c>
      <c r="E2320" s="2">
        <f t="shared" si="144"/>
        <v>-1043136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CONFIRMED BULLISH</v>
      </c>
    </row>
    <row r="2321" spans="1:8" ht="13.5" x14ac:dyDescent="0.25">
      <c r="A2321" s="3">
        <f>TITRES_STAT!B2324</f>
        <v>45380</v>
      </c>
      <c r="B2321" s="6">
        <f>TITRES_STAT!C2324</f>
        <v>8.5</v>
      </c>
      <c r="C2321" s="6">
        <f>TITRES_STAT!D2324</f>
        <v>8.5</v>
      </c>
      <c r="D2321" s="6">
        <f>TITRES_STAT!E2324</f>
        <v>35</v>
      </c>
      <c r="E2321" s="2">
        <f t="shared" si="144"/>
        <v>-1043171</v>
      </c>
      <c r="F2321" s="6" t="str">
        <f t="shared" si="147"/>
        <v>BULLISH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45383</v>
      </c>
      <c r="B2322" s="6">
        <f>TITRES_STAT!C2325</f>
        <v>8.5</v>
      </c>
      <c r="C2322" s="6">
        <f>TITRES_STAT!D2325</f>
        <v>8.5</v>
      </c>
      <c r="D2322" s="6">
        <f>TITRES_STAT!E2325</f>
        <v>0</v>
      </c>
      <c r="E2322" s="2">
        <f t="shared" si="144"/>
        <v>-1043171</v>
      </c>
      <c r="F2322" s="6" t="str">
        <f t="shared" si="147"/>
        <v>BULLISH</v>
      </c>
      <c r="G2322" s="6" t="str">
        <f t="shared" si="146"/>
        <v>NEUTRAL</v>
      </c>
      <c r="H2322" s="6" t="str">
        <f t="shared" si="145"/>
        <v>NEUTRAL</v>
      </c>
    </row>
    <row r="2323" spans="1:8" ht="13.5" x14ac:dyDescent="0.25">
      <c r="A2323" s="3">
        <f>TITRES_STAT!B2326</f>
        <v>45384</v>
      </c>
      <c r="B2323" s="6">
        <f>TITRES_STAT!C2326</f>
        <v>8.5</v>
      </c>
      <c r="C2323" s="6">
        <f>TITRES_STAT!D2326</f>
        <v>8.5</v>
      </c>
      <c r="D2323" s="6">
        <f>TITRES_STAT!E2326</f>
        <v>34</v>
      </c>
      <c r="E2323" s="2">
        <f t="shared" si="144"/>
        <v>-1043171</v>
      </c>
      <c r="F2323" s="6" t="str">
        <f t="shared" si="147"/>
        <v>BULLISH</v>
      </c>
      <c r="G2323" s="6" t="str">
        <f t="shared" si="146"/>
        <v>NEUTRAL</v>
      </c>
      <c r="H2323" s="6" t="str">
        <f t="shared" si="145"/>
        <v>BULLISH DIVERGENCE</v>
      </c>
    </row>
    <row r="2324" spans="1:8" ht="13.5" x14ac:dyDescent="0.25">
      <c r="A2324" s="3">
        <f>TITRES_STAT!B2327</f>
        <v>45385</v>
      </c>
      <c r="B2324" s="6">
        <f>TITRES_STAT!C2327</f>
        <v>8.5</v>
      </c>
      <c r="C2324" s="6">
        <f>TITRES_STAT!D2327</f>
        <v>8.5</v>
      </c>
      <c r="D2324" s="6">
        <f>TITRES_STAT!E2327</f>
        <v>33</v>
      </c>
      <c r="E2324" s="2">
        <f t="shared" si="144"/>
        <v>-1043171</v>
      </c>
      <c r="F2324" s="6" t="str">
        <f t="shared" si="147"/>
        <v>BULLISH</v>
      </c>
      <c r="G2324" s="6" t="str">
        <f t="shared" si="146"/>
        <v>NEUTRAL</v>
      </c>
      <c r="H2324" s="6" t="str">
        <f t="shared" si="145"/>
        <v>BULLISH DIVERGENCE</v>
      </c>
    </row>
    <row r="2325" spans="1:8" ht="13.5" x14ac:dyDescent="0.25">
      <c r="A2325" s="3">
        <f>TITRES_STAT!B2328</f>
        <v>45386</v>
      </c>
      <c r="B2325" s="6">
        <f>TITRES_STAT!C2328</f>
        <v>8.8000000000000007</v>
      </c>
      <c r="C2325" s="6">
        <f>TITRES_STAT!D2328</f>
        <v>8.8000000000000007</v>
      </c>
      <c r="D2325" s="6">
        <f>TITRES_STAT!E2328</f>
        <v>25</v>
      </c>
      <c r="E2325" s="2">
        <f t="shared" si="144"/>
        <v>-1043146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BEARISH DIVERGENCE</v>
      </c>
    </row>
    <row r="2326" spans="1:8" ht="13.5" x14ac:dyDescent="0.25">
      <c r="A2326" s="3">
        <f>TITRES_STAT!B2329</f>
        <v>45387</v>
      </c>
      <c r="B2326" s="6">
        <f>TITRES_STAT!C2329</f>
        <v>8.8000000000000007</v>
      </c>
      <c r="C2326" s="6">
        <f>TITRES_STAT!D2329</f>
        <v>8.8000000000000007</v>
      </c>
      <c r="D2326" s="6">
        <f>TITRES_STAT!E2329</f>
        <v>10</v>
      </c>
      <c r="E2326" s="2">
        <f t="shared" si="144"/>
        <v>-1043146</v>
      </c>
      <c r="F2326" s="6" t="str">
        <f t="shared" si="147"/>
        <v>BULLISH</v>
      </c>
      <c r="G2326" s="6" t="str">
        <f t="shared" si="146"/>
        <v>NEUTRAL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9</v>
      </c>
      <c r="C2327" s="6">
        <f>TITRES_STAT!D2330</f>
        <v>9</v>
      </c>
      <c r="D2327" s="6">
        <f>TITRES_STAT!E2330</f>
        <v>23</v>
      </c>
      <c r="E2327" s="2">
        <f t="shared" si="144"/>
        <v>-1043123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CONFIRMED BULLISH</v>
      </c>
    </row>
    <row r="2328" spans="1:8" ht="13.5" x14ac:dyDescent="0.25">
      <c r="A2328" s="3">
        <f>TITRES_STAT!B2331</f>
        <v>45394</v>
      </c>
      <c r="B2328" s="6">
        <f>TITRES_STAT!C2331</f>
        <v>9</v>
      </c>
      <c r="C2328" s="6">
        <f>TITRES_STAT!D2331</f>
        <v>9</v>
      </c>
      <c r="D2328" s="6">
        <f>TITRES_STAT!E2331</f>
        <v>0</v>
      </c>
      <c r="E2328" s="2">
        <f t="shared" si="144"/>
        <v>-1043123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8.86</v>
      </c>
      <c r="C2329" s="6">
        <f>TITRES_STAT!D2332</f>
        <v>8.86</v>
      </c>
      <c r="D2329" s="6">
        <f>TITRES_STAT!E2332</f>
        <v>12169</v>
      </c>
      <c r="E2329" s="2">
        <f t="shared" si="144"/>
        <v>-1055292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BEARISH DIVERGENCE</v>
      </c>
    </row>
    <row r="2330" spans="1:8" ht="13.5" x14ac:dyDescent="0.25">
      <c r="A2330" s="3">
        <f>TITRES_STAT!B2333</f>
        <v>45398</v>
      </c>
      <c r="B2330" s="6">
        <f>TITRES_STAT!C2333</f>
        <v>8.8000000000000007</v>
      </c>
      <c r="C2330" s="6">
        <f>TITRES_STAT!D2333</f>
        <v>8.8000000000000007</v>
      </c>
      <c r="D2330" s="6">
        <f>TITRES_STAT!E2333</f>
        <v>40</v>
      </c>
      <c r="E2330" s="2">
        <f t="shared" si="144"/>
        <v>-1055332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45399</v>
      </c>
      <c r="B2331" s="6">
        <f>TITRES_STAT!C2334</f>
        <v>8.8000000000000007</v>
      </c>
      <c r="C2331" s="6">
        <f>TITRES_STAT!D2334</f>
        <v>8.8000000000000007</v>
      </c>
      <c r="D2331" s="6">
        <f>TITRES_STAT!E2334</f>
        <v>0</v>
      </c>
      <c r="E2331" s="2">
        <f t="shared" si="144"/>
        <v>-1055332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45400</v>
      </c>
      <c r="B2332" s="6">
        <f>TITRES_STAT!C2335</f>
        <v>8.6</v>
      </c>
      <c r="C2332" s="6">
        <f>TITRES_STAT!D2335</f>
        <v>8.6</v>
      </c>
      <c r="D2332" s="6">
        <f>TITRES_STAT!E2335</f>
        <v>12</v>
      </c>
      <c r="E2332" s="2">
        <f t="shared" si="144"/>
        <v>-1055344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CONFIRMED BEARISH</v>
      </c>
    </row>
    <row r="2333" spans="1:8" ht="13.5" x14ac:dyDescent="0.25">
      <c r="A2333" s="3">
        <f>TITRES_STAT!B2336</f>
        <v>45401</v>
      </c>
      <c r="B2333" s="6">
        <f>TITRES_STAT!C2336</f>
        <v>8.69</v>
      </c>
      <c r="C2333" s="6">
        <f>TITRES_STAT!D2336</f>
        <v>8.69</v>
      </c>
      <c r="D2333" s="6">
        <f>TITRES_STAT!E2336</f>
        <v>40</v>
      </c>
      <c r="E2333" s="2">
        <f t="shared" si="144"/>
        <v>-1055304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8.64</v>
      </c>
      <c r="C2334" s="6">
        <f>TITRES_STAT!D2337</f>
        <v>8.64</v>
      </c>
      <c r="D2334" s="6">
        <f>TITRES_STAT!E2337</f>
        <v>728</v>
      </c>
      <c r="E2334" s="2">
        <f t="shared" si="144"/>
        <v>-1056032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8.59</v>
      </c>
      <c r="C2335" s="6">
        <f>TITRES_STAT!D2338</f>
        <v>8.59</v>
      </c>
      <c r="D2335" s="6">
        <f>TITRES_STAT!E2338</f>
        <v>670</v>
      </c>
      <c r="E2335" s="2">
        <f t="shared" si="144"/>
        <v>-1056702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8.5500000000000007</v>
      </c>
      <c r="C2336" s="6">
        <f>TITRES_STAT!D2339</f>
        <v>8.5500000000000007</v>
      </c>
      <c r="D2336" s="6">
        <f>TITRES_STAT!E2339</f>
        <v>143</v>
      </c>
      <c r="E2336" s="2">
        <f t="shared" si="144"/>
        <v>-1056845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45407</v>
      </c>
      <c r="B2337" s="6">
        <f>TITRES_STAT!C2340</f>
        <v>8.5</v>
      </c>
      <c r="C2337" s="6">
        <f>TITRES_STAT!D2340</f>
        <v>8.5</v>
      </c>
      <c r="D2337" s="6">
        <f>TITRES_STAT!E2340</f>
        <v>373</v>
      </c>
      <c r="E2337" s="2">
        <f t="shared" si="144"/>
        <v>-1057218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8.5</v>
      </c>
      <c r="C2338" s="6">
        <f>TITRES_STAT!D2341</f>
        <v>8.5</v>
      </c>
      <c r="D2338" s="6">
        <f>TITRES_STAT!E2341</f>
        <v>701</v>
      </c>
      <c r="E2338" s="2">
        <f t="shared" si="144"/>
        <v>-1057218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CONFIRMED BEARISH</v>
      </c>
    </row>
    <row r="2339" spans="1:8" ht="13.5" x14ac:dyDescent="0.25">
      <c r="A2339" s="3">
        <f>TITRES_STAT!B2342</f>
        <v>45411</v>
      </c>
      <c r="B2339" s="6">
        <f>TITRES_STAT!C2342</f>
        <v>8.5</v>
      </c>
      <c r="C2339" s="6">
        <f>TITRES_STAT!D2342</f>
        <v>8.5</v>
      </c>
      <c r="D2339" s="6">
        <f>TITRES_STAT!E2342</f>
        <v>378</v>
      </c>
      <c r="E2339" s="2">
        <f t="shared" si="144"/>
        <v>-1057218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CONFIRMED BEARISH</v>
      </c>
    </row>
    <row r="2340" spans="1:8" ht="13.5" x14ac:dyDescent="0.25">
      <c r="A2340" s="3">
        <f>TITRES_STAT!B2343</f>
        <v>45412</v>
      </c>
      <c r="B2340" s="6">
        <f>TITRES_STAT!C2343</f>
        <v>8.58</v>
      </c>
      <c r="C2340" s="6">
        <f>TITRES_STAT!D2343</f>
        <v>8.58</v>
      </c>
      <c r="D2340" s="6">
        <f>TITRES_STAT!E2343</f>
        <v>201</v>
      </c>
      <c r="E2340" s="2">
        <f t="shared" si="144"/>
        <v>-1057017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8.5500000000000007</v>
      </c>
      <c r="C2341" s="6">
        <f>TITRES_STAT!D2344</f>
        <v>8.5500000000000007</v>
      </c>
      <c r="D2341" s="6">
        <f>TITRES_STAT!E2344</f>
        <v>243</v>
      </c>
      <c r="E2341" s="2">
        <f t="shared" si="144"/>
        <v>-1057260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45415</v>
      </c>
      <c r="B2342" s="6">
        <f>TITRES_STAT!C2345</f>
        <v>8.5399999999999991</v>
      </c>
      <c r="C2342" s="6">
        <f>TITRES_STAT!D2345</f>
        <v>8.5399999999999991</v>
      </c>
      <c r="D2342" s="6">
        <f>TITRES_STAT!E2345</f>
        <v>58</v>
      </c>
      <c r="E2342" s="2">
        <f t="shared" si="144"/>
        <v>-1057318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BEARISH DIVERGENCE</v>
      </c>
    </row>
    <row r="2343" spans="1:8" ht="13.5" x14ac:dyDescent="0.25">
      <c r="A2343" s="3">
        <f>TITRES_STAT!B2346</f>
        <v>45418</v>
      </c>
      <c r="B2343" s="6">
        <f>TITRES_STAT!C2346</f>
        <v>8.5399999999999991</v>
      </c>
      <c r="C2343" s="6">
        <f>TITRES_STAT!D2346</f>
        <v>8.5399999999999991</v>
      </c>
      <c r="D2343" s="6">
        <f>TITRES_STAT!E2346</f>
        <v>0</v>
      </c>
      <c r="E2343" s="2">
        <f t="shared" si="144"/>
        <v>-1057318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BEARISH DIVERGENCE</v>
      </c>
    </row>
    <row r="2344" spans="1:8" ht="13.5" x14ac:dyDescent="0.25">
      <c r="A2344" s="3">
        <f>TITRES_STAT!B2347</f>
        <v>45419</v>
      </c>
      <c r="B2344" s="6">
        <f>TITRES_STAT!C2347</f>
        <v>8.5</v>
      </c>
      <c r="C2344" s="6">
        <f>TITRES_STAT!D2347</f>
        <v>8.5</v>
      </c>
      <c r="D2344" s="6">
        <f>TITRES_STAT!E2347</f>
        <v>53</v>
      </c>
      <c r="E2344" s="2">
        <f t="shared" si="144"/>
        <v>-1057371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45420</v>
      </c>
      <c r="B2345" s="6">
        <f>TITRES_STAT!C2348</f>
        <v>8.5</v>
      </c>
      <c r="C2345" s="6">
        <f>TITRES_STAT!D2348</f>
        <v>8.5</v>
      </c>
      <c r="D2345" s="6">
        <f>TITRES_STAT!E2348</f>
        <v>100</v>
      </c>
      <c r="E2345" s="2">
        <f t="shared" si="144"/>
        <v>-1057371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CONFIRMED BEARISH</v>
      </c>
    </row>
    <row r="2346" spans="1:8" ht="13.5" x14ac:dyDescent="0.25">
      <c r="A2346" s="3">
        <f>TITRES_STAT!B2349</f>
        <v>45421</v>
      </c>
      <c r="B2346" s="6">
        <f>TITRES_STAT!C2349</f>
        <v>8.5</v>
      </c>
      <c r="C2346" s="6">
        <f>TITRES_STAT!D2349</f>
        <v>8.5</v>
      </c>
      <c r="D2346" s="6">
        <f>TITRES_STAT!E2349</f>
        <v>678</v>
      </c>
      <c r="E2346" s="2">
        <f t="shared" si="144"/>
        <v>-1057371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CONFIRMED BEARISH</v>
      </c>
    </row>
    <row r="2347" spans="1:8" ht="13.5" x14ac:dyDescent="0.25">
      <c r="A2347" s="3">
        <f>TITRES_STAT!B2350</f>
        <v>45422</v>
      </c>
      <c r="B2347" s="6">
        <f>TITRES_STAT!C2350</f>
        <v>8.5500000000000007</v>
      </c>
      <c r="C2347" s="6">
        <f>TITRES_STAT!D2350</f>
        <v>8.5500000000000007</v>
      </c>
      <c r="D2347" s="6">
        <f>TITRES_STAT!E2350</f>
        <v>1</v>
      </c>
      <c r="E2347" s="2">
        <f t="shared" si="144"/>
        <v>-1057370</v>
      </c>
      <c r="F2347" s="6" t="str">
        <f t="shared" si="147"/>
        <v>BEARISH</v>
      </c>
      <c r="G2347" s="6" t="str">
        <f t="shared" si="146"/>
        <v>NEUTRAL</v>
      </c>
      <c r="H2347" s="6" t="str">
        <f t="shared" si="145"/>
        <v>BEARISH DIVERGENCE</v>
      </c>
    </row>
    <row r="2348" spans="1:8" ht="13.5" x14ac:dyDescent="0.25">
      <c r="A2348" s="3">
        <f>TITRES_STAT!B2351</f>
        <v>45425</v>
      </c>
      <c r="B2348" s="6">
        <f>TITRES_STAT!C2351</f>
        <v>8.5500000000000007</v>
      </c>
      <c r="C2348" s="6">
        <f>TITRES_STAT!D2351</f>
        <v>8.5500000000000007</v>
      </c>
      <c r="D2348" s="6">
        <f>TITRES_STAT!E2351</f>
        <v>0</v>
      </c>
      <c r="E2348" s="2">
        <f t="shared" si="144"/>
        <v>-1057370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BEARISH DIVERGENCE</v>
      </c>
    </row>
    <row r="2349" spans="1:8" ht="13.5" x14ac:dyDescent="0.25">
      <c r="A2349" s="3">
        <f>TITRES_STAT!B2352</f>
        <v>45426</v>
      </c>
      <c r="B2349" s="6">
        <f>TITRES_STAT!C2352</f>
        <v>8.5500000000000007</v>
      </c>
      <c r="C2349" s="6">
        <f>TITRES_STAT!D2352</f>
        <v>8.5500000000000007</v>
      </c>
      <c r="D2349" s="6">
        <f>TITRES_STAT!E2352</f>
        <v>0</v>
      </c>
      <c r="E2349" s="2">
        <f t="shared" si="144"/>
        <v>-1057370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CONFIRMED BULLISH</v>
      </c>
    </row>
    <row r="2350" spans="1:8" ht="13.5" x14ac:dyDescent="0.25">
      <c r="A2350" s="3">
        <f>TITRES_STAT!B2353</f>
        <v>45427</v>
      </c>
      <c r="B2350" s="6">
        <f>TITRES_STAT!C2353</f>
        <v>8.5500000000000007</v>
      </c>
      <c r="C2350" s="6">
        <f>TITRES_STAT!D2353</f>
        <v>8.5500000000000007</v>
      </c>
      <c r="D2350" s="6">
        <f>TITRES_STAT!E2353</f>
        <v>527</v>
      </c>
      <c r="E2350" s="2">
        <f t="shared" si="144"/>
        <v>-1057370</v>
      </c>
      <c r="F2350" s="6" t="str">
        <f t="shared" si="147"/>
        <v>BULLISH</v>
      </c>
      <c r="G2350" s="6" t="str">
        <f t="shared" si="146"/>
        <v>NEUTRAL</v>
      </c>
      <c r="H2350" s="6" t="str">
        <f t="shared" si="145"/>
        <v>CONFIRMED BULLISH</v>
      </c>
    </row>
    <row r="2351" spans="1:8" ht="13.5" x14ac:dyDescent="0.25">
      <c r="A2351" s="3">
        <f>TITRES_STAT!B2354</f>
        <v>45428</v>
      </c>
      <c r="B2351" s="6">
        <f>TITRES_STAT!C2354</f>
        <v>8.5299999999999994</v>
      </c>
      <c r="C2351" s="6">
        <f>TITRES_STAT!D2354</f>
        <v>8.5299999999999994</v>
      </c>
      <c r="D2351" s="6">
        <f>TITRES_STAT!E2354</f>
        <v>2372</v>
      </c>
      <c r="E2351" s="2">
        <f t="shared" si="144"/>
        <v>-1059742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BEARISH DIVERGENCE</v>
      </c>
    </row>
    <row r="2352" spans="1:8" ht="13.5" x14ac:dyDescent="0.25">
      <c r="A2352" s="3">
        <f>TITRES_STAT!B2355</f>
        <v>45429</v>
      </c>
      <c r="B2352" s="6">
        <f>TITRES_STAT!C2355</f>
        <v>8.5299999999999994</v>
      </c>
      <c r="C2352" s="6">
        <f>TITRES_STAT!D2355</f>
        <v>8.5299999999999994</v>
      </c>
      <c r="D2352" s="6">
        <f>TITRES_STAT!E2355</f>
        <v>1470</v>
      </c>
      <c r="E2352" s="2">
        <f t="shared" si="144"/>
        <v>-1059742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8.5299999999999994</v>
      </c>
      <c r="C2353" s="6">
        <f>TITRES_STAT!D2356</f>
        <v>8.5299999999999994</v>
      </c>
      <c r="D2353" s="6">
        <f>TITRES_STAT!E2356</f>
        <v>40</v>
      </c>
      <c r="E2353" s="2">
        <f t="shared" si="144"/>
        <v>-1059742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CONFIRMED BEARISH</v>
      </c>
    </row>
    <row r="2354" spans="1:8" ht="13.5" x14ac:dyDescent="0.25">
      <c r="A2354" s="3">
        <f>TITRES_STAT!B2357</f>
        <v>45433</v>
      </c>
      <c r="B2354" s="6">
        <f>TITRES_STAT!C2357</f>
        <v>8.52</v>
      </c>
      <c r="C2354" s="6">
        <f>TITRES_STAT!D2357</f>
        <v>8.52</v>
      </c>
      <c r="D2354" s="6">
        <f>TITRES_STAT!E2357</f>
        <v>25</v>
      </c>
      <c r="E2354" s="2">
        <f t="shared" si="144"/>
        <v>-1059767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45434</v>
      </c>
      <c r="B2355" s="6">
        <f>TITRES_STAT!C2358</f>
        <v>8.4</v>
      </c>
      <c r="C2355" s="6">
        <f>TITRES_STAT!D2358</f>
        <v>8.4</v>
      </c>
      <c r="D2355" s="6">
        <f>TITRES_STAT!E2358</f>
        <v>1</v>
      </c>
      <c r="E2355" s="2">
        <f t="shared" si="144"/>
        <v>-1059768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8.49</v>
      </c>
      <c r="C2356" s="6">
        <f>TITRES_STAT!D2359</f>
        <v>8.49</v>
      </c>
      <c r="D2356" s="6">
        <f>TITRES_STAT!E2359</f>
        <v>1055</v>
      </c>
      <c r="E2356" s="2">
        <f t="shared" si="144"/>
        <v>-1058713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BULLISH DIVERGENCE</v>
      </c>
    </row>
    <row r="2357" spans="1:8" ht="13.5" x14ac:dyDescent="0.25">
      <c r="A2357" s="3">
        <f>TITRES_STAT!B2360</f>
        <v>45436</v>
      </c>
      <c r="B2357" s="6">
        <f>TITRES_STAT!C2360</f>
        <v>8.5</v>
      </c>
      <c r="C2357" s="6">
        <f>TITRES_STAT!D2360</f>
        <v>8.5</v>
      </c>
      <c r="D2357" s="6">
        <f>TITRES_STAT!E2360</f>
        <v>17176</v>
      </c>
      <c r="E2357" s="2">
        <f t="shared" si="144"/>
        <v>-1041537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BULLISH DIVERGENCE</v>
      </c>
    </row>
    <row r="2358" spans="1:8" ht="13.5" x14ac:dyDescent="0.25">
      <c r="A2358" s="3">
        <f>TITRES_STAT!B2361</f>
        <v>45439</v>
      </c>
      <c r="B2358" s="6">
        <f>TITRES_STAT!C2361</f>
        <v>8.5</v>
      </c>
      <c r="C2358" s="6">
        <f>TITRES_STAT!D2361</f>
        <v>8.5</v>
      </c>
      <c r="D2358" s="6">
        <f>TITRES_STAT!E2361</f>
        <v>1628</v>
      </c>
      <c r="E2358" s="2">
        <f t="shared" si="144"/>
        <v>-1041537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BULLISH DIVERGENCE</v>
      </c>
    </row>
    <row r="2359" spans="1:8" ht="13.5" x14ac:dyDescent="0.25">
      <c r="A2359" s="3">
        <f>TITRES_STAT!B2362</f>
        <v>45440</v>
      </c>
      <c r="B2359" s="6">
        <f>TITRES_STAT!C2362</f>
        <v>8.5</v>
      </c>
      <c r="C2359" s="6">
        <f>TITRES_STAT!D2362</f>
        <v>8.5</v>
      </c>
      <c r="D2359" s="6">
        <f>TITRES_STAT!E2362</f>
        <v>0</v>
      </c>
      <c r="E2359" s="2">
        <f t="shared" si="144"/>
        <v>-1041537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BULLISH DIVERGENCE</v>
      </c>
    </row>
    <row r="2360" spans="1:8" ht="13.5" x14ac:dyDescent="0.25">
      <c r="A2360" s="3">
        <f>TITRES_STAT!B2363</f>
        <v>45441</v>
      </c>
      <c r="B2360" s="6">
        <f>TITRES_STAT!C2363</f>
        <v>8.5</v>
      </c>
      <c r="C2360" s="6">
        <f>TITRES_STAT!D2363</f>
        <v>8.5</v>
      </c>
      <c r="D2360" s="6">
        <f>TITRES_STAT!E2363</f>
        <v>0</v>
      </c>
      <c r="E2360" s="2">
        <f t="shared" si="144"/>
        <v>-1041537</v>
      </c>
      <c r="F2360" s="6" t="str">
        <f t="shared" si="147"/>
        <v>BULLISH</v>
      </c>
      <c r="G2360" s="6" t="str">
        <f t="shared" si="146"/>
        <v>NEUTRAL</v>
      </c>
      <c r="H2360" s="6" t="str">
        <f t="shared" si="145"/>
        <v>CONFIRMED BULLISH</v>
      </c>
    </row>
    <row r="2361" spans="1:8" ht="13.5" x14ac:dyDescent="0.25">
      <c r="A2361" s="3">
        <f>TITRES_STAT!B2364</f>
        <v>45442</v>
      </c>
      <c r="B2361" s="6">
        <f>TITRES_STAT!C2364</f>
        <v>8.5</v>
      </c>
      <c r="C2361" s="6">
        <f>TITRES_STAT!D2364</f>
        <v>8.5</v>
      </c>
      <c r="D2361" s="6">
        <f>TITRES_STAT!E2364</f>
        <v>3920</v>
      </c>
      <c r="E2361" s="2">
        <f t="shared" si="144"/>
        <v>-1041537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8.5</v>
      </c>
      <c r="C2362" s="6">
        <f>TITRES_STAT!D2365</f>
        <v>8.5</v>
      </c>
      <c r="D2362" s="6">
        <f>TITRES_STAT!E2365</f>
        <v>147</v>
      </c>
      <c r="E2362" s="2">
        <f t="shared" si="144"/>
        <v>-1041537</v>
      </c>
      <c r="F2362" s="6" t="str">
        <f t="shared" si="147"/>
        <v>NEUTRAL</v>
      </c>
      <c r="G2362" s="6" t="str">
        <f t="shared" si="146"/>
        <v>NEUTRAL</v>
      </c>
      <c r="H2362" s="6" t="str">
        <f t="shared" si="145"/>
        <v>NEUTRAL</v>
      </c>
    </row>
    <row r="2363" spans="1:8" ht="13.5" x14ac:dyDescent="0.25">
      <c r="A2363" s="3">
        <f>TITRES_STAT!B2366</f>
        <v>45446</v>
      </c>
      <c r="B2363" s="6">
        <f>TITRES_STAT!C2366</f>
        <v>8.5</v>
      </c>
      <c r="C2363" s="6">
        <f>TITRES_STAT!D2366</f>
        <v>8.5</v>
      </c>
      <c r="D2363" s="6">
        <f>TITRES_STAT!E2366</f>
        <v>0</v>
      </c>
      <c r="E2363" s="2">
        <f t="shared" si="144"/>
        <v>-1041537</v>
      </c>
      <c r="F2363" s="6" t="str">
        <f t="shared" si="147"/>
        <v>NEUTRAL</v>
      </c>
      <c r="G2363" s="6" t="str">
        <f t="shared" si="146"/>
        <v>NEUTRAL</v>
      </c>
      <c r="H2363" s="6" t="str">
        <f t="shared" si="145"/>
        <v>NEUTRAL</v>
      </c>
    </row>
    <row r="2364" spans="1:8" ht="13.5" x14ac:dyDescent="0.25">
      <c r="A2364" s="3">
        <f>TITRES_STAT!B2367</f>
        <v>45447</v>
      </c>
      <c r="B2364" s="6">
        <f>TITRES_STAT!C2367</f>
        <v>8.5</v>
      </c>
      <c r="C2364" s="6">
        <f>TITRES_STAT!D2367</f>
        <v>8.5</v>
      </c>
      <c r="D2364" s="6">
        <f>TITRES_STAT!E2367</f>
        <v>3750</v>
      </c>
      <c r="E2364" s="2">
        <f t="shared" si="144"/>
        <v>-1041537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8.5</v>
      </c>
      <c r="C2365" s="6">
        <f>TITRES_STAT!D2368</f>
        <v>8.5</v>
      </c>
      <c r="D2365" s="6">
        <f>TITRES_STAT!E2368</f>
        <v>500</v>
      </c>
      <c r="E2365" s="2">
        <f t="shared" si="144"/>
        <v>-1041537</v>
      </c>
      <c r="F2365" s="6" t="str">
        <f t="shared" si="147"/>
        <v>NEUTRAL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45449</v>
      </c>
      <c r="B2366" s="6">
        <f>TITRES_STAT!C2369</f>
        <v>8.6999999999999993</v>
      </c>
      <c r="C2366" s="6">
        <f>TITRES_STAT!D2369</f>
        <v>8.6999999999999993</v>
      </c>
      <c r="D2366" s="6">
        <f>TITRES_STAT!E2369</f>
        <v>556</v>
      </c>
      <c r="E2366" s="2">
        <f t="shared" si="144"/>
        <v>-1040981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8.5</v>
      </c>
      <c r="C2367" s="6">
        <f>TITRES_STAT!D2370</f>
        <v>8.5</v>
      </c>
      <c r="D2367" s="6">
        <f>TITRES_STAT!E2370</f>
        <v>321</v>
      </c>
      <c r="E2367" s="2">
        <f t="shared" si="144"/>
        <v>-1041302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45453</v>
      </c>
      <c r="B2368" s="6">
        <f>TITRES_STAT!C2371</f>
        <v>8.6999999999999993</v>
      </c>
      <c r="C2368" s="6">
        <f>TITRES_STAT!D2371</f>
        <v>8.6999999999999993</v>
      </c>
      <c r="D2368" s="6">
        <f>TITRES_STAT!E2371</f>
        <v>50</v>
      </c>
      <c r="E2368" s="2">
        <f t="shared" si="144"/>
        <v>-1041252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8.6999999999999993</v>
      </c>
      <c r="C2369" s="6">
        <f>TITRES_STAT!D2372</f>
        <v>8.6999999999999993</v>
      </c>
      <c r="D2369" s="6">
        <f>TITRES_STAT!E2372</f>
        <v>25</v>
      </c>
      <c r="E2369" s="2">
        <f t="shared" si="144"/>
        <v>-1041252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8.6999999999999993</v>
      </c>
      <c r="C2370" s="6">
        <f>TITRES_STAT!D2373</f>
        <v>8.6999999999999993</v>
      </c>
      <c r="D2370" s="6">
        <f>TITRES_STAT!E2373</f>
        <v>0</v>
      </c>
      <c r="E2370" s="2">
        <f t="shared" si="144"/>
        <v>-1041252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8.6999999999999993</v>
      </c>
      <c r="C2371" s="6">
        <f>TITRES_STAT!D2374</f>
        <v>8.6999999999999993</v>
      </c>
      <c r="D2371" s="6">
        <f>TITRES_STAT!E2374</f>
        <v>69</v>
      </c>
      <c r="E2371" s="2">
        <f t="shared" si="144"/>
        <v>-1041252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NEUTRAL</v>
      </c>
    </row>
    <row r="2372" spans="1:8" ht="13.5" x14ac:dyDescent="0.25">
      <c r="A2372" s="3">
        <f>TITRES_STAT!B2375</f>
        <v>45457</v>
      </c>
      <c r="B2372" s="6">
        <f>TITRES_STAT!C2375</f>
        <v>8.6999999999999993</v>
      </c>
      <c r="C2372" s="6">
        <f>TITRES_STAT!D2375</f>
        <v>8.6999999999999993</v>
      </c>
      <c r="D2372" s="6">
        <f>TITRES_STAT!E2375</f>
        <v>72</v>
      </c>
      <c r="E2372" s="2">
        <f t="shared" ref="E2372:E2435" si="148">IF(B2372&gt;B2371, E2371+D2372, IF(B2372&lt;B2371, E2371-D2372, E2371))</f>
        <v>-1041252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8.6999999999999993</v>
      </c>
      <c r="C2373" s="6">
        <f>TITRES_STAT!D2376</f>
        <v>8.6999999999999993</v>
      </c>
      <c r="D2373" s="6">
        <f>TITRES_STAT!E2376</f>
        <v>0</v>
      </c>
      <c r="E2373" s="2">
        <f t="shared" si="148"/>
        <v>-1041252</v>
      </c>
      <c r="F2373" s="6" t="str">
        <f t="shared" si="147"/>
        <v>NEUTRAL</v>
      </c>
      <c r="G2373" s="6" t="str">
        <f t="shared" si="146"/>
        <v>NEUTRAL</v>
      </c>
      <c r="H2373" s="6" t="str">
        <f t="shared" si="145"/>
        <v>NEUTRAL</v>
      </c>
    </row>
    <row r="2374" spans="1:8" ht="13.5" x14ac:dyDescent="0.25">
      <c r="A2374" s="3">
        <f>TITRES_STAT!B2377</f>
        <v>45462</v>
      </c>
      <c r="B2374" s="6">
        <f>TITRES_STAT!C2377</f>
        <v>8.5</v>
      </c>
      <c r="C2374" s="6">
        <f>TITRES_STAT!D2377</f>
        <v>8.5</v>
      </c>
      <c r="D2374" s="6">
        <f>TITRES_STAT!E2377</f>
        <v>447</v>
      </c>
      <c r="E2374" s="2">
        <f t="shared" si="148"/>
        <v>-1041699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6">
        <f>TITRES_STAT!C2378</f>
        <v>8.5</v>
      </c>
      <c r="C2375" s="6">
        <f>TITRES_STAT!D2378</f>
        <v>8.5</v>
      </c>
      <c r="D2375" s="6">
        <f>TITRES_STAT!E2378</f>
        <v>428</v>
      </c>
      <c r="E2375" s="2">
        <f t="shared" si="148"/>
        <v>-1041699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BEARISH</v>
      </c>
    </row>
    <row r="2376" spans="1:8" ht="13.5" x14ac:dyDescent="0.25">
      <c r="A2376" s="3">
        <f>TITRES_STAT!B2379</f>
        <v>45464</v>
      </c>
      <c r="B2376" s="6">
        <f>TITRES_STAT!C2379</f>
        <v>8.8800000000000008</v>
      </c>
      <c r="C2376" s="6">
        <f>TITRES_STAT!D2379</f>
        <v>8.8800000000000008</v>
      </c>
      <c r="D2376" s="6">
        <f>TITRES_STAT!E2379</f>
        <v>436</v>
      </c>
      <c r="E2376" s="2">
        <f t="shared" si="148"/>
        <v>-1041263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BEARISH DIVERGENCE</v>
      </c>
    </row>
    <row r="2377" spans="1:8" ht="13.5" x14ac:dyDescent="0.25">
      <c r="A2377" s="3">
        <f>TITRES_STAT!B2380</f>
        <v>45467</v>
      </c>
      <c r="B2377" s="6">
        <f>TITRES_STAT!C2380</f>
        <v>8.6199999999999992</v>
      </c>
      <c r="C2377" s="6">
        <f>TITRES_STAT!D2380</f>
        <v>8.6199999999999992</v>
      </c>
      <c r="D2377" s="6">
        <f>TITRES_STAT!E2380</f>
        <v>41</v>
      </c>
      <c r="E2377" s="2">
        <f t="shared" si="148"/>
        <v>-1041304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CONFIRMED BEARISH</v>
      </c>
    </row>
    <row r="2378" spans="1:8" ht="13.5" x14ac:dyDescent="0.25">
      <c r="A2378" s="3">
        <f>TITRES_STAT!B2381</f>
        <v>45468</v>
      </c>
      <c r="B2378" s="6">
        <f>TITRES_STAT!C2381</f>
        <v>8.6199999999999992</v>
      </c>
      <c r="C2378" s="6">
        <f>TITRES_STAT!D2381</f>
        <v>8.6199999999999992</v>
      </c>
      <c r="D2378" s="6">
        <f>TITRES_STAT!E2381</f>
        <v>0</v>
      </c>
      <c r="E2378" s="2">
        <f t="shared" si="148"/>
        <v>-1041304</v>
      </c>
      <c r="F2378" s="6" t="str">
        <f t="shared" si="151"/>
        <v>BEARISH</v>
      </c>
      <c r="G2378" s="6" t="str">
        <f t="shared" si="150"/>
        <v>NEUTRAL</v>
      </c>
      <c r="H2378" s="6" t="str">
        <f t="shared" si="149"/>
        <v>CONFIRMED BEARISH</v>
      </c>
    </row>
    <row r="2379" spans="1:8" ht="13.5" x14ac:dyDescent="0.25">
      <c r="A2379" s="3">
        <f>TITRES_STAT!B2382</f>
        <v>45469</v>
      </c>
      <c r="B2379" s="6">
        <f>TITRES_STAT!C2382</f>
        <v>8.85</v>
      </c>
      <c r="C2379" s="6">
        <f>TITRES_STAT!D2382</f>
        <v>8.85</v>
      </c>
      <c r="D2379" s="6">
        <f>TITRES_STAT!E2382</f>
        <v>100</v>
      </c>
      <c r="E2379" s="2">
        <f t="shared" si="148"/>
        <v>-1041204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CONFIRMED BULLISH</v>
      </c>
    </row>
    <row r="2380" spans="1:8" ht="13.5" x14ac:dyDescent="0.25">
      <c r="A2380" s="3">
        <f>TITRES_STAT!B2383</f>
        <v>45470</v>
      </c>
      <c r="B2380" s="6">
        <f>TITRES_STAT!C2383</f>
        <v>8.85</v>
      </c>
      <c r="C2380" s="6">
        <f>TITRES_STAT!D2383</f>
        <v>8.85</v>
      </c>
      <c r="D2380" s="6">
        <f>TITRES_STAT!E2383</f>
        <v>0</v>
      </c>
      <c r="E2380" s="2">
        <f t="shared" si="148"/>
        <v>-1041204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8.9499999999999993</v>
      </c>
      <c r="C2381" s="6">
        <f>TITRES_STAT!D2384</f>
        <v>8.9499999999999993</v>
      </c>
      <c r="D2381" s="6">
        <f>TITRES_STAT!E2384</f>
        <v>30</v>
      </c>
      <c r="E2381" s="2">
        <f t="shared" si="148"/>
        <v>-1041174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8.9499999999999993</v>
      </c>
      <c r="C2382" s="6">
        <f>TITRES_STAT!D2385</f>
        <v>8.9499999999999993</v>
      </c>
      <c r="D2382" s="6">
        <f>TITRES_STAT!E2385</f>
        <v>0</v>
      </c>
      <c r="E2382" s="2">
        <f t="shared" si="148"/>
        <v>-1041174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8.5500000000000007</v>
      </c>
      <c r="C2383" s="6">
        <f>TITRES_STAT!D2386</f>
        <v>8.5500000000000007</v>
      </c>
      <c r="D2383" s="6">
        <f>TITRES_STAT!E2386</f>
        <v>136739</v>
      </c>
      <c r="E2383" s="2">
        <f t="shared" si="148"/>
        <v>-1177913</v>
      </c>
      <c r="F2383" s="6" t="str">
        <f t="shared" si="151"/>
        <v>BEARISH</v>
      </c>
      <c r="G2383" s="6" t="str">
        <f t="shared" si="150"/>
        <v>STRONG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8.93</v>
      </c>
      <c r="C2384" s="6">
        <f>TITRES_STAT!D2387</f>
        <v>8.93</v>
      </c>
      <c r="D2384" s="6">
        <f>TITRES_STAT!E2387</f>
        <v>0</v>
      </c>
      <c r="E2384" s="2">
        <f t="shared" si="148"/>
        <v>-1177913</v>
      </c>
      <c r="F2384" s="6" t="str">
        <f t="shared" si="151"/>
        <v>BEARISH</v>
      </c>
      <c r="G2384" s="6" t="str">
        <f t="shared" si="150"/>
        <v>STRONG</v>
      </c>
      <c r="H2384" s="6" t="str">
        <f t="shared" si="149"/>
        <v>BEARISH DIVERGENCE</v>
      </c>
    </row>
    <row r="2385" spans="1:8" ht="13.5" x14ac:dyDescent="0.25">
      <c r="A2385" s="3">
        <f>TITRES_STAT!B2388</f>
        <v>45477</v>
      </c>
      <c r="B2385" s="6">
        <f>TITRES_STAT!C2388</f>
        <v>8.93</v>
      </c>
      <c r="C2385" s="6">
        <f>TITRES_STAT!D2388</f>
        <v>8.93</v>
      </c>
      <c r="D2385" s="6">
        <f>TITRES_STAT!E2388</f>
        <v>11</v>
      </c>
      <c r="E2385" s="2">
        <f t="shared" si="148"/>
        <v>-1177913</v>
      </c>
      <c r="F2385" s="6" t="str">
        <f t="shared" si="151"/>
        <v>BEARISH</v>
      </c>
      <c r="G2385" s="6" t="str">
        <f t="shared" si="150"/>
        <v>STRONG</v>
      </c>
      <c r="H2385" s="6" t="str">
        <f t="shared" si="149"/>
        <v>BEARISH DIVERGENCE</v>
      </c>
    </row>
    <row r="2386" spans="1:8" ht="13.5" x14ac:dyDescent="0.25">
      <c r="A2386" s="3">
        <f>TITRES_STAT!B2389</f>
        <v>45478</v>
      </c>
      <c r="B2386" s="6">
        <f>TITRES_STAT!C2389</f>
        <v>8.94</v>
      </c>
      <c r="C2386" s="6">
        <f>TITRES_STAT!D2389</f>
        <v>8.94</v>
      </c>
      <c r="D2386" s="6">
        <f>TITRES_STAT!E2389</f>
        <v>268</v>
      </c>
      <c r="E2386" s="2">
        <f t="shared" si="148"/>
        <v>-1177645</v>
      </c>
      <c r="F2386" s="6" t="str">
        <f t="shared" si="151"/>
        <v>BEARISH</v>
      </c>
      <c r="G2386" s="6" t="str">
        <f t="shared" si="150"/>
        <v>STRONG</v>
      </c>
      <c r="H2386" s="6" t="str">
        <f t="shared" si="149"/>
        <v>CONFIRMED BEARISH</v>
      </c>
    </row>
    <row r="2387" spans="1:8" ht="13.5" x14ac:dyDescent="0.25">
      <c r="A2387" s="3">
        <f>TITRES_STAT!B2390</f>
        <v>45481</v>
      </c>
      <c r="B2387" s="6">
        <f>TITRES_STAT!C2390</f>
        <v>8.94</v>
      </c>
      <c r="C2387" s="6">
        <f>TITRES_STAT!D2390</f>
        <v>8.94</v>
      </c>
      <c r="D2387" s="6">
        <f>TITRES_STAT!E2390</f>
        <v>206</v>
      </c>
      <c r="E2387" s="2">
        <f t="shared" si="148"/>
        <v>-1177645</v>
      </c>
      <c r="F2387" s="6" t="str">
        <f t="shared" si="151"/>
        <v>BEARISH</v>
      </c>
      <c r="G2387" s="6" t="str">
        <f t="shared" si="150"/>
        <v>STRONG</v>
      </c>
      <c r="H2387" s="6" t="str">
        <f t="shared" si="149"/>
        <v>CONFIRMED BEARISH</v>
      </c>
    </row>
    <row r="2388" spans="1:8" ht="13.5" x14ac:dyDescent="0.25">
      <c r="A2388" s="3">
        <f>TITRES_STAT!B2391</f>
        <v>45482</v>
      </c>
      <c r="B2388" s="6">
        <f>TITRES_STAT!C2391</f>
        <v>8.94</v>
      </c>
      <c r="C2388" s="6">
        <f>TITRES_STAT!D2391</f>
        <v>8.94</v>
      </c>
      <c r="D2388" s="6">
        <f>TITRES_STAT!E2391</f>
        <v>0</v>
      </c>
      <c r="E2388" s="2">
        <f t="shared" si="148"/>
        <v>-1177645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8.94</v>
      </c>
      <c r="C2389" s="6">
        <f>TITRES_STAT!D2392</f>
        <v>8.94</v>
      </c>
      <c r="D2389" s="6">
        <f>TITRES_STAT!E2392</f>
        <v>0</v>
      </c>
      <c r="E2389" s="2">
        <f t="shared" si="148"/>
        <v>-1177645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CONFIRMED BULLISH</v>
      </c>
    </row>
    <row r="2390" spans="1:8" ht="13.5" x14ac:dyDescent="0.25">
      <c r="A2390" s="3">
        <f>TITRES_STAT!B2393</f>
        <v>45484</v>
      </c>
      <c r="B2390" s="6">
        <f>TITRES_STAT!C2393</f>
        <v>8.94</v>
      </c>
      <c r="C2390" s="6">
        <f>TITRES_STAT!D2393</f>
        <v>8.94</v>
      </c>
      <c r="D2390" s="6">
        <f>TITRES_STAT!E2393</f>
        <v>0</v>
      </c>
      <c r="E2390" s="2">
        <f t="shared" si="148"/>
        <v>-1177645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8.93</v>
      </c>
      <c r="C2391" s="6">
        <f>TITRES_STAT!D2394</f>
        <v>8.93</v>
      </c>
      <c r="D2391" s="6">
        <f>TITRES_STAT!E2394</f>
        <v>7</v>
      </c>
      <c r="E2391" s="2">
        <f t="shared" si="148"/>
        <v>-1177652</v>
      </c>
      <c r="F2391" s="6" t="str">
        <f t="shared" si="151"/>
        <v>BEARISH</v>
      </c>
      <c r="G2391" s="6" t="str">
        <f t="shared" si="150"/>
        <v>NEUTRAL</v>
      </c>
      <c r="H2391" s="6" t="str">
        <f t="shared" si="149"/>
        <v>CONFIRMED BEARISH</v>
      </c>
    </row>
    <row r="2392" spans="1:8" ht="13.5" x14ac:dyDescent="0.25">
      <c r="A2392" s="3">
        <f>TITRES_STAT!B2395</f>
        <v>45488</v>
      </c>
      <c r="B2392" s="6">
        <f>TITRES_STAT!C2395</f>
        <v>8.93</v>
      </c>
      <c r="C2392" s="6">
        <f>TITRES_STAT!D2395</f>
        <v>8.93</v>
      </c>
      <c r="D2392" s="6">
        <f>TITRES_STAT!E2395</f>
        <v>0</v>
      </c>
      <c r="E2392" s="2">
        <f t="shared" si="148"/>
        <v>-1177652</v>
      </c>
      <c r="F2392" s="6" t="str">
        <f t="shared" si="151"/>
        <v>BEARISH</v>
      </c>
      <c r="G2392" s="6" t="str">
        <f t="shared" si="150"/>
        <v>NEUTRAL</v>
      </c>
      <c r="H2392" s="6" t="str">
        <f t="shared" si="149"/>
        <v>CONFIRMED BEARISH</v>
      </c>
    </row>
    <row r="2393" spans="1:8" ht="13.5" x14ac:dyDescent="0.25">
      <c r="A2393" s="3">
        <f>TITRES_STAT!B2396</f>
        <v>45489</v>
      </c>
      <c r="B2393" s="6">
        <f>TITRES_STAT!C2396</f>
        <v>8.93</v>
      </c>
      <c r="C2393" s="6">
        <f>TITRES_STAT!D2396</f>
        <v>8.93</v>
      </c>
      <c r="D2393" s="6">
        <f>TITRES_STAT!E2396</f>
        <v>0</v>
      </c>
      <c r="E2393" s="2">
        <f t="shared" si="148"/>
        <v>-1177652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CONFIRMED BEARISH</v>
      </c>
    </row>
    <row r="2394" spans="1:8" ht="13.5" x14ac:dyDescent="0.25">
      <c r="A2394" s="3">
        <f>TITRES_STAT!B2397</f>
        <v>45490</v>
      </c>
      <c r="B2394" s="6">
        <f>TITRES_STAT!C2397</f>
        <v>8.93</v>
      </c>
      <c r="C2394" s="6">
        <f>TITRES_STAT!D2397</f>
        <v>8.93</v>
      </c>
      <c r="D2394" s="6">
        <f>TITRES_STAT!E2397</f>
        <v>0</v>
      </c>
      <c r="E2394" s="2">
        <f t="shared" si="148"/>
        <v>-1177652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45491</v>
      </c>
      <c r="B2395" s="6">
        <f>TITRES_STAT!C2398</f>
        <v>8.93</v>
      </c>
      <c r="C2395" s="6">
        <f>TITRES_STAT!D2398</f>
        <v>8.93</v>
      </c>
      <c r="D2395" s="6">
        <f>TITRES_STAT!E2398</f>
        <v>0</v>
      </c>
      <c r="E2395" s="2">
        <f t="shared" si="148"/>
        <v>-1177652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CONFIRMED BEARISH</v>
      </c>
    </row>
    <row r="2396" spans="1:8" ht="13.5" x14ac:dyDescent="0.25">
      <c r="A2396" s="3">
        <f>TITRES_STAT!B2399</f>
        <v>45492</v>
      </c>
      <c r="B2396" s="6">
        <f>TITRES_STAT!C2399</f>
        <v>8.93</v>
      </c>
      <c r="C2396" s="6">
        <f>TITRES_STAT!D2399</f>
        <v>8.93</v>
      </c>
      <c r="D2396" s="6">
        <f>TITRES_STAT!E2399</f>
        <v>0</v>
      </c>
      <c r="E2396" s="2">
        <f t="shared" si="148"/>
        <v>-1177652</v>
      </c>
      <c r="F2396" s="6" t="str">
        <f t="shared" si="151"/>
        <v>NEUTRAL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45495</v>
      </c>
      <c r="B2397" s="6">
        <f>TITRES_STAT!C2400</f>
        <v>8.93</v>
      </c>
      <c r="C2397" s="6">
        <f>TITRES_STAT!D2400</f>
        <v>8.93</v>
      </c>
      <c r="D2397" s="6">
        <f>TITRES_STAT!E2400</f>
        <v>0</v>
      </c>
      <c r="E2397" s="2">
        <f t="shared" si="148"/>
        <v>-1177652</v>
      </c>
      <c r="F2397" s="6" t="str">
        <f t="shared" si="151"/>
        <v>NEUTRAL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45496</v>
      </c>
      <c r="B2398" s="6">
        <f>TITRES_STAT!C2401</f>
        <v>8.93</v>
      </c>
      <c r="C2398" s="6">
        <f>TITRES_STAT!D2401</f>
        <v>8.93</v>
      </c>
      <c r="D2398" s="6">
        <f>TITRES_STAT!E2401</f>
        <v>0</v>
      </c>
      <c r="E2398" s="2">
        <f t="shared" si="148"/>
        <v>-1177652</v>
      </c>
      <c r="F2398" s="6" t="str">
        <f t="shared" si="151"/>
        <v>NEUTRAL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45497</v>
      </c>
      <c r="B2399" s="6">
        <f>TITRES_STAT!C2402</f>
        <v>8.93</v>
      </c>
      <c r="C2399" s="6">
        <f>TITRES_STAT!D2402</f>
        <v>8.93</v>
      </c>
      <c r="D2399" s="6">
        <f>TITRES_STAT!E2402</f>
        <v>0</v>
      </c>
      <c r="E2399" s="2">
        <f t="shared" si="148"/>
        <v>-1177652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45499</v>
      </c>
      <c r="B2400" s="6">
        <f>TITRES_STAT!C2403</f>
        <v>8.93</v>
      </c>
      <c r="C2400" s="6">
        <f>TITRES_STAT!D2403</f>
        <v>8.93</v>
      </c>
      <c r="D2400" s="6">
        <f>TITRES_STAT!E2403</f>
        <v>0</v>
      </c>
      <c r="E2400" s="2">
        <f t="shared" si="148"/>
        <v>-1177652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8.5399999999999991</v>
      </c>
      <c r="C2401" s="6">
        <f>TITRES_STAT!D2404</f>
        <v>8.5399999999999991</v>
      </c>
      <c r="D2401" s="6">
        <f>TITRES_STAT!E2404</f>
        <v>127</v>
      </c>
      <c r="E2401" s="2">
        <f t="shared" si="148"/>
        <v>-1177779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8.9</v>
      </c>
      <c r="C2402" s="6">
        <f>TITRES_STAT!D2405</f>
        <v>8.9</v>
      </c>
      <c r="D2402" s="6">
        <f>TITRES_STAT!E2405</f>
        <v>5</v>
      </c>
      <c r="E2402" s="2">
        <f t="shared" si="148"/>
        <v>-1177774</v>
      </c>
      <c r="F2402" s="6" t="str">
        <f t="shared" si="151"/>
        <v>BEARISH</v>
      </c>
      <c r="G2402" s="6" t="str">
        <f t="shared" si="150"/>
        <v>NEUTRAL</v>
      </c>
      <c r="H2402" s="6" t="str">
        <f t="shared" si="149"/>
        <v>CONFIRMED BEARISH</v>
      </c>
    </row>
    <row r="2403" spans="1:8" ht="13.5" x14ac:dyDescent="0.25">
      <c r="A2403" s="3">
        <f>TITRES_STAT!B2406</f>
        <v>45504</v>
      </c>
      <c r="B2403" s="6">
        <f>TITRES_STAT!C2406</f>
        <v>8.9</v>
      </c>
      <c r="C2403" s="6">
        <f>TITRES_STAT!D2406</f>
        <v>8.9</v>
      </c>
      <c r="D2403" s="6">
        <f>TITRES_STAT!E2406</f>
        <v>0</v>
      </c>
      <c r="E2403" s="2">
        <f t="shared" si="148"/>
        <v>-1177774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8.9</v>
      </c>
      <c r="C2404" s="6">
        <f>TITRES_STAT!D2407</f>
        <v>8.9</v>
      </c>
      <c r="D2404" s="6">
        <f>TITRES_STAT!E2407</f>
        <v>46</v>
      </c>
      <c r="E2404" s="2">
        <f t="shared" si="148"/>
        <v>-1177774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8.52</v>
      </c>
      <c r="C2405" s="6">
        <f>TITRES_STAT!D2408</f>
        <v>8.52</v>
      </c>
      <c r="D2405" s="6">
        <f>TITRES_STAT!E2408</f>
        <v>1</v>
      </c>
      <c r="E2405" s="2">
        <f t="shared" si="148"/>
        <v>-1177775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CONFIRMED BEARISH</v>
      </c>
    </row>
    <row r="2406" spans="1:8" ht="13.5" x14ac:dyDescent="0.25">
      <c r="A2406" s="3">
        <f>TITRES_STAT!B2409</f>
        <v>45509</v>
      </c>
      <c r="B2406" s="6">
        <f>TITRES_STAT!C2409</f>
        <v>8.6</v>
      </c>
      <c r="C2406" s="6">
        <f>TITRES_STAT!D2409</f>
        <v>8.6</v>
      </c>
      <c r="D2406" s="6">
        <f>TITRES_STAT!E2409</f>
        <v>162</v>
      </c>
      <c r="E2406" s="2">
        <f t="shared" si="148"/>
        <v>-1177613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45510</v>
      </c>
      <c r="B2407" s="6">
        <f>TITRES_STAT!C2410</f>
        <v>8.6</v>
      </c>
      <c r="C2407" s="6">
        <f>TITRES_STAT!D2410</f>
        <v>8.6</v>
      </c>
      <c r="D2407" s="6">
        <f>TITRES_STAT!E2410</f>
        <v>120</v>
      </c>
      <c r="E2407" s="2">
        <f t="shared" si="148"/>
        <v>-1177613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BULLISH DIVERGENCE</v>
      </c>
    </row>
    <row r="2408" spans="1:8" ht="13.5" x14ac:dyDescent="0.25">
      <c r="A2408" s="3">
        <f>TITRES_STAT!B2411</f>
        <v>45511</v>
      </c>
      <c r="B2408" s="6">
        <f>TITRES_STAT!C2411</f>
        <v>8.98</v>
      </c>
      <c r="C2408" s="6">
        <f>TITRES_STAT!D2411</f>
        <v>8.98</v>
      </c>
      <c r="D2408" s="6">
        <f>TITRES_STAT!E2411</f>
        <v>42</v>
      </c>
      <c r="E2408" s="2">
        <f t="shared" si="148"/>
        <v>-1177571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45512</v>
      </c>
      <c r="B2409" s="6">
        <f>TITRES_STAT!C2412</f>
        <v>8.98</v>
      </c>
      <c r="C2409" s="6">
        <f>TITRES_STAT!D2412</f>
        <v>8.98</v>
      </c>
      <c r="D2409" s="6">
        <f>TITRES_STAT!E2412</f>
        <v>0</v>
      </c>
      <c r="E2409" s="2">
        <f t="shared" si="148"/>
        <v>-1177571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8.98</v>
      </c>
      <c r="C2410" s="6">
        <f>TITRES_STAT!D2413</f>
        <v>8.98</v>
      </c>
      <c r="D2410" s="6">
        <f>TITRES_STAT!E2413</f>
        <v>0</v>
      </c>
      <c r="E2410" s="2">
        <f t="shared" si="148"/>
        <v>-1177571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45516</v>
      </c>
      <c r="B2411" s="6">
        <f>TITRES_STAT!C2414</f>
        <v>8.98</v>
      </c>
      <c r="C2411" s="6">
        <f>TITRES_STAT!D2414</f>
        <v>8.98</v>
      </c>
      <c r="D2411" s="6">
        <f>TITRES_STAT!E2414</f>
        <v>0</v>
      </c>
      <c r="E2411" s="2">
        <f t="shared" si="148"/>
        <v>-1177571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CONFIRMED BULLISH</v>
      </c>
    </row>
    <row r="2412" spans="1:8" ht="13.5" x14ac:dyDescent="0.25">
      <c r="A2412" s="3">
        <f>TITRES_STAT!B2415</f>
        <v>45518</v>
      </c>
      <c r="B2412" s="6">
        <f>TITRES_STAT!C2415</f>
        <v>8.98</v>
      </c>
      <c r="C2412" s="6">
        <f>TITRES_STAT!D2415</f>
        <v>8.98</v>
      </c>
      <c r="D2412" s="6">
        <f>TITRES_STAT!E2415</f>
        <v>0</v>
      </c>
      <c r="E2412" s="2">
        <f t="shared" si="148"/>
        <v>-1177571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8.98</v>
      </c>
      <c r="C2413" s="6">
        <f>TITRES_STAT!D2416</f>
        <v>8.98</v>
      </c>
      <c r="D2413" s="6">
        <f>TITRES_STAT!E2416</f>
        <v>0</v>
      </c>
      <c r="E2413" s="2">
        <f t="shared" si="148"/>
        <v>-1177571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8.98</v>
      </c>
      <c r="C2414" s="6">
        <f>TITRES_STAT!D2417</f>
        <v>8.98</v>
      </c>
      <c r="D2414" s="6">
        <f>TITRES_STAT!E2417</f>
        <v>0</v>
      </c>
      <c r="E2414" s="2">
        <f t="shared" si="148"/>
        <v>-1177571</v>
      </c>
      <c r="F2414" s="6" t="str">
        <f t="shared" si="151"/>
        <v>NEUTRAL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45523</v>
      </c>
      <c r="B2415" s="6">
        <f>TITRES_STAT!C2418</f>
        <v>8.9</v>
      </c>
      <c r="C2415" s="6">
        <f>TITRES_STAT!D2418</f>
        <v>8.9</v>
      </c>
      <c r="D2415" s="6">
        <f>TITRES_STAT!E2418</f>
        <v>100</v>
      </c>
      <c r="E2415" s="2">
        <f t="shared" si="148"/>
        <v>-1177671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45524</v>
      </c>
      <c r="B2416" s="6">
        <f>TITRES_STAT!C2419</f>
        <v>8.9</v>
      </c>
      <c r="C2416" s="6">
        <f>TITRES_STAT!D2419</f>
        <v>8.9</v>
      </c>
      <c r="D2416" s="6">
        <f>TITRES_STAT!E2419</f>
        <v>66</v>
      </c>
      <c r="E2416" s="2">
        <f t="shared" si="148"/>
        <v>-1177671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8.9</v>
      </c>
      <c r="C2417" s="6">
        <f>TITRES_STAT!D2420</f>
        <v>8.9</v>
      </c>
      <c r="D2417" s="6">
        <f>TITRES_STAT!E2420</f>
        <v>20</v>
      </c>
      <c r="E2417" s="2">
        <f t="shared" si="148"/>
        <v>-1177671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8.9</v>
      </c>
      <c r="C2418" s="6">
        <f>TITRES_STAT!D2421</f>
        <v>8.9</v>
      </c>
      <c r="D2418" s="6">
        <f>TITRES_STAT!E2421</f>
        <v>31</v>
      </c>
      <c r="E2418" s="2">
        <f t="shared" si="148"/>
        <v>-1177671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8.9</v>
      </c>
      <c r="C2419" s="6">
        <f>TITRES_STAT!D2422</f>
        <v>8.9</v>
      </c>
      <c r="D2419" s="6">
        <f>TITRES_STAT!E2422</f>
        <v>40</v>
      </c>
      <c r="E2419" s="2">
        <f t="shared" si="148"/>
        <v>-1177671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8.9</v>
      </c>
      <c r="C2420" s="6">
        <f>TITRES_STAT!D2423</f>
        <v>8.9</v>
      </c>
      <c r="D2420" s="6">
        <f>TITRES_STAT!E2423</f>
        <v>510</v>
      </c>
      <c r="E2420" s="2">
        <f t="shared" si="148"/>
        <v>-1177671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8.9</v>
      </c>
      <c r="C2421" s="6">
        <f>TITRES_STAT!D2424</f>
        <v>8.9</v>
      </c>
      <c r="D2421" s="6">
        <f>TITRES_STAT!E2424</f>
        <v>0</v>
      </c>
      <c r="E2421" s="2">
        <f t="shared" si="148"/>
        <v>-1177671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8.89</v>
      </c>
      <c r="C2422" s="6">
        <f>TITRES_STAT!D2425</f>
        <v>8.89</v>
      </c>
      <c r="D2422" s="6">
        <f>TITRES_STAT!E2425</f>
        <v>60</v>
      </c>
      <c r="E2422" s="2">
        <f t="shared" si="148"/>
        <v>-1177731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8.9</v>
      </c>
      <c r="C2423" s="6">
        <f>TITRES_STAT!D2426</f>
        <v>8.9</v>
      </c>
      <c r="D2423" s="6">
        <f>TITRES_STAT!E2426</f>
        <v>605</v>
      </c>
      <c r="E2423" s="2">
        <f t="shared" si="148"/>
        <v>-1177126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9.0299999999999994</v>
      </c>
      <c r="C2424" s="6">
        <f>TITRES_STAT!D2427</f>
        <v>9.0299999999999994</v>
      </c>
      <c r="D2424" s="6">
        <f>TITRES_STAT!E2427</f>
        <v>38</v>
      </c>
      <c r="E2424" s="2">
        <f t="shared" si="148"/>
        <v>-1177088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45537</v>
      </c>
      <c r="B2425" s="6">
        <f>TITRES_STAT!C2428</f>
        <v>9.0299999999999994</v>
      </c>
      <c r="C2425" s="6">
        <f>TITRES_STAT!D2428</f>
        <v>9.0299999999999994</v>
      </c>
      <c r="D2425" s="6">
        <f>TITRES_STAT!E2428</f>
        <v>2315</v>
      </c>
      <c r="E2425" s="2">
        <f t="shared" si="148"/>
        <v>-1177088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9.0299999999999994</v>
      </c>
      <c r="C2426" s="6">
        <f>TITRES_STAT!D2429</f>
        <v>9.0299999999999994</v>
      </c>
      <c r="D2426" s="6">
        <f>TITRES_STAT!E2429</f>
        <v>79</v>
      </c>
      <c r="E2426" s="2">
        <f t="shared" si="148"/>
        <v>-1177088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CONFIRMED BULLISH</v>
      </c>
    </row>
    <row r="2427" spans="1:8" ht="13.5" x14ac:dyDescent="0.25">
      <c r="A2427" s="3">
        <f>TITRES_STAT!B2430</f>
        <v>45539</v>
      </c>
      <c r="B2427" s="6">
        <f>TITRES_STAT!C2430</f>
        <v>8.89</v>
      </c>
      <c r="C2427" s="6">
        <f>TITRES_STAT!D2430</f>
        <v>8.89</v>
      </c>
      <c r="D2427" s="6">
        <f>TITRES_STAT!E2430</f>
        <v>224</v>
      </c>
      <c r="E2427" s="2">
        <f t="shared" si="148"/>
        <v>-1177312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9.1999999999999993</v>
      </c>
      <c r="C2428" s="6">
        <f>TITRES_STAT!D2431</f>
        <v>9.1999999999999993</v>
      </c>
      <c r="D2428" s="6">
        <f>TITRES_STAT!E2431</f>
        <v>2</v>
      </c>
      <c r="E2428" s="2">
        <f t="shared" si="148"/>
        <v>-1177310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BEARISH DIVERGENCE</v>
      </c>
    </row>
    <row r="2429" spans="1:8" ht="13.5" x14ac:dyDescent="0.25">
      <c r="A2429" s="3">
        <f>TITRES_STAT!B2432</f>
        <v>45541</v>
      </c>
      <c r="B2429" s="6">
        <f>TITRES_STAT!C2432</f>
        <v>9.1999999999999993</v>
      </c>
      <c r="C2429" s="6">
        <f>TITRES_STAT!D2432</f>
        <v>9.1999999999999993</v>
      </c>
      <c r="D2429" s="6">
        <f>TITRES_STAT!E2432</f>
        <v>90</v>
      </c>
      <c r="E2429" s="2">
        <f t="shared" si="148"/>
        <v>-1177310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BEARISH DIVERGENCE</v>
      </c>
    </row>
    <row r="2430" spans="1:8" ht="13.5" x14ac:dyDescent="0.25">
      <c r="A2430" s="3">
        <f>TITRES_STAT!B2433</f>
        <v>45544</v>
      </c>
      <c r="B2430" s="6">
        <f>TITRES_STAT!C2433</f>
        <v>9.0299999999999994</v>
      </c>
      <c r="C2430" s="6">
        <f>TITRES_STAT!D2433</f>
        <v>9.0299999999999994</v>
      </c>
      <c r="D2430" s="6">
        <f>TITRES_STAT!E2433</f>
        <v>3221</v>
      </c>
      <c r="E2430" s="2">
        <f t="shared" si="148"/>
        <v>-1180531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8.85</v>
      </c>
      <c r="C2431" s="6">
        <f>TITRES_STAT!D2434</f>
        <v>8.85</v>
      </c>
      <c r="D2431" s="6">
        <f>TITRES_STAT!E2434</f>
        <v>214</v>
      </c>
      <c r="E2431" s="2">
        <f t="shared" si="148"/>
        <v>-1180745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45546</v>
      </c>
      <c r="B2432" s="6">
        <f>TITRES_STAT!C2435</f>
        <v>8.85</v>
      </c>
      <c r="C2432" s="6">
        <f>TITRES_STAT!D2435</f>
        <v>8.85</v>
      </c>
      <c r="D2432" s="6">
        <f>TITRES_STAT!E2435</f>
        <v>0</v>
      </c>
      <c r="E2432" s="2">
        <f t="shared" si="148"/>
        <v>-1180745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8.85</v>
      </c>
      <c r="C2433" s="6">
        <f>TITRES_STAT!D2436</f>
        <v>8.85</v>
      </c>
      <c r="D2433" s="6">
        <f>TITRES_STAT!E2436</f>
        <v>117</v>
      </c>
      <c r="E2433" s="2">
        <f t="shared" si="148"/>
        <v>-1180745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9</v>
      </c>
      <c r="C2434" s="6">
        <f>TITRES_STAT!D2437</f>
        <v>9</v>
      </c>
      <c r="D2434" s="6">
        <f>TITRES_STAT!E2437</f>
        <v>2</v>
      </c>
      <c r="E2434" s="2">
        <f t="shared" si="148"/>
        <v>-1180743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9</v>
      </c>
      <c r="C2435" s="6">
        <f>TITRES_STAT!D2438</f>
        <v>9</v>
      </c>
      <c r="D2435" s="6">
        <f>TITRES_STAT!E2438</f>
        <v>0</v>
      </c>
      <c r="E2435" s="2">
        <f t="shared" si="148"/>
        <v>-1180743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8.8000000000000007</v>
      </c>
      <c r="C2436" s="6">
        <f>TITRES_STAT!D2439</f>
        <v>8.8000000000000007</v>
      </c>
      <c r="D2436" s="6">
        <f>TITRES_STAT!E2439</f>
        <v>269</v>
      </c>
      <c r="E2436" s="2">
        <f t="shared" ref="E2436:E2499" si="152">IF(B2436&gt;B2435, E2435+D2436, IF(B2436&lt;B2435, E2435-D2436, E2435))</f>
        <v>-1181012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9.18</v>
      </c>
      <c r="C2437" s="6">
        <f>TITRES_STAT!D2440</f>
        <v>9.18</v>
      </c>
      <c r="D2437" s="6">
        <f>TITRES_STAT!E2440</f>
        <v>7</v>
      </c>
      <c r="E2437" s="2">
        <f t="shared" si="152"/>
        <v>-1181005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BEARISH DIVERGENCE</v>
      </c>
    </row>
    <row r="2438" spans="1:8" ht="13.5" x14ac:dyDescent="0.25">
      <c r="A2438" s="3">
        <f>TITRES_STAT!B2441</f>
        <v>45554</v>
      </c>
      <c r="B2438" s="6">
        <f>TITRES_STAT!C2441</f>
        <v>9.18</v>
      </c>
      <c r="C2438" s="6">
        <f>TITRES_STAT!D2441</f>
        <v>9.18</v>
      </c>
      <c r="D2438" s="6">
        <f>TITRES_STAT!E2441</f>
        <v>0</v>
      </c>
      <c r="E2438" s="2">
        <f t="shared" si="152"/>
        <v>-1181005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BEARISH DIVERGENCE</v>
      </c>
    </row>
    <row r="2439" spans="1:8" ht="13.5" x14ac:dyDescent="0.25">
      <c r="A2439" s="3">
        <f>TITRES_STAT!B2442</f>
        <v>45555</v>
      </c>
      <c r="B2439" s="6">
        <f>TITRES_STAT!C2442</f>
        <v>9</v>
      </c>
      <c r="C2439" s="6">
        <f>TITRES_STAT!D2442</f>
        <v>9</v>
      </c>
      <c r="D2439" s="6">
        <f>TITRES_STAT!E2442</f>
        <v>50</v>
      </c>
      <c r="E2439" s="2">
        <f t="shared" si="152"/>
        <v>-1181055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9.1999999999999993</v>
      </c>
      <c r="C2440" s="6">
        <f>TITRES_STAT!D2443</f>
        <v>9.1999999999999993</v>
      </c>
      <c r="D2440" s="6">
        <f>TITRES_STAT!E2443</f>
        <v>15</v>
      </c>
      <c r="E2440" s="2">
        <f t="shared" si="152"/>
        <v>-1181040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BEARISH DIVERGENCE</v>
      </c>
    </row>
    <row r="2441" spans="1:8" ht="13.5" x14ac:dyDescent="0.25">
      <c r="A2441" s="3">
        <f>TITRES_STAT!B2444</f>
        <v>45559</v>
      </c>
      <c r="B2441" s="6">
        <f>TITRES_STAT!C2444</f>
        <v>9.15</v>
      </c>
      <c r="C2441" s="6">
        <f>TITRES_STAT!D2444</f>
        <v>9.15</v>
      </c>
      <c r="D2441" s="6">
        <f>TITRES_STAT!E2444</f>
        <v>245</v>
      </c>
      <c r="E2441" s="2">
        <f t="shared" si="152"/>
        <v>-1181285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BEARISH DIVERGENCE</v>
      </c>
    </row>
    <row r="2442" spans="1:8" ht="13.5" x14ac:dyDescent="0.25">
      <c r="A2442" s="3">
        <f>TITRES_STAT!B2445</f>
        <v>45560</v>
      </c>
      <c r="B2442" s="6">
        <f>TITRES_STAT!C2445</f>
        <v>9.1300000000000008</v>
      </c>
      <c r="C2442" s="6">
        <f>TITRES_STAT!D2445</f>
        <v>9.1300000000000008</v>
      </c>
      <c r="D2442" s="6">
        <f>TITRES_STAT!E2445</f>
        <v>1377</v>
      </c>
      <c r="E2442" s="2">
        <f t="shared" si="152"/>
        <v>-1182662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45561</v>
      </c>
      <c r="B2443" s="6">
        <f>TITRES_STAT!C2446</f>
        <v>9.1300000000000008</v>
      </c>
      <c r="C2443" s="6">
        <f>TITRES_STAT!D2446</f>
        <v>9.1300000000000008</v>
      </c>
      <c r="D2443" s="6">
        <f>TITRES_STAT!E2446</f>
        <v>0</v>
      </c>
      <c r="E2443" s="2">
        <f t="shared" si="152"/>
        <v>-1182662</v>
      </c>
      <c r="F2443" s="6" t="str">
        <f t="shared" si="155"/>
        <v>BEARISH</v>
      </c>
      <c r="G2443" s="6" t="str">
        <f t="shared" si="154"/>
        <v>NEUTRAL</v>
      </c>
      <c r="H2443" s="6" t="str">
        <f t="shared" si="153"/>
        <v>CONFIRMED BEARISH</v>
      </c>
    </row>
    <row r="2444" spans="1:8" ht="13.5" x14ac:dyDescent="0.25">
      <c r="A2444" s="3">
        <f>TITRES_STAT!B2447</f>
        <v>45562</v>
      </c>
      <c r="B2444" s="6">
        <f>TITRES_STAT!C2447</f>
        <v>9.1300000000000008</v>
      </c>
      <c r="C2444" s="6">
        <f>TITRES_STAT!D2447</f>
        <v>9.1300000000000008</v>
      </c>
      <c r="D2444" s="6">
        <f>TITRES_STAT!E2447</f>
        <v>0</v>
      </c>
      <c r="E2444" s="2">
        <f t="shared" si="152"/>
        <v>-1182662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BEARISH DIVERGENCE</v>
      </c>
    </row>
    <row r="2445" spans="1:8" ht="13.5" x14ac:dyDescent="0.25">
      <c r="A2445" s="3">
        <f>TITRES_STAT!B2448</f>
        <v>45565</v>
      </c>
      <c r="B2445" s="6">
        <f>TITRES_STAT!C2448</f>
        <v>9.15</v>
      </c>
      <c r="C2445" s="6">
        <f>TITRES_STAT!D2448</f>
        <v>9.15</v>
      </c>
      <c r="D2445" s="6">
        <f>TITRES_STAT!E2448</f>
        <v>100</v>
      </c>
      <c r="E2445" s="2">
        <f t="shared" si="152"/>
        <v>-1182562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45566</v>
      </c>
      <c r="B2446" s="6">
        <f>TITRES_STAT!C2449</f>
        <v>9.1</v>
      </c>
      <c r="C2446" s="6">
        <f>TITRES_STAT!D2449</f>
        <v>9.1</v>
      </c>
      <c r="D2446" s="6">
        <f>TITRES_STAT!E2449</f>
        <v>5</v>
      </c>
      <c r="E2446" s="2">
        <f t="shared" si="152"/>
        <v>-1182567</v>
      </c>
      <c r="F2446" s="6" t="str">
        <f t="shared" si="155"/>
        <v>BEARISH</v>
      </c>
      <c r="G2446" s="6" t="str">
        <f t="shared" si="154"/>
        <v>NEUTRAL</v>
      </c>
      <c r="H2446" s="6" t="str">
        <f t="shared" si="153"/>
        <v>CONFIRMED BEARISH</v>
      </c>
    </row>
    <row r="2447" spans="1:8" ht="13.5" x14ac:dyDescent="0.25">
      <c r="A2447" s="3">
        <f>TITRES_STAT!B2450</f>
        <v>45567</v>
      </c>
      <c r="B2447" s="6">
        <f>TITRES_STAT!C2450</f>
        <v>9.1</v>
      </c>
      <c r="C2447" s="6">
        <f>TITRES_STAT!D2450</f>
        <v>9.1</v>
      </c>
      <c r="D2447" s="6">
        <f>TITRES_STAT!E2450</f>
        <v>0</v>
      </c>
      <c r="E2447" s="2">
        <f t="shared" si="152"/>
        <v>-1182567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BULLISH DIVERGENCE</v>
      </c>
    </row>
    <row r="2448" spans="1:8" ht="13.5" x14ac:dyDescent="0.25">
      <c r="A2448" s="3">
        <f>TITRES_STAT!B2451</f>
        <v>45568</v>
      </c>
      <c r="B2448" s="6">
        <f>TITRES_STAT!C2451</f>
        <v>9.1</v>
      </c>
      <c r="C2448" s="6">
        <f>TITRES_STAT!D2451</f>
        <v>9.1</v>
      </c>
      <c r="D2448" s="6">
        <f>TITRES_STAT!E2451</f>
        <v>0</v>
      </c>
      <c r="E2448" s="2">
        <f t="shared" si="152"/>
        <v>-1182567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BULLISH DIVERGENCE</v>
      </c>
    </row>
    <row r="2449" spans="1:8" ht="13.5" x14ac:dyDescent="0.25">
      <c r="A2449" s="3">
        <f>TITRES_STAT!B2452</f>
        <v>45569</v>
      </c>
      <c r="B2449" s="6">
        <f>TITRES_STAT!C2452</f>
        <v>9.1</v>
      </c>
      <c r="C2449" s="6">
        <f>TITRES_STAT!D2452</f>
        <v>9.1</v>
      </c>
      <c r="D2449" s="6">
        <f>TITRES_STAT!E2452</f>
        <v>0</v>
      </c>
      <c r="E2449" s="2">
        <f t="shared" si="152"/>
        <v>-1182567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BULLISH DIVERGENCE</v>
      </c>
    </row>
    <row r="2450" spans="1:8" ht="13.5" x14ac:dyDescent="0.25">
      <c r="A2450" s="3">
        <f>TITRES_STAT!B2453</f>
        <v>45572</v>
      </c>
      <c r="B2450" s="6">
        <f>TITRES_STAT!C2453</f>
        <v>9.1</v>
      </c>
      <c r="C2450" s="6">
        <f>TITRES_STAT!D2453</f>
        <v>9.1</v>
      </c>
      <c r="D2450" s="6">
        <f>TITRES_STAT!E2453</f>
        <v>0</v>
      </c>
      <c r="E2450" s="2">
        <f t="shared" si="152"/>
        <v>-1182567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9.1</v>
      </c>
      <c r="C2451" s="6">
        <f>TITRES_STAT!D2454</f>
        <v>9.1</v>
      </c>
      <c r="D2451" s="6">
        <f>TITRES_STAT!E2454</f>
        <v>0</v>
      </c>
      <c r="E2451" s="2">
        <f t="shared" si="152"/>
        <v>-1182567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8.6999999999999993</v>
      </c>
      <c r="C2452" s="6">
        <f>TITRES_STAT!D2455</f>
        <v>8.6999999999999993</v>
      </c>
      <c r="D2452" s="6">
        <f>TITRES_STAT!E2455</f>
        <v>0</v>
      </c>
      <c r="E2452" s="2">
        <f t="shared" si="152"/>
        <v>-1182567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8.5</v>
      </c>
      <c r="C2453" s="6">
        <f>TITRES_STAT!D2456</f>
        <v>8.5</v>
      </c>
      <c r="D2453" s="6">
        <f>TITRES_STAT!E2456</f>
        <v>132</v>
      </c>
      <c r="E2453" s="2">
        <f t="shared" si="152"/>
        <v>-1182699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CONFIRMED BEARISH</v>
      </c>
    </row>
    <row r="2454" spans="1:8" ht="13.5" x14ac:dyDescent="0.25">
      <c r="A2454" s="3">
        <f>TITRES_STAT!B2457</f>
        <v>45576</v>
      </c>
      <c r="B2454" s="6">
        <f>TITRES_STAT!C2457</f>
        <v>8.5</v>
      </c>
      <c r="C2454" s="6">
        <f>TITRES_STAT!D2457</f>
        <v>8.5</v>
      </c>
      <c r="D2454" s="6">
        <f>TITRES_STAT!E2457</f>
        <v>1546</v>
      </c>
      <c r="E2454" s="2">
        <f t="shared" si="152"/>
        <v>-1182699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CONFIRMED BEARISH</v>
      </c>
    </row>
    <row r="2455" spans="1:8" ht="13.5" x14ac:dyDescent="0.25">
      <c r="A2455" s="3">
        <f>TITRES_STAT!B2458</f>
        <v>45579</v>
      </c>
      <c r="B2455" s="6">
        <f>TITRES_STAT!C2458</f>
        <v>8.8800000000000008</v>
      </c>
      <c r="C2455" s="6">
        <f>TITRES_STAT!D2458</f>
        <v>8.8800000000000008</v>
      </c>
      <c r="D2455" s="6">
        <f>TITRES_STAT!E2458</f>
        <v>94</v>
      </c>
      <c r="E2455" s="2">
        <f t="shared" si="152"/>
        <v>-1182605</v>
      </c>
      <c r="F2455" s="6" t="str">
        <f t="shared" si="155"/>
        <v>BEARISH</v>
      </c>
      <c r="G2455" s="6" t="str">
        <f t="shared" si="154"/>
        <v>NEUTRAL</v>
      </c>
      <c r="H2455" s="6" t="str">
        <f t="shared" si="153"/>
        <v>CONFIRMED BEARISH</v>
      </c>
    </row>
    <row r="2456" spans="1:8" ht="13.5" x14ac:dyDescent="0.25">
      <c r="A2456" s="3">
        <f>TITRES_STAT!B2459</f>
        <v>45581</v>
      </c>
      <c r="B2456" s="6">
        <f>TITRES_STAT!C2459</f>
        <v>8.8800000000000008</v>
      </c>
      <c r="C2456" s="6">
        <f>TITRES_STAT!D2459</f>
        <v>8.8800000000000008</v>
      </c>
      <c r="D2456" s="6">
        <f>TITRES_STAT!E2459</f>
        <v>0</v>
      </c>
      <c r="E2456" s="2">
        <f t="shared" si="152"/>
        <v>-1182605</v>
      </c>
      <c r="F2456" s="6" t="str">
        <f t="shared" si="155"/>
        <v>BEARISH</v>
      </c>
      <c r="G2456" s="6" t="str">
        <f t="shared" si="154"/>
        <v>NEUTRAL</v>
      </c>
      <c r="H2456" s="6" t="str">
        <f t="shared" si="153"/>
        <v>CONFIRMED BEARISH</v>
      </c>
    </row>
    <row r="2457" spans="1:8" ht="13.5" x14ac:dyDescent="0.25">
      <c r="A2457" s="3">
        <f>TITRES_STAT!B2460</f>
        <v>45582</v>
      </c>
      <c r="B2457" s="6">
        <f>TITRES_STAT!C2460</f>
        <v>8.8800000000000008</v>
      </c>
      <c r="C2457" s="6">
        <f>TITRES_STAT!D2460</f>
        <v>8.8800000000000008</v>
      </c>
      <c r="D2457" s="6">
        <f>TITRES_STAT!E2460</f>
        <v>89</v>
      </c>
      <c r="E2457" s="2">
        <f t="shared" si="152"/>
        <v>-1182605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BEARISH DIVERGENCE</v>
      </c>
    </row>
    <row r="2458" spans="1:8" ht="13.5" x14ac:dyDescent="0.25">
      <c r="A2458" s="3">
        <f>TITRES_STAT!B2461</f>
        <v>45583</v>
      </c>
      <c r="B2458" s="6">
        <f>TITRES_STAT!C2461</f>
        <v>9</v>
      </c>
      <c r="C2458" s="6">
        <f>TITRES_STAT!D2461</f>
        <v>9</v>
      </c>
      <c r="D2458" s="6">
        <f>TITRES_STAT!E2461</f>
        <v>59</v>
      </c>
      <c r="E2458" s="2">
        <f t="shared" si="152"/>
        <v>-1182546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CONFIRMED BULLISH</v>
      </c>
    </row>
    <row r="2459" spans="1:8" ht="13.5" x14ac:dyDescent="0.25">
      <c r="A2459" s="3">
        <f>TITRES_STAT!B2462</f>
        <v>45586</v>
      </c>
      <c r="B2459" s="6">
        <f>TITRES_STAT!C2462</f>
        <v>9</v>
      </c>
      <c r="C2459" s="6">
        <f>TITRES_STAT!D2462</f>
        <v>9</v>
      </c>
      <c r="D2459" s="6">
        <f>TITRES_STAT!E2462</f>
        <v>90</v>
      </c>
      <c r="E2459" s="2">
        <f t="shared" si="152"/>
        <v>-1182546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8.6199999999999992</v>
      </c>
      <c r="C2460" s="6">
        <f>TITRES_STAT!D2463</f>
        <v>8.6199999999999992</v>
      </c>
      <c r="D2460" s="6">
        <f>TITRES_STAT!E2463</f>
        <v>106</v>
      </c>
      <c r="E2460" s="2">
        <f t="shared" si="152"/>
        <v>-1182652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8.65</v>
      </c>
      <c r="C2461" s="6">
        <f>TITRES_STAT!D2464</f>
        <v>8.65</v>
      </c>
      <c r="D2461" s="6">
        <f>TITRES_STAT!E2464</f>
        <v>74</v>
      </c>
      <c r="E2461" s="2">
        <f t="shared" si="152"/>
        <v>-1182578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BULLISH DIVERGENCE</v>
      </c>
    </row>
    <row r="2462" spans="1:8" ht="13.5" x14ac:dyDescent="0.25">
      <c r="A2462" s="3">
        <f>TITRES_STAT!B2465</f>
        <v>45589</v>
      </c>
      <c r="B2462" s="6">
        <f>TITRES_STAT!C2465</f>
        <v>8.9</v>
      </c>
      <c r="C2462" s="6">
        <f>TITRES_STAT!D2465</f>
        <v>8.9</v>
      </c>
      <c r="D2462" s="6">
        <f>TITRES_STAT!E2465</f>
        <v>3</v>
      </c>
      <c r="E2462" s="2">
        <f t="shared" si="152"/>
        <v>-1182575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CONFIRMED BULLISH</v>
      </c>
    </row>
    <row r="2463" spans="1:8" ht="13.5" x14ac:dyDescent="0.25">
      <c r="A2463" s="3">
        <f>TITRES_STAT!B2466</f>
        <v>45590</v>
      </c>
      <c r="B2463" s="6">
        <f>TITRES_STAT!C2466</f>
        <v>8.8699999999999992</v>
      </c>
      <c r="C2463" s="6">
        <f>TITRES_STAT!D2466</f>
        <v>8.8699999999999992</v>
      </c>
      <c r="D2463" s="6">
        <f>TITRES_STAT!E2466</f>
        <v>424</v>
      </c>
      <c r="E2463" s="2">
        <f t="shared" si="152"/>
        <v>-1182999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8.8699999999999992</v>
      </c>
      <c r="C2464" s="6">
        <f>TITRES_STAT!D2467</f>
        <v>8.8699999999999992</v>
      </c>
      <c r="D2464" s="6">
        <f>TITRES_STAT!E2467</f>
        <v>57</v>
      </c>
      <c r="E2464" s="2">
        <f t="shared" si="152"/>
        <v>-1182999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8.8699999999999992</v>
      </c>
      <c r="C2465" s="6">
        <f>TITRES_STAT!D2468</f>
        <v>8.8699999999999992</v>
      </c>
      <c r="D2465" s="6">
        <f>TITRES_STAT!E2468</f>
        <v>135</v>
      </c>
      <c r="E2465" s="2">
        <f t="shared" si="152"/>
        <v>-1182999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BEARISH DIVERGENCE</v>
      </c>
    </row>
    <row r="2466" spans="1:8" ht="13.5" x14ac:dyDescent="0.25">
      <c r="A2466" s="3">
        <f>TITRES_STAT!B2469</f>
        <v>45595</v>
      </c>
      <c r="B2466" s="6">
        <f>TITRES_STAT!C2469</f>
        <v>8.85</v>
      </c>
      <c r="C2466" s="6">
        <f>TITRES_STAT!D2469</f>
        <v>8.85</v>
      </c>
      <c r="D2466" s="6">
        <f>TITRES_STAT!E2469</f>
        <v>92</v>
      </c>
      <c r="E2466" s="2">
        <f t="shared" si="152"/>
        <v>-1183091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BEARISH DIVERGENCE</v>
      </c>
    </row>
    <row r="2467" spans="1:8" ht="13.5" x14ac:dyDescent="0.25">
      <c r="A2467" s="3">
        <f>TITRES_STAT!B2470</f>
        <v>45596</v>
      </c>
      <c r="B2467" s="6">
        <f>TITRES_STAT!C2470</f>
        <v>8.6199999999999992</v>
      </c>
      <c r="C2467" s="6">
        <f>TITRES_STAT!D2470</f>
        <v>8.6199999999999992</v>
      </c>
      <c r="D2467" s="6">
        <f>TITRES_STAT!E2470</f>
        <v>100</v>
      </c>
      <c r="E2467" s="2">
        <f t="shared" si="152"/>
        <v>-1183191</v>
      </c>
      <c r="F2467" s="6" t="str">
        <f t="shared" si="155"/>
        <v>BEARISH</v>
      </c>
      <c r="G2467" s="6" t="str">
        <f t="shared" si="154"/>
        <v>NEUTRAL</v>
      </c>
      <c r="H2467" s="6" t="str">
        <f t="shared" si="153"/>
        <v>CONFIRMED BEARISH</v>
      </c>
    </row>
    <row r="2468" spans="1:8" ht="13.5" x14ac:dyDescent="0.25">
      <c r="A2468" s="3">
        <f>TITRES_STAT!B2471</f>
        <v>45597</v>
      </c>
      <c r="B2468" s="6">
        <f>TITRES_STAT!C2471</f>
        <v>8.6199999999999992</v>
      </c>
      <c r="C2468" s="6">
        <f>TITRES_STAT!D2471</f>
        <v>8.6199999999999992</v>
      </c>
      <c r="D2468" s="6">
        <f>TITRES_STAT!E2471</f>
        <v>20</v>
      </c>
      <c r="E2468" s="2">
        <f t="shared" si="152"/>
        <v>-1183191</v>
      </c>
      <c r="F2468" s="6" t="str">
        <f t="shared" si="155"/>
        <v>BEARISH</v>
      </c>
      <c r="G2468" s="6" t="str">
        <f t="shared" si="154"/>
        <v>NEUTRAL</v>
      </c>
      <c r="H2468" s="6" t="str">
        <f t="shared" si="153"/>
        <v>CONFIRMED BEARISH</v>
      </c>
    </row>
    <row r="2469" spans="1:8" ht="13.5" x14ac:dyDescent="0.25">
      <c r="A2469" s="3">
        <f>TITRES_STAT!B2472</f>
        <v>45600</v>
      </c>
      <c r="B2469" s="6">
        <f>TITRES_STAT!C2472</f>
        <v>8.6199999999999992</v>
      </c>
      <c r="C2469" s="6">
        <f>TITRES_STAT!D2472</f>
        <v>8.6199999999999992</v>
      </c>
      <c r="D2469" s="6">
        <f>TITRES_STAT!E2472</f>
        <v>0</v>
      </c>
      <c r="E2469" s="2">
        <f t="shared" si="152"/>
        <v>-1183191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CONFIRMED BEARISH</v>
      </c>
    </row>
    <row r="2470" spans="1:8" ht="13.5" x14ac:dyDescent="0.25">
      <c r="A2470" s="3">
        <f>TITRES_STAT!B2473</f>
        <v>45601</v>
      </c>
      <c r="B2470" s="6">
        <f>TITRES_STAT!C2473</f>
        <v>8.6</v>
      </c>
      <c r="C2470" s="6">
        <f>TITRES_STAT!D2473</f>
        <v>8.6</v>
      </c>
      <c r="D2470" s="6">
        <f>TITRES_STAT!E2473</f>
        <v>50</v>
      </c>
      <c r="E2470" s="2">
        <f t="shared" si="152"/>
        <v>-1183241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CONFIRMED BEARISH</v>
      </c>
    </row>
    <row r="2471" spans="1:8" ht="13.5" x14ac:dyDescent="0.25">
      <c r="A2471" s="3">
        <f>TITRES_STAT!B2474</f>
        <v>45602</v>
      </c>
      <c r="B2471" s="6">
        <f>TITRES_STAT!C2474</f>
        <v>8.5</v>
      </c>
      <c r="C2471" s="6">
        <f>TITRES_STAT!D2474</f>
        <v>8.5</v>
      </c>
      <c r="D2471" s="6">
        <f>TITRES_STAT!E2474</f>
        <v>48</v>
      </c>
      <c r="E2471" s="2">
        <f t="shared" si="152"/>
        <v>-1183289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CONFIRMED BEARISH</v>
      </c>
    </row>
    <row r="2472" spans="1:8" ht="13.5" x14ac:dyDescent="0.25">
      <c r="A2472" s="3">
        <f>TITRES_STAT!B2475</f>
        <v>45603</v>
      </c>
      <c r="B2472" s="6">
        <f>TITRES_STAT!C2475</f>
        <v>8.5</v>
      </c>
      <c r="C2472" s="6">
        <f>TITRES_STAT!D2475</f>
        <v>8.5</v>
      </c>
      <c r="D2472" s="6">
        <f>TITRES_STAT!E2475</f>
        <v>22</v>
      </c>
      <c r="E2472" s="2">
        <f t="shared" si="152"/>
        <v>-1183289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8.5</v>
      </c>
      <c r="C2473" s="6">
        <f>TITRES_STAT!D2476</f>
        <v>8.5</v>
      </c>
      <c r="D2473" s="6">
        <f>TITRES_STAT!E2476</f>
        <v>827</v>
      </c>
      <c r="E2473" s="2">
        <f t="shared" si="152"/>
        <v>-1183289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8.5</v>
      </c>
      <c r="C2474" s="6">
        <f>TITRES_STAT!D2477</f>
        <v>8.5</v>
      </c>
      <c r="D2474" s="6">
        <f>TITRES_STAT!E2477</f>
        <v>1097</v>
      </c>
      <c r="E2474" s="2">
        <f t="shared" si="152"/>
        <v>-1183289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8.6</v>
      </c>
      <c r="C2475" s="6">
        <f>TITRES_STAT!D2478</f>
        <v>8.6</v>
      </c>
      <c r="D2475" s="6">
        <f>TITRES_STAT!E2478</f>
        <v>541</v>
      </c>
      <c r="E2475" s="2">
        <f t="shared" si="152"/>
        <v>-1182748</v>
      </c>
      <c r="F2475" s="6" t="str">
        <f t="shared" si="155"/>
        <v>BULLISH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8.6</v>
      </c>
      <c r="C2476" s="6">
        <f>TITRES_STAT!D2479</f>
        <v>8.6</v>
      </c>
      <c r="D2476" s="6">
        <f>TITRES_STAT!E2479</f>
        <v>387</v>
      </c>
      <c r="E2476" s="2">
        <f t="shared" si="152"/>
        <v>-1182748</v>
      </c>
      <c r="F2476" s="6" t="str">
        <f t="shared" si="155"/>
        <v>BULLISH</v>
      </c>
      <c r="G2476" s="6" t="str">
        <f t="shared" si="154"/>
        <v>NEUTRAL</v>
      </c>
      <c r="H2476" s="6" t="str">
        <f t="shared" si="153"/>
        <v>CONFIRMED BULLISH</v>
      </c>
    </row>
    <row r="2477" spans="1:8" ht="13.5" x14ac:dyDescent="0.25">
      <c r="A2477" s="3">
        <f>TITRES_STAT!B2480</f>
        <v>45610</v>
      </c>
      <c r="B2477" s="6">
        <f>TITRES_STAT!C2480</f>
        <v>8.6</v>
      </c>
      <c r="C2477" s="6">
        <f>TITRES_STAT!D2480</f>
        <v>8.6</v>
      </c>
      <c r="D2477" s="6">
        <f>TITRES_STAT!E2480</f>
        <v>15160</v>
      </c>
      <c r="E2477" s="2">
        <f t="shared" si="152"/>
        <v>-1182748</v>
      </c>
      <c r="F2477" s="6" t="str">
        <f t="shared" si="155"/>
        <v>BULLISH</v>
      </c>
      <c r="G2477" s="6" t="str">
        <f t="shared" si="154"/>
        <v>NEUTRAL</v>
      </c>
      <c r="H2477" s="6" t="str">
        <f t="shared" si="153"/>
        <v>CONFIRMED BULLISH</v>
      </c>
    </row>
    <row r="2478" spans="1:8" ht="13.5" x14ac:dyDescent="0.25">
      <c r="A2478" s="3">
        <f>TITRES_STAT!B2481</f>
        <v>45611</v>
      </c>
      <c r="B2478" s="6">
        <f>TITRES_STAT!C2481</f>
        <v>8.6</v>
      </c>
      <c r="C2478" s="6">
        <f>TITRES_STAT!D2481</f>
        <v>8.6</v>
      </c>
      <c r="D2478" s="6">
        <f>TITRES_STAT!E2481</f>
        <v>268</v>
      </c>
      <c r="E2478" s="2">
        <f t="shared" si="152"/>
        <v>-1182748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45614</v>
      </c>
      <c r="B2479" s="6">
        <f>TITRES_STAT!C2482</f>
        <v>8.6</v>
      </c>
      <c r="C2479" s="6">
        <f>TITRES_STAT!D2482</f>
        <v>8.6</v>
      </c>
      <c r="D2479" s="6">
        <f>TITRES_STAT!E2482</f>
        <v>100</v>
      </c>
      <c r="E2479" s="2">
        <f t="shared" si="152"/>
        <v>-1182748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CONFIRMED BULLISH</v>
      </c>
    </row>
    <row r="2480" spans="1:8" ht="13.5" x14ac:dyDescent="0.25">
      <c r="A2480" s="3">
        <f>TITRES_STAT!B2483</f>
        <v>45615</v>
      </c>
      <c r="B2480" s="6">
        <f>TITRES_STAT!C2483</f>
        <v>8.6</v>
      </c>
      <c r="C2480" s="6">
        <f>TITRES_STAT!D2483</f>
        <v>8.6</v>
      </c>
      <c r="D2480" s="6">
        <f>TITRES_STAT!E2483</f>
        <v>180</v>
      </c>
      <c r="E2480" s="2">
        <f t="shared" si="152"/>
        <v>-1182748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8.6</v>
      </c>
      <c r="C2481" s="6">
        <f>TITRES_STAT!D2484</f>
        <v>8.6</v>
      </c>
      <c r="D2481" s="6">
        <f>TITRES_STAT!E2484</f>
        <v>938</v>
      </c>
      <c r="E2481" s="2">
        <f t="shared" si="152"/>
        <v>-1182748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8.6</v>
      </c>
      <c r="C2482" s="6">
        <f>TITRES_STAT!D2485</f>
        <v>8.6</v>
      </c>
      <c r="D2482" s="6">
        <f>TITRES_STAT!E2485</f>
        <v>300</v>
      </c>
      <c r="E2482" s="2">
        <f t="shared" si="152"/>
        <v>-1182748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8.5</v>
      </c>
      <c r="C2483" s="6">
        <f>TITRES_STAT!D2486</f>
        <v>8.5</v>
      </c>
      <c r="D2483" s="6">
        <f>TITRES_STAT!E2486</f>
        <v>429</v>
      </c>
      <c r="E2483" s="2">
        <f t="shared" si="152"/>
        <v>-1183177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8.52</v>
      </c>
      <c r="C2484" s="6">
        <f>TITRES_STAT!D2487</f>
        <v>8.52</v>
      </c>
      <c r="D2484" s="6">
        <f>TITRES_STAT!E2487</f>
        <v>675</v>
      </c>
      <c r="E2484" s="2">
        <f t="shared" si="152"/>
        <v>-1182502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BULLISH DIVERGENCE</v>
      </c>
    </row>
    <row r="2485" spans="1:8" ht="13.5" x14ac:dyDescent="0.25">
      <c r="A2485" s="3">
        <f>TITRES_STAT!B2488</f>
        <v>45622</v>
      </c>
      <c r="B2485" s="6">
        <f>TITRES_STAT!C2488</f>
        <v>8.8000000000000007</v>
      </c>
      <c r="C2485" s="6">
        <f>TITRES_STAT!D2488</f>
        <v>8.8000000000000007</v>
      </c>
      <c r="D2485" s="6">
        <f>TITRES_STAT!E2488</f>
        <v>348</v>
      </c>
      <c r="E2485" s="2">
        <f t="shared" si="152"/>
        <v>-1182154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45623</v>
      </c>
      <c r="B2486" s="6">
        <f>TITRES_STAT!C2489</f>
        <v>8.8000000000000007</v>
      </c>
      <c r="C2486" s="6">
        <f>TITRES_STAT!D2489</f>
        <v>8.8000000000000007</v>
      </c>
      <c r="D2486" s="6">
        <f>TITRES_STAT!E2489</f>
        <v>310</v>
      </c>
      <c r="E2486" s="2">
        <f t="shared" si="152"/>
        <v>-1182154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CONFIRMED BULLISH</v>
      </c>
    </row>
    <row r="2487" spans="1:8" ht="13.5" x14ac:dyDescent="0.25">
      <c r="A2487" s="3">
        <f>TITRES_STAT!B2490</f>
        <v>45624</v>
      </c>
      <c r="B2487" s="6">
        <f>TITRES_STAT!C2490</f>
        <v>8.8000000000000007</v>
      </c>
      <c r="C2487" s="6">
        <f>TITRES_STAT!D2490</f>
        <v>8.8000000000000007</v>
      </c>
      <c r="D2487" s="6">
        <f>TITRES_STAT!E2490</f>
        <v>351</v>
      </c>
      <c r="E2487" s="2">
        <f t="shared" si="152"/>
        <v>-1182154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CONFIRMED BULLISH</v>
      </c>
    </row>
    <row r="2488" spans="1:8" ht="13.5" x14ac:dyDescent="0.25">
      <c r="A2488" s="3">
        <f>TITRES_STAT!B2491</f>
        <v>45625</v>
      </c>
      <c r="B2488" s="6">
        <f>TITRES_STAT!C2491</f>
        <v>8.8000000000000007</v>
      </c>
      <c r="C2488" s="6">
        <f>TITRES_STAT!D2491</f>
        <v>8.8000000000000007</v>
      </c>
      <c r="D2488" s="6">
        <f>TITRES_STAT!E2491</f>
        <v>100900</v>
      </c>
      <c r="E2488" s="2">
        <f t="shared" si="152"/>
        <v>-1182154</v>
      </c>
      <c r="F2488" s="6" t="str">
        <f t="shared" si="155"/>
        <v>BULLISH</v>
      </c>
      <c r="G2488" s="6" t="str">
        <f t="shared" si="154"/>
        <v>NEUTRAL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8.77</v>
      </c>
      <c r="C2489" s="6">
        <f>TITRES_STAT!D2492</f>
        <v>8.77</v>
      </c>
      <c r="D2489" s="6">
        <f>TITRES_STAT!E2492</f>
        <v>1786</v>
      </c>
      <c r="E2489" s="2">
        <f t="shared" si="152"/>
        <v>-1183940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BEARISH DIVERGENCE</v>
      </c>
    </row>
    <row r="2490" spans="1:8" ht="13.5" x14ac:dyDescent="0.25">
      <c r="A2490" s="3">
        <f>TITRES_STAT!B2493</f>
        <v>45629</v>
      </c>
      <c r="B2490" s="6">
        <f>TITRES_STAT!C2493</f>
        <v>8.76</v>
      </c>
      <c r="C2490" s="6">
        <f>TITRES_STAT!D2493</f>
        <v>8.76</v>
      </c>
      <c r="D2490" s="6">
        <f>TITRES_STAT!E2493</f>
        <v>10270</v>
      </c>
      <c r="E2490" s="2">
        <f t="shared" si="152"/>
        <v>-1194210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CONFIRMED BEARISH</v>
      </c>
    </row>
    <row r="2491" spans="1:8" ht="13.5" x14ac:dyDescent="0.25">
      <c r="A2491" s="3">
        <f>TITRES_STAT!B2494</f>
        <v>45630</v>
      </c>
      <c r="B2491" s="6">
        <f>TITRES_STAT!C2494</f>
        <v>8.75</v>
      </c>
      <c r="C2491" s="6">
        <f>TITRES_STAT!D2494</f>
        <v>8.75</v>
      </c>
      <c r="D2491" s="6">
        <f>TITRES_STAT!E2494</f>
        <v>900</v>
      </c>
      <c r="E2491" s="2">
        <f t="shared" si="152"/>
        <v>-1195110</v>
      </c>
      <c r="F2491" s="6" t="str">
        <f t="shared" si="155"/>
        <v>BEARISH</v>
      </c>
      <c r="G2491" s="6" t="str">
        <f t="shared" si="154"/>
        <v>NEUTRAL</v>
      </c>
      <c r="H2491" s="6" t="str">
        <f t="shared" si="153"/>
        <v>CONFIRMED BEARISH</v>
      </c>
    </row>
    <row r="2492" spans="1:8" ht="13.5" x14ac:dyDescent="0.25">
      <c r="A2492" s="3">
        <f>TITRES_STAT!B2495</f>
        <v>45631</v>
      </c>
      <c r="B2492" s="6">
        <f>TITRES_STAT!C2495</f>
        <v>8.75</v>
      </c>
      <c r="C2492" s="6">
        <f>TITRES_STAT!D2495</f>
        <v>8.75</v>
      </c>
      <c r="D2492" s="6">
        <f>TITRES_STAT!E2495</f>
        <v>10</v>
      </c>
      <c r="E2492" s="2">
        <f t="shared" si="152"/>
        <v>-1195110</v>
      </c>
      <c r="F2492" s="6" t="str">
        <f t="shared" si="155"/>
        <v>BEARISH</v>
      </c>
      <c r="G2492" s="6" t="str">
        <f t="shared" si="154"/>
        <v>NEUTRAL</v>
      </c>
      <c r="H2492" s="6" t="str">
        <f t="shared" si="153"/>
        <v>CONFIRMED BEARISH</v>
      </c>
    </row>
    <row r="2493" spans="1:8" ht="13.5" x14ac:dyDescent="0.25">
      <c r="A2493" s="3">
        <f>TITRES_STAT!B2496</f>
        <v>45632</v>
      </c>
      <c r="B2493" s="6">
        <f>TITRES_STAT!C2496</f>
        <v>8.74</v>
      </c>
      <c r="C2493" s="6">
        <f>TITRES_STAT!D2496</f>
        <v>8.74</v>
      </c>
      <c r="D2493" s="6">
        <f>TITRES_STAT!E2496</f>
        <v>1603</v>
      </c>
      <c r="E2493" s="2">
        <f t="shared" si="152"/>
        <v>-1196713</v>
      </c>
      <c r="F2493" s="6" t="str">
        <f t="shared" si="155"/>
        <v>BEARISH</v>
      </c>
      <c r="G2493" s="6" t="str">
        <f t="shared" si="154"/>
        <v>NEUTRAL</v>
      </c>
      <c r="H2493" s="6" t="str">
        <f t="shared" si="153"/>
        <v>CONFIRMED BEARISH</v>
      </c>
    </row>
    <row r="2494" spans="1:8" ht="13.5" x14ac:dyDescent="0.25">
      <c r="A2494" s="3">
        <f>TITRES_STAT!B2497</f>
        <v>45635</v>
      </c>
      <c r="B2494" s="6">
        <f>TITRES_STAT!C2497</f>
        <v>8.7200000000000006</v>
      </c>
      <c r="C2494" s="6">
        <f>TITRES_STAT!D2497</f>
        <v>8.7200000000000006</v>
      </c>
      <c r="D2494" s="6">
        <f>TITRES_STAT!E2497</f>
        <v>1655</v>
      </c>
      <c r="E2494" s="2">
        <f t="shared" si="152"/>
        <v>-1198368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45636</v>
      </c>
      <c r="B2495" s="6">
        <f>TITRES_STAT!C2498</f>
        <v>8.7200000000000006</v>
      </c>
      <c r="C2495" s="6">
        <f>TITRES_STAT!D2498</f>
        <v>8.7200000000000006</v>
      </c>
      <c r="D2495" s="6">
        <f>TITRES_STAT!E2498</f>
        <v>2556</v>
      </c>
      <c r="E2495" s="2">
        <f t="shared" si="152"/>
        <v>-1198368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45637</v>
      </c>
      <c r="B2496" s="6">
        <f>TITRES_STAT!C2499</f>
        <v>8.6999999999999993</v>
      </c>
      <c r="C2496" s="6">
        <f>TITRES_STAT!D2499</f>
        <v>8.6999999999999993</v>
      </c>
      <c r="D2496" s="6">
        <f>TITRES_STAT!E2499</f>
        <v>908963</v>
      </c>
      <c r="E2496" s="2">
        <f t="shared" si="152"/>
        <v>-2107331</v>
      </c>
      <c r="F2496" s="6" t="str">
        <f t="shared" si="155"/>
        <v>BEARISH</v>
      </c>
      <c r="G2496" s="6" t="str">
        <f t="shared" si="154"/>
        <v>STRONG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8.7200000000000006</v>
      </c>
      <c r="C2497" s="6">
        <f>TITRES_STAT!D2500</f>
        <v>8.7200000000000006</v>
      </c>
      <c r="D2497" s="6">
        <f>TITRES_STAT!E2500</f>
        <v>1717</v>
      </c>
      <c r="E2497" s="2">
        <f t="shared" si="152"/>
        <v>-2105614</v>
      </c>
      <c r="F2497" s="6" t="str">
        <f t="shared" si="155"/>
        <v>BEARISH</v>
      </c>
      <c r="G2497" s="6" t="str">
        <f t="shared" si="154"/>
        <v>STRONG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8.7200000000000006</v>
      </c>
      <c r="C2498" s="6">
        <f>TITRES_STAT!D2501</f>
        <v>8.7200000000000006</v>
      </c>
      <c r="D2498" s="6">
        <f>TITRES_STAT!E2501</f>
        <v>8168</v>
      </c>
      <c r="E2498" s="2">
        <f t="shared" si="152"/>
        <v>-2105614</v>
      </c>
      <c r="F2498" s="6" t="str">
        <f t="shared" si="155"/>
        <v>BEARISH</v>
      </c>
      <c r="G2498" s="6" t="str">
        <f t="shared" si="154"/>
        <v>STRONG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8.7200000000000006</v>
      </c>
      <c r="C2499" s="6">
        <f>TITRES_STAT!D2502</f>
        <v>8.7200000000000006</v>
      </c>
      <c r="D2499" s="6">
        <f>TITRES_STAT!E2502</f>
        <v>63</v>
      </c>
      <c r="E2499" s="2">
        <f t="shared" si="152"/>
        <v>-2105614</v>
      </c>
      <c r="F2499" s="6" t="str">
        <f t="shared" si="155"/>
        <v>BEARISH</v>
      </c>
      <c r="G2499" s="6" t="str">
        <f t="shared" si="154"/>
        <v>STRONG</v>
      </c>
      <c r="H2499" s="6" t="str">
        <f t="shared" si="153"/>
        <v>NEUTRAL</v>
      </c>
    </row>
    <row r="2500" spans="1:8" ht="13.5" x14ac:dyDescent="0.25">
      <c r="A2500" s="3">
        <f>TITRES_STAT!B2503</f>
        <v>45644</v>
      </c>
      <c r="B2500" s="6">
        <f>TITRES_STAT!C2503</f>
        <v>8.7200000000000006</v>
      </c>
      <c r="C2500" s="6">
        <f>TITRES_STAT!D2503</f>
        <v>8.7200000000000006</v>
      </c>
      <c r="D2500" s="6">
        <f>TITRES_STAT!E2503</f>
        <v>637</v>
      </c>
      <c r="E2500" s="2">
        <f t="shared" ref="E2500:E2563" si="156">IF(B2500&gt;B2499, E2499+D2500, IF(B2500&lt;B2499, E2499-D2500, E2499))</f>
        <v>-2105614</v>
      </c>
      <c r="F2500" s="6" t="str">
        <f t="shared" si="155"/>
        <v>BEARISH</v>
      </c>
      <c r="G2500" s="6" t="str">
        <f t="shared" si="154"/>
        <v>STRONG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8.6999999999999993</v>
      </c>
      <c r="C2501" s="6">
        <f>TITRES_STAT!D2504</f>
        <v>8.6999999999999993</v>
      </c>
      <c r="D2501" s="6">
        <f>TITRES_STAT!E2504</f>
        <v>3</v>
      </c>
      <c r="E2501" s="2">
        <f t="shared" si="156"/>
        <v>-2105617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45646</v>
      </c>
      <c r="B2502" s="6">
        <f>TITRES_STAT!C2505</f>
        <v>8.6999999999999993</v>
      </c>
      <c r="C2502" s="6">
        <f>TITRES_STAT!D2505</f>
        <v>8.6999999999999993</v>
      </c>
      <c r="D2502" s="6">
        <f>TITRES_STAT!E2505</f>
        <v>0</v>
      </c>
      <c r="E2502" s="2">
        <f t="shared" si="156"/>
        <v>-2105617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8.6999999999999993</v>
      </c>
      <c r="C2503" s="6">
        <f>TITRES_STAT!D2506</f>
        <v>8.6999999999999993</v>
      </c>
      <c r="D2503" s="6">
        <f>TITRES_STAT!E2506</f>
        <v>550</v>
      </c>
      <c r="E2503" s="2">
        <f t="shared" si="156"/>
        <v>-2105617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8.6999999999999993</v>
      </c>
      <c r="C2504" s="6">
        <f>TITRES_STAT!D2507</f>
        <v>8.6999999999999993</v>
      </c>
      <c r="D2504" s="6">
        <f>TITRES_STAT!E2507</f>
        <v>0</v>
      </c>
      <c r="E2504" s="2">
        <f t="shared" si="156"/>
        <v>-2105617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9</v>
      </c>
      <c r="C2505" s="6">
        <f>TITRES_STAT!D2508</f>
        <v>9</v>
      </c>
      <c r="D2505" s="6">
        <f>TITRES_STAT!E2508</f>
        <v>1550</v>
      </c>
      <c r="E2505" s="2">
        <f t="shared" si="156"/>
        <v>-2104067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9</v>
      </c>
      <c r="C2506" s="6">
        <f>TITRES_STAT!D2509</f>
        <v>9</v>
      </c>
      <c r="D2506" s="6">
        <f>TITRES_STAT!E2509</f>
        <v>40</v>
      </c>
      <c r="E2506" s="2">
        <f t="shared" si="156"/>
        <v>-2104067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9</v>
      </c>
      <c r="C2507" s="6">
        <f>TITRES_STAT!D2510</f>
        <v>9</v>
      </c>
      <c r="D2507" s="6">
        <f>TITRES_STAT!E2510</f>
        <v>100</v>
      </c>
      <c r="E2507" s="2">
        <f t="shared" si="156"/>
        <v>-2104067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9</v>
      </c>
      <c r="C2508" s="6">
        <f>TITRES_STAT!D2511</f>
        <v>9</v>
      </c>
      <c r="D2508" s="6">
        <f>TITRES_STAT!E2511</f>
        <v>35</v>
      </c>
      <c r="E2508" s="2">
        <f t="shared" si="156"/>
        <v>-2104067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9</v>
      </c>
      <c r="C2509" s="6">
        <f>TITRES_STAT!D2512</f>
        <v>9</v>
      </c>
      <c r="D2509" s="6">
        <f>TITRES_STAT!E2512</f>
        <v>56</v>
      </c>
      <c r="E2509" s="2">
        <f t="shared" si="156"/>
        <v>-2104067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9</v>
      </c>
      <c r="C2510" s="6">
        <f>TITRES_STAT!D2513</f>
        <v>9</v>
      </c>
      <c r="D2510" s="6">
        <f>TITRES_STAT!E2513</f>
        <v>334</v>
      </c>
      <c r="E2510" s="2">
        <f t="shared" si="156"/>
        <v>-2104067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45660</v>
      </c>
      <c r="B2511" s="6">
        <f>TITRES_STAT!C2514</f>
        <v>9</v>
      </c>
      <c r="C2511" s="6">
        <f>TITRES_STAT!D2514</f>
        <v>9</v>
      </c>
      <c r="D2511" s="6">
        <f>TITRES_STAT!E2514</f>
        <v>6</v>
      </c>
      <c r="E2511" s="2">
        <f t="shared" si="156"/>
        <v>-2104067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45663</v>
      </c>
      <c r="B2512" s="6">
        <f>TITRES_STAT!C2515</f>
        <v>8.8000000000000007</v>
      </c>
      <c r="C2512" s="6">
        <f>TITRES_STAT!D2515</f>
        <v>8.8000000000000007</v>
      </c>
      <c r="D2512" s="6">
        <f>TITRES_STAT!E2515</f>
        <v>5691</v>
      </c>
      <c r="E2512" s="2">
        <f t="shared" si="156"/>
        <v>-2109758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8.8000000000000007</v>
      </c>
      <c r="C2513" s="6">
        <f>TITRES_STAT!D2516</f>
        <v>8.8000000000000007</v>
      </c>
      <c r="D2513" s="6">
        <f>TITRES_STAT!E2516</f>
        <v>14040</v>
      </c>
      <c r="E2513" s="2">
        <f t="shared" si="156"/>
        <v>-2109758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8.7899999999999991</v>
      </c>
      <c r="C2514" s="6">
        <f>TITRES_STAT!D2517</f>
        <v>8.7899999999999991</v>
      </c>
      <c r="D2514" s="6">
        <f>TITRES_STAT!E2517</f>
        <v>4029</v>
      </c>
      <c r="E2514" s="2">
        <f t="shared" si="156"/>
        <v>-2113787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8.75</v>
      </c>
      <c r="C2515" s="6">
        <f>TITRES_STAT!D2518</f>
        <v>8.75</v>
      </c>
      <c r="D2515" s="6">
        <f>TITRES_STAT!E2518</f>
        <v>539</v>
      </c>
      <c r="E2515" s="2">
        <f t="shared" si="156"/>
        <v>-2114326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8.75</v>
      </c>
      <c r="C2516" s="6">
        <f>TITRES_STAT!D2519</f>
        <v>8.75</v>
      </c>
      <c r="D2516" s="6">
        <f>TITRES_STAT!E2519</f>
        <v>998</v>
      </c>
      <c r="E2516" s="2">
        <f t="shared" si="156"/>
        <v>-2114326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8.75</v>
      </c>
      <c r="C2517" s="6">
        <f>TITRES_STAT!D2520</f>
        <v>8.75</v>
      </c>
      <c r="D2517" s="6">
        <f>TITRES_STAT!E2520</f>
        <v>0</v>
      </c>
      <c r="E2517" s="2">
        <f t="shared" si="156"/>
        <v>-2114326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8.75</v>
      </c>
      <c r="C2518" s="6">
        <f>TITRES_STAT!D2521</f>
        <v>8.75</v>
      </c>
      <c r="D2518" s="6">
        <f>TITRES_STAT!E2521</f>
        <v>1020</v>
      </c>
      <c r="E2518" s="2">
        <f t="shared" si="156"/>
        <v>-2114326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8.69</v>
      </c>
      <c r="C2519" s="6">
        <f>TITRES_STAT!D2522</f>
        <v>8.69</v>
      </c>
      <c r="D2519" s="6">
        <f>TITRES_STAT!E2522</f>
        <v>1394</v>
      </c>
      <c r="E2519" s="2">
        <f t="shared" si="156"/>
        <v>-2115720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8.69</v>
      </c>
      <c r="C2520" s="6">
        <f>TITRES_STAT!D2523</f>
        <v>8.69</v>
      </c>
      <c r="D2520" s="6">
        <f>TITRES_STAT!E2523</f>
        <v>620</v>
      </c>
      <c r="E2520" s="2">
        <f t="shared" si="156"/>
        <v>-2115720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8.6999999999999993</v>
      </c>
      <c r="C2521" s="6">
        <f>TITRES_STAT!D2524</f>
        <v>8.6999999999999993</v>
      </c>
      <c r="D2521" s="6">
        <f>TITRES_STAT!E2524</f>
        <v>826</v>
      </c>
      <c r="E2521" s="2">
        <f t="shared" si="156"/>
        <v>-2114894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8.69</v>
      </c>
      <c r="C2522" s="6">
        <f>TITRES_STAT!D2525</f>
        <v>8.69</v>
      </c>
      <c r="D2522" s="6">
        <f>TITRES_STAT!E2525</f>
        <v>795</v>
      </c>
      <c r="E2522" s="2">
        <f t="shared" si="156"/>
        <v>-2115689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8.67</v>
      </c>
      <c r="C2523" s="6">
        <f>TITRES_STAT!D2526</f>
        <v>8.67</v>
      </c>
      <c r="D2523" s="6">
        <f>TITRES_STAT!E2526</f>
        <v>995</v>
      </c>
      <c r="E2523" s="2">
        <f t="shared" si="156"/>
        <v>-2116684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8.67</v>
      </c>
      <c r="C2524" s="6">
        <f>TITRES_STAT!D2527</f>
        <v>8.67</v>
      </c>
      <c r="D2524" s="6">
        <f>TITRES_STAT!E2527</f>
        <v>0</v>
      </c>
      <c r="E2524" s="2">
        <f t="shared" si="156"/>
        <v>-2116684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8.67</v>
      </c>
      <c r="C2525" s="6">
        <f>TITRES_STAT!D2528</f>
        <v>8.67</v>
      </c>
      <c r="D2525" s="6">
        <f>TITRES_STAT!E2528</f>
        <v>0</v>
      </c>
      <c r="E2525" s="2">
        <f t="shared" si="156"/>
        <v>-2116684</v>
      </c>
      <c r="F2525" s="6" t="str">
        <f t="shared" si="159"/>
        <v>BEARISH</v>
      </c>
      <c r="G2525" s="6" t="str">
        <f t="shared" si="158"/>
        <v>NEUTRAL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8.67</v>
      </c>
      <c r="C2526" s="6">
        <f>TITRES_STAT!D2529</f>
        <v>8.67</v>
      </c>
      <c r="D2526" s="6">
        <f>TITRES_STAT!E2529</f>
        <v>0</v>
      </c>
      <c r="E2526" s="2">
        <f t="shared" si="156"/>
        <v>-2116684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8.65</v>
      </c>
      <c r="C2527" s="6">
        <f>TITRES_STAT!D2530</f>
        <v>8.65</v>
      </c>
      <c r="D2527" s="6">
        <f>TITRES_STAT!E2530</f>
        <v>361</v>
      </c>
      <c r="E2527" s="2">
        <f t="shared" si="156"/>
        <v>-2117045</v>
      </c>
      <c r="F2527" s="6" t="str">
        <f t="shared" si="159"/>
        <v>BEARISH</v>
      </c>
      <c r="G2527" s="6" t="str">
        <f t="shared" si="158"/>
        <v>NEUTRAL</v>
      </c>
      <c r="H2527" s="6" t="str">
        <f t="shared" si="157"/>
        <v>CONFIRMED BEARISH</v>
      </c>
    </row>
    <row r="2528" spans="1:8" ht="13.5" x14ac:dyDescent="0.25">
      <c r="A2528" s="3">
        <f>TITRES_STAT!B2531</f>
        <v>45685</v>
      </c>
      <c r="B2528" s="6">
        <f>TITRES_STAT!C2531</f>
        <v>8.65</v>
      </c>
      <c r="C2528" s="6">
        <f>TITRES_STAT!D2531</f>
        <v>8.65</v>
      </c>
      <c r="D2528" s="6">
        <f>TITRES_STAT!E2531</f>
        <v>0</v>
      </c>
      <c r="E2528" s="2">
        <f t="shared" si="156"/>
        <v>-2117045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CONFIRMED BEARISH</v>
      </c>
    </row>
    <row r="2529" spans="1:8" ht="13.5" x14ac:dyDescent="0.25">
      <c r="A2529" s="3">
        <f>TITRES_STAT!B2532</f>
        <v>45686</v>
      </c>
      <c r="B2529" s="6">
        <f>TITRES_STAT!C2532</f>
        <v>8.65</v>
      </c>
      <c r="C2529" s="6">
        <f>TITRES_STAT!D2532</f>
        <v>8.65</v>
      </c>
      <c r="D2529" s="6">
        <f>TITRES_STAT!E2532</f>
        <v>162</v>
      </c>
      <c r="E2529" s="2">
        <f t="shared" si="156"/>
        <v>-2117045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8.64</v>
      </c>
      <c r="C2530" s="6">
        <f>TITRES_STAT!D2533</f>
        <v>8.64</v>
      </c>
      <c r="D2530" s="6">
        <f>TITRES_STAT!E2533</f>
        <v>615</v>
      </c>
      <c r="E2530" s="2">
        <f t="shared" si="156"/>
        <v>-2117660</v>
      </c>
      <c r="F2530" s="6" t="str">
        <f t="shared" si="159"/>
        <v>BEARISH</v>
      </c>
      <c r="G2530" s="6" t="str">
        <f t="shared" si="158"/>
        <v>NEUTRAL</v>
      </c>
      <c r="H2530" s="6" t="str">
        <f t="shared" si="157"/>
        <v>CONFIRMED BEARISH</v>
      </c>
    </row>
    <row r="2531" spans="1:8" ht="13.5" x14ac:dyDescent="0.25">
      <c r="A2531" s="3">
        <f>TITRES_STAT!B2534</f>
        <v>45688</v>
      </c>
      <c r="B2531" s="6">
        <f>TITRES_STAT!C2534</f>
        <v>8.64</v>
      </c>
      <c r="C2531" s="6">
        <f>TITRES_STAT!D2534</f>
        <v>8.64</v>
      </c>
      <c r="D2531" s="6">
        <f>TITRES_STAT!E2534</f>
        <v>529</v>
      </c>
      <c r="E2531" s="2">
        <f t="shared" si="156"/>
        <v>-2117660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CONFIRMED BEARISH</v>
      </c>
    </row>
    <row r="2532" spans="1:8" ht="13.5" x14ac:dyDescent="0.25">
      <c r="A2532" s="3">
        <f>TITRES_STAT!B2535</f>
        <v>45691</v>
      </c>
      <c r="B2532" s="6">
        <f>TITRES_STAT!C2535</f>
        <v>8.64</v>
      </c>
      <c r="C2532" s="6">
        <f>TITRES_STAT!D2535</f>
        <v>8.64</v>
      </c>
      <c r="D2532" s="6">
        <f>TITRES_STAT!E2535</f>
        <v>823</v>
      </c>
      <c r="E2532" s="2">
        <f t="shared" si="156"/>
        <v>-2117660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8.64</v>
      </c>
      <c r="C2533" s="6">
        <f>TITRES_STAT!D2536</f>
        <v>8.64</v>
      </c>
      <c r="D2533" s="6">
        <f>TITRES_STAT!E2536</f>
        <v>0</v>
      </c>
      <c r="E2533" s="2">
        <f t="shared" si="156"/>
        <v>-2117660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8.64</v>
      </c>
      <c r="C2534" s="6">
        <f>TITRES_STAT!D2537</f>
        <v>8.64</v>
      </c>
      <c r="D2534" s="6">
        <f>TITRES_STAT!E2537</f>
        <v>3374</v>
      </c>
      <c r="E2534" s="2">
        <f t="shared" si="156"/>
        <v>-2117660</v>
      </c>
      <c r="F2534" s="6" t="str">
        <f t="shared" si="159"/>
        <v>BEARISH</v>
      </c>
      <c r="G2534" s="6" t="str">
        <f t="shared" si="158"/>
        <v>NEUTRAL</v>
      </c>
      <c r="H2534" s="6" t="str">
        <f t="shared" si="157"/>
        <v>CONFIRMED BEARISH</v>
      </c>
    </row>
    <row r="2535" spans="1:8" ht="13.5" x14ac:dyDescent="0.25">
      <c r="A2535" s="3">
        <f>TITRES_STAT!B2538</f>
        <v>45694</v>
      </c>
      <c r="B2535" s="6">
        <f>TITRES_STAT!C2538</f>
        <v>8.75</v>
      </c>
      <c r="C2535" s="6">
        <f>TITRES_STAT!D2538</f>
        <v>8.75</v>
      </c>
      <c r="D2535" s="6">
        <f>TITRES_STAT!E2538</f>
        <v>1259</v>
      </c>
      <c r="E2535" s="2">
        <f t="shared" si="156"/>
        <v>-2116401</v>
      </c>
      <c r="F2535" s="6" t="str">
        <f t="shared" si="159"/>
        <v>BULLISH</v>
      </c>
      <c r="G2535" s="6" t="str">
        <f t="shared" si="158"/>
        <v>NEUTRAL</v>
      </c>
      <c r="H2535" s="6" t="str">
        <f t="shared" si="157"/>
        <v>CONFIRMED BULLISH</v>
      </c>
    </row>
    <row r="2536" spans="1:8" ht="13.5" x14ac:dyDescent="0.25">
      <c r="A2536" s="3">
        <f>TITRES_STAT!B2539</f>
        <v>45695</v>
      </c>
      <c r="B2536" s="6">
        <f>TITRES_STAT!C2539</f>
        <v>8.75</v>
      </c>
      <c r="C2536" s="6">
        <f>TITRES_STAT!D2539</f>
        <v>8.75</v>
      </c>
      <c r="D2536" s="6">
        <f>TITRES_STAT!E2539</f>
        <v>0</v>
      </c>
      <c r="E2536" s="2">
        <f t="shared" si="156"/>
        <v>-2116401</v>
      </c>
      <c r="F2536" s="6" t="str">
        <f t="shared" si="159"/>
        <v>BULLISH</v>
      </c>
      <c r="G2536" s="6" t="str">
        <f t="shared" si="158"/>
        <v>NEUTRAL</v>
      </c>
      <c r="H2536" s="6" t="str">
        <f t="shared" si="157"/>
        <v>CONFIRMED BULLISH</v>
      </c>
    </row>
    <row r="2537" spans="1:8" ht="13.5" x14ac:dyDescent="0.25">
      <c r="A2537" s="3">
        <f>TITRES_STAT!B2540</f>
        <v>45698</v>
      </c>
      <c r="B2537" s="6">
        <f>TITRES_STAT!C2540</f>
        <v>8.6</v>
      </c>
      <c r="C2537" s="6">
        <f>TITRES_STAT!D2540</f>
        <v>8.6</v>
      </c>
      <c r="D2537" s="6">
        <f>TITRES_STAT!E2540</f>
        <v>555</v>
      </c>
      <c r="E2537" s="2">
        <f t="shared" si="156"/>
        <v>-2116956</v>
      </c>
      <c r="F2537" s="6" t="str">
        <f t="shared" si="159"/>
        <v>BULLISH</v>
      </c>
      <c r="G2537" s="6" t="str">
        <f t="shared" si="158"/>
        <v>NEUTRAL</v>
      </c>
      <c r="H2537" s="6" t="str">
        <f t="shared" si="157"/>
        <v>BULLISH DIVERGENCE</v>
      </c>
    </row>
    <row r="2538" spans="1:8" ht="13.5" x14ac:dyDescent="0.25">
      <c r="A2538" s="3">
        <f>TITRES_STAT!B2541</f>
        <v>45699</v>
      </c>
      <c r="B2538" s="6">
        <f>TITRES_STAT!C2541</f>
        <v>8.73</v>
      </c>
      <c r="C2538" s="6">
        <f>TITRES_STAT!D2541</f>
        <v>8.73</v>
      </c>
      <c r="D2538" s="6">
        <f>TITRES_STAT!E2541</f>
        <v>128</v>
      </c>
      <c r="E2538" s="2">
        <f t="shared" si="156"/>
        <v>-2116828</v>
      </c>
      <c r="F2538" s="6" t="str">
        <f t="shared" si="159"/>
        <v>BULLISH</v>
      </c>
      <c r="G2538" s="6" t="str">
        <f t="shared" si="158"/>
        <v>NEUTRAL</v>
      </c>
      <c r="H2538" s="6" t="str">
        <f t="shared" si="157"/>
        <v>CONFIRMED BULLISH</v>
      </c>
    </row>
    <row r="2539" spans="1:8" ht="13.5" x14ac:dyDescent="0.25">
      <c r="A2539" s="3">
        <f>TITRES_STAT!B2542</f>
        <v>45700</v>
      </c>
      <c r="B2539" s="6">
        <f>TITRES_STAT!C2542</f>
        <v>8.65</v>
      </c>
      <c r="C2539" s="6">
        <f>TITRES_STAT!D2542</f>
        <v>8.65</v>
      </c>
      <c r="D2539" s="6">
        <f>TITRES_STAT!E2542</f>
        <v>1006</v>
      </c>
      <c r="E2539" s="2">
        <f t="shared" si="156"/>
        <v>-2117834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BEARISH DIVERGENCE</v>
      </c>
    </row>
    <row r="2540" spans="1:8" ht="13.5" x14ac:dyDescent="0.25">
      <c r="A2540" s="3">
        <f>TITRES_STAT!B2543</f>
        <v>45701</v>
      </c>
      <c r="B2540" s="6">
        <f>TITRES_STAT!C2543</f>
        <v>8.73</v>
      </c>
      <c r="C2540" s="6">
        <f>TITRES_STAT!D2543</f>
        <v>8.73</v>
      </c>
      <c r="D2540" s="6">
        <f>TITRES_STAT!E2543</f>
        <v>5185</v>
      </c>
      <c r="E2540" s="2">
        <f t="shared" si="156"/>
        <v>-2112649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BULLISH DIVERGENCE</v>
      </c>
    </row>
    <row r="2541" spans="1:8" ht="13.5" x14ac:dyDescent="0.25">
      <c r="A2541" s="3">
        <f>TITRES_STAT!B2544</f>
        <v>45702</v>
      </c>
      <c r="B2541" s="6">
        <f>TITRES_STAT!C2544</f>
        <v>8.73</v>
      </c>
      <c r="C2541" s="6">
        <f>TITRES_STAT!D2544</f>
        <v>8.73</v>
      </c>
      <c r="D2541" s="6">
        <f>TITRES_STAT!E2544</f>
        <v>0</v>
      </c>
      <c r="E2541" s="2">
        <f t="shared" si="156"/>
        <v>-2112649</v>
      </c>
      <c r="F2541" s="6" t="str">
        <f t="shared" si="159"/>
        <v>BULLISH</v>
      </c>
      <c r="G2541" s="6" t="str">
        <f t="shared" si="158"/>
        <v>NEUTRAL</v>
      </c>
      <c r="H2541" s="6" t="str">
        <f t="shared" si="157"/>
        <v>BULLISH DIVERGENCE</v>
      </c>
    </row>
    <row r="2542" spans="1:8" ht="13.5" x14ac:dyDescent="0.25">
      <c r="A2542" s="3">
        <f>TITRES_STAT!B2545</f>
        <v>45705</v>
      </c>
      <c r="B2542" s="6">
        <f>TITRES_STAT!C2545</f>
        <v>8.73</v>
      </c>
      <c r="C2542" s="6">
        <f>TITRES_STAT!D2545</f>
        <v>8.73</v>
      </c>
      <c r="D2542" s="6">
        <f>TITRES_STAT!E2545</f>
        <v>0</v>
      </c>
      <c r="E2542" s="2">
        <f t="shared" si="156"/>
        <v>-2112649</v>
      </c>
      <c r="F2542" s="6" t="str">
        <f t="shared" si="159"/>
        <v>BULLISH</v>
      </c>
      <c r="G2542" s="6" t="str">
        <f t="shared" si="158"/>
        <v>NEUTRAL</v>
      </c>
      <c r="H2542" s="6" t="str">
        <f t="shared" si="157"/>
        <v>CONFIRMED BULLISH</v>
      </c>
    </row>
    <row r="2543" spans="1:8" ht="13.5" x14ac:dyDescent="0.25">
      <c r="A2543" s="3">
        <f>TITRES_STAT!B2546</f>
        <v>45706</v>
      </c>
      <c r="B2543" s="6">
        <f>TITRES_STAT!C2546</f>
        <v>8.6</v>
      </c>
      <c r="C2543" s="6">
        <f>TITRES_STAT!D2546</f>
        <v>8.6</v>
      </c>
      <c r="D2543" s="6">
        <f>TITRES_STAT!E2546</f>
        <v>120</v>
      </c>
      <c r="E2543" s="2">
        <f t="shared" si="156"/>
        <v>-2112769</v>
      </c>
      <c r="F2543" s="6" t="str">
        <f t="shared" si="159"/>
        <v>BULLISH</v>
      </c>
      <c r="G2543" s="6" t="str">
        <f t="shared" si="158"/>
        <v>NEUTRAL</v>
      </c>
      <c r="H2543" s="6" t="str">
        <f t="shared" si="157"/>
        <v>BULLISH DIVERGENCE</v>
      </c>
    </row>
    <row r="2544" spans="1:8" ht="13.5" x14ac:dyDescent="0.25">
      <c r="A2544" s="3">
        <f>TITRES_STAT!B2547</f>
        <v>45707</v>
      </c>
      <c r="B2544" s="6">
        <f>TITRES_STAT!C2547</f>
        <v>8.6</v>
      </c>
      <c r="C2544" s="6">
        <f>TITRES_STAT!D2547</f>
        <v>8.6</v>
      </c>
      <c r="D2544" s="6">
        <f>TITRES_STAT!E2547</f>
        <v>204</v>
      </c>
      <c r="E2544" s="2">
        <f t="shared" si="156"/>
        <v>-2112769</v>
      </c>
      <c r="F2544" s="6" t="str">
        <f t="shared" si="159"/>
        <v>BULLISH</v>
      </c>
      <c r="G2544" s="6" t="str">
        <f t="shared" si="158"/>
        <v>NEUTRAL</v>
      </c>
      <c r="H2544" s="6" t="str">
        <f t="shared" si="157"/>
        <v>BULLISH DIVERGENCE</v>
      </c>
    </row>
    <row r="2545" spans="1:8" ht="13.5" x14ac:dyDescent="0.25">
      <c r="A2545" s="3">
        <f>TITRES_STAT!B2548</f>
        <v>45708</v>
      </c>
      <c r="B2545" s="6">
        <f>TITRES_STAT!C2548</f>
        <v>8.6</v>
      </c>
      <c r="C2545" s="6">
        <f>TITRES_STAT!D2548</f>
        <v>8.6</v>
      </c>
      <c r="D2545" s="6">
        <f>TITRES_STAT!E2548</f>
        <v>25</v>
      </c>
      <c r="E2545" s="2">
        <f t="shared" si="156"/>
        <v>-2112769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8.6</v>
      </c>
      <c r="C2546" s="6">
        <f>TITRES_STAT!D2549</f>
        <v>8.6</v>
      </c>
      <c r="D2546" s="6">
        <f>TITRES_STAT!E2549</f>
        <v>400</v>
      </c>
      <c r="E2546" s="2">
        <f t="shared" si="156"/>
        <v>-2112769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8.6</v>
      </c>
      <c r="C2547" s="6">
        <f>TITRES_STAT!D2550</f>
        <v>8.6</v>
      </c>
      <c r="D2547" s="6">
        <f>TITRES_STAT!E2550</f>
        <v>150</v>
      </c>
      <c r="E2547" s="2">
        <f t="shared" si="156"/>
        <v>-2112769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8.6</v>
      </c>
      <c r="C2548" s="6">
        <f>TITRES_STAT!D2551</f>
        <v>8.6</v>
      </c>
      <c r="D2548" s="6">
        <f>TITRES_STAT!E2551</f>
        <v>0</v>
      </c>
      <c r="E2548" s="2">
        <f t="shared" si="156"/>
        <v>-2112769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45714</v>
      </c>
      <c r="B2549" s="6">
        <f>TITRES_STAT!C2552</f>
        <v>8.6</v>
      </c>
      <c r="C2549" s="6">
        <f>TITRES_STAT!D2552</f>
        <v>8.6</v>
      </c>
      <c r="D2549" s="6">
        <f>TITRES_STAT!E2552</f>
        <v>0</v>
      </c>
      <c r="E2549" s="2">
        <f t="shared" si="156"/>
        <v>-2112769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45715</v>
      </c>
      <c r="B2550" s="6">
        <f>TITRES_STAT!C2553</f>
        <v>8.64</v>
      </c>
      <c r="C2550" s="6">
        <f>TITRES_STAT!D2553</f>
        <v>8.64</v>
      </c>
      <c r="D2550" s="6">
        <f>TITRES_STAT!E2553</f>
        <v>272</v>
      </c>
      <c r="E2550" s="2">
        <f t="shared" si="156"/>
        <v>-2112497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8.6</v>
      </c>
      <c r="C2551" s="6">
        <f>TITRES_STAT!D2554</f>
        <v>8.6</v>
      </c>
      <c r="D2551" s="6">
        <f>TITRES_STAT!E2554</f>
        <v>488</v>
      </c>
      <c r="E2551" s="2">
        <f t="shared" si="156"/>
        <v>-2112985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45719</v>
      </c>
      <c r="B2552" s="6">
        <f>TITRES_STAT!C2555</f>
        <v>8.6</v>
      </c>
      <c r="C2552" s="6">
        <f>TITRES_STAT!D2555</f>
        <v>8.6</v>
      </c>
      <c r="D2552" s="6">
        <f>TITRES_STAT!E2555</f>
        <v>125</v>
      </c>
      <c r="E2552" s="2">
        <f t="shared" si="156"/>
        <v>-2112985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45720</v>
      </c>
      <c r="B2553" s="6">
        <f>TITRES_STAT!C2556</f>
        <v>8.6</v>
      </c>
      <c r="C2553" s="6">
        <f>TITRES_STAT!D2556</f>
        <v>8.6</v>
      </c>
      <c r="D2553" s="6">
        <f>TITRES_STAT!E2556</f>
        <v>795</v>
      </c>
      <c r="E2553" s="2">
        <f t="shared" si="156"/>
        <v>-2112985</v>
      </c>
      <c r="F2553" s="6" t="str">
        <f t="shared" si="159"/>
        <v>BEARISH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45721</v>
      </c>
      <c r="B2554" s="6">
        <f>TITRES_STAT!C2557</f>
        <v>8.6</v>
      </c>
      <c r="C2554" s="6">
        <f>TITRES_STAT!D2557</f>
        <v>8.6</v>
      </c>
      <c r="D2554" s="6">
        <f>TITRES_STAT!E2557</f>
        <v>0</v>
      </c>
      <c r="E2554" s="2">
        <f t="shared" si="156"/>
        <v>-2112985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45722</v>
      </c>
      <c r="B2555" s="6">
        <f>TITRES_STAT!C2558</f>
        <v>8.6</v>
      </c>
      <c r="C2555" s="6">
        <f>TITRES_STAT!D2558</f>
        <v>8.6</v>
      </c>
      <c r="D2555" s="6">
        <f>TITRES_STAT!E2558</f>
        <v>0</v>
      </c>
      <c r="E2555" s="2">
        <f t="shared" si="156"/>
        <v>-2112985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8.5500000000000007</v>
      </c>
      <c r="C2556" s="6">
        <f>TITRES_STAT!D2559</f>
        <v>8.5500000000000007</v>
      </c>
      <c r="D2556" s="6">
        <f>TITRES_STAT!E2559</f>
        <v>2</v>
      </c>
      <c r="E2556" s="2">
        <f t="shared" si="156"/>
        <v>-2112987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8.5500000000000007</v>
      </c>
      <c r="C2557" s="6">
        <f>TITRES_STAT!D2560</f>
        <v>8.5500000000000007</v>
      </c>
      <c r="D2557" s="6">
        <f>TITRES_STAT!E2560</f>
        <v>100</v>
      </c>
      <c r="E2557" s="2">
        <f t="shared" si="156"/>
        <v>-2112987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8.5500000000000007</v>
      </c>
      <c r="C2558" s="6">
        <f>TITRES_STAT!D2561</f>
        <v>8.5500000000000007</v>
      </c>
      <c r="D2558" s="6">
        <f>TITRES_STAT!E2561</f>
        <v>255</v>
      </c>
      <c r="E2558" s="2">
        <f t="shared" si="156"/>
        <v>-2112987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CONFIRMED BEARISH</v>
      </c>
    </row>
    <row r="2559" spans="1:8" ht="13.5" x14ac:dyDescent="0.25">
      <c r="A2559" s="3">
        <f>TITRES_STAT!B2562</f>
        <v>45728</v>
      </c>
      <c r="B2559" s="6">
        <f>TITRES_STAT!C2562</f>
        <v>8.5399999999999991</v>
      </c>
      <c r="C2559" s="6">
        <f>TITRES_STAT!D2562</f>
        <v>8.5399999999999991</v>
      </c>
      <c r="D2559" s="6">
        <f>TITRES_STAT!E2562</f>
        <v>820</v>
      </c>
      <c r="E2559" s="2">
        <f t="shared" si="156"/>
        <v>-2113807</v>
      </c>
      <c r="F2559" s="6" t="str">
        <f t="shared" si="159"/>
        <v>BEARISH</v>
      </c>
      <c r="G2559" s="6" t="str">
        <f t="shared" si="158"/>
        <v>NEUTRAL</v>
      </c>
      <c r="H2559" s="6" t="str">
        <f t="shared" si="157"/>
        <v>CONFIRMED BEARISH</v>
      </c>
    </row>
    <row r="2560" spans="1:8" ht="13.5" x14ac:dyDescent="0.25">
      <c r="A2560" s="3">
        <f>TITRES_STAT!B2563</f>
        <v>45729</v>
      </c>
      <c r="B2560" s="6">
        <f>TITRES_STAT!C2563</f>
        <v>8.5299999999999994</v>
      </c>
      <c r="C2560" s="6">
        <f>TITRES_STAT!D2563</f>
        <v>8.5299999999999994</v>
      </c>
      <c r="D2560" s="6">
        <f>TITRES_STAT!E2563</f>
        <v>239</v>
      </c>
      <c r="E2560" s="2">
        <f t="shared" si="156"/>
        <v>-2114046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8.5299999999999994</v>
      </c>
      <c r="C2561" s="6">
        <f>TITRES_STAT!D2564</f>
        <v>8.5299999999999994</v>
      </c>
      <c r="D2561" s="6">
        <f>TITRES_STAT!E2564</f>
        <v>0</v>
      </c>
      <c r="E2561" s="2">
        <f t="shared" si="156"/>
        <v>-2114046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8.5299999999999994</v>
      </c>
      <c r="C2562" s="6">
        <f>TITRES_STAT!D2565</f>
        <v>8.5299999999999994</v>
      </c>
      <c r="D2562" s="6">
        <f>TITRES_STAT!E2565</f>
        <v>384</v>
      </c>
      <c r="E2562" s="2">
        <f t="shared" si="156"/>
        <v>-2114046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8.5</v>
      </c>
      <c r="C2563" s="6">
        <f>TITRES_STAT!D2566</f>
        <v>8.5</v>
      </c>
      <c r="D2563" s="6">
        <f>TITRES_STAT!E2566</f>
        <v>118</v>
      </c>
      <c r="E2563" s="2">
        <f t="shared" si="156"/>
        <v>-2114164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8.5</v>
      </c>
      <c r="C2564" s="6">
        <f>TITRES_STAT!D2567</f>
        <v>8.5</v>
      </c>
      <c r="D2564" s="6">
        <f>TITRES_STAT!E2567</f>
        <v>77</v>
      </c>
      <c r="E2564" s="2">
        <f t="shared" ref="E2564:E2627" si="160">IF(B2564&gt;B2563, E2563+D2564, IF(B2564&lt;B2563, E2563-D2564, E2563))</f>
        <v>-2114164</v>
      </c>
      <c r="F2564" s="6" t="str">
        <f t="shared" si="159"/>
        <v>BEARISH</v>
      </c>
      <c r="G2564" s="6" t="str">
        <f t="shared" si="158"/>
        <v>NEUTRAL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8.5</v>
      </c>
      <c r="C2565" s="6">
        <f>TITRES_STAT!D2568</f>
        <v>8.5</v>
      </c>
      <c r="D2565" s="6">
        <f>TITRES_STAT!E2568</f>
        <v>0</v>
      </c>
      <c r="E2565" s="2">
        <f t="shared" si="160"/>
        <v>-2114164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8.5</v>
      </c>
      <c r="C2566" s="6">
        <f>TITRES_STAT!D2569</f>
        <v>8.5</v>
      </c>
      <c r="D2566" s="6">
        <f>TITRES_STAT!E2569</f>
        <v>0</v>
      </c>
      <c r="E2566" s="2">
        <f t="shared" si="160"/>
        <v>-2114164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8.5</v>
      </c>
      <c r="C2567" s="6">
        <f>TITRES_STAT!D2570</f>
        <v>8.5</v>
      </c>
      <c r="D2567" s="6">
        <f>TITRES_STAT!E2570</f>
        <v>0</v>
      </c>
      <c r="E2567" s="2">
        <f t="shared" si="160"/>
        <v>-2114164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8.5</v>
      </c>
      <c r="C2568" s="6">
        <f>TITRES_STAT!D2571</f>
        <v>8.5</v>
      </c>
      <c r="D2568" s="6">
        <f>TITRES_STAT!E2571</f>
        <v>218</v>
      </c>
      <c r="E2568" s="2">
        <f t="shared" si="160"/>
        <v>-2114164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8.5</v>
      </c>
      <c r="C2569" s="6">
        <f>TITRES_STAT!D2572</f>
        <v>8.5</v>
      </c>
      <c r="D2569" s="6">
        <f>TITRES_STAT!E2572</f>
        <v>800</v>
      </c>
      <c r="E2569" s="2">
        <f t="shared" si="160"/>
        <v>-2114164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45744</v>
      </c>
      <c r="B2570" s="6">
        <f>TITRES_STAT!C2573</f>
        <v>8.5</v>
      </c>
      <c r="C2570" s="6">
        <f>TITRES_STAT!D2573</f>
        <v>8.5</v>
      </c>
      <c r="D2570" s="6">
        <f>TITRES_STAT!E2573</f>
        <v>0</v>
      </c>
      <c r="E2570" s="2">
        <f t="shared" si="160"/>
        <v>-2114164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45749</v>
      </c>
      <c r="B2571" s="6">
        <f>TITRES_STAT!C2574</f>
        <v>8.5</v>
      </c>
      <c r="C2571" s="6">
        <f>TITRES_STAT!D2574</f>
        <v>8.5</v>
      </c>
      <c r="D2571" s="6">
        <f>TITRES_STAT!E2574</f>
        <v>0</v>
      </c>
      <c r="E2571" s="2">
        <f t="shared" si="160"/>
        <v>-2114164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45750</v>
      </c>
      <c r="B2572" s="6">
        <f>TITRES_STAT!C2575</f>
        <v>8.6</v>
      </c>
      <c r="C2572" s="6">
        <f>TITRES_STAT!D2575</f>
        <v>8.6</v>
      </c>
      <c r="D2572" s="6">
        <f>TITRES_STAT!E2575</f>
        <v>1</v>
      </c>
      <c r="E2572" s="2">
        <f t="shared" si="160"/>
        <v>-2114163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8.6</v>
      </c>
      <c r="C2573" s="6">
        <f>TITRES_STAT!D2576</f>
        <v>8.6</v>
      </c>
      <c r="D2573" s="6">
        <f>TITRES_STAT!E2576</f>
        <v>0</v>
      </c>
      <c r="E2573" s="2">
        <f t="shared" si="160"/>
        <v>-2114163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8.59</v>
      </c>
      <c r="C2574" s="6">
        <f>TITRES_STAT!D2577</f>
        <v>8.59</v>
      </c>
      <c r="D2574" s="6">
        <f>TITRES_STAT!E2577</f>
        <v>415</v>
      </c>
      <c r="E2574" s="2">
        <f t="shared" si="160"/>
        <v>-2114578</v>
      </c>
      <c r="F2574" s="6" t="str">
        <f t="shared" si="163"/>
        <v>BEARISH</v>
      </c>
      <c r="G2574" s="6" t="str">
        <f t="shared" si="162"/>
        <v>NEUTRAL</v>
      </c>
      <c r="H2574" s="6" t="str">
        <f t="shared" si="161"/>
        <v>BEARISH DIVERGENCE</v>
      </c>
    </row>
    <row r="2575" spans="1:8" ht="13.5" x14ac:dyDescent="0.25">
      <c r="A2575" s="3">
        <f>TITRES_STAT!B2578</f>
        <v>45755</v>
      </c>
      <c r="B2575" s="6">
        <f>TITRES_STAT!C2578</f>
        <v>8.57</v>
      </c>
      <c r="C2575" s="6">
        <f>TITRES_STAT!D2578</f>
        <v>8.57</v>
      </c>
      <c r="D2575" s="6">
        <f>TITRES_STAT!E2578</f>
        <v>134</v>
      </c>
      <c r="E2575" s="2">
        <f t="shared" si="160"/>
        <v>-2114712</v>
      </c>
      <c r="F2575" s="6" t="str">
        <f t="shared" si="163"/>
        <v>BEARISH</v>
      </c>
      <c r="G2575" s="6" t="str">
        <f t="shared" si="162"/>
        <v>NEUTRAL</v>
      </c>
      <c r="H2575" s="6" t="str">
        <f t="shared" si="161"/>
        <v>BEARISH DIVERGENCE</v>
      </c>
    </row>
    <row r="2576" spans="1:8" ht="13.5" x14ac:dyDescent="0.25">
      <c r="A2576" s="3">
        <f>TITRES_STAT!B2579</f>
        <v>45757</v>
      </c>
      <c r="B2576" s="6">
        <f>TITRES_STAT!C2579</f>
        <v>8.57</v>
      </c>
      <c r="C2576" s="6">
        <f>TITRES_STAT!D2579</f>
        <v>8.57</v>
      </c>
      <c r="D2576" s="6">
        <f>TITRES_STAT!E2579</f>
        <v>251</v>
      </c>
      <c r="E2576" s="2">
        <f t="shared" si="160"/>
        <v>-2114712</v>
      </c>
      <c r="F2576" s="6" t="str">
        <f t="shared" si="163"/>
        <v>BEARISH</v>
      </c>
      <c r="G2576" s="6" t="str">
        <f t="shared" si="162"/>
        <v>NEUTRAL</v>
      </c>
      <c r="H2576" s="6" t="str">
        <f t="shared" si="161"/>
        <v>BEARISH DIVERGENCE</v>
      </c>
    </row>
    <row r="2577" spans="1:8" ht="13.5" x14ac:dyDescent="0.25">
      <c r="A2577" s="3">
        <f>TITRES_STAT!B2580</f>
        <v>45758</v>
      </c>
      <c r="B2577" s="6">
        <f>TITRES_STAT!C2580</f>
        <v>8.57</v>
      </c>
      <c r="C2577" s="6">
        <f>TITRES_STAT!D2580</f>
        <v>8.57</v>
      </c>
      <c r="D2577" s="6">
        <f>TITRES_STAT!E2580</f>
        <v>0</v>
      </c>
      <c r="E2577" s="2">
        <f t="shared" si="160"/>
        <v>-2114712</v>
      </c>
      <c r="F2577" s="6" t="str">
        <f t="shared" si="163"/>
        <v>BEARISH</v>
      </c>
      <c r="G2577" s="6" t="str">
        <f t="shared" si="162"/>
        <v>NEUTRAL</v>
      </c>
      <c r="H2577" s="6" t="str">
        <f t="shared" si="161"/>
        <v>CONFIRMED BEARISH</v>
      </c>
    </row>
    <row r="2578" spans="1:8" ht="13.5" x14ac:dyDescent="0.25">
      <c r="A2578" s="3">
        <f>TITRES_STAT!B2581</f>
        <v>45761</v>
      </c>
      <c r="B2578" s="6">
        <f>TITRES_STAT!C2581</f>
        <v>8.57</v>
      </c>
      <c r="C2578" s="6">
        <f>TITRES_STAT!D2581</f>
        <v>8.57</v>
      </c>
      <c r="D2578" s="6">
        <f>TITRES_STAT!E2581</f>
        <v>0</v>
      </c>
      <c r="E2578" s="2">
        <f t="shared" si="160"/>
        <v>-2114712</v>
      </c>
      <c r="F2578" s="6" t="str">
        <f t="shared" si="163"/>
        <v>BEARISH</v>
      </c>
      <c r="G2578" s="6" t="str">
        <f t="shared" si="162"/>
        <v>NEUTRAL</v>
      </c>
      <c r="H2578" s="6" t="str">
        <f t="shared" si="161"/>
        <v>CONFIRMED BEARISH</v>
      </c>
    </row>
    <row r="2579" spans="1:8" ht="13.5" x14ac:dyDescent="0.25">
      <c r="A2579" s="3">
        <f>TITRES_STAT!B2582</f>
        <v>45762</v>
      </c>
      <c r="B2579" s="6">
        <f>TITRES_STAT!C2582</f>
        <v>8.57</v>
      </c>
      <c r="C2579" s="6">
        <f>TITRES_STAT!D2582</f>
        <v>8.57</v>
      </c>
      <c r="D2579" s="6">
        <f>TITRES_STAT!E2582</f>
        <v>0</v>
      </c>
      <c r="E2579" s="2">
        <f t="shared" si="160"/>
        <v>-2114712</v>
      </c>
      <c r="F2579" s="6" t="str">
        <f t="shared" si="163"/>
        <v>BEARISH</v>
      </c>
      <c r="G2579" s="6" t="str">
        <f t="shared" si="162"/>
        <v>NEUTRAL</v>
      </c>
      <c r="H2579" s="6" t="str">
        <f t="shared" si="161"/>
        <v>CONFIRMED BEARISH</v>
      </c>
    </row>
    <row r="2580" spans="1:8" ht="13.5" x14ac:dyDescent="0.25">
      <c r="A2580" s="3">
        <f>TITRES_STAT!B2583</f>
        <v>45763</v>
      </c>
      <c r="B2580" s="6">
        <f>TITRES_STAT!C2583</f>
        <v>8.57</v>
      </c>
      <c r="C2580" s="6">
        <f>TITRES_STAT!D2583</f>
        <v>8.57</v>
      </c>
      <c r="D2580" s="6">
        <f>TITRES_STAT!E2583</f>
        <v>0</v>
      </c>
      <c r="E2580" s="2">
        <f t="shared" si="160"/>
        <v>-2114712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45764</v>
      </c>
      <c r="B2581" s="6">
        <f>TITRES_STAT!C2584</f>
        <v>8.57</v>
      </c>
      <c r="C2581" s="6">
        <f>TITRES_STAT!D2584</f>
        <v>8.57</v>
      </c>
      <c r="D2581" s="6">
        <f>TITRES_STAT!E2584</f>
        <v>0</v>
      </c>
      <c r="E2581" s="2">
        <f t="shared" si="160"/>
        <v>-2114712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45765</v>
      </c>
      <c r="B2582" s="6">
        <f>TITRES_STAT!C2585</f>
        <v>8.5299999999999994</v>
      </c>
      <c r="C2582" s="6">
        <f>TITRES_STAT!D2585</f>
        <v>8.5299999999999994</v>
      </c>
      <c r="D2582" s="6">
        <f>TITRES_STAT!E2585</f>
        <v>241</v>
      </c>
      <c r="E2582" s="2">
        <f t="shared" si="160"/>
        <v>-2114953</v>
      </c>
      <c r="F2582" s="6" t="str">
        <f t="shared" si="163"/>
        <v>BEARISH</v>
      </c>
      <c r="G2582" s="6" t="str">
        <f t="shared" si="162"/>
        <v>NEUTRAL</v>
      </c>
      <c r="H2582" s="6" t="str">
        <f t="shared" si="161"/>
        <v>CONFIRMED BEARISH</v>
      </c>
    </row>
    <row r="2583" spans="1:8" ht="13.5" x14ac:dyDescent="0.25">
      <c r="A2583" s="3">
        <f>TITRES_STAT!B2586</f>
        <v>45768</v>
      </c>
      <c r="B2583" s="6">
        <f>TITRES_STAT!C2586</f>
        <v>8.59</v>
      </c>
      <c r="C2583" s="6">
        <f>TITRES_STAT!D2586</f>
        <v>8.59</v>
      </c>
      <c r="D2583" s="6">
        <f>TITRES_STAT!E2586</f>
        <v>204</v>
      </c>
      <c r="E2583" s="2">
        <f t="shared" si="160"/>
        <v>-2114749</v>
      </c>
      <c r="F2583" s="6" t="str">
        <f t="shared" si="163"/>
        <v>BEARISH</v>
      </c>
      <c r="G2583" s="6" t="str">
        <f t="shared" si="162"/>
        <v>NEUTRAL</v>
      </c>
      <c r="H2583" s="6" t="str">
        <f t="shared" si="161"/>
        <v>BEARISH DIVERGENCE</v>
      </c>
    </row>
    <row r="2584" spans="1:8" ht="13.5" x14ac:dyDescent="0.25">
      <c r="A2584" s="3">
        <f>TITRES_STAT!B2587</f>
        <v>45769</v>
      </c>
      <c r="B2584" s="6">
        <f>TITRES_STAT!C2587</f>
        <v>8.59</v>
      </c>
      <c r="C2584" s="6">
        <f>TITRES_STAT!D2587</f>
        <v>8.59</v>
      </c>
      <c r="D2584" s="6">
        <f>TITRES_STAT!E2587</f>
        <v>0</v>
      </c>
      <c r="E2584" s="2">
        <f t="shared" si="160"/>
        <v>-2114749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BEARISH DIVERGENCE</v>
      </c>
    </row>
    <row r="2585" spans="1:8" ht="13.5" x14ac:dyDescent="0.25">
      <c r="A2585" s="3">
        <f>TITRES_STAT!B2588</f>
        <v>45770</v>
      </c>
      <c r="B2585" s="6">
        <f>TITRES_STAT!C2588</f>
        <v>8.59</v>
      </c>
      <c r="C2585" s="6">
        <f>TITRES_STAT!D2588</f>
        <v>8.59</v>
      </c>
      <c r="D2585" s="6">
        <f>TITRES_STAT!E2588</f>
        <v>46</v>
      </c>
      <c r="E2585" s="2">
        <f t="shared" si="160"/>
        <v>-2114749</v>
      </c>
      <c r="F2585" s="6" t="str">
        <f t="shared" si="163"/>
        <v>BEARISH</v>
      </c>
      <c r="G2585" s="6" t="str">
        <f t="shared" si="162"/>
        <v>NEUTRAL</v>
      </c>
      <c r="H2585" s="6" t="str">
        <f t="shared" si="161"/>
        <v>BEARISH DIVERGENCE</v>
      </c>
    </row>
    <row r="2586" spans="1:8" ht="13.5" x14ac:dyDescent="0.25">
      <c r="A2586" s="3">
        <f>TITRES_STAT!B2589</f>
        <v>45771</v>
      </c>
      <c r="B2586" s="6">
        <f>TITRES_STAT!C2589</f>
        <v>8.59</v>
      </c>
      <c r="C2586" s="6">
        <f>TITRES_STAT!D2589</f>
        <v>8.59</v>
      </c>
      <c r="D2586" s="6">
        <f>TITRES_STAT!E2589</f>
        <v>0</v>
      </c>
      <c r="E2586" s="2">
        <f t="shared" si="160"/>
        <v>-2114749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BEARISH DIVERGENCE</v>
      </c>
    </row>
    <row r="2587" spans="1:8" ht="13.5" x14ac:dyDescent="0.25">
      <c r="A2587" s="3">
        <f>TITRES_STAT!B2590</f>
        <v>45772</v>
      </c>
      <c r="B2587" s="6">
        <f>TITRES_STAT!C2590</f>
        <v>8.59</v>
      </c>
      <c r="C2587" s="6">
        <f>TITRES_STAT!D2590</f>
        <v>8.59</v>
      </c>
      <c r="D2587" s="6">
        <f>TITRES_STAT!E2590</f>
        <v>0</v>
      </c>
      <c r="E2587" s="2">
        <f t="shared" si="160"/>
        <v>-2114749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8.59</v>
      </c>
      <c r="C2588" s="6">
        <f>TITRES_STAT!D2591</f>
        <v>8.59</v>
      </c>
      <c r="D2588" s="6">
        <f>TITRES_STAT!E2591</f>
        <v>0</v>
      </c>
      <c r="E2588" s="2">
        <f t="shared" si="160"/>
        <v>-2114749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45776</v>
      </c>
      <c r="B2589" s="6">
        <f>TITRES_STAT!C2592</f>
        <v>8.59</v>
      </c>
      <c r="C2589" s="6">
        <f>TITRES_STAT!D2592</f>
        <v>8.59</v>
      </c>
      <c r="D2589" s="6">
        <f>TITRES_STAT!E2592</f>
        <v>0</v>
      </c>
      <c r="E2589" s="2">
        <f t="shared" si="160"/>
        <v>-2114749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45777</v>
      </c>
      <c r="B2590" s="6">
        <f>TITRES_STAT!C2593</f>
        <v>8.6</v>
      </c>
      <c r="C2590" s="6">
        <f>TITRES_STAT!D2593</f>
        <v>8.6</v>
      </c>
      <c r="D2590" s="6">
        <f>TITRES_STAT!E2593</f>
        <v>16</v>
      </c>
      <c r="E2590" s="2">
        <f t="shared" si="160"/>
        <v>-2114733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8.6</v>
      </c>
      <c r="C2591" s="6">
        <f>TITRES_STAT!D2594</f>
        <v>8.6</v>
      </c>
      <c r="D2591" s="6">
        <f>TITRES_STAT!E2594</f>
        <v>0</v>
      </c>
      <c r="E2591" s="2">
        <f t="shared" si="160"/>
        <v>-2114733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8.27</v>
      </c>
      <c r="C2592" s="6">
        <f>TITRES_STAT!D2595</f>
        <v>8.27</v>
      </c>
      <c r="D2592" s="6">
        <f>TITRES_STAT!E2595</f>
        <v>126</v>
      </c>
      <c r="E2592" s="2">
        <f t="shared" si="160"/>
        <v>-2114859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8.59</v>
      </c>
      <c r="C2593" s="6">
        <f>TITRES_STAT!D2596</f>
        <v>8.59</v>
      </c>
      <c r="D2593" s="6">
        <f>TITRES_STAT!E2596</f>
        <v>125</v>
      </c>
      <c r="E2593" s="2">
        <f t="shared" si="160"/>
        <v>-2114734</v>
      </c>
      <c r="F2593" s="6" t="str">
        <f t="shared" si="163"/>
        <v>BULLISH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45784</v>
      </c>
      <c r="B2594" s="6">
        <f>TITRES_STAT!C2597</f>
        <v>8.59</v>
      </c>
      <c r="C2594" s="6">
        <f>TITRES_STAT!D2597</f>
        <v>8.59</v>
      </c>
      <c r="D2594" s="6">
        <f>TITRES_STAT!E2597</f>
        <v>0</v>
      </c>
      <c r="E2594" s="2">
        <f t="shared" si="160"/>
        <v>-2114734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45785</v>
      </c>
      <c r="B2595" s="6">
        <f>TITRES_STAT!C2598</f>
        <v>8.59</v>
      </c>
      <c r="C2595" s="6">
        <f>TITRES_STAT!D2598</f>
        <v>8.59</v>
      </c>
      <c r="D2595" s="6">
        <f>TITRES_STAT!E2598</f>
        <v>0</v>
      </c>
      <c r="E2595" s="2">
        <f t="shared" si="160"/>
        <v>-2114734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CONFIRMED BEARISH</v>
      </c>
    </row>
    <row r="2596" spans="1:8" ht="13.5" x14ac:dyDescent="0.25">
      <c r="A2596" s="3">
        <f>TITRES_STAT!B2599</f>
        <v>45786</v>
      </c>
      <c r="B2596" s="6">
        <f>TITRES_STAT!C2599</f>
        <v>8.59</v>
      </c>
      <c r="C2596" s="6">
        <f>TITRES_STAT!D2599</f>
        <v>8.59</v>
      </c>
      <c r="D2596" s="6">
        <f>TITRES_STAT!E2599</f>
        <v>7</v>
      </c>
      <c r="E2596" s="2">
        <f t="shared" si="160"/>
        <v>-2114734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8.59</v>
      </c>
      <c r="C2597" s="6">
        <f>TITRES_STAT!D2600</f>
        <v>8.59</v>
      </c>
      <c r="D2597" s="6">
        <f>TITRES_STAT!E2600</f>
        <v>20</v>
      </c>
      <c r="E2597" s="2">
        <f t="shared" si="160"/>
        <v>-2114734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8.58</v>
      </c>
      <c r="C2598" s="6">
        <f>TITRES_STAT!D2601</f>
        <v>8.58</v>
      </c>
      <c r="D2598" s="6">
        <f>TITRES_STAT!E2601</f>
        <v>5937</v>
      </c>
      <c r="E2598" s="2">
        <f t="shared" si="160"/>
        <v>-2120671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8.58</v>
      </c>
      <c r="C2599" s="6">
        <f>TITRES_STAT!D2602</f>
        <v>8.58</v>
      </c>
      <c r="D2599" s="6">
        <f>TITRES_STAT!E2602</f>
        <v>0</v>
      </c>
      <c r="E2599" s="2">
        <f t="shared" si="160"/>
        <v>-2120671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8.58</v>
      </c>
      <c r="C2600" s="6">
        <f>TITRES_STAT!D2603</f>
        <v>8.58</v>
      </c>
      <c r="D2600" s="6">
        <f>TITRES_STAT!E2603</f>
        <v>0</v>
      </c>
      <c r="E2600" s="2">
        <f t="shared" si="160"/>
        <v>-2120671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8.58</v>
      </c>
      <c r="C2601" s="6">
        <f>TITRES_STAT!D2604</f>
        <v>8.58</v>
      </c>
      <c r="D2601" s="6">
        <f>TITRES_STAT!E2604</f>
        <v>0</v>
      </c>
      <c r="E2601" s="2">
        <f t="shared" si="160"/>
        <v>-2120671</v>
      </c>
      <c r="F2601" s="6" t="str">
        <f t="shared" si="163"/>
        <v>BEARISH</v>
      </c>
      <c r="G2601" s="6" t="str">
        <f t="shared" si="162"/>
        <v>NEUTRAL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8.58</v>
      </c>
      <c r="C2602" s="6">
        <f>TITRES_STAT!D2605</f>
        <v>8.58</v>
      </c>
      <c r="D2602" s="6">
        <f>TITRES_STAT!E2605</f>
        <v>0</v>
      </c>
      <c r="E2602" s="2">
        <f t="shared" si="160"/>
        <v>-2120671</v>
      </c>
      <c r="F2602" s="6" t="str">
        <f t="shared" si="163"/>
        <v>BEARISH</v>
      </c>
      <c r="G2602" s="6" t="str">
        <f t="shared" si="162"/>
        <v>NEUTRAL</v>
      </c>
      <c r="H2602" s="6" t="str">
        <f t="shared" si="161"/>
        <v>CONFIRMED BEARISH</v>
      </c>
    </row>
    <row r="2603" spans="1:8" ht="13.5" x14ac:dyDescent="0.25">
      <c r="A2603" s="3">
        <f>TITRES_STAT!B2606</f>
        <v>45797</v>
      </c>
      <c r="B2603" s="6">
        <f>TITRES_STAT!C2606</f>
        <v>8.58</v>
      </c>
      <c r="C2603" s="6">
        <f>TITRES_STAT!D2606</f>
        <v>8.58</v>
      </c>
      <c r="D2603" s="6">
        <f>TITRES_STAT!E2606</f>
        <v>0</v>
      </c>
      <c r="E2603" s="2">
        <f t="shared" si="160"/>
        <v>-2120671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45798</v>
      </c>
      <c r="B2604" s="6">
        <f>TITRES_STAT!C2607</f>
        <v>8.5500000000000007</v>
      </c>
      <c r="C2604" s="6">
        <f>TITRES_STAT!D2607</f>
        <v>8.5500000000000007</v>
      </c>
      <c r="D2604" s="6">
        <f>TITRES_STAT!E2607</f>
        <v>2</v>
      </c>
      <c r="E2604" s="2">
        <f t="shared" si="160"/>
        <v>-2120673</v>
      </c>
      <c r="F2604" s="6" t="str">
        <f t="shared" si="163"/>
        <v>BEARISH</v>
      </c>
      <c r="G2604" s="6" t="str">
        <f t="shared" si="162"/>
        <v>NEUTRAL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8.5500000000000007</v>
      </c>
      <c r="C2605" s="6">
        <f>TITRES_STAT!D2608</f>
        <v>8.5500000000000007</v>
      </c>
      <c r="D2605" s="6">
        <f>TITRES_STAT!E2608</f>
        <v>18</v>
      </c>
      <c r="E2605" s="2">
        <f t="shared" si="160"/>
        <v>-2120673</v>
      </c>
      <c r="F2605" s="6" t="str">
        <f t="shared" si="163"/>
        <v>BEARISH</v>
      </c>
      <c r="G2605" s="6" t="str">
        <f t="shared" si="162"/>
        <v>NEUTRAL</v>
      </c>
      <c r="H2605" s="6" t="str">
        <f t="shared" si="161"/>
        <v>CONFIRMED BEARISH</v>
      </c>
    </row>
    <row r="2606" spans="1:8" ht="13.5" x14ac:dyDescent="0.25">
      <c r="A2606" s="3">
        <f>TITRES_STAT!B2609</f>
        <v>45800</v>
      </c>
      <c r="B2606" s="6">
        <f>TITRES_STAT!C2609</f>
        <v>8.5500000000000007</v>
      </c>
      <c r="C2606" s="6">
        <f>TITRES_STAT!D2609</f>
        <v>8.5500000000000007</v>
      </c>
      <c r="D2606" s="6">
        <f>TITRES_STAT!E2609</f>
        <v>0</v>
      </c>
      <c r="E2606" s="2">
        <f t="shared" si="160"/>
        <v>-2120673</v>
      </c>
      <c r="F2606" s="6" t="str">
        <f t="shared" si="163"/>
        <v>BEARISH</v>
      </c>
      <c r="G2606" s="6" t="str">
        <f t="shared" si="162"/>
        <v>NEUTRAL</v>
      </c>
      <c r="H2606" s="6" t="str">
        <f t="shared" si="161"/>
        <v>CONFIRMED BEARISH</v>
      </c>
    </row>
    <row r="2607" spans="1:8" ht="13.5" x14ac:dyDescent="0.25">
      <c r="A2607" s="3">
        <f>TITRES_STAT!B2610</f>
        <v>45803</v>
      </c>
      <c r="B2607" s="6">
        <f>TITRES_STAT!C2610</f>
        <v>8.5500000000000007</v>
      </c>
      <c r="C2607" s="6">
        <f>TITRES_STAT!D2610</f>
        <v>8.5500000000000007</v>
      </c>
      <c r="D2607" s="6">
        <f>TITRES_STAT!E2610</f>
        <v>0</v>
      </c>
      <c r="E2607" s="2">
        <f t="shared" si="160"/>
        <v>-2120673</v>
      </c>
      <c r="F2607" s="6" t="str">
        <f t="shared" si="163"/>
        <v>BEARISH</v>
      </c>
      <c r="G2607" s="6" t="str">
        <f t="shared" si="162"/>
        <v>NEUTRAL</v>
      </c>
      <c r="H2607" s="6" t="str">
        <f t="shared" si="161"/>
        <v>CONFIRMED BEARISH</v>
      </c>
    </row>
    <row r="2608" spans="1:8" ht="13.5" x14ac:dyDescent="0.25">
      <c r="A2608" s="3">
        <f>TITRES_STAT!B2611</f>
        <v>45804</v>
      </c>
      <c r="B2608" s="6">
        <f>TITRES_STAT!C2611</f>
        <v>8.5500000000000007</v>
      </c>
      <c r="C2608" s="6">
        <f>TITRES_STAT!D2611</f>
        <v>8.5500000000000007</v>
      </c>
      <c r="D2608" s="6">
        <f>TITRES_STAT!E2611</f>
        <v>0</v>
      </c>
      <c r="E2608" s="2">
        <f t="shared" si="160"/>
        <v>-2120673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8.5500000000000007</v>
      </c>
      <c r="C2609" s="6">
        <f>TITRES_STAT!D2612</f>
        <v>8.5500000000000007</v>
      </c>
      <c r="D2609" s="6">
        <f>TITRES_STAT!E2612</f>
        <v>0</v>
      </c>
      <c r="E2609" s="2">
        <f t="shared" si="160"/>
        <v>-2120673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45806</v>
      </c>
      <c r="B2610" s="6">
        <f>TITRES_STAT!C2613</f>
        <v>8.5500000000000007</v>
      </c>
      <c r="C2610" s="6">
        <f>TITRES_STAT!D2613</f>
        <v>8.5500000000000007</v>
      </c>
      <c r="D2610" s="6">
        <f>TITRES_STAT!E2613</f>
        <v>50</v>
      </c>
      <c r="E2610" s="2">
        <f t="shared" si="160"/>
        <v>-2120673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45807</v>
      </c>
      <c r="B2611" s="6">
        <f>TITRES_STAT!C2614</f>
        <v>8.5500000000000007</v>
      </c>
      <c r="C2611" s="6">
        <f>TITRES_STAT!D2614</f>
        <v>8.5500000000000007</v>
      </c>
      <c r="D2611" s="6">
        <f>TITRES_STAT!E2614</f>
        <v>10</v>
      </c>
      <c r="E2611" s="2">
        <f t="shared" si="160"/>
        <v>-2120673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45810</v>
      </c>
      <c r="B2612" s="6">
        <f>TITRES_STAT!C2615</f>
        <v>8.5500000000000007</v>
      </c>
      <c r="C2612" s="6">
        <f>TITRES_STAT!D2615</f>
        <v>8.5500000000000007</v>
      </c>
      <c r="D2612" s="6">
        <f>TITRES_STAT!E2615</f>
        <v>0</v>
      </c>
      <c r="E2612" s="2">
        <f t="shared" si="160"/>
        <v>-2120673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45811</v>
      </c>
      <c r="B2613" s="6">
        <f>TITRES_STAT!C2616</f>
        <v>8.5500000000000007</v>
      </c>
      <c r="C2613" s="6">
        <f>TITRES_STAT!D2616</f>
        <v>8.5500000000000007</v>
      </c>
      <c r="D2613" s="6">
        <f>TITRES_STAT!E2616</f>
        <v>0</v>
      </c>
      <c r="E2613" s="2">
        <f t="shared" si="160"/>
        <v>-2120673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45812</v>
      </c>
      <c r="B2614" s="6">
        <f>TITRES_STAT!C2617</f>
        <v>8.5500000000000007</v>
      </c>
      <c r="C2614" s="6">
        <f>TITRES_STAT!D2617</f>
        <v>8.5500000000000007</v>
      </c>
      <c r="D2614" s="6">
        <f>TITRES_STAT!E2617</f>
        <v>0</v>
      </c>
      <c r="E2614" s="2">
        <f t="shared" si="160"/>
        <v>-2120673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45813</v>
      </c>
      <c r="B2615" s="6">
        <f>TITRES_STAT!C2618</f>
        <v>8.5500000000000007</v>
      </c>
      <c r="C2615" s="6">
        <f>TITRES_STAT!D2618</f>
        <v>8.5500000000000007</v>
      </c>
      <c r="D2615" s="6">
        <f>TITRES_STAT!E2618</f>
        <v>0</v>
      </c>
      <c r="E2615" s="2">
        <f t="shared" si="160"/>
        <v>-2120673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45817</v>
      </c>
      <c r="B2616" s="6">
        <f>TITRES_STAT!C2619</f>
        <v>8.5500000000000007</v>
      </c>
      <c r="C2616" s="6">
        <f>TITRES_STAT!D2619</f>
        <v>8.5500000000000007</v>
      </c>
      <c r="D2616" s="6">
        <f>TITRES_STAT!E2619</f>
        <v>0</v>
      </c>
      <c r="E2616" s="2">
        <f t="shared" si="160"/>
        <v>-2120673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45818</v>
      </c>
      <c r="B2617" s="6">
        <f>TITRES_STAT!C2620</f>
        <v>8.5500000000000007</v>
      </c>
      <c r="C2617" s="6">
        <f>TITRES_STAT!D2620</f>
        <v>8.5500000000000007</v>
      </c>
      <c r="D2617" s="6">
        <f>TITRES_STAT!E2620</f>
        <v>0</v>
      </c>
      <c r="E2617" s="2">
        <f t="shared" si="160"/>
        <v>-2120673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45819</v>
      </c>
      <c r="B2618" s="6">
        <f>TITRES_STAT!C2621</f>
        <v>8.5500000000000007</v>
      </c>
      <c r="C2618" s="6">
        <f>TITRES_STAT!D2621</f>
        <v>8.5500000000000007</v>
      </c>
      <c r="D2618" s="6">
        <f>TITRES_STAT!E2621</f>
        <v>35</v>
      </c>
      <c r="E2618" s="2">
        <f t="shared" si="160"/>
        <v>-2120673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45820</v>
      </c>
      <c r="B2619" s="6">
        <f>TITRES_STAT!C2622</f>
        <v>8.5500000000000007</v>
      </c>
      <c r="C2619" s="6">
        <f>TITRES_STAT!D2622</f>
        <v>8.5500000000000007</v>
      </c>
      <c r="D2619" s="6">
        <f>TITRES_STAT!E2622</f>
        <v>0</v>
      </c>
      <c r="E2619" s="2">
        <f t="shared" si="160"/>
        <v>-2120673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45821</v>
      </c>
      <c r="B2620" s="6">
        <f>TITRES_STAT!C2623</f>
        <v>8.5500000000000007</v>
      </c>
      <c r="C2620" s="6">
        <f>TITRES_STAT!D2623</f>
        <v>8.5500000000000007</v>
      </c>
      <c r="D2620" s="6">
        <f>TITRES_STAT!E2623</f>
        <v>0</v>
      </c>
      <c r="E2620" s="2">
        <f t="shared" si="160"/>
        <v>-2120673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45824</v>
      </c>
      <c r="B2621" s="6">
        <f>TITRES_STAT!C2624</f>
        <v>8.5500000000000007</v>
      </c>
      <c r="C2621" s="6">
        <f>TITRES_STAT!D2624</f>
        <v>8.5500000000000007</v>
      </c>
      <c r="D2621" s="6">
        <f>TITRES_STAT!E2624</f>
        <v>0</v>
      </c>
      <c r="E2621" s="2">
        <f t="shared" si="160"/>
        <v>-2120673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45825</v>
      </c>
      <c r="B2622" s="6">
        <f>TITRES_STAT!C2625</f>
        <v>8.5500000000000007</v>
      </c>
      <c r="C2622" s="6">
        <f>TITRES_STAT!D2625</f>
        <v>8.5500000000000007</v>
      </c>
      <c r="D2622" s="6">
        <f>TITRES_STAT!E2625</f>
        <v>0</v>
      </c>
      <c r="E2622" s="2">
        <f t="shared" si="160"/>
        <v>-2120673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45826</v>
      </c>
      <c r="B2623" s="6">
        <f>TITRES_STAT!C2626</f>
        <v>8.5500000000000007</v>
      </c>
      <c r="C2623" s="6">
        <f>TITRES_STAT!D2626</f>
        <v>8.5500000000000007</v>
      </c>
      <c r="D2623" s="6">
        <f>TITRES_STAT!E2626</f>
        <v>0</v>
      </c>
      <c r="E2623" s="2">
        <f t="shared" si="160"/>
        <v>-2120673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45827</v>
      </c>
      <c r="B2624" s="6">
        <f>TITRES_STAT!C2627</f>
        <v>8.5500000000000007</v>
      </c>
      <c r="C2624" s="6">
        <f>TITRES_STAT!D2627</f>
        <v>8.5500000000000007</v>
      </c>
      <c r="D2624" s="6">
        <f>TITRES_STAT!E2627</f>
        <v>0</v>
      </c>
      <c r="E2624" s="2">
        <f t="shared" si="160"/>
        <v>-2120673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45828</v>
      </c>
      <c r="B2625" s="6">
        <f>TITRES_STAT!C2628</f>
        <v>8.5299999999999994</v>
      </c>
      <c r="C2625" s="6">
        <f>TITRES_STAT!D2628</f>
        <v>8.5299999999999994</v>
      </c>
      <c r="D2625" s="6">
        <f>TITRES_STAT!E2628</f>
        <v>30</v>
      </c>
      <c r="E2625" s="2">
        <f t="shared" si="160"/>
        <v>-2120703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8.3000000000000007</v>
      </c>
      <c r="C2626" s="6">
        <f>TITRES_STAT!D2629</f>
        <v>8.3000000000000007</v>
      </c>
      <c r="D2626" s="6">
        <f>TITRES_STAT!E2629</f>
        <v>100</v>
      </c>
      <c r="E2626" s="2">
        <f t="shared" si="160"/>
        <v>-2120803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8.23</v>
      </c>
      <c r="C2627" s="6">
        <f>TITRES_STAT!D2630</f>
        <v>8.23</v>
      </c>
      <c r="D2627" s="6">
        <f>TITRES_STAT!E2630</f>
        <v>58</v>
      </c>
      <c r="E2627" s="2">
        <f t="shared" si="160"/>
        <v>-2120861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8.23</v>
      </c>
      <c r="C2628" s="6">
        <f>TITRES_STAT!D2631</f>
        <v>8.23</v>
      </c>
      <c r="D2628" s="6">
        <f>TITRES_STAT!E2631</f>
        <v>566</v>
      </c>
      <c r="E2628" s="2">
        <f t="shared" ref="E2628:E2691" si="164">IF(B2628&gt;B2627, E2627+D2628, IF(B2628&lt;B2627, E2627-D2628, E2627))</f>
        <v>-2120861</v>
      </c>
      <c r="F2628" s="6" t="str">
        <f t="shared" si="163"/>
        <v>BEARISH</v>
      </c>
      <c r="G2628" s="6" t="str">
        <f t="shared" si="162"/>
        <v>NEUTRAL</v>
      </c>
      <c r="H2628" s="6" t="str">
        <f t="shared" si="161"/>
        <v>CONFIRMED BEARISH</v>
      </c>
    </row>
    <row r="2629" spans="1:8" ht="13.5" x14ac:dyDescent="0.25">
      <c r="A2629" s="3">
        <f>TITRES_STAT!B2632</f>
        <v>45835</v>
      </c>
      <c r="B2629" s="6">
        <f>TITRES_STAT!C2632</f>
        <v>8.2100000000000009</v>
      </c>
      <c r="C2629" s="6">
        <f>TITRES_STAT!D2632</f>
        <v>8.2100000000000009</v>
      </c>
      <c r="D2629" s="6">
        <f>TITRES_STAT!E2632</f>
        <v>181</v>
      </c>
      <c r="E2629" s="2">
        <f t="shared" si="164"/>
        <v>-2121042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8.1999999999999993</v>
      </c>
      <c r="C2630" s="6">
        <f>TITRES_STAT!D2633</f>
        <v>8.1999999999999993</v>
      </c>
      <c r="D2630" s="6">
        <f>TITRES_STAT!E2633</f>
        <v>1524</v>
      </c>
      <c r="E2630" s="2">
        <f t="shared" si="164"/>
        <v>-2122566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8.09</v>
      </c>
      <c r="C2631" s="6">
        <f>TITRES_STAT!D2634</f>
        <v>8.09</v>
      </c>
      <c r="D2631" s="6">
        <f>TITRES_STAT!E2634</f>
        <v>6</v>
      </c>
      <c r="E2631" s="2">
        <f t="shared" si="164"/>
        <v>-2122572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BEARISH</v>
      </c>
    </row>
    <row r="2632" spans="1:8" ht="13.5" x14ac:dyDescent="0.25">
      <c r="A2632" s="3">
        <f>TITRES_STAT!B2635</f>
        <v>45840</v>
      </c>
      <c r="B2632" s="6">
        <f>TITRES_STAT!C2635</f>
        <v>7.95</v>
      </c>
      <c r="C2632" s="6">
        <f>TITRES_STAT!D2635</f>
        <v>7.95</v>
      </c>
      <c r="D2632" s="6">
        <f>TITRES_STAT!E2635</f>
        <v>240</v>
      </c>
      <c r="E2632" s="2">
        <f t="shared" si="164"/>
        <v>-2122812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8.09</v>
      </c>
      <c r="C2633" s="6">
        <f>TITRES_STAT!D2636</f>
        <v>8.09</v>
      </c>
      <c r="D2633" s="6">
        <f>TITRES_STAT!E2636</f>
        <v>1</v>
      </c>
      <c r="E2633" s="2">
        <f t="shared" si="164"/>
        <v>-2122811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7.8</v>
      </c>
      <c r="C2634" s="6">
        <f>TITRES_STAT!D2637</f>
        <v>7.8</v>
      </c>
      <c r="D2634" s="6">
        <f>TITRES_STAT!E2637</f>
        <v>455</v>
      </c>
      <c r="E2634" s="2">
        <f t="shared" si="164"/>
        <v>-2123266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7.9</v>
      </c>
      <c r="C2635" s="6">
        <f>TITRES_STAT!D2638</f>
        <v>7.9</v>
      </c>
      <c r="D2635" s="6">
        <f>TITRES_STAT!E2638</f>
        <v>100</v>
      </c>
      <c r="E2635" s="2">
        <f t="shared" si="164"/>
        <v>-2123166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CONFIRMED BEARISH</v>
      </c>
    </row>
    <row r="2636" spans="1:8" ht="13.5" x14ac:dyDescent="0.25">
      <c r="A2636" s="3">
        <f>TITRES_STAT!B2639</f>
        <v>45846</v>
      </c>
      <c r="B2636" s="6">
        <f>TITRES_STAT!C2639</f>
        <v>7.8</v>
      </c>
      <c r="C2636" s="6">
        <f>TITRES_STAT!D2639</f>
        <v>7.8</v>
      </c>
      <c r="D2636" s="6">
        <f>TITRES_STAT!E2639</f>
        <v>198</v>
      </c>
      <c r="E2636" s="2">
        <f t="shared" si="164"/>
        <v>-2123364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CONFIRMED BEARISH</v>
      </c>
    </row>
    <row r="2637" spans="1:8" ht="13.5" x14ac:dyDescent="0.25">
      <c r="A2637" s="3">
        <f>TITRES_STAT!B2640</f>
        <v>45847</v>
      </c>
      <c r="B2637" s="6">
        <f>TITRES_STAT!C2640</f>
        <v>7.7</v>
      </c>
      <c r="C2637" s="6">
        <f>TITRES_STAT!D2640</f>
        <v>7.7</v>
      </c>
      <c r="D2637" s="6">
        <f>TITRES_STAT!E2640</f>
        <v>202</v>
      </c>
      <c r="E2637" s="2">
        <f t="shared" si="164"/>
        <v>-2123566</v>
      </c>
      <c r="F2637" s="6" t="str">
        <f t="shared" si="167"/>
        <v>BEARISH</v>
      </c>
      <c r="G2637" s="6" t="str">
        <f t="shared" si="166"/>
        <v>NEUTRAL</v>
      </c>
      <c r="H2637" s="6" t="str">
        <f t="shared" si="165"/>
        <v>CONFIRMED BEARISH</v>
      </c>
    </row>
    <row r="2638" spans="1:8" ht="13.5" x14ac:dyDescent="0.25">
      <c r="A2638" s="3">
        <f>TITRES_STAT!B2641</f>
        <v>45848</v>
      </c>
      <c r="B2638" s="6">
        <f>TITRES_STAT!C2641</f>
        <v>7.69</v>
      </c>
      <c r="C2638" s="6">
        <f>TITRES_STAT!D2641</f>
        <v>7.69</v>
      </c>
      <c r="D2638" s="6">
        <f>TITRES_STAT!E2641</f>
        <v>400</v>
      </c>
      <c r="E2638" s="2">
        <f t="shared" si="164"/>
        <v>-2123966</v>
      </c>
      <c r="F2638" s="6" t="str">
        <f t="shared" si="167"/>
        <v>BEARISH</v>
      </c>
      <c r="G2638" s="6" t="str">
        <f t="shared" si="166"/>
        <v>NEUTRAL</v>
      </c>
      <c r="H2638" s="6" t="str">
        <f t="shared" si="165"/>
        <v>CONFIRMED BEARISH</v>
      </c>
    </row>
    <row r="2639" spans="1:8" ht="13.5" x14ac:dyDescent="0.25">
      <c r="A2639" s="3">
        <f>TITRES_STAT!B2642</f>
        <v>45849</v>
      </c>
      <c r="B2639" s="6">
        <f>TITRES_STAT!C2642</f>
        <v>7.69</v>
      </c>
      <c r="C2639" s="6">
        <f>TITRES_STAT!D2642</f>
        <v>7.69</v>
      </c>
      <c r="D2639" s="6">
        <f>TITRES_STAT!E2642</f>
        <v>0</v>
      </c>
      <c r="E2639" s="2">
        <f t="shared" si="164"/>
        <v>-2123966</v>
      </c>
      <c r="F2639" s="6" t="str">
        <f t="shared" si="167"/>
        <v>BEARISH</v>
      </c>
      <c r="G2639" s="6" t="str">
        <f t="shared" si="166"/>
        <v>NEUTRAL</v>
      </c>
      <c r="H2639" s="6" t="str">
        <f t="shared" si="165"/>
        <v>CONFIRMED BEARISH</v>
      </c>
    </row>
    <row r="2640" spans="1:8" ht="13.5" x14ac:dyDescent="0.25">
      <c r="A2640" s="3">
        <f>TITRES_STAT!B2643</f>
        <v>45852</v>
      </c>
      <c r="B2640" s="6">
        <f>TITRES_STAT!C2643</f>
        <v>7.69</v>
      </c>
      <c r="C2640" s="6">
        <f>TITRES_STAT!D2643</f>
        <v>7.69</v>
      </c>
      <c r="D2640" s="6">
        <f>TITRES_STAT!E2643</f>
        <v>447</v>
      </c>
      <c r="E2640" s="2">
        <f t="shared" si="164"/>
        <v>-2123966</v>
      </c>
      <c r="F2640" s="6" t="str">
        <f t="shared" si="167"/>
        <v>BEARISH</v>
      </c>
      <c r="G2640" s="6" t="str">
        <f t="shared" si="166"/>
        <v>NEUTRAL</v>
      </c>
      <c r="H2640" s="6" t="str">
        <f t="shared" si="165"/>
        <v>CONFIRMED BEARISH</v>
      </c>
    </row>
    <row r="2641" spans="1:8" ht="13.5" x14ac:dyDescent="0.25">
      <c r="A2641" s="3">
        <f>TITRES_STAT!B2644</f>
        <v>45853</v>
      </c>
      <c r="B2641" s="6">
        <f>TITRES_STAT!C2644</f>
        <v>8.0399999999999991</v>
      </c>
      <c r="C2641" s="6">
        <f>TITRES_STAT!D2644</f>
        <v>8.0399999999999991</v>
      </c>
      <c r="D2641" s="6">
        <f>TITRES_STAT!E2644</f>
        <v>206</v>
      </c>
      <c r="E2641" s="2">
        <f t="shared" si="164"/>
        <v>-2123760</v>
      </c>
      <c r="F2641" s="6" t="str">
        <f t="shared" si="167"/>
        <v>BEARISH</v>
      </c>
      <c r="G2641" s="6" t="str">
        <f t="shared" si="166"/>
        <v>NEUTRAL</v>
      </c>
      <c r="H2641" s="6" t="str">
        <f t="shared" si="165"/>
        <v>BEARISH DIVERGENCE</v>
      </c>
    </row>
    <row r="2642" spans="1:8" ht="13.5" x14ac:dyDescent="0.25">
      <c r="A2642" s="3">
        <f>TITRES_STAT!B2645</f>
        <v>45854</v>
      </c>
      <c r="B2642" s="6">
        <f>TITRES_STAT!C2645</f>
        <v>8.0399999999999991</v>
      </c>
      <c r="C2642" s="6">
        <f>TITRES_STAT!D2645</f>
        <v>8.0399999999999991</v>
      </c>
      <c r="D2642" s="6">
        <f>TITRES_STAT!E2645</f>
        <v>3</v>
      </c>
      <c r="E2642" s="2">
        <f t="shared" si="164"/>
        <v>-2123760</v>
      </c>
      <c r="F2642" s="6" t="str">
        <f t="shared" si="167"/>
        <v>BEARISH</v>
      </c>
      <c r="G2642" s="6" t="str">
        <f t="shared" si="166"/>
        <v>NEUTRAL</v>
      </c>
      <c r="H2642" s="6" t="str">
        <f t="shared" si="165"/>
        <v>BEARISH DIVERGENCE</v>
      </c>
    </row>
    <row r="2643" spans="1:8" ht="13.5" x14ac:dyDescent="0.25">
      <c r="A2643" s="3">
        <f>TITRES_STAT!B2646</f>
        <v>45855</v>
      </c>
      <c r="B2643" s="6">
        <f>TITRES_STAT!C2646</f>
        <v>8.0399999999999991</v>
      </c>
      <c r="C2643" s="6">
        <f>TITRES_STAT!D2646</f>
        <v>8.0399999999999991</v>
      </c>
      <c r="D2643" s="6">
        <f>TITRES_STAT!E2646</f>
        <v>0</v>
      </c>
      <c r="E2643" s="2">
        <f t="shared" si="164"/>
        <v>-2123760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CONFIRMED BULLISH</v>
      </c>
    </row>
    <row r="2644" spans="1:8" ht="13.5" x14ac:dyDescent="0.25">
      <c r="A2644" s="3">
        <f>TITRES_STAT!B2647</f>
        <v>45856</v>
      </c>
      <c r="B2644" s="6">
        <f>TITRES_STAT!C2647</f>
        <v>8.0399999999999991</v>
      </c>
      <c r="C2644" s="6">
        <f>TITRES_STAT!D2647</f>
        <v>8.0399999999999991</v>
      </c>
      <c r="D2644" s="6">
        <f>TITRES_STAT!E2647</f>
        <v>0</v>
      </c>
      <c r="E2644" s="2">
        <f t="shared" si="164"/>
        <v>-2123760</v>
      </c>
      <c r="F2644" s="6" t="str">
        <f t="shared" si="167"/>
        <v>BULLISH</v>
      </c>
      <c r="G2644" s="6" t="str">
        <f t="shared" si="166"/>
        <v>NEUTRAL</v>
      </c>
      <c r="H2644" s="6" t="str">
        <f t="shared" si="165"/>
        <v>CONFIRMED BULLISH</v>
      </c>
    </row>
    <row r="2645" spans="1:8" ht="13.5" x14ac:dyDescent="0.25">
      <c r="A2645" s="3">
        <f>TITRES_STAT!B2648</f>
        <v>45859</v>
      </c>
      <c r="B2645" s="6">
        <f>TITRES_STAT!C2648</f>
        <v>7.56</v>
      </c>
      <c r="C2645" s="6">
        <f>TITRES_STAT!D2648</f>
        <v>7.56</v>
      </c>
      <c r="D2645" s="6">
        <f>TITRES_STAT!E2648</f>
        <v>0</v>
      </c>
      <c r="E2645" s="2">
        <f t="shared" si="164"/>
        <v>-2123760</v>
      </c>
      <c r="F2645" s="6" t="str">
        <f t="shared" si="167"/>
        <v>BULLISH</v>
      </c>
      <c r="G2645" s="6" t="str">
        <f t="shared" si="166"/>
        <v>NEUTRAL</v>
      </c>
      <c r="H2645" s="6" t="str">
        <f t="shared" si="165"/>
        <v>BULLISH DIVERGENCE</v>
      </c>
    </row>
    <row r="2646" spans="1:8" ht="13.5" x14ac:dyDescent="0.25">
      <c r="A2646" s="3">
        <f>TITRES_STAT!B2649</f>
        <v>45860</v>
      </c>
      <c r="B2646" s="6">
        <f>TITRES_STAT!C2649</f>
        <v>7.5</v>
      </c>
      <c r="C2646" s="6">
        <f>TITRES_STAT!D2649</f>
        <v>7.5</v>
      </c>
      <c r="D2646" s="6">
        <f>TITRES_STAT!E2649</f>
        <v>523</v>
      </c>
      <c r="E2646" s="2">
        <f t="shared" si="164"/>
        <v>-2124283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7.95</v>
      </c>
      <c r="C2647" s="6">
        <f>TITRES_STAT!D2650</f>
        <v>7.95</v>
      </c>
      <c r="D2647" s="6">
        <f>TITRES_STAT!E2650</f>
        <v>600</v>
      </c>
      <c r="E2647" s="2">
        <f t="shared" si="164"/>
        <v>-2123683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BULLISH DIVERGENCE</v>
      </c>
    </row>
    <row r="2648" spans="1:8" ht="13.5" x14ac:dyDescent="0.25">
      <c r="A2648" s="3">
        <f>TITRES_STAT!B2651</f>
        <v>45862</v>
      </c>
      <c r="B2648" s="6">
        <f>TITRES_STAT!C2651</f>
        <v>8.08</v>
      </c>
      <c r="C2648" s="6">
        <f>TITRES_STAT!D2651</f>
        <v>8.08</v>
      </c>
      <c r="D2648" s="6">
        <f>TITRES_STAT!E2651</f>
        <v>140</v>
      </c>
      <c r="E2648" s="2">
        <f t="shared" si="164"/>
        <v>-2123543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7.9</v>
      </c>
      <c r="C2649" s="6">
        <f>TITRES_STAT!D2652</f>
        <v>7.9</v>
      </c>
      <c r="D2649" s="6">
        <f>TITRES_STAT!E2652</f>
        <v>163</v>
      </c>
      <c r="E2649" s="2">
        <f t="shared" si="164"/>
        <v>-2123706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BULLISH DIVERGENCE</v>
      </c>
    </row>
    <row r="2650" spans="1:8" ht="13.5" x14ac:dyDescent="0.25">
      <c r="A2650" s="3">
        <f>TITRES_STAT!B2653</f>
        <v>45867</v>
      </c>
      <c r="B2650" s="6">
        <f>TITRES_STAT!C2653</f>
        <v>7.9</v>
      </c>
      <c r="C2650" s="6">
        <f>TITRES_STAT!D2653</f>
        <v>7.9</v>
      </c>
      <c r="D2650" s="6">
        <f>TITRES_STAT!E2653</f>
        <v>0</v>
      </c>
      <c r="E2650" s="2">
        <f t="shared" si="164"/>
        <v>-2123706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7.9</v>
      </c>
      <c r="C2651" s="6">
        <f>TITRES_STAT!D2654</f>
        <v>7.9</v>
      </c>
      <c r="D2651" s="6">
        <f>TITRES_STAT!E2654</f>
        <v>0</v>
      </c>
      <c r="E2651" s="2">
        <f t="shared" si="164"/>
        <v>-2123706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7.9</v>
      </c>
      <c r="C2652" s="6">
        <f>TITRES_STAT!D2655</f>
        <v>7.9</v>
      </c>
      <c r="D2652" s="6">
        <f>TITRES_STAT!E2655</f>
        <v>0</v>
      </c>
      <c r="E2652" s="2">
        <f t="shared" si="164"/>
        <v>-2123706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7.9</v>
      </c>
      <c r="C2653" s="6">
        <f>TITRES_STAT!D2656</f>
        <v>7.9</v>
      </c>
      <c r="D2653" s="6">
        <f>TITRES_STAT!E2656</f>
        <v>0</v>
      </c>
      <c r="E2653" s="2">
        <f t="shared" si="164"/>
        <v>-2123706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7.9</v>
      </c>
      <c r="C2654" s="6">
        <f>TITRES_STAT!D2657</f>
        <v>7.9</v>
      </c>
      <c r="D2654" s="6">
        <f>TITRES_STAT!E2657</f>
        <v>0</v>
      </c>
      <c r="E2654" s="2">
        <f t="shared" si="164"/>
        <v>-2123706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45874</v>
      </c>
      <c r="B2655" s="6">
        <f>TITRES_STAT!C2658</f>
        <v>7.9</v>
      </c>
      <c r="C2655" s="6">
        <f>TITRES_STAT!D2658</f>
        <v>7.9</v>
      </c>
      <c r="D2655" s="6">
        <f>TITRES_STAT!E2658</f>
        <v>0</v>
      </c>
      <c r="E2655" s="2">
        <f t="shared" si="164"/>
        <v>-2123706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45875</v>
      </c>
      <c r="B2656" s="6">
        <f>TITRES_STAT!C2659</f>
        <v>7.89</v>
      </c>
      <c r="C2656" s="6">
        <f>TITRES_STAT!D2659</f>
        <v>7.89</v>
      </c>
      <c r="D2656" s="6">
        <f>TITRES_STAT!E2659</f>
        <v>1148</v>
      </c>
      <c r="E2656" s="2">
        <f t="shared" si="164"/>
        <v>-2124854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8.1</v>
      </c>
      <c r="C2657" s="6">
        <f>TITRES_STAT!D2660</f>
        <v>8.1</v>
      </c>
      <c r="D2657" s="6">
        <f>TITRES_STAT!E2660</f>
        <v>32</v>
      </c>
      <c r="E2657" s="2">
        <f t="shared" si="164"/>
        <v>-2124822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BEARISH DIVERGENCE</v>
      </c>
    </row>
    <row r="2658" spans="1:8" ht="13.5" x14ac:dyDescent="0.25">
      <c r="A2658" s="3">
        <f>TITRES_STAT!B2661</f>
        <v>45877</v>
      </c>
      <c r="B2658" s="6">
        <f>TITRES_STAT!C2661</f>
        <v>8.1</v>
      </c>
      <c r="C2658" s="6">
        <f>TITRES_STAT!D2661</f>
        <v>8.1</v>
      </c>
      <c r="D2658" s="6">
        <f>TITRES_STAT!E2661</f>
        <v>0</v>
      </c>
      <c r="E2658" s="2">
        <f t="shared" si="164"/>
        <v>-2124822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BEARISH DIVERGENCE</v>
      </c>
    </row>
    <row r="2659" spans="1:8" ht="13.5" x14ac:dyDescent="0.25">
      <c r="A2659" s="3">
        <f>TITRES_STAT!B2662</f>
        <v>45880</v>
      </c>
      <c r="B2659" s="6">
        <f>TITRES_STAT!C2662</f>
        <v>8.1</v>
      </c>
      <c r="C2659" s="6">
        <f>TITRES_STAT!D2662</f>
        <v>8.1</v>
      </c>
      <c r="D2659" s="6">
        <f>TITRES_STAT!E2662</f>
        <v>0</v>
      </c>
      <c r="E2659" s="2">
        <f t="shared" si="164"/>
        <v>-2124822</v>
      </c>
      <c r="F2659" s="6" t="str">
        <f t="shared" si="167"/>
        <v>BEARISH</v>
      </c>
      <c r="G2659" s="6" t="str">
        <f t="shared" si="166"/>
        <v>NEUTRAL</v>
      </c>
      <c r="H2659" s="6" t="str">
        <f t="shared" si="165"/>
        <v>BEARISH DIVERGENCE</v>
      </c>
    </row>
    <row r="2660" spans="1:8" ht="13.5" x14ac:dyDescent="0.25">
      <c r="A2660" s="3">
        <f>TITRES_STAT!B2663</f>
        <v>45881</v>
      </c>
      <c r="B2660" s="6">
        <f>TITRES_STAT!C2663</f>
        <v>8.0500000000000007</v>
      </c>
      <c r="C2660" s="6">
        <f>TITRES_STAT!D2663</f>
        <v>8.0500000000000007</v>
      </c>
      <c r="D2660" s="6">
        <f>TITRES_STAT!E2663</f>
        <v>103</v>
      </c>
      <c r="E2660" s="2">
        <f t="shared" si="164"/>
        <v>-2124925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BEARISH DIVERGENCE</v>
      </c>
    </row>
    <row r="2661" spans="1:8" ht="13.5" x14ac:dyDescent="0.25">
      <c r="A2661" s="3">
        <f>TITRES_STAT!B2664</f>
        <v>45883</v>
      </c>
      <c r="B2661" s="6">
        <f>TITRES_STAT!C2664</f>
        <v>8.0399999999999991</v>
      </c>
      <c r="C2661" s="6">
        <f>TITRES_STAT!D2664</f>
        <v>8.0399999999999991</v>
      </c>
      <c r="D2661" s="6">
        <f>TITRES_STAT!E2664</f>
        <v>11</v>
      </c>
      <c r="E2661" s="2">
        <f t="shared" si="164"/>
        <v>-2124936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BEARISH DIVERGENCE</v>
      </c>
    </row>
    <row r="2662" spans="1:8" ht="13.5" x14ac:dyDescent="0.25">
      <c r="A2662" s="3">
        <f>TITRES_STAT!B2665</f>
        <v>45884</v>
      </c>
      <c r="B2662" s="6">
        <f>TITRES_STAT!C2665</f>
        <v>8.0399999999999991</v>
      </c>
      <c r="C2662" s="6">
        <f>TITRES_STAT!D2665</f>
        <v>8.0399999999999991</v>
      </c>
      <c r="D2662" s="6">
        <f>TITRES_STAT!E2665</f>
        <v>0</v>
      </c>
      <c r="E2662" s="2">
        <f t="shared" si="164"/>
        <v>-2124936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CONFIRMED BEARISH</v>
      </c>
    </row>
    <row r="2663" spans="1:8" ht="13.5" x14ac:dyDescent="0.25">
      <c r="A2663" s="3">
        <f>TITRES_STAT!B2666</f>
        <v>45887</v>
      </c>
      <c r="B2663" s="6">
        <f>TITRES_STAT!C2666</f>
        <v>8.0399999999999991</v>
      </c>
      <c r="C2663" s="6">
        <f>TITRES_STAT!D2666</f>
        <v>8.0399999999999991</v>
      </c>
      <c r="D2663" s="6">
        <f>TITRES_STAT!E2666</f>
        <v>0</v>
      </c>
      <c r="E2663" s="2">
        <f t="shared" si="164"/>
        <v>-2124936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8.0399999999999991</v>
      </c>
      <c r="C2664" s="6">
        <f>TITRES_STAT!D2667</f>
        <v>8.0399999999999991</v>
      </c>
      <c r="D2664" s="6">
        <f>TITRES_STAT!E2667</f>
        <v>0</v>
      </c>
      <c r="E2664" s="2">
        <f t="shared" si="164"/>
        <v>-2124936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8.0399999999999991</v>
      </c>
      <c r="C2665" s="6">
        <f>TITRES_STAT!D2668</f>
        <v>8.0399999999999991</v>
      </c>
      <c r="D2665" s="6">
        <f>TITRES_STAT!E2668</f>
        <v>0</v>
      </c>
      <c r="E2665" s="2">
        <f t="shared" si="164"/>
        <v>-2124936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8.0399999999999991</v>
      </c>
      <c r="C2666" s="6">
        <f>TITRES_STAT!D2669</f>
        <v>8.0399999999999991</v>
      </c>
      <c r="D2666" s="6">
        <f>TITRES_STAT!E2669</f>
        <v>0</v>
      </c>
      <c r="E2666" s="2">
        <f t="shared" si="164"/>
        <v>-2124936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45891</v>
      </c>
      <c r="B2667" s="6">
        <f>TITRES_STAT!C2670</f>
        <v>8.0399999999999991</v>
      </c>
      <c r="C2667" s="6">
        <f>TITRES_STAT!D2670</f>
        <v>8.0399999999999991</v>
      </c>
      <c r="D2667" s="6">
        <f>TITRES_STAT!E2670</f>
        <v>0</v>
      </c>
      <c r="E2667" s="2">
        <f t="shared" si="164"/>
        <v>-2124936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8.01</v>
      </c>
      <c r="C2668" s="6">
        <f>TITRES_STAT!D2671</f>
        <v>8.01</v>
      </c>
      <c r="D2668" s="6">
        <f>TITRES_STAT!E2671</f>
        <v>31</v>
      </c>
      <c r="E2668" s="2">
        <f t="shared" si="164"/>
        <v>-2124967</v>
      </c>
      <c r="F2668" s="6" t="str">
        <f t="shared" si="167"/>
        <v>BEARISH</v>
      </c>
      <c r="G2668" s="6" t="str">
        <f t="shared" si="166"/>
        <v>NEUTRAL</v>
      </c>
      <c r="H2668" s="6" t="str">
        <f t="shared" si="165"/>
        <v>CONFIRMED BEARISH</v>
      </c>
    </row>
    <row r="2669" spans="1:8" ht="13.5" x14ac:dyDescent="0.25">
      <c r="A2669" s="3">
        <f>TITRES_STAT!B2672</f>
        <v>45895</v>
      </c>
      <c r="B2669" s="6">
        <f>TITRES_STAT!C2672</f>
        <v>8.01</v>
      </c>
      <c r="C2669" s="6">
        <f>TITRES_STAT!D2672</f>
        <v>8.01</v>
      </c>
      <c r="D2669" s="6">
        <f>TITRES_STAT!E2672</f>
        <v>0</v>
      </c>
      <c r="E2669" s="2">
        <f t="shared" si="164"/>
        <v>-2124967</v>
      </c>
      <c r="F2669" s="6" t="str">
        <f t="shared" si="167"/>
        <v>BEARISH</v>
      </c>
      <c r="G2669" s="6" t="str">
        <f t="shared" si="166"/>
        <v>NEUTRAL</v>
      </c>
      <c r="H2669" s="6" t="str">
        <f t="shared" si="165"/>
        <v>CONFIRMED BEARISH</v>
      </c>
    </row>
    <row r="2670" spans="1:8" ht="13.5" x14ac:dyDescent="0.25">
      <c r="A2670" s="3">
        <f>TITRES_STAT!B2673</f>
        <v>45896</v>
      </c>
      <c r="B2670" s="6">
        <f>TITRES_STAT!C2673</f>
        <v>8.01</v>
      </c>
      <c r="C2670" s="6">
        <f>TITRES_STAT!D2673</f>
        <v>8.01</v>
      </c>
      <c r="D2670" s="6">
        <f>TITRES_STAT!E2673</f>
        <v>11</v>
      </c>
      <c r="E2670" s="2">
        <f t="shared" si="164"/>
        <v>-2124967</v>
      </c>
      <c r="F2670" s="6" t="str">
        <f t="shared" si="167"/>
        <v>BEARISH</v>
      </c>
      <c r="G2670" s="6" t="str">
        <f t="shared" si="166"/>
        <v>NEUTRAL</v>
      </c>
      <c r="H2670" s="6" t="str">
        <f t="shared" si="165"/>
        <v>CONFIRMED BEARISH</v>
      </c>
    </row>
    <row r="2671" spans="1:8" ht="13.5" x14ac:dyDescent="0.25">
      <c r="A2671" s="3">
        <f>TITRES_STAT!B2674</f>
        <v>45897</v>
      </c>
      <c r="B2671" s="6">
        <f>TITRES_STAT!C2674</f>
        <v>8.01</v>
      </c>
      <c r="C2671" s="6">
        <f>TITRES_STAT!D2674</f>
        <v>8.01</v>
      </c>
      <c r="D2671" s="6">
        <f>TITRES_STAT!E2674</f>
        <v>0</v>
      </c>
      <c r="E2671" s="2">
        <f t="shared" si="164"/>
        <v>-2124967</v>
      </c>
      <c r="F2671" s="6" t="str">
        <f t="shared" si="167"/>
        <v>BEARISH</v>
      </c>
      <c r="G2671" s="6" t="str">
        <f t="shared" si="166"/>
        <v>NEUTRAL</v>
      </c>
      <c r="H2671" s="6" t="str">
        <f t="shared" si="165"/>
        <v>CONFIRMED BEARISH</v>
      </c>
    </row>
    <row r="2672" spans="1:8" ht="13.5" x14ac:dyDescent="0.25">
      <c r="A2672" s="3">
        <f>TITRES_STAT!B2675</f>
        <v>45898</v>
      </c>
      <c r="B2672" s="6">
        <f>TITRES_STAT!C2675</f>
        <v>8.01</v>
      </c>
      <c r="C2672" s="6">
        <f>TITRES_STAT!D2675</f>
        <v>8.01</v>
      </c>
      <c r="D2672" s="6">
        <f>TITRES_STAT!E2675</f>
        <v>0</v>
      </c>
      <c r="E2672" s="2">
        <f t="shared" si="164"/>
        <v>-2124967</v>
      </c>
      <c r="F2672" s="6" t="str">
        <f t="shared" si="167"/>
        <v>BEARISH</v>
      </c>
      <c r="G2672" s="6" t="str">
        <f t="shared" si="166"/>
        <v>NEUTRAL</v>
      </c>
      <c r="H2672" s="6" t="str">
        <f t="shared" si="165"/>
        <v>CONFIRMED BEARISH</v>
      </c>
    </row>
    <row r="2673" spans="1:8" ht="13.5" x14ac:dyDescent="0.25">
      <c r="A2673" s="3">
        <f>TITRES_STAT!B2676</f>
        <v>45901</v>
      </c>
      <c r="B2673" s="6">
        <f>TITRES_STAT!C2676</f>
        <v>8</v>
      </c>
      <c r="C2673" s="6">
        <f>TITRES_STAT!D2676</f>
        <v>8</v>
      </c>
      <c r="D2673" s="6">
        <f>TITRES_STAT!E2676</f>
        <v>52</v>
      </c>
      <c r="E2673" s="2">
        <f t="shared" si="164"/>
        <v>-2125019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CONFIRMED BEARISH</v>
      </c>
    </row>
    <row r="2674" spans="1:8" ht="13.5" x14ac:dyDescent="0.25">
      <c r="A2674" s="3">
        <f>TITRES_STAT!B2677</f>
        <v>45902</v>
      </c>
      <c r="B2674" s="6">
        <f>TITRES_STAT!C2677</f>
        <v>8.0500000000000007</v>
      </c>
      <c r="C2674" s="6">
        <f>TITRES_STAT!D2677</f>
        <v>8.0500000000000007</v>
      </c>
      <c r="D2674" s="6">
        <f>TITRES_STAT!E2677</f>
        <v>2</v>
      </c>
      <c r="E2674" s="2">
        <f t="shared" si="164"/>
        <v>-2125017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BEARISH DIVERGENCE</v>
      </c>
    </row>
    <row r="2675" spans="1:8" ht="13.5" x14ac:dyDescent="0.25">
      <c r="A2675" s="3">
        <f>TITRES_STAT!B2678</f>
        <v>45903</v>
      </c>
      <c r="B2675" s="6">
        <f>TITRES_STAT!C2678</f>
        <v>8.0500000000000007</v>
      </c>
      <c r="C2675" s="6">
        <f>TITRES_STAT!D2678</f>
        <v>8.0500000000000007</v>
      </c>
      <c r="D2675" s="6">
        <f>TITRES_STAT!E2678</f>
        <v>0</v>
      </c>
      <c r="E2675" s="2">
        <f t="shared" si="164"/>
        <v>-2125017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BEARISH DIVERGENCE</v>
      </c>
    </row>
    <row r="2676" spans="1:8" ht="13.5" x14ac:dyDescent="0.25">
      <c r="A2676" s="3">
        <f>TITRES_STAT!B2679</f>
        <v>45905</v>
      </c>
      <c r="B2676" s="6">
        <f>TITRES_STAT!C2679</f>
        <v>8</v>
      </c>
      <c r="C2676" s="6">
        <f>TITRES_STAT!D2679</f>
        <v>8</v>
      </c>
      <c r="D2676" s="6">
        <f>TITRES_STAT!E2679</f>
        <v>6</v>
      </c>
      <c r="E2676" s="2">
        <f t="shared" si="164"/>
        <v>-2125023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CONFIRMED BEARISH</v>
      </c>
    </row>
    <row r="2677" spans="1:8" ht="13.5" x14ac:dyDescent="0.25">
      <c r="A2677" s="3">
        <f>TITRES_STAT!B2680</f>
        <v>45908</v>
      </c>
      <c r="B2677" s="6">
        <f>TITRES_STAT!C2680</f>
        <v>8</v>
      </c>
      <c r="C2677" s="6">
        <f>TITRES_STAT!D2680</f>
        <v>8</v>
      </c>
      <c r="D2677" s="6">
        <f>TITRES_STAT!E2680</f>
        <v>0</v>
      </c>
      <c r="E2677" s="2">
        <f t="shared" si="164"/>
        <v>-2125023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8</v>
      </c>
      <c r="C2678" s="6">
        <f>TITRES_STAT!D2681</f>
        <v>8</v>
      </c>
      <c r="D2678" s="6">
        <f>TITRES_STAT!E2681</f>
        <v>0</v>
      </c>
      <c r="E2678" s="2">
        <f t="shared" si="164"/>
        <v>-2125023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45910</v>
      </c>
      <c r="B2679" s="6">
        <f>TITRES_STAT!C2682</f>
        <v>7.8</v>
      </c>
      <c r="C2679" s="6">
        <f>TITRES_STAT!D2682</f>
        <v>7.8</v>
      </c>
      <c r="D2679" s="6">
        <f>TITRES_STAT!E2682</f>
        <v>220</v>
      </c>
      <c r="E2679" s="2">
        <f t="shared" si="164"/>
        <v>-2125243</v>
      </c>
      <c r="F2679" s="6" t="str">
        <f t="shared" si="167"/>
        <v>BEARISH</v>
      </c>
      <c r="G2679" s="6" t="str">
        <f t="shared" si="166"/>
        <v>NEUTRAL</v>
      </c>
      <c r="H2679" s="6" t="str">
        <f t="shared" si="165"/>
        <v>CONFIRMED BEARISH</v>
      </c>
    </row>
    <row r="2680" spans="1:8" ht="13.5" x14ac:dyDescent="0.25">
      <c r="A2680" s="3">
        <f>TITRES_STAT!B2683</f>
        <v>45911</v>
      </c>
      <c r="B2680" s="6">
        <f>TITRES_STAT!C2683</f>
        <v>7.99</v>
      </c>
      <c r="C2680" s="6">
        <f>TITRES_STAT!D2683</f>
        <v>7.99</v>
      </c>
      <c r="D2680" s="6">
        <f>TITRES_STAT!E2683</f>
        <v>51</v>
      </c>
      <c r="E2680" s="2">
        <f t="shared" si="164"/>
        <v>-2125192</v>
      </c>
      <c r="F2680" s="6" t="str">
        <f t="shared" si="167"/>
        <v>BEARISH</v>
      </c>
      <c r="G2680" s="6" t="str">
        <f t="shared" si="166"/>
        <v>NEUTRAL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7.99</v>
      </c>
      <c r="C2681" s="6">
        <f>TITRES_STAT!D2684</f>
        <v>7.99</v>
      </c>
      <c r="D2681" s="6">
        <f>TITRES_STAT!E2684</f>
        <v>0</v>
      </c>
      <c r="E2681" s="2">
        <f t="shared" si="164"/>
        <v>-2125192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7.99</v>
      </c>
      <c r="C2682" s="6">
        <f>TITRES_STAT!D2685</f>
        <v>7.99</v>
      </c>
      <c r="D2682" s="6">
        <f>TITRES_STAT!E2685</f>
        <v>0</v>
      </c>
      <c r="E2682" s="2">
        <f t="shared" si="164"/>
        <v>-2125192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7.99</v>
      </c>
      <c r="C2683" s="6">
        <f>TITRES_STAT!D2686</f>
        <v>7.99</v>
      </c>
      <c r="D2683" s="6">
        <f>TITRES_STAT!E2686</f>
        <v>0</v>
      </c>
      <c r="E2683" s="2">
        <f t="shared" si="164"/>
        <v>-2125192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7.97</v>
      </c>
      <c r="C2684" s="6">
        <f>TITRES_STAT!D2687</f>
        <v>7.97</v>
      </c>
      <c r="D2684" s="6">
        <f>TITRES_STAT!E2687</f>
        <v>795</v>
      </c>
      <c r="E2684" s="2">
        <f t="shared" si="164"/>
        <v>-2125987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BEARISH DIVERGENCE</v>
      </c>
    </row>
    <row r="2685" spans="1:8" ht="13.5" x14ac:dyDescent="0.25">
      <c r="A2685" s="3">
        <f>TITRES_STAT!B2688</f>
        <v>45918</v>
      </c>
      <c r="B2685" s="6">
        <f>TITRES_STAT!C2688</f>
        <v>7.8</v>
      </c>
      <c r="C2685" s="6">
        <f>TITRES_STAT!D2688</f>
        <v>7.8</v>
      </c>
      <c r="D2685" s="6">
        <f>TITRES_STAT!E2688</f>
        <v>160</v>
      </c>
      <c r="E2685" s="2">
        <f t="shared" si="164"/>
        <v>-2126147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7.9</v>
      </c>
      <c r="C2686" s="6">
        <f>TITRES_STAT!D2689</f>
        <v>7.9</v>
      </c>
      <c r="D2686" s="6">
        <f>TITRES_STAT!E2689</f>
        <v>22</v>
      </c>
      <c r="E2686" s="2">
        <f t="shared" si="164"/>
        <v>-2126125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7.99</v>
      </c>
      <c r="C2687" s="6">
        <f>TITRES_STAT!D2690</f>
        <v>7.99</v>
      </c>
      <c r="D2687" s="6">
        <f>TITRES_STAT!E2690</f>
        <v>31</v>
      </c>
      <c r="E2687" s="2">
        <f t="shared" si="164"/>
        <v>-2126094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45923</v>
      </c>
      <c r="B2688" s="6">
        <f>TITRES_STAT!C2691</f>
        <v>7.99</v>
      </c>
      <c r="C2688" s="6">
        <f>TITRES_STAT!D2691</f>
        <v>7.99</v>
      </c>
      <c r="D2688" s="6">
        <f>TITRES_STAT!E2691</f>
        <v>2636</v>
      </c>
      <c r="E2688" s="2">
        <f t="shared" si="164"/>
        <v>-2126094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7.99</v>
      </c>
      <c r="C2689" s="6">
        <f>TITRES_STAT!D2692</f>
        <v>7.99</v>
      </c>
      <c r="D2689" s="6">
        <f>TITRES_STAT!E2692</f>
        <v>0</v>
      </c>
      <c r="E2689" s="2">
        <f t="shared" si="164"/>
        <v>-2126094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BEARISH DIVERGENCE</v>
      </c>
    </row>
    <row r="2690" spans="1:8" ht="13.5" x14ac:dyDescent="0.25">
      <c r="A2690" s="3">
        <f>TITRES_STAT!B2693</f>
        <v>45925</v>
      </c>
      <c r="B2690" s="6">
        <f>TITRES_STAT!C2693</f>
        <v>7.99</v>
      </c>
      <c r="C2690" s="6">
        <f>TITRES_STAT!D2693</f>
        <v>7.99</v>
      </c>
      <c r="D2690" s="6">
        <f>TITRES_STAT!E2693</f>
        <v>8</v>
      </c>
      <c r="E2690" s="2">
        <f t="shared" si="164"/>
        <v>-2126094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7.99</v>
      </c>
      <c r="C2691" s="6">
        <f>TITRES_STAT!D2694</f>
        <v>7.99</v>
      </c>
      <c r="D2691" s="6">
        <f>TITRES_STAT!E2694</f>
        <v>0</v>
      </c>
      <c r="E2691" s="2">
        <f t="shared" si="164"/>
        <v>-2126094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7.97</v>
      </c>
      <c r="C2692" s="6">
        <f>TITRES_STAT!D2695</f>
        <v>7.97</v>
      </c>
      <c r="D2692" s="6">
        <f>TITRES_STAT!E2695</f>
        <v>100</v>
      </c>
      <c r="E2692" s="2">
        <f>IF(B2692&gt;B2691, E2691+D2692, IF(B2692&lt;B2691, E2691-D2692, E2691))</f>
        <v>-2126194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7.97</v>
      </c>
      <c r="C2693" s="6">
        <f>TITRES_STAT!D2696</f>
        <v>7.97</v>
      </c>
      <c r="D2693" s="6">
        <f>TITRES_STAT!E2696</f>
        <v>100</v>
      </c>
      <c r="E2693" s="6">
        <f>TITRES_STAT!F2696</f>
        <v>7.97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BULLISH DIVERGENCE</v>
      </c>
    </row>
    <row r="2694" spans="1:8" ht="13.5" x14ac:dyDescent="0.25">
      <c r="A2694" s="3">
        <f>TITRES_STAT!B2697</f>
        <v>45931</v>
      </c>
      <c r="B2694" s="6">
        <f>TITRES_STAT!C2697</f>
        <v>7.97</v>
      </c>
      <c r="C2694" s="6">
        <f>TITRES_STAT!D2697</f>
        <v>7.97</v>
      </c>
      <c r="D2694" s="6">
        <f>TITRES_STAT!E2697</f>
        <v>477</v>
      </c>
      <c r="E2694" s="6">
        <f>TITRES_STAT!F2697</f>
        <v>7.97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BULLISH DIVERGENCE</v>
      </c>
    </row>
    <row r="2695" spans="1:8" ht="13.5" x14ac:dyDescent="0.25">
      <c r="A2695" s="3">
        <f>TITRES_STAT!B2698</f>
        <v>45932</v>
      </c>
      <c r="B2695" s="6">
        <f>TITRES_STAT!C2698</f>
        <v>7.97</v>
      </c>
      <c r="C2695" s="6">
        <f>TITRES_STAT!D2698</f>
        <v>7.97</v>
      </c>
      <c r="D2695" s="6">
        <f>TITRES_STAT!E2698</f>
        <v>0</v>
      </c>
      <c r="E2695" s="6">
        <f>TITRES_STAT!F2698</f>
        <v>0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BULLISH DIVERGENCE</v>
      </c>
    </row>
    <row r="2696" spans="1:8" ht="13.5" x14ac:dyDescent="0.25">
      <c r="A2696" s="3">
        <f>TITRES_STAT!B2699</f>
        <v>45933</v>
      </c>
      <c r="B2696" s="6">
        <f>TITRES_STAT!C2699</f>
        <v>7.97</v>
      </c>
      <c r="C2696" s="6">
        <f>TITRES_STAT!D2699</f>
        <v>7.97</v>
      </c>
      <c r="D2696" s="6">
        <f>TITRES_STAT!E2699</f>
        <v>0</v>
      </c>
      <c r="E2696" s="6">
        <f>TITRES_STAT!F2699</f>
        <v>0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BULLISH DIVERGENCE</v>
      </c>
    </row>
    <row r="2697" spans="1:8" ht="13.5" x14ac:dyDescent="0.25">
      <c r="A2697" s="3">
        <f>TITRES_STAT!B2700</f>
        <v>45936</v>
      </c>
      <c r="B2697" s="6">
        <f>TITRES_STAT!C2700</f>
        <v>7.97</v>
      </c>
      <c r="C2697" s="6">
        <f>TITRES_STAT!D2700</f>
        <v>7.97</v>
      </c>
      <c r="D2697" s="6">
        <f>TITRES_STAT!E2700</f>
        <v>0</v>
      </c>
      <c r="E2697" s="6">
        <f>TITRES_STAT!F2700</f>
        <v>0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45937</v>
      </c>
      <c r="B2698" s="6">
        <f>TITRES_STAT!C2701</f>
        <v>7.97</v>
      </c>
      <c r="C2698" s="6">
        <f>TITRES_STAT!D2701</f>
        <v>7.97</v>
      </c>
      <c r="D2698" s="6">
        <f>TITRES_STAT!E2701</f>
        <v>0</v>
      </c>
      <c r="E2698" s="6">
        <f>TITRES_STAT!F2701</f>
        <v>0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NEUTRAL</v>
      </c>
    </row>
    <row r="2699" spans="1:8" ht="13.5" x14ac:dyDescent="0.25">
      <c r="A2699" s="3">
        <f>TITRES_STAT!B2702</f>
        <v>45938</v>
      </c>
      <c r="B2699" s="6">
        <f>TITRES_STAT!C2702</f>
        <v>7.97</v>
      </c>
      <c r="C2699" s="6">
        <f>TITRES_STAT!D2702</f>
        <v>7.97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NEUTRAL</v>
      </c>
    </row>
    <row r="2700" spans="1:8" ht="13.5" x14ac:dyDescent="0.25">
      <c r="A2700" s="3">
        <f>TITRES_STAT!B2703</f>
        <v>45939</v>
      </c>
      <c r="B2700" s="6">
        <f>TITRES_STAT!C2703</f>
        <v>7.93</v>
      </c>
      <c r="C2700" s="6">
        <f>TITRES_STAT!D2703</f>
        <v>7.93</v>
      </c>
      <c r="D2700" s="6">
        <f>TITRES_STAT!E2703</f>
        <v>100</v>
      </c>
      <c r="E2700" s="6">
        <f>TITRES_STAT!F2703</f>
        <v>7.93</v>
      </c>
      <c r="F2700" s="6" t="str">
        <f t="shared" si="168"/>
        <v>BULLISH</v>
      </c>
      <c r="G2700" s="6" t="e">
        <f t="shared" si="169"/>
        <v>#DIV/0!</v>
      </c>
      <c r="H2700" s="6" t="str">
        <f t="shared" si="170"/>
        <v>BULLISH DIVERGENCE</v>
      </c>
    </row>
    <row r="2701" spans="1:8" ht="13.5" x14ac:dyDescent="0.25">
      <c r="A2701" s="3">
        <f>TITRES_STAT!B2704</f>
        <v>45940</v>
      </c>
      <c r="B2701" s="6">
        <f>TITRES_STAT!C2704</f>
        <v>7.93</v>
      </c>
      <c r="C2701" s="6">
        <f>TITRES_STAT!D2704</f>
        <v>7.93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45943</v>
      </c>
      <c r="B2702" s="6">
        <f>TITRES_STAT!C2705</f>
        <v>7.93</v>
      </c>
      <c r="C2702" s="6">
        <f>TITRES_STAT!D2705</f>
        <v>7.93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45944</v>
      </c>
      <c r="B2703" s="6">
        <f>TITRES_STAT!C2706</f>
        <v>7.93</v>
      </c>
      <c r="C2703" s="6">
        <f>TITRES_STAT!D2706</f>
        <v>7.93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45946</v>
      </c>
      <c r="B2704" s="6">
        <f>TITRES_STAT!C2707</f>
        <v>7.93</v>
      </c>
      <c r="C2704" s="6">
        <f>TITRES_STAT!D2707</f>
        <v>7.93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45947</v>
      </c>
      <c r="B2705" s="6">
        <f>TITRES_STAT!C2708</f>
        <v>7.93</v>
      </c>
      <c r="C2705" s="6">
        <f>TITRES_STAT!D2708</f>
        <v>7.93</v>
      </c>
      <c r="D2705" s="6">
        <f>TITRES_STAT!E2708</f>
        <v>0</v>
      </c>
      <c r="E2705" s="6">
        <f>TITRES_STAT!F2708</f>
        <v>0</v>
      </c>
      <c r="F2705" s="6" t="str">
        <f t="shared" si="168"/>
        <v>BEARISH</v>
      </c>
      <c r="G2705" s="6" t="str">
        <f t="shared" si="169"/>
        <v>WEAK</v>
      </c>
      <c r="H2705" s="6" t="str">
        <f t="shared" si="170"/>
        <v>NEUTRAL</v>
      </c>
    </row>
    <row r="2706" spans="1:8" ht="13.5" x14ac:dyDescent="0.25">
      <c r="A2706" s="3">
        <f>TITRES_STAT!B2709</f>
        <v>45950</v>
      </c>
      <c r="B2706" s="6">
        <f>TITRES_STAT!C2709</f>
        <v>7.9</v>
      </c>
      <c r="C2706" s="6">
        <f>TITRES_STAT!D2709</f>
        <v>7.9</v>
      </c>
      <c r="D2706" s="6">
        <f>TITRES_STAT!E2709</f>
        <v>100</v>
      </c>
      <c r="E2706" s="6">
        <f>TITRES_STAT!F2709</f>
        <v>7.9</v>
      </c>
      <c r="F2706" s="6" t="str">
        <f t="shared" si="168"/>
        <v>BULLISH</v>
      </c>
      <c r="G2706" s="6" t="e">
        <f t="shared" si="169"/>
        <v>#DIV/0!</v>
      </c>
      <c r="H2706" s="6" t="str">
        <f t="shared" si="170"/>
        <v>BULLISH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7.4985999999999997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7.4985999999999997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7.4985999999999997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7.4985999999999997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7.4985999999999997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7.3739999999999997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7.4736799999999999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7.3739999999999997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7.44876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7.3739999999999997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7.4238400000000002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7.2908999999999997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7.382299999999999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7.2908999999999997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7.3407600000000004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7.2908999999999997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7.3241399999999999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7.2908999999999997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7.3075199999999993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7.2908999999999997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7.2908999999999988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7.2908999999999997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7.2908999999999988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str">
        <f>OBV!G14</f>
        <v>NEUTRAL</v>
      </c>
      <c r="L14" s="6" t="str">
        <f>OBV!H14</f>
        <v>NEUTRAL</v>
      </c>
    </row>
    <row r="15" spans="1:12" ht="13.5" x14ac:dyDescent="0.25">
      <c r="A15" s="3">
        <f>RSI!A15</f>
        <v>42026</v>
      </c>
      <c r="B15" s="2">
        <f>RSI!B15</f>
        <v>7.2447999999999997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7.2816799999999997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NEUTRAL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7.3371000000000004</v>
      </c>
      <c r="C16" s="2">
        <f>RSI!I16</f>
        <v>26.668592892227835</v>
      </c>
      <c r="D16" s="2">
        <f>MACD!E16</f>
        <v>0</v>
      </c>
      <c r="E16" s="2">
        <f>MACD!F16</f>
        <v>0</v>
      </c>
      <c r="F16" s="2">
        <f>'Moving Avg'!D16</f>
        <v>7.2909199999999998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NEUTRAL</v>
      </c>
      <c r="L16" s="6" t="str">
        <f>OBV!H16</f>
        <v>CONFIRMED BULLISH</v>
      </c>
    </row>
    <row r="17" spans="1:12" ht="13.5" x14ac:dyDescent="0.25">
      <c r="A17" s="3">
        <f>RSI!A17</f>
        <v>42030</v>
      </c>
      <c r="B17" s="2">
        <f>RSI!B17</f>
        <v>7.3555000000000001</v>
      </c>
      <c r="C17" s="2">
        <f>RSI!I17</f>
        <v>30.639702327145912</v>
      </c>
      <c r="D17" s="2">
        <f>MACD!E17</f>
        <v>0</v>
      </c>
      <c r="E17" s="2">
        <f>MACD!F17</f>
        <v>0</v>
      </c>
      <c r="F17" s="2">
        <f>'Moving Avg'!D17</f>
        <v>7.3038399999999992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NEUTRAL</v>
      </c>
      <c r="L17" s="6" t="str">
        <f>OBV!H17</f>
        <v>CONFIRMED BULLISH</v>
      </c>
    </row>
    <row r="18" spans="1:12" ht="13.5" x14ac:dyDescent="0.25">
      <c r="A18" s="3">
        <f>RSI!A18</f>
        <v>42031</v>
      </c>
      <c r="B18" s="2">
        <f>RSI!B18</f>
        <v>7.3555000000000001</v>
      </c>
      <c r="C18" s="2">
        <f>RSI!I18</f>
        <v>30.639702327145912</v>
      </c>
      <c r="D18" s="2">
        <f>MACD!E18</f>
        <v>0</v>
      </c>
      <c r="E18" s="2">
        <f>MACD!F18</f>
        <v>0</v>
      </c>
      <c r="F18" s="2">
        <f>'Moving Avg'!D18</f>
        <v>7.3167599999999995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NEUTRAL</v>
      </c>
      <c r="L18" s="6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7.3371000000000004</v>
      </c>
      <c r="C19" s="2">
        <f>RSI!I19</f>
        <v>28.829103082996852</v>
      </c>
      <c r="D19" s="2">
        <f>MACD!E19</f>
        <v>0</v>
      </c>
      <c r="E19" s="2">
        <f>MACD!F19</f>
        <v>0</v>
      </c>
      <c r="F19" s="2">
        <f>'Moving Avg'!D19</f>
        <v>7.3260000000000005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NEUTRAL</v>
      </c>
      <c r="L19" s="6" t="str">
        <f>OBV!H19</f>
        <v>BEARISH DIVERGENCE</v>
      </c>
    </row>
    <row r="20" spans="1:12" ht="13.5" x14ac:dyDescent="0.25">
      <c r="A20" s="3">
        <f>RSI!A20</f>
        <v>42033</v>
      </c>
      <c r="B20" s="2">
        <f>RSI!B20</f>
        <v>7.3371000000000004</v>
      </c>
      <c r="C20" s="2">
        <f>RSI!I20</f>
        <v>28.829103082996852</v>
      </c>
      <c r="D20" s="2">
        <f>MACD!E20</f>
        <v>0</v>
      </c>
      <c r="E20" s="2">
        <f>MACD!F20</f>
        <v>0</v>
      </c>
      <c r="F20" s="2">
        <f>'Moving Avg'!D20</f>
        <v>7.3444600000000007</v>
      </c>
      <c r="G20" s="2">
        <f>'Moving Avg'!F20</f>
        <v>7.3594157894736831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NEUTRAL</v>
      </c>
      <c r="L20" s="6" t="str">
        <f>OBV!H20</f>
        <v>BEARISH DIVERGENCE</v>
      </c>
    </row>
    <row r="21" spans="1:12" ht="13.5" x14ac:dyDescent="0.25">
      <c r="A21" s="3">
        <f>RSI!A21</f>
        <v>42034</v>
      </c>
      <c r="B21" s="2">
        <f>RSI!B21</f>
        <v>7.3832000000000004</v>
      </c>
      <c r="C21" s="2">
        <f>RSI!I21</f>
        <v>39.25883979400264</v>
      </c>
      <c r="D21" s="2">
        <f>MACD!E21</f>
        <v>0</v>
      </c>
      <c r="E21" s="2">
        <f>MACD!F21</f>
        <v>0</v>
      </c>
      <c r="F21" s="2">
        <f>'Moving Avg'!D21</f>
        <v>7.3536799999999998</v>
      </c>
      <c r="G21" s="2">
        <f>'Moving Avg'!F21</f>
        <v>7.3606049999999978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7.3832000000000004</v>
      </c>
      <c r="C22" s="2">
        <f>RSI!I22</f>
        <v>39.25883979400264</v>
      </c>
      <c r="D22" s="2">
        <f>MACD!E22</f>
        <v>0</v>
      </c>
      <c r="E22" s="2">
        <f>MACD!F22</f>
        <v>0</v>
      </c>
      <c r="F22" s="2">
        <f>'Moving Avg'!D22</f>
        <v>7.3592200000000005</v>
      </c>
      <c r="G22" s="2">
        <f>'Moving Avg'!F22</f>
        <v>7.3548349999999987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7.3832000000000004</v>
      </c>
      <c r="C23" s="2">
        <f>RSI!I23</f>
        <v>39.25883979400264</v>
      </c>
      <c r="D23" s="2">
        <f>MACD!E23</f>
        <v>0</v>
      </c>
      <c r="E23" s="2">
        <f>MACD!F23</f>
        <v>0</v>
      </c>
      <c r="F23" s="2">
        <f>'Moving Avg'!D23</f>
        <v>7.3647600000000013</v>
      </c>
      <c r="G23" s="2">
        <f>'Moving Avg'!F23</f>
        <v>7.3490649999999986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7.3832000000000004</v>
      </c>
      <c r="C24" s="2">
        <f>RSI!I24</f>
        <v>39.25883979400264</v>
      </c>
      <c r="D24" s="2">
        <f>MACD!E24</f>
        <v>0</v>
      </c>
      <c r="E24" s="2">
        <f>MACD!F24</f>
        <v>0</v>
      </c>
      <c r="F24" s="2">
        <f>'Moving Avg'!D24</f>
        <v>7.3739800000000013</v>
      </c>
      <c r="G24" s="2">
        <f>'Moving Avg'!F24</f>
        <v>7.3432949999999995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7.3832000000000004</v>
      </c>
      <c r="C25" s="2">
        <f>RSI!I25</f>
        <v>39.25883979400264</v>
      </c>
      <c r="D25" s="2">
        <f>MACD!E25</f>
        <v>0</v>
      </c>
      <c r="E25" s="2">
        <f>MACD!F25</f>
        <v>0</v>
      </c>
      <c r="F25" s="2">
        <f>'Moving Avg'!D25</f>
        <v>7.3832000000000004</v>
      </c>
      <c r="G25" s="2">
        <f>'Moving Avg'!F25</f>
        <v>7.3375250000000012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7.2447999999999997</v>
      </c>
      <c r="C26" s="2">
        <f>RSI!I26</f>
        <v>23.978102698329437</v>
      </c>
      <c r="D26" s="2">
        <f>MACD!E26</f>
        <v>0</v>
      </c>
      <c r="E26" s="2">
        <f>MACD!F26</f>
        <v>0</v>
      </c>
      <c r="F26" s="2">
        <f>'Moving Avg'!D26</f>
        <v>7.3555200000000003</v>
      </c>
      <c r="G26" s="2">
        <f>'Moving Avg'!F26</f>
        <v>7.3310650000000006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NEUTRAL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7.1524999999999999</v>
      </c>
      <c r="C27" s="2">
        <f>RSI!I27</f>
        <v>18.739503074029201</v>
      </c>
      <c r="D27" s="2">
        <f>MACD!E27</f>
        <v>-2.5937257565049165E-2</v>
      </c>
      <c r="E27" s="2">
        <f>MACD!F27</f>
        <v>0</v>
      </c>
      <c r="F27" s="2">
        <f>'Moving Avg'!D27</f>
        <v>7.3093799999999991</v>
      </c>
      <c r="G27" s="2">
        <f>'Moving Avg'!F27</f>
        <v>7.3199900000000016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NEUTRAL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7.2908999999999997</v>
      </c>
      <c r="C28" s="2">
        <f>RSI!I28</f>
        <v>39.931296878540586</v>
      </c>
      <c r="D28" s="2">
        <f>MACD!E28</f>
        <v>-1.6852454845200704E-2</v>
      </c>
      <c r="E28" s="2">
        <f>MACD!F28</f>
        <v>0</v>
      </c>
      <c r="F28" s="2">
        <f>'Moving Avg'!D28</f>
        <v>7.2909199999999998</v>
      </c>
      <c r="G28" s="2">
        <f>'Moving Avg'!F28</f>
        <v>7.3158350000000016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NEUTRAL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7.1109999999999998</v>
      </c>
      <c r="C29" s="2">
        <f>RSI!I29</f>
        <v>29.252343923730578</v>
      </c>
      <c r="D29" s="2">
        <f>MACD!E29</f>
        <v>1.6886578822603582E-3</v>
      </c>
      <c r="E29" s="2">
        <f>MACD!F29</f>
        <v>0</v>
      </c>
      <c r="F29" s="2">
        <f>'Moving Avg'!D29</f>
        <v>7.2364800000000002</v>
      </c>
      <c r="G29" s="2">
        <f>'Moving Avg'!F29</f>
        <v>7.3068399999999993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NEUTRAL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6.9032999999999998</v>
      </c>
      <c r="C30" s="2">
        <f>RSI!I30</f>
        <v>21.9528066966582</v>
      </c>
      <c r="D30" s="2">
        <f>MACD!E30</f>
        <v>3.4157750100274775E-2</v>
      </c>
      <c r="E30" s="2">
        <f>MACD!F30</f>
        <v>0</v>
      </c>
      <c r="F30" s="2">
        <f>'Moving Avg'!D30</f>
        <v>7.1405000000000003</v>
      </c>
      <c r="G30" s="2">
        <f>'Moving Avg'!F30</f>
        <v>7.2874600000000003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</row>
    <row r="31" spans="1:12" ht="13.5" x14ac:dyDescent="0.25">
      <c r="A31" s="3">
        <f>RSI!A31</f>
        <v>42048</v>
      </c>
      <c r="B31" s="2">
        <f>RSI!B31</f>
        <v>6.9679000000000002</v>
      </c>
      <c r="C31" s="2">
        <f>RSI!I31</f>
        <v>27.973003221088021</v>
      </c>
      <c r="D31" s="2">
        <f>MACD!E31</f>
        <v>6.6457947705838016E-2</v>
      </c>
      <c r="E31" s="2">
        <f>MACD!F31</f>
        <v>0</v>
      </c>
      <c r="F31" s="2">
        <f>'Moving Avg'!D31</f>
        <v>7.0851200000000008</v>
      </c>
      <c r="G31" s="2">
        <f>'Moving Avg'!F31</f>
        <v>7.2713099999999997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7.0602</v>
      </c>
      <c r="C32" s="2">
        <f>RSI!I32</f>
        <v>35.614765557062839</v>
      </c>
      <c r="D32" s="2">
        <f>MACD!E32</f>
        <v>8.8902741297593124E-2</v>
      </c>
      <c r="E32" s="2">
        <f>MACD!F32</f>
        <v>0</v>
      </c>
      <c r="F32" s="2">
        <f>'Moving Avg'!D32</f>
        <v>7.0666600000000006</v>
      </c>
      <c r="G32" s="2">
        <f>'Moving Avg'!F32</f>
        <v>7.2597749999999994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7.0602</v>
      </c>
      <c r="C33" s="2">
        <f>RSI!I33</f>
        <v>35.614765557062839</v>
      </c>
      <c r="D33" s="2">
        <f>MACD!E33</f>
        <v>0.10915546856979486</v>
      </c>
      <c r="E33" s="2">
        <f>MACD!F33</f>
        <v>0</v>
      </c>
      <c r="F33" s="2">
        <f>'Moving Avg'!D33</f>
        <v>7.0205200000000003</v>
      </c>
      <c r="G33" s="2">
        <f>'Moving Avg'!F33</f>
        <v>7.2482400000000009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7.1985999999999999</v>
      </c>
      <c r="C34" s="2">
        <f>RSI!I34</f>
        <v>45.643642880553919</v>
      </c>
      <c r="D34" s="2">
        <f>MACD!E34</f>
        <v>0.11720811280220556</v>
      </c>
      <c r="E34" s="2">
        <f>MACD!F34</f>
        <v>0</v>
      </c>
      <c r="F34" s="2">
        <f>'Moving Avg'!D34</f>
        <v>7.0380399999999996</v>
      </c>
      <c r="G34" s="2">
        <f>'Moving Avg'!F34</f>
        <v>7.2436250000000015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7.1985999999999999</v>
      </c>
      <c r="C35" s="2">
        <f>RSI!I35</f>
        <v>45.643642880553919</v>
      </c>
      <c r="D35" s="2">
        <f>MACD!E35</f>
        <v>0.12428516326574979</v>
      </c>
      <c r="E35" s="2">
        <f>MACD!F35</f>
        <v>5.5451792134829619E-2</v>
      </c>
      <c r="F35" s="2">
        <f>'Moving Avg'!D35</f>
        <v>7.0971000000000002</v>
      </c>
      <c r="G35" s="2">
        <f>'Moving Avg'!F35</f>
        <v>7.2413150000000002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7.1524999999999999</v>
      </c>
      <c r="C36" s="2">
        <f>RSI!I36</f>
        <v>43.053021893349225</v>
      </c>
      <c r="D36" s="2">
        <f>MACD!E36</f>
        <v>0.11263971661165151</v>
      </c>
      <c r="E36" s="2">
        <f>MACD!F36</f>
        <v>6.6889377030194E-2</v>
      </c>
      <c r="F36" s="2">
        <f>'Moving Avg'!D36</f>
        <v>7.1340199999999996</v>
      </c>
      <c r="G36" s="2">
        <f>'Moving Avg'!F36</f>
        <v>7.2320850000000005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7.2679</v>
      </c>
      <c r="C37" s="2">
        <f>RSI!I37</f>
        <v>50.610060512634604</v>
      </c>
      <c r="D37" s="2">
        <f>MACD!E37</f>
        <v>8.0535851379961443E-2</v>
      </c>
      <c r="E37" s="2">
        <f>MACD!F37</f>
        <v>6.9618671900147491E-2</v>
      </c>
      <c r="F37" s="2">
        <f>'Moving Avg'!D37</f>
        <v>7.1755599999999999</v>
      </c>
      <c r="G37" s="2">
        <f>'Moving Avg'!F37</f>
        <v>7.2277050000000003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7.3371000000000004</v>
      </c>
      <c r="C38" s="2">
        <f>RSI!I38</f>
        <v>54.50854454164827</v>
      </c>
      <c r="D38" s="2">
        <f>MACD!E38</f>
        <v>6.9316744986131162E-2</v>
      </c>
      <c r="E38" s="2">
        <f>MACD!F38</f>
        <v>6.9558286517344234E-2</v>
      </c>
      <c r="F38" s="2">
        <f>'Moving Avg'!D38</f>
        <v>7.2309400000000013</v>
      </c>
      <c r="G38" s="2">
        <f>'Moving Avg'!F38</f>
        <v>7.2267849999999996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WEAK</v>
      </c>
      <c r="L38" s="6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7.3832000000000004</v>
      </c>
      <c r="C39" s="2">
        <f>RSI!I39</f>
        <v>56.946603471816168</v>
      </c>
      <c r="D39" s="2">
        <f>MACD!E39</f>
        <v>2.8118678780296946E-2</v>
      </c>
      <c r="E39" s="2">
        <f>MACD!F39</f>
        <v>6.1270364969934779E-2</v>
      </c>
      <c r="F39" s="2">
        <f>'Moving Avg'!D39</f>
        <v>7.2678600000000007</v>
      </c>
      <c r="G39" s="2">
        <f>'Moving Avg'!F39</f>
        <v>7.2290899999999993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WEAK</v>
      </c>
      <c r="L39" s="6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7.3832000000000004</v>
      </c>
      <c r="C40" s="2">
        <f>RSI!I40</f>
        <v>56.946603471816168</v>
      </c>
      <c r="D40" s="2">
        <f>MACD!E40</f>
        <v>-3.9535289657668393E-2</v>
      </c>
      <c r="E40" s="2">
        <f>MACD!F40</f>
        <v>4.1109234044414147E-2</v>
      </c>
      <c r="F40" s="2">
        <f>'Moving Avg'!D40</f>
        <v>7.3047800000000009</v>
      </c>
      <c r="G40" s="2">
        <f>'Moving Avg'!F40</f>
        <v>7.2313949999999974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WEAK</v>
      </c>
      <c r="L40" s="6" t="str">
        <f>OBV!H40</f>
        <v>CONFIRMED BULLISH</v>
      </c>
    </row>
    <row r="41" spans="1:12" ht="13.5" x14ac:dyDescent="0.25">
      <c r="A41" s="3">
        <f>RSI!A41</f>
        <v>42062</v>
      </c>
      <c r="B41" s="2">
        <f>RSI!B41</f>
        <v>7.5678000000000001</v>
      </c>
      <c r="C41" s="2">
        <f>RSI!I41</f>
        <v>65.526782099020593</v>
      </c>
      <c r="D41" s="2">
        <f>MACD!E41</f>
        <v>-0.10129454937792381</v>
      </c>
      <c r="E41" s="2">
        <f>MACD!F41</f>
        <v>1.2628477359946558E-2</v>
      </c>
      <c r="F41" s="2">
        <f>'Moving Avg'!D41</f>
        <v>7.3878399999999997</v>
      </c>
      <c r="G41" s="2">
        <f>'Moving Avg'!F41</f>
        <v>7.2406249999999988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7.5678000000000001</v>
      </c>
      <c r="C42" s="2">
        <f>RSI!I42</f>
        <v>65.526782099020593</v>
      </c>
      <c r="D42" s="2">
        <f>MACD!E42</f>
        <v>-0.14116354717153801</v>
      </c>
      <c r="E42" s="2">
        <f>MACD!F42</f>
        <v>-1.8129927546350354E-2</v>
      </c>
      <c r="F42" s="2">
        <f>'Moving Avg'!D42</f>
        <v>7.4478200000000001</v>
      </c>
      <c r="G42" s="2">
        <f>'Moving Avg'!F42</f>
        <v>7.2498549999999993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7.6093000000000002</v>
      </c>
      <c r="C43" s="2">
        <f>RSI!I43</f>
        <v>67.229556065709204</v>
      </c>
      <c r="D43" s="2">
        <f>MACD!E43</f>
        <v>-0.17964992952070613</v>
      </c>
      <c r="E43" s="2">
        <f>MACD!F43</f>
        <v>-5.0433927941221507E-2</v>
      </c>
      <c r="F43" s="2">
        <f>'Moving Avg'!D43</f>
        <v>7.5022599999999997</v>
      </c>
      <c r="G43" s="2">
        <f>'Moving Avg'!F43</f>
        <v>7.2611599999999994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7.6093000000000002</v>
      </c>
      <c r="C44" s="2">
        <f>RSI!I44</f>
        <v>67.229556065709204</v>
      </c>
      <c r="D44" s="2">
        <f>MACD!E44</f>
        <v>-0.19272102760599985</v>
      </c>
      <c r="E44" s="2">
        <f>MACD!F44</f>
        <v>-7.8891347874177176E-2</v>
      </c>
      <c r="F44" s="2">
        <f>'Moving Avg'!D44</f>
        <v>7.5474800000000002</v>
      </c>
      <c r="G44" s="2">
        <f>'Moving Avg'!F44</f>
        <v>7.2724649999999995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7.5632000000000001</v>
      </c>
      <c r="C45" s="2">
        <f>RSI!I45</f>
        <v>63.207344438294932</v>
      </c>
      <c r="D45" s="2">
        <f>MACD!E45</f>
        <v>-0.20203119245794277</v>
      </c>
      <c r="E45" s="2">
        <f>MACD!F45</f>
        <v>-0.10351931679093031</v>
      </c>
      <c r="F45" s="2">
        <f>'Moving Avg'!D45</f>
        <v>7.5834799999999998</v>
      </c>
      <c r="G45" s="2">
        <f>'Moving Avg'!F45</f>
        <v>7.2814649999999999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7.7847</v>
      </c>
      <c r="C46" s="2">
        <f>RSI!I46</f>
        <v>71.904831682093743</v>
      </c>
      <c r="D46" s="2">
        <f>MACD!E46</f>
        <v>-0.23467783224270811</v>
      </c>
      <c r="E46" s="2">
        <f>MACD!F46</f>
        <v>-0.12975101988128587</v>
      </c>
      <c r="F46" s="2">
        <f>'Moving Avg'!D46</f>
        <v>7.6268600000000006</v>
      </c>
      <c r="G46" s="2">
        <f>'Moving Avg'!F46</f>
        <v>7.3084600000000011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8.0891999999999999</v>
      </c>
      <c r="C47" s="2">
        <f>RSI!I47</f>
        <v>79.188302943620329</v>
      </c>
      <c r="D47" s="2">
        <f>MACD!E47</f>
        <v>-0.2695875604815674</v>
      </c>
      <c r="E47" s="2">
        <f>MACD!F47</f>
        <v>-0.1577183280013422</v>
      </c>
      <c r="F47" s="2">
        <f>'Moving Avg'!D47</f>
        <v>7.7311400000000008</v>
      </c>
      <c r="G47" s="2">
        <f>'Moving Avg'!F47</f>
        <v>7.3552950000000008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8.3061000000000007</v>
      </c>
      <c r="C48" s="2">
        <f>RSI!I48</f>
        <v>82.640535442134961</v>
      </c>
      <c r="D48" s="2">
        <f>MACD!E48</f>
        <v>-0.30864632123302016</v>
      </c>
      <c r="E48" s="2">
        <f>MACD!F48</f>
        <v>-0.1879039266476778</v>
      </c>
      <c r="F48" s="2">
        <f>'Moving Avg'!D48</f>
        <v>7.8704999999999998</v>
      </c>
      <c r="G48" s="2">
        <f>'Moving Avg'!F48</f>
        <v>7.4060550000000003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8.1214999999999993</v>
      </c>
      <c r="C49" s="2">
        <f>RSI!I49</f>
        <v>71.734270247040698</v>
      </c>
      <c r="D49" s="2">
        <f>MACD!E49</f>
        <v>-0.32600693069660203</v>
      </c>
      <c r="E49" s="2">
        <f>MACD!F49</f>
        <v>-0.21552452745746264</v>
      </c>
      <c r="F49" s="2">
        <f>'Moving Avg'!D49</f>
        <v>7.9729399999999995</v>
      </c>
      <c r="G49" s="2">
        <f>'Moving Avg'!F49</f>
        <v>7.4565800000000007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8.3061000000000007</v>
      </c>
      <c r="C50" s="2">
        <f>RSI!I50</f>
        <v>75.251611740947908</v>
      </c>
      <c r="D50" s="2">
        <f>MACD!E50</f>
        <v>-0.35798111838805191</v>
      </c>
      <c r="E50" s="2">
        <f>MACD!F50</f>
        <v>-0.24401584564358053</v>
      </c>
      <c r="F50" s="2">
        <f>'Moving Avg'!D50</f>
        <v>8.1215200000000003</v>
      </c>
      <c r="G50" s="2">
        <f>'Moving Avg'!F50</f>
        <v>7.5267200000000001</v>
      </c>
      <c r="H50" s="2">
        <f>'Moving Avg'!G50</f>
        <v>7.4077918367346935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8.3015000000000008</v>
      </c>
      <c r="C51" s="2">
        <f>RSI!I51</f>
        <v>75.001154782829559</v>
      </c>
      <c r="D51" s="2">
        <f>MACD!E51</f>
        <v>-0.36072920141254272</v>
      </c>
      <c r="E51" s="2">
        <f>MACD!F51</f>
        <v>-0.26735851679737299</v>
      </c>
      <c r="F51" s="2">
        <f>'Moving Avg'!D51</f>
        <v>8.2248799999999989</v>
      </c>
      <c r="G51" s="2">
        <f>'Moving Avg'!F51</f>
        <v>7.5934000000000008</v>
      </c>
      <c r="H51" s="2">
        <f>'Moving Avg'!G51</f>
        <v>7.4256659999999988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8.5229999999999997</v>
      </c>
      <c r="C52" s="2">
        <f>RSI!I52</f>
        <v>78.680675971606476</v>
      </c>
      <c r="D52" s="2">
        <f>MACD!E52</f>
        <v>-0.38354004479170101</v>
      </c>
      <c r="E52" s="2">
        <f>MACD!F52</f>
        <v>-0.29059482239623857</v>
      </c>
      <c r="F52" s="2">
        <f>'Moving Avg'!D52</f>
        <v>8.3116400000000006</v>
      </c>
      <c r="G52" s="2">
        <f>'Moving Avg'!F52</f>
        <v>7.6665400000000004</v>
      </c>
      <c r="H52" s="2">
        <f>'Moving Avg'!G52</f>
        <v>7.4461539999999991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8.4445999999999994</v>
      </c>
      <c r="C53" s="2">
        <f>RSI!I53</f>
        <v>74.500837207890214</v>
      </c>
      <c r="D53" s="2">
        <f>MACD!E53</f>
        <v>-0.39573440875210597</v>
      </c>
      <c r="E53" s="2">
        <f>MACD!F53</f>
        <v>-0.31162273966741205</v>
      </c>
      <c r="F53" s="2">
        <f>'Moving Avg'!D53</f>
        <v>8.33934</v>
      </c>
      <c r="G53" s="2">
        <f>'Moving Avg'!F53</f>
        <v>7.7357600000000009</v>
      </c>
      <c r="H53" s="2">
        <f>'Moving Avg'!G53</f>
        <v>7.4650739999999987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8.1953999999999994</v>
      </c>
      <c r="C54" s="2">
        <f>RSI!I54</f>
        <v>63.037588915196778</v>
      </c>
      <c r="D54" s="2">
        <f>MACD!E54</f>
        <v>-0.39183843283786857</v>
      </c>
      <c r="E54" s="2">
        <f>MACD!F54</f>
        <v>-0.32766587830150334</v>
      </c>
      <c r="F54" s="2">
        <f>'Moving Avg'!D54</f>
        <v>8.35412</v>
      </c>
      <c r="G54" s="2">
        <f>'Moving Avg'!F54</f>
        <v>7.7856000000000005</v>
      </c>
      <c r="H54" s="2">
        <f>'Moving Avg'!G54</f>
        <v>7.4790099999999997</v>
      </c>
      <c r="I54" s="2">
        <f>'Moving Avg'!H54</f>
        <v>0</v>
      </c>
      <c r="J54" s="6" t="str">
        <f>OBV!F54</f>
        <v>BULLISH</v>
      </c>
      <c r="K54" s="6" t="str">
        <f>OBV!G54</f>
        <v>WEAK</v>
      </c>
      <c r="L54" s="6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8.4215</v>
      </c>
      <c r="C55" s="2">
        <f>RSI!I55</f>
        <v>67.868361820130062</v>
      </c>
      <c r="D55" s="2">
        <f>MACD!E55</f>
        <v>-0.4148402929297017</v>
      </c>
      <c r="E55" s="2">
        <f>MACD!F55</f>
        <v>-0.34510076122714306</v>
      </c>
      <c r="F55" s="2">
        <f>'Moving Avg'!D55</f>
        <v>8.3772000000000002</v>
      </c>
      <c r="G55" s="2">
        <f>'Moving Avg'!F55</f>
        <v>7.8467450000000012</v>
      </c>
      <c r="H55" s="2">
        <f>'Moving Avg'!G55</f>
        <v>7.4974680000000005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BEARISH DIVERGENCE</v>
      </c>
    </row>
    <row r="56" spans="1:12" ht="13.5" x14ac:dyDescent="0.25">
      <c r="A56" s="3">
        <f>RSI!A56</f>
        <v>42086</v>
      </c>
      <c r="B56" s="2">
        <f>RSI!B56</f>
        <v>8.3061000000000007</v>
      </c>
      <c r="C56" s="2">
        <f>RSI!I56</f>
        <v>63.319685754257428</v>
      </c>
      <c r="D56" s="2">
        <f>MACD!E56</f>
        <v>-0.39529029393692472</v>
      </c>
      <c r="E56" s="2">
        <f>MACD!F56</f>
        <v>-0.35513866776909941</v>
      </c>
      <c r="F56" s="2">
        <f>'Moving Avg'!D56</f>
        <v>8.3781199999999991</v>
      </c>
      <c r="G56" s="2">
        <f>'Moving Avg'!F56</f>
        <v>7.9044250000000007</v>
      </c>
      <c r="H56" s="2">
        <f>'Moving Avg'!G56</f>
        <v>7.5161100000000012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BEARISH DIVERGENCE</v>
      </c>
    </row>
    <row r="57" spans="1:12" ht="13.5" x14ac:dyDescent="0.25">
      <c r="A57" s="3">
        <f>RSI!A57</f>
        <v>42087</v>
      </c>
      <c r="B57" s="2">
        <f>RSI!B57</f>
        <v>8.4907000000000004</v>
      </c>
      <c r="C57" s="2">
        <f>RSI!I57</f>
        <v>67.116397330010855</v>
      </c>
      <c r="D57" s="2">
        <f>MACD!E57</f>
        <v>-0.34823841103446984</v>
      </c>
      <c r="E57" s="2">
        <f>MACD!F57</f>
        <v>-0.35375861642217354</v>
      </c>
      <c r="F57" s="2">
        <f>'Moving Avg'!D57</f>
        <v>8.3716600000000003</v>
      </c>
      <c r="G57" s="2">
        <f>'Moving Avg'!F57</f>
        <v>7.9655650000000007</v>
      </c>
      <c r="H57" s="2">
        <f>'Moving Avg'!G57</f>
        <v>7.5384440000000019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8.3984000000000005</v>
      </c>
      <c r="C58" s="2">
        <f>RSI!I58</f>
        <v>63.573138340004562</v>
      </c>
      <c r="D58" s="2">
        <f>MACD!E58</f>
        <v>-0.27177510208201205</v>
      </c>
      <c r="E58" s="2">
        <f>MACD!F58</f>
        <v>-0.33736191355414125</v>
      </c>
      <c r="F58" s="2">
        <f>'Moving Avg'!D58</f>
        <v>8.362420000000002</v>
      </c>
      <c r="G58" s="2">
        <f>'Moving Avg'!F58</f>
        <v>8.0186299999999999</v>
      </c>
      <c r="H58" s="2">
        <f>'Moving Avg'!G58</f>
        <v>7.5589319999999995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8.3522999999999996</v>
      </c>
      <c r="C59" s="2">
        <f>RSI!I59</f>
        <v>61.81775725690067</v>
      </c>
      <c r="D59" s="2">
        <f>MACD!E59</f>
        <v>-0.23480783606989153</v>
      </c>
      <c r="E59" s="2">
        <f>MACD!F59</f>
        <v>-0.31685109805729134</v>
      </c>
      <c r="F59" s="2">
        <f>'Moving Avg'!D59</f>
        <v>8.3938000000000006</v>
      </c>
      <c r="G59" s="2">
        <f>'Moving Avg'!F59</f>
        <v>8.0670850000000005</v>
      </c>
      <c r="H59" s="2">
        <f>'Moving Avg'!G59</f>
        <v>7.5801599999999993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8.4907000000000004</v>
      </c>
      <c r="C60" s="2">
        <f>RSI!I60</f>
        <v>64.947023481429881</v>
      </c>
      <c r="D60" s="2">
        <f>MACD!E60</f>
        <v>-0.18765105687441519</v>
      </c>
      <c r="E60" s="2">
        <f>MACD!F60</f>
        <v>-0.29101108982071611</v>
      </c>
      <c r="F60" s="2">
        <f>'Moving Avg'!D60</f>
        <v>8.4076400000000007</v>
      </c>
      <c r="G60" s="2">
        <f>'Moving Avg'!F60</f>
        <v>8.1224600000000002</v>
      </c>
      <c r="H60" s="2">
        <f>'Moving Avg'!G60</f>
        <v>7.6041560000000006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BEARISH DIVERGENCE</v>
      </c>
    </row>
    <row r="61" spans="1:12" ht="13.5" x14ac:dyDescent="0.25">
      <c r="A61" s="3">
        <f>RSI!A61</f>
        <v>42093</v>
      </c>
      <c r="B61" s="2">
        <f>RSI!B61</f>
        <v>8.3984000000000005</v>
      </c>
      <c r="C61" s="2">
        <f>RSI!I61</f>
        <v>61.336655538252941</v>
      </c>
      <c r="D61" s="2">
        <f>MACD!E61</f>
        <v>-0.14454074773978931</v>
      </c>
      <c r="E61" s="2">
        <f>MACD!F61</f>
        <v>-0.26171702140453074</v>
      </c>
      <c r="F61" s="2">
        <f>'Moving Avg'!D61</f>
        <v>8.4261000000000017</v>
      </c>
      <c r="G61" s="2">
        <f>'Moving Avg'!F61</f>
        <v>8.1639900000000001</v>
      </c>
      <c r="H61" s="2">
        <f>'Moving Avg'!G61</f>
        <v>7.6263059999999996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BEARISH DIVERGENCE</v>
      </c>
    </row>
    <row r="62" spans="1:12" ht="13.5" x14ac:dyDescent="0.25">
      <c r="A62" s="3">
        <f>RSI!A62</f>
        <v>42094</v>
      </c>
      <c r="B62" s="2">
        <f>RSI!B62</f>
        <v>8.4398999999999997</v>
      </c>
      <c r="C62" s="2">
        <f>RSI!I62</f>
        <v>62.350070833558192</v>
      </c>
      <c r="D62" s="2">
        <f>MACD!E62</f>
        <v>-7.9219101007648618E-2</v>
      </c>
      <c r="E62" s="2">
        <f>MACD!F62</f>
        <v>-0.22521743732515431</v>
      </c>
      <c r="F62" s="2">
        <f>'Moving Avg'!D62</f>
        <v>8.4159400000000009</v>
      </c>
      <c r="G62" s="2">
        <f>'Moving Avg'!F62</f>
        <v>8.2075950000000013</v>
      </c>
      <c r="H62" s="2">
        <f>'Moving Avg'!G62</f>
        <v>7.649286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8.4445999999999994</v>
      </c>
      <c r="C63" s="2">
        <f>RSI!I63</f>
        <v>62.47004852013216</v>
      </c>
      <c r="D63" s="2">
        <f>MACD!E63</f>
        <v>-3.8601068941067851E-2</v>
      </c>
      <c r="E63" s="2">
        <f>MACD!F63</f>
        <v>-0.18789416364833705</v>
      </c>
      <c r="F63" s="2">
        <f>'Moving Avg'!D63</f>
        <v>8.425180000000001</v>
      </c>
      <c r="G63" s="2">
        <f>'Moving Avg'!F63</f>
        <v>8.2493599999999994</v>
      </c>
      <c r="H63" s="2">
        <f>'Moving Avg'!G63</f>
        <v>7.6723600000000003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8.2277000000000005</v>
      </c>
      <c r="C64" s="2">
        <f>RSI!I64</f>
        <v>53.92910397390856</v>
      </c>
      <c r="D64" s="2">
        <f>MACD!E64</f>
        <v>-2.8609721094705165E-2</v>
      </c>
      <c r="E64" s="2">
        <f>MACD!F64</f>
        <v>-0.1560372751376107</v>
      </c>
      <c r="F64" s="2">
        <f>'Moving Avg'!D64</f>
        <v>8.4002599999999994</v>
      </c>
      <c r="G64" s="2">
        <f>'Moving Avg'!F64</f>
        <v>8.2802800000000012</v>
      </c>
      <c r="H64" s="2">
        <f>'Moving Avg'!G64</f>
        <v>7.6910959999999999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BULLISH DIVERGENCE</v>
      </c>
    </row>
    <row r="65" spans="1:12" ht="13.5" x14ac:dyDescent="0.25">
      <c r="A65" s="3">
        <f>RSI!A65</f>
        <v>42097</v>
      </c>
      <c r="B65" s="2">
        <f>RSI!B65</f>
        <v>8.4861000000000004</v>
      </c>
      <c r="C65" s="2">
        <f>RSI!I65</f>
        <v>60.804367869690417</v>
      </c>
      <c r="D65" s="2">
        <f>MACD!E65</f>
        <v>-5.1799218293808735E-3</v>
      </c>
      <c r="E65" s="2">
        <f>MACD!F65</f>
        <v>-0.12586580447596474</v>
      </c>
      <c r="F65" s="2">
        <f>'Moving Avg'!D65</f>
        <v>8.3993399999999987</v>
      </c>
      <c r="G65" s="2">
        <f>'Moving Avg'!F65</f>
        <v>8.3264249999999986</v>
      </c>
      <c r="H65" s="2">
        <f>'Moving Avg'!G65</f>
        <v>7.7159219999999991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BULLISH DIVERGENCE</v>
      </c>
    </row>
    <row r="66" spans="1:12" ht="13.5" x14ac:dyDescent="0.25">
      <c r="A66" s="3">
        <f>RSI!A66</f>
        <v>42100</v>
      </c>
      <c r="B66" s="2">
        <f>RSI!B66</f>
        <v>8.4583999999999993</v>
      </c>
      <c r="C66" s="2">
        <f>RSI!I66</f>
        <v>59.774572031983915</v>
      </c>
      <c r="D66" s="2">
        <f>MACD!E66</f>
        <v>-3.2023876832791842E-3</v>
      </c>
      <c r="E66" s="2">
        <f>MACD!F66</f>
        <v>-0.10133312111742762</v>
      </c>
      <c r="F66" s="2">
        <f>'Moving Avg'!D66</f>
        <v>8.4113399999999992</v>
      </c>
      <c r="G66" s="2">
        <f>'Moving Avg'!F66</f>
        <v>8.3601100000000006</v>
      </c>
      <c r="H66" s="2">
        <f>'Moving Avg'!G66</f>
        <v>7.7383479999999984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CONFIRMED BULLISH</v>
      </c>
    </row>
    <row r="67" spans="1:12" ht="13.5" x14ac:dyDescent="0.25">
      <c r="A67" s="3">
        <f>RSI!A67</f>
        <v>42101</v>
      </c>
      <c r="B67" s="2">
        <f>RSI!B67</f>
        <v>8.4583999999999993</v>
      </c>
      <c r="C67" s="2">
        <f>RSI!I67</f>
        <v>59.774572031983915</v>
      </c>
      <c r="D67" s="2">
        <f>MACD!E67</f>
        <v>2.504784434210805E-2</v>
      </c>
      <c r="E67" s="2">
        <f>MACD!F67</f>
        <v>-7.6056928025520498E-2</v>
      </c>
      <c r="F67" s="2">
        <f>'Moving Avg'!D67</f>
        <v>8.4150399999999994</v>
      </c>
      <c r="G67" s="2">
        <f>'Moving Avg'!F67</f>
        <v>8.3785699999999999</v>
      </c>
      <c r="H67" s="2">
        <f>'Moving Avg'!G67</f>
        <v>7.7604059999999979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8.4629999999999992</v>
      </c>
      <c r="C68" s="2">
        <f>RSI!I68</f>
        <v>59.905354689965371</v>
      </c>
      <c r="D68" s="2">
        <f>MACD!E68</f>
        <v>3.2723121919353559E-2</v>
      </c>
      <c r="E68" s="2">
        <f>MACD!F68</f>
        <v>-5.4300918036545687E-2</v>
      </c>
      <c r="F68" s="2">
        <f>'Moving Avg'!D68</f>
        <v>8.4187199999999986</v>
      </c>
      <c r="G68" s="2">
        <f>'Moving Avg'!F68</f>
        <v>8.3864149999999995</v>
      </c>
      <c r="H68" s="2">
        <f>'Moving Avg'!G68</f>
        <v>7.7825559999999987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8.4352999999999998</v>
      </c>
      <c r="C69" s="2">
        <f>RSI!I69</f>
        <v>58.668381702309404</v>
      </c>
      <c r="D69" s="2">
        <f>MACD!E69</f>
        <v>3.258696478563472E-2</v>
      </c>
      <c r="E69" s="2">
        <f>MACD!F69</f>
        <v>-3.6923341472109607E-2</v>
      </c>
      <c r="F69" s="2">
        <f>'Moving Avg'!D69</f>
        <v>8.4602399999999989</v>
      </c>
      <c r="G69" s="2">
        <f>'Moving Avg'!F69</f>
        <v>8.4021050000000006</v>
      </c>
      <c r="H69" s="2">
        <f>'Moving Avg'!G69</f>
        <v>7.8045199999999992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8.4352999999999998</v>
      </c>
      <c r="C70" s="2">
        <f>RSI!I70</f>
        <v>58.668381702309404</v>
      </c>
      <c r="D70" s="2">
        <f>MACD!E70</f>
        <v>5.2455366292999628E-2</v>
      </c>
      <c r="E70" s="2">
        <f>MACD!F70</f>
        <v>-1.9047599919087759E-2</v>
      </c>
      <c r="F70" s="2">
        <f>'Moving Avg'!D70</f>
        <v>8.450079999999998</v>
      </c>
      <c r="G70" s="2">
        <f>'Moving Avg'!F70</f>
        <v>8.4085650000000012</v>
      </c>
      <c r="H70" s="2">
        <f>'Moving Avg'!G70</f>
        <v>7.826483999999998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BULLISH DIVERGENCE</v>
      </c>
    </row>
    <row r="71" spans="1:12" ht="13.5" x14ac:dyDescent="0.25">
      <c r="A71" s="3">
        <f>RSI!A71</f>
        <v>42108</v>
      </c>
      <c r="B71" s="2">
        <f>RSI!B71</f>
        <v>8.4629999999999992</v>
      </c>
      <c r="C71" s="2">
        <f>RSI!I71</f>
        <v>59.635030178824834</v>
      </c>
      <c r="D71" s="2">
        <f>MACD!E71</f>
        <v>5.1803482957822666E-2</v>
      </c>
      <c r="E71" s="2">
        <f>MACD!F71</f>
        <v>-4.8773833437056741E-3</v>
      </c>
      <c r="F71" s="2">
        <f>'Moving Avg'!D71</f>
        <v>8.4509999999999987</v>
      </c>
      <c r="G71" s="2">
        <f>'Moving Avg'!F71</f>
        <v>8.4166399999999992</v>
      </c>
      <c r="H71" s="2">
        <f>'Moving Avg'!G71</f>
        <v>7.8480799999999995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8.4445999999999994</v>
      </c>
      <c r="C72" s="2">
        <f>RSI!I72</f>
        <v>58.653724097808919</v>
      </c>
      <c r="D72" s="2">
        <f>MACD!E72</f>
        <v>5.7713791080317378E-2</v>
      </c>
      <c r="E72" s="2">
        <f>MACD!F72</f>
        <v>7.6408515410989371E-3</v>
      </c>
      <c r="F72" s="2">
        <f>'Moving Avg'!D72</f>
        <v>8.4482400000000002</v>
      </c>
      <c r="G72" s="2">
        <f>'Moving Avg'!F72</f>
        <v>8.4127200000000002</v>
      </c>
      <c r="H72" s="2">
        <f>'Moving Avg'!G72</f>
        <v>7.8693080000000002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BULLISH DIVERGENCE</v>
      </c>
    </row>
    <row r="73" spans="1:12" ht="13.5" x14ac:dyDescent="0.25">
      <c r="A73" s="3">
        <f>RSI!A73</f>
        <v>42110</v>
      </c>
      <c r="B73" s="2">
        <f>RSI!B73</f>
        <v>8.4445999999999994</v>
      </c>
      <c r="C73" s="2">
        <f>RSI!I73</f>
        <v>58.653724097808919</v>
      </c>
      <c r="D73" s="2">
        <f>MACD!E73</f>
        <v>6.2356183015829458E-2</v>
      </c>
      <c r="E73" s="2">
        <f>MACD!F73</f>
        <v>1.8583917836045044E-2</v>
      </c>
      <c r="F73" s="2">
        <f>'Moving Avg'!D73</f>
        <v>8.4445599999999992</v>
      </c>
      <c r="G73" s="2">
        <f>'Moving Avg'!F73</f>
        <v>8.4127200000000002</v>
      </c>
      <c r="H73" s="2">
        <f>'Moving Avg'!G73</f>
        <v>7.890536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BULLISH DIVERGENCE</v>
      </c>
    </row>
    <row r="74" spans="1:12" ht="13.5" x14ac:dyDescent="0.25">
      <c r="A74" s="3">
        <f>RSI!A74</f>
        <v>42111</v>
      </c>
      <c r="B74" s="2">
        <f>RSI!B74</f>
        <v>8.4907000000000004</v>
      </c>
      <c r="C74" s="2">
        <f>RSI!I74</f>
        <v>60.540445158679489</v>
      </c>
      <c r="D74" s="2">
        <f>MACD!E74</f>
        <v>2.8498727318401862E-2</v>
      </c>
      <c r="E74" s="2">
        <f>MACD!F74</f>
        <v>2.0566879732516408E-2</v>
      </c>
      <c r="F74" s="2">
        <f>'Moving Avg'!D74</f>
        <v>8.4556399999999989</v>
      </c>
      <c r="G74" s="2">
        <f>'Moving Avg'!F74</f>
        <v>8.4274850000000008</v>
      </c>
      <c r="H74" s="2">
        <f>'Moving Avg'!G74</f>
        <v>7.9126859999999999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8.4861000000000004</v>
      </c>
      <c r="C75" s="2">
        <f>RSI!I75</f>
        <v>60.245029094910095</v>
      </c>
      <c r="D75" s="2">
        <f>MACD!E75</f>
        <v>3.8744894765503801E-2</v>
      </c>
      <c r="E75" s="2">
        <f>MACD!F75</f>
        <v>2.4202482739113889E-2</v>
      </c>
      <c r="F75" s="2">
        <f>'Moving Avg'!D75</f>
        <v>8.4657999999999998</v>
      </c>
      <c r="G75" s="2">
        <f>'Moving Avg'!F75</f>
        <v>8.4307149999999993</v>
      </c>
      <c r="H75" s="2">
        <f>'Moving Avg'!G75</f>
        <v>7.9347440000000002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8.4861000000000004</v>
      </c>
      <c r="C76" s="2">
        <f>RSI!I76</f>
        <v>60.245029094910095</v>
      </c>
      <c r="D76" s="2">
        <f>MACD!E76</f>
        <v>4.2069443109923554E-2</v>
      </c>
      <c r="E76" s="2">
        <f>MACD!F76</f>
        <v>2.7775874813275824E-2</v>
      </c>
      <c r="F76" s="2">
        <f>'Moving Avg'!D76</f>
        <v>8.4704200000000007</v>
      </c>
      <c r="G76" s="2">
        <f>'Moving Avg'!F76</f>
        <v>8.4397149999999996</v>
      </c>
      <c r="H76" s="2">
        <f>'Moving Avg'!G76</f>
        <v>7.9595700000000011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8.4861000000000004</v>
      </c>
      <c r="C77" s="2">
        <f>RSI!I77</f>
        <v>60.245029094910095</v>
      </c>
      <c r="D77" s="2">
        <f>MACD!E77</f>
        <v>4.3879052859997714E-2</v>
      </c>
      <c r="E77" s="2">
        <f>MACD!F77</f>
        <v>3.0996510422620204E-2</v>
      </c>
      <c r="F77" s="2">
        <f>'Moving Avg'!D77</f>
        <v>8.4787199999999991</v>
      </c>
      <c r="G77" s="2">
        <f>'Moving Avg'!F77</f>
        <v>8.4394849999999977</v>
      </c>
      <c r="H77" s="2">
        <f>'Moving Avg'!G77</f>
        <v>7.9862420000000016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8.4769000000000005</v>
      </c>
      <c r="C78" s="2">
        <f>RSI!I78</f>
        <v>59.519537986218872</v>
      </c>
      <c r="D78" s="2">
        <f>MACD!E78</f>
        <v>4.5870296363789365E-2</v>
      </c>
      <c r="E78" s="2">
        <f>MACD!F78</f>
        <v>3.3971267610854033E-2</v>
      </c>
      <c r="F78" s="2">
        <f>'Moving Avg'!D78</f>
        <v>8.4851799999999997</v>
      </c>
      <c r="G78" s="2">
        <f>'Moving Avg'!F78</f>
        <v>8.4434099999999965</v>
      </c>
      <c r="H78" s="2">
        <f>'Moving Avg'!G78</f>
        <v>8.0099620000000016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8.4215</v>
      </c>
      <c r="C79" s="2">
        <f>RSI!I79</f>
        <v>55.208117000015392</v>
      </c>
      <c r="D79" s="2">
        <f>MACD!E79</f>
        <v>4.6591409691673746E-2</v>
      </c>
      <c r="E79" s="2">
        <f>MACD!F79</f>
        <v>3.6495296027017975E-2</v>
      </c>
      <c r="F79" s="2">
        <f>'Moving Avg'!D79</f>
        <v>8.4713400000000014</v>
      </c>
      <c r="G79" s="2">
        <f>'Moving Avg'!F79</f>
        <v>8.4468699999999988</v>
      </c>
      <c r="H79" s="2">
        <f>'Moving Avg'!G79</f>
        <v>8.0361720000000005</v>
      </c>
      <c r="I79" s="2">
        <f>'Moving Avg'!H79</f>
        <v>0</v>
      </c>
      <c r="J79" s="6" t="str">
        <f>OBV!F79</f>
        <v>BEARISH</v>
      </c>
      <c r="K79" s="6" t="str">
        <f>OBV!G79</f>
        <v>WEAK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8.4445999999999994</v>
      </c>
      <c r="C80" s="2">
        <f>RSI!I80</f>
        <v>56.619177266243916</v>
      </c>
      <c r="D80" s="2">
        <f>MACD!E80</f>
        <v>4.5071582131562593E-2</v>
      </c>
      <c r="E80" s="2">
        <f>MACD!F80</f>
        <v>3.8210553247926902E-2</v>
      </c>
      <c r="F80" s="2">
        <f>'Moving Avg'!D80</f>
        <v>8.4630400000000012</v>
      </c>
      <c r="G80" s="2">
        <f>'Moving Avg'!F80</f>
        <v>8.444564999999999</v>
      </c>
      <c r="H80" s="2">
        <f>'Moving Avg'!G80</f>
        <v>8.0669980000000017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8.4215</v>
      </c>
      <c r="C81" s="2">
        <f>RSI!I81</f>
        <v>54.761351077201873</v>
      </c>
      <c r="D81" s="2">
        <f>MACD!E81</f>
        <v>4.9233864446216913E-2</v>
      </c>
      <c r="E81" s="2">
        <f>MACD!F81</f>
        <v>4.0415215487584907E-2</v>
      </c>
      <c r="F81" s="2">
        <f>'Moving Avg'!D81</f>
        <v>8.4501200000000019</v>
      </c>
      <c r="G81" s="2">
        <f>'Moving Avg'!F81</f>
        <v>8.4457199999999997</v>
      </c>
      <c r="H81" s="2">
        <f>'Moving Avg'!G81</f>
        <v>8.096070000000001</v>
      </c>
      <c r="I81" s="2">
        <f>'Moving Avg'!H81</f>
        <v>0</v>
      </c>
      <c r="J81" s="6" t="str">
        <f>OBV!F81</f>
        <v>BEARISH</v>
      </c>
      <c r="K81" s="6" t="str">
        <f>OBV!G81</f>
        <v>WEAK</v>
      </c>
      <c r="L81" s="6" t="str">
        <f>OBV!H81</f>
        <v>CONFIRMED BEARISH</v>
      </c>
    </row>
    <row r="82" spans="1:12" ht="13.5" x14ac:dyDescent="0.25">
      <c r="A82" s="3">
        <f>RSI!A82</f>
        <v>42123</v>
      </c>
      <c r="B82" s="2">
        <f>RSI!B82</f>
        <v>8.4169</v>
      </c>
      <c r="C82" s="2">
        <f>RSI!I82</f>
        <v>54.378701800439387</v>
      </c>
      <c r="D82" s="2">
        <f>MACD!E82</f>
        <v>4.9916748146344503E-2</v>
      </c>
      <c r="E82" s="2">
        <f>MACD!F82</f>
        <v>4.2315522019336832E-2</v>
      </c>
      <c r="F82" s="2">
        <f>'Moving Avg'!D82</f>
        <v>8.43628</v>
      </c>
      <c r="G82" s="2">
        <f>'Moving Avg'!F82</f>
        <v>8.4445700000000006</v>
      </c>
      <c r="H82" s="2">
        <f>'Moving Avg'!G82</f>
        <v>8.1232040000000012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8.4169</v>
      </c>
      <c r="C83" s="2">
        <f>RSI!I83</f>
        <v>54.378701800439387</v>
      </c>
      <c r="D83" s="2">
        <f>MACD!E83</f>
        <v>5.0198588673266542E-2</v>
      </c>
      <c r="E83" s="2">
        <f>MACD!F83</f>
        <v>4.3892135350122777E-2</v>
      </c>
      <c r="F83" s="2">
        <f>'Moving Avg'!D83</f>
        <v>8.4242799999999995</v>
      </c>
      <c r="G83" s="2">
        <f>'Moving Avg'!F83</f>
        <v>8.4431849999999997</v>
      </c>
      <c r="H83" s="2">
        <f>'Moving Avg'!G83</f>
        <v>8.1503379999999996</v>
      </c>
      <c r="I83" s="2">
        <f>'Moving Avg'!H83</f>
        <v>0</v>
      </c>
      <c r="J83" s="6" t="str">
        <f>OBV!F83</f>
        <v>BEARISH</v>
      </c>
      <c r="K83" s="6" t="str">
        <f>OBV!G83</f>
        <v>WEAK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8.4169</v>
      </c>
      <c r="C84" s="2">
        <f>RSI!I84</f>
        <v>54.378701800439387</v>
      </c>
      <c r="D84" s="2">
        <f>MACD!E84</f>
        <v>5.7255317420304763E-2</v>
      </c>
      <c r="E84" s="2">
        <f>MACD!F84</f>
        <v>4.6564771764159178E-2</v>
      </c>
      <c r="F84" s="2">
        <f>'Moving Avg'!D84</f>
        <v>8.4233599999999988</v>
      </c>
      <c r="G84" s="2">
        <f>'Moving Avg'!F84</f>
        <v>8.4526449999999986</v>
      </c>
      <c r="H84" s="2">
        <f>'Moving Avg'!G84</f>
        <v>8.1747040000000002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BULLISH DIVERGENCE</v>
      </c>
    </row>
    <row r="85" spans="1:12" ht="13.5" x14ac:dyDescent="0.25">
      <c r="A85" s="3">
        <f>RSI!A85</f>
        <v>42129</v>
      </c>
      <c r="B85" s="2">
        <f>RSI!B85</f>
        <v>8.4169</v>
      </c>
      <c r="C85" s="2">
        <f>RSI!I85</f>
        <v>54.378701800439387</v>
      </c>
      <c r="D85" s="2">
        <f>MACD!E85</f>
        <v>6.2264944587695936E-2</v>
      </c>
      <c r="E85" s="2">
        <f>MACD!F85</f>
        <v>4.9704806328866535E-2</v>
      </c>
      <c r="F85" s="2">
        <f>'Moving Avg'!D85</f>
        <v>8.417819999999999</v>
      </c>
      <c r="G85" s="2">
        <f>'Moving Avg'!F85</f>
        <v>8.4491849999999982</v>
      </c>
      <c r="H85" s="2">
        <f>'Moving Avg'!G85</f>
        <v>8.1990700000000007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8.4169</v>
      </c>
      <c r="C86" s="2">
        <f>RSI!I86</f>
        <v>54.378701800439387</v>
      </c>
      <c r="D86" s="2">
        <f>MACD!E86</f>
        <v>6.6268898128098996E-2</v>
      </c>
      <c r="E86" s="2">
        <f>MACD!F86</f>
        <v>5.301762468871303E-2</v>
      </c>
      <c r="F86" s="2">
        <f>'Moving Avg'!D86</f>
        <v>8.4169</v>
      </c>
      <c r="G86" s="2">
        <f>'Moving Avg'!F86</f>
        <v>8.4471099999999986</v>
      </c>
      <c r="H86" s="2">
        <f>'Moving Avg'!G86</f>
        <v>8.2243580000000005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8.4445999999999994</v>
      </c>
      <c r="C87" s="2">
        <f>RSI!I87</f>
        <v>56.999568371401104</v>
      </c>
      <c r="D87" s="2">
        <f>MACD!E87</f>
        <v>6.7387449783652187E-2</v>
      </c>
      <c r="E87" s="2">
        <f>MACD!F87</f>
        <v>5.5891589707700869E-2</v>
      </c>
      <c r="F87" s="2">
        <f>'Moving Avg'!D87</f>
        <v>8.4224399999999999</v>
      </c>
      <c r="G87" s="2">
        <f>'Moving Avg'!F87</f>
        <v>8.4464199999999998</v>
      </c>
      <c r="H87" s="2">
        <f>'Moving Avg'!G87</f>
        <v>8.2478920000000002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8.4398999999999997</v>
      </c>
      <c r="C88" s="2">
        <f>RSI!I88</f>
        <v>56.407439239108477</v>
      </c>
      <c r="D88" s="2">
        <f>MACD!E88</f>
        <v>6.6901557778360043E-2</v>
      </c>
      <c r="E88" s="2">
        <f>MACD!F88</f>
        <v>5.8093583321832704E-2</v>
      </c>
      <c r="F88" s="2">
        <f>'Moving Avg'!D88</f>
        <v>8.4270400000000016</v>
      </c>
      <c r="G88" s="2">
        <f>'Moving Avg'!F88</f>
        <v>8.4452649999999991</v>
      </c>
      <c r="H88" s="2">
        <f>'Moving Avg'!G88</f>
        <v>8.2699480000000012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BEARISH DIVERGENCE</v>
      </c>
    </row>
    <row r="89" spans="1:12" ht="13.5" x14ac:dyDescent="0.25">
      <c r="A89" s="3">
        <f>RSI!A89</f>
        <v>42135</v>
      </c>
      <c r="B89" s="2">
        <f>RSI!B89</f>
        <v>8.4398999999999997</v>
      </c>
      <c r="C89" s="2">
        <f>RSI!I89</f>
        <v>56.407439239108477</v>
      </c>
      <c r="D89" s="2">
        <f>MACD!E89</f>
        <v>5.7657037742551154E-2</v>
      </c>
      <c r="E89" s="2">
        <f>MACD!F89</f>
        <v>5.8006274205976399E-2</v>
      </c>
      <c r="F89" s="2">
        <f>'Moving Avg'!D89</f>
        <v>8.4316399999999998</v>
      </c>
      <c r="G89" s="2">
        <f>'Moving Avg'!F89</f>
        <v>8.4454949999999993</v>
      </c>
      <c r="H89" s="2">
        <f>'Moving Avg'!G89</f>
        <v>8.2910820000000012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BEARISH DIVERGENCE</v>
      </c>
    </row>
    <row r="90" spans="1:12" ht="13.5" x14ac:dyDescent="0.25">
      <c r="A90" s="3">
        <f>RSI!A90</f>
        <v>42136</v>
      </c>
      <c r="B90" s="2">
        <f>RSI!B90</f>
        <v>8.4907000000000004</v>
      </c>
      <c r="C90" s="2">
        <f>RSI!I90</f>
        <v>61.430046272710761</v>
      </c>
      <c r="D90" s="2">
        <f>MACD!E90</f>
        <v>4.9338316486661427E-2</v>
      </c>
      <c r="E90" s="2">
        <f>MACD!F90</f>
        <v>5.627268266211341E-2</v>
      </c>
      <c r="F90" s="2">
        <f>'Moving Avg'!D90</f>
        <v>8.4464000000000006</v>
      </c>
      <c r="G90" s="2">
        <f>'Moving Avg'!F90</f>
        <v>8.4482649999999992</v>
      </c>
      <c r="H90" s="2">
        <f>'Moving Avg'!G90</f>
        <v>8.3132320000000011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BEARISH DIVERGENCE</v>
      </c>
    </row>
    <row r="91" spans="1:12" ht="13.5" x14ac:dyDescent="0.25">
      <c r="A91" s="3">
        <f>RSI!A91</f>
        <v>42137</v>
      </c>
      <c r="B91" s="2">
        <f>RSI!B91</f>
        <v>8.4907000000000004</v>
      </c>
      <c r="C91" s="2">
        <f>RSI!I91</f>
        <v>61.430046272710761</v>
      </c>
      <c r="D91" s="2">
        <f>MACD!E91</f>
        <v>3.8179337537041391E-2</v>
      </c>
      <c r="E91" s="2">
        <f>MACD!F91</f>
        <v>5.2654013637099012E-2</v>
      </c>
      <c r="F91" s="2">
        <f>'Moving Avg'!D91</f>
        <v>8.4611600000000013</v>
      </c>
      <c r="G91" s="2">
        <f>'Moving Avg'!F91</f>
        <v>8.4496499999999983</v>
      </c>
      <c r="H91" s="2">
        <f>'Moving Avg'!G91</f>
        <v>8.3316900000000018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BEARISH DIVERGENCE</v>
      </c>
    </row>
    <row r="92" spans="1:12" ht="13.5" x14ac:dyDescent="0.25">
      <c r="A92" s="3">
        <f>RSI!A92</f>
        <v>42138</v>
      </c>
      <c r="B92" s="2">
        <f>RSI!B92</f>
        <v>8.4907000000000004</v>
      </c>
      <c r="C92" s="2">
        <f>RSI!I92</f>
        <v>61.430046272710761</v>
      </c>
      <c r="D92" s="2">
        <f>MACD!E92</f>
        <v>2.7505159299735737E-2</v>
      </c>
      <c r="E92" s="2">
        <f>MACD!F92</f>
        <v>4.762424276962636E-2</v>
      </c>
      <c r="F92" s="2">
        <f>'Moving Avg'!D92</f>
        <v>8.4703800000000005</v>
      </c>
      <c r="G92" s="2">
        <f>'Moving Avg'!F92</f>
        <v>8.4519549999999999</v>
      </c>
      <c r="H92" s="2">
        <f>'Moving Avg'!G92</f>
        <v>8.3501480000000008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BEARISH DIVERGENCE</v>
      </c>
    </row>
    <row r="93" spans="1:12" ht="13.5" x14ac:dyDescent="0.25">
      <c r="A93" s="3">
        <f>RSI!A93</f>
        <v>42139</v>
      </c>
      <c r="B93" s="2">
        <f>RSI!B93</f>
        <v>8.5321999999999996</v>
      </c>
      <c r="C93" s="2">
        <f>RSI!I93</f>
        <v>65.487316902457593</v>
      </c>
      <c r="D93" s="2">
        <f>MACD!E93</f>
        <v>1.4913650318373328E-2</v>
      </c>
      <c r="E93" s="2">
        <f>MACD!F93</f>
        <v>4.1082124279375756E-2</v>
      </c>
      <c r="F93" s="2">
        <f>'Moving Avg'!D93</f>
        <v>8.4888399999999997</v>
      </c>
      <c r="G93" s="2">
        <f>'Moving Avg'!F93</f>
        <v>8.4563349999999993</v>
      </c>
      <c r="H93" s="2">
        <f>'Moving Avg'!G93</f>
        <v>8.3686060000000015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8.5321999999999996</v>
      </c>
      <c r="C94" s="2">
        <f>RSI!I94</f>
        <v>65.487316902457593</v>
      </c>
      <c r="D94" s="2">
        <f>MACD!E94</f>
        <v>3.564591711114673E-3</v>
      </c>
      <c r="E94" s="2">
        <f>MACD!F94</f>
        <v>3.3578617765723545E-2</v>
      </c>
      <c r="F94" s="2">
        <f>'Moving Avg'!D94</f>
        <v>8.5073000000000008</v>
      </c>
      <c r="G94" s="2">
        <f>'Moving Avg'!F94</f>
        <v>8.4584099999999971</v>
      </c>
      <c r="H94" s="2">
        <f>'Moving Avg'!G94</f>
        <v>8.3870640000000023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8.5321999999999996</v>
      </c>
      <c r="C95" s="2">
        <f>RSI!I95</f>
        <v>65.487316902457593</v>
      </c>
      <c r="D95" s="2">
        <f>MACD!E95</f>
        <v>-6.6817031146406691E-3</v>
      </c>
      <c r="E95" s="2">
        <f>MACD!F95</f>
        <v>2.5526553589650704E-2</v>
      </c>
      <c r="F95" s="2">
        <f>'Moving Avg'!D95</f>
        <v>8.5156000000000009</v>
      </c>
      <c r="G95" s="2">
        <f>'Moving Avg'!F95</f>
        <v>8.4607149999999969</v>
      </c>
      <c r="H95" s="2">
        <f>'Moving Avg'!G95</f>
        <v>8.4064440000000005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8.5321999999999996</v>
      </c>
      <c r="C96" s="2">
        <f>RSI!I96</f>
        <v>65.487316902457593</v>
      </c>
      <c r="D96" s="2">
        <f>MACD!E96</f>
        <v>-1.5947242330094369E-2</v>
      </c>
      <c r="E96" s="2">
        <f>MACD!F96</f>
        <v>1.7231794405701689E-2</v>
      </c>
      <c r="F96" s="2">
        <f>'Moving Avg'!D96</f>
        <v>8.5239000000000011</v>
      </c>
      <c r="G96" s="2">
        <f>'Moving Avg'!F96</f>
        <v>8.4630199999999967</v>
      </c>
      <c r="H96" s="2">
        <f>'Moving Avg'!G96</f>
        <v>8.4213939999999994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8.5321999999999996</v>
      </c>
      <c r="C97" s="2">
        <f>RSI!I97</f>
        <v>65.487316902457593</v>
      </c>
      <c r="D97" s="2">
        <f>MACD!E97</f>
        <v>-2.0077254623341645E-2</v>
      </c>
      <c r="E97" s="2">
        <f>MACD!F97</f>
        <v>9.7699845998930231E-3</v>
      </c>
      <c r="F97" s="2">
        <f>'Moving Avg'!D97</f>
        <v>8.5321999999999996</v>
      </c>
      <c r="G97" s="2">
        <f>'Moving Avg'!F97</f>
        <v>8.4653249999999964</v>
      </c>
      <c r="H97" s="2">
        <f>'Moving Avg'!G97</f>
        <v>8.4302539999999979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8.5321999999999996</v>
      </c>
      <c r="C98" s="2">
        <f>RSI!I98</f>
        <v>65.487316902457593</v>
      </c>
      <c r="D98" s="2">
        <f>MACD!E98</f>
        <v>-2.4805586139436286E-2</v>
      </c>
      <c r="E98" s="2">
        <f>MACD!F98</f>
        <v>2.8548704520271603E-3</v>
      </c>
      <c r="F98" s="2">
        <f>'Moving Avg'!D98</f>
        <v>8.5321999999999996</v>
      </c>
      <c r="G98" s="2">
        <f>'Moving Avg'!F98</f>
        <v>8.4680899999999966</v>
      </c>
      <c r="H98" s="2">
        <f>'Moving Avg'!G98</f>
        <v>8.4347759999999976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</row>
    <row r="99" spans="1:12" ht="13.5" x14ac:dyDescent="0.25">
      <c r="A99" s="3">
        <f>RSI!A99</f>
        <v>42149</v>
      </c>
      <c r="B99" s="2">
        <f>RSI!B99</f>
        <v>8.5321999999999996</v>
      </c>
      <c r="C99" s="2">
        <f>RSI!I99</f>
        <v>65.487316902457593</v>
      </c>
      <c r="D99" s="2">
        <f>MACD!E99</f>
        <v>-2.9279286488064216E-2</v>
      </c>
      <c r="E99" s="2">
        <f>MACD!F99</f>
        <v>-3.5719609359911148E-3</v>
      </c>
      <c r="F99" s="2">
        <f>'Moving Avg'!D99</f>
        <v>8.5321999999999996</v>
      </c>
      <c r="G99" s="2">
        <f>'Moving Avg'!F99</f>
        <v>8.4736249999999966</v>
      </c>
      <c r="H99" s="2">
        <f>'Moving Avg'!G99</f>
        <v>8.4429899999999982</v>
      </c>
      <c r="I99" s="2">
        <f>'Moving Avg'!H99</f>
        <v>0</v>
      </c>
      <c r="J99" s="6" t="str">
        <f>OBV!F99</f>
        <v>NEUTRAL</v>
      </c>
      <c r="K99" s="6" t="str">
        <f>OBV!G99</f>
        <v>NEUTRAL</v>
      </c>
      <c r="L99" s="6" t="str">
        <f>OBV!H99</f>
        <v>NEUTRAL</v>
      </c>
    </row>
    <row r="100" spans="1:12" ht="13.5" x14ac:dyDescent="0.25">
      <c r="A100" s="3">
        <f>RSI!A100</f>
        <v>42150</v>
      </c>
      <c r="B100" s="2">
        <f>RSI!B100</f>
        <v>8.5321999999999996</v>
      </c>
      <c r="C100" s="2">
        <f>RSI!I100</f>
        <v>65.487316902457593</v>
      </c>
      <c r="D100" s="2">
        <f>MACD!E100</f>
        <v>-2.568712252772265E-2</v>
      </c>
      <c r="E100" s="2">
        <f>MACD!F100</f>
        <v>-7.9949932543374215E-3</v>
      </c>
      <c r="F100" s="2">
        <f>'Moving Avg'!D100</f>
        <v>8.5321999999999996</v>
      </c>
      <c r="G100" s="2">
        <f>'Moving Avg'!F100</f>
        <v>8.4780049999999978</v>
      </c>
      <c r="H100" s="2">
        <f>'Moving Avg'!G100</f>
        <v>8.4475119999999997</v>
      </c>
      <c r="I100" s="2">
        <f>'Moving Avg'!H100</f>
        <v>0</v>
      </c>
      <c r="J100" s="6" t="str">
        <f>OBV!F100</f>
        <v>NEUTRAL</v>
      </c>
      <c r="K100" s="6" t="str">
        <f>OBV!G100</f>
        <v>NEUTRAL</v>
      </c>
      <c r="L100" s="6" t="str">
        <f>OBV!H100</f>
        <v>NEUTRAL</v>
      </c>
    </row>
    <row r="101" spans="1:12" ht="13.5" x14ac:dyDescent="0.25">
      <c r="A101" s="3">
        <f>RSI!A101</f>
        <v>42151</v>
      </c>
      <c r="B101" s="2">
        <f>RSI!B101</f>
        <v>8.5321999999999996</v>
      </c>
      <c r="C101" s="2">
        <f>RSI!I101</f>
        <v>65.487316902457593</v>
      </c>
      <c r="D101" s="2">
        <f>MACD!E101</f>
        <v>-2.3052952786400738E-2</v>
      </c>
      <c r="E101" s="2">
        <f>MACD!F101</f>
        <v>-1.1006585160750086E-2</v>
      </c>
      <c r="F101" s="2">
        <f>'Moving Avg'!D101</f>
        <v>8.5321999999999996</v>
      </c>
      <c r="G101" s="2">
        <f>'Moving Avg'!F101</f>
        <v>8.4835399999999996</v>
      </c>
      <c r="H101" s="2">
        <f>'Moving Avg'!G101</f>
        <v>8.4521259999999998</v>
      </c>
      <c r="I101" s="2">
        <f>'Moving Avg'!H101</f>
        <v>0</v>
      </c>
      <c r="J101" s="6" t="str">
        <f>OBV!F101</f>
        <v>NEUTRAL</v>
      </c>
      <c r="K101" s="6" t="str">
        <f>OBV!G101</f>
        <v>NEUTRAL</v>
      </c>
      <c r="L101" s="6" t="str">
        <f>OBV!H101</f>
        <v>NEUTRAL</v>
      </c>
    </row>
    <row r="102" spans="1:12" ht="13.5" x14ac:dyDescent="0.25">
      <c r="A102" s="3">
        <f>RSI!A102</f>
        <v>42152</v>
      </c>
      <c r="B102" s="2">
        <f>RSI!B102</f>
        <v>8.4675999999999991</v>
      </c>
      <c r="C102" s="2">
        <f>RSI!I102</f>
        <v>49.648090105423016</v>
      </c>
      <c r="D102" s="2">
        <f>MACD!E102</f>
        <v>-1.6414182159591562E-2</v>
      </c>
      <c r="E102" s="2">
        <f>MACD!F102</f>
        <v>-1.2088104560518382E-2</v>
      </c>
      <c r="F102" s="2">
        <f>'Moving Avg'!D102</f>
        <v>8.5192799999999984</v>
      </c>
      <c r="G102" s="2">
        <f>'Moving Avg'!F102</f>
        <v>8.4860749999999996</v>
      </c>
      <c r="H102" s="2">
        <f>'Moving Avg'!G102</f>
        <v>8.4510179999999995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8.4675999999999991</v>
      </c>
      <c r="C103" s="2">
        <f>RSI!I103</f>
        <v>49.648090105423016</v>
      </c>
      <c r="D103" s="2">
        <f>MACD!E103</f>
        <v>-4.3779466866258332E-3</v>
      </c>
      <c r="E103" s="2">
        <f>MACD!F103</f>
        <v>-1.0546072985739873E-2</v>
      </c>
      <c r="F103" s="2">
        <f>'Moving Avg'!D103</f>
        <v>8.506359999999999</v>
      </c>
      <c r="G103" s="2">
        <f>'Moving Avg'!F103</f>
        <v>8.4886100000000013</v>
      </c>
      <c r="H103" s="2">
        <f>'Moving Avg'!G103</f>
        <v>8.4514779999999998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8.4675999999999991</v>
      </c>
      <c r="C104" s="2">
        <f>RSI!I104</f>
        <v>49.648090105423009</v>
      </c>
      <c r="D104" s="2">
        <f>MACD!E104</f>
        <v>5.838225797168306E-3</v>
      </c>
      <c r="E104" s="2">
        <f>MACD!F104</f>
        <v>-7.2692132291582376E-3</v>
      </c>
      <c r="F104" s="2">
        <f>'Moving Avg'!D104</f>
        <v>8.4934399999999979</v>
      </c>
      <c r="G104" s="2">
        <f>'Moving Avg'!F104</f>
        <v>8.4911450000000013</v>
      </c>
      <c r="H104" s="2">
        <f>'Moving Avg'!G104</f>
        <v>8.4569219999999987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8.4675999999999991</v>
      </c>
      <c r="C105" s="2">
        <f>RSI!I105</f>
        <v>49.648090105423009</v>
      </c>
      <c r="D105" s="2">
        <f>MACD!E105</f>
        <v>1.451199938649772E-2</v>
      </c>
      <c r="E105" s="2">
        <f>MACD!F105</f>
        <v>-2.9129707060270463E-3</v>
      </c>
      <c r="F105" s="2">
        <f>'Moving Avg'!D105</f>
        <v>8.4805199999999985</v>
      </c>
      <c r="G105" s="2">
        <f>'Moving Avg'!F105</f>
        <v>8.4936800000000012</v>
      </c>
      <c r="H105" s="2">
        <f>'Moving Avg'!G105</f>
        <v>8.4578439999999997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8.5830000000000002</v>
      </c>
      <c r="C106" s="2">
        <f>RSI!I106</f>
        <v>68.15489616357074</v>
      </c>
      <c r="D106" s="2">
        <f>MACD!E106</f>
        <v>1.3330346222737433E-2</v>
      </c>
      <c r="E106" s="2">
        <f>MACD!F106</f>
        <v>3.3569267972584924E-4</v>
      </c>
      <c r="F106" s="2">
        <f>'Moving Avg'!D106</f>
        <v>8.4906799999999993</v>
      </c>
      <c r="G106" s="2">
        <f>'Moving Avg'!F106</f>
        <v>8.5019850000000012</v>
      </c>
      <c r="H106" s="2">
        <f>'Moving Avg'!G106</f>
        <v>8.4633820000000011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8.8368000000000002</v>
      </c>
      <c r="C107" s="2">
        <f>RSI!I107</f>
        <v>82.975399386443101</v>
      </c>
      <c r="D107" s="2">
        <f>MACD!E107</f>
        <v>-7.1262805719225497E-3</v>
      </c>
      <c r="E107" s="2">
        <f>MACD!F107</f>
        <v>-1.1567019706038306E-3</v>
      </c>
      <c r="F107" s="2">
        <f>'Moving Avg'!D107</f>
        <v>8.5645199999999981</v>
      </c>
      <c r="G107" s="2">
        <f>'Moving Avg'!F107</f>
        <v>8.5215950000000014</v>
      </c>
      <c r="H107" s="2">
        <f>'Moving Avg'!G107</f>
        <v>8.4703039999999987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CONFIRMED BULLISH</v>
      </c>
    </row>
    <row r="108" spans="1:12" ht="13.5" x14ac:dyDescent="0.25">
      <c r="A108" s="3">
        <f>RSI!A108</f>
        <v>42160</v>
      </c>
      <c r="B108" s="2">
        <f>RSI!B108</f>
        <v>8.6753</v>
      </c>
      <c r="C108" s="2">
        <f>RSI!I108</f>
        <v>62.91147996437509</v>
      </c>
      <c r="D108" s="2">
        <f>MACD!E108</f>
        <v>-1.4580603210793797E-2</v>
      </c>
      <c r="E108" s="2">
        <f>MACD!F108</f>
        <v>-3.8414822186418241E-3</v>
      </c>
      <c r="F108" s="2">
        <f>'Moving Avg'!D108</f>
        <v>8.6060600000000012</v>
      </c>
      <c r="G108" s="2">
        <f>'Moving Avg'!F108</f>
        <v>8.5333650000000016</v>
      </c>
      <c r="H108" s="2">
        <f>'Moving Avg'!G108</f>
        <v>8.4758419999999983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CONFIRMED BULLISH</v>
      </c>
    </row>
    <row r="109" spans="1:12" ht="13.5" x14ac:dyDescent="0.25">
      <c r="A109" s="3">
        <f>RSI!A109</f>
        <v>42163</v>
      </c>
      <c r="B109" s="2">
        <f>RSI!B109</f>
        <v>8.7260000000000009</v>
      </c>
      <c r="C109" s="2">
        <f>RSI!I109</f>
        <v>65.714325934170063</v>
      </c>
      <c r="D109" s="2">
        <f>MACD!E109</f>
        <v>-2.564104854653948E-2</v>
      </c>
      <c r="E109" s="2">
        <f>MACD!F109</f>
        <v>-8.2013954842213559E-3</v>
      </c>
      <c r="F109" s="2">
        <f>'Moving Avg'!D109</f>
        <v>8.6577400000000004</v>
      </c>
      <c r="G109" s="2">
        <f>'Moving Avg'!F109</f>
        <v>8.5476700000000019</v>
      </c>
      <c r="H109" s="2">
        <f>'Moving Avg'!G109</f>
        <v>8.4833159999999967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8.8368000000000002</v>
      </c>
      <c r="C110" s="2">
        <f>RSI!I110</f>
        <v>70.891533112424824</v>
      </c>
      <c r="D110" s="2">
        <f>MACD!E110</f>
        <v>-4.443038835606572E-2</v>
      </c>
      <c r="E110" s="2">
        <f>MACD!F110</f>
        <v>-1.5447194058590231E-2</v>
      </c>
      <c r="F110" s="2">
        <f>'Moving Avg'!D110</f>
        <v>8.7315799999999992</v>
      </c>
      <c r="G110" s="2">
        <f>'Moving Avg'!F110</f>
        <v>8.5649750000000022</v>
      </c>
      <c r="H110" s="2">
        <f>'Moving Avg'!G110</f>
        <v>8.490237999999998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8.8368000000000002</v>
      </c>
      <c r="C111" s="2">
        <f>RSI!I111</f>
        <v>70.891533112424824</v>
      </c>
      <c r="D111" s="2">
        <f>MACD!E111</f>
        <v>-6.2116276943516624E-2</v>
      </c>
      <c r="E111" s="2">
        <f>MACD!F111</f>
        <v>-2.4781010635575512E-2</v>
      </c>
      <c r="F111" s="2">
        <f>'Moving Avg'!D111</f>
        <v>8.7823399999999996</v>
      </c>
      <c r="G111" s="2">
        <f>'Moving Avg'!F111</f>
        <v>8.5822800000000026</v>
      </c>
      <c r="H111" s="2">
        <f>'Moving Avg'!G111</f>
        <v>8.4990059999999978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8.8368000000000002</v>
      </c>
      <c r="C112" s="2">
        <f>RSI!I112</f>
        <v>70.891533112424824</v>
      </c>
      <c r="D112" s="2">
        <f>MACD!E112</f>
        <v>-8.8674551170795368E-2</v>
      </c>
      <c r="E112" s="2">
        <f>MACD!F112</f>
        <v>-3.7559718742619486E-2</v>
      </c>
      <c r="F112" s="2">
        <f>'Moving Avg'!D112</f>
        <v>8.7823399999999996</v>
      </c>
      <c r="G112" s="2">
        <f>'Moving Avg'!F112</f>
        <v>8.5995850000000029</v>
      </c>
      <c r="H112" s="2">
        <f>'Moving Avg'!G112</f>
        <v>8.5069439999999972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8.8368000000000002</v>
      </c>
      <c r="C113" s="2">
        <f>RSI!I113</f>
        <v>70.891533112424824</v>
      </c>
      <c r="D113" s="2">
        <f>MACD!E113</f>
        <v>-0.11267918709050484</v>
      </c>
      <c r="E113" s="2">
        <f>MACD!F113</f>
        <v>-5.2583612412196556E-2</v>
      </c>
      <c r="F113" s="2">
        <f>'Moving Avg'!D113</f>
        <v>8.8146400000000007</v>
      </c>
      <c r="G113" s="2">
        <f>'Moving Avg'!F113</f>
        <v>8.6148150000000037</v>
      </c>
      <c r="H113" s="2">
        <f>'Moving Avg'!G113</f>
        <v>8.5147879999999976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8.8368000000000002</v>
      </c>
      <c r="C114" s="2">
        <f>RSI!I114</f>
        <v>70.89153311242481</v>
      </c>
      <c r="D114" s="2">
        <f>MACD!E114</f>
        <v>-0.1344095521319808</v>
      </c>
      <c r="E114" s="2">
        <f>MACD!F114</f>
        <v>-6.8948800356153417E-2</v>
      </c>
      <c r="F114" s="2">
        <f>'Moving Avg'!D114</f>
        <v>8.8368000000000002</v>
      </c>
      <c r="G114" s="2">
        <f>'Moving Avg'!F114</f>
        <v>8.6300450000000044</v>
      </c>
      <c r="H114" s="2">
        <f>'Moving Avg'!G114</f>
        <v>8.5269699999999968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8.7260000000000009</v>
      </c>
      <c r="C115" s="2">
        <f>RSI!I115</f>
        <v>58.168416430296595</v>
      </c>
      <c r="D115" s="2">
        <f>MACD!E115</f>
        <v>-0.14590303412023786</v>
      </c>
      <c r="E115" s="2">
        <f>MACD!F115</f>
        <v>-8.4339647108970309E-2</v>
      </c>
      <c r="F115" s="2">
        <f>'Moving Avg'!D115</f>
        <v>8.8146400000000007</v>
      </c>
      <c r="G115" s="2">
        <f>'Moving Avg'!F115</f>
        <v>8.6397350000000035</v>
      </c>
      <c r="H115" s="2">
        <f>'Moving Avg'!G115</f>
        <v>8.531767999999996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8.7675999999999998</v>
      </c>
      <c r="C116" s="2">
        <f>RSI!I116</f>
        <v>60.998618145529655</v>
      </c>
      <c r="D116" s="2">
        <f>MACD!E116</f>
        <v>-0.14151755095866925</v>
      </c>
      <c r="E116" s="2">
        <f>MACD!F116</f>
        <v>-9.5775227878910102E-2</v>
      </c>
      <c r="F116" s="2">
        <f>'Moving Avg'!D116</f>
        <v>8.8008000000000006</v>
      </c>
      <c r="G116" s="2">
        <f>'Moving Avg'!F116</f>
        <v>8.6515050000000002</v>
      </c>
      <c r="H116" s="2">
        <f>'Moving Avg'!G116</f>
        <v>8.5379519999999971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BULLISH DIVERGENCE</v>
      </c>
    </row>
    <row r="117" spans="1:12" ht="13.5" x14ac:dyDescent="0.25">
      <c r="A117" s="3">
        <f>RSI!A117</f>
        <v>42173</v>
      </c>
      <c r="B117" s="2">
        <f>RSI!B117</f>
        <v>8.8368000000000002</v>
      </c>
      <c r="C117" s="2">
        <f>RSI!I117</f>
        <v>65.21467619565756</v>
      </c>
      <c r="D117" s="2">
        <f>MACD!E117</f>
        <v>-0.10465237126275717</v>
      </c>
      <c r="E117" s="2">
        <f>MACD!F117</f>
        <v>-9.7550656555679516E-2</v>
      </c>
      <c r="F117" s="2">
        <f>'Moving Avg'!D117</f>
        <v>8.8008000000000006</v>
      </c>
      <c r="G117" s="2">
        <f>'Moving Avg'!F117</f>
        <v>8.6667349999999992</v>
      </c>
      <c r="H117" s="2">
        <f>'Moving Avg'!G117</f>
        <v>8.5455199999999962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NEUTRAL</v>
      </c>
    </row>
    <row r="118" spans="1:12" ht="13.5" x14ac:dyDescent="0.25">
      <c r="A118" s="3">
        <f>RSI!A118</f>
        <v>42174</v>
      </c>
      <c r="B118" s="2">
        <f>RSI!B118</f>
        <v>8.8368000000000002</v>
      </c>
      <c r="C118" s="2">
        <f>RSI!I118</f>
        <v>65.21467619565756</v>
      </c>
      <c r="D118" s="2">
        <f>MACD!E118</f>
        <v>-9.9422929948149275E-2</v>
      </c>
      <c r="E118" s="2">
        <f>MACD!F118</f>
        <v>-9.7925111234173481E-2</v>
      </c>
      <c r="F118" s="2">
        <f>'Moving Avg'!D118</f>
        <v>8.8008000000000006</v>
      </c>
      <c r="G118" s="2">
        <f>'Moving Avg'!F118</f>
        <v>8.6819649999999999</v>
      </c>
      <c r="H118" s="2">
        <f>'Moving Avg'!G118</f>
        <v>8.5529959999999967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NEUTRAL</v>
      </c>
    </row>
    <row r="119" spans="1:12" ht="13.5" x14ac:dyDescent="0.25">
      <c r="A119" s="3">
        <f>RSI!A119</f>
        <v>42177</v>
      </c>
      <c r="B119" s="2">
        <f>RSI!B119</f>
        <v>8.8368000000000002</v>
      </c>
      <c r="C119" s="2">
        <f>RSI!I119</f>
        <v>65.21467619565756</v>
      </c>
      <c r="D119" s="2">
        <f>MACD!E119</f>
        <v>-8.8233220314789307E-2</v>
      </c>
      <c r="E119" s="2">
        <f>MACD!F119</f>
        <v>-9.598673305029666E-2</v>
      </c>
      <c r="F119" s="2">
        <f>'Moving Avg'!D119</f>
        <v>8.8008000000000006</v>
      </c>
      <c r="G119" s="2">
        <f>'Moving Avg'!F119</f>
        <v>8.6971950000000007</v>
      </c>
      <c r="H119" s="2">
        <f>'Moving Avg'!G119</f>
        <v>8.5610259999999965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NEUTRAL</v>
      </c>
    </row>
    <row r="120" spans="1:12" ht="13.5" x14ac:dyDescent="0.25">
      <c r="A120" s="3">
        <f>RSI!A120</f>
        <v>42178</v>
      </c>
      <c r="B120" s="2">
        <f>RSI!B120</f>
        <v>8.8368000000000002</v>
      </c>
      <c r="C120" s="2">
        <f>RSI!I120</f>
        <v>65.21467619565756</v>
      </c>
      <c r="D120" s="2">
        <f>MACD!E120</f>
        <v>-6.26773712252362E-2</v>
      </c>
      <c r="E120" s="2">
        <f>MACD!F120</f>
        <v>-8.9324860685284571E-2</v>
      </c>
      <c r="F120" s="2">
        <f>'Moving Avg'!D120</f>
        <v>8.8229600000000001</v>
      </c>
      <c r="G120" s="2">
        <f>'Moving Avg'!F120</f>
        <v>8.7124249999999996</v>
      </c>
      <c r="H120" s="2">
        <f>'Moving Avg'!G120</f>
        <v>8.5690559999999962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8.8598999999999997</v>
      </c>
      <c r="C121" s="2">
        <f>RSI!I121</f>
        <v>66.824890113725942</v>
      </c>
      <c r="D121" s="2">
        <f>MACD!E121</f>
        <v>-4.3651821411765823E-2</v>
      </c>
      <c r="E121" s="2">
        <f>MACD!F121</f>
        <v>-8.0190252830580816E-2</v>
      </c>
      <c r="F121" s="2">
        <f>'Moving Avg'!D121</f>
        <v>8.8414199999999994</v>
      </c>
      <c r="G121" s="2">
        <f>'Moving Avg'!F121</f>
        <v>8.7288100000000011</v>
      </c>
      <c r="H121" s="2">
        <f>'Moving Avg'!G121</f>
        <v>8.5769939999999938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8.8598999999999997</v>
      </c>
      <c r="C122" s="2">
        <f>RSI!I122</f>
        <v>66.824890113725942</v>
      </c>
      <c r="D122" s="2">
        <f>MACD!E122</f>
        <v>-2.8511555074581807E-2</v>
      </c>
      <c r="E122" s="2">
        <f>MACD!F122</f>
        <v>-6.9854513279381011E-2</v>
      </c>
      <c r="F122" s="2">
        <f>'Moving Avg'!D122</f>
        <v>8.8460399999999986</v>
      </c>
      <c r="G122" s="2">
        <f>'Moving Avg'!F122</f>
        <v>8.748425000000001</v>
      </c>
      <c r="H122" s="2">
        <f>'Moving Avg'!G122</f>
        <v>8.5852999999999948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8.8598999999999997</v>
      </c>
      <c r="C123" s="2">
        <f>RSI!I123</f>
        <v>66.824890113725928</v>
      </c>
      <c r="D123" s="2">
        <f>MACD!E123</f>
        <v>-1.6587852900725508E-2</v>
      </c>
      <c r="E123" s="2">
        <f>MACD!F123</f>
        <v>-5.9201181203649915E-2</v>
      </c>
      <c r="F123" s="2">
        <f>'Moving Avg'!D123</f>
        <v>8.8506599999999995</v>
      </c>
      <c r="G123" s="2">
        <f>'Moving Avg'!F123</f>
        <v>8.7680400000000027</v>
      </c>
      <c r="H123" s="2">
        <f>'Moving Avg'!G123</f>
        <v>8.5936059999999941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8.9521999999999995</v>
      </c>
      <c r="C124" s="2">
        <f>RSI!I124</f>
        <v>73.050501233821791</v>
      </c>
      <c r="D124" s="2">
        <f>MACD!E124</f>
        <v>-1.4157170537723474E-2</v>
      </c>
      <c r="E124" s="2">
        <f>MACD!F124</f>
        <v>-5.0192379070464629E-2</v>
      </c>
      <c r="F124" s="2">
        <f>'Moving Avg'!D124</f>
        <v>8.8737399999999997</v>
      </c>
      <c r="G124" s="2">
        <f>'Moving Avg'!F124</f>
        <v>8.792270000000002</v>
      </c>
      <c r="H124" s="2">
        <f>'Moving Avg'!G124</f>
        <v>8.6028359999999946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8.9521999999999995</v>
      </c>
      <c r="C125" s="2">
        <f>RSI!I125</f>
        <v>73.050501233821791</v>
      </c>
      <c r="D125" s="2">
        <f>MACD!E125</f>
        <v>-3.0452708053458011E-2</v>
      </c>
      <c r="E125" s="2">
        <f>MACD!F125</f>
        <v>-4.6244444867063306E-2</v>
      </c>
      <c r="F125" s="2">
        <f>'Moving Avg'!D125</f>
        <v>8.89682</v>
      </c>
      <c r="G125" s="2">
        <f>'Moving Avg'!F125</f>
        <v>8.8165000000000013</v>
      </c>
      <c r="H125" s="2">
        <f>'Moving Avg'!G125</f>
        <v>8.6121579999999938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8.9521999999999995</v>
      </c>
      <c r="C126" s="2">
        <f>RSI!I126</f>
        <v>73.050501233821791</v>
      </c>
      <c r="D126" s="2">
        <f>MACD!E126</f>
        <v>-3.9050605445519082E-2</v>
      </c>
      <c r="E126" s="2">
        <f>MACD!F126</f>
        <v>-4.4805676982754464E-2</v>
      </c>
      <c r="F126" s="2">
        <f>'Moving Avg'!D126</f>
        <v>8.9152799999999992</v>
      </c>
      <c r="G126" s="2">
        <f>'Moving Avg'!F126</f>
        <v>8.8349600000000006</v>
      </c>
      <c r="H126" s="2">
        <f>'Moving Avg'!G126</f>
        <v>8.6214799999999947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8.9521999999999995</v>
      </c>
      <c r="C127" s="2">
        <f>RSI!I127</f>
        <v>73.050501233821791</v>
      </c>
      <c r="D127" s="2">
        <f>MACD!E127</f>
        <v>-3.6799378553881823E-2</v>
      </c>
      <c r="E127" s="2">
        <f>MACD!F127</f>
        <v>-4.3204417296979936E-2</v>
      </c>
      <c r="F127" s="2">
        <f>'Moving Avg'!D127</f>
        <v>8.9337399999999985</v>
      </c>
      <c r="G127" s="2">
        <f>'Moving Avg'!F127</f>
        <v>8.8407300000000006</v>
      </c>
      <c r="H127" s="2">
        <f>'Moving Avg'!G127</f>
        <v>8.6308019999999956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8.8598999999999997</v>
      </c>
      <c r="C128" s="2">
        <f>RSI!I128</f>
        <v>58.327896101519507</v>
      </c>
      <c r="D128" s="2">
        <f>MACD!E128</f>
        <v>-2.9094293341872302E-2</v>
      </c>
      <c r="E128" s="2">
        <f>MACD!F128</f>
        <v>-4.038239250595841E-2</v>
      </c>
      <c r="F128" s="2">
        <f>'Moving Avg'!D128</f>
        <v>8.9337400000000002</v>
      </c>
      <c r="G128" s="2">
        <f>'Moving Avg'!F128</f>
        <v>8.8499599999999994</v>
      </c>
      <c r="H128" s="2">
        <f>'Moving Avg'!G128</f>
        <v>8.6384619999999952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NEUTRAL</v>
      </c>
    </row>
    <row r="129" spans="1:12" ht="13.5" x14ac:dyDescent="0.25">
      <c r="A129" s="3">
        <f>RSI!A129</f>
        <v>42191</v>
      </c>
      <c r="B129" s="2">
        <f>RSI!B129</f>
        <v>8.8598999999999997</v>
      </c>
      <c r="C129" s="2">
        <f>RSI!I129</f>
        <v>58.327896101519499</v>
      </c>
      <c r="D129" s="2">
        <f>MACD!E129</f>
        <v>-2.2989234633410405E-2</v>
      </c>
      <c r="E129" s="2">
        <f>MACD!F129</f>
        <v>-3.6903760931448808E-2</v>
      </c>
      <c r="F129" s="2">
        <f>'Moving Avg'!D129</f>
        <v>8.9152799999999992</v>
      </c>
      <c r="G129" s="2">
        <f>'Moving Avg'!F129</f>
        <v>8.8566549999999999</v>
      </c>
      <c r="H129" s="2">
        <f>'Moving Avg'!G129</f>
        <v>8.6472299999999951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8.8598999999999997</v>
      </c>
      <c r="C130" s="2">
        <f>RSI!I130</f>
        <v>58.327896101519507</v>
      </c>
      <c r="D130" s="2">
        <f>MACD!E130</f>
        <v>-1.8207331262011905E-2</v>
      </c>
      <c r="E130" s="2">
        <f>MACD!F130</f>
        <v>-3.3164474997561429E-2</v>
      </c>
      <c r="F130" s="2">
        <f>'Moving Avg'!D130</f>
        <v>8.89682</v>
      </c>
      <c r="G130" s="2">
        <f>'Moving Avg'!F130</f>
        <v>8.8578100000000006</v>
      </c>
      <c r="H130" s="2">
        <f>'Moving Avg'!G130</f>
        <v>8.6555359999999943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8.8598999999999997</v>
      </c>
      <c r="C131" s="2">
        <f>RSI!I131</f>
        <v>58.327896101519499</v>
      </c>
      <c r="D131" s="2">
        <f>MACD!E131</f>
        <v>-1.0962736526447969E-2</v>
      </c>
      <c r="E131" s="2">
        <f>MACD!F131</f>
        <v>-2.8724127303338738E-2</v>
      </c>
      <c r="F131" s="2">
        <f>'Moving Avg'!D131</f>
        <v>8.8783600000000007</v>
      </c>
      <c r="G131" s="2">
        <f>'Moving Avg'!F131</f>
        <v>8.8589650000000013</v>
      </c>
      <c r="H131" s="2">
        <f>'Moving Avg'!G131</f>
        <v>8.664303999999996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8.8598999999999997</v>
      </c>
      <c r="C132" s="2">
        <f>RSI!I132</f>
        <v>58.327896101519507</v>
      </c>
      <c r="D132" s="2">
        <f>MACD!E132</f>
        <v>-5.1618405196514061E-3</v>
      </c>
      <c r="E132" s="2">
        <f>MACD!F132</f>
        <v>-2.4011669946601272E-2</v>
      </c>
      <c r="F132" s="2">
        <f>'Moving Avg'!D132</f>
        <v>8.8598999999999997</v>
      </c>
      <c r="G132" s="2">
        <f>'Moving Avg'!F132</f>
        <v>8.860120000000002</v>
      </c>
      <c r="H132" s="2">
        <f>'Moving Avg'!G132</f>
        <v>8.6731639999999963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8.8598999999999997</v>
      </c>
      <c r="C133" s="2">
        <f>RSI!I133</f>
        <v>58.327896101519499</v>
      </c>
      <c r="D133" s="2">
        <f>MACD!E133</f>
        <v>-5.581545824782097E-4</v>
      </c>
      <c r="E133" s="2">
        <f>MACD!F133</f>
        <v>-1.9320966873776661E-2</v>
      </c>
      <c r="F133" s="2">
        <f>'Moving Avg'!D133</f>
        <v>8.8598999999999997</v>
      </c>
      <c r="G133" s="2">
        <f>'Moving Avg'!F133</f>
        <v>8.8612750000000027</v>
      </c>
      <c r="H133" s="2">
        <f>'Moving Avg'!G133</f>
        <v>8.6820239999999966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</row>
    <row r="134" spans="1:12" ht="13.5" x14ac:dyDescent="0.25">
      <c r="A134" s="3">
        <f>RSI!A134</f>
        <v>42198</v>
      </c>
      <c r="B134" s="2">
        <f>RSI!B134</f>
        <v>8.5968</v>
      </c>
      <c r="C134" s="2">
        <f>RSI!I134</f>
        <v>30.760956761302921</v>
      </c>
      <c r="D134" s="2">
        <f>MACD!E134</f>
        <v>3.6743971488897742E-2</v>
      </c>
      <c r="E134" s="2">
        <f>MACD!F134</f>
        <v>-8.1079792012417815E-3</v>
      </c>
      <c r="F134" s="2">
        <f>'Moving Avg'!D134</f>
        <v>8.8072800000000004</v>
      </c>
      <c r="G134" s="2">
        <f>'Moving Avg'!F134</f>
        <v>8.8492750000000022</v>
      </c>
      <c r="H134" s="2">
        <f>'Moving Avg'!G134</f>
        <v>8.6856219999999968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8.343</v>
      </c>
      <c r="C135" s="2">
        <f>RSI!I135</f>
        <v>20.631306938484954</v>
      </c>
      <c r="D135" s="2">
        <f>MACD!E135</f>
        <v>8.8400691670301512E-2</v>
      </c>
      <c r="E135" s="2">
        <f>MACD!F135</f>
        <v>1.1193754973066877E-2</v>
      </c>
      <c r="F135" s="2">
        <f>'Moving Avg'!D135</f>
        <v>8.7038999999999991</v>
      </c>
      <c r="G135" s="2">
        <f>'Moving Avg'!F135</f>
        <v>8.8301250000000007</v>
      </c>
      <c r="H135" s="2">
        <f>'Moving Avg'!G135</f>
        <v>8.6841439999999981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8.5922000000000001</v>
      </c>
      <c r="C136" s="2">
        <f>RSI!I136</f>
        <v>41.13012462994628</v>
      </c>
      <c r="D136" s="2">
        <f>MACD!E136</f>
        <v>0.11634825657971604</v>
      </c>
      <c r="E136" s="2">
        <f>MACD!F136</f>
        <v>3.2224655294396706E-2</v>
      </c>
      <c r="F136" s="2">
        <f>'Moving Avg'!D136</f>
        <v>8.6503599999999992</v>
      </c>
      <c r="G136" s="2">
        <f>'Moving Avg'!F136</f>
        <v>8.8213550000000005</v>
      </c>
      <c r="H136" s="2">
        <f>'Moving Avg'!G136</f>
        <v>8.6876499999999979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8.5922000000000001</v>
      </c>
      <c r="C137" s="2">
        <f>RSI!I137</f>
        <v>41.130124629946266</v>
      </c>
      <c r="D137" s="2">
        <f>MACD!E137</f>
        <v>0.14102115493803602</v>
      </c>
      <c r="E137" s="2">
        <f>MACD!F137</f>
        <v>5.3983955223124575E-2</v>
      </c>
      <c r="F137" s="2">
        <f>'Moving Avg'!D137</f>
        <v>8.5968199999999992</v>
      </c>
      <c r="G137" s="2">
        <f>'Moving Avg'!F137</f>
        <v>8.8091249999999981</v>
      </c>
      <c r="H137" s="2">
        <f>'Moving Avg'!G137</f>
        <v>8.6906019999999966</v>
      </c>
      <c r="I137" s="2">
        <f>'Moving Avg'!H137</f>
        <v>0</v>
      </c>
      <c r="J137" s="6" t="str">
        <f>OBV!F137</f>
        <v>BEARISH</v>
      </c>
      <c r="K137" s="6" t="str">
        <f>OBV!G137</f>
        <v>WEAK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8.5922000000000001</v>
      </c>
      <c r="C138" s="2">
        <f>RSI!I138</f>
        <v>41.13012462994628</v>
      </c>
      <c r="D138" s="2">
        <f>MACD!E138</f>
        <v>0.14864725872374862</v>
      </c>
      <c r="E138" s="2">
        <f>MACD!F138</f>
        <v>7.2916615923249384E-2</v>
      </c>
      <c r="F138" s="2">
        <f>'Moving Avg'!D138</f>
        <v>8.5432799999999993</v>
      </c>
      <c r="G138" s="2">
        <f>'Moving Avg'!F138</f>
        <v>8.7968949999999975</v>
      </c>
      <c r="H138" s="2">
        <f>'Moving Avg'!G138</f>
        <v>8.6936479999999978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8.5922000000000001</v>
      </c>
      <c r="C139" s="2">
        <f>RSI!I139</f>
        <v>41.130124629946266</v>
      </c>
      <c r="D139" s="2">
        <f>MACD!E139</f>
        <v>0.15597885275843915</v>
      </c>
      <c r="E139" s="2">
        <f>MACD!F139</f>
        <v>8.9529063290287342E-2</v>
      </c>
      <c r="F139" s="2">
        <f>'Moving Avg'!D139</f>
        <v>8.5423599999999986</v>
      </c>
      <c r="G139" s="2">
        <f>'Moving Avg'!F139</f>
        <v>8.7846649999999951</v>
      </c>
      <c r="H139" s="2">
        <f>'Moving Avg'!G139</f>
        <v>8.6966939999999973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8.5922000000000001</v>
      </c>
      <c r="C140" s="2">
        <f>RSI!I140</f>
        <v>41.13012462994628</v>
      </c>
      <c r="D140" s="2">
        <f>MACD!E140</f>
        <v>0.16299615460603434</v>
      </c>
      <c r="E140" s="2">
        <f>MACD!F140</f>
        <v>0.10422248155343675</v>
      </c>
      <c r="F140" s="2">
        <f>'Moving Avg'!D140</f>
        <v>8.5922000000000001</v>
      </c>
      <c r="G140" s="2">
        <f>'Moving Avg'!F140</f>
        <v>8.7724349999999962</v>
      </c>
      <c r="H140" s="2">
        <f>'Moving Avg'!G140</f>
        <v>8.6987239999999986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8.5922000000000001</v>
      </c>
      <c r="C141" s="2">
        <f>RSI!I141</f>
        <v>41.13012462994628</v>
      </c>
      <c r="D141" s="2">
        <f>MACD!E141</f>
        <v>0.16968724688428161</v>
      </c>
      <c r="E141" s="2">
        <f>MACD!F141</f>
        <v>0.11731543461960572</v>
      </c>
      <c r="F141" s="2">
        <f>'Moving Avg'!D141</f>
        <v>8.5922000000000001</v>
      </c>
      <c r="G141" s="2">
        <f>'Moving Avg'!F141</f>
        <v>8.7590499999999967</v>
      </c>
      <c r="H141" s="2">
        <f>'Moving Avg'!G141</f>
        <v>8.7007539999999981</v>
      </c>
      <c r="I141" s="2">
        <f>'Moving Avg'!H141</f>
        <v>0</v>
      </c>
      <c r="J141" s="6" t="str">
        <f>OBV!F141</f>
        <v>NEUTRAL</v>
      </c>
      <c r="K141" s="6" t="str">
        <f>OBV!G141</f>
        <v>NEUTRAL</v>
      </c>
      <c r="L141" s="6" t="str">
        <f>OBV!H141</f>
        <v>NEUTRAL</v>
      </c>
    </row>
    <row r="142" spans="1:12" ht="13.5" x14ac:dyDescent="0.25">
      <c r="A142" s="3">
        <f>RSI!A142</f>
        <v>42209</v>
      </c>
      <c r="B142" s="2">
        <f>RSI!B142</f>
        <v>8.5922000000000001</v>
      </c>
      <c r="C142" s="2">
        <f>RSI!I142</f>
        <v>41.13012462994628</v>
      </c>
      <c r="D142" s="2">
        <f>MACD!E142</f>
        <v>0.17604651010075223</v>
      </c>
      <c r="E142" s="2">
        <f>MACD!F142</f>
        <v>0.12906164971583503</v>
      </c>
      <c r="F142" s="2">
        <f>'Moving Avg'!D142</f>
        <v>8.5922000000000001</v>
      </c>
      <c r="G142" s="2">
        <f>'Moving Avg'!F142</f>
        <v>8.7456649999999971</v>
      </c>
      <c r="H142" s="2">
        <f>'Moving Avg'!G142</f>
        <v>8.7027839999999994</v>
      </c>
      <c r="I142" s="2">
        <f>'Moving Avg'!H142</f>
        <v>0</v>
      </c>
      <c r="J142" s="6" t="str">
        <f>OBV!F142</f>
        <v>NEUTRAL</v>
      </c>
      <c r="K142" s="6" t="str">
        <f>OBV!G142</f>
        <v>NEUTRAL</v>
      </c>
      <c r="L142" s="6" t="str">
        <f>OBV!H142</f>
        <v>NEUTRAL</v>
      </c>
    </row>
    <row r="143" spans="1:12" ht="13.5" x14ac:dyDescent="0.25">
      <c r="A143" s="3">
        <f>RSI!A143</f>
        <v>42212</v>
      </c>
      <c r="B143" s="2">
        <f>RSI!B143</f>
        <v>8.5922000000000001</v>
      </c>
      <c r="C143" s="2">
        <f>RSI!I143</f>
        <v>41.13012462994628</v>
      </c>
      <c r="D143" s="2">
        <f>MACD!E143</f>
        <v>0.18207332304697843</v>
      </c>
      <c r="E143" s="2">
        <f>MACD!F143</f>
        <v>0.13966398438206373</v>
      </c>
      <c r="F143" s="2">
        <f>'Moving Avg'!D143</f>
        <v>8.5922000000000001</v>
      </c>
      <c r="G143" s="2">
        <f>'Moving Avg'!F143</f>
        <v>8.7322799999999976</v>
      </c>
      <c r="H143" s="2">
        <f>'Moving Avg'!G143</f>
        <v>8.7039839999999984</v>
      </c>
      <c r="I143" s="2">
        <f>'Moving Avg'!H143</f>
        <v>0</v>
      </c>
      <c r="J143" s="6" t="str">
        <f>OBV!F143</f>
        <v>NEUTRAL</v>
      </c>
      <c r="K143" s="6" t="str">
        <f>OBV!G143</f>
        <v>NEUTRAL</v>
      </c>
      <c r="L143" s="6" t="str">
        <f>OBV!H143</f>
        <v>NEUTRAL</v>
      </c>
    </row>
    <row r="144" spans="1:12" ht="13.5" x14ac:dyDescent="0.25">
      <c r="A144" s="3">
        <f>RSI!A144</f>
        <v>42213</v>
      </c>
      <c r="B144" s="2">
        <f>RSI!B144</f>
        <v>8.8137000000000008</v>
      </c>
      <c r="C144" s="2">
        <f>RSI!I144</f>
        <v>58.405251520522071</v>
      </c>
      <c r="D144" s="2">
        <f>MACD!E144</f>
        <v>0.13088665714391468</v>
      </c>
      <c r="E144" s="2">
        <f>MACD!F144</f>
        <v>0.13790851893443393</v>
      </c>
      <c r="F144" s="2">
        <f>'Moving Avg'!D144</f>
        <v>8.6365000000000016</v>
      </c>
      <c r="G144" s="2">
        <f>'Moving Avg'!F144</f>
        <v>8.7253549999999986</v>
      </c>
      <c r="H144" s="2">
        <f>'Moving Avg'!G144</f>
        <v>8.7096139999999984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8.8598999999999997</v>
      </c>
      <c r="C145" s="2">
        <f>RSI!I145</f>
        <v>60.977406808022387</v>
      </c>
      <c r="D145" s="2">
        <f>MACD!E145</f>
        <v>4.4351387195430192E-2</v>
      </c>
      <c r="E145" s="2">
        <f>MACD!F145</f>
        <v>0.11919709258663319</v>
      </c>
      <c r="F145" s="2">
        <f>'Moving Avg'!D145</f>
        <v>8.6900399999999998</v>
      </c>
      <c r="G145" s="2">
        <f>'Moving Avg'!F145</f>
        <v>8.720740000000001</v>
      </c>
      <c r="H145" s="2">
        <f>'Moving Avg'!G145</f>
        <v>8.7161679999999979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8.8598999999999997</v>
      </c>
      <c r="C146" s="2">
        <f>RSI!I146</f>
        <v>60.977406808022387</v>
      </c>
      <c r="D146" s="2">
        <f>MACD!E146</f>
        <v>8.4955331082081642E-3</v>
      </c>
      <c r="E146" s="2">
        <f>MACD!F146</f>
        <v>9.7056780690948197E-2</v>
      </c>
      <c r="F146" s="2">
        <f>'Moving Avg'!D146</f>
        <v>8.7435799999999997</v>
      </c>
      <c r="G146" s="2">
        <f>'Moving Avg'!F146</f>
        <v>8.7161250000000017</v>
      </c>
      <c r="H146" s="2">
        <f>'Moving Avg'!G146</f>
        <v>8.7227219999999974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9.1229999999999993</v>
      </c>
      <c r="C147" s="2">
        <f>RSI!I147</f>
        <v>72.293353354140834</v>
      </c>
      <c r="D147" s="2">
        <f>MACD!E147</f>
        <v>-4.2233076596689401E-2</v>
      </c>
      <c r="E147" s="2">
        <f>MACD!F147</f>
        <v>6.9198809233420686E-2</v>
      </c>
      <c r="F147" s="2">
        <f>'Moving Avg'!D147</f>
        <v>8.8497400000000006</v>
      </c>
      <c r="G147" s="2">
        <f>'Moving Avg'!F147</f>
        <v>8.7246650000000017</v>
      </c>
      <c r="H147" s="2">
        <f>'Moving Avg'!G147</f>
        <v>8.734537999999997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9.1229999999999993</v>
      </c>
      <c r="C148" s="2">
        <f>RSI!I148</f>
        <v>72.293353354140834</v>
      </c>
      <c r="D148" s="2">
        <f>MACD!E148</f>
        <v>-8.754542805668919E-2</v>
      </c>
      <c r="E148" s="2">
        <f>MACD!F148</f>
        <v>3.7849961775398719E-2</v>
      </c>
      <c r="F148" s="2">
        <f>'Moving Avg'!D148</f>
        <v>8.9558999999999997</v>
      </c>
      <c r="G148" s="2">
        <f>'Moving Avg'!F148</f>
        <v>8.7378200000000028</v>
      </c>
      <c r="H148" s="2">
        <f>'Moving Avg'!G148</f>
        <v>8.7463539999999966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9.1229999999999993</v>
      </c>
      <c r="C149" s="2">
        <f>RSI!I149</f>
        <v>72.293353354140834</v>
      </c>
      <c r="D149" s="2">
        <f>MACD!E149</f>
        <v>-0.12809789227114265</v>
      </c>
      <c r="E149" s="2">
        <f>MACD!F149</f>
        <v>4.6603909660904441E-3</v>
      </c>
      <c r="F149" s="2">
        <f>'Moving Avg'!D149</f>
        <v>9.0177599999999991</v>
      </c>
      <c r="G149" s="2">
        <f>'Moving Avg'!F149</f>
        <v>8.7509750000000004</v>
      </c>
      <c r="H149" s="2">
        <f>'Moving Avg'!G149</f>
        <v>8.7581699999999962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9.1229999999999993</v>
      </c>
      <c r="C150" s="2">
        <f>RSI!I150</f>
        <v>72.293353354140834</v>
      </c>
      <c r="D150" s="2">
        <f>MACD!E150</f>
        <v>-0.1644589637523115</v>
      </c>
      <c r="E150" s="2">
        <f>MACD!F150</f>
        <v>-2.9163479977589946E-2</v>
      </c>
      <c r="F150" s="2">
        <f>'Moving Avg'!D150</f>
        <v>9.0703799999999983</v>
      </c>
      <c r="G150" s="2">
        <f>'Moving Avg'!F150</f>
        <v>8.7641299999999998</v>
      </c>
      <c r="H150" s="2">
        <f>'Moving Avg'!G150</f>
        <v>8.7699859999999958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9.1229999999999993</v>
      </c>
      <c r="C151" s="2">
        <f>RSI!I151</f>
        <v>72.293353354140834</v>
      </c>
      <c r="D151" s="2">
        <f>MACD!E151</f>
        <v>-0.19712180934294388</v>
      </c>
      <c r="E151" s="2">
        <f>MACD!F151</f>
        <v>-6.2755145850660735E-2</v>
      </c>
      <c r="F151" s="2">
        <f>'Moving Avg'!D151</f>
        <v>9.1229999999999993</v>
      </c>
      <c r="G151" s="2">
        <f>'Moving Avg'!F151</f>
        <v>8.7772849999999973</v>
      </c>
      <c r="H151" s="2">
        <f>'Moving Avg'!G151</f>
        <v>8.7818019999999972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9.1229999999999993</v>
      </c>
      <c r="C152" s="2">
        <f>RSI!I152</f>
        <v>72.293353354140834</v>
      </c>
      <c r="D152" s="2">
        <f>MACD!E152</f>
        <v>-0.22651495834594293</v>
      </c>
      <c r="E152" s="2">
        <f>MACD!F152</f>
        <v>-9.5507108349717179E-2</v>
      </c>
      <c r="F152" s="2">
        <f>'Moving Avg'!D152</f>
        <v>9.1229999999999993</v>
      </c>
      <c r="G152" s="2">
        <f>'Moving Avg'!F152</f>
        <v>8.7904399999999985</v>
      </c>
      <c r="H152" s="2">
        <f>'Moving Avg'!G152</f>
        <v>8.794909999999998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</row>
    <row r="153" spans="1:12" ht="13.5" x14ac:dyDescent="0.25">
      <c r="A153" s="3">
        <f>RSI!A153</f>
        <v>42226</v>
      </c>
      <c r="B153" s="2">
        <f>RSI!B153</f>
        <v>9.1229999999999993</v>
      </c>
      <c r="C153" s="2">
        <f>RSI!I153</f>
        <v>72.293353354140834</v>
      </c>
      <c r="D153" s="2">
        <f>MACD!E153</f>
        <v>-0.25301141459221199</v>
      </c>
      <c r="E153" s="2">
        <f>MACD!F153</f>
        <v>-0.12700796959821614</v>
      </c>
      <c r="F153" s="2">
        <f>'Moving Avg'!D153</f>
        <v>9.1229999999999993</v>
      </c>
      <c r="G153" s="2">
        <f>'Moving Avg'!F153</f>
        <v>8.8035949999999978</v>
      </c>
      <c r="H153" s="2">
        <f>'Moving Avg'!G153</f>
        <v>8.8080179999999988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</row>
    <row r="154" spans="1:12" ht="13.5" x14ac:dyDescent="0.25">
      <c r="A154" s="3">
        <f>RSI!A154</f>
        <v>42227</v>
      </c>
      <c r="B154" s="2">
        <f>RSI!B154</f>
        <v>9.1229999999999993</v>
      </c>
      <c r="C154" s="2">
        <f>RSI!I154</f>
        <v>72.293353354140834</v>
      </c>
      <c r="D154" s="2">
        <f>MACD!E154</f>
        <v>-0.24285950521715627</v>
      </c>
      <c r="E154" s="2">
        <f>MACD!F154</f>
        <v>-0.15017827672200418</v>
      </c>
      <c r="F154" s="2">
        <f>'Moving Avg'!D154</f>
        <v>9.1229999999999993</v>
      </c>
      <c r="G154" s="2">
        <f>'Moving Avg'!F154</f>
        <v>8.8299049999999983</v>
      </c>
      <c r="H154" s="2">
        <f>'Moving Avg'!G154</f>
        <v>8.8211259999999978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</row>
    <row r="155" spans="1:12" ht="13.5" x14ac:dyDescent="0.25">
      <c r="A155" s="3">
        <f>RSI!A155</f>
        <v>42228</v>
      </c>
      <c r="B155" s="2">
        <f>RSI!B155</f>
        <v>9.1229999999999993</v>
      </c>
      <c r="C155" s="2">
        <f>RSI!I155</f>
        <v>72.293353354140834</v>
      </c>
      <c r="D155" s="2">
        <f>MACD!E155</f>
        <v>-0.2285551943937687</v>
      </c>
      <c r="E155" s="2">
        <f>MACD!F155</f>
        <v>-0.16585366025635709</v>
      </c>
      <c r="F155" s="2">
        <f>'Moving Avg'!D155</f>
        <v>9.1229999999999993</v>
      </c>
      <c r="G155" s="2">
        <f>'Moving Avg'!F155</f>
        <v>8.868904999999998</v>
      </c>
      <c r="H155" s="2">
        <f>'Moving Avg'!G155</f>
        <v>8.8342339999999986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9.1229999999999993</v>
      </c>
      <c r="C156" s="2">
        <f>RSI!I156</f>
        <v>72.293353354140834</v>
      </c>
      <c r="D156" s="2">
        <f>MACD!E156</f>
        <v>-0.2177417862626978</v>
      </c>
      <c r="E156" s="2">
        <f>MACD!F156</f>
        <v>-0.17623128545762523</v>
      </c>
      <c r="F156" s="2">
        <f>'Moving Avg'!D156</f>
        <v>9.1229999999999993</v>
      </c>
      <c r="G156" s="2">
        <f>'Moving Avg'!F156</f>
        <v>8.8954449999999987</v>
      </c>
      <c r="H156" s="2">
        <f>'Moving Avg'!G156</f>
        <v>8.8450339999999965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9.1229999999999993</v>
      </c>
      <c r="C157" s="2">
        <f>RSI!I157</f>
        <v>72.293353354140834</v>
      </c>
      <c r="D157" s="2">
        <f>MACD!E157</f>
        <v>-0.16930972249889109</v>
      </c>
      <c r="E157" s="2">
        <f>MACD!F157</f>
        <v>-0.17484697286587841</v>
      </c>
      <c r="F157" s="2">
        <f>'Moving Avg'!D157</f>
        <v>9.1229999999999993</v>
      </c>
      <c r="G157" s="2">
        <f>'Moving Avg'!F157</f>
        <v>8.9219849999999976</v>
      </c>
      <c r="H157" s="2">
        <f>'Moving Avg'!G157</f>
        <v>8.8507579999999972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9.1229999999999993</v>
      </c>
      <c r="C158" s="2">
        <f>RSI!I158</f>
        <v>72.293353354140834</v>
      </c>
      <c r="D158" s="2">
        <f>MACD!E158</f>
        <v>-0.12943491786914052</v>
      </c>
      <c r="E158" s="2">
        <f>MACD!F158</f>
        <v>-0.16576456186653082</v>
      </c>
      <c r="F158" s="2">
        <f>'Moving Avg'!D158</f>
        <v>9.1229999999999993</v>
      </c>
      <c r="G158" s="2">
        <f>'Moving Avg'!F158</f>
        <v>8.9485249999999983</v>
      </c>
      <c r="H158" s="2">
        <f>'Moving Avg'!G158</f>
        <v>8.8597119999999965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8.8506999999999998</v>
      </c>
      <c r="C159" s="2">
        <f>RSI!I159</f>
        <v>41.780152191702548</v>
      </c>
      <c r="D159" s="2">
        <f>MACD!E159</f>
        <v>-7.6548561901455869E-2</v>
      </c>
      <c r="E159" s="2">
        <f>MACD!F159</f>
        <v>-0.14792136187351582</v>
      </c>
      <c r="F159" s="2">
        <f>'Moving Avg'!D159</f>
        <v>9.0685399999999987</v>
      </c>
      <c r="G159" s="2">
        <f>'Moving Avg'!F159</f>
        <v>8.9614499999999992</v>
      </c>
      <c r="H159" s="2">
        <f>'Moving Avg'!G159</f>
        <v>8.8622059999999969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8.5879999999999992</v>
      </c>
      <c r="C160" s="2">
        <f>RSI!I160</f>
        <v>29.043904083835329</v>
      </c>
      <c r="D160" s="2">
        <f>MACD!E160</f>
        <v>-1.167864127832452E-2</v>
      </c>
      <c r="E160" s="2">
        <f>MACD!F160</f>
        <v>-0.12067281775447757</v>
      </c>
      <c r="F160" s="2">
        <f>'Moving Avg'!D160</f>
        <v>8.9615400000000012</v>
      </c>
      <c r="G160" s="2">
        <f>'Moving Avg'!F160</f>
        <v>8.9612399999999983</v>
      </c>
      <c r="H160" s="2">
        <f>'Moving Avg'!G160</f>
        <v>8.8572299999999977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8.8412000000000006</v>
      </c>
      <c r="C161" s="2">
        <f>RSI!I161</f>
        <v>46.099073426510827</v>
      </c>
      <c r="D161" s="2">
        <f>MACD!E161</f>
        <v>2.6619771076303422E-2</v>
      </c>
      <c r="E161" s="2">
        <f>MACD!F161</f>
        <v>-9.1214299988321368E-2</v>
      </c>
      <c r="F161" s="2">
        <f>'Moving Avg'!D161</f>
        <v>8.9051799999999997</v>
      </c>
      <c r="G161" s="2">
        <f>'Moving Avg'!F161</f>
        <v>8.9736899999999995</v>
      </c>
      <c r="H161" s="2">
        <f>'Moving Avg'!G161</f>
        <v>8.8573179999999976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BULLISH DIVERGENCE</v>
      </c>
    </row>
    <row r="162" spans="1:12" ht="13.5" x14ac:dyDescent="0.25">
      <c r="A162" s="3">
        <f>RSI!A162</f>
        <v>42240</v>
      </c>
      <c r="B162" s="2">
        <f>RSI!B162</f>
        <v>8.8412000000000006</v>
      </c>
      <c r="C162" s="2">
        <f>RSI!I162</f>
        <v>46.099073426510827</v>
      </c>
      <c r="D162" s="2">
        <f>MACD!E162</f>
        <v>5.9533686498577154E-2</v>
      </c>
      <c r="E162" s="2">
        <f>MACD!F162</f>
        <v>-6.1064702690941663E-2</v>
      </c>
      <c r="F162" s="2">
        <f>'Moving Avg'!D162</f>
        <v>8.8488199999999999</v>
      </c>
      <c r="G162" s="2">
        <f>'Moving Avg'!F162</f>
        <v>8.9861400000000007</v>
      </c>
      <c r="H162" s="2">
        <f>'Moving Avg'!G162</f>
        <v>8.8574059999999974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BULLISH DIVERGENCE</v>
      </c>
    </row>
    <row r="163" spans="1:12" ht="13.5" x14ac:dyDescent="0.25">
      <c r="A163" s="3">
        <f>RSI!A163</f>
        <v>42241</v>
      </c>
      <c r="B163" s="2">
        <f>RSI!B163</f>
        <v>8.8412000000000006</v>
      </c>
      <c r="C163" s="2">
        <f>RSI!I163</f>
        <v>46.099073426510827</v>
      </c>
      <c r="D163" s="2">
        <f>MACD!E163</f>
        <v>8.7853891612908797E-2</v>
      </c>
      <c r="E163" s="2">
        <f>MACD!F163</f>
        <v>-3.1280983830171569E-2</v>
      </c>
      <c r="F163" s="2">
        <f>'Moving Avg'!D163</f>
        <v>8.7924600000000002</v>
      </c>
      <c r="G163" s="2">
        <f>'Moving Avg'!F163</f>
        <v>8.9985900000000019</v>
      </c>
      <c r="H163" s="2">
        <f>'Moving Avg'!G163</f>
        <v>8.8574939999999973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</row>
    <row r="164" spans="1:12" ht="13.5" x14ac:dyDescent="0.25">
      <c r="A164" s="3">
        <f>RSI!A164</f>
        <v>42242</v>
      </c>
      <c r="B164" s="2">
        <f>RSI!B164</f>
        <v>9.1038999999999994</v>
      </c>
      <c r="C164" s="2">
        <f>RSI!I164</f>
        <v>58.900385695231378</v>
      </c>
      <c r="D164" s="2">
        <f>MACD!E164</f>
        <v>9.2793039305187008E-2</v>
      </c>
      <c r="E164" s="2">
        <f>MACD!F164</f>
        <v>-6.4661792030998554E-3</v>
      </c>
      <c r="F164" s="2">
        <f>'Moving Avg'!D164</f>
        <v>8.8431000000000015</v>
      </c>
      <c r="G164" s="2">
        <f>'Moving Avg'!F164</f>
        <v>9.0131000000000032</v>
      </c>
      <c r="H164" s="2">
        <f>'Moving Avg'!G164</f>
        <v>8.8628359999999979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9.1038999999999994</v>
      </c>
      <c r="C165" s="2">
        <f>RSI!I165</f>
        <v>58.900385695231371</v>
      </c>
      <c r="D165" s="2">
        <f>MACD!E165</f>
        <v>9.5822935197368508E-2</v>
      </c>
      <c r="E165" s="2">
        <f>MACD!F165</f>
        <v>1.3991643676993817E-2</v>
      </c>
      <c r="F165" s="2">
        <f>'Moving Avg'!D165</f>
        <v>8.946279999999998</v>
      </c>
      <c r="G165" s="2">
        <f>'Moving Avg'!F165</f>
        <v>9.025300000000005</v>
      </c>
      <c r="H165" s="2">
        <f>'Moving Avg'!G165</f>
        <v>8.8703939999999992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</row>
    <row r="166" spans="1:12" ht="13.5" x14ac:dyDescent="0.25">
      <c r="A166" s="3">
        <f>RSI!A166</f>
        <v>42244</v>
      </c>
      <c r="B166" s="2">
        <f>RSI!B166</f>
        <v>9.3760999999999992</v>
      </c>
      <c r="C166" s="2">
        <f>RSI!I166</f>
        <v>68.025845307943399</v>
      </c>
      <c r="D166" s="2">
        <f>MACD!E166</f>
        <v>7.715948684853835E-2</v>
      </c>
      <c r="E166" s="2">
        <f>MACD!F166</f>
        <v>2.6625212311302725E-2</v>
      </c>
      <c r="F166" s="2">
        <f>'Moving Avg'!D166</f>
        <v>9.0532599999999999</v>
      </c>
      <c r="G166" s="2">
        <f>'Moving Avg'!F166</f>
        <v>9.0511100000000031</v>
      </c>
      <c r="H166" s="2">
        <f>'Moving Avg'!G166</f>
        <v>8.8825639999999986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9.3760999999999992</v>
      </c>
      <c r="C167" s="2">
        <f>RSI!I167</f>
        <v>68.025845307943399</v>
      </c>
      <c r="D167" s="2">
        <f>MACD!E167</f>
        <v>5.8773486155310195E-2</v>
      </c>
      <c r="E167" s="2">
        <f>MACD!F167</f>
        <v>3.3054867080104217E-2</v>
      </c>
      <c r="F167" s="2">
        <f>'Moving Avg'!D167</f>
        <v>9.1602399999999999</v>
      </c>
      <c r="G167" s="2">
        <f>'Moving Avg'!F167</f>
        <v>9.0637650000000036</v>
      </c>
      <c r="H167" s="2">
        <f>'Moving Avg'!G167</f>
        <v>8.8933499999999999</v>
      </c>
      <c r="I167" s="2">
        <f>'Moving Avg'!H167</f>
        <v>0</v>
      </c>
      <c r="J167" s="6" t="str">
        <f>OBV!F167</f>
        <v>BULLISH</v>
      </c>
      <c r="K167" s="6" t="str">
        <f>OBV!G167</f>
        <v>STRONG</v>
      </c>
      <c r="L167" s="6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9.3760999999999992</v>
      </c>
      <c r="C168" s="2">
        <f>RSI!I168</f>
        <v>68.025845307943399</v>
      </c>
      <c r="D168" s="2">
        <f>MACD!E168</f>
        <v>4.0814386054856655E-2</v>
      </c>
      <c r="E168" s="2">
        <f>MACD!F168</f>
        <v>3.4606770875054704E-2</v>
      </c>
      <c r="F168" s="2">
        <f>'Moving Avg'!D168</f>
        <v>9.26722</v>
      </c>
      <c r="G168" s="2">
        <f>'Moving Avg'!F168</f>
        <v>9.0764200000000024</v>
      </c>
      <c r="H168" s="2">
        <f>'Moving Avg'!G168</f>
        <v>8.9041359999999994</v>
      </c>
      <c r="I168" s="2">
        <f>'Moving Avg'!H168</f>
        <v>0</v>
      </c>
      <c r="J168" s="6" t="str">
        <f>OBV!F168</f>
        <v>BULLISH</v>
      </c>
      <c r="K168" s="6" t="str">
        <f>OBV!G168</f>
        <v>STRONG</v>
      </c>
      <c r="L168" s="6" t="str">
        <f>OBV!H168</f>
        <v>CONFIRMED BULLISH</v>
      </c>
    </row>
    <row r="169" spans="1:12" ht="13.5" x14ac:dyDescent="0.25">
      <c r="A169" s="3">
        <f>RSI!A169</f>
        <v>42249</v>
      </c>
      <c r="B169" s="2">
        <f>RSI!B169</f>
        <v>9.0991</v>
      </c>
      <c r="C169" s="2">
        <f>RSI!I169</f>
        <v>53.053852092251347</v>
      </c>
      <c r="D169" s="2">
        <f>MACD!E169</f>
        <v>2.0206251664145469E-3</v>
      </c>
      <c r="E169" s="2">
        <f>MACD!F169</f>
        <v>2.8089541733326673E-2</v>
      </c>
      <c r="F169" s="2">
        <f>'Moving Avg'!D169</f>
        <v>9.2662599999999991</v>
      </c>
      <c r="G169" s="2">
        <f>'Moving Avg'!F169</f>
        <v>9.0752250000000014</v>
      </c>
      <c r="H169" s="2">
        <f>'Moving Avg'!G169</f>
        <v>8.909381999999999</v>
      </c>
      <c r="I169" s="2">
        <f>'Moving Avg'!H169</f>
        <v>0</v>
      </c>
      <c r="J169" s="6" t="str">
        <f>OBV!F169</f>
        <v>BULLISH</v>
      </c>
      <c r="K169" s="6" t="str">
        <f>OBV!G169</f>
        <v>STRONG</v>
      </c>
      <c r="L169" s="6" t="str">
        <f>OBV!H169</f>
        <v>BULLISH DIVERGENCE</v>
      </c>
    </row>
    <row r="170" spans="1:12" ht="13.5" x14ac:dyDescent="0.25">
      <c r="A170" s="3">
        <f>RSI!A170</f>
        <v>42250</v>
      </c>
      <c r="B170" s="2">
        <f>RSI!B170</f>
        <v>8.6071000000000009</v>
      </c>
      <c r="C170" s="2">
        <f>RSI!I170</f>
        <v>37.335738127271426</v>
      </c>
      <c r="D170" s="2">
        <f>MACD!E170</f>
        <v>-3.5198083508763744E-2</v>
      </c>
      <c r="E170" s="2">
        <f>MACD!F170</f>
        <v>1.5432016684908591E-2</v>
      </c>
      <c r="F170" s="2">
        <f>'Moving Avg'!D170</f>
        <v>9.1669</v>
      </c>
      <c r="G170" s="2">
        <f>'Moving Avg'!F170</f>
        <v>9.049430000000001</v>
      </c>
      <c r="H170" s="2">
        <f>'Moving Avg'!G170</f>
        <v>8.9047879999999999</v>
      </c>
      <c r="I170" s="2">
        <f>'Moving Avg'!H170</f>
        <v>0</v>
      </c>
      <c r="J170" s="6" t="str">
        <f>OBV!F170</f>
        <v>BULLISH</v>
      </c>
      <c r="K170" s="6" t="str">
        <f>OBV!G170</f>
        <v>STRONG</v>
      </c>
      <c r="L170" s="6" t="str">
        <f>OBV!H170</f>
        <v>BULLISH DIVERGENCE</v>
      </c>
    </row>
    <row r="171" spans="1:12" ht="13.5" x14ac:dyDescent="0.25">
      <c r="A171" s="3">
        <f>RSI!A171</f>
        <v>42251</v>
      </c>
      <c r="B171" s="2">
        <f>RSI!B171</f>
        <v>8.6071000000000009</v>
      </c>
      <c r="C171" s="2">
        <f>RSI!I171</f>
        <v>37.335738127271426</v>
      </c>
      <c r="D171" s="2">
        <f>MACD!E171</f>
        <v>-2.522074035104005E-2</v>
      </c>
      <c r="E171" s="2">
        <f>MACD!F171</f>
        <v>7.3014652777188627E-3</v>
      </c>
      <c r="F171" s="2">
        <f>'Moving Avg'!D171</f>
        <v>9.0130999999999997</v>
      </c>
      <c r="G171" s="2">
        <f>'Moving Avg'!F171</f>
        <v>9.0236350000000005</v>
      </c>
      <c r="H171" s="2">
        <f>'Moving Avg'!G171</f>
        <v>8.8997320000000002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8.6071000000000009</v>
      </c>
      <c r="C172" s="2">
        <f>RSI!I172</f>
        <v>37.335738127271426</v>
      </c>
      <c r="D172" s="2">
        <f>MACD!E172</f>
        <v>-1.4448511491274019E-2</v>
      </c>
      <c r="E172" s="2">
        <f>MACD!F172</f>
        <v>2.9514699239202866E-3</v>
      </c>
      <c r="F172" s="2">
        <f>'Moving Avg'!D172</f>
        <v>8.8593000000000011</v>
      </c>
      <c r="G172" s="2">
        <f>'Moving Avg'!F172</f>
        <v>8.9978400000000001</v>
      </c>
      <c r="H172" s="2">
        <f>'Moving Avg'!G172</f>
        <v>8.8946760000000005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8.8651</v>
      </c>
      <c r="C173" s="2">
        <f>RSI!I173</f>
        <v>47.519144411188961</v>
      </c>
      <c r="D173" s="2">
        <f>MACD!E173</f>
        <v>-2.228738048728296E-2</v>
      </c>
      <c r="E173" s="2">
        <f>MACD!F173</f>
        <v>-2.0963001583203631E-3</v>
      </c>
      <c r="F173" s="2">
        <f>'Moving Avg'!D173</f>
        <v>8.7571000000000012</v>
      </c>
      <c r="G173" s="2">
        <f>'Moving Avg'!F173</f>
        <v>8.9849449999999997</v>
      </c>
      <c r="H173" s="2">
        <f>'Moving Avg'!G173</f>
        <v>8.8947800000000008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9.1229999999999993</v>
      </c>
      <c r="C174" s="2">
        <f>RSI!I174</f>
        <v>55.333166397641506</v>
      </c>
      <c r="D174" s="2">
        <f>MACD!E174</f>
        <v>-7.135641034157203E-3</v>
      </c>
      <c r="E174" s="2">
        <f>MACD!F174</f>
        <v>-3.1041683334877314E-3</v>
      </c>
      <c r="F174" s="2">
        <f>'Moving Avg'!D174</f>
        <v>8.7618799999999997</v>
      </c>
      <c r="G174" s="2">
        <f>'Moving Avg'!F174</f>
        <v>8.9849449999999997</v>
      </c>
      <c r="H174" s="2">
        <f>'Moving Avg'!G174</f>
        <v>8.8981960000000004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BEARISH DIVERGENCE</v>
      </c>
    </row>
    <row r="175" spans="1:12" ht="13.5" x14ac:dyDescent="0.25">
      <c r="A175" s="3">
        <f>RSI!A175</f>
        <v>42257</v>
      </c>
      <c r="B175" s="2">
        <f>RSI!B175</f>
        <v>9.1229999999999993</v>
      </c>
      <c r="C175" s="2">
        <f>RSI!I175</f>
        <v>55.333166397641506</v>
      </c>
      <c r="D175" s="2">
        <f>MACD!E175</f>
        <v>4.5990339337791397E-3</v>
      </c>
      <c r="E175" s="2">
        <f>MACD!F175</f>
        <v>-1.5635278800343573E-3</v>
      </c>
      <c r="F175" s="2">
        <f>'Moving Avg'!D175</f>
        <v>8.8650599999999997</v>
      </c>
      <c r="G175" s="2">
        <f>'Moving Avg'!F175</f>
        <v>8.9849449999999997</v>
      </c>
      <c r="H175" s="2">
        <f>'Moving Avg'!G175</f>
        <v>8.9016120000000019</v>
      </c>
      <c r="I175" s="2">
        <f>'Moving Avg'!H175</f>
        <v>0</v>
      </c>
      <c r="J175" s="6" t="str">
        <f>OBV!F175</f>
        <v>BULLISH</v>
      </c>
      <c r="K175" s="6" t="str">
        <f>OBV!G175</f>
        <v>NEUTRAL</v>
      </c>
      <c r="L175" s="6" t="str">
        <f>OBV!H175</f>
        <v>CONFIRMED BULLISH</v>
      </c>
    </row>
    <row r="176" spans="1:12" ht="13.5" x14ac:dyDescent="0.25">
      <c r="A176" s="3">
        <f>RSI!A176</f>
        <v>42258</v>
      </c>
      <c r="B176" s="2">
        <f>RSI!B176</f>
        <v>9.2042000000000002</v>
      </c>
      <c r="C176" s="2">
        <f>RSI!I176</f>
        <v>57.636413313548694</v>
      </c>
      <c r="D176" s="2">
        <f>MACD!E176</f>
        <v>4.9384901399440295E-2</v>
      </c>
      <c r="E176" s="2">
        <f>MACD!F176</f>
        <v>8.6261579758605735E-3</v>
      </c>
      <c r="F176" s="2">
        <f>'Moving Avg'!D176</f>
        <v>8.9844799999999996</v>
      </c>
      <c r="G176" s="2">
        <f>'Moving Avg'!F176</f>
        <v>8.9890050000000006</v>
      </c>
      <c r="H176" s="2">
        <f>'Moving Avg'!G176</f>
        <v>8.9066520000000011</v>
      </c>
      <c r="I176" s="2">
        <f>'Moving Avg'!H176</f>
        <v>0</v>
      </c>
      <c r="J176" s="6" t="str">
        <f>OBV!F176</f>
        <v>BULLISH</v>
      </c>
      <c r="K176" s="6" t="str">
        <f>OBV!G176</f>
        <v>NEUTRAL</v>
      </c>
      <c r="L176" s="6" t="str">
        <f>OBV!H176</f>
        <v>CONFIRMED BULLISH</v>
      </c>
    </row>
    <row r="177" spans="1:12" ht="13.5" x14ac:dyDescent="0.25">
      <c r="A177" s="3">
        <f>RSI!A177</f>
        <v>42261</v>
      </c>
      <c r="B177" s="2">
        <f>RSI!B177</f>
        <v>9.2042000000000002</v>
      </c>
      <c r="C177" s="2">
        <f>RSI!I177</f>
        <v>57.63641331354868</v>
      </c>
      <c r="D177" s="2">
        <f>MACD!E177</f>
        <v>8.5869727460577749E-2</v>
      </c>
      <c r="E177" s="2">
        <f>MACD!F177</f>
        <v>2.4074871872804007E-2</v>
      </c>
      <c r="F177" s="2">
        <f>'Moving Avg'!D177</f>
        <v>9.1038999999999994</v>
      </c>
      <c r="G177" s="2">
        <f>'Moving Avg'!F177</f>
        <v>8.9930649999999979</v>
      </c>
      <c r="H177" s="2">
        <f>'Moving Avg'!G177</f>
        <v>8.9116920000000022</v>
      </c>
      <c r="I177" s="2">
        <f>'Moving Avg'!H177</f>
        <v>0</v>
      </c>
      <c r="J177" s="6" t="str">
        <f>OBV!F177</f>
        <v>BULLISH</v>
      </c>
      <c r="K177" s="6" t="str">
        <f>OBV!G177</f>
        <v>NEUTRAL</v>
      </c>
      <c r="L177" s="6" t="str">
        <f>OBV!H177</f>
        <v>CONFIRMED BULLISH</v>
      </c>
    </row>
    <row r="178" spans="1:12" ht="13.5" x14ac:dyDescent="0.25">
      <c r="A178" s="3">
        <f>RSI!A178</f>
        <v>42262</v>
      </c>
      <c r="B178" s="2">
        <f>RSI!B178</f>
        <v>9.2042000000000002</v>
      </c>
      <c r="C178" s="2">
        <f>RSI!I178</f>
        <v>57.636413313548672</v>
      </c>
      <c r="D178" s="2">
        <f>MACD!E178</f>
        <v>0.11543510711006633</v>
      </c>
      <c r="E178" s="2">
        <f>MACD!F178</f>
        <v>4.2346918920256479E-2</v>
      </c>
      <c r="F178" s="2">
        <f>'Moving Avg'!D178</f>
        <v>9.1717199999999988</v>
      </c>
      <c r="G178" s="2">
        <f>'Moving Avg'!F178</f>
        <v>8.9971250000000005</v>
      </c>
      <c r="H178" s="2">
        <f>'Moving Avg'!G178</f>
        <v>8.9185780000000019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CONFIRMED BULLISH</v>
      </c>
    </row>
    <row r="179" spans="1:12" ht="13.5" x14ac:dyDescent="0.25">
      <c r="A179" s="3">
        <f>RSI!A179</f>
        <v>42263</v>
      </c>
      <c r="B179" s="2">
        <f>RSI!B179</f>
        <v>8.8125</v>
      </c>
      <c r="C179" s="2">
        <f>RSI!I179</f>
        <v>43.974588594085937</v>
      </c>
      <c r="D179" s="2">
        <f>MACD!E179</f>
        <v>0.12564177085698702</v>
      </c>
      <c r="E179" s="2">
        <f>MACD!F179</f>
        <v>5.9005889307602588E-2</v>
      </c>
      <c r="F179" s="2">
        <f>'Moving Avg'!D179</f>
        <v>9.1096199999999996</v>
      </c>
      <c r="G179" s="2">
        <f>'Moving Avg'!F179</f>
        <v>8.9952150000000017</v>
      </c>
      <c r="H179" s="2">
        <f>'Moving Avg'!G179</f>
        <v>8.9176300000000026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BULLISH DIVERGENCE</v>
      </c>
    </row>
    <row r="180" spans="1:12" ht="13.5" x14ac:dyDescent="0.25">
      <c r="A180" s="3">
        <f>RSI!A180</f>
        <v>42264</v>
      </c>
      <c r="B180" s="2">
        <f>RSI!B180</f>
        <v>8.5975999999999999</v>
      </c>
      <c r="C180" s="2">
        <f>RSI!I180</f>
        <v>38.572550464986968</v>
      </c>
      <c r="D180" s="2">
        <f>MACD!E180</f>
        <v>7.5698937372585817E-2</v>
      </c>
      <c r="E180" s="2">
        <f>MACD!F180</f>
        <v>6.2344498920599234E-2</v>
      </c>
      <c r="F180" s="2">
        <f>'Moving Avg'!D180</f>
        <v>9.0045400000000004</v>
      </c>
      <c r="G180" s="2">
        <f>'Moving Avg'!F180</f>
        <v>8.9956950000000013</v>
      </c>
      <c r="H180" s="2">
        <f>'Moving Avg'!G180</f>
        <v>8.9123840000000012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8.5975999999999999</v>
      </c>
      <c r="C181" s="2">
        <f>RSI!I181</f>
        <v>38.572550464986968</v>
      </c>
      <c r="D181" s="2">
        <f>MACD!E181</f>
        <v>3.5815532934693195E-2</v>
      </c>
      <c r="E181" s="2">
        <f>MACD!F181</f>
        <v>5.7038705723418029E-2</v>
      </c>
      <c r="F181" s="2">
        <f>'Moving Avg'!D181</f>
        <v>8.8832199999999997</v>
      </c>
      <c r="G181" s="2">
        <f>'Moving Avg'!F181</f>
        <v>8.9835150000000024</v>
      </c>
      <c r="H181" s="2">
        <f>'Moving Avg'!G181</f>
        <v>8.9071379999999998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8.5975999999999999</v>
      </c>
      <c r="C182" s="2">
        <f>RSI!I182</f>
        <v>38.572550464986975</v>
      </c>
      <c r="D182" s="2">
        <f>MACD!E182</f>
        <v>4.2679592818188894E-3</v>
      </c>
      <c r="E182" s="2">
        <f>MACD!F182</f>
        <v>4.6484556435098204E-2</v>
      </c>
      <c r="F182" s="2">
        <f>'Moving Avg'!D182</f>
        <v>8.7619000000000007</v>
      </c>
      <c r="G182" s="2">
        <f>'Moving Avg'!F182</f>
        <v>8.9713350000000016</v>
      </c>
      <c r="H182" s="2">
        <f>'Moving Avg'!G182</f>
        <v>8.9018920000000001</v>
      </c>
      <c r="I182" s="2">
        <f>'Moving Avg'!H182</f>
        <v>0</v>
      </c>
      <c r="J182" s="6" t="str">
        <f>OBV!F182</f>
        <v>BEARISH</v>
      </c>
      <c r="K182" s="6" t="str">
        <f>OBV!G182</f>
        <v>NEUTRAL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8.5737000000000005</v>
      </c>
      <c r="C183" s="2">
        <f>RSI!I183</f>
        <v>37.925405423619864</v>
      </c>
      <c r="D183" s="2">
        <f>MACD!E183</f>
        <v>2.1073501755697777E-2</v>
      </c>
      <c r="E183" s="2">
        <f>MACD!F183</f>
        <v>4.1402345499218118E-2</v>
      </c>
      <c r="F183" s="2">
        <f>'Moving Avg'!D183</f>
        <v>8.6357999999999997</v>
      </c>
      <c r="G183" s="2">
        <f>'Moving Avg'!F183</f>
        <v>8.9579600000000017</v>
      </c>
      <c r="H183" s="2">
        <f>'Moving Avg'!G183</f>
        <v>8.8961679999999994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8.5737000000000005</v>
      </c>
      <c r="C184" s="2">
        <f>RSI!I184</f>
        <v>37.925405423619864</v>
      </c>
      <c r="D184" s="2">
        <f>MACD!E184</f>
        <v>7.699780424371383E-2</v>
      </c>
      <c r="E184" s="2">
        <f>MACD!F184</f>
        <v>4.8521437248117263E-2</v>
      </c>
      <c r="F184" s="2">
        <f>'Moving Avg'!D184</f>
        <v>8.5880400000000012</v>
      </c>
      <c r="G184" s="2">
        <f>'Moving Avg'!F184</f>
        <v>8.9314500000000017</v>
      </c>
      <c r="H184" s="2">
        <f>'Moving Avg'!G184</f>
        <v>8.8957059999999988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8.5737000000000005</v>
      </c>
      <c r="C185" s="2">
        <f>RSI!I185</f>
        <v>37.925405423619857</v>
      </c>
      <c r="D185" s="2">
        <f>MACD!E185</f>
        <v>0.12619550215604924</v>
      </c>
      <c r="E185" s="2">
        <f>MACD!F185</f>
        <v>6.4056250229703668E-2</v>
      </c>
      <c r="F185" s="2">
        <f>'Moving Avg'!D185</f>
        <v>8.583260000000001</v>
      </c>
      <c r="G185" s="2">
        <f>'Moving Avg'!F185</f>
        <v>8.9049399999999999</v>
      </c>
      <c r="H185" s="2">
        <f>'Moving Avg'!G185</f>
        <v>8.9003199999999989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8.3204999999999991</v>
      </c>
      <c r="C186" s="2">
        <f>RSI!I186</f>
        <v>31.035647889070233</v>
      </c>
      <c r="D186" s="2">
        <f>MACD!E186</f>
        <v>0.20081027400011919</v>
      </c>
      <c r="E186" s="2">
        <f>MACD!F186</f>
        <v>9.1407054983786776E-2</v>
      </c>
      <c r="F186" s="2">
        <f>'Moving Avg'!D186</f>
        <v>8.5278400000000012</v>
      </c>
      <c r="G186" s="2">
        <f>'Moving Avg'!F186</f>
        <v>8.8521600000000014</v>
      </c>
      <c r="H186" s="2">
        <f>'Moving Avg'!G186</f>
        <v>8.8948859999999996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8.3588000000000005</v>
      </c>
      <c r="C187" s="2">
        <f>RSI!I187</f>
        <v>33.017870442736779</v>
      </c>
      <c r="D187" s="2">
        <f>MACD!E187</f>
        <v>0.2642143228921956</v>
      </c>
      <c r="E187" s="2">
        <f>MACD!F187</f>
        <v>0.12596850856546854</v>
      </c>
      <c r="F187" s="2">
        <f>'Moving Avg'!D187</f>
        <v>8.480080000000001</v>
      </c>
      <c r="G187" s="2">
        <f>'Moving Avg'!F187</f>
        <v>8.8012949999999996</v>
      </c>
      <c r="H187" s="2">
        <f>'Moving Avg'!G187</f>
        <v>8.8902179999999991</v>
      </c>
      <c r="I187" s="2">
        <f>'Moving Avg'!H187</f>
        <v>0</v>
      </c>
      <c r="J187" s="6" t="str">
        <f>OBV!F187</f>
        <v>BULLISH</v>
      </c>
      <c r="K187" s="6" t="str">
        <f>OBV!G187</f>
        <v>STRONG</v>
      </c>
      <c r="L187" s="6" t="str">
        <f>OBV!H187</f>
        <v>BULLISH DIVERGENCE</v>
      </c>
    </row>
    <row r="188" spans="1:12" ht="13.5" x14ac:dyDescent="0.25">
      <c r="A188" s="3">
        <f>RSI!A188</f>
        <v>42278</v>
      </c>
      <c r="B188" s="2">
        <f>RSI!B188</f>
        <v>8.3588000000000005</v>
      </c>
      <c r="C188" s="2">
        <f>RSI!I188</f>
        <v>33.017870442736779</v>
      </c>
      <c r="D188" s="2">
        <f>MACD!E188</f>
        <v>0.32051305837296873</v>
      </c>
      <c r="E188" s="2">
        <f>MACD!F188</f>
        <v>0.16487741852696858</v>
      </c>
      <c r="F188" s="2">
        <f>'Moving Avg'!D188</f>
        <v>8.4371000000000009</v>
      </c>
      <c r="G188" s="2">
        <f>'Moving Avg'!F188</f>
        <v>8.7504300000000015</v>
      </c>
      <c r="H188" s="2">
        <f>'Moving Avg'!G188</f>
        <v>8.8855499999999985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BULLISH DIVERGENCE</v>
      </c>
    </row>
    <row r="189" spans="1:12" ht="13.5" x14ac:dyDescent="0.25">
      <c r="A189" s="3">
        <f>RSI!A189</f>
        <v>42279</v>
      </c>
      <c r="B189" s="2">
        <f>RSI!B189</f>
        <v>8.1151999999999997</v>
      </c>
      <c r="C189" s="2">
        <f>RSI!I189</f>
        <v>27.242030999816706</v>
      </c>
      <c r="D189" s="2">
        <f>MACD!E189</f>
        <v>0.3283862778137685</v>
      </c>
      <c r="E189" s="2">
        <f>MACD!F189</f>
        <v>0.19757919038432858</v>
      </c>
      <c r="F189" s="2">
        <f>'Moving Avg'!D189</f>
        <v>8.3454000000000015</v>
      </c>
      <c r="G189" s="2">
        <f>'Moving Avg'!F189</f>
        <v>8.7012350000000005</v>
      </c>
      <c r="H189" s="2">
        <f>'Moving Avg'!G189</f>
        <v>8.8760099999999991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BULLISH DIVERGENCE</v>
      </c>
    </row>
    <row r="190" spans="1:12" ht="13.5" x14ac:dyDescent="0.25">
      <c r="A190" s="3">
        <f>RSI!A190</f>
        <v>42282</v>
      </c>
      <c r="B190" s="2">
        <f>RSI!B190</f>
        <v>8.1151999999999997</v>
      </c>
      <c r="C190" s="2">
        <f>RSI!I190</f>
        <v>27.24203099981672</v>
      </c>
      <c r="D190" s="2">
        <f>MACD!E190</f>
        <v>0.30569736110426859</v>
      </c>
      <c r="E190" s="2">
        <f>MACD!F190</f>
        <v>0.2192028245283166</v>
      </c>
      <c r="F190" s="2">
        <f>'Moving Avg'!D190</f>
        <v>8.2537000000000003</v>
      </c>
      <c r="G190" s="2">
        <f>'Moving Avg'!F190</f>
        <v>8.676639999999999</v>
      </c>
      <c r="H190" s="2">
        <f>'Moving Avg'!G190</f>
        <v>8.8664699999999996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BULLISH DIVERGENCE</v>
      </c>
    </row>
    <row r="191" spans="1:12" ht="13.5" x14ac:dyDescent="0.25">
      <c r="A191" s="3">
        <f>RSI!A191</f>
        <v>42283</v>
      </c>
      <c r="B191" s="2">
        <f>RSI!B191</f>
        <v>8.3539999999999992</v>
      </c>
      <c r="C191" s="2">
        <f>RSI!I191</f>
        <v>39.311747994877905</v>
      </c>
      <c r="D191" s="2">
        <f>MACD!E191</f>
        <v>0.27224596070674778</v>
      </c>
      <c r="E191" s="2">
        <f>MACD!F191</f>
        <v>0.22981145176400283</v>
      </c>
      <c r="F191" s="2">
        <f>'Moving Avg'!D191</f>
        <v>8.2604000000000006</v>
      </c>
      <c r="G191" s="2">
        <f>'Moving Avg'!F191</f>
        <v>8.6639850000000003</v>
      </c>
      <c r="H191" s="2">
        <f>'Moving Avg'!G191</f>
        <v>8.8617059999999981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CONFIRMED BULLISH</v>
      </c>
    </row>
    <row r="192" spans="1:12" ht="13.5" x14ac:dyDescent="0.25">
      <c r="A192" s="3">
        <f>RSI!A192</f>
        <v>42284</v>
      </c>
      <c r="B192" s="2">
        <f>RSI!B192</f>
        <v>8.3588000000000005</v>
      </c>
      <c r="C192" s="2">
        <f>RSI!I192</f>
        <v>39.528896085385107</v>
      </c>
      <c r="D192" s="2">
        <f>MACD!E192</f>
        <v>0.24535559332171886</v>
      </c>
      <c r="E192" s="2">
        <f>MACD!F192</f>
        <v>0.23292028007554605</v>
      </c>
      <c r="F192" s="2">
        <f>'Moving Avg'!D192</f>
        <v>8.2604000000000006</v>
      </c>
      <c r="G192" s="2">
        <f>'Moving Avg'!F192</f>
        <v>8.6515699999999995</v>
      </c>
      <c r="H192" s="2">
        <f>'Moving Avg'!G192</f>
        <v>8.8570379999999975</v>
      </c>
      <c r="I192" s="2">
        <f>'Moving Avg'!H192</f>
        <v>0</v>
      </c>
      <c r="J192" s="6" t="str">
        <f>OBV!F192</f>
        <v>BULLISH</v>
      </c>
      <c r="K192" s="6" t="str">
        <f>OBV!G192</f>
        <v>STRONG</v>
      </c>
      <c r="L192" s="6" t="str">
        <f>OBV!H192</f>
        <v>NEUTRAL</v>
      </c>
    </row>
    <row r="193" spans="1:12" ht="13.5" x14ac:dyDescent="0.25">
      <c r="A193" s="3">
        <f>RSI!A193</f>
        <v>42285</v>
      </c>
      <c r="B193" s="2">
        <f>RSI!B193</f>
        <v>8.3588000000000005</v>
      </c>
      <c r="C193" s="2">
        <f>RSI!I193</f>
        <v>39.528896085385107</v>
      </c>
      <c r="D193" s="2">
        <f>MACD!E193</f>
        <v>0.22053601097365672</v>
      </c>
      <c r="E193" s="2">
        <f>MACD!F193</f>
        <v>0.2304434262551682</v>
      </c>
      <c r="F193" s="2">
        <f>'Moving Avg'!D193</f>
        <v>8.2604000000000006</v>
      </c>
      <c r="G193" s="2">
        <f>'Moving Avg'!F193</f>
        <v>8.6262549999999969</v>
      </c>
      <c r="H193" s="2">
        <f>'Moving Avg'!G193</f>
        <v>8.852369999999997</v>
      </c>
      <c r="I193" s="2">
        <f>'Moving Avg'!H193</f>
        <v>0</v>
      </c>
      <c r="J193" s="6" t="str">
        <f>OBV!F193</f>
        <v>BULLISH</v>
      </c>
      <c r="K193" s="6" t="str">
        <f>OBV!G193</f>
        <v>STRONG</v>
      </c>
      <c r="L193" s="6" t="str">
        <f>OBV!H193</f>
        <v>NEUTRAL</v>
      </c>
    </row>
    <row r="194" spans="1:12" ht="13.5" x14ac:dyDescent="0.25">
      <c r="A194" s="3">
        <f>RSI!A194</f>
        <v>42286</v>
      </c>
      <c r="B194" s="2">
        <f>RSI!B194</f>
        <v>8.5497999999999994</v>
      </c>
      <c r="C194" s="2">
        <f>RSI!I194</f>
        <v>48.099042687491625</v>
      </c>
      <c r="D194" s="2">
        <f>MACD!E194</f>
        <v>0.18687809305453484</v>
      </c>
      <c r="E194" s="2">
        <f>MACD!F194</f>
        <v>0.22173035961504153</v>
      </c>
      <c r="F194" s="2">
        <f>'Moving Avg'!D194</f>
        <v>8.3473199999999999</v>
      </c>
      <c r="G194" s="2">
        <f>'Moving Avg'!F194</f>
        <v>8.5975950000000019</v>
      </c>
      <c r="H194" s="2">
        <f>'Moving Avg'!G194</f>
        <v>8.8470919999999982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CONFIRMED BULLISH</v>
      </c>
    </row>
    <row r="195" spans="1:12" ht="13.5" x14ac:dyDescent="0.25">
      <c r="A195" s="3">
        <f>RSI!A195</f>
        <v>42289</v>
      </c>
      <c r="B195" s="2">
        <f>RSI!B195</f>
        <v>7.31</v>
      </c>
      <c r="C195" s="2">
        <f>RSI!I195</f>
        <v>24.161842510904336</v>
      </c>
      <c r="D195" s="2">
        <f>MACD!E195</f>
        <v>0.25048766627397434</v>
      </c>
      <c r="E195" s="2">
        <f>MACD!F195</f>
        <v>0.22748182094682812</v>
      </c>
      <c r="F195" s="2">
        <f>'Moving Avg'!D195</f>
        <v>8.18628</v>
      </c>
      <c r="G195" s="2">
        <f>'Moving Avg'!F195</f>
        <v>8.5069450000000018</v>
      </c>
      <c r="H195" s="2">
        <f>'Moving Avg'!G195</f>
        <v>8.8160939999999997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</row>
    <row r="196" spans="1:12" ht="13.5" x14ac:dyDescent="0.25">
      <c r="A196" s="3">
        <f>RSI!A196</f>
        <v>42290</v>
      </c>
      <c r="B196" s="2">
        <f>RSI!B196</f>
        <v>7.31</v>
      </c>
      <c r="C196" s="2">
        <f>RSI!I196</f>
        <v>24.161842510904336</v>
      </c>
      <c r="D196" s="2">
        <f>MACD!E196</f>
        <v>0.2729169596365093</v>
      </c>
      <c r="E196" s="2">
        <f>MACD!F196</f>
        <v>0.23656884868476435</v>
      </c>
      <c r="F196" s="2">
        <f>'Moving Avg'!D196</f>
        <v>7.9774800000000017</v>
      </c>
      <c r="G196" s="2">
        <f>'Moving Avg'!F196</f>
        <v>8.4122350000000008</v>
      </c>
      <c r="H196" s="2">
        <f>'Moving Avg'!G196</f>
        <v>8.7850959999999993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</row>
    <row r="197" spans="1:12" ht="13.5" x14ac:dyDescent="0.25">
      <c r="A197" s="3">
        <f>RSI!A197</f>
        <v>42293</v>
      </c>
      <c r="B197" s="2">
        <f>RSI!B197</f>
        <v>7.52</v>
      </c>
      <c r="C197" s="2">
        <f>RSI!I197</f>
        <v>30.915720078251098</v>
      </c>
      <c r="D197" s="2">
        <f>MACD!E197</f>
        <v>0.28923202469677101</v>
      </c>
      <c r="E197" s="2">
        <f>MACD!F197</f>
        <v>0.24710148388716568</v>
      </c>
      <c r="F197" s="2">
        <f>'Moving Avg'!D197</f>
        <v>7.8097199999999987</v>
      </c>
      <c r="G197" s="2">
        <f>'Moving Avg'!F197</f>
        <v>8.3280250000000002</v>
      </c>
      <c r="H197" s="2">
        <f>'Moving Avg'!G197</f>
        <v>8.753035999999998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</row>
    <row r="198" spans="1:12" ht="13.5" x14ac:dyDescent="0.25">
      <c r="A198" s="3">
        <f>RSI!A198</f>
        <v>42296</v>
      </c>
      <c r="B198" s="2">
        <f>RSI!B198</f>
        <v>7.52</v>
      </c>
      <c r="C198" s="2">
        <f>RSI!I198</f>
        <v>30.915720078251098</v>
      </c>
      <c r="D198" s="2">
        <f>MACD!E198</f>
        <v>0.30827736598675415</v>
      </c>
      <c r="E198" s="2">
        <f>MACD!F198</f>
        <v>0.25933666030708341</v>
      </c>
      <c r="F198" s="2">
        <f>'Moving Avg'!D198</f>
        <v>7.6419600000000001</v>
      </c>
      <c r="G198" s="2">
        <f>'Moving Avg'!F198</f>
        <v>8.2438150000000014</v>
      </c>
      <c r="H198" s="2">
        <f>'Moving Avg'!G198</f>
        <v>8.7209759999999967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</row>
    <row r="199" spans="1:12" ht="13.5" x14ac:dyDescent="0.25">
      <c r="A199" s="3">
        <f>RSI!A199</f>
        <v>42297</v>
      </c>
      <c r="B199" s="2">
        <f>RSI!B199</f>
        <v>7.52</v>
      </c>
      <c r="C199" s="2">
        <f>RSI!I199</f>
        <v>30.915720078251098</v>
      </c>
      <c r="D199" s="2">
        <f>MACD!E199</f>
        <v>0.29176784858162108</v>
      </c>
      <c r="E199" s="2">
        <f>MACD!F199</f>
        <v>0.26582289796199099</v>
      </c>
      <c r="F199" s="2">
        <f>'Moving Avg'!D199</f>
        <v>7.4359999999999999</v>
      </c>
      <c r="G199" s="2">
        <f>'Moving Avg'!F199</f>
        <v>8.179190000000002</v>
      </c>
      <c r="H199" s="2">
        <f>'Moving Avg'!G199</f>
        <v>8.6889159999999972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7.52</v>
      </c>
      <c r="C200" s="2">
        <f>RSI!I200</f>
        <v>30.915720078251098</v>
      </c>
      <c r="D200" s="2">
        <f>MACD!E200</f>
        <v>0.28229095775330926</v>
      </c>
      <c r="E200" s="2">
        <f>MACD!F200</f>
        <v>0.26911650992025465</v>
      </c>
      <c r="F200" s="2">
        <f>'Moving Avg'!D200</f>
        <v>7.4779999999999998</v>
      </c>
      <c r="G200" s="2">
        <f>'Moving Avg'!F200</f>
        <v>8.1253100000000025</v>
      </c>
      <c r="H200" s="2">
        <f>'Moving Avg'!G200</f>
        <v>8.6568559999999959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7.52</v>
      </c>
      <c r="C201" s="2">
        <f>RSI!I201</f>
        <v>30.915720078251098</v>
      </c>
      <c r="D201" s="2">
        <f>MACD!E201</f>
        <v>0.31517041983650351</v>
      </c>
      <c r="E201" s="2">
        <f>MACD!F201</f>
        <v>0.27832729190350447</v>
      </c>
      <c r="F201" s="2">
        <f>'Moving Avg'!D201</f>
        <v>7.5199999999999987</v>
      </c>
      <c r="G201" s="2">
        <f>'Moving Avg'!F201</f>
        <v>8.071430000000003</v>
      </c>
      <c r="H201" s="2">
        <f>'Moving Avg'!G201</f>
        <v>8.6247959999999964</v>
      </c>
      <c r="I201" s="2">
        <f>'Moving Avg'!H201</f>
        <v>8.3210974999999987</v>
      </c>
      <c r="J201" s="6" t="str">
        <f>OBV!F201</f>
        <v>BULLISH</v>
      </c>
      <c r="K201" s="6" t="str">
        <f>OBV!G201</f>
        <v>NEUTRAL</v>
      </c>
      <c r="L201" s="6" t="str">
        <f>OBV!H201</f>
        <v>CONFIRMED BULLISH</v>
      </c>
    </row>
    <row r="202" spans="1:12" ht="13.5" x14ac:dyDescent="0.25">
      <c r="A202" s="3">
        <f>RSI!A202</f>
        <v>42300</v>
      </c>
      <c r="B202" s="2">
        <f>RSI!B202</f>
        <v>7.52</v>
      </c>
      <c r="C202" s="2">
        <f>RSI!I202</f>
        <v>30.915720078251098</v>
      </c>
      <c r="D202" s="2">
        <f>MACD!E202</f>
        <v>0.34758173149898752</v>
      </c>
      <c r="E202" s="2">
        <f>MACD!F202</f>
        <v>0.29217817982260108</v>
      </c>
      <c r="F202" s="2">
        <f>'Moving Avg'!D202</f>
        <v>7.5199999999999987</v>
      </c>
      <c r="G202" s="2">
        <f>'Moving Avg'!F202</f>
        <v>8.0175500000000035</v>
      </c>
      <c r="H202" s="2">
        <f>'Moving Avg'!G202</f>
        <v>8.592735999999995</v>
      </c>
      <c r="I202" s="2">
        <f>'Moving Avg'!H202</f>
        <v>8.3212044999999986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</row>
    <row r="203" spans="1:12" ht="13.5" x14ac:dyDescent="0.25">
      <c r="A203" s="3">
        <f>RSI!A203</f>
        <v>42303</v>
      </c>
      <c r="B203" s="2">
        <f>RSI!B203</f>
        <v>7.52</v>
      </c>
      <c r="C203" s="2">
        <f>RSI!I203</f>
        <v>30.915720078251098</v>
      </c>
      <c r="D203" s="2">
        <f>MACD!E203</f>
        <v>0.37857313828299866</v>
      </c>
      <c r="E203" s="2">
        <f>MACD!F203</f>
        <v>0.30945717151468061</v>
      </c>
      <c r="F203" s="2">
        <f>'Moving Avg'!D203</f>
        <v>7.5199999999999987</v>
      </c>
      <c r="G203" s="2">
        <f>'Moving Avg'!F203</f>
        <v>7.9648650000000032</v>
      </c>
      <c r="H203" s="2">
        <f>'Moving Avg'!G203</f>
        <v>8.5606759999999937</v>
      </c>
      <c r="I203" s="2">
        <f>'Moving Avg'!H203</f>
        <v>8.3213115000000002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</row>
    <row r="204" spans="1:12" ht="13.5" x14ac:dyDescent="0.25">
      <c r="A204" s="3">
        <f>RSI!A204</f>
        <v>42304</v>
      </c>
      <c r="B204" s="2">
        <f>RSI!B204</f>
        <v>7.52</v>
      </c>
      <c r="C204" s="2">
        <f>RSI!I204</f>
        <v>30.915720078251098</v>
      </c>
      <c r="D204" s="2">
        <f>MACD!E204</f>
        <v>0.43748352093960907</v>
      </c>
      <c r="E204" s="2">
        <f>MACD!F204</f>
        <v>0.33506244139966634</v>
      </c>
      <c r="F204" s="2">
        <f>'Moving Avg'!D204</f>
        <v>7.5199999999999987</v>
      </c>
      <c r="G204" s="2">
        <f>'Moving Avg'!F204</f>
        <v>7.912180000000002</v>
      </c>
      <c r="H204" s="2">
        <f>'Moving Avg'!G204</f>
        <v>8.5286159999999942</v>
      </c>
      <c r="I204" s="2">
        <f>'Moving Avg'!H204</f>
        <v>8.3214185000000001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</row>
    <row r="205" spans="1:12" ht="13.5" x14ac:dyDescent="0.25">
      <c r="A205" s="3">
        <f>RSI!A205</f>
        <v>42305</v>
      </c>
      <c r="B205" s="2">
        <f>RSI!B205</f>
        <v>7.52</v>
      </c>
      <c r="C205" s="2">
        <f>RSI!I205</f>
        <v>30.915720078251098</v>
      </c>
      <c r="D205" s="2">
        <f>MACD!E205</f>
        <v>0.29964996295331225</v>
      </c>
      <c r="E205" s="2">
        <f>MACD!F205</f>
        <v>0.32797994571039552</v>
      </c>
      <c r="F205" s="2">
        <f>'Moving Avg'!D205</f>
        <v>7.5199999999999987</v>
      </c>
      <c r="G205" s="2">
        <f>'Moving Avg'!F205</f>
        <v>7.8594950000000008</v>
      </c>
      <c r="H205" s="2">
        <f>'Moving Avg'!G205</f>
        <v>8.4965559999999947</v>
      </c>
      <c r="I205" s="2">
        <f>'Moving Avg'!H205</f>
        <v>8.3215254999999999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</row>
    <row r="206" spans="1:12" ht="13.5" x14ac:dyDescent="0.25">
      <c r="A206" s="3">
        <f>RSI!A206</f>
        <v>42306</v>
      </c>
      <c r="B206" s="2">
        <f>RSI!B206</f>
        <v>7.3</v>
      </c>
      <c r="C206" s="2">
        <f>RSI!I206</f>
        <v>26.160441020590127</v>
      </c>
      <c r="D206" s="2">
        <f>MACD!E206</f>
        <v>0.20214902763124698</v>
      </c>
      <c r="E206" s="2">
        <f>MACD!F206</f>
        <v>0.30281376209456584</v>
      </c>
      <c r="F206" s="2">
        <f>'Moving Avg'!D206</f>
        <v>7.4759999999999991</v>
      </c>
      <c r="G206" s="2">
        <f>'Moving Avg'!F206</f>
        <v>7.8084700000000016</v>
      </c>
      <c r="H206" s="2">
        <f>'Moving Avg'!G206</f>
        <v>8.4600959999999947</v>
      </c>
      <c r="I206" s="2">
        <f>'Moving Avg'!H206</f>
        <v>8.3211555000000015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</row>
    <row r="207" spans="1:12" ht="13.5" x14ac:dyDescent="0.25">
      <c r="A207" s="3">
        <f>RSI!A207</f>
        <v>42307</v>
      </c>
      <c r="B207" s="2">
        <f>RSI!B207</f>
        <v>7.49</v>
      </c>
      <c r="C207" s="2">
        <f>RSI!I207</f>
        <v>35.401740824544007</v>
      </c>
      <c r="D207" s="2">
        <f>MACD!E207</f>
        <v>0.1418032916651697</v>
      </c>
      <c r="E207" s="2">
        <f>MACD!F207</f>
        <v>0.27061166800868663</v>
      </c>
      <c r="F207" s="2">
        <f>'Moving Avg'!D207</f>
        <v>7.4700000000000006</v>
      </c>
      <c r="G207" s="2">
        <f>'Moving Avg'!F207</f>
        <v>7.7650300000000003</v>
      </c>
      <c r="H207" s="2">
        <f>'Moving Avg'!G207</f>
        <v>8.4274359999999948</v>
      </c>
      <c r="I207" s="2">
        <f>'Moving Avg'!H207</f>
        <v>8.3217355000000008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</row>
    <row r="208" spans="1:12" ht="13.5" x14ac:dyDescent="0.25">
      <c r="A208" s="3">
        <f>RSI!A208</f>
        <v>42310</v>
      </c>
      <c r="B208" s="2">
        <f>RSI!B208</f>
        <v>7.49</v>
      </c>
      <c r="C208" s="2">
        <f>RSI!I208</f>
        <v>35.401740824544007</v>
      </c>
      <c r="D208" s="2">
        <f>MACD!E208</f>
        <v>9.3249757313795811E-2</v>
      </c>
      <c r="E208" s="2">
        <f>MACD!F208</f>
        <v>0.23513928586970848</v>
      </c>
      <c r="F208" s="2">
        <f>'Moving Avg'!D208</f>
        <v>7.4640000000000004</v>
      </c>
      <c r="G208" s="2">
        <f>'Moving Avg'!F208</f>
        <v>7.7215900000000008</v>
      </c>
      <c r="H208" s="2">
        <f>'Moving Avg'!G208</f>
        <v>8.3947759999999967</v>
      </c>
      <c r="I208" s="2">
        <f>'Moving Avg'!H208</f>
        <v>8.3223155000000002</v>
      </c>
      <c r="J208" s="6" t="str">
        <f>OBV!F208</f>
        <v>BULLISH</v>
      </c>
      <c r="K208" s="6" t="str">
        <f>OBV!G208</f>
        <v>NEUTRAL</v>
      </c>
      <c r="L208" s="6" t="str">
        <f>OBV!H208</f>
        <v>BULLISH DIVERGENCE</v>
      </c>
    </row>
    <row r="209" spans="1:12" ht="13.5" x14ac:dyDescent="0.25">
      <c r="A209" s="3">
        <f>RSI!A209</f>
        <v>42311</v>
      </c>
      <c r="B209" s="2">
        <f>RSI!B209</f>
        <v>7.4</v>
      </c>
      <c r="C209" s="2">
        <f>RSI!I209</f>
        <v>33.124290928686023</v>
      </c>
      <c r="D209" s="2">
        <f>MACD!E209</f>
        <v>6.1155110658859257E-2</v>
      </c>
      <c r="E209" s="2">
        <f>MACD!F209</f>
        <v>0.20034245082753865</v>
      </c>
      <c r="F209" s="2">
        <f>'Moving Avg'!D209</f>
        <v>7.44</v>
      </c>
      <c r="G209" s="2">
        <f>'Moving Avg'!F209</f>
        <v>7.6858300000000002</v>
      </c>
      <c r="H209" s="2">
        <f>'Moving Avg'!G209</f>
        <v>8.3657619999999966</v>
      </c>
      <c r="I209" s="2">
        <f>'Moving Avg'!H209</f>
        <v>8.3228610000000014</v>
      </c>
      <c r="J209" s="6" t="str">
        <f>OBV!F209</f>
        <v>BULLISH</v>
      </c>
      <c r="K209" s="6" t="str">
        <f>OBV!G209</f>
        <v>NEUTRAL</v>
      </c>
      <c r="L209" s="6" t="str">
        <f>OBV!H209</f>
        <v>BULLISH DIVERGENCE</v>
      </c>
    </row>
    <row r="210" spans="1:12" ht="13.5" x14ac:dyDescent="0.25">
      <c r="A210" s="3">
        <f>RSI!A210</f>
        <v>42312</v>
      </c>
      <c r="B210" s="2">
        <f>RSI!B210</f>
        <v>7.4</v>
      </c>
      <c r="C210" s="2">
        <f>RSI!I210</f>
        <v>33.124290928686023</v>
      </c>
      <c r="D210" s="2">
        <f>MACD!E210</f>
        <v>3.6680329255032618E-2</v>
      </c>
      <c r="E210" s="2">
        <f>MACD!F210</f>
        <v>0.16761002651303744</v>
      </c>
      <c r="F210" s="2">
        <f>'Moving Avg'!D210</f>
        <v>7.4159999999999995</v>
      </c>
      <c r="G210" s="2">
        <f>'Moving Avg'!F210</f>
        <v>7.6500699999999995</v>
      </c>
      <c r="H210" s="2">
        <f>'Moving Avg'!G210</f>
        <v>8.3420019999999955</v>
      </c>
      <c r="I210" s="2">
        <f>'Moving Avg'!H210</f>
        <v>8.3234065000000026</v>
      </c>
      <c r="J210" s="6" t="str">
        <f>OBV!F210</f>
        <v>BULLISH</v>
      </c>
      <c r="K210" s="6" t="str">
        <f>OBV!G210</f>
        <v>NEUTRAL</v>
      </c>
      <c r="L210" s="6" t="str">
        <f>OBV!H210</f>
        <v>BULLISH DIVERGENCE</v>
      </c>
    </row>
    <row r="211" spans="1:12" ht="13.5" x14ac:dyDescent="0.25">
      <c r="A211" s="3">
        <f>RSI!A211</f>
        <v>42313</v>
      </c>
      <c r="B211" s="2">
        <f>RSI!B211</f>
        <v>7.18</v>
      </c>
      <c r="C211" s="2">
        <f>RSI!I211</f>
        <v>28.014962734739441</v>
      </c>
      <c r="D211" s="2">
        <f>MACD!E211</f>
        <v>3.4750738932888936E-2</v>
      </c>
      <c r="E211" s="2">
        <f>MACD!F211</f>
        <v>0.14103816899700775</v>
      </c>
      <c r="F211" s="2">
        <f>'Moving Avg'!D211</f>
        <v>7.3920000000000003</v>
      </c>
      <c r="G211" s="2">
        <f>'Moving Avg'!F211</f>
        <v>7.5913699999999995</v>
      </c>
      <c r="H211" s="2">
        <f>'Moving Avg'!G211</f>
        <v>8.3087779999999967</v>
      </c>
      <c r="I211" s="2">
        <f>'Moving Avg'!H211</f>
        <v>8.3228520000000028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7.28</v>
      </c>
      <c r="C212" s="2">
        <f>RSI!I212</f>
        <v>33.068654694948464</v>
      </c>
      <c r="D212" s="2">
        <f>MACD!E212</f>
        <v>2.9310168293798178E-2</v>
      </c>
      <c r="E212" s="2">
        <f>MACD!F212</f>
        <v>0.11869256885636584</v>
      </c>
      <c r="F212" s="2">
        <f>'Moving Avg'!D212</f>
        <v>7.35</v>
      </c>
      <c r="G212" s="2">
        <f>'Moving Avg'!F212</f>
        <v>7.5374299999999979</v>
      </c>
      <c r="H212" s="2">
        <f>'Moving Avg'!G212</f>
        <v>8.277553999999995</v>
      </c>
      <c r="I212" s="2">
        <f>'Moving Avg'!H212</f>
        <v>8.3227975000000018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7.28</v>
      </c>
      <c r="C213" s="2">
        <f>RSI!I213</f>
        <v>33.068654694948464</v>
      </c>
      <c r="D213" s="2">
        <f>MACD!E213</f>
        <v>2.7448636672928295E-2</v>
      </c>
      <c r="E213" s="2">
        <f>MACD!F213</f>
        <v>0.10044378241967834</v>
      </c>
      <c r="F213" s="2">
        <f>'Moving Avg'!D213</f>
        <v>7.3079999999999998</v>
      </c>
      <c r="G213" s="2">
        <f>'Moving Avg'!F213</f>
        <v>7.4834899999999989</v>
      </c>
      <c r="H213" s="2">
        <f>'Moving Avg'!G213</f>
        <v>8.2463299999999951</v>
      </c>
      <c r="I213" s="2">
        <f>'Moving Avg'!H213</f>
        <v>8.3227430000000027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7.28</v>
      </c>
      <c r="C214" s="2">
        <f>RSI!I214</f>
        <v>33.068654694948449</v>
      </c>
      <c r="D214" s="2">
        <f>MACD!E214</f>
        <v>2.8412409486515244E-2</v>
      </c>
      <c r="E214" s="2">
        <f>MACD!F214</f>
        <v>8.6037507833045729E-2</v>
      </c>
      <c r="F214" s="2">
        <f>'Moving Avg'!D214</f>
        <v>7.2840000000000007</v>
      </c>
      <c r="G214" s="2">
        <f>'Moving Avg'!F214</f>
        <v>7.419999999999999</v>
      </c>
      <c r="H214" s="2">
        <f>'Moving Avg'!G214</f>
        <v>8.2098519999999944</v>
      </c>
      <c r="I214" s="2">
        <f>'Moving Avg'!H214</f>
        <v>8.3226885000000017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7.28</v>
      </c>
      <c r="C215" s="2">
        <f>RSI!I215</f>
        <v>33.068654694948449</v>
      </c>
      <c r="D215" s="2">
        <f>MACD!E215</f>
        <v>3.157875673947963E-2</v>
      </c>
      <c r="E215" s="2">
        <f>MACD!F215</f>
        <v>7.5145757614332509E-2</v>
      </c>
      <c r="F215" s="2">
        <f>'Moving Avg'!D215</f>
        <v>7.2600000000000007</v>
      </c>
      <c r="G215" s="2">
        <f>'Moving Avg'!F215</f>
        <v>7.418499999999999</v>
      </c>
      <c r="H215" s="2">
        <f>'Moving Avg'!G215</f>
        <v>8.1733739999999937</v>
      </c>
      <c r="I215" s="2">
        <f>'Moving Avg'!H215</f>
        <v>8.3228645000000014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7.28</v>
      </c>
      <c r="C216" s="2">
        <f>RSI!I216</f>
        <v>33.068654694948464</v>
      </c>
      <c r="D216" s="2">
        <f>MACD!E216</f>
        <v>2.5885301514660952E-3</v>
      </c>
      <c r="E216" s="2">
        <f>MACD!F216</f>
        <v>6.063431212175923E-2</v>
      </c>
      <c r="F216" s="2">
        <f>'Moving Avg'!D216</f>
        <v>7.2799999999999994</v>
      </c>
      <c r="G216" s="2">
        <f>'Moving Avg'!F216</f>
        <v>7.4169999999999989</v>
      </c>
      <c r="H216" s="2">
        <f>'Moving Avg'!G216</f>
        <v>8.1314519999999941</v>
      </c>
      <c r="I216" s="2">
        <f>'Moving Avg'!H216</f>
        <v>8.3225790000000011</v>
      </c>
      <c r="J216" s="6" t="str">
        <f>OBV!F216</f>
        <v>BULLISH</v>
      </c>
      <c r="K216" s="6" t="str">
        <f>OBV!G216</f>
        <v>NEUTRAL</v>
      </c>
      <c r="L216" s="6" t="str">
        <f>OBV!H216</f>
        <v>CONFIRMED BULLISH</v>
      </c>
    </row>
    <row r="217" spans="1:12" ht="13.5" x14ac:dyDescent="0.25">
      <c r="A217" s="3">
        <f>RSI!A217</f>
        <v>42321</v>
      </c>
      <c r="B217" s="2">
        <f>RSI!B217</f>
        <v>7.28</v>
      </c>
      <c r="C217" s="2">
        <f>RSI!I217</f>
        <v>33.068654694948464</v>
      </c>
      <c r="D217" s="2">
        <f>MACD!E217</f>
        <v>9.3045802018671964E-3</v>
      </c>
      <c r="E217" s="2">
        <f>MACD!F217</f>
        <v>5.0368365737780828E-2</v>
      </c>
      <c r="F217" s="2">
        <f>'Moving Avg'!D217</f>
        <v>7.2799999999999994</v>
      </c>
      <c r="G217" s="2">
        <f>'Moving Avg'!F217</f>
        <v>7.4049999999999994</v>
      </c>
      <c r="H217" s="2">
        <f>'Moving Avg'!G217</f>
        <v>8.0895299999999928</v>
      </c>
      <c r="I217" s="2">
        <f>'Moving Avg'!H217</f>
        <v>8.3222015000000003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7.28</v>
      </c>
      <c r="C218" s="2">
        <f>RSI!I218</f>
        <v>33.068654694948464</v>
      </c>
      <c r="D218" s="2">
        <f>MACD!E218</f>
        <v>1.6853570068113832E-2</v>
      </c>
      <c r="E218" s="2">
        <f>MACD!F218</f>
        <v>4.3665406603847434E-2</v>
      </c>
      <c r="F218" s="2">
        <f>'Moving Avg'!D218</f>
        <v>7.2799999999999994</v>
      </c>
      <c r="G218" s="2">
        <f>'Moving Avg'!F218</f>
        <v>7.3929999999999989</v>
      </c>
      <c r="H218" s="2">
        <f>'Moving Avg'!G218</f>
        <v>8.047607999999995</v>
      </c>
      <c r="I218" s="2">
        <f>'Moving Avg'!H218</f>
        <v>8.3218239999999994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7.1</v>
      </c>
      <c r="C219" s="2">
        <f>RSI!I219</f>
        <v>27.277816556837905</v>
      </c>
      <c r="D219" s="2">
        <f>MACD!E219</f>
        <v>2.4456299221804478E-2</v>
      </c>
      <c r="E219" s="2">
        <f>MACD!F219</f>
        <v>3.9823585127438846E-2</v>
      </c>
      <c r="F219" s="2">
        <f>'Moving Avg'!D219</f>
        <v>7.2439999999999998</v>
      </c>
      <c r="G219" s="2">
        <f>'Moving Avg'!F219</f>
        <v>7.3719999999999999</v>
      </c>
      <c r="H219" s="2">
        <f>'Moving Avg'!G219</f>
        <v>8.0076259999999948</v>
      </c>
      <c r="I219" s="2">
        <f>'Moving Avg'!H219</f>
        <v>8.3206384999999994</v>
      </c>
      <c r="J219" s="6" t="str">
        <f>OBV!F219</f>
        <v>BEARISH</v>
      </c>
      <c r="K219" s="6" t="str">
        <f>OBV!G219</f>
        <v>WEAK</v>
      </c>
      <c r="L219" s="6" t="str">
        <f>OBV!H219</f>
        <v>CONFIRMED BEARISH</v>
      </c>
    </row>
    <row r="220" spans="1:12" ht="13.5" x14ac:dyDescent="0.25">
      <c r="A220" s="3">
        <f>RSI!A220</f>
        <v>42326</v>
      </c>
      <c r="B220" s="2">
        <f>RSI!B220</f>
        <v>7.3</v>
      </c>
      <c r="C220" s="2">
        <f>RSI!I220</f>
        <v>39.876168144996583</v>
      </c>
      <c r="D220" s="2">
        <f>MACD!E220</f>
        <v>1.8738137741399541E-2</v>
      </c>
      <c r="E220" s="2">
        <f>MACD!F220</f>
        <v>3.5606495650230989E-2</v>
      </c>
      <c r="F220" s="2">
        <f>'Moving Avg'!D220</f>
        <v>7.2479999999999993</v>
      </c>
      <c r="G220" s="2">
        <f>'Moving Avg'!F220</f>
        <v>7.3610000000000015</v>
      </c>
      <c r="H220" s="2">
        <f>'Moving Avg'!G220</f>
        <v>7.9814839999999956</v>
      </c>
      <c r="I220" s="2">
        <f>'Moving Avg'!H220</f>
        <v>8.3204529999999988</v>
      </c>
      <c r="J220" s="6" t="str">
        <f>OBV!F220</f>
        <v>BEARISH</v>
      </c>
      <c r="K220" s="6" t="str">
        <f>OBV!G220</f>
        <v>WEAK</v>
      </c>
      <c r="L220" s="6" t="str">
        <f>OBV!H220</f>
        <v>BEARISH DIVERGENCE</v>
      </c>
    </row>
    <row r="221" spans="1:12" ht="13.5" x14ac:dyDescent="0.25">
      <c r="A221" s="3">
        <f>RSI!A221</f>
        <v>42327</v>
      </c>
      <c r="B221" s="2">
        <f>RSI!B221</f>
        <v>7.39</v>
      </c>
      <c r="C221" s="2">
        <f>RSI!I221</f>
        <v>44.532882596670348</v>
      </c>
      <c r="D221" s="2">
        <f>MACD!E221</f>
        <v>-2.5328662708962391E-2</v>
      </c>
      <c r="E221" s="2">
        <f>MACD!F221</f>
        <v>2.3419463978392313E-2</v>
      </c>
      <c r="F221" s="2">
        <f>'Moving Avg'!D221</f>
        <v>7.2700000000000005</v>
      </c>
      <c r="G221" s="2">
        <f>'Moving Avg'!F221</f>
        <v>7.3544999999999998</v>
      </c>
      <c r="H221" s="2">
        <f>'Moving Avg'!G221</f>
        <v>7.9571419999999966</v>
      </c>
      <c r="I221" s="2">
        <f>'Moving Avg'!H221</f>
        <v>8.320487</v>
      </c>
      <c r="J221" s="6" t="str">
        <f>OBV!F221</f>
        <v>BEARISH</v>
      </c>
      <c r="K221" s="6" t="str">
        <f>OBV!G221</f>
        <v>WEAK</v>
      </c>
      <c r="L221" s="6" t="str">
        <f>OBV!H221</f>
        <v>BEARISH DIVERGENCE</v>
      </c>
    </row>
    <row r="222" spans="1:12" ht="13.5" x14ac:dyDescent="0.25">
      <c r="A222" s="3">
        <f>RSI!A222</f>
        <v>42328</v>
      </c>
      <c r="B222" s="2">
        <f>RSI!B222</f>
        <v>7.49</v>
      </c>
      <c r="C222" s="2">
        <f>RSI!I222</f>
        <v>49.237438752117917</v>
      </c>
      <c r="D222" s="2">
        <f>MACD!E222</f>
        <v>-5.3981242404158358E-2</v>
      </c>
      <c r="E222" s="2">
        <f>MACD!F222</f>
        <v>7.9393227018821778E-3</v>
      </c>
      <c r="F222" s="2">
        <f>'Moving Avg'!D222</f>
        <v>7.3120000000000003</v>
      </c>
      <c r="G222" s="2">
        <f>'Moving Avg'!F222</f>
        <v>7.3529999999999998</v>
      </c>
      <c r="H222" s="2">
        <f>'Moving Avg'!G222</f>
        <v>7.9347999999999965</v>
      </c>
      <c r="I222" s="2">
        <f>'Moving Avg'!H222</f>
        <v>8.321021</v>
      </c>
      <c r="J222" s="6" t="str">
        <f>OBV!F222</f>
        <v>BEARISH</v>
      </c>
      <c r="K222" s="6" t="str">
        <f>OBV!G222</f>
        <v>WEAK</v>
      </c>
      <c r="L222" s="6" t="str">
        <f>OBV!H222</f>
        <v>BEARISH DIVERGENCE</v>
      </c>
    </row>
    <row r="223" spans="1:12" ht="13.5" x14ac:dyDescent="0.25">
      <c r="A223" s="3">
        <f>RSI!A223</f>
        <v>42331</v>
      </c>
      <c r="B223" s="2">
        <f>RSI!B223</f>
        <v>7.49</v>
      </c>
      <c r="C223" s="2">
        <f>RSI!I223</f>
        <v>49.237438752117917</v>
      </c>
      <c r="D223" s="2">
        <f>MACD!E223</f>
        <v>-7.8207836269007736E-2</v>
      </c>
      <c r="E223" s="2">
        <f>MACD!F223</f>
        <v>-9.2901090922958042E-3</v>
      </c>
      <c r="F223" s="2">
        <f>'Moving Avg'!D223</f>
        <v>7.354000000000001</v>
      </c>
      <c r="G223" s="2">
        <f>'Moving Avg'!F223</f>
        <v>7.3514999999999997</v>
      </c>
      <c r="H223" s="2">
        <f>'Moving Avg'!G223</f>
        <v>7.9072979999999973</v>
      </c>
      <c r="I223" s="2">
        <f>'Moving Avg'!H223</f>
        <v>8.321555</v>
      </c>
      <c r="J223" s="6" t="str">
        <f>OBV!F223</f>
        <v>BEARISH</v>
      </c>
      <c r="K223" s="6" t="str">
        <f>OBV!G223</f>
        <v>WEAK</v>
      </c>
      <c r="L223" s="6" t="str">
        <f>OBV!H223</f>
        <v>BEARISH DIVERGENCE</v>
      </c>
    </row>
    <row r="224" spans="1:12" ht="13.5" x14ac:dyDescent="0.25">
      <c r="A224" s="3">
        <f>RSI!A224</f>
        <v>42332</v>
      </c>
      <c r="B224" s="2">
        <f>RSI!B224</f>
        <v>7.39</v>
      </c>
      <c r="C224" s="2">
        <f>RSI!I224</f>
        <v>44.827829209027641</v>
      </c>
      <c r="D224" s="2">
        <f>MACD!E224</f>
        <v>-9.128328347059611E-2</v>
      </c>
      <c r="E224" s="2">
        <f>MACD!F224</f>
        <v>-2.5688743967955868E-2</v>
      </c>
      <c r="F224" s="2">
        <f>'Moving Avg'!D224</f>
        <v>7.4120000000000008</v>
      </c>
      <c r="G224" s="2">
        <f>'Moving Avg'!F224</f>
        <v>7.3450000000000006</v>
      </c>
      <c r="H224" s="2">
        <f>'Moving Avg'!G224</f>
        <v>7.8726379999999985</v>
      </c>
      <c r="I224" s="2">
        <f>'Moving Avg'!H224</f>
        <v>8.3215890000000012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7.39</v>
      </c>
      <c r="C225" s="2">
        <f>RSI!I225</f>
        <v>44.827829209027641</v>
      </c>
      <c r="D225" s="2">
        <f>MACD!E225</f>
        <v>-0.10174087562602185</v>
      </c>
      <c r="E225" s="2">
        <f>MACD!F225</f>
        <v>-4.0899170299569063E-2</v>
      </c>
      <c r="F225" s="2">
        <f>'Moving Avg'!D225</f>
        <v>7.43</v>
      </c>
      <c r="G225" s="2">
        <f>'Moving Avg'!F225</f>
        <v>7.338499999999998</v>
      </c>
      <c r="H225" s="2">
        <f>'Moving Avg'!G225</f>
        <v>7.8379779999999979</v>
      </c>
      <c r="I225" s="2">
        <f>'Moving Avg'!H225</f>
        <v>8.3216230000000024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7.39</v>
      </c>
      <c r="C226" s="2">
        <f>RSI!I226</f>
        <v>44.827829209027641</v>
      </c>
      <c r="D226" s="2">
        <f>MACD!E226</f>
        <v>-0.11002826690875089</v>
      </c>
      <c r="E226" s="2">
        <f>MACD!F226</f>
        <v>-5.4724989621405429E-2</v>
      </c>
      <c r="F226" s="2">
        <f>'Moving Avg'!D226</f>
        <v>7.43</v>
      </c>
      <c r="G226" s="2">
        <f>'Moving Avg'!F226</f>
        <v>7.3429999999999982</v>
      </c>
      <c r="H226" s="2">
        <f>'Moving Avg'!G226</f>
        <v>7.8016939999999977</v>
      </c>
      <c r="I226" s="2">
        <f>'Moving Avg'!H226</f>
        <v>8.3223490000000027</v>
      </c>
      <c r="J226" s="6" t="str">
        <f>OBV!F226</f>
        <v>BULLISH</v>
      </c>
      <c r="K226" s="6" t="str">
        <f>OBV!G226</f>
        <v>NEUTRAL</v>
      </c>
      <c r="L226" s="6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7.39</v>
      </c>
      <c r="C227" s="2">
        <f>RSI!I227</f>
        <v>44.827829209027641</v>
      </c>
      <c r="D227" s="2">
        <f>MACD!E227</f>
        <v>-0.11652091515694352</v>
      </c>
      <c r="E227" s="2">
        <f>MACD!F227</f>
        <v>-6.7084174728513052E-2</v>
      </c>
      <c r="F227" s="2">
        <f>'Moving Avg'!D227</f>
        <v>7.4099999999999993</v>
      </c>
      <c r="G227" s="2">
        <f>'Moving Avg'!F227</f>
        <v>7.3379999999999983</v>
      </c>
      <c r="H227" s="2">
        <f>'Moving Avg'!G227</f>
        <v>7.7654099999999984</v>
      </c>
      <c r="I227" s="2">
        <f>'Moving Avg'!H227</f>
        <v>8.323536500000003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7</v>
      </c>
      <c r="C228" s="2">
        <f>RSI!I228</f>
        <v>30.49938347655376</v>
      </c>
      <c r="D228" s="2">
        <f>MACD!E228</f>
        <v>-9.2644546517699489E-2</v>
      </c>
      <c r="E228" s="2">
        <f>MACD!F228</f>
        <v>-7.2196249086350334E-2</v>
      </c>
      <c r="F228" s="2">
        <f>'Moving Avg'!D228</f>
        <v>7.3120000000000003</v>
      </c>
      <c r="G228" s="2">
        <f>'Moving Avg'!F228</f>
        <v>7.3134999999999977</v>
      </c>
      <c r="H228" s="2">
        <f>'Moving Avg'!G228</f>
        <v>7.7213259999999995</v>
      </c>
      <c r="I228" s="2">
        <f>'Moving Avg'!H228</f>
        <v>8.3220820000000035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6.99</v>
      </c>
      <c r="C229" s="2">
        <f>RSI!I229</f>
        <v>30.232546396912042</v>
      </c>
      <c r="D229" s="2">
        <f>MACD!E229</f>
        <v>-9.664289534430015E-2</v>
      </c>
      <c r="E229" s="2">
        <f>MACD!F229</f>
        <v>-7.7085578337940303E-2</v>
      </c>
      <c r="F229" s="2">
        <f>'Moving Avg'!D229</f>
        <v>7.2319999999999993</v>
      </c>
      <c r="G229" s="2">
        <f>'Moving Avg'!F229</f>
        <v>7.2929999999999993</v>
      </c>
      <c r="H229" s="2">
        <f>'Moving Avg'!G229</f>
        <v>7.6848759999999992</v>
      </c>
      <c r="I229" s="2">
        <f>'Moving Avg'!H229</f>
        <v>8.3214770000000051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6.99</v>
      </c>
      <c r="C230" s="2">
        <f>RSI!I230</f>
        <v>30.232546396912042</v>
      </c>
      <c r="D230" s="2">
        <f>MACD!E230</f>
        <v>-6.6651369264352667E-2</v>
      </c>
      <c r="E230" s="2">
        <f>MACD!F230</f>
        <v>-7.4998736523222781E-2</v>
      </c>
      <c r="F230" s="2">
        <f>'Moving Avg'!D230</f>
        <v>7.152000000000001</v>
      </c>
      <c r="G230" s="2">
        <f>'Moving Avg'!F230</f>
        <v>7.2725000000000009</v>
      </c>
      <c r="H230" s="2">
        <f>'Moving Avg'!G230</f>
        <v>7.652724000000001</v>
      </c>
      <c r="I230" s="2">
        <f>'Moving Avg'!H230</f>
        <v>8.3219105000000049</v>
      </c>
      <c r="J230" s="6" t="str">
        <f>OBV!F230</f>
        <v>BEARISH</v>
      </c>
      <c r="K230" s="6" t="str">
        <f>OBV!G230</f>
        <v>WEAK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6.99</v>
      </c>
      <c r="C231" s="2">
        <f>RSI!I231</f>
        <v>30.232546396912042</v>
      </c>
      <c r="D231" s="2">
        <f>MACD!E231</f>
        <v>-2.5015257728616902E-2</v>
      </c>
      <c r="E231" s="2">
        <f>MACD!F231</f>
        <v>-6.5002040764301605E-2</v>
      </c>
      <c r="F231" s="2">
        <f>'Moving Avg'!D231</f>
        <v>7.072000000000001</v>
      </c>
      <c r="G231" s="2">
        <f>'Moving Avg'!F231</f>
        <v>7.2630000000000008</v>
      </c>
      <c r="H231" s="2">
        <f>'Moving Avg'!G231</f>
        <v>7.620572000000001</v>
      </c>
      <c r="I231" s="2">
        <f>'Moving Avg'!H231</f>
        <v>8.3220210000000048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6.99</v>
      </c>
      <c r="C232" s="2">
        <f>RSI!I232</f>
        <v>30.232546396912042</v>
      </c>
      <c r="D232" s="2">
        <f>MACD!E232</f>
        <v>2.7833721482898532E-2</v>
      </c>
      <c r="E232" s="2">
        <f>MACD!F232</f>
        <v>-4.6434888314861575E-2</v>
      </c>
      <c r="F232" s="2">
        <f>'Moving Avg'!D232</f>
        <v>6.992</v>
      </c>
      <c r="G232" s="2">
        <f>'Moving Avg'!F232</f>
        <v>7.2484999999999999</v>
      </c>
      <c r="H232" s="2">
        <f>'Moving Avg'!G232</f>
        <v>7.5884200000000011</v>
      </c>
      <c r="I232" s="2">
        <f>'Moving Avg'!H232</f>
        <v>8.3216700000000046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6.7</v>
      </c>
      <c r="C233" s="2">
        <f>RSI!I233</f>
        <v>22.540321725849225</v>
      </c>
      <c r="D233" s="2">
        <f>MACD!E233</f>
        <v>9.6101910648810573E-2</v>
      </c>
      <c r="E233" s="2">
        <f>MACD!F233</f>
        <v>-1.7927528522127149E-2</v>
      </c>
      <c r="F233" s="2">
        <f>'Moving Avg'!D233</f>
        <v>6.9320000000000004</v>
      </c>
      <c r="G233" s="2">
        <f>'Moving Avg'!F233</f>
        <v>7.2194999999999991</v>
      </c>
      <c r="H233" s="2">
        <f>'Moving Avg'!G233</f>
        <v>7.5509460000000024</v>
      </c>
      <c r="I233" s="2">
        <f>'Moving Avg'!H233</f>
        <v>8.3198690000000042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6.97</v>
      </c>
      <c r="C234" s="2">
        <f>RSI!I234</f>
        <v>38.284555895206374</v>
      </c>
      <c r="D234" s="2">
        <f>MACD!E234</f>
        <v>0.12211143879134756</v>
      </c>
      <c r="E234" s="2">
        <f>MACD!F234</f>
        <v>1.0080264940567794E-2</v>
      </c>
      <c r="F234" s="2">
        <f>'Moving Avg'!D234</f>
        <v>6.9279999999999999</v>
      </c>
      <c r="G234" s="2">
        <f>'Moving Avg'!F234</f>
        <v>7.2039999999999988</v>
      </c>
      <c r="H234" s="2">
        <f>'Moving Avg'!G234</f>
        <v>7.5188720000000027</v>
      </c>
      <c r="I234" s="2">
        <f>'Moving Avg'!H234</f>
        <v>8.3187260000000052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7</v>
      </c>
      <c r="C235" s="2">
        <f>RSI!I235</f>
        <v>39.749920344527055</v>
      </c>
      <c r="D235" s="2">
        <f>MACD!E235</f>
        <v>0.14366179344671082</v>
      </c>
      <c r="E235" s="2">
        <f>MACD!F235</f>
        <v>3.6796570641796401E-2</v>
      </c>
      <c r="F235" s="2">
        <f>'Moving Avg'!D235</f>
        <v>6.93</v>
      </c>
      <c r="G235" s="2">
        <f>'Moving Avg'!F235</f>
        <v>7.1899999999999995</v>
      </c>
      <c r="H235" s="2">
        <f>'Moving Avg'!G235</f>
        <v>7.4873980000000016</v>
      </c>
      <c r="I235" s="2">
        <f>'Moving Avg'!H235</f>
        <v>8.3177330000000058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</row>
    <row r="236" spans="1:12" ht="13.5" x14ac:dyDescent="0.25">
      <c r="A236" s="3">
        <f>RSI!A236</f>
        <v>42348</v>
      </c>
      <c r="B236" s="2">
        <f>RSI!B236</f>
        <v>6.9</v>
      </c>
      <c r="C236" s="2">
        <f>RSI!I236</f>
        <v>36.627956223485285</v>
      </c>
      <c r="D236" s="2">
        <f>MACD!E236</f>
        <v>0.17076065486106362</v>
      </c>
      <c r="E236" s="2">
        <f>MACD!F236</f>
        <v>6.3589387485649851E-2</v>
      </c>
      <c r="F236" s="2">
        <f>'Moving Avg'!D236</f>
        <v>6.9120000000000008</v>
      </c>
      <c r="G236" s="2">
        <f>'Moving Avg'!F236</f>
        <v>7.1709999999999994</v>
      </c>
      <c r="H236" s="2">
        <f>'Moving Avg'!G236</f>
        <v>7.4589880000000006</v>
      </c>
      <c r="I236" s="2">
        <f>'Moving Avg'!H236</f>
        <v>8.3164705000000048</v>
      </c>
      <c r="J236" s="6" t="str">
        <f>OBV!F236</f>
        <v>BULLISH</v>
      </c>
      <c r="K236" s="6" t="str">
        <f>OBV!G236</f>
        <v>STRONG</v>
      </c>
      <c r="L236" s="6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6.9</v>
      </c>
      <c r="C237" s="2">
        <f>RSI!I237</f>
        <v>36.627956223485285</v>
      </c>
      <c r="D237" s="2">
        <f>MACD!E237</f>
        <v>0.19563001175423356</v>
      </c>
      <c r="E237" s="2">
        <f>MACD!F237</f>
        <v>8.9997512339366592E-2</v>
      </c>
      <c r="F237" s="2">
        <f>'Moving Avg'!D237</f>
        <v>6.8940000000000001</v>
      </c>
      <c r="G237" s="2">
        <f>'Moving Avg'!F237</f>
        <v>7.1519999999999992</v>
      </c>
      <c r="H237" s="2">
        <f>'Moving Avg'!G237</f>
        <v>7.429812000000001</v>
      </c>
      <c r="I237" s="2">
        <f>'Moving Avg'!H237</f>
        <v>8.3146310000000057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6.7</v>
      </c>
      <c r="C238" s="2">
        <f>RSI!I238</f>
        <v>30.983506884799354</v>
      </c>
      <c r="D238" s="2">
        <f>MACD!E238</f>
        <v>0.1732840091861565</v>
      </c>
      <c r="E238" s="2">
        <f>MACD!F238</f>
        <v>0.10665481170872458</v>
      </c>
      <c r="F238" s="2">
        <f>'Moving Avg'!D238</f>
        <v>6.8940000000000001</v>
      </c>
      <c r="G238" s="2">
        <f>'Moving Avg'!F238</f>
        <v>7.1229999999999993</v>
      </c>
      <c r="H238" s="2">
        <f>'Moving Avg'!G238</f>
        <v>7.396636</v>
      </c>
      <c r="I238" s="2">
        <f>'Moving Avg'!H238</f>
        <v>8.3114455000000067</v>
      </c>
      <c r="J238" s="6" t="str">
        <f>OBV!F238</f>
        <v>BULLISH</v>
      </c>
      <c r="K238" s="6" t="str">
        <f>OBV!G238</f>
        <v>STRONG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6.4</v>
      </c>
      <c r="C239" s="2">
        <f>RSI!I239</f>
        <v>24.807954704265981</v>
      </c>
      <c r="D239" s="2">
        <f>MACD!E239</f>
        <v>0.17790427487571314</v>
      </c>
      <c r="E239" s="2">
        <f>MACD!F239</f>
        <v>0.1209047043421223</v>
      </c>
      <c r="F239" s="2">
        <f>'Moving Avg'!D239</f>
        <v>6.7799999999999994</v>
      </c>
      <c r="G239" s="2">
        <f>'Moving Avg'!F239</f>
        <v>7.0879999999999992</v>
      </c>
      <c r="H239" s="2">
        <f>'Moving Avg'!G239</f>
        <v>7.3623319999999985</v>
      </c>
      <c r="I239" s="2">
        <f>'Moving Avg'!H239</f>
        <v>8.306529500000007</v>
      </c>
      <c r="J239" s="6" t="str">
        <f>OBV!F239</f>
        <v>BULLISH</v>
      </c>
      <c r="K239" s="6" t="str">
        <f>OBV!G239</f>
        <v>STRONG</v>
      </c>
      <c r="L239" s="6" t="str">
        <f>OBV!H239</f>
        <v>BULLISH DIVERGENCE</v>
      </c>
    </row>
    <row r="240" spans="1:12" ht="13.5" x14ac:dyDescent="0.25">
      <c r="A240" s="3">
        <f>RSI!A240</f>
        <v>42354</v>
      </c>
      <c r="B240" s="2">
        <f>RSI!B240</f>
        <v>6.58</v>
      </c>
      <c r="C240" s="2">
        <f>RSI!I240</f>
        <v>33.387020818547953</v>
      </c>
      <c r="D240" s="2">
        <f>MACD!E240</f>
        <v>0.17288705540313476</v>
      </c>
      <c r="E240" s="2">
        <f>MACD!F240</f>
        <v>0.1313011745543248</v>
      </c>
      <c r="F240" s="2">
        <f>'Moving Avg'!D240</f>
        <v>6.6959999999999997</v>
      </c>
      <c r="G240" s="2">
        <f>'Moving Avg'!F240</f>
        <v>7.0520000000000014</v>
      </c>
      <c r="H240" s="2">
        <f>'Moving Avg'!G240</f>
        <v>7.3316279999999985</v>
      </c>
      <c r="I240" s="2">
        <f>'Moving Avg'!H240</f>
        <v>8.302513500000007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6.76</v>
      </c>
      <c r="C241" s="2">
        <f>RSI!I241</f>
        <v>40.676246872627011</v>
      </c>
      <c r="D241" s="2">
        <f>MACD!E241</f>
        <v>0.15832499393142108</v>
      </c>
      <c r="E241" s="2">
        <f>MACD!F241</f>
        <v>0.13670593842974404</v>
      </c>
      <c r="F241" s="2">
        <f>'Moving Avg'!D241</f>
        <v>6.6679999999999993</v>
      </c>
      <c r="G241" s="2">
        <f>'Moving Avg'!F241</f>
        <v>7.0205000000000002</v>
      </c>
      <c r="H241" s="2">
        <f>'Moving Avg'!G241</f>
        <v>7.2997479999999983</v>
      </c>
      <c r="I241" s="2">
        <f>'Moving Avg'!H241</f>
        <v>8.2984745000000064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6.5</v>
      </c>
      <c r="C242" s="2">
        <f>RSI!I242</f>
        <v>34.759516083817815</v>
      </c>
      <c r="D242" s="2">
        <f>MACD!E242</f>
        <v>0.16699203985607358</v>
      </c>
      <c r="E242" s="2">
        <f>MACD!F242</f>
        <v>0.14276315871500997</v>
      </c>
      <c r="F242" s="2">
        <f>'Moving Avg'!D242</f>
        <v>6.5879999999999992</v>
      </c>
      <c r="G242" s="2">
        <f>'Moving Avg'!F242</f>
        <v>6.971000000000001</v>
      </c>
      <c r="H242" s="2">
        <f>'Moving Avg'!G242</f>
        <v>7.2625719999999978</v>
      </c>
      <c r="I242" s="2">
        <f>'Moving Avg'!H242</f>
        <v>8.2931355000000071</v>
      </c>
      <c r="J242" s="6" t="str">
        <f>OBV!F242</f>
        <v>BEARISH</v>
      </c>
      <c r="K242" s="6" t="str">
        <f>OBV!G242</f>
        <v>WEAK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6.5</v>
      </c>
      <c r="C243" s="2">
        <f>RSI!I243</f>
        <v>34.759516083817815</v>
      </c>
      <c r="D243" s="2">
        <f>MACD!E243</f>
        <v>0.13284807823172873</v>
      </c>
      <c r="E243" s="2">
        <f>MACD!F243</f>
        <v>0.14078014261835373</v>
      </c>
      <c r="F243" s="2">
        <f>'Moving Avg'!D243</f>
        <v>6.548</v>
      </c>
      <c r="G243" s="2">
        <f>'Moving Avg'!F243</f>
        <v>6.9215000000000018</v>
      </c>
      <c r="H243" s="2">
        <f>'Moving Avg'!G243</f>
        <v>7.2253959999999973</v>
      </c>
      <c r="I243" s="2">
        <f>'Moving Avg'!H243</f>
        <v>8.2875890000000059</v>
      </c>
      <c r="J243" s="6" t="str">
        <f>OBV!F243</f>
        <v>BEARISH</v>
      </c>
      <c r="K243" s="6" t="str">
        <f>OBV!G243</f>
        <v>WEAK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6.79</v>
      </c>
      <c r="C244" s="2">
        <f>RSI!I244</f>
        <v>45.091315989322652</v>
      </c>
      <c r="D244" s="2">
        <f>MACD!E244</f>
        <v>0.12691935526984466</v>
      </c>
      <c r="E244" s="2">
        <f>MACD!F244</f>
        <v>0.13800798514865192</v>
      </c>
      <c r="F244" s="2">
        <f>'Moving Avg'!D244</f>
        <v>6.6260000000000003</v>
      </c>
      <c r="G244" s="2">
        <f>'Moving Avg'!F244</f>
        <v>6.8915000000000006</v>
      </c>
      <c r="H244" s="2">
        <f>'Moving Avg'!G244</f>
        <v>7.1901999999999973</v>
      </c>
      <c r="I244" s="2">
        <f>'Moving Avg'!H244</f>
        <v>8.2834925000000048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6.89</v>
      </c>
      <c r="C245" s="2">
        <f>RSI!I245</f>
        <v>48.141098114830086</v>
      </c>
      <c r="D245" s="2">
        <f>MACD!E245</f>
        <v>0.12008722924250037</v>
      </c>
      <c r="E245" s="2">
        <f>MACD!F245</f>
        <v>0.13442383396742164</v>
      </c>
      <c r="F245" s="2">
        <f>'Moving Avg'!D245</f>
        <v>6.6879999999999997</v>
      </c>
      <c r="G245" s="2">
        <f>'Moving Avg'!F245</f>
        <v>6.8665000000000003</v>
      </c>
      <c r="H245" s="2">
        <f>'Moving Avg'!G245</f>
        <v>7.1817999999999973</v>
      </c>
      <c r="I245" s="2">
        <f>'Moving Avg'!H245</f>
        <v>8.2801265000000051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7</v>
      </c>
      <c r="C246" s="2">
        <f>RSI!I246</f>
        <v>51.342601971111748</v>
      </c>
      <c r="D246" s="2">
        <f>MACD!E246</f>
        <v>9.1086706238256987E-2</v>
      </c>
      <c r="E246" s="2">
        <f>MACD!F246</f>
        <v>0.12575640842158869</v>
      </c>
      <c r="F246" s="2">
        <f>'Moving Avg'!D246</f>
        <v>6.7359999999999998</v>
      </c>
      <c r="G246" s="2">
        <f>'Moving Avg'!F246</f>
        <v>6.8470000000000013</v>
      </c>
      <c r="H246" s="2">
        <f>'Moving Avg'!G246</f>
        <v>7.1755999999999975</v>
      </c>
      <c r="I246" s="2">
        <f>'Moving Avg'!H246</f>
        <v>8.2762030000000042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7</v>
      </c>
      <c r="C247" s="2">
        <f>RSI!I247</f>
        <v>51.342601971111748</v>
      </c>
      <c r="D247" s="2">
        <f>MACD!E247</f>
        <v>6.6187872474381848E-2</v>
      </c>
      <c r="E247" s="2">
        <f>MACD!F247</f>
        <v>0.11384270123214732</v>
      </c>
      <c r="F247" s="2">
        <f>'Moving Avg'!D247</f>
        <v>6.8360000000000003</v>
      </c>
      <c r="G247" s="2">
        <f>'Moving Avg'!F247</f>
        <v>6.8275000000000006</v>
      </c>
      <c r="H247" s="2">
        <f>'Moving Avg'!G247</f>
        <v>7.1651999999999978</v>
      </c>
      <c r="I247" s="2">
        <f>'Moving Avg'!H247</f>
        <v>8.270757000000005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7</v>
      </c>
      <c r="C248" s="2">
        <f>RSI!I248</f>
        <v>51.342601971111762</v>
      </c>
      <c r="D248" s="2">
        <f>MACD!E248</f>
        <v>1.4017129525769612E-2</v>
      </c>
      <c r="E248" s="2">
        <f>MACD!F248</f>
        <v>9.3877586890871778E-2</v>
      </c>
      <c r="F248" s="2">
        <f>'Moving Avg'!D248</f>
        <v>6.9359999999999999</v>
      </c>
      <c r="G248" s="2">
        <f>'Moving Avg'!F248</f>
        <v>6.8275000000000006</v>
      </c>
      <c r="H248" s="2">
        <f>'Moving Avg'!G248</f>
        <v>7.1547999999999981</v>
      </c>
      <c r="I248" s="2">
        <f>'Moving Avg'!H248</f>
        <v>8.2642265000000048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7</v>
      </c>
      <c r="C249" s="2">
        <f>RSI!I249</f>
        <v>51.342601971111748</v>
      </c>
      <c r="D249" s="2">
        <f>MACD!E249</f>
        <v>-7.6589773120873339E-2</v>
      </c>
      <c r="E249" s="2">
        <f>MACD!F249</f>
        <v>5.9784114888522769E-2</v>
      </c>
      <c r="F249" s="2">
        <f>'Moving Avg'!D249</f>
        <v>6.9779999999999998</v>
      </c>
      <c r="G249" s="2">
        <f>'Moving Avg'!F249</f>
        <v>6.8280000000000003</v>
      </c>
      <c r="H249" s="2">
        <f>'Moving Avg'!G249</f>
        <v>7.1443999999999974</v>
      </c>
      <c r="I249" s="2">
        <f>'Moving Avg'!H249</f>
        <v>8.2586190000000048</v>
      </c>
      <c r="J249" s="6" t="str">
        <f>OBV!F249</f>
        <v>BULLISH</v>
      </c>
      <c r="K249" s="6" t="str">
        <f>OBV!G249</f>
        <v>NEUTRAL</v>
      </c>
      <c r="L249" s="6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7.1</v>
      </c>
      <c r="C250" s="2">
        <f>RSI!I250</f>
        <v>54.757833527986818</v>
      </c>
      <c r="D250" s="2">
        <f>MACD!E250</f>
        <v>-0.13325797578566956</v>
      </c>
      <c r="E250" s="2">
        <f>MACD!F250</f>
        <v>2.1175696753684307E-2</v>
      </c>
      <c r="F250" s="2">
        <f>'Moving Avg'!D250</f>
        <v>7.0200000000000005</v>
      </c>
      <c r="G250" s="2">
        <f>'Moving Avg'!F250</f>
        <v>6.833499999999999</v>
      </c>
      <c r="H250" s="2">
        <f>'Moving Avg'!G250</f>
        <v>7.1359999999999992</v>
      </c>
      <c r="I250" s="2">
        <f>'Moving Avg'!H250</f>
        <v>8.2525885000000034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7.1</v>
      </c>
      <c r="C251" s="2">
        <f>RSI!I251</f>
        <v>54.757833527986818</v>
      </c>
      <c r="D251" s="2">
        <f>MACD!E251</f>
        <v>-0.15437114908958982</v>
      </c>
      <c r="E251" s="2">
        <f>MACD!F251</f>
        <v>-1.3933672414970521E-2</v>
      </c>
      <c r="F251" s="2">
        <f>'Moving Avg'!D251</f>
        <v>7.0400000000000009</v>
      </c>
      <c r="G251" s="2">
        <f>'Moving Avg'!F251</f>
        <v>6.8390000000000004</v>
      </c>
      <c r="H251" s="2">
        <f>'Moving Avg'!G251</f>
        <v>7.1276000000000002</v>
      </c>
      <c r="I251" s="2">
        <f>'Moving Avg'!H251</f>
        <v>8.2465810000000026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6.9</v>
      </c>
      <c r="C252" s="2">
        <f>RSI!I252</f>
        <v>47.091113626942033</v>
      </c>
      <c r="D252" s="2">
        <f>MACD!E252</f>
        <v>-0.1982134227711283</v>
      </c>
      <c r="E252" s="2">
        <f>MACD!F252</f>
        <v>-5.0789622486202078E-2</v>
      </c>
      <c r="F252" s="2">
        <f>'Moving Avg'!D252</f>
        <v>7.0200000000000005</v>
      </c>
      <c r="G252" s="2">
        <f>'Moving Avg'!F252</f>
        <v>6.8345000000000002</v>
      </c>
      <c r="H252" s="2">
        <f>'Moving Avg'!G252</f>
        <v>7.1151999999999997</v>
      </c>
      <c r="I252" s="2">
        <f>'Moving Avg'!H252</f>
        <v>8.2384660000000043</v>
      </c>
      <c r="J252" s="6" t="str">
        <f>OBV!F252</f>
        <v>BULLISH</v>
      </c>
      <c r="K252" s="6" t="str">
        <f>OBV!G252</f>
        <v>STRONG</v>
      </c>
      <c r="L252" s="6" t="str">
        <f>OBV!H252</f>
        <v>BULLISH DIVERGENCE</v>
      </c>
    </row>
    <row r="253" spans="1:12" ht="13.5" x14ac:dyDescent="0.25">
      <c r="A253" s="3">
        <f>RSI!A253</f>
        <v>42375</v>
      </c>
      <c r="B253" s="2">
        <f>RSI!B253</f>
        <v>6.9</v>
      </c>
      <c r="C253" s="2">
        <f>RSI!I253</f>
        <v>47.09111362694204</v>
      </c>
      <c r="D253" s="2">
        <f>MACD!E253</f>
        <v>-0.23486234462679345</v>
      </c>
      <c r="E253" s="2">
        <f>MACD!F253</f>
        <v>-8.7604166914320353E-2</v>
      </c>
      <c r="F253" s="2">
        <f>'Moving Avg'!D253</f>
        <v>7</v>
      </c>
      <c r="G253" s="2">
        <f>'Moving Avg'!F253</f>
        <v>6.8444999999999991</v>
      </c>
      <c r="H253" s="2">
        <f>'Moving Avg'!G253</f>
        <v>7.1027999999999984</v>
      </c>
      <c r="I253" s="2">
        <f>'Moving Avg'!H253</f>
        <v>8.2307430000000039</v>
      </c>
      <c r="J253" s="6" t="str">
        <f>OBV!F253</f>
        <v>BULLISH</v>
      </c>
      <c r="K253" s="6" t="str">
        <f>OBV!G253</f>
        <v>STRONG</v>
      </c>
      <c r="L253" s="6" t="str">
        <f>OBV!H253</f>
        <v>BULLISH DIVERGENCE</v>
      </c>
    </row>
    <row r="254" spans="1:12" ht="13.5" x14ac:dyDescent="0.25">
      <c r="A254" s="3">
        <f>RSI!A254</f>
        <v>42376</v>
      </c>
      <c r="B254" s="2">
        <f>RSI!B254</f>
        <v>6.9</v>
      </c>
      <c r="C254" s="2">
        <f>RSI!I254</f>
        <v>47.09111362694204</v>
      </c>
      <c r="D254" s="2">
        <f>MACD!E254</f>
        <v>-0.22084241337836286</v>
      </c>
      <c r="E254" s="2">
        <f>MACD!F254</f>
        <v>-0.11425181620712885</v>
      </c>
      <c r="F254" s="2">
        <f>'Moving Avg'!D254</f>
        <v>6.9799999999999995</v>
      </c>
      <c r="G254" s="2">
        <f>'Moving Avg'!F254</f>
        <v>6.8409999999999993</v>
      </c>
      <c r="H254" s="2">
        <f>'Moving Avg'!G254</f>
        <v>7.0903999999999998</v>
      </c>
      <c r="I254" s="2">
        <f>'Moving Avg'!H254</f>
        <v>8.2242660000000054</v>
      </c>
      <c r="J254" s="6" t="str">
        <f>OBV!F254</f>
        <v>BULLISH</v>
      </c>
      <c r="K254" s="6" t="str">
        <f>OBV!G254</f>
        <v>STRONG</v>
      </c>
      <c r="L254" s="6" t="str">
        <f>OBV!H254</f>
        <v>BULLISH DIVERGENCE</v>
      </c>
    </row>
    <row r="255" spans="1:12" ht="13.5" x14ac:dyDescent="0.25">
      <c r="A255" s="3">
        <f>RSI!A255</f>
        <v>42377</v>
      </c>
      <c r="B255" s="2">
        <f>RSI!B255</f>
        <v>6.9</v>
      </c>
      <c r="C255" s="2">
        <f>RSI!I255</f>
        <v>47.091113626942033</v>
      </c>
      <c r="D255" s="2">
        <f>MACD!E255</f>
        <v>-0.19321035996858438</v>
      </c>
      <c r="E255" s="2">
        <f>MACD!F255</f>
        <v>-0.13004352495941995</v>
      </c>
      <c r="F255" s="2">
        <f>'Moving Avg'!D255</f>
        <v>6.9399999999999995</v>
      </c>
      <c r="G255" s="2">
        <f>'Moving Avg'!F255</f>
        <v>6.8360000000000003</v>
      </c>
      <c r="H255" s="2">
        <f>'Moving Avg'!G255</f>
        <v>7.0779999999999985</v>
      </c>
      <c r="I255" s="2">
        <f>'Moving Avg'!H255</f>
        <v>8.2166585000000048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7.24</v>
      </c>
      <c r="C256" s="2">
        <f>RSI!I256</f>
        <v>59.92200842706162</v>
      </c>
      <c r="D256" s="2">
        <f>MACD!E256</f>
        <v>-0.17773555618635317</v>
      </c>
      <c r="E256" s="2">
        <f>MACD!F256</f>
        <v>-0.13958193120480661</v>
      </c>
      <c r="F256" s="2">
        <f>'Moving Avg'!D256</f>
        <v>6.9680000000000009</v>
      </c>
      <c r="G256" s="2">
        <f>'Moving Avg'!F256</f>
        <v>6.8529999999999998</v>
      </c>
      <c r="H256" s="2">
        <f>'Moving Avg'!G256</f>
        <v>7.0767999999999995</v>
      </c>
      <c r="I256" s="2">
        <f>'Moving Avg'!H256</f>
        <v>8.2113280000000035</v>
      </c>
      <c r="J256" s="6" t="str">
        <f>OBV!F256</f>
        <v>BEARISH</v>
      </c>
      <c r="K256" s="6" t="str">
        <f>OBV!G256</f>
        <v>NEUTRAL</v>
      </c>
      <c r="L256" s="6" t="str">
        <f>OBV!H256</f>
        <v>BEARISH DIVERGENCE</v>
      </c>
    </row>
    <row r="257" spans="1:12" ht="13.5" x14ac:dyDescent="0.25">
      <c r="A257" s="3">
        <f>RSI!A257</f>
        <v>42381</v>
      </c>
      <c r="B257" s="2">
        <f>RSI!B257</f>
        <v>7.24</v>
      </c>
      <c r="C257" s="2">
        <f>RSI!I257</f>
        <v>59.92200842706162</v>
      </c>
      <c r="D257" s="2">
        <f>MACD!E257</f>
        <v>-0.1663209884802006</v>
      </c>
      <c r="E257" s="2">
        <f>MACD!F257</f>
        <v>-0.1449297426598854</v>
      </c>
      <c r="F257" s="2">
        <f>'Moving Avg'!D257</f>
        <v>7.0360000000000014</v>
      </c>
      <c r="G257" s="2">
        <f>'Moving Avg'!F257</f>
        <v>6.8700000000000019</v>
      </c>
      <c r="H257" s="2">
        <f>'Moving Avg'!G257</f>
        <v>7.0717999999999996</v>
      </c>
      <c r="I257" s="2">
        <f>'Moving Avg'!H257</f>
        <v>8.2050745000000038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7</v>
      </c>
      <c r="C258" s="2">
        <f>RSI!I258</f>
        <v>49.996178587081054</v>
      </c>
      <c r="D258" s="2">
        <f>MACD!E258</f>
        <v>-0.14043982018073553</v>
      </c>
      <c r="E258" s="2">
        <f>MACD!F258</f>
        <v>-0.14403175816405545</v>
      </c>
      <c r="F258" s="2">
        <f>'Moving Avg'!D258</f>
        <v>7.056</v>
      </c>
      <c r="G258" s="2">
        <f>'Moving Avg'!F258</f>
        <v>6.8850000000000007</v>
      </c>
      <c r="H258" s="2">
        <f>'Moving Avg'!G258</f>
        <v>7.0619999999999994</v>
      </c>
      <c r="I258" s="2">
        <f>'Moving Avg'!H258</f>
        <v>8.1980825000000035</v>
      </c>
      <c r="J258" s="6" t="str">
        <f>OBV!F258</f>
        <v>BULLISH</v>
      </c>
      <c r="K258" s="6" t="str">
        <f>OBV!G258</f>
        <v>NEUTRAL</v>
      </c>
      <c r="L258" s="6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6.9</v>
      </c>
      <c r="C259" s="2">
        <f>RSI!I259</f>
        <v>46.53715342667909</v>
      </c>
      <c r="D259" s="2">
        <f>MACD!E259</f>
        <v>-0.11115469037140269</v>
      </c>
      <c r="E259" s="2">
        <f>MACD!F259</f>
        <v>-0.13745634460552489</v>
      </c>
      <c r="F259" s="2">
        <f>'Moving Avg'!D259</f>
        <v>7.056</v>
      </c>
      <c r="G259" s="2">
        <f>'Moving Avg'!F259</f>
        <v>6.910000000000001</v>
      </c>
      <c r="H259" s="2">
        <f>'Moving Avg'!G259</f>
        <v>7.0519999999999978</v>
      </c>
      <c r="I259" s="2">
        <f>'Moving Avg'!H259</f>
        <v>8.190821000000005</v>
      </c>
      <c r="J259" s="6" t="str">
        <f>OBV!F259</f>
        <v>BEARISH</v>
      </c>
      <c r="K259" s="6" t="str">
        <f>OBV!G259</f>
        <v>NEUTRAL</v>
      </c>
      <c r="L259" s="6" t="str">
        <f>OBV!H259</f>
        <v>NEUTRAL</v>
      </c>
    </row>
    <row r="260" spans="1:12" ht="13.5" x14ac:dyDescent="0.25">
      <c r="A260" s="3">
        <f>RSI!A260</f>
        <v>42387</v>
      </c>
      <c r="B260" s="2">
        <f>RSI!B260</f>
        <v>6.9</v>
      </c>
      <c r="C260" s="2">
        <f>RSI!I260</f>
        <v>46.53715342667909</v>
      </c>
      <c r="D260" s="2">
        <f>MACD!E260</f>
        <v>-7.0419563707436517E-2</v>
      </c>
      <c r="E260" s="2">
        <f>MACD!F260</f>
        <v>-0.12404898842590723</v>
      </c>
      <c r="F260" s="2">
        <f>'Moving Avg'!D260</f>
        <v>7.056</v>
      </c>
      <c r="G260" s="2">
        <f>'Moving Avg'!F260</f>
        <v>6.9260000000000002</v>
      </c>
      <c r="H260" s="2">
        <f>'Moving Avg'!G260</f>
        <v>7.041999999999998</v>
      </c>
      <c r="I260" s="2">
        <f>'Moving Avg'!H260</f>
        <v>8.1828675000000057</v>
      </c>
      <c r="J260" s="6" t="str">
        <f>OBV!F260</f>
        <v>BEARISH</v>
      </c>
      <c r="K260" s="6" t="str">
        <f>OBV!G260</f>
        <v>NEUTRAL</v>
      </c>
      <c r="L260" s="6" t="str">
        <f>OBV!H260</f>
        <v>NEUTRAL</v>
      </c>
    </row>
    <row r="261" spans="1:12" ht="13.5" x14ac:dyDescent="0.25">
      <c r="A261" s="3">
        <f>RSI!A261</f>
        <v>42388</v>
      </c>
      <c r="B261" s="2">
        <f>RSI!B261</f>
        <v>6.9</v>
      </c>
      <c r="C261" s="2">
        <f>RSI!I261</f>
        <v>46.53715342667909</v>
      </c>
      <c r="D261" s="2">
        <f>MACD!E261</f>
        <v>-3.5422873999686466E-2</v>
      </c>
      <c r="E261" s="2">
        <f>MACD!F261</f>
        <v>-0.10632376554066308</v>
      </c>
      <c r="F261" s="2">
        <f>'Moving Avg'!D261</f>
        <v>6.9879999999999995</v>
      </c>
      <c r="G261" s="2">
        <f>'Moving Avg'!F261</f>
        <v>6.9330000000000016</v>
      </c>
      <c r="H261" s="2">
        <f>'Moving Avg'!G261</f>
        <v>7.0363999999999987</v>
      </c>
      <c r="I261" s="2">
        <f>'Moving Avg'!H261</f>
        <v>8.1753755000000066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6.9</v>
      </c>
      <c r="C262" s="2">
        <f>RSI!I262</f>
        <v>46.537153426679097</v>
      </c>
      <c r="D262" s="2">
        <f>MACD!E262</f>
        <v>-3.6090164126095559E-2</v>
      </c>
      <c r="E262" s="2">
        <f>MACD!F262</f>
        <v>-9.2277045257749588E-2</v>
      </c>
      <c r="F262" s="2">
        <f>'Moving Avg'!D262</f>
        <v>6.92</v>
      </c>
      <c r="G262" s="2">
        <f>'Moving Avg'!F262</f>
        <v>6.9530000000000012</v>
      </c>
      <c r="H262" s="2">
        <f>'Moving Avg'!G262</f>
        <v>7.0287999999999968</v>
      </c>
      <c r="I262" s="2">
        <f>'Moving Avg'!H262</f>
        <v>8.1676760000000073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6.7</v>
      </c>
      <c r="C263" s="2">
        <f>RSI!I263</f>
        <v>39.234881737058963</v>
      </c>
      <c r="D263" s="2">
        <f>MACD!E263</f>
        <v>-2.1386871044210665E-2</v>
      </c>
      <c r="E263" s="2">
        <f>MACD!F263</f>
        <v>-7.8099010415041817E-2</v>
      </c>
      <c r="F263" s="2">
        <f>'Moving Avg'!D263</f>
        <v>6.8600000000000012</v>
      </c>
      <c r="G263" s="2">
        <f>'Moving Avg'!F263</f>
        <v>6.963000000000001</v>
      </c>
      <c r="H263" s="2">
        <f>'Moving Avg'!G263</f>
        <v>7.0171999999999972</v>
      </c>
      <c r="I263" s="2">
        <f>'Moving Avg'!H263</f>
        <v>8.1589530000000074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6.7</v>
      </c>
      <c r="C264" s="2">
        <f>RSI!I264</f>
        <v>39.234881737058949</v>
      </c>
      <c r="D264" s="2">
        <f>MACD!E264</f>
        <v>-7.3442696718588607E-3</v>
      </c>
      <c r="E264" s="2">
        <f>MACD!F264</f>
        <v>-6.3948062266405231E-2</v>
      </c>
      <c r="F264" s="2">
        <f>'Moving Avg'!D264</f>
        <v>6.82</v>
      </c>
      <c r="G264" s="2">
        <f>'Moving Avg'!F264</f>
        <v>6.9585000000000008</v>
      </c>
      <c r="H264" s="2">
        <f>'Moving Avg'!G264</f>
        <v>7.0055999999999958</v>
      </c>
      <c r="I264" s="2">
        <f>'Moving Avg'!H264</f>
        <v>8.1513145000000069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6.9</v>
      </c>
      <c r="C265" s="2">
        <f>RSI!I265</f>
        <v>48.590471316407594</v>
      </c>
      <c r="D265" s="2">
        <f>MACD!E265</f>
        <v>-8.7941487143545771E-3</v>
      </c>
      <c r="E265" s="2">
        <f>MACD!F265</f>
        <v>-5.2917279555995102E-2</v>
      </c>
      <c r="F265" s="2">
        <f>'Moving Avg'!D265</f>
        <v>6.82</v>
      </c>
      <c r="G265" s="2">
        <f>'Moving Avg'!F265</f>
        <v>6.9590000000000005</v>
      </c>
      <c r="H265" s="2">
        <f>'Moving Avg'!G265</f>
        <v>6.9979999999999949</v>
      </c>
      <c r="I265" s="2">
        <f>'Moving Avg'!H265</f>
        <v>8.1433840000000082</v>
      </c>
      <c r="J265" s="6" t="str">
        <f>OBV!F265</f>
        <v>BEARISH</v>
      </c>
      <c r="K265" s="6" t="str">
        <f>OBV!G265</f>
        <v>NEUTRAL</v>
      </c>
      <c r="L265" s="6" t="str">
        <f>OBV!H265</f>
        <v>NEUTRAL</v>
      </c>
    </row>
    <row r="266" spans="1:12" ht="13.5" x14ac:dyDescent="0.25">
      <c r="A266" s="3">
        <f>RSI!A266</f>
        <v>42395</v>
      </c>
      <c r="B266" s="2">
        <f>RSI!B266</f>
        <v>6.7</v>
      </c>
      <c r="C266" s="2">
        <f>RSI!I266</f>
        <v>41.679706009633129</v>
      </c>
      <c r="D266" s="2">
        <f>MACD!E266</f>
        <v>5.7292631508355285E-2</v>
      </c>
      <c r="E266" s="2">
        <f>MACD!F266</f>
        <v>-3.0875297343125024E-2</v>
      </c>
      <c r="F266" s="2">
        <f>'Moving Avg'!D266</f>
        <v>6.7800000000000011</v>
      </c>
      <c r="G266" s="2">
        <f>'Moving Avg'!F266</f>
        <v>6.944</v>
      </c>
      <c r="H266" s="2">
        <f>'Moving Avg'!G266</f>
        <v>6.9863999999999953</v>
      </c>
      <c r="I266" s="2">
        <f>'Moving Avg'!H266</f>
        <v>8.1345920000000085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6.88</v>
      </c>
      <c r="C267" s="2">
        <f>RSI!I267</f>
        <v>48.74511760710115</v>
      </c>
      <c r="D267" s="2">
        <f>MACD!E267</f>
        <v>0.10123762875967124</v>
      </c>
      <c r="E267" s="2">
        <f>MACD!F267</f>
        <v>-4.4527121225657711E-3</v>
      </c>
      <c r="F267" s="2">
        <f>'Moving Avg'!D267</f>
        <v>6.7760000000000007</v>
      </c>
      <c r="G267" s="2">
        <f>'Moving Avg'!F267</f>
        <v>6.9380000000000006</v>
      </c>
      <c r="H267" s="2">
        <f>'Moving Avg'!G267</f>
        <v>6.9783999999999962</v>
      </c>
      <c r="I267" s="2">
        <f>'Moving Avg'!H267</f>
        <v>8.1267000000000102</v>
      </c>
      <c r="J267" s="6" t="str">
        <f>OBV!F267</f>
        <v>BULLISH</v>
      </c>
      <c r="K267" s="6" t="str">
        <f>OBV!G267</f>
        <v>NEUTRAL</v>
      </c>
      <c r="L267" s="6" t="str">
        <f>OBV!H267</f>
        <v>BULLISH DIVERGENCE</v>
      </c>
    </row>
    <row r="268" spans="1:12" ht="13.5" x14ac:dyDescent="0.25">
      <c r="A268" s="3">
        <f>RSI!A268</f>
        <v>42397</v>
      </c>
      <c r="B268" s="2">
        <f>RSI!B268</f>
        <v>6.89</v>
      </c>
      <c r="C268" s="2">
        <f>RSI!I268</f>
        <v>49.113949683548839</v>
      </c>
      <c r="D268" s="2">
        <f>MACD!E268</f>
        <v>0.10095251117868287</v>
      </c>
      <c r="E268" s="2">
        <f>MACD!F268</f>
        <v>1.6628332537683959E-2</v>
      </c>
      <c r="F268" s="2">
        <f>'Moving Avg'!D268</f>
        <v>6.8140000000000001</v>
      </c>
      <c r="G268" s="2">
        <f>'Moving Avg'!F268</f>
        <v>6.9325000000000019</v>
      </c>
      <c r="H268" s="2">
        <f>'Moving Avg'!G268</f>
        <v>6.9705999999999957</v>
      </c>
      <c r="I268" s="2">
        <f>'Moving Avg'!H268</f>
        <v>8.1188350000000113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6.89</v>
      </c>
      <c r="C269" s="2">
        <f>RSI!I269</f>
        <v>49.113949683548839</v>
      </c>
      <c r="D269" s="2">
        <f>MACD!E269</f>
        <v>8.5447618359632216E-2</v>
      </c>
      <c r="E269" s="2">
        <f>MACD!F269</f>
        <v>3.0392189702073611E-2</v>
      </c>
      <c r="F269" s="2">
        <f>'Moving Avg'!D269</f>
        <v>6.8519999999999994</v>
      </c>
      <c r="G269" s="2">
        <f>'Moving Avg'!F269</f>
        <v>6.9270000000000014</v>
      </c>
      <c r="H269" s="2">
        <f>'Moving Avg'!G269</f>
        <v>6.9663999999999966</v>
      </c>
      <c r="I269" s="2">
        <f>'Moving Avg'!H269</f>
        <v>8.1111085000000109</v>
      </c>
      <c r="J269" s="6" t="str">
        <f>OBV!F269</f>
        <v>BULLISH</v>
      </c>
      <c r="K269" s="6" t="str">
        <f>OBV!G269</f>
        <v>NEUTRAL</v>
      </c>
      <c r="L269" s="6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6.79</v>
      </c>
      <c r="C270" s="2">
        <f>RSI!I270</f>
        <v>45.33077855162707</v>
      </c>
      <c r="D270" s="2">
        <f>MACD!E270</f>
        <v>7.9847515799298385E-2</v>
      </c>
      <c r="E270" s="2">
        <f>MACD!F270</f>
        <v>4.0283254921518567E-2</v>
      </c>
      <c r="F270" s="2">
        <f>'Moving Avg'!D270</f>
        <v>6.83</v>
      </c>
      <c r="G270" s="2">
        <f>'Moving Avg'!F270</f>
        <v>6.9115000000000011</v>
      </c>
      <c r="H270" s="2">
        <f>'Moving Avg'!G270</f>
        <v>6.9561999999999964</v>
      </c>
      <c r="I270" s="2">
        <f>'Moving Avg'!H270</f>
        <v>8.1028820000000117</v>
      </c>
      <c r="J270" s="6" t="str">
        <f>OBV!F270</f>
        <v>BULLISH</v>
      </c>
      <c r="K270" s="6" t="str">
        <f>OBV!G270</f>
        <v>NEUTRAL</v>
      </c>
      <c r="L270" s="6" t="str">
        <f>OBV!H270</f>
        <v>BULLISH DIVERGENCE</v>
      </c>
    </row>
    <row r="271" spans="1:12" ht="13.5" x14ac:dyDescent="0.25">
      <c r="A271" s="3">
        <f>RSI!A271</f>
        <v>42402</v>
      </c>
      <c r="B271" s="2">
        <f>RSI!B271</f>
        <v>6.84</v>
      </c>
      <c r="C271" s="2">
        <f>RSI!I271</f>
        <v>47.507982333991762</v>
      </c>
      <c r="D271" s="2">
        <f>MACD!E271</f>
        <v>7.2099885408160702E-2</v>
      </c>
      <c r="E271" s="2">
        <f>MACD!F271</f>
        <v>4.6646581018846993E-2</v>
      </c>
      <c r="F271" s="2">
        <f>'Moving Avg'!D271</f>
        <v>6.8579999999999997</v>
      </c>
      <c r="G271" s="2">
        <f>'Moving Avg'!F271</f>
        <v>6.8985000000000012</v>
      </c>
      <c r="H271" s="2">
        <f>'Moving Avg'!G271</f>
        <v>6.9451999999999963</v>
      </c>
      <c r="I271" s="2">
        <f>'Moving Avg'!H271</f>
        <v>8.0947670000000116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6.87</v>
      </c>
      <c r="C272" s="2">
        <f>RSI!I272</f>
        <v>48.824876944923211</v>
      </c>
      <c r="D272" s="2">
        <f>MACD!E272</f>
        <v>6.3669691963159636E-2</v>
      </c>
      <c r="E272" s="2">
        <f>MACD!F272</f>
        <v>5.0051203207709526E-2</v>
      </c>
      <c r="F272" s="2">
        <f>'Moving Avg'!D272</f>
        <v>6.8559999999999999</v>
      </c>
      <c r="G272" s="2">
        <f>'Moving Avg'!F272</f>
        <v>6.8970000000000011</v>
      </c>
      <c r="H272" s="2">
        <f>'Moving Avg'!G272</f>
        <v>6.9327999999999976</v>
      </c>
      <c r="I272" s="2">
        <f>'Moving Avg'!H272</f>
        <v>8.0868940000000098</v>
      </c>
      <c r="J272" s="6" t="str">
        <f>OBV!F272</f>
        <v>BULLISH</v>
      </c>
      <c r="K272" s="6" t="str">
        <f>OBV!G272</f>
        <v>STRONG</v>
      </c>
      <c r="L272" s="6" t="str">
        <f>OBV!H272</f>
        <v>BULLISH DIVERGENCE</v>
      </c>
    </row>
    <row r="273" spans="1:12" ht="13.5" x14ac:dyDescent="0.25">
      <c r="A273" s="3">
        <f>RSI!A273</f>
        <v>42404</v>
      </c>
      <c r="B273" s="2">
        <f>RSI!B273</f>
        <v>6.89</v>
      </c>
      <c r="C273" s="2">
        <f>RSI!I273</f>
        <v>49.730312129946839</v>
      </c>
      <c r="D273" s="2">
        <f>MACD!E273</f>
        <v>2.4430427104960906E-2</v>
      </c>
      <c r="E273" s="2">
        <f>MACD!F273</f>
        <v>4.492704798715981E-2</v>
      </c>
      <c r="F273" s="2">
        <f>'Moving Avg'!D273</f>
        <v>6.8559999999999999</v>
      </c>
      <c r="G273" s="2">
        <f>'Moving Avg'!F273</f>
        <v>6.8965000000000005</v>
      </c>
      <c r="H273" s="2">
        <f>'Moving Avg'!G273</f>
        <v>6.9207999999999981</v>
      </c>
      <c r="I273" s="2">
        <f>'Moving Avg'!H273</f>
        <v>8.0791210000000095</v>
      </c>
      <c r="J273" s="6" t="str">
        <f>OBV!F273</f>
        <v>BULLISH</v>
      </c>
      <c r="K273" s="6" t="str">
        <f>OBV!G273</f>
        <v>STRONG</v>
      </c>
      <c r="L273" s="6" t="str">
        <f>OBV!H273</f>
        <v>NEUTRAL</v>
      </c>
    </row>
    <row r="274" spans="1:12" ht="13.5" x14ac:dyDescent="0.25">
      <c r="A274" s="3">
        <f>RSI!A274</f>
        <v>42405</v>
      </c>
      <c r="B274" s="2">
        <f>RSI!B274</f>
        <v>6.89</v>
      </c>
      <c r="C274" s="2">
        <f>RSI!I274</f>
        <v>49.730312129946839</v>
      </c>
      <c r="D274" s="2">
        <f>MACD!E274</f>
        <v>-8.7562382637704772E-3</v>
      </c>
      <c r="E274" s="2">
        <f>MACD!F274</f>
        <v>3.4190390736973754E-2</v>
      </c>
      <c r="F274" s="2">
        <f>'Moving Avg'!D274</f>
        <v>6.8559999999999999</v>
      </c>
      <c r="G274" s="2">
        <f>'Moving Avg'!F274</f>
        <v>6.895999999999999</v>
      </c>
      <c r="H274" s="2">
        <f>'Moving Avg'!G274</f>
        <v>6.9107999999999983</v>
      </c>
      <c r="I274" s="2">
        <f>'Moving Avg'!H274</f>
        <v>8.0711175000000104</v>
      </c>
      <c r="J274" s="6" t="str">
        <f>OBV!F274</f>
        <v>BULLISH</v>
      </c>
      <c r="K274" s="6" t="str">
        <f>OBV!G274</f>
        <v>STRONG</v>
      </c>
      <c r="L274" s="6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6.89</v>
      </c>
      <c r="C275" s="2">
        <f>RSI!I275</f>
        <v>49.730312129946839</v>
      </c>
      <c r="D275" s="2">
        <f>MACD!E275</f>
        <v>-6.053412119456425E-3</v>
      </c>
      <c r="E275" s="2">
        <f>MACD!F275</f>
        <v>2.614163016568772E-2</v>
      </c>
      <c r="F275" s="2">
        <f>'Moving Avg'!D275</f>
        <v>6.8760000000000003</v>
      </c>
      <c r="G275" s="2">
        <f>'Moving Avg'!F275</f>
        <v>6.8955000000000002</v>
      </c>
      <c r="H275" s="2">
        <f>'Moving Avg'!G275</f>
        <v>6.9007999999999985</v>
      </c>
      <c r="I275" s="2">
        <f>'Moving Avg'!H275</f>
        <v>8.06313700000001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6.89</v>
      </c>
      <c r="C276" s="2">
        <f>RSI!I276</f>
        <v>49.730312129946839</v>
      </c>
      <c r="D276" s="2">
        <f>MACD!E276</f>
        <v>-3.4522099190215094E-2</v>
      </c>
      <c r="E276" s="2">
        <f>MACD!F276</f>
        <v>1.4008884294507157E-2</v>
      </c>
      <c r="F276" s="2">
        <f>'Moving Avg'!D276</f>
        <v>6.8860000000000001</v>
      </c>
      <c r="G276" s="2">
        <f>'Moving Avg'!F276</f>
        <v>6.8780000000000001</v>
      </c>
      <c r="H276" s="2">
        <f>'Moving Avg'!G276</f>
        <v>6.8907999999999996</v>
      </c>
      <c r="I276" s="2">
        <f>'Moving Avg'!H276</f>
        <v>8.0551565000000096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6.89</v>
      </c>
      <c r="C277" s="2">
        <f>RSI!I277</f>
        <v>49.730312129946839</v>
      </c>
      <c r="D277" s="2">
        <f>MACD!E277</f>
        <v>-3.0906146334652718E-2</v>
      </c>
      <c r="E277" s="2">
        <f>MACD!F277</f>
        <v>5.0258781686751824E-3</v>
      </c>
      <c r="F277" s="2">
        <f>'Moving Avg'!D277</f>
        <v>6.8899999999999988</v>
      </c>
      <c r="G277" s="2">
        <f>'Moving Avg'!F277</f>
        <v>6.8605</v>
      </c>
      <c r="H277" s="2">
        <f>'Moving Avg'!G277</f>
        <v>6.880799999999998</v>
      </c>
      <c r="I277" s="2">
        <f>'Moving Avg'!H277</f>
        <v>8.0471760000000128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6.89</v>
      </c>
      <c r="C278" s="2">
        <f>RSI!I278</f>
        <v>49.730312129946839</v>
      </c>
      <c r="D278" s="2">
        <f>MACD!E278</f>
        <v>-2.6296426617790303E-2</v>
      </c>
      <c r="E278" s="2">
        <f>MACD!F278</f>
        <v>-1.2385827886179151E-3</v>
      </c>
      <c r="F278" s="2">
        <f>'Moving Avg'!D278</f>
        <v>6.8899999999999988</v>
      </c>
      <c r="G278" s="2">
        <f>'Moving Avg'!F278</f>
        <v>6.8549999999999995</v>
      </c>
      <c r="H278" s="2">
        <f>'Moving Avg'!G278</f>
        <v>6.8785999999999987</v>
      </c>
      <c r="I278" s="2">
        <f>'Moving Avg'!H278</f>
        <v>8.0392415000000117</v>
      </c>
      <c r="J278" s="6" t="str">
        <f>OBV!F278</f>
        <v>NEUTRAL</v>
      </c>
      <c r="K278" s="6" t="str">
        <f>OBV!G278</f>
        <v>NEUTRAL</v>
      </c>
      <c r="L278" s="6" t="str">
        <f>OBV!H278</f>
        <v>NEUTRAL</v>
      </c>
    </row>
    <row r="279" spans="1:12" ht="13.5" x14ac:dyDescent="0.25">
      <c r="A279" s="3">
        <f>RSI!A279</f>
        <v>42412</v>
      </c>
      <c r="B279" s="2">
        <f>RSI!B279</f>
        <v>6.86</v>
      </c>
      <c r="C279" s="2">
        <f>RSI!I279</f>
        <v>47.753335469247475</v>
      </c>
      <c r="D279" s="2">
        <f>MACD!E279</f>
        <v>-2.0162926251384938E-2</v>
      </c>
      <c r="E279" s="2">
        <f>MACD!F279</f>
        <v>-5.0234514811713198E-3</v>
      </c>
      <c r="F279" s="2">
        <f>'Moving Avg'!D279</f>
        <v>6.8840000000000003</v>
      </c>
      <c r="G279" s="2">
        <f>'Moving Avg'!F279</f>
        <v>6.8530000000000015</v>
      </c>
      <c r="H279" s="2">
        <f>'Moving Avg'!G279</f>
        <v>6.8759999999999994</v>
      </c>
      <c r="I279" s="2">
        <f>'Moving Avg'!H279</f>
        <v>8.0314340000000115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6.85</v>
      </c>
      <c r="C280" s="2">
        <f>RSI!I280</f>
        <v>47.081452491267996</v>
      </c>
      <c r="D280" s="2">
        <f>MACD!E280</f>
        <v>-2.9429694611023294E-2</v>
      </c>
      <c r="E280" s="2">
        <f>MACD!F280</f>
        <v>-9.9047001071417146E-3</v>
      </c>
      <c r="F280" s="2">
        <f>'Moving Avg'!D280</f>
        <v>6.8759999999999994</v>
      </c>
      <c r="G280" s="2">
        <f>'Moving Avg'!F280</f>
        <v>6.8505000000000011</v>
      </c>
      <c r="H280" s="2">
        <f>'Moving Avg'!G280</f>
        <v>6.8731999999999998</v>
      </c>
      <c r="I280" s="2">
        <f>'Moving Avg'!H280</f>
        <v>8.0234610000000099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6.8</v>
      </c>
      <c r="C281" s="2">
        <f>RSI!I281</f>
        <v>43.765725626730834</v>
      </c>
      <c r="D281" s="2">
        <f>MACD!E281</f>
        <v>-2.5642351364462357E-2</v>
      </c>
      <c r="E281" s="2">
        <f>MACD!F281</f>
        <v>-1.3052230358605844E-2</v>
      </c>
      <c r="F281" s="2">
        <f>'Moving Avg'!D281</f>
        <v>6.8579999999999997</v>
      </c>
      <c r="G281" s="2">
        <f>'Moving Avg'!F281</f>
        <v>6.8455000000000013</v>
      </c>
      <c r="H281" s="2">
        <f>'Moving Avg'!G281</f>
        <v>6.8693999999999997</v>
      </c>
      <c r="I281" s="2">
        <f>'Moving Avg'!H281</f>
        <v>8.0153535000000105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6.86</v>
      </c>
      <c r="C282" s="2">
        <f>RSI!I282</f>
        <v>48.456739450130463</v>
      </c>
      <c r="D282" s="2">
        <f>MACD!E282</f>
        <v>-2.1756058491919639E-2</v>
      </c>
      <c r="E282" s="2">
        <f>MACD!F282</f>
        <v>-1.4792995985268604E-2</v>
      </c>
      <c r="F282" s="2">
        <f>'Moving Avg'!D282</f>
        <v>6.8520000000000012</v>
      </c>
      <c r="G282" s="2">
        <f>'Moving Avg'!F282</f>
        <v>6.8435000000000015</v>
      </c>
      <c r="H282" s="2">
        <f>'Moving Avg'!G282</f>
        <v>6.8667999999999996</v>
      </c>
      <c r="I282" s="2">
        <f>'Moving Avg'!H282</f>
        <v>8.0075690000000108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6.86</v>
      </c>
      <c r="C283" s="2">
        <f>RSI!I283</f>
        <v>48.456739450130463</v>
      </c>
      <c r="D283" s="2">
        <f>MACD!E283</f>
        <v>-1.5272426657398697E-2</v>
      </c>
      <c r="E283" s="2">
        <f>MACD!F283</f>
        <v>-1.4888882119694625E-2</v>
      </c>
      <c r="F283" s="2">
        <f>'Moving Avg'!D283</f>
        <v>6.846000000000001</v>
      </c>
      <c r="G283" s="2">
        <f>'Moving Avg'!F283</f>
        <v>6.8514999999999997</v>
      </c>
      <c r="H283" s="2">
        <f>'Moving Avg'!G283</f>
        <v>6.8699999999999992</v>
      </c>
      <c r="I283" s="2">
        <f>'Moving Avg'!H283</f>
        <v>7.9997845000000085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6.86</v>
      </c>
      <c r="C284" s="2">
        <f>RSI!I284</f>
        <v>48.45673945013047</v>
      </c>
      <c r="D284" s="2">
        <f>MACD!E284</f>
        <v>-9.6767330359650572E-3</v>
      </c>
      <c r="E284" s="2">
        <f>MACD!F284</f>
        <v>-1.3846452302948713E-2</v>
      </c>
      <c r="F284" s="2">
        <f>'Moving Avg'!D284</f>
        <v>6.8459999999999992</v>
      </c>
      <c r="G284" s="2">
        <f>'Moving Avg'!F284</f>
        <v>6.8594999999999997</v>
      </c>
      <c r="H284" s="2">
        <f>'Moving Avg'!G284</f>
        <v>6.8677999999999999</v>
      </c>
      <c r="I284" s="2">
        <f>'Moving Avg'!H284</f>
        <v>7.992000000000008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6.85</v>
      </c>
      <c r="C285" s="2">
        <f>RSI!I285</f>
        <v>47.629662493533644</v>
      </c>
      <c r="D285" s="2">
        <f>MACD!E285</f>
        <v>-4.0997453492472857E-3</v>
      </c>
      <c r="E285" s="2">
        <f>MACD!F285</f>
        <v>-1.1897110912208428E-2</v>
      </c>
      <c r="F285" s="2">
        <f>'Moving Avg'!D285</f>
        <v>6.8459999999999992</v>
      </c>
      <c r="G285" s="2">
        <f>'Moving Avg'!F285</f>
        <v>6.8569999999999993</v>
      </c>
      <c r="H285" s="2">
        <f>'Moving Avg'!G285</f>
        <v>6.8647999999999998</v>
      </c>
      <c r="I285" s="2">
        <f>'Moving Avg'!H285</f>
        <v>7.9841655000000085</v>
      </c>
      <c r="J285" s="6" t="str">
        <f>OBV!F285</f>
        <v>BEARISH</v>
      </c>
      <c r="K285" s="6" t="str">
        <f>OBV!G285</f>
        <v>NEUTRAL</v>
      </c>
      <c r="L285" s="6" t="str">
        <f>OBV!H285</f>
        <v>NEUTRAL</v>
      </c>
    </row>
    <row r="286" spans="1:12" ht="13.5" x14ac:dyDescent="0.25">
      <c r="A286" s="3">
        <f>RSI!A286</f>
        <v>42423</v>
      </c>
      <c r="B286" s="2">
        <f>RSI!B286</f>
        <v>6.84</v>
      </c>
      <c r="C286" s="2">
        <f>RSI!I286</f>
        <v>46.769969274991595</v>
      </c>
      <c r="D286" s="2">
        <f>MACD!E286</f>
        <v>1.5129913893403568E-3</v>
      </c>
      <c r="E286" s="2">
        <f>MACD!F286</f>
        <v>-9.2150904518986717E-3</v>
      </c>
      <c r="F286" s="2">
        <f>'Moving Avg'!D286</f>
        <v>6.8539999999999992</v>
      </c>
      <c r="G286" s="2">
        <f>'Moving Avg'!F286</f>
        <v>6.8639999999999999</v>
      </c>
      <c r="H286" s="2">
        <f>'Moving Avg'!G286</f>
        <v>6.8635999999999999</v>
      </c>
      <c r="I286" s="2">
        <f>'Moving Avg'!H286</f>
        <v>7.9762810000000073</v>
      </c>
      <c r="J286" s="6" t="str">
        <f>OBV!F286</f>
        <v>BEARISH</v>
      </c>
      <c r="K286" s="6" t="str">
        <f>OBV!G286</f>
        <v>NEUTRAL</v>
      </c>
      <c r="L286" s="6" t="str">
        <f>OBV!H286</f>
        <v>BEARISH DIVERGENCE</v>
      </c>
    </row>
    <row r="287" spans="1:12" ht="13.5" x14ac:dyDescent="0.25">
      <c r="A287" s="3">
        <f>RSI!A287</f>
        <v>42424</v>
      </c>
      <c r="B287" s="2">
        <f>RSI!B287</f>
        <v>6.84</v>
      </c>
      <c r="C287" s="2">
        <f>RSI!I287</f>
        <v>46.769969274991595</v>
      </c>
      <c r="D287" s="2">
        <f>MACD!E287</f>
        <v>6.462993205734513E-3</v>
      </c>
      <c r="E287" s="2">
        <f>MACD!F287</f>
        <v>-6.0794737203720348E-3</v>
      </c>
      <c r="F287" s="2">
        <f>'Moving Avg'!D287</f>
        <v>6.85</v>
      </c>
      <c r="G287" s="2">
        <f>'Moving Avg'!F287</f>
        <v>6.8619999999999992</v>
      </c>
      <c r="H287" s="2">
        <f>'Moving Avg'!G287</f>
        <v>6.8624000000000001</v>
      </c>
      <c r="I287" s="2">
        <f>'Moving Avg'!H287</f>
        <v>7.9682580000000067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6.84</v>
      </c>
      <c r="C288" s="2">
        <f>RSI!I288</f>
        <v>46.769969274991595</v>
      </c>
      <c r="D288" s="2">
        <f>MACD!E288</f>
        <v>1.0837347982615597E-2</v>
      </c>
      <c r="E288" s="2">
        <f>MACD!F288</f>
        <v>-2.6961093797745086E-3</v>
      </c>
      <c r="F288" s="2">
        <f>'Moving Avg'!D288</f>
        <v>6.846000000000001</v>
      </c>
      <c r="G288" s="2">
        <f>'Moving Avg'!F288</f>
        <v>6.8594999999999997</v>
      </c>
      <c r="H288" s="2">
        <f>'Moving Avg'!G288</f>
        <v>6.8651999999999989</v>
      </c>
      <c r="I288" s="2">
        <f>'Moving Avg'!H288</f>
        <v>7.9602585000000046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6.83</v>
      </c>
      <c r="C289" s="2">
        <f>RSI!I289</f>
        <v>45.738858398956921</v>
      </c>
      <c r="D289" s="2">
        <f>MACD!E289</f>
        <v>1.0836203172678083E-2</v>
      </c>
      <c r="E289" s="2">
        <f>MACD!F289</f>
        <v>1.0353130716009903E-5</v>
      </c>
      <c r="F289" s="2">
        <f>'Moving Avg'!D289</f>
        <v>6.8400000000000007</v>
      </c>
      <c r="G289" s="2">
        <f>'Moving Avg'!F289</f>
        <v>6.8564999999999996</v>
      </c>
      <c r="H289" s="2">
        <f>'Moving Avg'!G289</f>
        <v>6.8737999999999992</v>
      </c>
      <c r="I289" s="2">
        <f>'Moving Avg'!H289</f>
        <v>7.9522090000000052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6.8</v>
      </c>
      <c r="C290" s="2">
        <f>RSI!I290</f>
        <v>42.69763684122762</v>
      </c>
      <c r="D290" s="2">
        <f>MACD!E290</f>
        <v>1.1737457772611037E-2</v>
      </c>
      <c r="E290" s="2">
        <f>MACD!F290</f>
        <v>2.3557740590950159E-3</v>
      </c>
      <c r="F290" s="2">
        <f>'Moving Avg'!D290</f>
        <v>6.83</v>
      </c>
      <c r="G290" s="2">
        <f>'Moving Avg'!F290</f>
        <v>6.8570000000000011</v>
      </c>
      <c r="H290" s="2">
        <f>'Moving Avg'!G290</f>
        <v>6.8781999999999979</v>
      </c>
      <c r="I290" s="2">
        <f>'Moving Avg'!H290</f>
        <v>7.9437555000000044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6.82</v>
      </c>
      <c r="C291" s="2">
        <f>RSI!I291</f>
        <v>45.308453458142779</v>
      </c>
      <c r="D291" s="2">
        <f>MACD!E291</f>
        <v>3.7058201198787444E-3</v>
      </c>
      <c r="E291" s="2">
        <f>MACD!F291</f>
        <v>2.6257832712517615E-3</v>
      </c>
      <c r="F291" s="2">
        <f>'Moving Avg'!D291</f>
        <v>6.8259999999999987</v>
      </c>
      <c r="G291" s="2">
        <f>'Moving Avg'!F291</f>
        <v>6.8559999999999999</v>
      </c>
      <c r="H291" s="2">
        <f>'Moving Avg'!G291</f>
        <v>6.8793999999999986</v>
      </c>
      <c r="I291" s="2">
        <f>'Moving Avg'!H291</f>
        <v>7.9354020000000025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6.82</v>
      </c>
      <c r="C292" s="2">
        <f>RSI!I292</f>
        <v>45.308453458142779</v>
      </c>
      <c r="D292" s="2">
        <f>MACD!E292</f>
        <v>6.3738439518417067E-3</v>
      </c>
      <c r="E292" s="2">
        <f>MACD!F292</f>
        <v>3.3753954073697506E-3</v>
      </c>
      <c r="F292" s="2">
        <f>'Moving Avg'!D292</f>
        <v>6.8220000000000001</v>
      </c>
      <c r="G292" s="2">
        <f>'Moving Avg'!F292</f>
        <v>6.8534999999999995</v>
      </c>
      <c r="H292" s="2">
        <f>'Moving Avg'!G292</f>
        <v>6.8857999999999979</v>
      </c>
      <c r="I292" s="2">
        <f>'Moving Avg'!H292</f>
        <v>7.9270485000000015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6.79</v>
      </c>
      <c r="C293" s="2">
        <f>RSI!I293</f>
        <v>41.980962722394047</v>
      </c>
      <c r="D293" s="2">
        <f>MACD!E293</f>
        <v>1.1069602293672709E-2</v>
      </c>
      <c r="E293" s="2">
        <f>MACD!F293</f>
        <v>4.9142367846303422E-3</v>
      </c>
      <c r="F293" s="2">
        <f>'Moving Avg'!D293</f>
        <v>6.8120000000000003</v>
      </c>
      <c r="G293" s="2">
        <f>'Moving Avg'!F293</f>
        <v>6.8484999999999987</v>
      </c>
      <c r="H293" s="2">
        <f>'Moving Avg'!G293</f>
        <v>6.8915999999999977</v>
      </c>
      <c r="I293" s="2">
        <f>'Moving Avg'!H293</f>
        <v>7.9183375000000016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6.79</v>
      </c>
      <c r="C294" s="2">
        <f>RSI!I294</f>
        <v>41.980962722394047</v>
      </c>
      <c r="D294" s="2">
        <f>MACD!E294</f>
        <v>1.5420186723384965E-2</v>
      </c>
      <c r="E294" s="2">
        <f>MACD!F294</f>
        <v>7.0154267723812674E-3</v>
      </c>
      <c r="F294" s="2">
        <f>'Moving Avg'!D294</f>
        <v>6.8040000000000003</v>
      </c>
      <c r="G294" s="2">
        <f>'Moving Avg'!F294</f>
        <v>6.8434999999999988</v>
      </c>
      <c r="H294" s="2">
        <f>'Moving Avg'!G294</f>
        <v>6.8915999999999986</v>
      </c>
      <c r="I294" s="2">
        <f>'Moving Avg'!H294</f>
        <v>7.9096265000000017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6.8</v>
      </c>
      <c r="C295" s="2">
        <f>RSI!I295</f>
        <v>43.582724184540893</v>
      </c>
      <c r="D295" s="2">
        <f>MACD!E295</f>
        <v>1.7171554162920266E-2</v>
      </c>
      <c r="E295" s="2">
        <f>MACD!F295</f>
        <v>9.0466522504890675E-3</v>
      </c>
      <c r="F295" s="2">
        <f>'Moving Avg'!D295</f>
        <v>6.8039999999999994</v>
      </c>
      <c r="G295" s="2">
        <f>'Moving Avg'!F295</f>
        <v>6.8390000000000004</v>
      </c>
      <c r="H295" s="2">
        <f>'Moving Avg'!G295</f>
        <v>6.8897999999999975</v>
      </c>
      <c r="I295" s="2">
        <f>'Moving Avg'!H295</f>
        <v>7.9009655000000008</v>
      </c>
      <c r="J295" s="6" t="str">
        <f>OBV!F295</f>
        <v>BEARISH</v>
      </c>
      <c r="K295" s="6" t="str">
        <f>OBV!G295</f>
        <v>NEUTRAL</v>
      </c>
      <c r="L295" s="6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6.78</v>
      </c>
      <c r="C296" s="2">
        <f>RSI!I296</f>
        <v>41.136643095461871</v>
      </c>
      <c r="D296" s="2">
        <f>MACD!E296</f>
        <v>1.8860841425658137E-2</v>
      </c>
      <c r="E296" s="2">
        <f>MACD!F296</f>
        <v>1.1009490085522882E-2</v>
      </c>
      <c r="F296" s="2">
        <f>'Moving Avg'!D296</f>
        <v>6.7959999999999994</v>
      </c>
      <c r="G296" s="2">
        <f>'Moving Avg'!F296</f>
        <v>6.8335000000000008</v>
      </c>
      <c r="H296" s="2">
        <f>'Moving Avg'!G296</f>
        <v>6.8853999999999971</v>
      </c>
      <c r="I296" s="2">
        <f>'Moving Avg'!H296</f>
        <v>7.8922045000000001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6.78</v>
      </c>
      <c r="C297" s="2">
        <f>RSI!I297</f>
        <v>41.136643095461864</v>
      </c>
      <c r="D297" s="2">
        <f>MACD!E297</f>
        <v>2.0653179407282174E-2</v>
      </c>
      <c r="E297" s="2">
        <f>MACD!F297</f>
        <v>1.2938227949874741E-2</v>
      </c>
      <c r="F297" s="2">
        <f>'Moving Avg'!D297</f>
        <v>6.7879999999999994</v>
      </c>
      <c r="G297" s="2">
        <f>'Moving Avg'!F297</f>
        <v>6.8280000000000003</v>
      </c>
      <c r="H297" s="2">
        <f>'Moving Avg'!G297</f>
        <v>6.8809999999999976</v>
      </c>
      <c r="I297" s="2">
        <f>'Moving Avg'!H297</f>
        <v>7.8834434999999994</v>
      </c>
      <c r="J297" s="6" t="str">
        <f>OBV!F297</f>
        <v>BEARISH</v>
      </c>
      <c r="K297" s="6" t="str">
        <f>OBV!G297</f>
        <v>NEUTRAL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6.78</v>
      </c>
      <c r="C298" s="2">
        <f>RSI!I298</f>
        <v>41.136643095461864</v>
      </c>
      <c r="D298" s="2">
        <f>MACD!E298</f>
        <v>2.2505829627559315E-2</v>
      </c>
      <c r="E298" s="2">
        <f>MACD!F298</f>
        <v>1.4851748285411658E-2</v>
      </c>
      <c r="F298" s="2">
        <f>'Moving Avg'!D298</f>
        <v>6.7859999999999996</v>
      </c>
      <c r="G298" s="2">
        <f>'Moving Avg'!F298</f>
        <v>6.8224999999999998</v>
      </c>
      <c r="H298" s="2">
        <f>'Moving Avg'!G298</f>
        <v>6.8765999999999972</v>
      </c>
      <c r="I298" s="2">
        <f>'Moving Avg'!H298</f>
        <v>7.8746824999999987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6.78</v>
      </c>
      <c r="C299" s="2">
        <f>RSI!I299</f>
        <v>41.136643095461864</v>
      </c>
      <c r="D299" s="2">
        <f>MACD!E299</f>
        <v>2.2846158664784788E-2</v>
      </c>
      <c r="E299" s="2">
        <f>MACD!F299</f>
        <v>1.6450630361286286E-2</v>
      </c>
      <c r="F299" s="2">
        <f>'Moving Avg'!D299</f>
        <v>6.7840000000000007</v>
      </c>
      <c r="G299" s="2">
        <f>'Moving Avg'!F299</f>
        <v>6.8185000000000002</v>
      </c>
      <c r="H299" s="2">
        <f>'Moving Avg'!G299</f>
        <v>6.8721999999999976</v>
      </c>
      <c r="I299" s="2">
        <f>'Moving Avg'!H299</f>
        <v>7.8659214999999998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6.78</v>
      </c>
      <c r="C300" s="2">
        <f>RSI!I300</f>
        <v>41.136643095461871</v>
      </c>
      <c r="D300" s="2">
        <f>MACD!E300</f>
        <v>1.8806859093781547E-2</v>
      </c>
      <c r="E300" s="2">
        <f>MACD!F300</f>
        <v>1.6921876107785339E-2</v>
      </c>
      <c r="F300" s="2">
        <f>'Moving Avg'!D300</f>
        <v>6.7799999999999994</v>
      </c>
      <c r="G300" s="2">
        <f>'Moving Avg'!F300</f>
        <v>6.8149999999999995</v>
      </c>
      <c r="H300" s="2">
        <f>'Moving Avg'!G300</f>
        <v>6.8657999999999983</v>
      </c>
      <c r="I300" s="2">
        <f>'Moving Avg'!H300</f>
        <v>7.8571604999999991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6.78</v>
      </c>
      <c r="C301" s="2">
        <f>RSI!I301</f>
        <v>41.136643095461871</v>
      </c>
      <c r="D301" s="2">
        <f>MACD!E301</f>
        <v>1.8732685821983175E-2</v>
      </c>
      <c r="E301" s="2">
        <f>MACD!F301</f>
        <v>1.7284038050624909E-2</v>
      </c>
      <c r="F301" s="2">
        <f>'Moving Avg'!D301</f>
        <v>6.7799999999999994</v>
      </c>
      <c r="G301" s="2">
        <f>'Moving Avg'!F301</f>
        <v>6.8140000000000001</v>
      </c>
      <c r="H301" s="2">
        <f>'Moving Avg'!G301</f>
        <v>6.8593999999999982</v>
      </c>
      <c r="I301" s="2">
        <f>'Moving Avg'!H301</f>
        <v>7.8483994999999993</v>
      </c>
      <c r="J301" s="6" t="str">
        <f>OBV!F301</f>
        <v>NEUTRAL</v>
      </c>
      <c r="K301" s="6" t="str">
        <f>OBV!G301</f>
        <v>NEUTRAL</v>
      </c>
      <c r="L301" s="6" t="str">
        <f>OBV!H301</f>
        <v>NEUTRAL</v>
      </c>
    </row>
    <row r="302" spans="1:12" ht="13.5" x14ac:dyDescent="0.25">
      <c r="A302" s="3">
        <f>RSI!A302</f>
        <v>42445</v>
      </c>
      <c r="B302" s="2">
        <f>RSI!B302</f>
        <v>6.77</v>
      </c>
      <c r="C302" s="2">
        <f>RSI!I302</f>
        <v>39.411376607609341</v>
      </c>
      <c r="D302" s="2">
        <f>MACD!E302</f>
        <v>1.9657676155224735E-2</v>
      </c>
      <c r="E302" s="2">
        <f>MACD!F302</f>
        <v>1.7758765671544875E-2</v>
      </c>
      <c r="F302" s="2">
        <f>'Moving Avg'!D302</f>
        <v>6.7780000000000005</v>
      </c>
      <c r="G302" s="2">
        <f>'Moving Avg'!F302</f>
        <v>6.8095000000000017</v>
      </c>
      <c r="H302" s="2">
        <f>'Moving Avg'!G302</f>
        <v>6.8567999999999971</v>
      </c>
      <c r="I302" s="2">
        <f>'Moving Avg'!H302</f>
        <v>7.8399114999999995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6.77</v>
      </c>
      <c r="C303" s="2">
        <f>RSI!I303</f>
        <v>39.411376607609341</v>
      </c>
      <c r="D303" s="2">
        <f>MACD!E303</f>
        <v>1.6112780534201399E-2</v>
      </c>
      <c r="E303" s="2">
        <f>MACD!F303</f>
        <v>1.7429568644076181E-2</v>
      </c>
      <c r="F303" s="2">
        <f>'Moving Avg'!D303</f>
        <v>6.7759999999999989</v>
      </c>
      <c r="G303" s="2">
        <f>'Moving Avg'!F303</f>
        <v>6.8050000000000015</v>
      </c>
      <c r="H303" s="2">
        <f>'Moving Avg'!G303</f>
        <v>6.854199999999997</v>
      </c>
      <c r="I303" s="2">
        <f>'Moving Avg'!H303</f>
        <v>7.8314234999999988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6.77</v>
      </c>
      <c r="C304" s="2">
        <f>RSI!I304</f>
        <v>39.411376607609341</v>
      </c>
      <c r="D304" s="2">
        <f>MACD!E304</f>
        <v>1.337973945750992E-2</v>
      </c>
      <c r="E304" s="2">
        <f>MACD!F304</f>
        <v>1.6619602806762928E-2</v>
      </c>
      <c r="F304" s="2">
        <f>'Moving Avg'!D304</f>
        <v>6.7739999999999991</v>
      </c>
      <c r="G304" s="2">
        <f>'Moving Avg'!F304</f>
        <v>6.8005000000000013</v>
      </c>
      <c r="H304" s="2">
        <f>'Moving Avg'!G304</f>
        <v>6.8515999999999977</v>
      </c>
      <c r="I304" s="2">
        <f>'Moving Avg'!H304</f>
        <v>7.8229354999999989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6.49</v>
      </c>
      <c r="C305" s="2">
        <f>RSI!I305</f>
        <v>15.977410167058693</v>
      </c>
      <c r="D305" s="2">
        <f>MACD!E305</f>
        <v>3.359311480246685E-2</v>
      </c>
      <c r="E305" s="2">
        <f>MACD!F305</f>
        <v>2.0014305205903714E-2</v>
      </c>
      <c r="F305" s="2">
        <f>'Moving Avg'!D305</f>
        <v>6.7159999999999993</v>
      </c>
      <c r="G305" s="2">
        <f>'Moving Avg'!F305</f>
        <v>6.7825000000000006</v>
      </c>
      <c r="H305" s="2">
        <f>'Moving Avg'!G305</f>
        <v>6.8433999999999973</v>
      </c>
      <c r="I305" s="2">
        <f>'Moving Avg'!H305</f>
        <v>7.8130474999999979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6.65</v>
      </c>
      <c r="C306" s="2">
        <f>RSI!I306</f>
        <v>38.48586775511373</v>
      </c>
      <c r="D306" s="2">
        <f>MACD!E306</f>
        <v>3.765096597241957E-2</v>
      </c>
      <c r="E306" s="2">
        <f>MACD!F306</f>
        <v>2.3541637359206884E-2</v>
      </c>
      <c r="F306" s="2">
        <f>'Moving Avg'!D306</f>
        <v>6.6899999999999995</v>
      </c>
      <c r="G306" s="2">
        <f>'Moving Avg'!F306</f>
        <v>6.7729999999999988</v>
      </c>
      <c r="H306" s="2">
        <f>'Moving Avg'!G306</f>
        <v>6.8315999999999963</v>
      </c>
      <c r="I306" s="2">
        <f>'Moving Avg'!H306</f>
        <v>7.8033824999999979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6.65</v>
      </c>
      <c r="C307" s="2">
        <f>RSI!I307</f>
        <v>38.485867755113723</v>
      </c>
      <c r="D307" s="2">
        <f>MACD!E307</f>
        <v>4.1882604741215523E-2</v>
      </c>
      <c r="E307" s="2">
        <f>MACD!F307</f>
        <v>2.7209830835608614E-2</v>
      </c>
      <c r="F307" s="2">
        <f>'Moving Avg'!D307</f>
        <v>6.6659999999999995</v>
      </c>
      <c r="G307" s="2">
        <f>'Moving Avg'!F307</f>
        <v>6.7634999999999987</v>
      </c>
      <c r="H307" s="2">
        <f>'Moving Avg'!G307</f>
        <v>6.8197999999999954</v>
      </c>
      <c r="I307" s="2">
        <f>'Moving Avg'!H307</f>
        <v>7.792448499999999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6.65</v>
      </c>
      <c r="C308" s="2">
        <f>RSI!I308</f>
        <v>38.48586775511373</v>
      </c>
      <c r="D308" s="2">
        <f>MACD!E308</f>
        <v>4.6202178081539813E-2</v>
      </c>
      <c r="E308" s="2">
        <f>MACD!F308</f>
        <v>3.1008300284794857E-2</v>
      </c>
      <c r="F308" s="2">
        <f>'Moving Avg'!D308</f>
        <v>6.6420000000000003</v>
      </c>
      <c r="G308" s="2">
        <f>'Moving Avg'!F308</f>
        <v>6.7539999999999996</v>
      </c>
      <c r="H308" s="2">
        <f>'Moving Avg'!G308</f>
        <v>6.8127999999999966</v>
      </c>
      <c r="I308" s="2">
        <f>'Moving Avg'!H308</f>
        <v>7.7823219999999989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6.46</v>
      </c>
      <c r="C309" s="2">
        <f>RSI!I309</f>
        <v>27.542685660492495</v>
      </c>
      <c r="D309" s="2">
        <f>MACD!E309</f>
        <v>6.4615494196250012E-2</v>
      </c>
      <c r="E309" s="2">
        <f>MACD!F309</f>
        <v>3.7729739067085891E-2</v>
      </c>
      <c r="F309" s="2">
        <f>'Moving Avg'!D309</f>
        <v>6.58</v>
      </c>
      <c r="G309" s="2">
        <f>'Moving Avg'!F309</f>
        <v>6.7355</v>
      </c>
      <c r="H309" s="2">
        <f>'Moving Avg'!G309</f>
        <v>6.8039999999999967</v>
      </c>
      <c r="I309" s="2">
        <f>'Moving Avg'!H309</f>
        <v>7.7709919999999997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6.46</v>
      </c>
      <c r="C310" s="2">
        <f>RSI!I310</f>
        <v>27.542685660492495</v>
      </c>
      <c r="D310" s="2">
        <f>MACD!E310</f>
        <v>8.1952246204114232E-2</v>
      </c>
      <c r="E310" s="2">
        <f>MACD!F310</f>
        <v>4.6574240494491562E-2</v>
      </c>
      <c r="F310" s="2">
        <f>'Moving Avg'!D310</f>
        <v>6.5740000000000007</v>
      </c>
      <c r="G310" s="2">
        <f>'Moving Avg'!F310</f>
        <v>6.7185000000000006</v>
      </c>
      <c r="H310" s="2">
        <f>'Moving Avg'!G310</f>
        <v>6.7951999999999968</v>
      </c>
      <c r="I310" s="2">
        <f>'Moving Avg'!H310</f>
        <v>7.7591080000000012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6.65</v>
      </c>
      <c r="C311" s="2">
        <f>RSI!I311</f>
        <v>45.511411030962449</v>
      </c>
      <c r="D311" s="2">
        <f>MACD!E311</f>
        <v>8.4173892407378936E-2</v>
      </c>
      <c r="E311" s="2">
        <f>MACD!F311</f>
        <v>5.4094170877069039E-2</v>
      </c>
      <c r="F311" s="2">
        <f>'Moving Avg'!D311</f>
        <v>6.5740000000000007</v>
      </c>
      <c r="G311" s="2">
        <f>'Moving Avg'!F311</f>
        <v>6.7099999999999991</v>
      </c>
      <c r="H311" s="2">
        <f>'Moving Avg'!G311</f>
        <v>6.790199999999996</v>
      </c>
      <c r="I311" s="2">
        <f>'Moving Avg'!H311</f>
        <v>7.7481740000000014</v>
      </c>
      <c r="J311" s="6" t="str">
        <f>OBV!F311</f>
        <v>BEARISH</v>
      </c>
      <c r="K311" s="6" t="str">
        <f>OBV!G311</f>
        <v>NEUTRAL</v>
      </c>
      <c r="L311" s="6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6.8</v>
      </c>
      <c r="C312" s="2">
        <f>RSI!I312</f>
        <v>54.999427300527095</v>
      </c>
      <c r="D312" s="2">
        <f>MACD!E312</f>
        <v>7.3787160601875179E-2</v>
      </c>
      <c r="E312" s="2">
        <f>MACD!F312</f>
        <v>5.8032768822030269E-2</v>
      </c>
      <c r="F312" s="2">
        <f>'Moving Avg'!D312</f>
        <v>6.6039999999999992</v>
      </c>
      <c r="G312" s="2">
        <f>'Moving Avg'!F312</f>
        <v>6.7090000000000005</v>
      </c>
      <c r="H312" s="2">
        <f>'Moving Avg'!G312</f>
        <v>6.7881999999999971</v>
      </c>
      <c r="I312" s="2">
        <f>'Moving Avg'!H312</f>
        <v>7.7379900000000008</v>
      </c>
      <c r="J312" s="6" t="str">
        <f>OBV!F312</f>
        <v>BEARISH</v>
      </c>
      <c r="K312" s="6" t="str">
        <f>OBV!G312</f>
        <v>NEUTRAL</v>
      </c>
      <c r="L312" s="6" t="str">
        <f>OBV!H312</f>
        <v>BEARISH DIVERGENCE</v>
      </c>
    </row>
    <row r="313" spans="1:12" ht="13.5" x14ac:dyDescent="0.25">
      <c r="A313" s="3">
        <f>RSI!A313</f>
        <v>42460</v>
      </c>
      <c r="B313" s="2">
        <f>RSI!B313</f>
        <v>6.79</v>
      </c>
      <c r="C313" s="2">
        <f>RSI!I313</f>
        <v>54.320339761938087</v>
      </c>
      <c r="D313" s="2">
        <f>MACD!E313</f>
        <v>6.520738883856847E-2</v>
      </c>
      <c r="E313" s="2">
        <f>MACD!F313</f>
        <v>5.9467692825337912E-2</v>
      </c>
      <c r="F313" s="2">
        <f>'Moving Avg'!D313</f>
        <v>6.6320000000000006</v>
      </c>
      <c r="G313" s="2">
        <f>'Moving Avg'!F313</f>
        <v>6.7090000000000005</v>
      </c>
      <c r="H313" s="2">
        <f>'Moving Avg'!G313</f>
        <v>6.7899999999999974</v>
      </c>
      <c r="I313" s="2">
        <f>'Moving Avg'!H313</f>
        <v>7.7277560000000003</v>
      </c>
      <c r="J313" s="6" t="str">
        <f>OBV!F313</f>
        <v>BEARISH</v>
      </c>
      <c r="K313" s="6" t="str">
        <f>OBV!G313</f>
        <v>NEUTRAL</v>
      </c>
      <c r="L313" s="6" t="str">
        <f>OBV!H313</f>
        <v>BEARISH DIVERGENCE</v>
      </c>
    </row>
    <row r="314" spans="1:12" ht="13.5" x14ac:dyDescent="0.25">
      <c r="A314" s="3">
        <f>RSI!A314</f>
        <v>42461</v>
      </c>
      <c r="B314" s="2">
        <f>RSI!B314</f>
        <v>6.79</v>
      </c>
      <c r="C314" s="2">
        <f>RSI!I314</f>
        <v>54.320339761938087</v>
      </c>
      <c r="D314" s="2">
        <f>MACD!E314</f>
        <v>5.7514321060040174E-2</v>
      </c>
      <c r="E314" s="2">
        <f>MACD!F314</f>
        <v>5.9077018472278371E-2</v>
      </c>
      <c r="F314" s="2">
        <f>'Moving Avg'!D314</f>
        <v>6.6980000000000004</v>
      </c>
      <c r="G314" s="2">
        <f>'Moving Avg'!F314</f>
        <v>6.7090000000000005</v>
      </c>
      <c r="H314" s="2">
        <f>'Moving Avg'!G314</f>
        <v>6.7917999999999985</v>
      </c>
      <c r="I314" s="2">
        <f>'Moving Avg'!H314</f>
        <v>7.7175219999999998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6.83</v>
      </c>
      <c r="C315" s="2">
        <f>RSI!I315</f>
        <v>56.795082896590856</v>
      </c>
      <c r="D315" s="2">
        <f>MACD!E315</f>
        <v>4.5637486288843121E-3</v>
      </c>
      <c r="E315" s="2">
        <f>MACD!F315</f>
        <v>4.8174364503599562E-2</v>
      </c>
      <c r="F315" s="2">
        <f>'Moving Avg'!D315</f>
        <v>6.7720000000000002</v>
      </c>
      <c r="G315" s="2">
        <f>'Moving Avg'!F315</f>
        <v>6.7105000000000006</v>
      </c>
      <c r="H315" s="2">
        <f>'Moving Avg'!G315</f>
        <v>6.7903999999999982</v>
      </c>
      <c r="I315" s="2">
        <f>'Moving Avg'!H315</f>
        <v>7.7080420000000007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6.83</v>
      </c>
      <c r="C316" s="2">
        <f>RSI!I316</f>
        <v>56.795082896590856</v>
      </c>
      <c r="D316" s="2">
        <f>MACD!E316</f>
        <v>-1.6233010382749491E-2</v>
      </c>
      <c r="E316" s="2">
        <f>MACD!F316</f>
        <v>3.5292889526329752E-2</v>
      </c>
      <c r="F316" s="2">
        <f>'Moving Avg'!D316</f>
        <v>6.8079999999999998</v>
      </c>
      <c r="G316" s="2">
        <f>'Moving Avg'!F316</f>
        <v>6.713000000000001</v>
      </c>
      <c r="H316" s="2">
        <f>'Moving Avg'!G316</f>
        <v>6.7929999999999984</v>
      </c>
      <c r="I316" s="2">
        <f>'Moving Avg'!H316</f>
        <v>7.6983539999999993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</row>
    <row r="317" spans="1:12" ht="13.5" x14ac:dyDescent="0.25">
      <c r="A317" s="3">
        <f>RSI!A317</f>
        <v>42466</v>
      </c>
      <c r="B317" s="2">
        <f>RSI!B317</f>
        <v>6.44</v>
      </c>
      <c r="C317" s="2">
        <f>RSI!I317</f>
        <v>35.21944165016329</v>
      </c>
      <c r="D317" s="2">
        <f>MACD!E317</f>
        <v>-5.5041690342259031E-3</v>
      </c>
      <c r="E317" s="2">
        <f>MACD!F317</f>
        <v>2.7133477814218623E-2</v>
      </c>
      <c r="F317" s="2">
        <f>'Moving Avg'!D317</f>
        <v>6.7359999999999998</v>
      </c>
      <c r="G317" s="2">
        <f>'Moving Avg'!F317</f>
        <v>6.6960000000000006</v>
      </c>
      <c r="H317" s="2">
        <f>'Moving Avg'!G317</f>
        <v>6.7841999999999985</v>
      </c>
      <c r="I317" s="2">
        <f>'Moving Avg'!H317</f>
        <v>7.6863699999999993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6.21</v>
      </c>
      <c r="C318" s="2">
        <f>RSI!I318</f>
        <v>28.373746300992366</v>
      </c>
      <c r="D318" s="2">
        <f>MACD!E318</f>
        <v>2.239454335033475E-2</v>
      </c>
      <c r="E318" s="2">
        <f>MACD!F318</f>
        <v>2.6185690921441851E-2</v>
      </c>
      <c r="F318" s="2">
        <f>'Moving Avg'!D318</f>
        <v>6.62</v>
      </c>
      <c r="G318" s="2">
        <f>'Moving Avg'!F318</f>
        <v>6.6674999999999995</v>
      </c>
      <c r="H318" s="2">
        <f>'Moving Avg'!G318</f>
        <v>6.7705999999999982</v>
      </c>
      <c r="I318" s="2">
        <f>'Moving Avg'!H318</f>
        <v>7.6732359999999993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6.03</v>
      </c>
      <c r="C319" s="2">
        <f>RSI!I319</f>
        <v>24.379860283355711</v>
      </c>
      <c r="D319" s="2">
        <f>MACD!E319</f>
        <v>3.3114109539375214E-2</v>
      </c>
      <c r="E319" s="2">
        <f>MACD!F319</f>
        <v>2.7571374645028526E-2</v>
      </c>
      <c r="F319" s="2">
        <f>'Moving Avg'!D319</f>
        <v>6.4680000000000009</v>
      </c>
      <c r="G319" s="2">
        <f>'Moving Avg'!F319</f>
        <v>6.63</v>
      </c>
      <c r="H319" s="2">
        <f>'Moving Avg'!G319</f>
        <v>6.7533999999999983</v>
      </c>
      <c r="I319" s="2">
        <f>'Moving Avg'!H319</f>
        <v>7.6592019999999987</v>
      </c>
      <c r="J319" s="6" t="str">
        <f>OBV!F319</f>
        <v>BEARISH</v>
      </c>
      <c r="K319" s="6" t="str">
        <f>OBV!G319</f>
        <v>WEAK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6</v>
      </c>
      <c r="C320" s="2">
        <f>RSI!I320</f>
        <v>23.779091071063689</v>
      </c>
      <c r="D320" s="2">
        <f>MACD!E320</f>
        <v>4.8257768410681301E-2</v>
      </c>
      <c r="E320" s="2">
        <f>MACD!F320</f>
        <v>3.1708653398159078E-2</v>
      </c>
      <c r="F320" s="2">
        <f>'Moving Avg'!D320</f>
        <v>6.3020000000000005</v>
      </c>
      <c r="G320" s="2">
        <f>'Moving Avg'!F320</f>
        <v>6.5909999999999993</v>
      </c>
      <c r="H320" s="2">
        <f>'Moving Avg'!G320</f>
        <v>6.7375999999999987</v>
      </c>
      <c r="I320" s="2">
        <f>'Moving Avg'!H320</f>
        <v>7.6450179999999985</v>
      </c>
      <c r="J320" s="6" t="str">
        <f>OBV!F320</f>
        <v>BEARISH</v>
      </c>
      <c r="K320" s="6" t="str">
        <f>OBV!G320</f>
        <v>WEAK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5.82</v>
      </c>
      <c r="C321" s="2">
        <f>RSI!I321</f>
        <v>20.512913850034167</v>
      </c>
      <c r="D321" s="2">
        <f>MACD!E321</f>
        <v>0.10737878013708091</v>
      </c>
      <c r="E321" s="2">
        <f>MACD!F321</f>
        <v>4.6842678745943445E-2</v>
      </c>
      <c r="F321" s="2">
        <f>'Moving Avg'!D321</f>
        <v>6.1</v>
      </c>
      <c r="G321" s="2">
        <f>'Moving Avg'!F321</f>
        <v>6.5429999999999993</v>
      </c>
      <c r="H321" s="2">
        <f>'Moving Avg'!G321</f>
        <v>6.7171999999999992</v>
      </c>
      <c r="I321" s="2">
        <f>'Moving Avg'!H321</f>
        <v>7.6298184999999989</v>
      </c>
      <c r="J321" s="6" t="str">
        <f>OBV!F321</f>
        <v>BEARISH</v>
      </c>
      <c r="K321" s="6" t="str">
        <f>OBV!G321</f>
        <v>WEAK</v>
      </c>
      <c r="L321" s="6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5.76</v>
      </c>
      <c r="C322" s="2">
        <f>RSI!I322</f>
        <v>19.549012161865591</v>
      </c>
      <c r="D322" s="2">
        <f>MACD!E322</f>
        <v>0.18945502829722827</v>
      </c>
      <c r="E322" s="2">
        <f>MACD!F322</f>
        <v>7.536514865620042E-2</v>
      </c>
      <c r="F322" s="2">
        <f>'Moving Avg'!D322</f>
        <v>5.9640000000000004</v>
      </c>
      <c r="G322" s="2">
        <f>'Moving Avg'!F322</f>
        <v>6.4924999999999997</v>
      </c>
      <c r="H322" s="2">
        <f>'Moving Avg'!G322</f>
        <v>6.6950000000000003</v>
      </c>
      <c r="I322" s="2">
        <f>'Moving Avg'!H322</f>
        <v>7.6143189999999992</v>
      </c>
      <c r="J322" s="6" t="str">
        <f>OBV!F322</f>
        <v>BEARISH</v>
      </c>
      <c r="K322" s="6" t="str">
        <f>OBV!G322</f>
        <v>WEAK</v>
      </c>
      <c r="L322" s="6" t="str">
        <f>OBV!H322</f>
        <v>CONFIRMED BEARISH</v>
      </c>
    </row>
    <row r="323" spans="1:12" ht="13.5" x14ac:dyDescent="0.25">
      <c r="A323" s="3">
        <f>RSI!A323</f>
        <v>42474</v>
      </c>
      <c r="B323" s="2">
        <f>RSI!B323</f>
        <v>5.59</v>
      </c>
      <c r="C323" s="2">
        <f>RSI!I323</f>
        <v>17.097567637836008</v>
      </c>
      <c r="D323" s="2">
        <f>MACD!E323</f>
        <v>0.27450673237372847</v>
      </c>
      <c r="E323" s="2">
        <f>MACD!F323</f>
        <v>0.11519346539970604</v>
      </c>
      <c r="F323" s="2">
        <f>'Moving Avg'!D323</f>
        <v>5.84</v>
      </c>
      <c r="G323" s="2">
        <f>'Moving Avg'!F323</f>
        <v>6.4334999999999996</v>
      </c>
      <c r="H323" s="2">
        <f>'Moving Avg'!G323</f>
        <v>6.6689999999999996</v>
      </c>
      <c r="I323" s="2">
        <f>'Moving Avg'!H323</f>
        <v>7.5979694999999978</v>
      </c>
      <c r="J323" s="6" t="str">
        <f>OBV!F323</f>
        <v>BEARISH</v>
      </c>
      <c r="K323" s="6" t="str">
        <f>OBV!G323</f>
        <v>WEAK</v>
      </c>
      <c r="L323" s="6" t="str">
        <f>OBV!H323</f>
        <v>CONFIRMED BEARISH</v>
      </c>
    </row>
    <row r="324" spans="1:12" ht="13.5" x14ac:dyDescent="0.25">
      <c r="A324" s="3">
        <f>RSI!A324</f>
        <v>42475</v>
      </c>
      <c r="B324" s="2">
        <f>RSI!B324</f>
        <v>5.44</v>
      </c>
      <c r="C324" s="2">
        <f>RSI!I324</f>
        <v>15.277166546914074</v>
      </c>
      <c r="D324" s="2">
        <f>MACD!E324</f>
        <v>0.36280072579692657</v>
      </c>
      <c r="E324" s="2">
        <f>MACD!F324</f>
        <v>0.16471491747915015</v>
      </c>
      <c r="F324" s="2">
        <f>'Moving Avg'!D324</f>
        <v>5.7219999999999995</v>
      </c>
      <c r="G324" s="2">
        <f>'Moving Avg'!F324</f>
        <v>6.3669999999999991</v>
      </c>
      <c r="H324" s="2">
        <f>'Moving Avg'!G324</f>
        <v>6.64</v>
      </c>
      <c r="I324" s="2">
        <f>'Moving Avg'!H324</f>
        <v>7.580408499999999</v>
      </c>
      <c r="J324" s="6" t="str">
        <f>OBV!F324</f>
        <v>BEARISH</v>
      </c>
      <c r="K324" s="6" t="str">
        <f>OBV!G324</f>
        <v>WEAK</v>
      </c>
      <c r="L324" s="6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5.28</v>
      </c>
      <c r="C325" s="2">
        <f>RSI!I325</f>
        <v>13.612305982242233</v>
      </c>
      <c r="D325" s="2">
        <f>MACD!E325</f>
        <v>0.46123276365502353</v>
      </c>
      <c r="E325" s="2">
        <f>MACD!F325</f>
        <v>0.22401848671432484</v>
      </c>
      <c r="F325" s="2">
        <f>'Moving Avg'!D325</f>
        <v>5.5780000000000012</v>
      </c>
      <c r="G325" s="2">
        <f>'Moving Avg'!F325</f>
        <v>6.3065000000000007</v>
      </c>
      <c r="H325" s="2">
        <f>'Moving Avg'!G325</f>
        <v>6.6078000000000001</v>
      </c>
      <c r="I325" s="2">
        <f>'Moving Avg'!H325</f>
        <v>7.5620474999999985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5.43</v>
      </c>
      <c r="C326" s="2">
        <f>RSI!I326</f>
        <v>22.174994977099331</v>
      </c>
      <c r="D326" s="2">
        <f>MACD!E326</f>
        <v>0.53964837435689361</v>
      </c>
      <c r="E326" s="2">
        <f>MACD!F326</f>
        <v>0.28714446424283857</v>
      </c>
      <c r="F326" s="2">
        <f>'Moving Avg'!D326</f>
        <v>5.5</v>
      </c>
      <c r="G326" s="2">
        <f>'Moving Avg'!F326</f>
        <v>6.2454999999999998</v>
      </c>
      <c r="H326" s="2">
        <f>'Moving Avg'!G326</f>
        <v>6.5785999999999989</v>
      </c>
      <c r="I326" s="2">
        <f>'Moving Avg'!H326</f>
        <v>7.544436499999998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5.59</v>
      </c>
      <c r="C327" s="2">
        <f>RSI!I327</f>
        <v>30.130361479350057</v>
      </c>
      <c r="D327" s="2">
        <f>MACD!E327</f>
        <v>0.53903783146682649</v>
      </c>
      <c r="E327" s="2">
        <f>MACD!F327</f>
        <v>0.3375231376876362</v>
      </c>
      <c r="F327" s="2">
        <f>'Moving Avg'!D327</f>
        <v>5.4660000000000002</v>
      </c>
      <c r="G327" s="2">
        <f>'Moving Avg'!F327</f>
        <v>6.1924999999999999</v>
      </c>
      <c r="H327" s="2">
        <f>'Moving Avg'!G327</f>
        <v>6.5525999999999991</v>
      </c>
      <c r="I327" s="2">
        <f>'Moving Avg'!H327</f>
        <v>7.5276254999999965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5.75</v>
      </c>
      <c r="C328" s="2">
        <f>RSI!I328</f>
        <v>37.059164600207616</v>
      </c>
      <c r="D328" s="2">
        <f>MACD!E328</f>
        <v>0.49486674707755185</v>
      </c>
      <c r="E328" s="2">
        <f>MACD!F328</f>
        <v>0.36899185956561936</v>
      </c>
      <c r="F328" s="2">
        <f>'Moving Avg'!D328</f>
        <v>5.4979999999999993</v>
      </c>
      <c r="G328" s="2">
        <f>'Moving Avg'!F328</f>
        <v>6.1474999999999991</v>
      </c>
      <c r="H328" s="2">
        <f>'Moving Avg'!G328</f>
        <v>6.5297999999999989</v>
      </c>
      <c r="I328" s="2">
        <f>'Moving Avg'!H328</f>
        <v>7.512075999999996</v>
      </c>
      <c r="J328" s="6" t="str">
        <f>OBV!F328</f>
        <v>BEARISH</v>
      </c>
      <c r="K328" s="6" t="str">
        <f>OBV!G328</f>
        <v>WEAK</v>
      </c>
      <c r="L328" s="6" t="str">
        <f>OBV!H328</f>
        <v>BEARISH DIVERGENCE</v>
      </c>
    </row>
    <row r="329" spans="1:12" ht="13.5" x14ac:dyDescent="0.25">
      <c r="A329" s="3">
        <f>RSI!A329</f>
        <v>42482</v>
      </c>
      <c r="B329" s="2">
        <f>RSI!B329</f>
        <v>5.9</v>
      </c>
      <c r="C329" s="2">
        <f>RSI!I329</f>
        <v>42.787358184583589</v>
      </c>
      <c r="D329" s="2">
        <f>MACD!E329</f>
        <v>0.4210590114782331</v>
      </c>
      <c r="E329" s="2">
        <f>MACD!F329</f>
        <v>0.3794052899481421</v>
      </c>
      <c r="F329" s="2">
        <f>'Moving Avg'!D329</f>
        <v>5.5900000000000007</v>
      </c>
      <c r="G329" s="2">
        <f>'Moving Avg'!F329</f>
        <v>6.1195000000000004</v>
      </c>
      <c r="H329" s="2">
        <f>'Moving Avg'!G329</f>
        <v>6.5105999999999993</v>
      </c>
      <c r="I329" s="2">
        <f>'Moving Avg'!H329</f>
        <v>7.4972764999999972</v>
      </c>
      <c r="J329" s="6" t="str">
        <f>OBV!F329</f>
        <v>BEARISH</v>
      </c>
      <c r="K329" s="6" t="str">
        <f>OBV!G329</f>
        <v>WEAK</v>
      </c>
      <c r="L329" s="6" t="str">
        <f>OBV!H329</f>
        <v>BEARISH DIVERGENCE</v>
      </c>
    </row>
    <row r="330" spans="1:12" ht="13.5" x14ac:dyDescent="0.25">
      <c r="A330" s="3">
        <f>RSI!A330</f>
        <v>42485</v>
      </c>
      <c r="B330" s="2">
        <f>RSI!B330</f>
        <v>6.07</v>
      </c>
      <c r="C330" s="2">
        <f>RSI!I330</f>
        <v>48.507081687467931</v>
      </c>
      <c r="D330" s="2">
        <f>MACD!E330</f>
        <v>0.34270754898328892</v>
      </c>
      <c r="E330" s="2">
        <f>MACD!F330</f>
        <v>0.37206574175517149</v>
      </c>
      <c r="F330" s="2">
        <f>'Moving Avg'!D330</f>
        <v>5.7480000000000002</v>
      </c>
      <c r="G330" s="2">
        <f>'Moving Avg'!F330</f>
        <v>6.1</v>
      </c>
      <c r="H330" s="2">
        <f>'Moving Avg'!G330</f>
        <v>6.4949999999999992</v>
      </c>
      <c r="I330" s="2">
        <f>'Moving Avg'!H330</f>
        <v>7.4833269999999956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5.89</v>
      </c>
      <c r="C331" s="2">
        <f>RSI!I331</f>
        <v>43.543300334520865</v>
      </c>
      <c r="D331" s="2">
        <f>MACD!E331</f>
        <v>0.26225888122818031</v>
      </c>
      <c r="E331" s="2">
        <f>MACD!F331</f>
        <v>0.35010436964977326</v>
      </c>
      <c r="F331" s="2">
        <f>'Moving Avg'!D331</f>
        <v>5.8400000000000007</v>
      </c>
      <c r="G331" s="2">
        <f>'Moving Avg'!F331</f>
        <v>6.0619999999999994</v>
      </c>
      <c r="H331" s="2">
        <f>'Moving Avg'!G331</f>
        <v>6.4767999999999999</v>
      </c>
      <c r="I331" s="2">
        <f>'Moving Avg'!H331</f>
        <v>7.4684774999999952</v>
      </c>
      <c r="J331" s="6" t="str">
        <f>OBV!F331</f>
        <v>BULLISH</v>
      </c>
      <c r="K331" s="6" t="str">
        <f>OBV!G331</f>
        <v>NEUTRAL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5.72</v>
      </c>
      <c r="C332" s="2">
        <f>RSI!I332</f>
        <v>39.438526132283656</v>
      </c>
      <c r="D332" s="2">
        <f>MACD!E332</f>
        <v>0.19880469559408454</v>
      </c>
      <c r="E332" s="2">
        <f>MACD!F332</f>
        <v>0.31984443483863551</v>
      </c>
      <c r="F332" s="2">
        <f>'Moving Avg'!D332</f>
        <v>5.8659999999999997</v>
      </c>
      <c r="G332" s="2">
        <f>'Moving Avg'!F332</f>
        <v>6.0080000000000009</v>
      </c>
      <c r="H332" s="2">
        <f>'Moving Avg'!G332</f>
        <v>6.4540000000000006</v>
      </c>
      <c r="I332" s="2">
        <f>'Moving Avg'!H332</f>
        <v>7.452777999999995</v>
      </c>
      <c r="J332" s="6" t="str">
        <f>OBV!F332</f>
        <v>BULLISH</v>
      </c>
      <c r="K332" s="6" t="str">
        <f>OBV!G332</f>
        <v>NEUTRAL</v>
      </c>
      <c r="L332" s="6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5.89</v>
      </c>
      <c r="C333" s="2">
        <f>RSI!I333</f>
        <v>45.020098617332081</v>
      </c>
      <c r="D333" s="2">
        <f>MACD!E333</f>
        <v>0.10853369892242526</v>
      </c>
      <c r="E333" s="2">
        <f>MACD!F333</f>
        <v>0.2775822876553935</v>
      </c>
      <c r="F333" s="2">
        <f>'Moving Avg'!D333</f>
        <v>5.8940000000000001</v>
      </c>
      <c r="G333" s="2">
        <f>'Moving Avg'!F333</f>
        <v>5.9629999999999992</v>
      </c>
      <c r="H333" s="2">
        <f>'Moving Avg'!G333</f>
        <v>6.4346000000000005</v>
      </c>
      <c r="I333" s="2">
        <f>'Moving Avg'!H333</f>
        <v>7.4379284999999946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5.9</v>
      </c>
      <c r="C334" s="2">
        <f>RSI!I334</f>
        <v>45.339231553585357</v>
      </c>
      <c r="D334" s="2">
        <f>MACD!E334</f>
        <v>9.3352405737192612E-3</v>
      </c>
      <c r="E334" s="2">
        <f>MACD!F334</f>
        <v>0.22393287823905866</v>
      </c>
      <c r="F334" s="2">
        <f>'Moving Avg'!D334</f>
        <v>5.8940000000000001</v>
      </c>
      <c r="G334" s="2">
        <f>'Moving Avg'!F334</f>
        <v>5.9184999999999999</v>
      </c>
      <c r="H334" s="2">
        <f>'Moving Avg'!G334</f>
        <v>6.4154</v>
      </c>
      <c r="I334" s="2">
        <f>'Moving Avg'!H334</f>
        <v>7.4244444999999955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5.73</v>
      </c>
      <c r="C335" s="2">
        <f>RSI!I335</f>
        <v>40.983960393387882</v>
      </c>
      <c r="D335" s="2">
        <f>MACD!E335</f>
        <v>-8.5755691073543083E-2</v>
      </c>
      <c r="E335" s="2">
        <f>MACD!F335</f>
        <v>0.16199516437653833</v>
      </c>
      <c r="F335" s="2">
        <f>'Moving Avg'!D335</f>
        <v>5.8259999999999996</v>
      </c>
      <c r="G335" s="2">
        <f>'Moving Avg'!F335</f>
        <v>5.8635000000000002</v>
      </c>
      <c r="H335" s="2">
        <f>'Moving Avg'!G335</f>
        <v>6.3929999999999998</v>
      </c>
      <c r="I335" s="2">
        <f>'Moving Avg'!H335</f>
        <v>7.4113794999999945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5.73</v>
      </c>
      <c r="C336" s="2">
        <f>RSI!I336</f>
        <v>40.983960393387882</v>
      </c>
      <c r="D336" s="2">
        <f>MACD!E336</f>
        <v>-0.14133114246585965</v>
      </c>
      <c r="E336" s="2">
        <f>MACD!F336</f>
        <v>0.10132990300805875</v>
      </c>
      <c r="F336" s="2">
        <f>'Moving Avg'!D336</f>
        <v>5.7939999999999996</v>
      </c>
      <c r="G336" s="2">
        <f>'Moving Avg'!F336</f>
        <v>5.8085000000000004</v>
      </c>
      <c r="H336" s="2">
        <f>'Moving Avg'!G336</f>
        <v>6.3707999999999991</v>
      </c>
      <c r="I336" s="2">
        <f>'Moving Avg'!H336</f>
        <v>7.3970684999999943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5.73</v>
      </c>
      <c r="C337" s="2">
        <f>RSI!I337</f>
        <v>40.983960393387903</v>
      </c>
      <c r="D337" s="2">
        <f>MACD!E337</f>
        <v>-0.16206597028074121</v>
      </c>
      <c r="E337" s="2">
        <f>MACD!F337</f>
        <v>4.8650728350298753E-2</v>
      </c>
      <c r="F337" s="2">
        <f>'Moving Avg'!D337</f>
        <v>5.7960000000000003</v>
      </c>
      <c r="G337" s="2">
        <f>'Moving Avg'!F337</f>
        <v>5.7730000000000015</v>
      </c>
      <c r="H337" s="2">
        <f>'Moving Avg'!G337</f>
        <v>6.3486000000000002</v>
      </c>
      <c r="I337" s="2">
        <f>'Moving Avg'!H337</f>
        <v>7.3827574999999941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5.5</v>
      </c>
      <c r="C338" s="2">
        <f>RSI!I338</f>
        <v>35.260456985767235</v>
      </c>
      <c r="D338" s="2">
        <f>MACD!E338</f>
        <v>-0.13640732004703704</v>
      </c>
      <c r="E338" s="2">
        <f>MACD!F338</f>
        <v>1.1639118670831596E-2</v>
      </c>
      <c r="F338" s="2">
        <f>'Moving Avg'!D338</f>
        <v>5.718</v>
      </c>
      <c r="G338" s="2">
        <f>'Moving Avg'!F338</f>
        <v>5.7375000000000007</v>
      </c>
      <c r="H338" s="2">
        <f>'Moving Avg'!G338</f>
        <v>6.3218000000000005</v>
      </c>
      <c r="I338" s="2">
        <f>'Moving Avg'!H338</f>
        <v>7.3672964999999939</v>
      </c>
      <c r="J338" s="6" t="str">
        <f>OBV!F338</f>
        <v>BEARISH</v>
      </c>
      <c r="K338" s="6" t="str">
        <f>OBV!G338</f>
        <v>WEAK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5.5</v>
      </c>
      <c r="C339" s="2">
        <f>RSI!I339</f>
        <v>35.260456985767235</v>
      </c>
      <c r="D339" s="2">
        <f>MACD!E339</f>
        <v>-8.8823963652572502E-2</v>
      </c>
      <c r="E339" s="2">
        <f>MACD!F339</f>
        <v>-8.453497793849225E-3</v>
      </c>
      <c r="F339" s="2">
        <f>'Moving Avg'!D339</f>
        <v>5.6379999999999999</v>
      </c>
      <c r="G339" s="2">
        <f>'Moving Avg'!F339</f>
        <v>5.7110000000000003</v>
      </c>
      <c r="H339" s="2">
        <f>'Moving Avg'!G339</f>
        <v>6.2952000000000012</v>
      </c>
      <c r="I339" s="2">
        <f>'Moving Avg'!H339</f>
        <v>7.3518354999999938</v>
      </c>
      <c r="J339" s="6" t="str">
        <f>OBV!F339</f>
        <v>BEARISH</v>
      </c>
      <c r="K339" s="6" t="str">
        <f>OBV!G339</f>
        <v>WEAK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5.5</v>
      </c>
      <c r="C340" s="2">
        <f>RSI!I340</f>
        <v>35.260456985767235</v>
      </c>
      <c r="D340" s="2">
        <f>MACD!E340</f>
        <v>-1.9819066606737934E-2</v>
      </c>
      <c r="E340" s="2">
        <f>MACD!F340</f>
        <v>-1.0726611556426967E-2</v>
      </c>
      <c r="F340" s="2">
        <f>'Moving Avg'!D340</f>
        <v>5.5920000000000005</v>
      </c>
      <c r="G340" s="2">
        <f>'Moving Avg'!F340</f>
        <v>5.6860000000000017</v>
      </c>
      <c r="H340" s="2">
        <f>'Moving Avg'!G340</f>
        <v>6.2692000000000014</v>
      </c>
      <c r="I340" s="2">
        <f>'Moving Avg'!H340</f>
        <v>7.3363744999999945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5.46</v>
      </c>
      <c r="C341" s="2">
        <f>RSI!I341</f>
        <v>34.222345492257361</v>
      </c>
      <c r="D341" s="2">
        <f>MACD!E341</f>
        <v>1.623683924520325E-2</v>
      </c>
      <c r="E341" s="2">
        <f>MACD!F341</f>
        <v>-5.3339213961009248E-3</v>
      </c>
      <c r="F341" s="2">
        <f>'Moving Avg'!D341</f>
        <v>5.5380000000000003</v>
      </c>
      <c r="G341" s="2">
        <f>'Moving Avg'!F341</f>
        <v>5.668000000000001</v>
      </c>
      <c r="H341" s="2">
        <f>'Moving Avg'!G341</f>
        <v>6.2420000000000009</v>
      </c>
      <c r="I341" s="2">
        <f>'Moving Avg'!H341</f>
        <v>7.3207134999999948</v>
      </c>
      <c r="J341" s="6" t="str">
        <f>OBV!F341</f>
        <v>BEARISH</v>
      </c>
      <c r="K341" s="6" t="str">
        <f>OBV!G341</f>
        <v>WEAK</v>
      </c>
      <c r="L341" s="6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5.56</v>
      </c>
      <c r="C342" s="2">
        <f>RSI!I342</f>
        <v>39.053279411754588</v>
      </c>
      <c r="D342" s="2">
        <f>MACD!E342</f>
        <v>1.5639764465439576E-2</v>
      </c>
      <c r="E342" s="2">
        <f>MACD!F342</f>
        <v>-1.1391842237928247E-3</v>
      </c>
      <c r="F342" s="2">
        <f>'Moving Avg'!D342</f>
        <v>5.5039999999999996</v>
      </c>
      <c r="G342" s="2">
        <f>'Moving Avg'!F342</f>
        <v>5.6580000000000004</v>
      </c>
      <c r="H342" s="2">
        <f>'Moving Avg'!G342</f>
        <v>6.216800000000001</v>
      </c>
      <c r="I342" s="2">
        <f>'Moving Avg'!H342</f>
        <v>7.3055524999999939</v>
      </c>
      <c r="J342" s="6" t="str">
        <f>OBV!F342</f>
        <v>BEARISH</v>
      </c>
      <c r="K342" s="6" t="str">
        <f>OBV!G342</f>
        <v>WEAK</v>
      </c>
      <c r="L342" s="6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5.81</v>
      </c>
      <c r="C343" s="2">
        <f>RSI!I343</f>
        <v>49.114901961159816</v>
      </c>
      <c r="D343" s="2">
        <f>MACD!E343</f>
        <v>2.4452429359182126E-2</v>
      </c>
      <c r="E343" s="2">
        <f>MACD!F343</f>
        <v>3.9791384928021664E-3</v>
      </c>
      <c r="F343" s="2">
        <f>'Moving Avg'!D343</f>
        <v>5.5659999999999998</v>
      </c>
      <c r="G343" s="2">
        <f>'Moving Avg'!F343</f>
        <v>5.6690000000000005</v>
      </c>
      <c r="H343" s="2">
        <f>'Moving Avg'!G343</f>
        <v>6.1972000000000005</v>
      </c>
      <c r="I343" s="2">
        <f>'Moving Avg'!H343</f>
        <v>7.2916414999999937</v>
      </c>
      <c r="J343" s="6" t="str">
        <f>OBV!F343</f>
        <v>BULLISH</v>
      </c>
      <c r="K343" s="6" t="str">
        <f>OBV!G343</f>
        <v>NEUTRAL</v>
      </c>
      <c r="L343" s="6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5.98</v>
      </c>
      <c r="C344" s="2">
        <f>RSI!I344</f>
        <v>54.603186791429152</v>
      </c>
      <c r="D344" s="2">
        <f>MACD!E344</f>
        <v>2.0935828585228577E-2</v>
      </c>
      <c r="E344" s="2">
        <f>MACD!F344</f>
        <v>7.3704765112874489E-3</v>
      </c>
      <c r="F344" s="2">
        <f>'Moving Avg'!D344</f>
        <v>5.6619999999999999</v>
      </c>
      <c r="G344" s="2">
        <f>'Moving Avg'!F344</f>
        <v>5.6960000000000006</v>
      </c>
      <c r="H344" s="2">
        <f>'Moving Avg'!G344</f>
        <v>6.1810000000000009</v>
      </c>
      <c r="I344" s="2">
        <f>'Moving Avg'!H344</f>
        <v>7.2774729999999934</v>
      </c>
      <c r="J344" s="6" t="str">
        <f>OBV!F344</f>
        <v>BULLISH</v>
      </c>
      <c r="K344" s="6" t="str">
        <f>OBV!G344</f>
        <v>STRONG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5.97</v>
      </c>
      <c r="C345" s="2">
        <f>RSI!I345</f>
        <v>54.232640442672341</v>
      </c>
      <c r="D345" s="2">
        <f>MACD!E345</f>
        <v>-8.3827142272445698E-3</v>
      </c>
      <c r="E345" s="2">
        <f>MACD!F345</f>
        <v>4.2198383635810455E-3</v>
      </c>
      <c r="F345" s="2">
        <f>'Moving Avg'!D345</f>
        <v>5.7559999999999993</v>
      </c>
      <c r="G345" s="2">
        <f>'Moving Avg'!F345</f>
        <v>5.730500000000001</v>
      </c>
      <c r="H345" s="2">
        <f>'Moving Avg'!G345</f>
        <v>6.1644000000000005</v>
      </c>
      <c r="I345" s="2">
        <f>'Moving Avg'!H345</f>
        <v>7.2630234999999921</v>
      </c>
      <c r="J345" s="6" t="str">
        <f>OBV!F345</f>
        <v>BULLISH</v>
      </c>
      <c r="K345" s="6" t="str">
        <f>OBV!G345</f>
        <v>STRONG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5.97</v>
      </c>
      <c r="C346" s="2">
        <f>RSI!I346</f>
        <v>54.232640442672341</v>
      </c>
      <c r="D346" s="2">
        <f>MACD!E346</f>
        <v>-3.3992595755795385E-2</v>
      </c>
      <c r="E346" s="2">
        <f>MACD!F346</f>
        <v>-3.422648460294241E-3</v>
      </c>
      <c r="F346" s="2">
        <f>'Moving Avg'!D346</f>
        <v>5.8579999999999997</v>
      </c>
      <c r="G346" s="2">
        <f>'Moving Avg'!F346</f>
        <v>5.7575000000000003</v>
      </c>
      <c r="H346" s="2">
        <f>'Moving Avg'!G346</f>
        <v>6.1482000000000001</v>
      </c>
      <c r="I346" s="2">
        <f>'Moving Avg'!H346</f>
        <v>7.2485739999999916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5.8</v>
      </c>
      <c r="C347" s="2">
        <f>RSI!I347</f>
        <v>47.83280657945518</v>
      </c>
      <c r="D347" s="2">
        <f>MACD!E347</f>
        <v>-4.3812387884935688E-2</v>
      </c>
      <c r="E347" s="2">
        <f>MACD!F347</f>
        <v>-1.1500596345222531E-2</v>
      </c>
      <c r="F347" s="2">
        <f>'Moving Avg'!D347</f>
        <v>5.9059999999999997</v>
      </c>
      <c r="G347" s="2">
        <f>'Moving Avg'!F347</f>
        <v>5.7679999999999998</v>
      </c>
      <c r="H347" s="2">
        <f>'Moving Avg'!G347</f>
        <v>6.1286000000000014</v>
      </c>
      <c r="I347" s="2">
        <f>'Moving Avg'!H347</f>
        <v>7.2319589999999927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5.97</v>
      </c>
      <c r="C348" s="2">
        <f>RSI!I348</f>
        <v>53.714923101484104</v>
      </c>
      <c r="D348" s="2">
        <f>MACD!E348</f>
        <v>-9.9781599520189168E-2</v>
      </c>
      <c r="E348" s="2">
        <f>MACD!F348</f>
        <v>-2.9156796980215859E-2</v>
      </c>
      <c r="F348" s="2">
        <f>'Moving Avg'!D348</f>
        <v>5.9379999999999997</v>
      </c>
      <c r="G348" s="2">
        <f>'Moving Avg'!F348</f>
        <v>5.7789999999999999</v>
      </c>
      <c r="H348" s="2">
        <f>'Moving Avg'!G348</f>
        <v>6.1124000000000001</v>
      </c>
      <c r="I348" s="2">
        <f>'Moving Avg'!H348</f>
        <v>7.2161939999999936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5.97</v>
      </c>
      <c r="C349" s="2">
        <f>RSI!I349</f>
        <v>53.714923101484104</v>
      </c>
      <c r="D349" s="2">
        <f>MACD!E349</f>
        <v>-0.14785113456752086</v>
      </c>
      <c r="E349" s="2">
        <f>MACD!F349</f>
        <v>-5.289566449767686E-2</v>
      </c>
      <c r="F349" s="2">
        <f>'Moving Avg'!D349</f>
        <v>5.9359999999999991</v>
      </c>
      <c r="G349" s="2">
        <f>'Moving Avg'!F349</f>
        <v>5.7825000000000006</v>
      </c>
      <c r="H349" s="2">
        <f>'Moving Avg'!G349</f>
        <v>6.0962000000000014</v>
      </c>
      <c r="I349" s="2">
        <f>'Moving Avg'!H349</f>
        <v>7.2004289999999944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5.92</v>
      </c>
      <c r="C350" s="2">
        <f>RSI!I350</f>
        <v>51.725481731582462</v>
      </c>
      <c r="D350" s="2">
        <f>MACD!E350</f>
        <v>-0.18547995963802322</v>
      </c>
      <c r="E350" s="2">
        <f>MACD!F350</f>
        <v>-7.941252352574614E-2</v>
      </c>
      <c r="F350" s="2">
        <f>'Moving Avg'!D350</f>
        <v>5.9259999999999993</v>
      </c>
      <c r="G350" s="2">
        <f>'Moving Avg'!F350</f>
        <v>5.7750000000000004</v>
      </c>
      <c r="H350" s="2">
        <f>'Moving Avg'!G350</f>
        <v>6.0790000000000024</v>
      </c>
      <c r="I350" s="2">
        <f>'Moving Avg'!H350</f>
        <v>7.184413999999995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</row>
    <row r="351" spans="1:12" ht="13.5" x14ac:dyDescent="0.25">
      <c r="A351" s="3">
        <f>RSI!A351</f>
        <v>42514</v>
      </c>
      <c r="B351" s="2">
        <f>RSI!B351</f>
        <v>5.9</v>
      </c>
      <c r="C351" s="2">
        <f>RSI!I351</f>
        <v>50.913191587882054</v>
      </c>
      <c r="D351" s="2">
        <f>MACD!E351</f>
        <v>-0.22230619056633127</v>
      </c>
      <c r="E351" s="2">
        <f>MACD!F351</f>
        <v>-0.10799125693386318</v>
      </c>
      <c r="F351" s="2">
        <f>'Moving Avg'!D351</f>
        <v>5.911999999999999</v>
      </c>
      <c r="G351" s="2">
        <f>'Moving Avg'!F351</f>
        <v>5.7755000000000001</v>
      </c>
      <c r="H351" s="2">
        <f>'Moving Avg'!G351</f>
        <v>6.0614000000000008</v>
      </c>
      <c r="I351" s="2">
        <f>'Moving Avg'!H351</f>
        <v>7.1682989999999975</v>
      </c>
      <c r="J351" s="6" t="str">
        <f>OBV!F351</f>
        <v>BULLISH</v>
      </c>
      <c r="K351" s="6" t="str">
        <f>OBV!G351</f>
        <v>NEUTRAL</v>
      </c>
      <c r="L351" s="6" t="str">
        <f>OBV!H351</f>
        <v>BULLISH DIVERGENCE</v>
      </c>
    </row>
    <row r="352" spans="1:12" ht="13.5" x14ac:dyDescent="0.25">
      <c r="A352" s="3">
        <f>RSI!A352</f>
        <v>42515</v>
      </c>
      <c r="B352" s="2">
        <f>RSI!B352</f>
        <v>5.9</v>
      </c>
      <c r="C352" s="2">
        <f>RSI!I352</f>
        <v>50.913191587882054</v>
      </c>
      <c r="D352" s="2">
        <f>MACD!E352</f>
        <v>-0.23825487644387966</v>
      </c>
      <c r="E352" s="2">
        <f>MACD!F352</f>
        <v>-0.13404398083586649</v>
      </c>
      <c r="F352" s="2">
        <f>'Moving Avg'!D352</f>
        <v>5.9319999999999995</v>
      </c>
      <c r="G352" s="2">
        <f>'Moving Avg'!F352</f>
        <v>5.7845000000000004</v>
      </c>
      <c r="H352" s="2">
        <f>'Moving Avg'!G352</f>
        <v>6.0440000000000005</v>
      </c>
      <c r="I352" s="2">
        <f>'Moving Avg'!H352</f>
        <v>7.1521839999999974</v>
      </c>
      <c r="J352" s="6" t="str">
        <f>OBV!F352</f>
        <v>BULLISH</v>
      </c>
      <c r="K352" s="6" t="str">
        <f>OBV!G352</f>
        <v>NEUTRAL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5.8</v>
      </c>
      <c r="C353" s="2">
        <f>RSI!I353</f>
        <v>46.663805750156193</v>
      </c>
      <c r="D353" s="2">
        <f>MACD!E353</f>
        <v>-0.20604082832578996</v>
      </c>
      <c r="E353" s="2">
        <f>MACD!F353</f>
        <v>-0.1484433503338512</v>
      </c>
      <c r="F353" s="2">
        <f>'Moving Avg'!D353</f>
        <v>5.8979999999999997</v>
      </c>
      <c r="G353" s="2">
        <f>'Moving Avg'!F353</f>
        <v>5.78</v>
      </c>
      <c r="H353" s="2">
        <f>'Moving Avg'!G353</f>
        <v>6.0246000000000004</v>
      </c>
      <c r="I353" s="2">
        <f>'Moving Avg'!H353</f>
        <v>7.1355689999999985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5.8</v>
      </c>
      <c r="C354" s="2">
        <f>RSI!I354</f>
        <v>46.663805750156193</v>
      </c>
      <c r="D354" s="2">
        <f>MACD!E354</f>
        <v>-0.15218605184209189</v>
      </c>
      <c r="E354" s="2">
        <f>MACD!F354</f>
        <v>-0.14919189063549934</v>
      </c>
      <c r="F354" s="2">
        <f>'Moving Avg'!D354</f>
        <v>5.8639999999999999</v>
      </c>
      <c r="G354" s="2">
        <f>'Moving Avg'!F354</f>
        <v>5.7750000000000004</v>
      </c>
      <c r="H354" s="2">
        <f>'Moving Avg'!G354</f>
        <v>6.0051999999999994</v>
      </c>
      <c r="I354" s="2">
        <f>'Moving Avg'!H354</f>
        <v>7.1189539999999987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5.7</v>
      </c>
      <c r="C355" s="2">
        <f>RSI!I355</f>
        <v>42.54549778578054</v>
      </c>
      <c r="D355" s="2">
        <f>MACD!E355</f>
        <v>-0.10033759674127918</v>
      </c>
      <c r="E355" s="2">
        <f>MACD!F355</f>
        <v>-0.13942103185665533</v>
      </c>
      <c r="F355" s="2">
        <f>'Moving Avg'!D355</f>
        <v>5.82</v>
      </c>
      <c r="G355" s="2">
        <f>'Moving Avg'!F355</f>
        <v>5.7735000000000003</v>
      </c>
      <c r="H355" s="2">
        <f>'Moving Avg'!G355</f>
        <v>5.9893999999999998</v>
      </c>
      <c r="I355" s="2">
        <f>'Moving Avg'!H355</f>
        <v>7.101839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5.7</v>
      </c>
      <c r="C356" s="2">
        <f>RSI!I356</f>
        <v>42.54549778578054</v>
      </c>
      <c r="D356" s="2">
        <f>MACD!E356</f>
        <v>-5.5495216286326254E-2</v>
      </c>
      <c r="E356" s="2">
        <f>MACD!F356</f>
        <v>-0.12263586874258953</v>
      </c>
      <c r="F356" s="2">
        <f>'Moving Avg'!D356</f>
        <v>5.7799999999999994</v>
      </c>
      <c r="G356" s="2">
        <f>'Moving Avg'!F356</f>
        <v>5.7720000000000002</v>
      </c>
      <c r="H356" s="2">
        <f>'Moving Avg'!G356</f>
        <v>5.9703999999999988</v>
      </c>
      <c r="I356" s="2">
        <f>'Moving Avg'!H356</f>
        <v>7.0847240000000014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</row>
    <row r="357" spans="1:12" ht="13.5" x14ac:dyDescent="0.25">
      <c r="A357" s="3">
        <f>RSI!A357</f>
        <v>42522</v>
      </c>
      <c r="B357" s="2">
        <f>RSI!B357</f>
        <v>5.7</v>
      </c>
      <c r="C357" s="2">
        <f>RSI!I357</f>
        <v>42.54549778578054</v>
      </c>
      <c r="D357" s="2">
        <f>MACD!E357</f>
        <v>-4.2806796086162002E-2</v>
      </c>
      <c r="E357" s="2">
        <f>MACD!F357</f>
        <v>-0.10667005421130403</v>
      </c>
      <c r="F357" s="2">
        <f>'Moving Avg'!D357</f>
        <v>5.74</v>
      </c>
      <c r="G357" s="2">
        <f>'Moving Avg'!F357</f>
        <v>5.7705000000000002</v>
      </c>
      <c r="H357" s="2">
        <f>'Moving Avg'!G357</f>
        <v>5.9513999999999978</v>
      </c>
      <c r="I357" s="2">
        <f>'Moving Avg'!H357</f>
        <v>7.0676090000000009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5.7</v>
      </c>
      <c r="C358" s="2">
        <f>RSI!I358</f>
        <v>42.54549778578054</v>
      </c>
      <c r="D358" s="2">
        <f>MACD!E358</f>
        <v>-5.0844520992976427E-3</v>
      </c>
      <c r="E358" s="2">
        <f>MACD!F358</f>
        <v>-8.6352933788902755E-2</v>
      </c>
      <c r="F358" s="2">
        <f>'Moving Avg'!D358</f>
        <v>5.72</v>
      </c>
      <c r="G358" s="2">
        <f>'Moving Avg'!F358</f>
        <v>5.7805000000000009</v>
      </c>
      <c r="H358" s="2">
        <f>'Moving Avg'!G358</f>
        <v>5.9323999999999977</v>
      </c>
      <c r="I358" s="2">
        <f>'Moving Avg'!H358</f>
        <v>7.0504940000000023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5.6</v>
      </c>
      <c r="C359" s="2">
        <f>RSI!I359</f>
        <v>38.030947050462835</v>
      </c>
      <c r="D359" s="2">
        <f>MACD!E359</f>
        <v>3.5012363868752061E-2</v>
      </c>
      <c r="E359" s="2">
        <f>MACD!F359</f>
        <v>-6.2079874257371791E-2</v>
      </c>
      <c r="F359" s="2">
        <f>'Moving Avg'!D359</f>
        <v>5.68</v>
      </c>
      <c r="G359" s="2">
        <f>'Moving Avg'!F359</f>
        <v>5.7855000000000008</v>
      </c>
      <c r="H359" s="2">
        <f>'Moving Avg'!G359</f>
        <v>5.9151999999999987</v>
      </c>
      <c r="I359" s="2">
        <f>'Moving Avg'!H359</f>
        <v>7.0342405000000019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5.6</v>
      </c>
      <c r="C360" s="2">
        <f>RSI!I360</f>
        <v>38.030947050462835</v>
      </c>
      <c r="D360" s="2">
        <f>MACD!E360</f>
        <v>6.2552463400770364E-2</v>
      </c>
      <c r="E360" s="2">
        <f>MACD!F360</f>
        <v>-3.7153406725743368E-2</v>
      </c>
      <c r="F360" s="2">
        <f>'Moving Avg'!D360</f>
        <v>5.660000000000001</v>
      </c>
      <c r="G360" s="2">
        <f>'Moving Avg'!F360</f>
        <v>5.7904999999999998</v>
      </c>
      <c r="H360" s="2">
        <f>'Moving Avg'!G360</f>
        <v>5.8979999999999997</v>
      </c>
      <c r="I360" s="2">
        <f>'Moving Avg'!H360</f>
        <v>7.0193005000000008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5.75</v>
      </c>
      <c r="C361" s="2">
        <f>RSI!I361</f>
        <v>47.687592043784392</v>
      </c>
      <c r="D361" s="2">
        <f>MACD!E361</f>
        <v>7.2875305331545626E-2</v>
      </c>
      <c r="E361" s="2">
        <f>MACD!F361</f>
        <v>-1.5147664314285571E-2</v>
      </c>
      <c r="F361" s="2">
        <f>'Moving Avg'!D361</f>
        <v>5.67</v>
      </c>
      <c r="G361" s="2">
        <f>'Moving Avg'!F361</f>
        <v>5.8049999999999997</v>
      </c>
      <c r="H361" s="2">
        <f>'Moving Avg'!G361</f>
        <v>5.88</v>
      </c>
      <c r="I361" s="2">
        <f>'Moving Avg'!H361</f>
        <v>7.0038445000000014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5.73</v>
      </c>
      <c r="C362" s="2">
        <f>RSI!I362</f>
        <v>46.643906324243325</v>
      </c>
      <c r="D362" s="2">
        <f>MACD!E362</f>
        <v>8.3323397381794173E-2</v>
      </c>
      <c r="E362" s="2">
        <f>MACD!F362</f>
        <v>4.5465480249303782E-3</v>
      </c>
      <c r="F362" s="2">
        <f>'Moving Avg'!D362</f>
        <v>5.6760000000000002</v>
      </c>
      <c r="G362" s="2">
        <f>'Moving Avg'!F362</f>
        <v>5.8134999999999994</v>
      </c>
      <c r="H362" s="2">
        <f>'Moving Avg'!G362</f>
        <v>5.8586000000000009</v>
      </c>
      <c r="I362" s="2">
        <f>'Moving Avg'!H362</f>
        <v>6.9882885000000012</v>
      </c>
      <c r="J362" s="6" t="str">
        <f>OBV!F362</f>
        <v>BULLISH</v>
      </c>
      <c r="K362" s="6" t="str">
        <f>OBV!G362</f>
        <v>NEUTRAL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5.74</v>
      </c>
      <c r="C363" s="2">
        <f>RSI!I363</f>
        <v>47.265368853206802</v>
      </c>
      <c r="D363" s="2">
        <f>MACD!E363</f>
        <v>7.6371635912537705E-2</v>
      </c>
      <c r="E363" s="2">
        <f>MACD!F363</f>
        <v>1.8911565602451844E-2</v>
      </c>
      <c r="F363" s="2">
        <f>'Moving Avg'!D363</f>
        <v>5.6840000000000002</v>
      </c>
      <c r="G363" s="2">
        <f>'Moving Avg'!F363</f>
        <v>5.81</v>
      </c>
      <c r="H363" s="2">
        <f>'Moving Avg'!G363</f>
        <v>5.837600000000001</v>
      </c>
      <c r="I363" s="2">
        <f>'Moving Avg'!H363</f>
        <v>6.9727825000000019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</row>
    <row r="364" spans="1:12" ht="13.5" x14ac:dyDescent="0.25">
      <c r="A364" s="3">
        <f>RSI!A364</f>
        <v>42531</v>
      </c>
      <c r="B364" s="2">
        <f>RSI!B364</f>
        <v>5.74</v>
      </c>
      <c r="C364" s="2">
        <f>RSI!I364</f>
        <v>47.265368853206802</v>
      </c>
      <c r="D364" s="2">
        <f>MACD!E364</f>
        <v>7.0738527799444562E-2</v>
      </c>
      <c r="E364" s="2">
        <f>MACD!F364</f>
        <v>2.927695804185039E-2</v>
      </c>
      <c r="F364" s="2">
        <f>'Moving Avg'!D364</f>
        <v>5.7120000000000006</v>
      </c>
      <c r="G364" s="2">
        <f>'Moving Avg'!F364</f>
        <v>5.7979999999999992</v>
      </c>
      <c r="H364" s="2">
        <f>'Moving Avg'!G364</f>
        <v>5.816600000000002</v>
      </c>
      <c r="I364" s="2">
        <f>'Moving Avg'!H364</f>
        <v>6.9559630000000015</v>
      </c>
      <c r="J364" s="6" t="str">
        <f>OBV!F364</f>
        <v>BULLISH</v>
      </c>
      <c r="K364" s="6" t="str">
        <f>OBV!G364</f>
        <v>NEUTRAL</v>
      </c>
      <c r="L364" s="6" t="str">
        <f>OBV!H364</f>
        <v>CONFIRMED BULLISH</v>
      </c>
    </row>
    <row r="365" spans="1:12" ht="13.5" x14ac:dyDescent="0.25">
      <c r="A365" s="3">
        <f>RSI!A365</f>
        <v>42534</v>
      </c>
      <c r="B365" s="2">
        <f>RSI!B365</f>
        <v>5.74</v>
      </c>
      <c r="C365" s="2">
        <f>RSI!I365</f>
        <v>47.265368853206802</v>
      </c>
      <c r="D365" s="2">
        <f>MACD!E365</f>
        <v>5.0818132237340663E-2</v>
      </c>
      <c r="E365" s="2">
        <f>MACD!F365</f>
        <v>3.3585192880948446E-2</v>
      </c>
      <c r="F365" s="2">
        <f>'Moving Avg'!D365</f>
        <v>5.74</v>
      </c>
      <c r="G365" s="2">
        <f>'Moving Avg'!F365</f>
        <v>5.7864999999999984</v>
      </c>
      <c r="H365" s="2">
        <f>'Moving Avg'!G365</f>
        <v>5.7948000000000004</v>
      </c>
      <c r="I365" s="2">
        <f>'Moving Avg'!H365</f>
        <v>6.939143500000001</v>
      </c>
      <c r="J365" s="6" t="str">
        <f>OBV!F365</f>
        <v>BULLISH</v>
      </c>
      <c r="K365" s="6" t="str">
        <f>OBV!G365</f>
        <v>NEUTRAL</v>
      </c>
      <c r="L365" s="6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5.57</v>
      </c>
      <c r="C366" s="2">
        <f>RSI!I366</f>
        <v>37.893977301307196</v>
      </c>
      <c r="D366" s="2">
        <f>MACD!E366</f>
        <v>4.6768612839825252E-2</v>
      </c>
      <c r="E366" s="2">
        <f>MACD!F366</f>
        <v>3.622187687272381E-2</v>
      </c>
      <c r="F366" s="2">
        <f>'Moving Avg'!D366</f>
        <v>5.7040000000000006</v>
      </c>
      <c r="G366" s="2">
        <f>'Moving Avg'!F366</f>
        <v>5.7664999999999988</v>
      </c>
      <c r="H366" s="2">
        <f>'Moving Avg'!G366</f>
        <v>5.7696000000000014</v>
      </c>
      <c r="I366" s="2">
        <f>'Moving Avg'!H366</f>
        <v>6.9201129999999997</v>
      </c>
      <c r="J366" s="6" t="str">
        <f>OBV!F366</f>
        <v>BULLISH</v>
      </c>
      <c r="K366" s="6" t="str">
        <f>OBV!G366</f>
        <v>NEUTRAL</v>
      </c>
      <c r="L366" s="6" t="str">
        <f>OBV!H366</f>
        <v>BULLISH DIVERGENCE</v>
      </c>
    </row>
    <row r="367" spans="1:12" ht="13.5" x14ac:dyDescent="0.25">
      <c r="A367" s="3">
        <f>RSI!A367</f>
        <v>42536</v>
      </c>
      <c r="B367" s="2">
        <f>RSI!B367</f>
        <v>5.73</v>
      </c>
      <c r="C367" s="2">
        <f>RSI!I367</f>
        <v>48.286494567202503</v>
      </c>
      <c r="D367" s="2">
        <f>MACD!E367</f>
        <v>3.2692566441888893E-2</v>
      </c>
      <c r="E367" s="2">
        <f>MACD!F367</f>
        <v>3.5516014786556832E-2</v>
      </c>
      <c r="F367" s="2">
        <f>'Moving Avg'!D367</f>
        <v>5.7039999999999997</v>
      </c>
      <c r="G367" s="2">
        <f>'Moving Avg'!F367</f>
        <v>5.762999999999999</v>
      </c>
      <c r="H367" s="2">
        <f>'Moving Avg'!G367</f>
        <v>5.7554000000000007</v>
      </c>
      <c r="I367" s="2">
        <f>'Moving Avg'!H367</f>
        <v>6.9018824999999993</v>
      </c>
      <c r="J367" s="6" t="str">
        <f>OBV!F367</f>
        <v>BULLISH</v>
      </c>
      <c r="K367" s="6" t="str">
        <f>OBV!G367</f>
        <v>NEUTRAL</v>
      </c>
      <c r="L367" s="6" t="str">
        <f>OBV!H367</f>
        <v>NEUTRAL</v>
      </c>
    </row>
    <row r="368" spans="1:12" ht="13.5" x14ac:dyDescent="0.25">
      <c r="A368" s="3">
        <f>RSI!A368</f>
        <v>42537</v>
      </c>
      <c r="B368" s="2">
        <f>RSI!B368</f>
        <v>5.73</v>
      </c>
      <c r="C368" s="2">
        <f>RSI!I368</f>
        <v>48.286494567202503</v>
      </c>
      <c r="D368" s="2">
        <f>MACD!E368</f>
        <v>2.0949879760406631E-2</v>
      </c>
      <c r="E368" s="2">
        <f>MACD!F368</f>
        <v>3.2602787781326796E-2</v>
      </c>
      <c r="F368" s="2">
        <f>'Moving Avg'!D368</f>
        <v>5.702</v>
      </c>
      <c r="G368" s="2">
        <f>'Moving Avg'!F368</f>
        <v>5.7510000000000003</v>
      </c>
      <c r="H368" s="2">
        <f>'Moving Avg'!G368</f>
        <v>5.7458</v>
      </c>
      <c r="I368" s="2">
        <f>'Moving Avg'!H368</f>
        <v>6.8836519999999988</v>
      </c>
      <c r="J368" s="6" t="str">
        <f>OBV!F368</f>
        <v>BULLISH</v>
      </c>
      <c r="K368" s="6" t="str">
        <f>OBV!G368</f>
        <v>NEUTRAL</v>
      </c>
      <c r="L368" s="6" t="str">
        <f>OBV!H368</f>
        <v>BULLISH DIVERGENCE</v>
      </c>
    </row>
    <row r="369" spans="1:12" ht="13.5" x14ac:dyDescent="0.25">
      <c r="A369" s="3">
        <f>RSI!A369</f>
        <v>42538</v>
      </c>
      <c r="B369" s="2">
        <f>RSI!B369</f>
        <v>5.73</v>
      </c>
      <c r="C369" s="2">
        <f>RSI!I369</f>
        <v>48.286494567202503</v>
      </c>
      <c r="D369" s="2">
        <f>MACD!E369</f>
        <v>-4.215471682469385E-3</v>
      </c>
      <c r="E369" s="2">
        <f>MACD!F369</f>
        <v>2.5239135888567563E-2</v>
      </c>
      <c r="F369" s="2">
        <f>'Moving Avg'!D369</f>
        <v>5.7</v>
      </c>
      <c r="G369" s="2">
        <f>'Moving Avg'!F369</f>
        <v>5.7390000000000008</v>
      </c>
      <c r="H369" s="2">
        <f>'Moving Avg'!G369</f>
        <v>5.7397999999999998</v>
      </c>
      <c r="I369" s="2">
        <f>'Moving Avg'!H369</f>
        <v>6.8668064999999991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5.48</v>
      </c>
      <c r="C370" s="2">
        <f>RSI!I370</f>
        <v>36.39982048696838</v>
      </c>
      <c r="D370" s="2">
        <f>MACD!E370</f>
        <v>-6.8468385202509197E-3</v>
      </c>
      <c r="E370" s="2">
        <f>MACD!F370</f>
        <v>1.8821941006803868E-2</v>
      </c>
      <c r="F370" s="2">
        <f>'Moving Avg'!D370</f>
        <v>5.6480000000000006</v>
      </c>
      <c r="G370" s="2">
        <f>'Moving Avg'!F370</f>
        <v>5.7170000000000005</v>
      </c>
      <c r="H370" s="2">
        <f>'Moving Avg'!G370</f>
        <v>5.7294000000000009</v>
      </c>
      <c r="I370" s="2">
        <f>'Moving Avg'!H370</f>
        <v>6.851170999999999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5.5</v>
      </c>
      <c r="C371" s="2">
        <f>RSI!I371</f>
        <v>37.720669816713624</v>
      </c>
      <c r="D371" s="2">
        <f>MACD!E371</f>
        <v>1.4132538897674074E-2</v>
      </c>
      <c r="E371" s="2">
        <f>MACD!F371</f>
        <v>1.788406058497791E-2</v>
      </c>
      <c r="F371" s="2">
        <f>'Moving Avg'!D371</f>
        <v>5.6340000000000003</v>
      </c>
      <c r="G371" s="2">
        <f>'Moving Avg'!F371</f>
        <v>5.6970000000000001</v>
      </c>
      <c r="H371" s="2">
        <f>'Moving Avg'!G371</f>
        <v>5.7230000000000016</v>
      </c>
      <c r="I371" s="2">
        <f>'Moving Avg'!H371</f>
        <v>6.8356354999999995</v>
      </c>
      <c r="J371" s="6" t="str">
        <f>OBV!F371</f>
        <v>BULLISH</v>
      </c>
      <c r="K371" s="6" t="str">
        <f>OBV!G371</f>
        <v>NEUTRAL</v>
      </c>
      <c r="L371" s="6" t="str">
        <f>OBV!H371</f>
        <v>BULLISH DIVERGENCE</v>
      </c>
    </row>
    <row r="372" spans="1:12" ht="13.5" x14ac:dyDescent="0.25">
      <c r="A372" s="3">
        <f>RSI!A372</f>
        <v>42543</v>
      </c>
      <c r="B372" s="2">
        <f>RSI!B372</f>
        <v>5.5</v>
      </c>
      <c r="C372" s="2">
        <f>RSI!I372</f>
        <v>37.720669816713624</v>
      </c>
      <c r="D372" s="2">
        <f>MACD!E372</f>
        <v>3.0180398254763929E-2</v>
      </c>
      <c r="E372" s="2">
        <f>MACD!F372</f>
        <v>2.0343328118935113E-2</v>
      </c>
      <c r="F372" s="2">
        <f>'Moving Avg'!D372</f>
        <v>5.5880000000000001</v>
      </c>
      <c r="G372" s="2">
        <f>'Moving Avg'!F372</f>
        <v>5.6770000000000014</v>
      </c>
      <c r="H372" s="2">
        <f>'Moving Avg'!G372</f>
        <v>5.7178000000000004</v>
      </c>
      <c r="I372" s="2">
        <f>'Moving Avg'!H372</f>
        <v>6.8201000000000001</v>
      </c>
      <c r="J372" s="6" t="str">
        <f>OBV!F372</f>
        <v>BULLISH</v>
      </c>
      <c r="K372" s="6" t="str">
        <f>OBV!G372</f>
        <v>NEUTRAL</v>
      </c>
      <c r="L372" s="6" t="str">
        <f>OBV!H372</f>
        <v>BULLISH DIVERGENCE</v>
      </c>
    </row>
    <row r="373" spans="1:12" ht="13.5" x14ac:dyDescent="0.25">
      <c r="A373" s="3">
        <f>RSI!A373</f>
        <v>42544</v>
      </c>
      <c r="B373" s="2">
        <f>RSI!B373</f>
        <v>5.5</v>
      </c>
      <c r="C373" s="2">
        <f>RSI!I373</f>
        <v>37.720669816713624</v>
      </c>
      <c r="D373" s="2">
        <f>MACD!E373</f>
        <v>4.6569115434765607E-2</v>
      </c>
      <c r="E373" s="2">
        <f>MACD!F373</f>
        <v>2.5588485582101216E-2</v>
      </c>
      <c r="F373" s="2">
        <f>'Moving Avg'!D373</f>
        <v>5.5419999999999998</v>
      </c>
      <c r="G373" s="2">
        <f>'Moving Avg'!F373</f>
        <v>5.6620000000000008</v>
      </c>
      <c r="H373" s="2">
        <f>'Moving Avg'!G373</f>
        <v>5.7160000000000002</v>
      </c>
      <c r="I373" s="2">
        <f>'Moving Avg'!H373</f>
        <v>6.8032744999999988</v>
      </c>
      <c r="J373" s="6" t="str">
        <f>OBV!F373</f>
        <v>BULLISH</v>
      </c>
      <c r="K373" s="6" t="str">
        <f>OBV!G373</f>
        <v>NEUTRAL</v>
      </c>
      <c r="L373" s="6" t="str">
        <f>OBV!H373</f>
        <v>BULLISH DIVERGENCE</v>
      </c>
    </row>
    <row r="374" spans="1:12" ht="13.5" x14ac:dyDescent="0.25">
      <c r="A374" s="3">
        <f>RSI!A374</f>
        <v>42545</v>
      </c>
      <c r="B374" s="2">
        <f>RSI!B374</f>
        <v>5.4</v>
      </c>
      <c r="C374" s="2">
        <f>RSI!I374</f>
        <v>33.390173541413048</v>
      </c>
      <c r="D374" s="2">
        <f>MACD!E374</f>
        <v>6.9021026439783917E-2</v>
      </c>
      <c r="E374" s="2">
        <f>MACD!F374</f>
        <v>3.4274993753637753E-2</v>
      </c>
      <c r="F374" s="2">
        <f>'Moving Avg'!D374</f>
        <v>5.4760000000000009</v>
      </c>
      <c r="G374" s="2">
        <f>'Moving Avg'!F374</f>
        <v>5.6420000000000012</v>
      </c>
      <c r="H374" s="2">
        <f>'Moving Avg'!G374</f>
        <v>5.7151999999999994</v>
      </c>
      <c r="I374" s="2">
        <f>'Moving Avg'!H374</f>
        <v>6.7846595000000001</v>
      </c>
      <c r="J374" s="6" t="str">
        <f>OBV!F374</f>
        <v>BULLISH</v>
      </c>
      <c r="K374" s="6" t="str">
        <f>OBV!G374</f>
        <v>NEUTRAL</v>
      </c>
      <c r="L374" s="6" t="str">
        <f>OBV!H374</f>
        <v>BULLISH DIVERGENCE</v>
      </c>
    </row>
    <row r="375" spans="1:12" ht="13.5" x14ac:dyDescent="0.25">
      <c r="A375" s="3">
        <f>RSI!A375</f>
        <v>42548</v>
      </c>
      <c r="B375" s="2">
        <f>RSI!B375</f>
        <v>5.54</v>
      </c>
      <c r="C375" s="2">
        <f>RSI!I375</f>
        <v>43.218466817489642</v>
      </c>
      <c r="D375" s="2">
        <f>MACD!E375</f>
        <v>7.9329264105370889E-2</v>
      </c>
      <c r="E375" s="2">
        <f>MACD!F375</f>
        <v>4.3285847823984383E-2</v>
      </c>
      <c r="F375" s="2">
        <f>'Moving Avg'!D375</f>
        <v>5.4879999999999995</v>
      </c>
      <c r="G375" s="2">
        <f>'Moving Avg'!F375</f>
        <v>5.6340000000000021</v>
      </c>
      <c r="H375" s="2">
        <f>'Moving Avg'!G375</f>
        <v>5.7203999999999997</v>
      </c>
      <c r="I375" s="2">
        <f>'Moving Avg'!H375</f>
        <v>6.7667444999999997</v>
      </c>
      <c r="J375" s="6" t="str">
        <f>OBV!F375</f>
        <v>BULLISH</v>
      </c>
      <c r="K375" s="6" t="str">
        <f>OBV!G375</f>
        <v>STRONG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5.7</v>
      </c>
      <c r="C376" s="2">
        <f>RSI!I376</f>
        <v>51.945225710699759</v>
      </c>
      <c r="D376" s="2">
        <f>MACD!E376</f>
        <v>5.0774985762393143E-2</v>
      </c>
      <c r="E376" s="2">
        <f>MACD!F376</f>
        <v>4.4783675411666141E-2</v>
      </c>
      <c r="F376" s="2">
        <f>'Moving Avg'!D376</f>
        <v>5.5279999999999996</v>
      </c>
      <c r="G376" s="2">
        <f>'Moving Avg'!F376</f>
        <v>5.6340000000000021</v>
      </c>
      <c r="H376" s="2">
        <f>'Moving Avg'!G376</f>
        <v>5.7257999999999996</v>
      </c>
      <c r="I376" s="2">
        <f>'Moving Avg'!H376</f>
        <v>6.749223500000002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5.8</v>
      </c>
      <c r="C377" s="2">
        <f>RSI!I377</f>
        <v>56.450241468262227</v>
      </c>
      <c r="D377" s="2">
        <f>MACD!E377</f>
        <v>4.3551263576158128E-2</v>
      </c>
      <c r="E377" s="2">
        <f>MACD!F377</f>
        <v>4.4537193044564542E-2</v>
      </c>
      <c r="F377" s="2">
        <f>'Moving Avg'!D377</f>
        <v>5.5880000000000001</v>
      </c>
      <c r="G377" s="2">
        <f>'Moving Avg'!F377</f>
        <v>5.6390000000000011</v>
      </c>
      <c r="H377" s="2">
        <f>'Moving Avg'!G377</f>
        <v>5.7299999999999986</v>
      </c>
      <c r="I377" s="2">
        <f>'Moving Avg'!H377</f>
        <v>6.7322025000000005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5.7</v>
      </c>
      <c r="C378" s="2">
        <f>RSI!I378</f>
        <v>51.273706315742253</v>
      </c>
      <c r="D378" s="2">
        <f>MACD!E378</f>
        <v>4.4005028090348119E-2</v>
      </c>
      <c r="E378" s="2">
        <f>MACD!F378</f>
        <v>4.4430760053721256E-2</v>
      </c>
      <c r="F378" s="2">
        <f>'Moving Avg'!D378</f>
        <v>5.6280000000000001</v>
      </c>
      <c r="G378" s="2">
        <f>'Moving Avg'!F378</f>
        <v>5.6390000000000011</v>
      </c>
      <c r="H378" s="2">
        <f>'Moving Avg'!G378</f>
        <v>5.7289999999999983</v>
      </c>
      <c r="I378" s="2">
        <f>'Moving Avg'!H378</f>
        <v>6.7146815000000029</v>
      </c>
      <c r="J378" s="6" t="str">
        <f>OBV!F378</f>
        <v>BEARISH</v>
      </c>
      <c r="K378" s="6" t="str">
        <f>OBV!G378</f>
        <v>NEUTRAL</v>
      </c>
      <c r="L378" s="6" t="str">
        <f>OBV!H378</f>
        <v>BEARISH DIVERGENCE</v>
      </c>
    </row>
    <row r="379" spans="1:12" ht="13.5" x14ac:dyDescent="0.25">
      <c r="A379" s="3">
        <f>RSI!A379</f>
        <v>42552</v>
      </c>
      <c r="B379" s="2">
        <f>RSI!B379</f>
        <v>5.7</v>
      </c>
      <c r="C379" s="2">
        <f>RSI!I379</f>
        <v>51.273706315742253</v>
      </c>
      <c r="D379" s="2">
        <f>MACD!E379</f>
        <v>4.4200940138897415E-2</v>
      </c>
      <c r="E379" s="2">
        <f>MACD!F379</f>
        <v>4.4384796070756495E-2</v>
      </c>
      <c r="F379" s="2">
        <f>'Moving Avg'!D379</f>
        <v>5.6879999999999997</v>
      </c>
      <c r="G379" s="2">
        <f>'Moving Avg'!F379</f>
        <v>5.6440000000000019</v>
      </c>
      <c r="H379" s="2">
        <f>'Moving Avg'!G379</f>
        <v>5.7249999999999988</v>
      </c>
      <c r="I379" s="2">
        <f>'Moving Avg'!H379</f>
        <v>6.6991190000000032</v>
      </c>
      <c r="J379" s="6" t="str">
        <f>OBV!F379</f>
        <v>BEARISH</v>
      </c>
      <c r="K379" s="6" t="str">
        <f>OBV!G379</f>
        <v>NEUTRAL</v>
      </c>
      <c r="L379" s="6" t="str">
        <f>OBV!H379</f>
        <v>BEARISH DIVERGENCE</v>
      </c>
    </row>
    <row r="380" spans="1:12" ht="13.5" x14ac:dyDescent="0.25">
      <c r="A380" s="3">
        <f>RSI!A380</f>
        <v>42555</v>
      </c>
      <c r="B380" s="2">
        <f>RSI!B380</f>
        <v>5.8</v>
      </c>
      <c r="C380" s="2">
        <f>RSI!I380</f>
        <v>55.95766510371012</v>
      </c>
      <c r="D380" s="2">
        <f>MACD!E380</f>
        <v>-1.676347459975247E-3</v>
      </c>
      <c r="E380" s="2">
        <f>MACD!F380</f>
        <v>3.5172567364610149E-2</v>
      </c>
      <c r="F380" s="2">
        <f>'Moving Avg'!D380</f>
        <v>5.74</v>
      </c>
      <c r="G380" s="2">
        <f>'Moving Avg'!F380</f>
        <v>5.6540000000000017</v>
      </c>
      <c r="H380" s="2">
        <f>'Moving Avg'!G380</f>
        <v>5.7195999999999989</v>
      </c>
      <c r="I380" s="2">
        <f>'Moving Avg'!H380</f>
        <v>6.6851310000000019</v>
      </c>
      <c r="J380" s="6" t="str">
        <f>OBV!F380</f>
        <v>BEARISH</v>
      </c>
      <c r="K380" s="6" t="str">
        <f>OBV!G380</f>
        <v>NEUTRAL</v>
      </c>
      <c r="L380" s="6" t="str">
        <f>OBV!H380</f>
        <v>BEARISH DIVERGENCE</v>
      </c>
    </row>
    <row r="381" spans="1:12" ht="13.5" x14ac:dyDescent="0.25">
      <c r="A381" s="3">
        <f>RSI!A381</f>
        <v>42559</v>
      </c>
      <c r="B381" s="2">
        <f>RSI!B381</f>
        <v>5.8</v>
      </c>
      <c r="C381" s="2">
        <f>RSI!I381</f>
        <v>55.957665103710127</v>
      </c>
      <c r="D381" s="2">
        <f>MACD!E381</f>
        <v>-3.8170788200288186E-2</v>
      </c>
      <c r="E381" s="2">
        <f>MACD!F381</f>
        <v>2.0503896251630484E-2</v>
      </c>
      <c r="F381" s="2">
        <f>'Moving Avg'!D381</f>
        <v>5.76</v>
      </c>
      <c r="G381" s="2">
        <f>'Moving Avg'!F381</f>
        <v>5.6565000000000012</v>
      </c>
      <c r="H381" s="2">
        <f>'Moving Avg'!G381</f>
        <v>5.7177999999999987</v>
      </c>
      <c r="I381" s="2">
        <f>'Moving Avg'!H381</f>
        <v>6.6711430000000016</v>
      </c>
      <c r="J381" s="6" t="str">
        <f>OBV!F381</f>
        <v>BEARISH</v>
      </c>
      <c r="K381" s="6" t="str">
        <f>OBV!G381</f>
        <v>NEUTRAL</v>
      </c>
      <c r="L381" s="6" t="str">
        <f>OBV!H381</f>
        <v>BEARISH DIVERGENCE</v>
      </c>
    </row>
    <row r="382" spans="1:12" ht="13.5" x14ac:dyDescent="0.25">
      <c r="A382" s="3">
        <f>RSI!A382</f>
        <v>42562</v>
      </c>
      <c r="B382" s="2">
        <f>RSI!B382</f>
        <v>5.8</v>
      </c>
      <c r="C382" s="2">
        <f>RSI!I382</f>
        <v>55.957665103710127</v>
      </c>
      <c r="D382" s="2">
        <f>MACD!E382</f>
        <v>-6.974710743329382E-2</v>
      </c>
      <c r="E382" s="2">
        <f>MACD!F382</f>
        <v>2.4536955146456235E-3</v>
      </c>
      <c r="F382" s="2">
        <f>'Moving Avg'!D382</f>
        <v>5.76</v>
      </c>
      <c r="G382" s="2">
        <f>'Moving Avg'!F382</f>
        <v>5.660000000000001</v>
      </c>
      <c r="H382" s="2">
        <f>'Moving Avg'!G382</f>
        <v>5.7193999999999985</v>
      </c>
      <c r="I382" s="2">
        <f>'Moving Avg'!H382</f>
        <v>6.6571550000000022</v>
      </c>
      <c r="J382" s="6" t="str">
        <f>OBV!F382</f>
        <v>BEARISH</v>
      </c>
      <c r="K382" s="6" t="str">
        <f>OBV!G382</f>
        <v>NEUTRAL</v>
      </c>
      <c r="L382" s="6" t="str">
        <f>OBV!H382</f>
        <v>NEUTRAL</v>
      </c>
    </row>
    <row r="383" spans="1:12" ht="13.5" x14ac:dyDescent="0.25">
      <c r="A383" s="3">
        <f>RSI!A383</f>
        <v>42563</v>
      </c>
      <c r="B383" s="2">
        <f>RSI!B383</f>
        <v>5.8</v>
      </c>
      <c r="C383" s="2">
        <f>RSI!I383</f>
        <v>55.95766510371012</v>
      </c>
      <c r="D383" s="2">
        <f>MACD!E383</f>
        <v>-9.7110353471310695E-2</v>
      </c>
      <c r="E383" s="2">
        <f>MACD!F383</f>
        <v>-1.7459114282545641E-2</v>
      </c>
      <c r="F383" s="2">
        <f>'Moving Avg'!D383</f>
        <v>5.78</v>
      </c>
      <c r="G383" s="2">
        <f>'Moving Avg'!F383</f>
        <v>5.6629999999999994</v>
      </c>
      <c r="H383" s="2">
        <f>'Moving Avg'!G383</f>
        <v>5.7176</v>
      </c>
      <c r="I383" s="2">
        <f>'Moving Avg'!H383</f>
        <v>6.643286500000003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5.79</v>
      </c>
      <c r="C384" s="2">
        <f>RSI!I384</f>
        <v>55.243384757946622</v>
      </c>
      <c r="D384" s="2">
        <f>MACD!E384</f>
        <v>-0.13550480146723398</v>
      </c>
      <c r="E384" s="2">
        <f>MACD!F384</f>
        <v>-4.1068251719483313E-2</v>
      </c>
      <c r="F384" s="2">
        <f>'Moving Avg'!D384</f>
        <v>5.798</v>
      </c>
      <c r="G384" s="2">
        <f>'Moving Avg'!F384</f>
        <v>5.6654999999999998</v>
      </c>
      <c r="H384" s="2">
        <f>'Moving Avg'!G384</f>
        <v>5.7153999999999998</v>
      </c>
      <c r="I384" s="2">
        <f>'Moving Avg'!H384</f>
        <v>6.6293680000000021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5.79</v>
      </c>
      <c r="C385" s="2">
        <f>RSI!I385</f>
        <v>55.243384757946622</v>
      </c>
      <c r="D385" s="2">
        <f>MACD!E385</f>
        <v>-0.14694769033620769</v>
      </c>
      <c r="E385" s="2">
        <f>MACD!F385</f>
        <v>-6.2244139442828188E-2</v>
      </c>
      <c r="F385" s="2">
        <f>'Moving Avg'!D385</f>
        <v>5.7959999999999994</v>
      </c>
      <c r="G385" s="2">
        <f>'Moving Avg'!F385</f>
        <v>5.668000000000001</v>
      </c>
      <c r="H385" s="2">
        <f>'Moving Avg'!G385</f>
        <v>5.7166000000000006</v>
      </c>
      <c r="I385" s="2">
        <f>'Moving Avg'!H385</f>
        <v>6.6154495000000004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5.79</v>
      </c>
      <c r="C386" s="2">
        <f>RSI!I386</f>
        <v>55.243384757946622</v>
      </c>
      <c r="D386" s="2">
        <f>MACD!E386</f>
        <v>-0.13247191733798314</v>
      </c>
      <c r="E386" s="2">
        <f>MACD!F386</f>
        <v>-7.6289695021859186E-2</v>
      </c>
      <c r="F386" s="2">
        <f>'Moving Avg'!D386</f>
        <v>5.7939999999999996</v>
      </c>
      <c r="G386" s="2">
        <f>'Moving Avg'!F386</f>
        <v>5.6790000000000003</v>
      </c>
      <c r="H386" s="2">
        <f>'Moving Avg'!G386</f>
        <v>5.7178000000000004</v>
      </c>
      <c r="I386" s="2">
        <f>'Moving Avg'!H386</f>
        <v>6.6027969999999989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5.79</v>
      </c>
      <c r="C387" s="2">
        <f>RSI!I387</f>
        <v>55.243384757946622</v>
      </c>
      <c r="D387" s="2">
        <f>MACD!E387</f>
        <v>-0.10526187390817121</v>
      </c>
      <c r="E387" s="2">
        <f>MACD!F387</f>
        <v>-8.2084130799121593E-2</v>
      </c>
      <c r="F387" s="2">
        <f>'Moving Avg'!D387</f>
        <v>5.7919999999999998</v>
      </c>
      <c r="G387" s="2">
        <f>'Moving Avg'!F387</f>
        <v>5.6820000000000004</v>
      </c>
      <c r="H387" s="2">
        <f>'Moving Avg'!G387</f>
        <v>5.7190000000000012</v>
      </c>
      <c r="I387" s="2">
        <f>'Moving Avg'!H387</f>
        <v>6.5899529999999995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5.79</v>
      </c>
      <c r="C388" s="2">
        <f>RSI!I388</f>
        <v>55.243384757946636</v>
      </c>
      <c r="D388" s="2">
        <f>MACD!E388</f>
        <v>-9.8014553569621299E-2</v>
      </c>
      <c r="E388" s="2">
        <f>MACD!F388</f>
        <v>-8.5270215353221546E-2</v>
      </c>
      <c r="F388" s="2">
        <f>'Moving Avg'!D388</f>
        <v>5.79</v>
      </c>
      <c r="G388" s="2">
        <f>'Moving Avg'!F388</f>
        <v>5.6850000000000014</v>
      </c>
      <c r="H388" s="2">
        <f>'Moving Avg'!G388</f>
        <v>5.724800000000001</v>
      </c>
      <c r="I388" s="2">
        <f>'Moving Avg'!H388</f>
        <v>6.5771089999999992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5.79</v>
      </c>
      <c r="C389" s="2">
        <f>RSI!I389</f>
        <v>55.243384757946636</v>
      </c>
      <c r="D389" s="2">
        <f>MACD!E389</f>
        <v>-9.2245119645462559E-2</v>
      </c>
      <c r="E389" s="2">
        <f>MACD!F389</f>
        <v>-8.6665196211669765E-2</v>
      </c>
      <c r="F389" s="2">
        <f>'Moving Avg'!D389</f>
        <v>5.79</v>
      </c>
      <c r="G389" s="2">
        <f>'Moving Avg'!F389</f>
        <v>5.6880000000000015</v>
      </c>
      <c r="H389" s="2">
        <f>'Moving Avg'!G389</f>
        <v>5.7306000000000017</v>
      </c>
      <c r="I389" s="2">
        <f>'Moving Avg'!H389</f>
        <v>6.5654829999999995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</row>
    <row r="390" spans="1:12" ht="13.5" x14ac:dyDescent="0.25">
      <c r="A390" s="3">
        <f>RSI!A390</f>
        <v>42572</v>
      </c>
      <c r="B390" s="2">
        <f>RSI!B390</f>
        <v>5.79</v>
      </c>
      <c r="C390" s="2">
        <f>RSI!I390</f>
        <v>55.243384757946636</v>
      </c>
      <c r="D390" s="2">
        <f>MACD!E390</f>
        <v>-7.2314707087841157E-2</v>
      </c>
      <c r="E390" s="2">
        <f>MACD!F390</f>
        <v>-8.3795098386904049E-2</v>
      </c>
      <c r="F390" s="2">
        <f>'Moving Avg'!D390</f>
        <v>5.79</v>
      </c>
      <c r="G390" s="2">
        <f>'Moving Avg'!F390</f>
        <v>5.7035000000000018</v>
      </c>
      <c r="H390" s="2">
        <f>'Moving Avg'!G390</f>
        <v>5.7364000000000024</v>
      </c>
      <c r="I390" s="2">
        <f>'Moving Avg'!H390</f>
        <v>6.5538569999999989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</row>
    <row r="391" spans="1:12" ht="13.5" x14ac:dyDescent="0.25">
      <c r="A391" s="3">
        <f>RSI!A391</f>
        <v>42573</v>
      </c>
      <c r="B391" s="2">
        <f>RSI!B391</f>
        <v>5.6</v>
      </c>
      <c r="C391" s="2">
        <f>RSI!I391</f>
        <v>39.251183253180599</v>
      </c>
      <c r="D391" s="2">
        <f>MACD!E391</f>
        <v>-4.1687578080155774E-2</v>
      </c>
      <c r="E391" s="2">
        <f>MACD!F391</f>
        <v>-7.5373594325554405E-2</v>
      </c>
      <c r="F391" s="2">
        <f>'Moving Avg'!D391</f>
        <v>5.7519999999999998</v>
      </c>
      <c r="G391" s="2">
        <f>'Moving Avg'!F391</f>
        <v>5.7085000000000017</v>
      </c>
      <c r="H391" s="2">
        <f>'Moving Avg'!G391</f>
        <v>5.7392000000000021</v>
      </c>
      <c r="I391" s="2">
        <f>'Moving Avg'!H391</f>
        <v>6.5400869999999989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5.5</v>
      </c>
      <c r="C392" s="2">
        <f>RSI!I392</f>
        <v>33.71859307933066</v>
      </c>
      <c r="D392" s="2">
        <f>MACD!E392</f>
        <v>-7.530282383762632E-3</v>
      </c>
      <c r="E392" s="2">
        <f>MACD!F392</f>
        <v>-6.180493193719605E-2</v>
      </c>
      <c r="F392" s="2">
        <f>'Moving Avg'!D392</f>
        <v>5.694</v>
      </c>
      <c r="G392" s="2">
        <f>'Moving Avg'!F392</f>
        <v>5.7085000000000017</v>
      </c>
      <c r="H392" s="2">
        <f>'Moving Avg'!G392</f>
        <v>5.7380000000000004</v>
      </c>
      <c r="I392" s="2">
        <f>'Moving Avg'!H392</f>
        <v>6.5257929999999984</v>
      </c>
      <c r="J392" s="6" t="str">
        <f>OBV!F392</f>
        <v>BEARISH</v>
      </c>
      <c r="K392" s="6" t="str">
        <f>OBV!G392</f>
        <v>WEAK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5.73</v>
      </c>
      <c r="C393" s="2">
        <f>RSI!I393</f>
        <v>50.871032792399276</v>
      </c>
      <c r="D393" s="2">
        <f>MACD!E393</f>
        <v>5.6987131890098297E-3</v>
      </c>
      <c r="E393" s="2">
        <f>MACD!F393</f>
        <v>-4.8304202911954877E-2</v>
      </c>
      <c r="F393" s="2">
        <f>'Moving Avg'!D393</f>
        <v>5.6820000000000004</v>
      </c>
      <c r="G393" s="2">
        <f>'Moving Avg'!F393</f>
        <v>5.7200000000000006</v>
      </c>
      <c r="H393" s="2">
        <f>'Moving Avg'!G393</f>
        <v>5.7363999999999997</v>
      </c>
      <c r="I393" s="2">
        <f>'Moving Avg'!H393</f>
        <v>6.5126489999999979</v>
      </c>
      <c r="J393" s="6" t="str">
        <f>OBV!F393</f>
        <v>BEARISH</v>
      </c>
      <c r="K393" s="6" t="str">
        <f>OBV!G393</f>
        <v>WEAK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5.73</v>
      </c>
      <c r="C394" s="2">
        <f>RSI!I394</f>
        <v>50.871032792399276</v>
      </c>
      <c r="D394" s="2">
        <f>MACD!E394</f>
        <v>1.5257627518800554E-2</v>
      </c>
      <c r="E394" s="2">
        <f>MACD!F394</f>
        <v>-3.5591836825803795E-2</v>
      </c>
      <c r="F394" s="2">
        <f>'Moving Avg'!D394</f>
        <v>5.67</v>
      </c>
      <c r="G394" s="2">
        <f>'Moving Avg'!F394</f>
        <v>5.7365000000000013</v>
      </c>
      <c r="H394" s="2">
        <f>'Moving Avg'!G394</f>
        <v>5.7313999999999998</v>
      </c>
      <c r="I394" s="2">
        <f>'Moving Avg'!H394</f>
        <v>6.4985499999999981</v>
      </c>
      <c r="J394" s="6" t="str">
        <f>OBV!F394</f>
        <v>BEARISH</v>
      </c>
      <c r="K394" s="6" t="str">
        <f>OBV!G394</f>
        <v>WEAK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5.73</v>
      </c>
      <c r="C395" s="2">
        <f>RSI!I395</f>
        <v>50.871032792399276</v>
      </c>
      <c r="D395" s="2">
        <f>MACD!E395</f>
        <v>2.3256689999191948E-2</v>
      </c>
      <c r="E395" s="2">
        <f>MACD!F395</f>
        <v>-2.3822131460804648E-2</v>
      </c>
      <c r="F395" s="2">
        <f>'Moving Avg'!D395</f>
        <v>5.6579999999999995</v>
      </c>
      <c r="G395" s="2">
        <f>'Moving Avg'!F395</f>
        <v>5.7460000000000004</v>
      </c>
      <c r="H395" s="2">
        <f>'Moving Avg'!G395</f>
        <v>5.7266000000000012</v>
      </c>
      <c r="I395" s="2">
        <f>'Moving Avg'!H395</f>
        <v>6.4906499999999969</v>
      </c>
      <c r="J395" s="6" t="str">
        <f>OBV!F395</f>
        <v>BEARISH</v>
      </c>
      <c r="K395" s="6" t="str">
        <f>OBV!G395</f>
        <v>WEAK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5.73</v>
      </c>
      <c r="C396" s="2">
        <f>RSI!I396</f>
        <v>50.871032792399276</v>
      </c>
      <c r="D396" s="2">
        <f>MACD!E396</f>
        <v>2.9942488922584332E-2</v>
      </c>
      <c r="E396" s="2">
        <f>MACD!F396</f>
        <v>-1.3069207384126851E-2</v>
      </c>
      <c r="F396" s="2">
        <f>'Moving Avg'!D396</f>
        <v>5.6840000000000002</v>
      </c>
      <c r="G396" s="2">
        <f>'Moving Avg'!F396</f>
        <v>5.7475000000000005</v>
      </c>
      <c r="H396" s="2">
        <f>'Moving Avg'!G396</f>
        <v>5.7218000000000009</v>
      </c>
      <c r="I396" s="2">
        <f>'Moving Avg'!H396</f>
        <v>6.4827499999999976</v>
      </c>
      <c r="J396" s="6" t="str">
        <f>OBV!F396</f>
        <v>BEARISH</v>
      </c>
      <c r="K396" s="6" t="str">
        <f>OBV!G396</f>
        <v>WEAK</v>
      </c>
      <c r="L396" s="6" t="str">
        <f>OBV!H396</f>
        <v>BEARISH DIVERGENCE</v>
      </c>
    </row>
    <row r="397" spans="1:12" ht="13.5" x14ac:dyDescent="0.25">
      <c r="A397" s="3">
        <f>RSI!A397</f>
        <v>42584</v>
      </c>
      <c r="B397" s="2">
        <f>RSI!B397</f>
        <v>5.74</v>
      </c>
      <c r="C397" s="2">
        <f>RSI!I397</f>
        <v>51.603451570038217</v>
      </c>
      <c r="D397" s="2">
        <f>MACD!E397</f>
        <v>3.4782445470283641E-2</v>
      </c>
      <c r="E397" s="2">
        <f>MACD!F397</f>
        <v>-3.4988768132447534E-3</v>
      </c>
      <c r="F397" s="2">
        <f>'Moving Avg'!D397</f>
        <v>5.7320000000000011</v>
      </c>
      <c r="G397" s="2">
        <f>'Moving Avg'!F397</f>
        <v>5.7445000000000004</v>
      </c>
      <c r="H397" s="2">
        <f>'Moving Avg'!G397</f>
        <v>5.720600000000001</v>
      </c>
      <c r="I397" s="2">
        <f>'Moving Avg'!H397</f>
        <v>6.4738499999999979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5.74</v>
      </c>
      <c r="C398" s="2">
        <f>RSI!I398</f>
        <v>51.603451570038217</v>
      </c>
      <c r="D398" s="2">
        <f>MACD!E398</f>
        <v>3.8747853643321228E-2</v>
      </c>
      <c r="E398" s="2">
        <f>MACD!F398</f>
        <v>4.9504692780684431E-3</v>
      </c>
      <c r="F398" s="2">
        <f>'Moving Avg'!D398</f>
        <v>5.734</v>
      </c>
      <c r="G398" s="2">
        <f>'Moving Avg'!F398</f>
        <v>5.7465000000000002</v>
      </c>
      <c r="H398" s="2">
        <f>'Moving Avg'!G398</f>
        <v>5.7160000000000011</v>
      </c>
      <c r="I398" s="2">
        <f>'Moving Avg'!H398</f>
        <v>6.4649499999999982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5.6</v>
      </c>
      <c r="C399" s="2">
        <f>RSI!I399</f>
        <v>41.546736351679485</v>
      </c>
      <c r="D399" s="2">
        <f>MACD!E399</f>
        <v>5.2353254876973843E-2</v>
      </c>
      <c r="E399" s="2">
        <f>MACD!F399</f>
        <v>1.4431026397849524E-2</v>
      </c>
      <c r="F399" s="2">
        <f>'Moving Avg'!D399</f>
        <v>5.7080000000000011</v>
      </c>
      <c r="G399" s="2">
        <f>'Moving Avg'!F399</f>
        <v>5.7415000000000003</v>
      </c>
      <c r="H399" s="2">
        <f>'Moving Avg'!G399</f>
        <v>5.7086000000000015</v>
      </c>
      <c r="I399" s="2">
        <f>'Moving Avg'!H399</f>
        <v>6.4553499999999966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5.5</v>
      </c>
      <c r="C400" s="2">
        <f>RSI!I400</f>
        <v>36.130387066170236</v>
      </c>
      <c r="D400" s="2">
        <f>MACD!E400</f>
        <v>7.1988788551465177E-2</v>
      </c>
      <c r="E400" s="2">
        <f>MACD!F400</f>
        <v>2.5942578828572656E-2</v>
      </c>
      <c r="F400" s="2">
        <f>'Moving Avg'!D400</f>
        <v>5.6620000000000008</v>
      </c>
      <c r="G400" s="2">
        <f>'Moving Avg'!F400</f>
        <v>5.7264999999999997</v>
      </c>
      <c r="H400" s="2">
        <f>'Moving Avg'!G400</f>
        <v>5.7001999999999997</v>
      </c>
      <c r="I400" s="2">
        <f>'Moving Avg'!H400</f>
        <v>6.4452499999999961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5.5</v>
      </c>
      <c r="C401" s="2">
        <f>RSI!I401</f>
        <v>36.130387066170236</v>
      </c>
      <c r="D401" s="2">
        <f>MACD!E401</f>
        <v>6.0626442700407956E-2</v>
      </c>
      <c r="E401" s="2">
        <f>MACD!F401</f>
        <v>3.2879351602939713E-2</v>
      </c>
      <c r="F401" s="2">
        <f>'Moving Avg'!D401</f>
        <v>5.6159999999999997</v>
      </c>
      <c r="G401" s="2">
        <f>'Moving Avg'!F401</f>
        <v>5.7114999999999991</v>
      </c>
      <c r="H401" s="2">
        <f>'Moving Avg'!G401</f>
        <v>5.6921999999999988</v>
      </c>
      <c r="I401" s="2">
        <f>'Moving Avg'!H401</f>
        <v>6.4351499999999966</v>
      </c>
      <c r="J401" s="6" t="str">
        <f>OBV!F401</f>
        <v>BEARISH</v>
      </c>
      <c r="K401" s="6" t="str">
        <f>OBV!G401</f>
        <v>WEAK</v>
      </c>
      <c r="L401" s="6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5.5</v>
      </c>
      <c r="C402" s="2">
        <f>RSI!I402</f>
        <v>36.130387066170236</v>
      </c>
      <c r="D402" s="2">
        <f>MACD!E402</f>
        <v>3.6788406005701546E-2</v>
      </c>
      <c r="E402" s="2">
        <f>MACD!F402</f>
        <v>3.3661162483492081E-2</v>
      </c>
      <c r="F402" s="2">
        <f>'Moving Avg'!D402</f>
        <v>5.5679999999999996</v>
      </c>
      <c r="G402" s="2">
        <f>'Moving Avg'!F402</f>
        <v>5.6964999999999995</v>
      </c>
      <c r="H402" s="2">
        <f>'Moving Avg'!G402</f>
        <v>5.6841999999999997</v>
      </c>
      <c r="I402" s="2">
        <f>'Moving Avg'!H402</f>
        <v>6.4250499999999962</v>
      </c>
      <c r="J402" s="6" t="str">
        <f>OBV!F402</f>
        <v>BEARISH</v>
      </c>
      <c r="K402" s="6" t="str">
        <f>OBV!G402</f>
        <v>WEAK</v>
      </c>
      <c r="L402" s="6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5.5</v>
      </c>
      <c r="C403" s="2">
        <f>RSI!I403</f>
        <v>36.130387066170236</v>
      </c>
      <c r="D403" s="2">
        <f>MACD!E403</f>
        <v>5.3077255820324964E-2</v>
      </c>
      <c r="E403" s="2">
        <f>MACD!F403</f>
        <v>3.7544381150858661E-2</v>
      </c>
      <c r="F403" s="2">
        <f>'Moving Avg'!D403</f>
        <v>5.5200000000000005</v>
      </c>
      <c r="G403" s="2">
        <f>'Moving Avg'!F403</f>
        <v>5.6814999999999998</v>
      </c>
      <c r="H403" s="2">
        <f>'Moving Avg'!G403</f>
        <v>5.6781999999999995</v>
      </c>
      <c r="I403" s="2">
        <f>'Moving Avg'!H403</f>
        <v>6.4149499999999957</v>
      </c>
      <c r="J403" s="6" t="str">
        <f>OBV!F403</f>
        <v>BEARISH</v>
      </c>
      <c r="K403" s="6" t="str">
        <f>OBV!G403</f>
        <v>WEAK</v>
      </c>
      <c r="L403" s="6" t="str">
        <f>OBV!H403</f>
        <v>CONFIRMED BEARISH</v>
      </c>
    </row>
    <row r="404" spans="1:12" ht="13.5" x14ac:dyDescent="0.25">
      <c r="A404" s="3">
        <f>RSI!A404</f>
        <v>42593</v>
      </c>
      <c r="B404" s="2">
        <f>RSI!B404</f>
        <v>5.5</v>
      </c>
      <c r="C404" s="2">
        <f>RSI!I404</f>
        <v>36.130387066170236</v>
      </c>
      <c r="D404" s="2">
        <f>MACD!E404</f>
        <v>6.7855388799641148E-2</v>
      </c>
      <c r="E404" s="2">
        <f>MACD!F404</f>
        <v>4.3606582680615159E-2</v>
      </c>
      <c r="F404" s="2">
        <f>'Moving Avg'!D404</f>
        <v>5.5</v>
      </c>
      <c r="G404" s="2">
        <f>'Moving Avg'!F404</f>
        <v>5.6669999999999998</v>
      </c>
      <c r="H404" s="2">
        <f>'Moving Avg'!G404</f>
        <v>5.6722000000000001</v>
      </c>
      <c r="I404" s="2">
        <f>'Moving Avg'!H404</f>
        <v>6.404849999999997</v>
      </c>
      <c r="J404" s="6" t="str">
        <f>OBV!F404</f>
        <v>BEARISH</v>
      </c>
      <c r="K404" s="6" t="str">
        <f>OBV!G404</f>
        <v>WEAK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5.49</v>
      </c>
      <c r="C405" s="2">
        <f>RSI!I405</f>
        <v>35.460747582284085</v>
      </c>
      <c r="D405" s="2">
        <f>MACD!E405</f>
        <v>8.2022240691703274E-2</v>
      </c>
      <c r="E405" s="2">
        <f>MACD!F405</f>
        <v>5.1289714282832785E-2</v>
      </c>
      <c r="F405" s="2">
        <f>'Moving Avg'!D405</f>
        <v>5.4980000000000002</v>
      </c>
      <c r="G405" s="2">
        <f>'Moving Avg'!F405</f>
        <v>5.6519999999999992</v>
      </c>
      <c r="H405" s="2">
        <f>'Moving Avg'!G405</f>
        <v>5.6679999999999993</v>
      </c>
      <c r="I405" s="2">
        <f>'Moving Avg'!H405</f>
        <v>6.3946999999999967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5.49</v>
      </c>
      <c r="C406" s="2">
        <f>RSI!I406</f>
        <v>35.460747582284085</v>
      </c>
      <c r="D406" s="2">
        <f>MACD!E406</f>
        <v>9.4921942422614869E-2</v>
      </c>
      <c r="E406" s="2">
        <f>MACD!F406</f>
        <v>6.0016159910789207E-2</v>
      </c>
      <c r="F406" s="2">
        <f>'Moving Avg'!D406</f>
        <v>5.4960000000000004</v>
      </c>
      <c r="G406" s="2">
        <f>'Moving Avg'!F406</f>
        <v>5.6369999999999996</v>
      </c>
      <c r="H406" s="2">
        <f>'Moving Avg'!G406</f>
        <v>5.6638000000000002</v>
      </c>
      <c r="I406" s="2">
        <f>'Moving Avg'!H406</f>
        <v>6.3856499999999974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5.49</v>
      </c>
      <c r="C407" s="2">
        <f>RSI!I407</f>
        <v>35.460747582284085</v>
      </c>
      <c r="D407" s="2">
        <f>MACD!E407</f>
        <v>0.10822031907877072</v>
      </c>
      <c r="E407" s="2">
        <f>MACD!F407</f>
        <v>6.9656991744385513E-2</v>
      </c>
      <c r="F407" s="2">
        <f>'Moving Avg'!D407</f>
        <v>5.4940000000000015</v>
      </c>
      <c r="G407" s="2">
        <f>'Moving Avg'!F407</f>
        <v>5.6219999999999999</v>
      </c>
      <c r="H407" s="2">
        <f>'Moving Avg'!G407</f>
        <v>5.6596000000000002</v>
      </c>
      <c r="I407" s="2">
        <f>'Moving Avg'!H407</f>
        <v>6.3756499999999967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5.49</v>
      </c>
      <c r="C408" s="2">
        <f>RSI!I408</f>
        <v>35.460747582284085</v>
      </c>
      <c r="D408" s="2">
        <f>MACD!E408</f>
        <v>0.12025499800790929</v>
      </c>
      <c r="E408" s="2">
        <f>MACD!F408</f>
        <v>7.9776592997090279E-2</v>
      </c>
      <c r="F408" s="2">
        <f>'Moving Avg'!D408</f>
        <v>5.492</v>
      </c>
      <c r="G408" s="2">
        <f>'Moving Avg'!F408</f>
        <v>5.6069999999999993</v>
      </c>
      <c r="H408" s="2">
        <f>'Moving Avg'!G408</f>
        <v>5.6553999999999993</v>
      </c>
      <c r="I408" s="2">
        <f>'Moving Avg'!H408</f>
        <v>6.3656499999999969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5.49</v>
      </c>
      <c r="C409" s="2">
        <f>RSI!I409</f>
        <v>35.460747582284085</v>
      </c>
      <c r="D409" s="2">
        <f>MACD!E409</f>
        <v>0.10962399149361168</v>
      </c>
      <c r="E409" s="2">
        <f>MACD!F409</f>
        <v>8.574607269639456E-2</v>
      </c>
      <c r="F409" s="2">
        <f>'Moving Avg'!D409</f>
        <v>5.49</v>
      </c>
      <c r="G409" s="2">
        <f>'Moving Avg'!F409</f>
        <v>5.5919999999999996</v>
      </c>
      <c r="H409" s="2">
        <f>'Moving Avg'!G409</f>
        <v>5.6531999999999991</v>
      </c>
      <c r="I409" s="2">
        <f>'Moving Avg'!H409</f>
        <v>6.3560999999999979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5.49</v>
      </c>
      <c r="C410" s="2">
        <f>RSI!I410</f>
        <v>35.460747582284071</v>
      </c>
      <c r="D410" s="2">
        <f>MACD!E410</f>
        <v>8.5914524948294435E-2</v>
      </c>
      <c r="E410" s="2">
        <f>MACD!F410</f>
        <v>8.5779763146774546E-2</v>
      </c>
      <c r="F410" s="2">
        <f>'Moving Avg'!D410</f>
        <v>5.49</v>
      </c>
      <c r="G410" s="2">
        <f>'Moving Avg'!F410</f>
        <v>5.5769999999999982</v>
      </c>
      <c r="H410" s="2">
        <f>'Moving Avg'!G410</f>
        <v>5.6509999999999989</v>
      </c>
      <c r="I410" s="2">
        <f>'Moving Avg'!H410</f>
        <v>6.3465499999999988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5.45</v>
      </c>
      <c r="C411" s="2">
        <f>RSI!I411</f>
        <v>31.784900875899893</v>
      </c>
      <c r="D411" s="2">
        <f>MACD!E411</f>
        <v>6.9436572242437933E-2</v>
      </c>
      <c r="E411" s="2">
        <f>MACD!F411</f>
        <v>8.2511124965907234E-2</v>
      </c>
      <c r="F411" s="2">
        <f>'Moving Avg'!D411</f>
        <v>5.4820000000000002</v>
      </c>
      <c r="G411" s="2">
        <f>'Moving Avg'!F411</f>
        <v>5.5694999999999988</v>
      </c>
      <c r="H411" s="2">
        <f>'Moving Avg'!G411</f>
        <v>5.6449999999999987</v>
      </c>
      <c r="I411" s="2">
        <f>'Moving Avg'!H411</f>
        <v>6.3378999999999985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5.4</v>
      </c>
      <c r="C412" s="2">
        <f>RSI!I412</f>
        <v>27.8927038480048</v>
      </c>
      <c r="D412" s="2">
        <f>MACD!E412</f>
        <v>6.0008699641070251E-2</v>
      </c>
      <c r="E412" s="2">
        <f>MACD!F412</f>
        <v>7.8010639900939843E-2</v>
      </c>
      <c r="F412" s="2">
        <f>'Moving Avg'!D412</f>
        <v>5.4640000000000004</v>
      </c>
      <c r="G412" s="2">
        <f>'Moving Avg'!F412</f>
        <v>5.5644999999999989</v>
      </c>
      <c r="H412" s="2">
        <f>'Moving Avg'!G412</f>
        <v>5.638399999999999</v>
      </c>
      <c r="I412" s="2">
        <f>'Moving Avg'!H412</f>
        <v>6.3284999999999991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5.4</v>
      </c>
      <c r="C413" s="2">
        <f>RSI!I413</f>
        <v>27.8927038480048</v>
      </c>
      <c r="D413" s="2">
        <f>MACD!E413</f>
        <v>5.3077931082834873E-2</v>
      </c>
      <c r="E413" s="2">
        <f>MACD!F413</f>
        <v>7.302409813731886E-2</v>
      </c>
      <c r="F413" s="2">
        <f>'Moving Avg'!D413</f>
        <v>5.4459999999999997</v>
      </c>
      <c r="G413" s="2">
        <f>'Moving Avg'!F413</f>
        <v>5.548</v>
      </c>
      <c r="H413" s="2">
        <f>'Moving Avg'!G413</f>
        <v>5.6315999999999988</v>
      </c>
      <c r="I413" s="2">
        <f>'Moving Avg'!H413</f>
        <v>6.3190999999999997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5.4</v>
      </c>
      <c r="C414" s="2">
        <f>RSI!I414</f>
        <v>27.8927038480048</v>
      </c>
      <c r="D414" s="2">
        <f>MACD!E414</f>
        <v>4.8182566188685882E-2</v>
      </c>
      <c r="E414" s="2">
        <f>MACD!F414</f>
        <v>6.805579174759227E-2</v>
      </c>
      <c r="F414" s="2">
        <f>'Moving Avg'!D414</f>
        <v>5.4279999999999999</v>
      </c>
      <c r="G414" s="2">
        <f>'Moving Avg'!F414</f>
        <v>5.5315000000000003</v>
      </c>
      <c r="H414" s="2">
        <f>'Moving Avg'!G414</f>
        <v>5.6247999999999978</v>
      </c>
      <c r="I414" s="2">
        <f>'Moving Avg'!H414</f>
        <v>6.3096999999999994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5.33</v>
      </c>
      <c r="C415" s="2">
        <f>RSI!I415</f>
        <v>22.973608348173386</v>
      </c>
      <c r="D415" s="2">
        <f>MACD!E415</f>
        <v>4.8584402055793063E-2</v>
      </c>
      <c r="E415" s="2">
        <f>MACD!F415</f>
        <v>6.4161513809232434E-2</v>
      </c>
      <c r="F415" s="2">
        <f>'Moving Avg'!D415</f>
        <v>5.395999999999999</v>
      </c>
      <c r="G415" s="2">
        <f>'Moving Avg'!F415</f>
        <v>5.5114999999999998</v>
      </c>
      <c r="H415" s="2">
        <f>'Moving Avg'!G415</f>
        <v>5.6165999999999983</v>
      </c>
      <c r="I415" s="2">
        <f>'Moving Avg'!H415</f>
        <v>6.2999499999999982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5.43</v>
      </c>
      <c r="C416" s="2">
        <f>RSI!I416</f>
        <v>39.412255303935801</v>
      </c>
      <c r="D416" s="2">
        <f>MACD!E416</f>
        <v>4.2761516743062167E-2</v>
      </c>
      <c r="E416" s="2">
        <f>MACD!F416</f>
        <v>5.9881514395998384E-2</v>
      </c>
      <c r="F416" s="2">
        <f>'Moving Avg'!D416</f>
        <v>5.3920000000000003</v>
      </c>
      <c r="G416" s="2">
        <f>'Moving Avg'!F416</f>
        <v>5.4965000000000002</v>
      </c>
      <c r="H416" s="2">
        <f>'Moving Avg'!G416</f>
        <v>5.6137999999999986</v>
      </c>
      <c r="I416" s="2">
        <f>'Moving Avg'!H416</f>
        <v>6.2906999999999984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5.43</v>
      </c>
      <c r="C417" s="2">
        <f>RSI!I417</f>
        <v>39.412255303935808</v>
      </c>
      <c r="D417" s="2">
        <f>MACD!E417</f>
        <v>3.8395877062225914E-2</v>
      </c>
      <c r="E417" s="2">
        <f>MACD!F417</f>
        <v>5.5584386929243897E-2</v>
      </c>
      <c r="F417" s="2">
        <f>'Moving Avg'!D417</f>
        <v>5.3980000000000006</v>
      </c>
      <c r="G417" s="2">
        <f>'Moving Avg'!F417</f>
        <v>5.4810000000000016</v>
      </c>
      <c r="H417" s="2">
        <f>'Moving Avg'!G417</f>
        <v>5.6078000000000001</v>
      </c>
      <c r="I417" s="2">
        <f>'Moving Avg'!H417</f>
        <v>6.2814499999999986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5.75</v>
      </c>
      <c r="C418" s="2">
        <f>RSI!I418</f>
        <v>66.190586098874661</v>
      </c>
      <c r="D418" s="2">
        <f>MACD!E418</f>
        <v>1.1518001220406582E-2</v>
      </c>
      <c r="E418" s="2">
        <f>MACD!F418</f>
        <v>4.6771109787476436E-2</v>
      </c>
      <c r="F418" s="2">
        <f>'Moving Avg'!D418</f>
        <v>5.468</v>
      </c>
      <c r="G418" s="2">
        <f>'Moving Avg'!F418</f>
        <v>5.4815000000000014</v>
      </c>
      <c r="H418" s="2">
        <f>'Moving Avg'!G418</f>
        <v>5.6082000000000019</v>
      </c>
      <c r="I418" s="2">
        <f>'Moving Avg'!H418</f>
        <v>6.2737999999999987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5.74</v>
      </c>
      <c r="C419" s="2">
        <f>RSI!I419</f>
        <v>65.220484014027448</v>
      </c>
      <c r="D419" s="2">
        <f>MACD!E419</f>
        <v>-1.1893645108316697E-2</v>
      </c>
      <c r="E419" s="2">
        <f>MACD!F419</f>
        <v>3.5038158808317808E-2</v>
      </c>
      <c r="F419" s="2">
        <f>'Moving Avg'!D419</f>
        <v>5.5359999999999996</v>
      </c>
      <c r="G419" s="2">
        <f>'Moving Avg'!F419</f>
        <v>5.488500000000001</v>
      </c>
      <c r="H419" s="2">
        <f>'Moving Avg'!G419</f>
        <v>5.6084000000000014</v>
      </c>
      <c r="I419" s="2">
        <f>'Moving Avg'!H419</f>
        <v>6.2669999999999986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5.74</v>
      </c>
      <c r="C420" s="2">
        <f>RSI!I420</f>
        <v>65.220484014027448</v>
      </c>
      <c r="D420" s="2">
        <f>MACD!E420</f>
        <v>-3.2949565791979829E-2</v>
      </c>
      <c r="E420" s="2">
        <f>MACD!F420</f>
        <v>2.1440613888258284E-2</v>
      </c>
      <c r="F420" s="2">
        <f>'Moving Avg'!D420</f>
        <v>5.6180000000000003</v>
      </c>
      <c r="G420" s="2">
        <f>'Moving Avg'!F420</f>
        <v>5.5005000000000006</v>
      </c>
      <c r="H420" s="2">
        <f>'Moving Avg'!G420</f>
        <v>5.6136000000000026</v>
      </c>
      <c r="I420" s="2">
        <f>'Moving Avg'!H420</f>
        <v>6.2591999999999999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5.73</v>
      </c>
      <c r="C421" s="2">
        <f>RSI!I421</f>
        <v>64.13041343614708</v>
      </c>
      <c r="D421" s="2">
        <f>MACD!E421</f>
        <v>-5.7332984381266883E-2</v>
      </c>
      <c r="E421" s="2">
        <f>MACD!F421</f>
        <v>5.685894234353249E-3</v>
      </c>
      <c r="F421" s="2">
        <f>'Moving Avg'!D421</f>
        <v>5.6780000000000008</v>
      </c>
      <c r="G421" s="2">
        <f>'Moving Avg'!F421</f>
        <v>5.5120000000000013</v>
      </c>
      <c r="H421" s="2">
        <f>'Moving Avg'!G421</f>
        <v>5.6182000000000025</v>
      </c>
      <c r="I421" s="2">
        <f>'Moving Avg'!H421</f>
        <v>6.2509000000000006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5.74</v>
      </c>
      <c r="C422" s="2">
        <f>RSI!I422</f>
        <v>64.764625036066519</v>
      </c>
      <c r="D422" s="2">
        <f>MACD!E422</f>
        <v>-8.7407366644882245E-2</v>
      </c>
      <c r="E422" s="2">
        <f>MACD!F422</f>
        <v>-1.2932757941493851E-2</v>
      </c>
      <c r="F422" s="2">
        <f>'Moving Avg'!D422</f>
        <v>5.74</v>
      </c>
      <c r="G422" s="2">
        <f>'Moving Avg'!F422</f>
        <v>5.5240000000000009</v>
      </c>
      <c r="H422" s="2">
        <f>'Moving Avg'!G422</f>
        <v>5.6230000000000038</v>
      </c>
      <c r="I422" s="2">
        <f>'Moving Avg'!H422</f>
        <v>6.2421500000000005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5.74</v>
      </c>
      <c r="C423" s="2">
        <f>RSI!I423</f>
        <v>64.764625036066519</v>
      </c>
      <c r="D423" s="2">
        <f>MACD!E423</f>
        <v>-0.11384846537968141</v>
      </c>
      <c r="E423" s="2">
        <f>MACD!F423</f>
        <v>-3.311589942913136E-2</v>
      </c>
      <c r="F423" s="2">
        <f>'Moving Avg'!D423</f>
        <v>5.7380000000000013</v>
      </c>
      <c r="G423" s="2">
        <f>'Moving Avg'!F423</f>
        <v>5.5359999999999996</v>
      </c>
      <c r="H423" s="2">
        <f>'Moving Avg'!G423</f>
        <v>5.6278000000000032</v>
      </c>
      <c r="I423" s="2">
        <f>'Moving Avg'!H423</f>
        <v>6.2334000000000005</v>
      </c>
      <c r="J423" s="6" t="str">
        <f>OBV!F423</f>
        <v>BULLISH</v>
      </c>
      <c r="K423" s="6" t="str">
        <f>OBV!G423</f>
        <v>NEUTRAL</v>
      </c>
      <c r="L423" s="6" t="str">
        <f>OBV!H423</f>
        <v>BULLISH DIVERGENCE</v>
      </c>
    </row>
    <row r="424" spans="1:12" ht="13.5" x14ac:dyDescent="0.25">
      <c r="A424" s="3">
        <f>RSI!A424</f>
        <v>42621</v>
      </c>
      <c r="B424" s="2">
        <f>RSI!B424</f>
        <v>5.71</v>
      </c>
      <c r="C424" s="2">
        <f>RSI!I424</f>
        <v>61.011360778079712</v>
      </c>
      <c r="D424" s="2">
        <f>MACD!E424</f>
        <v>-0.13491942917042454</v>
      </c>
      <c r="E424" s="2">
        <f>MACD!F424</f>
        <v>-5.3476605377390005E-2</v>
      </c>
      <c r="F424" s="2">
        <f>'Moving Avg'!D424</f>
        <v>5.7320000000000011</v>
      </c>
      <c r="G424" s="2">
        <f>'Moving Avg'!F424</f>
        <v>5.5464999999999991</v>
      </c>
      <c r="H424" s="2">
        <f>'Moving Avg'!G424</f>
        <v>5.634000000000003</v>
      </c>
      <c r="I424" s="2">
        <f>'Moving Avg'!H424</f>
        <v>6.2250000000000014</v>
      </c>
      <c r="J424" s="6" t="str">
        <f>OBV!F424</f>
        <v>BULLISH</v>
      </c>
      <c r="K424" s="6" t="str">
        <f>OBV!G424</f>
        <v>NEUTRAL</v>
      </c>
      <c r="L424" s="6" t="str">
        <f>OBV!H424</f>
        <v>BULLISH DIVERGENCE</v>
      </c>
    </row>
    <row r="425" spans="1:12" ht="13.5" x14ac:dyDescent="0.25">
      <c r="A425" s="3">
        <f>RSI!A425</f>
        <v>42622</v>
      </c>
      <c r="B425" s="2">
        <f>RSI!B425</f>
        <v>5.71</v>
      </c>
      <c r="C425" s="2">
        <f>RSI!I425</f>
        <v>61.011360778079712</v>
      </c>
      <c r="D425" s="2">
        <f>MACD!E425</f>
        <v>-0.16419246998459158</v>
      </c>
      <c r="E425" s="2">
        <f>MACD!F425</f>
        <v>-7.561977829883032E-2</v>
      </c>
      <c r="F425" s="2">
        <f>'Moving Avg'!D425</f>
        <v>5.7260000000000009</v>
      </c>
      <c r="G425" s="2">
        <f>'Moving Avg'!F425</f>
        <v>5.5574999999999983</v>
      </c>
      <c r="H425" s="2">
        <f>'Moving Avg'!G425</f>
        <v>5.6374000000000022</v>
      </c>
      <c r="I425" s="2">
        <f>'Moving Avg'!H425</f>
        <v>6.2166000000000006</v>
      </c>
      <c r="J425" s="6" t="str">
        <f>OBV!F425</f>
        <v>BULLISH</v>
      </c>
      <c r="K425" s="6" t="str">
        <f>OBV!G425</f>
        <v>NEUTRAL</v>
      </c>
      <c r="L425" s="6" t="str">
        <f>OBV!H425</f>
        <v>BULLISH DIVERGENCE</v>
      </c>
    </row>
    <row r="426" spans="1:12" ht="13.5" x14ac:dyDescent="0.25">
      <c r="A426" s="3">
        <f>RSI!A426</f>
        <v>42627</v>
      </c>
      <c r="B426" s="2">
        <f>RSI!B426</f>
        <v>5.74</v>
      </c>
      <c r="C426" s="2">
        <f>RSI!I426</f>
        <v>63.466795655903908</v>
      </c>
      <c r="D426" s="2">
        <f>MACD!E426</f>
        <v>-0.17642414048019806</v>
      </c>
      <c r="E426" s="2">
        <f>MACD!F426</f>
        <v>-9.5780650735103862E-2</v>
      </c>
      <c r="F426" s="2">
        <f>'Moving Avg'!D426</f>
        <v>5.7279999999999998</v>
      </c>
      <c r="G426" s="2">
        <f>'Moving Avg'!F426</f>
        <v>5.5699999999999985</v>
      </c>
      <c r="H426" s="2">
        <f>'Moving Avg'!G426</f>
        <v>5.6382000000000012</v>
      </c>
      <c r="I426" s="2">
        <f>'Moving Avg'!H426</f>
        <v>6.2083500000000011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5.71</v>
      </c>
      <c r="C427" s="2">
        <f>RSI!I427</f>
        <v>59.435706048854072</v>
      </c>
      <c r="D427" s="2">
        <f>MACD!E427</f>
        <v>-0.18530736790005786</v>
      </c>
      <c r="E427" s="2">
        <f>MACD!F427</f>
        <v>-0.11368599416809466</v>
      </c>
      <c r="F427" s="2">
        <f>'Moving Avg'!D427</f>
        <v>5.7219999999999995</v>
      </c>
      <c r="G427" s="2">
        <f>'Moving Avg'!F427</f>
        <v>5.5809999999999977</v>
      </c>
      <c r="H427" s="2">
        <f>'Moving Avg'!G427</f>
        <v>5.636400000000001</v>
      </c>
      <c r="I427" s="2">
        <f>'Moving Avg'!H427</f>
        <v>6.1999500000000012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5.69</v>
      </c>
      <c r="C428" s="2">
        <f>RSI!I428</f>
        <v>56.843610767335228</v>
      </c>
      <c r="D428" s="2">
        <f>MACD!E428</f>
        <v>-0.14263402906490441</v>
      </c>
      <c r="E428" s="2">
        <f>MACD!F428</f>
        <v>-0.11947560114745662</v>
      </c>
      <c r="F428" s="2">
        <f>'Moving Avg'!D428</f>
        <v>5.7120000000000006</v>
      </c>
      <c r="G428" s="2">
        <f>'Moving Avg'!F428</f>
        <v>5.5909999999999984</v>
      </c>
      <c r="H428" s="2">
        <f>'Moving Avg'!G428</f>
        <v>5.6362000000000014</v>
      </c>
      <c r="I428" s="2">
        <f>'Moving Avg'!H428</f>
        <v>6.1934000000000022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5.69</v>
      </c>
      <c r="C429" s="2">
        <f>RSI!I429</f>
        <v>56.843610767335228</v>
      </c>
      <c r="D429" s="2">
        <f>MACD!E429</f>
        <v>-0.10842974332152355</v>
      </c>
      <c r="E429" s="2">
        <f>MACD!F429</f>
        <v>-0.11726642958227002</v>
      </c>
      <c r="F429" s="2">
        <f>'Moving Avg'!D429</f>
        <v>5.7080000000000002</v>
      </c>
      <c r="G429" s="2">
        <f>'Moving Avg'!F429</f>
        <v>5.6009999999999982</v>
      </c>
      <c r="H429" s="2">
        <f>'Moving Avg'!G429</f>
        <v>5.636000000000001</v>
      </c>
      <c r="I429" s="2">
        <f>'Moving Avg'!H429</f>
        <v>6.1869000000000032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5.69</v>
      </c>
      <c r="C430" s="2">
        <f>RSI!I430</f>
        <v>56.843610767335228</v>
      </c>
      <c r="D430" s="2">
        <f>MACD!E430</f>
        <v>-7.9826046590139477E-2</v>
      </c>
      <c r="E430" s="2">
        <f>MACD!F430</f>
        <v>-0.10977835298384392</v>
      </c>
      <c r="F430" s="2">
        <f>'Moving Avg'!D430</f>
        <v>5.7040000000000006</v>
      </c>
      <c r="G430" s="2">
        <f>'Moving Avg'!F430</f>
        <v>5.610999999999998</v>
      </c>
      <c r="H430" s="2">
        <f>'Moving Avg'!G430</f>
        <v>5.6338000000000026</v>
      </c>
      <c r="I430" s="2">
        <f>'Moving Avg'!H430</f>
        <v>6.1804000000000023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5.69</v>
      </c>
      <c r="C431" s="2">
        <f>RSI!I431</f>
        <v>56.843610767335228</v>
      </c>
      <c r="D431" s="2">
        <f>MACD!E431</f>
        <v>-5.7474705315235575E-2</v>
      </c>
      <c r="E431" s="2">
        <f>MACD!F431</f>
        <v>-9.9317623450122253E-2</v>
      </c>
      <c r="F431" s="2">
        <f>'Moving Avg'!D431</f>
        <v>5.6940000000000008</v>
      </c>
      <c r="G431" s="2">
        <f>'Moving Avg'!F431</f>
        <v>5.6229999999999993</v>
      </c>
      <c r="H431" s="2">
        <f>'Moving Avg'!G431</f>
        <v>5.6316000000000024</v>
      </c>
      <c r="I431" s="2">
        <f>'Moving Avg'!H431</f>
        <v>6.1739000000000033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5.69</v>
      </c>
      <c r="C432" s="2">
        <f>RSI!I432</f>
        <v>56.843610767335221</v>
      </c>
      <c r="D432" s="2">
        <f>MACD!E432</f>
        <v>-3.7313686307088645E-2</v>
      </c>
      <c r="E432" s="2">
        <f>MACD!F432</f>
        <v>-8.6916836021515537E-2</v>
      </c>
      <c r="F432" s="2">
        <f>'Moving Avg'!D432</f>
        <v>5.69</v>
      </c>
      <c r="G432" s="2">
        <f>'Moving Avg'!F432</f>
        <v>5.6374999999999984</v>
      </c>
      <c r="H432" s="2">
        <f>'Moving Avg'!G432</f>
        <v>5.6294000000000031</v>
      </c>
      <c r="I432" s="2">
        <f>'Moving Avg'!H432</f>
        <v>6.1674000000000033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5.65</v>
      </c>
      <c r="C433" s="2">
        <f>RSI!I433</f>
        <v>50.467332026799468</v>
      </c>
      <c r="D433" s="2">
        <f>MACD!E433</f>
        <v>-1.7560025416864633E-2</v>
      </c>
      <c r="E433" s="2">
        <f>MACD!F433</f>
        <v>-7.304547390058537E-2</v>
      </c>
      <c r="F433" s="2">
        <f>'Moving Avg'!D433</f>
        <v>5.6820000000000004</v>
      </c>
      <c r="G433" s="2">
        <f>'Moving Avg'!F433</f>
        <v>5.6499999999999995</v>
      </c>
      <c r="H433" s="2">
        <f>'Moving Avg'!G433</f>
        <v>5.6264000000000021</v>
      </c>
      <c r="I433" s="2">
        <f>'Moving Avg'!H433</f>
        <v>6.162150000000004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5.6</v>
      </c>
      <c r="C434" s="2">
        <f>RSI!I434</f>
        <v>43.84646429551929</v>
      </c>
      <c r="D434" s="2">
        <f>MACD!E434</f>
        <v>-1.7694361106563861E-3</v>
      </c>
      <c r="E434" s="2">
        <f>MACD!F434</f>
        <v>-5.8790266342599574E-2</v>
      </c>
      <c r="F434" s="2">
        <f>'Moving Avg'!D434</f>
        <v>5.6639999999999997</v>
      </c>
      <c r="G434" s="2">
        <f>'Moving Avg'!F434</f>
        <v>5.6599999999999993</v>
      </c>
      <c r="H434" s="2">
        <f>'Moving Avg'!G434</f>
        <v>5.622600000000002</v>
      </c>
      <c r="I434" s="2">
        <f>'Moving Avg'!H434</f>
        <v>6.1553000000000031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5.64</v>
      </c>
      <c r="C435" s="2">
        <f>RSI!I435</f>
        <v>49.548775878941726</v>
      </c>
      <c r="D435" s="2">
        <f>MACD!E435</f>
        <v>8.9128710222494689E-3</v>
      </c>
      <c r="E435" s="2">
        <f>MACD!F435</f>
        <v>-4.5249638869629766E-2</v>
      </c>
      <c r="F435" s="2">
        <f>'Moving Avg'!D435</f>
        <v>5.6540000000000008</v>
      </c>
      <c r="G435" s="2">
        <f>'Moving Avg'!F435</f>
        <v>5.6755000000000004</v>
      </c>
      <c r="H435" s="2">
        <f>'Moving Avg'!G435</f>
        <v>5.6196000000000019</v>
      </c>
      <c r="I435" s="2">
        <f>'Moving Avg'!H435</f>
        <v>6.1485000000000039</v>
      </c>
      <c r="J435" s="6" t="str">
        <f>OBV!F435</f>
        <v>BULLISH</v>
      </c>
      <c r="K435" s="6" t="str">
        <f>OBV!G435</f>
        <v>NEUTRAL</v>
      </c>
      <c r="L435" s="6" t="str">
        <f>OBV!H435</f>
        <v>BULLISH DIVERGENCE</v>
      </c>
    </row>
    <row r="436" spans="1:12" ht="13.5" x14ac:dyDescent="0.25">
      <c r="A436" s="3">
        <f>RSI!A436</f>
        <v>42641</v>
      </c>
      <c r="B436" s="2">
        <f>RSI!B436</f>
        <v>5.64</v>
      </c>
      <c r="C436" s="2">
        <f>RSI!I436</f>
        <v>49.548775878941726</v>
      </c>
      <c r="D436" s="2">
        <f>MACD!E436</f>
        <v>2.259373420589661E-2</v>
      </c>
      <c r="E436" s="2">
        <f>MACD!F436</f>
        <v>-3.1680964254524491E-2</v>
      </c>
      <c r="F436" s="2">
        <f>'Moving Avg'!D436</f>
        <v>5.6440000000000001</v>
      </c>
      <c r="G436" s="2">
        <f>'Moving Avg'!F436</f>
        <v>5.6859999999999999</v>
      </c>
      <c r="H436" s="2">
        <f>'Moving Avg'!G436</f>
        <v>5.6166000000000009</v>
      </c>
      <c r="I436" s="2">
        <f>'Moving Avg'!H436</f>
        <v>6.1422000000000052</v>
      </c>
      <c r="J436" s="6" t="str">
        <f>OBV!F436</f>
        <v>BULLISH</v>
      </c>
      <c r="K436" s="6" t="str">
        <f>OBV!G436</f>
        <v>NEUTRAL</v>
      </c>
      <c r="L436" s="6" t="str">
        <f>OBV!H436</f>
        <v>BULLISH DIVERGENCE</v>
      </c>
    </row>
    <row r="437" spans="1:12" ht="13.5" x14ac:dyDescent="0.25">
      <c r="A437" s="3">
        <f>RSI!A437</f>
        <v>42642</v>
      </c>
      <c r="B437" s="2">
        <f>RSI!B437</f>
        <v>5.62</v>
      </c>
      <c r="C437" s="2">
        <f>RSI!I437</f>
        <v>46.793298389265694</v>
      </c>
      <c r="D437" s="2">
        <f>MACD!E437</f>
        <v>3.1060578760538249E-2</v>
      </c>
      <c r="E437" s="2">
        <f>MACD!F437</f>
        <v>-1.9132655651511944E-2</v>
      </c>
      <c r="F437" s="2">
        <f>'Moving Avg'!D437</f>
        <v>5.6300000000000008</v>
      </c>
      <c r="G437" s="2">
        <f>'Moving Avg'!F437</f>
        <v>5.6955000000000009</v>
      </c>
      <c r="H437" s="2">
        <f>'Moving Avg'!G437</f>
        <v>5.6132000000000017</v>
      </c>
      <c r="I437" s="2">
        <f>'Moving Avg'!H437</f>
        <v>6.1358000000000041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5.68</v>
      </c>
      <c r="C438" s="2">
        <f>RSI!I438</f>
        <v>54.896871315689459</v>
      </c>
      <c r="D438" s="2">
        <f>MACD!E438</f>
        <v>3.0844453226305468E-2</v>
      </c>
      <c r="E438" s="2">
        <f>MACD!F438</f>
        <v>-9.1372338759484611E-3</v>
      </c>
      <c r="F438" s="2">
        <f>'Moving Avg'!D438</f>
        <v>5.6360000000000001</v>
      </c>
      <c r="G438" s="2">
        <f>'Moving Avg'!F438</f>
        <v>5.6920000000000002</v>
      </c>
      <c r="H438" s="2">
        <f>'Moving Avg'!G438</f>
        <v>5.6110000000000015</v>
      </c>
      <c r="I438" s="2">
        <f>'Moving Avg'!H438</f>
        <v>6.1307000000000054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</row>
    <row r="439" spans="1:12" ht="13.5" x14ac:dyDescent="0.25">
      <c r="A439" s="3">
        <f>RSI!A439</f>
        <v>42647</v>
      </c>
      <c r="B439" s="2">
        <f>RSI!B439</f>
        <v>5.7</v>
      </c>
      <c r="C439" s="2">
        <f>RSI!I439</f>
        <v>57.234967856081539</v>
      </c>
      <c r="D439" s="2">
        <f>MACD!E439</f>
        <v>2.8956098996051338E-2</v>
      </c>
      <c r="E439" s="2">
        <f>MACD!F439</f>
        <v>-1.5185673015485016E-3</v>
      </c>
      <c r="F439" s="2">
        <f>'Moving Avg'!D439</f>
        <v>5.6559999999999997</v>
      </c>
      <c r="G439" s="2">
        <f>'Moving Avg'!F439</f>
        <v>5.6899999999999995</v>
      </c>
      <c r="H439" s="2">
        <f>'Moving Avg'!G439</f>
        <v>5.6092000000000004</v>
      </c>
      <c r="I439" s="2">
        <f>'Moving Avg'!H439</f>
        <v>6.1272000000000046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5.7</v>
      </c>
      <c r="C440" s="2">
        <f>RSI!I440</f>
        <v>57.234967856081539</v>
      </c>
      <c r="D440" s="2">
        <f>MACD!E440</f>
        <v>2.7032675037919951E-2</v>
      </c>
      <c r="E440" s="2">
        <f>MACD!F440</f>
        <v>4.1916811663451885E-3</v>
      </c>
      <c r="F440" s="2">
        <f>'Moving Avg'!D440</f>
        <v>5.6679999999999993</v>
      </c>
      <c r="G440" s="2">
        <f>'Moving Avg'!F440</f>
        <v>5.6880000000000006</v>
      </c>
      <c r="H440" s="2">
        <f>'Moving Avg'!G440</f>
        <v>5.6074000000000002</v>
      </c>
      <c r="I440" s="2">
        <f>'Moving Avg'!H440</f>
        <v>6.1228000000000042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5.7</v>
      </c>
      <c r="C441" s="2">
        <f>RSI!I441</f>
        <v>57.234967856081539</v>
      </c>
      <c r="D441" s="2">
        <f>MACD!E441</f>
        <v>2.5103694158609358E-2</v>
      </c>
      <c r="E441" s="2">
        <f>MACD!F441</f>
        <v>8.3740837647980227E-3</v>
      </c>
      <c r="F441" s="2">
        <f>'Moving Avg'!D441</f>
        <v>5.68</v>
      </c>
      <c r="G441" s="2">
        <f>'Moving Avg'!F441</f>
        <v>5.6865000000000006</v>
      </c>
      <c r="H441" s="2">
        <f>'Moving Avg'!G441</f>
        <v>5.6093999999999991</v>
      </c>
      <c r="I441" s="2">
        <f>'Moving Avg'!H441</f>
        <v>6.1175000000000042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5.7</v>
      </c>
      <c r="C442" s="2">
        <f>RSI!I442</f>
        <v>57.234967856081546</v>
      </c>
      <c r="D442" s="2">
        <f>MACD!E442</f>
        <v>2.3192342254208853E-2</v>
      </c>
      <c r="E442" s="2">
        <f>MACD!F442</f>
        <v>1.1337735462680189E-2</v>
      </c>
      <c r="F442" s="2">
        <f>'Moving Avg'!D442</f>
        <v>5.6959999999999997</v>
      </c>
      <c r="G442" s="2">
        <f>'Moving Avg'!F442</f>
        <v>5.6844999999999999</v>
      </c>
      <c r="H442" s="2">
        <f>'Moving Avg'!G442</f>
        <v>5.6133999999999995</v>
      </c>
      <c r="I442" s="2">
        <f>'Moving Avg'!H442</f>
        <v>6.1135000000000046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5.7</v>
      </c>
      <c r="C443" s="2">
        <f>RSI!I443</f>
        <v>57.234967856081546</v>
      </c>
      <c r="D443" s="2">
        <f>MACD!E443</f>
        <v>1.5162737858974928E-2</v>
      </c>
      <c r="E443" s="2">
        <f>MACD!F443</f>
        <v>1.2102735941939138E-2</v>
      </c>
      <c r="F443" s="2">
        <f>'Moving Avg'!D443</f>
        <v>5.7</v>
      </c>
      <c r="G443" s="2">
        <f>'Moving Avg'!F443</f>
        <v>5.682500000000001</v>
      </c>
      <c r="H443" s="2">
        <f>'Moving Avg'!G443</f>
        <v>5.6128</v>
      </c>
      <c r="I443" s="2">
        <f>'Moving Avg'!H443</f>
        <v>6.1095000000000041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5.7</v>
      </c>
      <c r="C444" s="2">
        <f>RSI!I444</f>
        <v>57.234967856081539</v>
      </c>
      <c r="D444" s="2">
        <f>MACD!E444</f>
        <v>4.3683426887408672E-4</v>
      </c>
      <c r="E444" s="2">
        <f>MACD!F444</f>
        <v>9.7695556073261278E-3</v>
      </c>
      <c r="F444" s="2">
        <f>'Moving Avg'!D444</f>
        <v>5.7</v>
      </c>
      <c r="G444" s="2">
        <f>'Moving Avg'!F444</f>
        <v>5.6820000000000004</v>
      </c>
      <c r="H444" s="2">
        <f>'Moving Avg'!G444</f>
        <v>5.6122000000000005</v>
      </c>
      <c r="I444" s="2">
        <f>'Moving Avg'!H444</f>
        <v>6.1040500000000044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</row>
    <row r="445" spans="1:12" ht="13.5" x14ac:dyDescent="0.25">
      <c r="A445" s="3">
        <f>RSI!A445</f>
        <v>42655</v>
      </c>
      <c r="B445" s="2">
        <f>RSI!B445</f>
        <v>5.7</v>
      </c>
      <c r="C445" s="2">
        <f>RSI!I445</f>
        <v>57.234967856081539</v>
      </c>
      <c r="D445" s="2">
        <f>MACD!E445</f>
        <v>-6.0912877378296315E-3</v>
      </c>
      <c r="E445" s="2">
        <f>MACD!F445</f>
        <v>6.5973869382949758E-3</v>
      </c>
      <c r="F445" s="2">
        <f>'Moving Avg'!D445</f>
        <v>5.7</v>
      </c>
      <c r="G445" s="2">
        <f>'Moving Avg'!F445</f>
        <v>5.6815000000000007</v>
      </c>
      <c r="H445" s="2">
        <f>'Moving Avg'!G445</f>
        <v>5.6115999999999993</v>
      </c>
      <c r="I445" s="2">
        <f>'Moving Avg'!H445</f>
        <v>6.0981000000000041</v>
      </c>
      <c r="J445" s="6" t="str">
        <f>OBV!F445</f>
        <v>NEUTRAL</v>
      </c>
      <c r="K445" s="6" t="str">
        <f>OBV!G445</f>
        <v>NEUTRAL</v>
      </c>
      <c r="L445" s="6" t="str">
        <f>OBV!H445</f>
        <v>NEUTRAL</v>
      </c>
    </row>
    <row r="446" spans="1:12" ht="13.5" x14ac:dyDescent="0.25">
      <c r="A446" s="3">
        <f>RSI!A446</f>
        <v>42656</v>
      </c>
      <c r="B446" s="2">
        <f>RSI!B446</f>
        <v>5.7</v>
      </c>
      <c r="C446" s="2">
        <f>RSI!I446</f>
        <v>57.234967856081539</v>
      </c>
      <c r="D446" s="2">
        <f>MACD!E446</f>
        <v>-1.1820257540941626E-2</v>
      </c>
      <c r="E446" s="2">
        <f>MACD!F446</f>
        <v>2.9138580424476557E-3</v>
      </c>
      <c r="F446" s="2">
        <f>'Moving Avg'!D446</f>
        <v>5.7</v>
      </c>
      <c r="G446" s="2">
        <f>'Moving Avg'!F446</f>
        <v>5.6795000000000018</v>
      </c>
      <c r="H446" s="2">
        <f>'Moving Avg'!G446</f>
        <v>5.6109999999999989</v>
      </c>
      <c r="I446" s="2">
        <f>'Moving Avg'!H446</f>
        <v>6.0916000000000041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5.67</v>
      </c>
      <c r="C447" s="2">
        <f>RSI!I447</f>
        <v>50.17629454176128</v>
      </c>
      <c r="D447" s="2">
        <f>MACD!E447</f>
        <v>-1.7712524394764451E-2</v>
      </c>
      <c r="E447" s="2">
        <f>MACD!F447</f>
        <v>-1.2114184449947656E-3</v>
      </c>
      <c r="F447" s="2">
        <f>'Moving Avg'!D447</f>
        <v>5.694</v>
      </c>
      <c r="G447" s="2">
        <f>'Moving Avg'!F447</f>
        <v>5.6775000000000011</v>
      </c>
      <c r="H447" s="2">
        <f>'Moving Avg'!G447</f>
        <v>5.6095999999999995</v>
      </c>
      <c r="I447" s="2">
        <f>'Moving Avg'!H447</f>
        <v>6.0849500000000045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5.67</v>
      </c>
      <c r="C448" s="2">
        <f>RSI!I448</f>
        <v>50.17629454176128</v>
      </c>
      <c r="D448" s="2">
        <f>MACD!E448</f>
        <v>-1.3466151993688058E-2</v>
      </c>
      <c r="E448" s="2">
        <f>MACD!F448</f>
        <v>-3.6623651547334243E-3</v>
      </c>
      <c r="F448" s="2">
        <f>'Moving Avg'!D448</f>
        <v>5.6880000000000006</v>
      </c>
      <c r="G448" s="2">
        <f>'Moving Avg'!F448</f>
        <v>5.6765000000000017</v>
      </c>
      <c r="H448" s="2">
        <f>'Moving Avg'!G448</f>
        <v>5.6081999999999992</v>
      </c>
      <c r="I448" s="2">
        <f>'Moving Avg'!H448</f>
        <v>6.078300000000004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5.67</v>
      </c>
      <c r="C449" s="2">
        <f>RSI!I449</f>
        <v>50.17629454176128</v>
      </c>
      <c r="D449" s="2">
        <f>MACD!E449</f>
        <v>-6.7948784373612625E-3</v>
      </c>
      <c r="E449" s="2">
        <f>MACD!F449</f>
        <v>-4.2888678112589923E-3</v>
      </c>
      <c r="F449" s="2">
        <f>'Moving Avg'!D449</f>
        <v>5.6820000000000004</v>
      </c>
      <c r="G449" s="2">
        <f>'Moving Avg'!F449</f>
        <v>5.6755000000000013</v>
      </c>
      <c r="H449" s="2">
        <f>'Moving Avg'!G449</f>
        <v>5.6096000000000004</v>
      </c>
      <c r="I449" s="2">
        <f>'Moving Avg'!H449</f>
        <v>6.0716500000000044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5.67</v>
      </c>
      <c r="C450" s="2">
        <f>RSI!I450</f>
        <v>50.17629454176128</v>
      </c>
      <c r="D450" s="2">
        <f>MACD!E450</f>
        <v>-1.1487823070490677E-3</v>
      </c>
      <c r="E450" s="2">
        <f>MACD!F450</f>
        <v>-3.6608507104170076E-3</v>
      </c>
      <c r="F450" s="2">
        <f>'Moving Avg'!D450</f>
        <v>5.6760000000000002</v>
      </c>
      <c r="G450" s="2">
        <f>'Moving Avg'!F450</f>
        <v>5.674500000000001</v>
      </c>
      <c r="H450" s="2">
        <f>'Moving Avg'!G450</f>
        <v>5.6129999999999995</v>
      </c>
      <c r="I450" s="2">
        <f>'Moving Avg'!H450</f>
        <v>6.0645000000000051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5.67</v>
      </c>
      <c r="C451" s="2">
        <f>RSI!I451</f>
        <v>50.17629454176128</v>
      </c>
      <c r="D451" s="2">
        <f>MACD!E451</f>
        <v>3.6297691603692783E-3</v>
      </c>
      <c r="E451" s="2">
        <f>MACD!F451</f>
        <v>-2.2027267362597506E-3</v>
      </c>
      <c r="F451" s="2">
        <f>'Moving Avg'!D451</f>
        <v>5.67</v>
      </c>
      <c r="G451" s="2">
        <f>'Moving Avg'!F451</f>
        <v>5.6735000000000015</v>
      </c>
      <c r="H451" s="2">
        <f>'Moving Avg'!G451</f>
        <v>5.6163999999999996</v>
      </c>
      <c r="I451" s="2">
        <f>'Moving Avg'!H451</f>
        <v>6.0573500000000049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5.68</v>
      </c>
      <c r="C452" s="2">
        <f>RSI!I452</f>
        <v>52.976432177073619</v>
      </c>
      <c r="D452" s="2">
        <f>MACD!E452</f>
        <v>6.9334232256075268E-3</v>
      </c>
      <c r="E452" s="2">
        <f>MACD!F452</f>
        <v>-3.7549674388629513E-4</v>
      </c>
      <c r="F452" s="2">
        <f>'Moving Avg'!D452</f>
        <v>5.6719999999999997</v>
      </c>
      <c r="G452" s="2">
        <f>'Moving Avg'!F452</f>
        <v>5.6730000000000018</v>
      </c>
      <c r="H452" s="2">
        <f>'Moving Avg'!G452</f>
        <v>5.6199999999999992</v>
      </c>
      <c r="I452" s="2">
        <f>'Moving Avg'!H452</f>
        <v>6.0512500000000049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5.68</v>
      </c>
      <c r="C453" s="2">
        <f>RSI!I453</f>
        <v>52.976432177073619</v>
      </c>
      <c r="D453" s="2">
        <f>MACD!E453</f>
        <v>9.6706630405307692E-3</v>
      </c>
      <c r="E453" s="2">
        <f>MACD!F453</f>
        <v>1.6337352129971176E-3</v>
      </c>
      <c r="F453" s="2">
        <f>'Moving Avg'!D453</f>
        <v>5.6739999999999995</v>
      </c>
      <c r="G453" s="2">
        <f>'Moving Avg'!F453</f>
        <v>5.6745000000000019</v>
      </c>
      <c r="H453" s="2">
        <f>'Moving Avg'!G453</f>
        <v>5.6235999999999979</v>
      </c>
      <c r="I453" s="2">
        <f>'Moving Avg'!H453</f>
        <v>6.045150000000004</v>
      </c>
      <c r="J453" s="6" t="str">
        <f>OBV!F453</f>
        <v>BULLISH</v>
      </c>
      <c r="K453" s="6" t="str">
        <f>OBV!G453</f>
        <v>NEUTRAL</v>
      </c>
      <c r="L453" s="6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5.68</v>
      </c>
      <c r="C454" s="2">
        <f>RSI!I454</f>
        <v>52.976432177073619</v>
      </c>
      <c r="D454" s="2">
        <f>MACD!E454</f>
        <v>1.1932937390792375E-2</v>
      </c>
      <c r="E454" s="2">
        <f>MACD!F454</f>
        <v>3.6935756485561699E-3</v>
      </c>
      <c r="F454" s="2">
        <f>'Moving Avg'!D454</f>
        <v>5.6760000000000002</v>
      </c>
      <c r="G454" s="2">
        <f>'Moving Avg'!F454</f>
        <v>5.6785000000000014</v>
      </c>
      <c r="H454" s="2">
        <f>'Moving Avg'!G454</f>
        <v>5.6271999999999966</v>
      </c>
      <c r="I454" s="2">
        <f>'Moving Avg'!H454</f>
        <v>6.0390500000000058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5.68</v>
      </c>
      <c r="C455" s="2">
        <f>RSI!I455</f>
        <v>52.976432177073619</v>
      </c>
      <c r="D455" s="2">
        <f>MACD!E455</f>
        <v>1.3797306897227024E-2</v>
      </c>
      <c r="E455" s="2">
        <f>MACD!F455</f>
        <v>5.7143218982903411E-3</v>
      </c>
      <c r="F455" s="2">
        <f>'Moving Avg'!D455</f>
        <v>5.6779999999999999</v>
      </c>
      <c r="G455" s="2">
        <f>'Moving Avg'!F455</f>
        <v>5.6805000000000021</v>
      </c>
      <c r="H455" s="2">
        <f>'Moving Avg'!G455</f>
        <v>5.6309999999999967</v>
      </c>
      <c r="I455" s="2">
        <f>'Moving Avg'!H455</f>
        <v>6.0329500000000049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5.68</v>
      </c>
      <c r="C456" s="2">
        <f>RSI!I456</f>
        <v>52.976432177073619</v>
      </c>
      <c r="D456" s="2">
        <f>MACD!E456</f>
        <v>1.5328681218254481E-2</v>
      </c>
      <c r="E456" s="2">
        <f>MACD!F456</f>
        <v>7.6371937622831693E-3</v>
      </c>
      <c r="F456" s="2">
        <f>'Moving Avg'!D456</f>
        <v>5.68</v>
      </c>
      <c r="G456" s="2">
        <f>'Moving Avg'!F456</f>
        <v>5.6825000000000019</v>
      </c>
      <c r="H456" s="2">
        <f>'Moving Avg'!G456</f>
        <v>5.6347999999999958</v>
      </c>
      <c r="I456" s="2">
        <f>'Moving Avg'!H456</f>
        <v>6.0251500000000053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5.68</v>
      </c>
      <c r="C457" s="2">
        <f>RSI!I457</f>
        <v>52.976432177073619</v>
      </c>
      <c r="D457" s="2">
        <f>MACD!E457</f>
        <v>1.1966325700901947E-2</v>
      </c>
      <c r="E457" s="2">
        <f>MACD!F457</f>
        <v>8.5030201500069253E-3</v>
      </c>
      <c r="F457" s="2">
        <f>'Moving Avg'!D457</f>
        <v>5.68</v>
      </c>
      <c r="G457" s="2">
        <f>'Moving Avg'!F457</f>
        <v>5.685500000000002</v>
      </c>
      <c r="H457" s="2">
        <f>'Moving Avg'!G457</f>
        <v>5.6385999999999967</v>
      </c>
      <c r="I457" s="2">
        <f>'Moving Avg'!H457</f>
        <v>6.0173500000000057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</row>
    <row r="458" spans="1:12" ht="13.5" x14ac:dyDescent="0.25">
      <c r="A458" s="3">
        <f>RSI!A458</f>
        <v>42674</v>
      </c>
      <c r="B458" s="2">
        <f>RSI!B458</f>
        <v>5.68</v>
      </c>
      <c r="C458" s="2">
        <f>RSI!I458</f>
        <v>52.976432177073619</v>
      </c>
      <c r="D458" s="2">
        <f>MACD!E458</f>
        <v>9.081673079604613E-3</v>
      </c>
      <c r="E458" s="2">
        <f>MACD!F458</f>
        <v>8.6187507359264635E-3</v>
      </c>
      <c r="F458" s="2">
        <f>'Moving Avg'!D458</f>
        <v>5.68</v>
      </c>
      <c r="G458" s="2">
        <f>'Moving Avg'!F458</f>
        <v>5.6855000000000029</v>
      </c>
      <c r="H458" s="2">
        <f>'Moving Avg'!G458</f>
        <v>5.6423999999999968</v>
      </c>
      <c r="I458" s="2">
        <f>'Moving Avg'!H458</f>
        <v>6.010750000000006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</row>
    <row r="459" spans="1:12" ht="13.5" x14ac:dyDescent="0.25">
      <c r="A459" s="3">
        <f>RSI!A459</f>
        <v>42675</v>
      </c>
      <c r="B459" s="2">
        <f>RSI!B459</f>
        <v>5.68</v>
      </c>
      <c r="C459" s="2">
        <f>RSI!I459</f>
        <v>52.976432177073619</v>
      </c>
      <c r="D459" s="2">
        <f>MACD!E459</f>
        <v>6.6041626432076228E-3</v>
      </c>
      <c r="E459" s="2">
        <f>MACD!F459</f>
        <v>8.2158331173826961E-3</v>
      </c>
      <c r="F459" s="2">
        <f>'Moving Avg'!D459</f>
        <v>5.68</v>
      </c>
      <c r="G459" s="2">
        <f>'Moving Avg'!F459</f>
        <v>5.6845000000000026</v>
      </c>
      <c r="H459" s="2">
        <f>'Moving Avg'!G459</f>
        <v>5.6461999999999968</v>
      </c>
      <c r="I459" s="2">
        <f>'Moving Avg'!H459</f>
        <v>6.0046500000000069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</row>
    <row r="460" spans="1:12" ht="13.5" x14ac:dyDescent="0.25">
      <c r="A460" s="3">
        <f>RSI!A460</f>
        <v>42676</v>
      </c>
      <c r="B460" s="2">
        <f>RSI!B460</f>
        <v>5.68</v>
      </c>
      <c r="C460" s="2">
        <f>RSI!I460</f>
        <v>52.976432177073619</v>
      </c>
      <c r="D460" s="2">
        <f>MACD!E460</f>
        <v>4.473871986278688E-3</v>
      </c>
      <c r="E460" s="2">
        <f>MACD!F460</f>
        <v>7.4674408911618948E-3</v>
      </c>
      <c r="F460" s="2">
        <f>'Moving Avg'!D460</f>
        <v>5.68</v>
      </c>
      <c r="G460" s="2">
        <f>'Moving Avg'!F460</f>
        <v>5.683500000000004</v>
      </c>
      <c r="H460" s="2">
        <f>'Moving Avg'!G460</f>
        <v>5.6499999999999968</v>
      </c>
      <c r="I460" s="2">
        <f>'Moving Avg'!H460</f>
        <v>5.9985500000000069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42677</v>
      </c>
      <c r="B461" s="2">
        <f>RSI!B461</f>
        <v>5.67</v>
      </c>
      <c r="C461" s="2">
        <f>RSI!I461</f>
        <v>47.748117055945293</v>
      </c>
      <c r="D461" s="2">
        <f>MACD!E461</f>
        <v>3.3806371754510067E-3</v>
      </c>
      <c r="E461" s="2">
        <f>MACD!F461</f>
        <v>6.6500801480197172E-3</v>
      </c>
      <c r="F461" s="2">
        <f>'Moving Avg'!D461</f>
        <v>5.6779999999999999</v>
      </c>
      <c r="G461" s="2">
        <f>'Moving Avg'!F461</f>
        <v>5.682000000000003</v>
      </c>
      <c r="H461" s="2">
        <f>'Moving Avg'!G461</f>
        <v>5.6543999999999972</v>
      </c>
      <c r="I461" s="2">
        <f>'Moving Avg'!H461</f>
        <v>5.9924000000000079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5.67</v>
      </c>
      <c r="C462" s="2">
        <f>RSI!I462</f>
        <v>47.748117055945293</v>
      </c>
      <c r="D462" s="2">
        <f>MACD!E462</f>
        <v>4.0240499341992475E-3</v>
      </c>
      <c r="E462" s="2">
        <f>MACD!F462</f>
        <v>6.1248741052556234E-3</v>
      </c>
      <c r="F462" s="2">
        <f>'Moving Avg'!D462</f>
        <v>5.6760000000000002</v>
      </c>
      <c r="G462" s="2">
        <f>'Moving Avg'!F462</f>
        <v>5.6805000000000021</v>
      </c>
      <c r="H462" s="2">
        <f>'Moving Avg'!G462</f>
        <v>5.6597999999999979</v>
      </c>
      <c r="I462" s="2">
        <f>'Moving Avg'!H462</f>
        <v>5.9862500000000081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5.79</v>
      </c>
      <c r="C463" s="2">
        <f>RSI!I463</f>
        <v>77.985332442754938</v>
      </c>
      <c r="D463" s="2">
        <f>MACD!E463</f>
        <v>-4.292638644379565E-3</v>
      </c>
      <c r="E463" s="2">
        <f>MACD!F463</f>
        <v>4.0413715553285863E-3</v>
      </c>
      <c r="F463" s="2">
        <f>'Moving Avg'!D463</f>
        <v>5.6980000000000004</v>
      </c>
      <c r="G463" s="2">
        <f>'Moving Avg'!F463</f>
        <v>5.6850000000000032</v>
      </c>
      <c r="H463" s="2">
        <f>'Moving Avg'!G463</f>
        <v>5.6675999999999984</v>
      </c>
      <c r="I463" s="2">
        <f>'Moving Avg'!H463</f>
        <v>5.9817000000000089</v>
      </c>
      <c r="J463" s="6" t="str">
        <f>OBV!F463</f>
        <v>BEARISH</v>
      </c>
      <c r="K463" s="6" t="str">
        <f>OBV!G463</f>
        <v>NEUTRAL</v>
      </c>
      <c r="L463" s="6" t="str">
        <f>OBV!H463</f>
        <v>BEARISH DIVERGENCE</v>
      </c>
    </row>
    <row r="464" spans="1:12" ht="13.5" x14ac:dyDescent="0.25">
      <c r="A464" s="3">
        <f>RSI!A464</f>
        <v>42682</v>
      </c>
      <c r="B464" s="2">
        <f>RSI!B464</f>
        <v>5.79</v>
      </c>
      <c r="C464" s="2">
        <f>RSI!I464</f>
        <v>77.985332442754938</v>
      </c>
      <c r="D464" s="2">
        <f>MACD!E464</f>
        <v>-1.2013205039055563E-2</v>
      </c>
      <c r="E464" s="2">
        <f>MACD!F464</f>
        <v>8.3045623645175643E-4</v>
      </c>
      <c r="F464" s="2">
        <f>'Moving Avg'!D464</f>
        <v>5.72</v>
      </c>
      <c r="G464" s="2">
        <f>'Moving Avg'!F464</f>
        <v>5.6895000000000024</v>
      </c>
      <c r="H464" s="2">
        <f>'Moving Avg'!G464</f>
        <v>5.6753999999999998</v>
      </c>
      <c r="I464" s="2">
        <f>'Moving Avg'!H464</f>
        <v>5.977150000000008</v>
      </c>
      <c r="J464" s="6" t="str">
        <f>OBV!F464</f>
        <v>BEARISH</v>
      </c>
      <c r="K464" s="6" t="str">
        <f>OBV!G464</f>
        <v>NEUTRAL</v>
      </c>
      <c r="L464" s="6" t="str">
        <f>OBV!H464</f>
        <v>BEARISH DIVERGENCE</v>
      </c>
    </row>
    <row r="465" spans="1:12" ht="13.5" x14ac:dyDescent="0.25">
      <c r="A465" s="3">
        <f>RSI!A465</f>
        <v>42683</v>
      </c>
      <c r="B465" s="2">
        <f>RSI!B465</f>
        <v>5.78</v>
      </c>
      <c r="C465" s="2">
        <f>RSI!I465</f>
        <v>73.854794075751727</v>
      </c>
      <c r="D465" s="2">
        <f>MACD!E465</f>
        <v>-1.843799973529503E-2</v>
      </c>
      <c r="E465" s="2">
        <f>MACD!F465</f>
        <v>-3.0232349578976007E-3</v>
      </c>
      <c r="F465" s="2">
        <f>'Moving Avg'!D465</f>
        <v>5.74</v>
      </c>
      <c r="G465" s="2">
        <f>'Moving Avg'!F465</f>
        <v>5.693500000000002</v>
      </c>
      <c r="H465" s="2">
        <f>'Moving Avg'!G465</f>
        <v>5.6843999999999992</v>
      </c>
      <c r="I465" s="2">
        <f>'Moving Avg'!H465</f>
        <v>5.9715500000000077</v>
      </c>
      <c r="J465" s="6" t="str">
        <f>OBV!F465</f>
        <v>BEARISH</v>
      </c>
      <c r="K465" s="6" t="str">
        <f>OBV!G465</f>
        <v>NEUTRAL</v>
      </c>
      <c r="L465" s="6" t="str">
        <f>OBV!H465</f>
        <v>BEARISH DIVERGENCE</v>
      </c>
    </row>
    <row r="466" spans="1:12" ht="13.5" x14ac:dyDescent="0.25">
      <c r="A466" s="3">
        <f>RSI!A466</f>
        <v>42684</v>
      </c>
      <c r="B466" s="2">
        <f>RSI!B466</f>
        <v>5.77</v>
      </c>
      <c r="C466" s="2">
        <f>RSI!I466</f>
        <v>69.869450708926038</v>
      </c>
      <c r="D466" s="2">
        <f>MACD!E466</f>
        <v>-2.3660411537359316E-2</v>
      </c>
      <c r="E466" s="2">
        <f>MACD!F466</f>
        <v>-7.1506702737899443E-3</v>
      </c>
      <c r="F466" s="2">
        <f>'Moving Avg'!D466</f>
        <v>5.76</v>
      </c>
      <c r="G466" s="2">
        <f>'Moving Avg'!F466</f>
        <v>5.697000000000001</v>
      </c>
      <c r="H466" s="2">
        <f>'Moving Avg'!G466</f>
        <v>5.6911999999999976</v>
      </c>
      <c r="I466" s="2">
        <f>'Moving Avg'!H466</f>
        <v>5.966900000000007</v>
      </c>
      <c r="J466" s="6" t="str">
        <f>OBV!F466</f>
        <v>BEARISH</v>
      </c>
      <c r="K466" s="6" t="str">
        <f>OBV!G466</f>
        <v>NEUTRAL</v>
      </c>
      <c r="L466" s="6" t="str">
        <f>OBV!H466</f>
        <v>BEARISH DIVERGENCE</v>
      </c>
    </row>
    <row r="467" spans="1:12" ht="13.5" x14ac:dyDescent="0.25">
      <c r="A467" s="3">
        <f>RSI!A467</f>
        <v>42685</v>
      </c>
      <c r="B467" s="2">
        <f>RSI!B467</f>
        <v>5.76</v>
      </c>
      <c r="C467" s="2">
        <f>RSI!I467</f>
        <v>66.032138801773726</v>
      </c>
      <c r="D467" s="2">
        <f>MACD!E467</f>
        <v>-2.7767310681000801E-2</v>
      </c>
      <c r="E467" s="2">
        <f>MACD!F467</f>
        <v>-1.1273998355232117E-2</v>
      </c>
      <c r="F467" s="2">
        <f>'Moving Avg'!D467</f>
        <v>5.7780000000000005</v>
      </c>
      <c r="G467" s="2">
        <f>'Moving Avg'!F467</f>
        <v>5.7015000000000011</v>
      </c>
      <c r="H467" s="2">
        <f>'Moving Avg'!G467</f>
        <v>5.6977999999999973</v>
      </c>
      <c r="I467" s="2">
        <f>'Moving Avg'!H467</f>
        <v>5.9613000000000076</v>
      </c>
      <c r="J467" s="6" t="str">
        <f>OBV!F467</f>
        <v>BEARISH</v>
      </c>
      <c r="K467" s="6" t="str">
        <f>OBV!G467</f>
        <v>NEUTRAL</v>
      </c>
      <c r="L467" s="6" t="str">
        <f>OBV!H467</f>
        <v>BEARISH DIVERGENCE</v>
      </c>
    </row>
    <row r="468" spans="1:12" ht="13.5" x14ac:dyDescent="0.25">
      <c r="A468" s="3">
        <f>RSI!A468</f>
        <v>42688</v>
      </c>
      <c r="B468" s="2">
        <f>RSI!B468</f>
        <v>5.76</v>
      </c>
      <c r="C468" s="2">
        <f>RSI!I468</f>
        <v>66.032138801773726</v>
      </c>
      <c r="D468" s="2">
        <f>MACD!E468</f>
        <v>-3.1580211027945282E-2</v>
      </c>
      <c r="E468" s="2">
        <f>MACD!F468</f>
        <v>-1.533524088977475E-2</v>
      </c>
      <c r="F468" s="2">
        <f>'Moving Avg'!D468</f>
        <v>5.7720000000000002</v>
      </c>
      <c r="G468" s="2">
        <f>'Moving Avg'!F468</f>
        <v>5.7060000000000013</v>
      </c>
      <c r="H468" s="2">
        <f>'Moving Avg'!G468</f>
        <v>5.6979999999999968</v>
      </c>
      <c r="I468" s="2">
        <f>'Moving Avg'!H468</f>
        <v>5.9556500000000074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5.77</v>
      </c>
      <c r="C469" s="2">
        <f>RSI!I469</f>
        <v>68.066181175553126</v>
      </c>
      <c r="D469" s="2">
        <f>MACD!E469</f>
        <v>-3.58600593222409E-2</v>
      </c>
      <c r="E469" s="2">
        <f>MACD!F469</f>
        <v>-1.944020457626798E-2</v>
      </c>
      <c r="F469" s="2">
        <f>'Moving Avg'!D469</f>
        <v>5.7679999999999998</v>
      </c>
      <c r="G469" s="2">
        <f>'Moving Avg'!F469</f>
        <v>5.7110000000000003</v>
      </c>
      <c r="H469" s="2">
        <f>'Moving Avg'!G469</f>
        <v>5.6985999999999963</v>
      </c>
      <c r="I469" s="2">
        <f>'Moving Avg'!H469</f>
        <v>5.9500500000000081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</row>
    <row r="470" spans="1:12" ht="13.5" x14ac:dyDescent="0.25">
      <c r="A470" s="3">
        <f>RSI!A470</f>
        <v>42690</v>
      </c>
      <c r="B470" s="2">
        <f>RSI!B470</f>
        <v>5.77</v>
      </c>
      <c r="C470" s="2">
        <f>RSI!I470</f>
        <v>68.066181175553126</v>
      </c>
      <c r="D470" s="2">
        <f>MACD!E470</f>
        <v>-3.9830196198714418E-2</v>
      </c>
      <c r="E470" s="2">
        <f>MACD!F470</f>
        <v>-2.3518202900757269E-2</v>
      </c>
      <c r="F470" s="2">
        <f>'Moving Avg'!D470</f>
        <v>5.766</v>
      </c>
      <c r="G470" s="2">
        <f>'Moving Avg'!F470</f>
        <v>5.7160000000000002</v>
      </c>
      <c r="H470" s="2">
        <f>'Moving Avg'!G470</f>
        <v>5.6991999999999976</v>
      </c>
      <c r="I470" s="2">
        <f>'Moving Avg'!H470</f>
        <v>5.9449500000000084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</row>
    <row r="471" spans="1:12" ht="13.5" x14ac:dyDescent="0.25">
      <c r="A471" s="3">
        <f>RSI!A471</f>
        <v>42691</v>
      </c>
      <c r="B471" s="2">
        <f>RSI!B471</f>
        <v>5.75</v>
      </c>
      <c r="C471" s="2">
        <f>RSI!I471</f>
        <v>59.76503041859867</v>
      </c>
      <c r="D471" s="2">
        <f>MACD!E471</f>
        <v>-4.3569418011351502E-2</v>
      </c>
      <c r="E471" s="2">
        <f>MACD!F471</f>
        <v>-2.7528445922876114E-2</v>
      </c>
      <c r="F471" s="2">
        <f>'Moving Avg'!D471</f>
        <v>5.7619999999999996</v>
      </c>
      <c r="G471" s="2">
        <f>'Moving Avg'!F471</f>
        <v>5.7200000000000006</v>
      </c>
      <c r="H471" s="2">
        <f>'Moving Avg'!G471</f>
        <v>5.6995999999999984</v>
      </c>
      <c r="I471" s="2">
        <f>'Moving Avg'!H471</f>
        <v>5.9395000000000087</v>
      </c>
      <c r="J471" s="6" t="str">
        <f>OBV!F471</f>
        <v>BULLISH</v>
      </c>
      <c r="K471" s="6" t="str">
        <f>OBV!G471</f>
        <v>NEUTRAL</v>
      </c>
      <c r="L471" s="6" t="str">
        <f>OBV!H471</f>
        <v>BULLISH DIVERGENCE</v>
      </c>
    </row>
    <row r="472" spans="1:12" ht="13.5" x14ac:dyDescent="0.25">
      <c r="A472" s="3">
        <f>RSI!A472</f>
        <v>42692</v>
      </c>
      <c r="B472" s="2">
        <f>RSI!B472</f>
        <v>5.75</v>
      </c>
      <c r="C472" s="2">
        <f>RSI!I472</f>
        <v>59.765030418598663</v>
      </c>
      <c r="D472" s="2">
        <f>MACD!E472</f>
        <v>-4.6914171078102918E-2</v>
      </c>
      <c r="E472" s="2">
        <f>MACD!F472</f>
        <v>-3.1405590953921481E-2</v>
      </c>
      <c r="F472" s="2">
        <f>'Moving Avg'!D472</f>
        <v>5.76</v>
      </c>
      <c r="G472" s="2">
        <f>'Moving Avg'!F472</f>
        <v>5.7234999999999996</v>
      </c>
      <c r="H472" s="2">
        <f>'Moving Avg'!G472</f>
        <v>5.699799999999998</v>
      </c>
      <c r="I472" s="2">
        <f>'Moving Avg'!H472</f>
        <v>5.9339000000000075</v>
      </c>
      <c r="J472" s="6" t="str">
        <f>OBV!F472</f>
        <v>BULLISH</v>
      </c>
      <c r="K472" s="6" t="str">
        <f>OBV!G472</f>
        <v>NEUTRAL</v>
      </c>
      <c r="L472" s="6" t="str">
        <f>OBV!H472</f>
        <v>BULLISH DIVERGENCE</v>
      </c>
    </row>
    <row r="473" spans="1:12" ht="13.5" x14ac:dyDescent="0.25">
      <c r="A473" s="3">
        <f>RSI!A473</f>
        <v>42695</v>
      </c>
      <c r="B473" s="2">
        <f>RSI!B473</f>
        <v>5.77</v>
      </c>
      <c r="C473" s="2">
        <f>RSI!I473</f>
        <v>64.750733055021186</v>
      </c>
      <c r="D473" s="2">
        <f>MACD!E473</f>
        <v>-3.2931693610991353E-2</v>
      </c>
      <c r="E473" s="2">
        <f>MACD!F473</f>
        <v>-3.1710811485335458E-2</v>
      </c>
      <c r="F473" s="2">
        <f>'Moving Avg'!D473</f>
        <v>5.7619999999999996</v>
      </c>
      <c r="G473" s="2">
        <f>'Moving Avg'!F473</f>
        <v>5.7279999999999998</v>
      </c>
      <c r="H473" s="2">
        <f>'Moving Avg'!G473</f>
        <v>5.7003999999999984</v>
      </c>
      <c r="I473" s="2">
        <f>'Moving Avg'!H473</f>
        <v>5.9283000000000081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5.77</v>
      </c>
      <c r="C474" s="2">
        <f>RSI!I474</f>
        <v>64.750733055021186</v>
      </c>
      <c r="D474" s="2">
        <f>MACD!E474</f>
        <v>-2.13735509389128E-2</v>
      </c>
      <c r="E474" s="2">
        <f>MACD!F474</f>
        <v>-2.9643359376050928E-2</v>
      </c>
      <c r="F474" s="2">
        <f>'Moving Avg'!D474</f>
        <v>5.7619999999999996</v>
      </c>
      <c r="G474" s="2">
        <f>'Moving Avg'!F474</f>
        <v>5.7324999999999999</v>
      </c>
      <c r="H474" s="2">
        <f>'Moving Avg'!G474</f>
        <v>5.7015999999999982</v>
      </c>
      <c r="I474" s="2">
        <f>'Moving Avg'!H474</f>
        <v>5.9227000000000078</v>
      </c>
      <c r="J474" s="6" t="str">
        <f>OBV!F474</f>
        <v>BULLISH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5.76</v>
      </c>
      <c r="C475" s="2">
        <f>RSI!I475</f>
        <v>60.409927049815401</v>
      </c>
      <c r="D475" s="2">
        <f>MACD!E475</f>
        <v>-1.264425339310904E-2</v>
      </c>
      <c r="E475" s="2">
        <f>MACD!F475</f>
        <v>-2.6243538179462549E-2</v>
      </c>
      <c r="F475" s="2">
        <f>'Moving Avg'!D475</f>
        <v>5.76</v>
      </c>
      <c r="G475" s="2">
        <f>'Moving Avg'!F475</f>
        <v>5.7365000000000004</v>
      </c>
      <c r="H475" s="2">
        <f>'Moving Avg'!G475</f>
        <v>5.7025999999999986</v>
      </c>
      <c r="I475" s="2">
        <f>'Moving Avg'!H475</f>
        <v>5.9170500000000068</v>
      </c>
      <c r="J475" s="6" t="str">
        <f>OBV!F475</f>
        <v>BULLISH</v>
      </c>
      <c r="K475" s="6" t="str">
        <f>OBV!G475</f>
        <v>NEUTRAL</v>
      </c>
      <c r="L475" s="6" t="str">
        <f>OBV!H475</f>
        <v>BULLISH DIVERGENCE</v>
      </c>
    </row>
    <row r="476" spans="1:12" ht="13.5" x14ac:dyDescent="0.25">
      <c r="A476" s="3">
        <f>RSI!A476</f>
        <v>42698</v>
      </c>
      <c r="B476" s="2">
        <f>RSI!B476</f>
        <v>5.78</v>
      </c>
      <c r="C476" s="2">
        <f>RSI!I476</f>
        <v>65.405119264311992</v>
      </c>
      <c r="D476" s="2">
        <f>MACD!E476</f>
        <v>-8.4529888954785193E-3</v>
      </c>
      <c r="E476" s="2">
        <f>MACD!F476</f>
        <v>-2.2685428322665745E-2</v>
      </c>
      <c r="F476" s="2">
        <f>'Moving Avg'!D476</f>
        <v>5.766</v>
      </c>
      <c r="G476" s="2">
        <f>'Moving Avg'!F476</f>
        <v>5.7414999999999994</v>
      </c>
      <c r="H476" s="2">
        <f>'Moving Avg'!G476</f>
        <v>5.7033999999999994</v>
      </c>
      <c r="I476" s="2">
        <f>'Moving Avg'!H476</f>
        <v>5.9115000000000064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</row>
    <row r="477" spans="1:12" ht="13.5" x14ac:dyDescent="0.25">
      <c r="A477" s="3">
        <f>RSI!A477</f>
        <v>42699</v>
      </c>
      <c r="B477" s="2">
        <f>RSI!B477</f>
        <v>5.78</v>
      </c>
      <c r="C477" s="2">
        <f>RSI!I477</f>
        <v>65.405119264311992</v>
      </c>
      <c r="D477" s="2">
        <f>MACD!E477</f>
        <v>-6.7253259540818178E-3</v>
      </c>
      <c r="E477" s="2">
        <f>MACD!F477</f>
        <v>-1.9493407848948961E-2</v>
      </c>
      <c r="F477" s="2">
        <f>'Moving Avg'!D477</f>
        <v>5.7720000000000002</v>
      </c>
      <c r="G477" s="2">
        <f>'Moving Avg'!F477</f>
        <v>5.7464999999999993</v>
      </c>
      <c r="H477" s="2">
        <f>'Moving Avg'!G477</f>
        <v>5.7047999999999988</v>
      </c>
      <c r="I477" s="2">
        <f>'Moving Avg'!H477</f>
        <v>5.9059500000000051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5.77</v>
      </c>
      <c r="C478" s="2">
        <f>RSI!I478</f>
        <v>60.945986675462763</v>
      </c>
      <c r="D478" s="2">
        <f>MACD!E478</f>
        <v>-4.7822814734530539E-3</v>
      </c>
      <c r="E478" s="2">
        <f>MACD!F478</f>
        <v>-1.6551182573849781E-2</v>
      </c>
      <c r="F478" s="2">
        <f>'Moving Avg'!D478</f>
        <v>5.7720000000000002</v>
      </c>
      <c r="G478" s="2">
        <f>'Moving Avg'!F478</f>
        <v>5.7509999999999994</v>
      </c>
      <c r="H478" s="2">
        <f>'Moving Avg'!G478</f>
        <v>5.7063999999999986</v>
      </c>
      <c r="I478" s="2">
        <f>'Moving Avg'!H478</f>
        <v>5.9003500000000058</v>
      </c>
      <c r="J478" s="6" t="str">
        <f>OBV!F478</f>
        <v>BEARISH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5.77</v>
      </c>
      <c r="C479" s="2">
        <f>RSI!I479</f>
        <v>60.94598667546277</v>
      </c>
      <c r="D479" s="2">
        <f>MACD!E479</f>
        <v>-1.7809528179926204E-3</v>
      </c>
      <c r="E479" s="2">
        <f>MACD!F479</f>
        <v>-1.3597136622678351E-2</v>
      </c>
      <c r="F479" s="2">
        <f>'Moving Avg'!D479</f>
        <v>5.7720000000000002</v>
      </c>
      <c r="G479" s="2">
        <f>'Moving Avg'!F479</f>
        <v>5.7554999999999987</v>
      </c>
      <c r="H479" s="2">
        <f>'Moving Avg'!G479</f>
        <v>5.7079999999999993</v>
      </c>
      <c r="I479" s="2">
        <f>'Moving Avg'!H479</f>
        <v>5.8949000000000042</v>
      </c>
      <c r="J479" s="6" t="str">
        <f>OBV!F479</f>
        <v>BEARISH</v>
      </c>
      <c r="K479" s="6" t="str">
        <f>OBV!G479</f>
        <v>NEUTRAL</v>
      </c>
      <c r="L479" s="6" t="str">
        <f>OBV!H479</f>
        <v>NEUTRAL</v>
      </c>
    </row>
    <row r="480" spans="1:12" ht="13.5" x14ac:dyDescent="0.25">
      <c r="A480" s="3">
        <f>RSI!A480</f>
        <v>42704</v>
      </c>
      <c r="B480" s="2">
        <f>RSI!B480</f>
        <v>5.77</v>
      </c>
      <c r="C480" s="2">
        <f>RSI!I480</f>
        <v>60.94598667546277</v>
      </c>
      <c r="D480" s="2">
        <f>MACD!E480</f>
        <v>5.9081126042226373E-4</v>
      </c>
      <c r="E480" s="2">
        <f>MACD!F480</f>
        <v>-1.075954704605823E-2</v>
      </c>
      <c r="F480" s="2">
        <f>'Moving Avg'!D480</f>
        <v>5.7739999999999991</v>
      </c>
      <c r="G480" s="2">
        <f>'Moving Avg'!F480</f>
        <v>5.7599999999999989</v>
      </c>
      <c r="H480" s="2">
        <f>'Moving Avg'!G480</f>
        <v>5.7095999999999991</v>
      </c>
      <c r="I480" s="2">
        <f>'Moving Avg'!H480</f>
        <v>5.8895000000000026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</row>
    <row r="481" spans="1:12" ht="13.5" x14ac:dyDescent="0.25">
      <c r="A481" s="3">
        <f>RSI!A481</f>
        <v>42705</v>
      </c>
      <c r="B481" s="2">
        <f>RSI!B481</f>
        <v>5.78</v>
      </c>
      <c r="C481" s="2">
        <f>RSI!I481</f>
        <v>64.010545474337079</v>
      </c>
      <c r="D481" s="2">
        <f>MACD!E481</f>
        <v>-1.3753657295421107E-3</v>
      </c>
      <c r="E481" s="2">
        <f>MACD!F481</f>
        <v>-8.8827107827550052E-3</v>
      </c>
      <c r="F481" s="2">
        <f>'Moving Avg'!D481</f>
        <v>5.774</v>
      </c>
      <c r="G481" s="2">
        <f>'Moving Avg'!F481</f>
        <v>5.7654999999999994</v>
      </c>
      <c r="H481" s="2">
        <f>'Moving Avg'!G481</f>
        <v>5.7113999999999985</v>
      </c>
      <c r="I481" s="2">
        <f>'Moving Avg'!H481</f>
        <v>5.884400000000003</v>
      </c>
      <c r="J481" s="6" t="str">
        <f>OBV!F481</f>
        <v>BULLISH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5.78</v>
      </c>
      <c r="C482" s="2">
        <f>RSI!I482</f>
        <v>64.010545474337079</v>
      </c>
      <c r="D482" s="2">
        <f>MACD!E482</f>
        <v>-3.2420244455595437E-3</v>
      </c>
      <c r="E482" s="2">
        <f>MACD!F482</f>
        <v>-7.7545735153159139E-3</v>
      </c>
      <c r="F482" s="2">
        <f>'Moving Avg'!D482</f>
        <v>5.774</v>
      </c>
      <c r="G482" s="2">
        <f>'Moving Avg'!F482</f>
        <v>5.770999999999999</v>
      </c>
      <c r="H482" s="2">
        <f>'Moving Avg'!G482</f>
        <v>5.7131999999999996</v>
      </c>
      <c r="I482" s="2">
        <f>'Moving Avg'!H482</f>
        <v>5.8790000000000022</v>
      </c>
      <c r="J482" s="6" t="str">
        <f>OBV!F482</f>
        <v>BULLISH</v>
      </c>
      <c r="K482" s="6" t="str">
        <f>OBV!G482</f>
        <v>NEUTRAL</v>
      </c>
      <c r="L482" s="6" t="str">
        <f>OBV!H482</f>
        <v>NEUTRAL</v>
      </c>
    </row>
    <row r="483" spans="1:12" ht="13.5" x14ac:dyDescent="0.25">
      <c r="A483" s="3">
        <f>RSI!A483</f>
        <v>42709</v>
      </c>
      <c r="B483" s="2">
        <f>RSI!B483</f>
        <v>5.77</v>
      </c>
      <c r="C483" s="2">
        <f>RSI!I483</f>
        <v>58.671103043894384</v>
      </c>
      <c r="D483" s="2">
        <f>MACD!E483</f>
        <v>-1.1917767222620057E-3</v>
      </c>
      <c r="E483" s="2">
        <f>MACD!F483</f>
        <v>-6.4420141567051326E-3</v>
      </c>
      <c r="F483" s="2">
        <f>'Moving Avg'!D483</f>
        <v>5.774</v>
      </c>
      <c r="G483" s="2">
        <f>'Moving Avg'!F483</f>
        <v>5.7699999999999987</v>
      </c>
      <c r="H483" s="2">
        <f>'Moving Avg'!G483</f>
        <v>5.7155999999999993</v>
      </c>
      <c r="I483" s="2">
        <f>'Moving Avg'!H483</f>
        <v>5.8735500000000016</v>
      </c>
      <c r="J483" s="6" t="str">
        <f>OBV!F483</f>
        <v>BULLISH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42710</v>
      </c>
      <c r="B484" s="2">
        <f>RSI!B484</f>
        <v>5.78</v>
      </c>
      <c r="C484" s="2">
        <f>RSI!I484</f>
        <v>62.077721442187062</v>
      </c>
      <c r="D484" s="2">
        <f>MACD!E484</f>
        <v>-3.1261652056535638E-4</v>
      </c>
      <c r="E484" s="2">
        <f>MACD!F484</f>
        <v>-5.2161346294771777E-3</v>
      </c>
      <c r="F484" s="2">
        <f>'Moving Avg'!D484</f>
        <v>5.7760000000000007</v>
      </c>
      <c r="G484" s="2">
        <f>'Moving Avg'!F484</f>
        <v>5.769499999999999</v>
      </c>
      <c r="H484" s="2">
        <f>'Moving Avg'!G484</f>
        <v>5.7191999999999981</v>
      </c>
      <c r="I484" s="2">
        <f>'Moving Avg'!H484</f>
        <v>5.8681499999999991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5.93</v>
      </c>
      <c r="C485" s="2">
        <f>RSI!I485</f>
        <v>83.734910185023764</v>
      </c>
      <c r="D485" s="2">
        <f>MACD!E485</f>
        <v>-1.2383785974841466E-2</v>
      </c>
      <c r="E485" s="2">
        <f>MACD!F485</f>
        <v>-6.649664898550036E-3</v>
      </c>
      <c r="F485" s="2">
        <f>'Moving Avg'!D485</f>
        <v>5.8079999999999998</v>
      </c>
      <c r="G485" s="2">
        <f>'Moving Avg'!F485</f>
        <v>5.7769999999999984</v>
      </c>
      <c r="H485" s="2">
        <f>'Moving Avg'!G485</f>
        <v>5.7249999999999996</v>
      </c>
      <c r="I485" s="2">
        <f>'Moving Avg'!H485</f>
        <v>5.8635499999999992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6</v>
      </c>
      <c r="C486" s="2">
        <f>RSI!I486</f>
        <v>87.362124355115412</v>
      </c>
      <c r="D486" s="2">
        <f>MACD!E486</f>
        <v>-2.5745713199988529E-2</v>
      </c>
      <c r="E486" s="2">
        <f>MACD!F486</f>
        <v>-1.0468874558837736E-2</v>
      </c>
      <c r="F486" s="2">
        <f>'Moving Avg'!D486</f>
        <v>5.8520000000000003</v>
      </c>
      <c r="G486" s="2">
        <f>'Moving Avg'!F486</f>
        <v>5.7884999999999991</v>
      </c>
      <c r="H486" s="2">
        <f>'Moving Avg'!G486</f>
        <v>5.7322000000000006</v>
      </c>
      <c r="I486" s="2">
        <f>'Moving Avg'!H486</f>
        <v>5.8593499999999983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6.16</v>
      </c>
      <c r="C487" s="2">
        <f>RSI!I487</f>
        <v>91.840941996898067</v>
      </c>
      <c r="D487" s="2">
        <f>MACD!E487</f>
        <v>-5.0280035519405075E-2</v>
      </c>
      <c r="E487" s="2">
        <f>MACD!F487</f>
        <v>-1.8431106750951207E-2</v>
      </c>
      <c r="F487" s="2">
        <f>'Moving Avg'!D487</f>
        <v>5.9279999999999999</v>
      </c>
      <c r="G487" s="2">
        <f>'Moving Avg'!F487</f>
        <v>5.8084999999999996</v>
      </c>
      <c r="H487" s="2">
        <f>'Moving Avg'!G487</f>
        <v>5.7430000000000003</v>
      </c>
      <c r="I487" s="2">
        <f>'Moving Avg'!H487</f>
        <v>5.8559499999999991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6.3</v>
      </c>
      <c r="C488" s="2">
        <f>RSI!I488</f>
        <v>93.8835374468336</v>
      </c>
      <c r="D488" s="2">
        <f>MACD!E488</f>
        <v>-8.5168407302202986E-2</v>
      </c>
      <c r="E488" s="2">
        <f>MACD!F488</f>
        <v>-3.1778566861201563E-2</v>
      </c>
      <c r="F488" s="2">
        <f>'Moving Avg'!D488</f>
        <v>6.0340000000000007</v>
      </c>
      <c r="G488" s="2">
        <f>'Moving Avg'!F488</f>
        <v>5.8354999999999997</v>
      </c>
      <c r="H488" s="2">
        <f>'Moving Avg'!G488</f>
        <v>5.7554000000000016</v>
      </c>
      <c r="I488" s="2">
        <f>'Moving Avg'!H488</f>
        <v>5.8532499999999983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6.3</v>
      </c>
      <c r="C489" s="2">
        <f>RSI!I489</f>
        <v>93.8835374468336</v>
      </c>
      <c r="D489" s="2">
        <f>MACD!E489</f>
        <v>-0.11757190761861569</v>
      </c>
      <c r="E489" s="2">
        <f>MACD!F489</f>
        <v>-4.8937235012684391E-2</v>
      </c>
      <c r="F489" s="2">
        <f>'Moving Avg'!D489</f>
        <v>6.1379999999999999</v>
      </c>
      <c r="G489" s="2">
        <f>'Moving Avg'!F489</f>
        <v>5.8619999999999992</v>
      </c>
      <c r="H489" s="2">
        <f>'Moving Avg'!G489</f>
        <v>5.7674000000000039</v>
      </c>
      <c r="I489" s="2">
        <f>'Moving Avg'!H489</f>
        <v>5.8505999999999982</v>
      </c>
      <c r="J489" s="6" t="str">
        <f>OBV!F489</f>
        <v>BULLISH</v>
      </c>
      <c r="K489" s="6" t="str">
        <f>OBV!G489</f>
        <v>NEUTRAL</v>
      </c>
      <c r="L489" s="6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6.3</v>
      </c>
      <c r="C490" s="2">
        <f>RSI!I490</f>
        <v>93.8835374468336</v>
      </c>
      <c r="D490" s="2">
        <f>MACD!E490</f>
        <v>-0.14765930065718802</v>
      </c>
      <c r="E490" s="2">
        <f>MACD!F490</f>
        <v>-6.8681648141585117E-2</v>
      </c>
      <c r="F490" s="2">
        <f>'Moving Avg'!D490</f>
        <v>6.2120000000000006</v>
      </c>
      <c r="G490" s="2">
        <f>'Moving Avg'!F490</f>
        <v>5.8884999999999987</v>
      </c>
      <c r="H490" s="2">
        <f>'Moving Avg'!G490</f>
        <v>5.7794000000000043</v>
      </c>
      <c r="I490" s="2">
        <f>'Moving Avg'!H490</f>
        <v>5.8480999999999987</v>
      </c>
      <c r="J490" s="6" t="str">
        <f>OBV!F490</f>
        <v>BULLISH</v>
      </c>
      <c r="K490" s="6" t="str">
        <f>OBV!G490</f>
        <v>NEUTRAL</v>
      </c>
      <c r="L490" s="6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6.25</v>
      </c>
      <c r="C491" s="2">
        <f>RSI!I491</f>
        <v>84.45266800620675</v>
      </c>
      <c r="D491" s="2">
        <f>MACD!E491</f>
        <v>-0.17034703821553077</v>
      </c>
      <c r="E491" s="2">
        <f>MACD!F491</f>
        <v>-8.9014726156374249E-2</v>
      </c>
      <c r="F491" s="2">
        <f>'Moving Avg'!D491</f>
        <v>6.2620000000000005</v>
      </c>
      <c r="G491" s="2">
        <f>'Moving Avg'!F491</f>
        <v>5.9134999999999982</v>
      </c>
      <c r="H491" s="2">
        <f>'Moving Avg'!G491</f>
        <v>5.7904000000000044</v>
      </c>
      <c r="I491" s="2">
        <f>'Moving Avg'!H491</f>
        <v>5.8452499999999983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6.3</v>
      </c>
      <c r="C492" s="2">
        <f>RSI!I492</f>
        <v>85.970391077755977</v>
      </c>
      <c r="D492" s="2">
        <f>MACD!E492</f>
        <v>-0.19524088344539514</v>
      </c>
      <c r="E492" s="2">
        <f>MACD!F492</f>
        <v>-0.11025995761417844</v>
      </c>
      <c r="F492" s="2">
        <f>'Moving Avg'!D492</f>
        <v>6.29</v>
      </c>
      <c r="G492" s="2">
        <f>'Moving Avg'!F492</f>
        <v>5.9409999999999981</v>
      </c>
      <c r="H492" s="2">
        <f>'Moving Avg'!G492</f>
        <v>5.8024000000000031</v>
      </c>
      <c r="I492" s="2">
        <f>'Moving Avg'!H492</f>
        <v>5.8426499999999972</v>
      </c>
      <c r="J492" s="6" t="str">
        <f>OBV!F492</f>
        <v>BULLISH</v>
      </c>
      <c r="K492" s="6" t="str">
        <f>OBV!G492</f>
        <v>NEUTRAL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6.25</v>
      </c>
      <c r="C493" s="2">
        <f>RSI!I493</f>
        <v>77.792197489101738</v>
      </c>
      <c r="D493" s="2">
        <f>MACD!E493</f>
        <v>-0.21628032476856074</v>
      </c>
      <c r="E493" s="2">
        <f>MACD!F493</f>
        <v>-0.13146403104505489</v>
      </c>
      <c r="F493" s="2">
        <f>'Moving Avg'!D493</f>
        <v>6.28</v>
      </c>
      <c r="G493" s="2">
        <f>'Moving Avg'!F493</f>
        <v>5.964999999999999</v>
      </c>
      <c r="H493" s="2">
        <f>'Moving Avg'!G493</f>
        <v>5.8134000000000041</v>
      </c>
      <c r="I493" s="2">
        <f>'Moving Avg'!H493</f>
        <v>5.8399499999999982</v>
      </c>
      <c r="J493" s="6" t="str">
        <f>OBV!F493</f>
        <v>BULLISH</v>
      </c>
      <c r="K493" s="6" t="str">
        <f>OBV!G493</f>
        <v>NEUTRAL</v>
      </c>
      <c r="L493" s="6" t="str">
        <f>OBV!H493</f>
        <v>BULLISH DIVERGENCE</v>
      </c>
    </row>
    <row r="494" spans="1:12" ht="13.5" x14ac:dyDescent="0.25">
      <c r="A494" s="3">
        <f>RSI!A494</f>
        <v>42725</v>
      </c>
      <c r="B494" s="2">
        <f>RSI!B494</f>
        <v>6.3</v>
      </c>
      <c r="C494" s="2">
        <f>RSI!I494</f>
        <v>79.855873896383159</v>
      </c>
      <c r="D494" s="2">
        <f>MACD!E494</f>
        <v>-0.23793481213265366</v>
      </c>
      <c r="E494" s="2">
        <f>MACD!F494</f>
        <v>-0.15275818726257465</v>
      </c>
      <c r="F494" s="2">
        <f>'Moving Avg'!D494</f>
        <v>6.28</v>
      </c>
      <c r="G494" s="2">
        <f>'Moving Avg'!F494</f>
        <v>5.9914999999999985</v>
      </c>
      <c r="H494" s="2">
        <f>'Moving Avg'!G494</f>
        <v>5.8254000000000028</v>
      </c>
      <c r="I494" s="2">
        <f>'Moving Avg'!H494</f>
        <v>5.8374999999999977</v>
      </c>
      <c r="J494" s="6" t="str">
        <f>OBV!F494</f>
        <v>BULLISH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6.3</v>
      </c>
      <c r="C495" s="2">
        <f>RSI!I495</f>
        <v>79.855873896383159</v>
      </c>
      <c r="D495" s="2">
        <f>MACD!E495</f>
        <v>-0.23503807360443307</v>
      </c>
      <c r="E495" s="2">
        <f>MACD!F495</f>
        <v>-0.16921416453094634</v>
      </c>
      <c r="F495" s="2">
        <f>'Moving Avg'!D495</f>
        <v>6.28</v>
      </c>
      <c r="G495" s="2">
        <f>'Moving Avg'!F495</f>
        <v>6.0184999999999995</v>
      </c>
      <c r="H495" s="2">
        <f>'Moving Avg'!G495</f>
        <v>5.8374000000000033</v>
      </c>
      <c r="I495" s="2">
        <f>'Moving Avg'!H495</f>
        <v>5.8349999999999973</v>
      </c>
      <c r="J495" s="6" t="str">
        <f>OBV!F495</f>
        <v>BULLISH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6.58</v>
      </c>
      <c r="C496" s="2">
        <f>RSI!I496</f>
        <v>87.437577494333368</v>
      </c>
      <c r="D496" s="2">
        <f>MACD!E496</f>
        <v>-0.24427808673925266</v>
      </c>
      <c r="E496" s="2">
        <f>MACD!F496</f>
        <v>-0.18422694897260763</v>
      </c>
      <c r="F496" s="2">
        <f>'Moving Avg'!D496</f>
        <v>6.346000000000001</v>
      </c>
      <c r="G496" s="2">
        <f>'Moving Avg'!F496</f>
        <v>6.0584999999999996</v>
      </c>
      <c r="H496" s="2">
        <f>'Moving Avg'!G496</f>
        <v>5.8550000000000022</v>
      </c>
      <c r="I496" s="2">
        <f>'Moving Avg'!H496</f>
        <v>5.8339999999999979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6.98</v>
      </c>
      <c r="C497" s="2">
        <f>RSI!I497</f>
        <v>92.044241955770516</v>
      </c>
      <c r="D497" s="2">
        <f>MACD!E497</f>
        <v>-0.26035754903303676</v>
      </c>
      <c r="E497" s="2">
        <f>MACD!F497</f>
        <v>-0.19945306898469348</v>
      </c>
      <c r="F497" s="2">
        <f>'Moving Avg'!D497</f>
        <v>6.4819999999999993</v>
      </c>
      <c r="G497" s="2">
        <f>'Moving Avg'!F497</f>
        <v>6.1184999999999992</v>
      </c>
      <c r="H497" s="2">
        <f>'Moving Avg'!G497</f>
        <v>5.8812000000000033</v>
      </c>
      <c r="I497" s="2">
        <f>'Moving Avg'!H497</f>
        <v>5.8349999999999973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7.19</v>
      </c>
      <c r="C498" s="2">
        <f>RSI!I498</f>
        <v>93.410439814775472</v>
      </c>
      <c r="D498" s="2">
        <f>MACD!E498</f>
        <v>-0.27335020411753419</v>
      </c>
      <c r="E498" s="2">
        <f>MACD!F498</f>
        <v>-0.21423249601126165</v>
      </c>
      <c r="F498" s="2">
        <f>'Moving Avg'!D498</f>
        <v>6.67</v>
      </c>
      <c r="G498" s="2">
        <f>'Moving Avg'!F498</f>
        <v>6.1894999999999989</v>
      </c>
      <c r="H498" s="2">
        <f>'Moving Avg'!G498</f>
        <v>5.9116000000000035</v>
      </c>
      <c r="I498" s="2">
        <f>'Moving Avg'!H498</f>
        <v>5.8370499999999979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7.19</v>
      </c>
      <c r="C499" s="2">
        <f>RSI!I499</f>
        <v>93.410439814775472</v>
      </c>
      <c r="D499" s="2">
        <f>MACD!E499</f>
        <v>-0.29055698284051612</v>
      </c>
      <c r="E499" s="2">
        <f>MACD!F499</f>
        <v>-0.22949739337711256</v>
      </c>
      <c r="F499" s="2">
        <f>'Moving Avg'!D499</f>
        <v>6.8480000000000008</v>
      </c>
      <c r="G499" s="2">
        <f>'Moving Avg'!F499</f>
        <v>6.2604999999999986</v>
      </c>
      <c r="H499" s="2">
        <f>'Moving Avg'!G499</f>
        <v>5.9420000000000028</v>
      </c>
      <c r="I499" s="2">
        <f>'Moving Avg'!H499</f>
        <v>5.8390999999999984</v>
      </c>
      <c r="J499" s="6" t="str">
        <f>OBV!F499</f>
        <v>BULLISH</v>
      </c>
      <c r="K499" s="6" t="str">
        <f>OBV!G499</f>
        <v>STRONG</v>
      </c>
      <c r="L499" s="6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7.18</v>
      </c>
      <c r="C500" s="2">
        <f>RSI!I500</f>
        <v>92.532877082760152</v>
      </c>
      <c r="D500" s="2">
        <f>MACD!E500</f>
        <v>-0.31012859599566678</v>
      </c>
      <c r="E500" s="2">
        <f>MACD!F500</f>
        <v>-0.24562363390082342</v>
      </c>
      <c r="F500" s="2">
        <f>'Moving Avg'!D500</f>
        <v>7.0240000000000009</v>
      </c>
      <c r="G500" s="2">
        <f>'Moving Avg'!F500</f>
        <v>6.3309999999999986</v>
      </c>
      <c r="H500" s="2">
        <f>'Moving Avg'!G500</f>
        <v>5.9722000000000026</v>
      </c>
      <c r="I500" s="2">
        <f>'Moving Avg'!H500</f>
        <v>5.8410999999999991</v>
      </c>
      <c r="J500" s="6" t="str">
        <f>OBV!F500</f>
        <v>BEARISH</v>
      </c>
      <c r="K500" s="6" t="str">
        <f>OBV!G500</f>
        <v>NEUTRAL</v>
      </c>
      <c r="L500" s="6" t="str">
        <f>OBV!H500</f>
        <v>BEARISH DIVERGENCE</v>
      </c>
    </row>
    <row r="501" spans="1:12" ht="13.5" x14ac:dyDescent="0.25">
      <c r="A501" s="3">
        <f>RSI!A501</f>
        <v>42734</v>
      </c>
      <c r="B501" s="2">
        <f>RSI!B501</f>
        <v>7.6</v>
      </c>
      <c r="C501" s="2">
        <f>RSI!I501</f>
        <v>94.759653929225351</v>
      </c>
      <c r="D501" s="2">
        <f>MACD!E501</f>
        <v>-0.37076016076399743</v>
      </c>
      <c r="E501" s="2">
        <f>MACD!F501</f>
        <v>-0.27065093927345824</v>
      </c>
      <c r="F501" s="2">
        <f>'Moving Avg'!D501</f>
        <v>7.2279999999999998</v>
      </c>
      <c r="G501" s="2">
        <f>'Moving Avg'!F501</f>
        <v>6.4219999999999988</v>
      </c>
      <c r="H501" s="2">
        <f>'Moving Avg'!G501</f>
        <v>6.0108000000000024</v>
      </c>
      <c r="I501" s="2">
        <f>'Moving Avg'!H501</f>
        <v>5.8451999999999984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7.59</v>
      </c>
      <c r="C502" s="2">
        <f>RSI!I502</f>
        <v>94.040579103940047</v>
      </c>
      <c r="D502" s="2">
        <f>MACD!E502</f>
        <v>-0.42098990340854048</v>
      </c>
      <c r="E502" s="2">
        <f>MACD!F502</f>
        <v>-0.30071873210047467</v>
      </c>
      <c r="F502" s="2">
        <f>'Moving Avg'!D502</f>
        <v>7.35</v>
      </c>
      <c r="G502" s="2">
        <f>'Moving Avg'!F502</f>
        <v>6.5124999999999984</v>
      </c>
      <c r="H502" s="2">
        <f>'Moving Avg'!G502</f>
        <v>6.0490000000000022</v>
      </c>
      <c r="I502" s="2">
        <f>'Moving Avg'!H502</f>
        <v>5.8492999999999995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7.59</v>
      </c>
      <c r="C503" s="2">
        <f>RSI!I503</f>
        <v>94.040579103940047</v>
      </c>
      <c r="D503" s="2">
        <f>MACD!E503</f>
        <v>-0.47793924703707358</v>
      </c>
      <c r="E503" s="2">
        <f>MACD!F503</f>
        <v>-0.33616283508779443</v>
      </c>
      <c r="F503" s="2">
        <f>'Moving Avg'!D503</f>
        <v>7.43</v>
      </c>
      <c r="G503" s="2">
        <f>'Moving Avg'!F503</f>
        <v>6.6034999999999995</v>
      </c>
      <c r="H503" s="2">
        <f>'Moving Avg'!G503</f>
        <v>6.0872000000000011</v>
      </c>
      <c r="I503" s="2">
        <f>'Moving Avg'!H503</f>
        <v>5.8533999999999988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7.58</v>
      </c>
      <c r="C504" s="2">
        <f>RSI!I504</f>
        <v>93.220171114601669</v>
      </c>
      <c r="D504" s="2">
        <f>MACD!E504</f>
        <v>-0.52394868438664233</v>
      </c>
      <c r="E504" s="2">
        <f>MACD!F504</f>
        <v>-0.37372000494756402</v>
      </c>
      <c r="F504" s="2">
        <f>'Moving Avg'!D504</f>
        <v>7.508</v>
      </c>
      <c r="G504" s="2">
        <f>'Moving Avg'!F504</f>
        <v>6.6935000000000002</v>
      </c>
      <c r="H504" s="2">
        <f>'Moving Avg'!G504</f>
        <v>6.1252000000000022</v>
      </c>
      <c r="I504" s="2">
        <f>'Moving Avg'!H504</f>
        <v>5.8574499999999992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7.51</v>
      </c>
      <c r="C505" s="2">
        <f>RSI!I505</f>
        <v>87.467817201085325</v>
      </c>
      <c r="D505" s="2">
        <f>MACD!E505</f>
        <v>-0.56342674858488984</v>
      </c>
      <c r="E505" s="2">
        <f>MACD!F505</f>
        <v>-0.41166135367502921</v>
      </c>
      <c r="F505" s="2">
        <f>'Moving Avg'!D505</f>
        <v>7.5739999999999998</v>
      </c>
      <c r="G505" s="2">
        <f>'Moving Avg'!F505</f>
        <v>6.7724999999999991</v>
      </c>
      <c r="H505" s="2">
        <f>'Moving Avg'!G505</f>
        <v>6.1618000000000022</v>
      </c>
      <c r="I505" s="2">
        <f>'Moving Avg'!H505</f>
        <v>5.8625499999999979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7.54</v>
      </c>
      <c r="C506" s="2">
        <f>RSI!I506</f>
        <v>87.814853074570578</v>
      </c>
      <c r="D506" s="2">
        <f>MACD!E506</f>
        <v>-0.56087051114950093</v>
      </c>
      <c r="E506" s="2">
        <f>MACD!F506</f>
        <v>-0.4415031851699236</v>
      </c>
      <c r="F506" s="2">
        <f>'Moving Avg'!D506</f>
        <v>7.5619999999999994</v>
      </c>
      <c r="G506" s="2">
        <f>'Moving Avg'!F506</f>
        <v>6.849499999999999</v>
      </c>
      <c r="H506" s="2">
        <f>'Moving Avg'!G506</f>
        <v>6.1990000000000007</v>
      </c>
      <c r="I506" s="2">
        <f>'Moving Avg'!H506</f>
        <v>5.8669999999999982</v>
      </c>
      <c r="J506" s="6" t="str">
        <f>OBV!F506</f>
        <v>BEARISH</v>
      </c>
      <c r="K506" s="6" t="str">
        <f>OBV!G506</f>
        <v>NEUTRAL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7.35</v>
      </c>
      <c r="C507" s="2">
        <f>RSI!I507</f>
        <v>73.864088169567594</v>
      </c>
      <c r="D507" s="2">
        <f>MACD!E507</f>
        <v>-0.4878037096129475</v>
      </c>
      <c r="E507" s="2">
        <f>MACD!F507</f>
        <v>-0.45076329005852839</v>
      </c>
      <c r="F507" s="2">
        <f>'Moving Avg'!D507</f>
        <v>7.5140000000000002</v>
      </c>
      <c r="G507" s="2">
        <f>'Moving Avg'!F507</f>
        <v>6.9089999999999989</v>
      </c>
      <c r="H507" s="2">
        <f>'Moving Avg'!G507</f>
        <v>6.2324000000000011</v>
      </c>
      <c r="I507" s="2">
        <f>'Moving Avg'!H507</f>
        <v>5.8704999999999963</v>
      </c>
      <c r="J507" s="6" t="str">
        <f>OBV!F507</f>
        <v>BEARISH</v>
      </c>
      <c r="K507" s="6" t="str">
        <f>OBV!G507</f>
        <v>NEUTRAL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7.35</v>
      </c>
      <c r="C508" s="2">
        <f>RSI!I508</f>
        <v>73.864088169567594</v>
      </c>
      <c r="D508" s="2">
        <f>MACD!E508</f>
        <v>-0.39690745530809224</v>
      </c>
      <c r="E508" s="2">
        <f>MACD!F508</f>
        <v>-0.43999212310844121</v>
      </c>
      <c r="F508" s="2">
        <f>'Moving Avg'!D508</f>
        <v>7.4659999999999993</v>
      </c>
      <c r="G508" s="2">
        <f>'Moving Avg'!F508</f>
        <v>6.9615000000000009</v>
      </c>
      <c r="H508" s="2">
        <f>'Moving Avg'!G508</f>
        <v>6.2658000000000014</v>
      </c>
      <c r="I508" s="2">
        <f>'Moving Avg'!H508</f>
        <v>5.8739999999999952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7.35</v>
      </c>
      <c r="C509" s="2">
        <f>RSI!I509</f>
        <v>73.864088169567594</v>
      </c>
      <c r="D509" s="2">
        <f>MACD!E509</f>
        <v>-0.3229926411910915</v>
      </c>
      <c r="E509" s="2">
        <f>MACD!F509</f>
        <v>-0.41659222672497132</v>
      </c>
      <c r="F509" s="2">
        <f>'Moving Avg'!D509</f>
        <v>7.42</v>
      </c>
      <c r="G509" s="2">
        <f>'Moving Avg'!F509</f>
        <v>7.0140000000000002</v>
      </c>
      <c r="H509" s="2">
        <f>'Moving Avg'!G509</f>
        <v>6.2992000000000017</v>
      </c>
      <c r="I509" s="2">
        <f>'Moving Avg'!H509</f>
        <v>5.8784499999999955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7.35</v>
      </c>
      <c r="C510" s="2">
        <f>RSI!I510</f>
        <v>73.864088169567594</v>
      </c>
      <c r="D510" s="2">
        <f>MACD!E510</f>
        <v>-0.26476316983228898</v>
      </c>
      <c r="E510" s="2">
        <f>MACD!F510</f>
        <v>-0.38622641534643487</v>
      </c>
      <c r="F510" s="2">
        <f>'Moving Avg'!D510</f>
        <v>7.3880000000000008</v>
      </c>
      <c r="G510" s="2">
        <f>'Moving Avg'!F510</f>
        <v>7.0665000000000004</v>
      </c>
      <c r="H510" s="2">
        <f>'Moving Avg'!G510</f>
        <v>6.332600000000002</v>
      </c>
      <c r="I510" s="2">
        <f>'Moving Avg'!H510</f>
        <v>5.8828999999999949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</row>
    <row r="511" spans="1:12" ht="13.5" x14ac:dyDescent="0.25">
      <c r="A511" s="3">
        <f>RSI!A511</f>
        <v>42748</v>
      </c>
      <c r="B511" s="2">
        <f>RSI!B511</f>
        <v>7.3</v>
      </c>
      <c r="C511" s="2">
        <f>RSI!I511</f>
        <v>69.931675285719351</v>
      </c>
      <c r="D511" s="2">
        <f>MACD!E511</f>
        <v>-0.14974277865565089</v>
      </c>
      <c r="E511" s="2">
        <f>MACD!F511</f>
        <v>-0.33892968800827811</v>
      </c>
      <c r="F511" s="2">
        <f>'Moving Avg'!D511</f>
        <v>7.339999999999999</v>
      </c>
      <c r="G511" s="2">
        <f>'Moving Avg'!F511</f>
        <v>7.1190000000000015</v>
      </c>
      <c r="H511" s="2">
        <f>'Moving Avg'!G511</f>
        <v>6.3652000000000033</v>
      </c>
      <c r="I511" s="2">
        <f>'Moving Avg'!H511</f>
        <v>5.8861499999999944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7.29</v>
      </c>
      <c r="C512" s="2">
        <f>RSI!I512</f>
        <v>69.138876878785197</v>
      </c>
      <c r="D512" s="2">
        <f>MACD!E512</f>
        <v>-5.5299534529730465E-2</v>
      </c>
      <c r="E512" s="2">
        <f>MACD!F512</f>
        <v>-0.28220365731256858</v>
      </c>
      <c r="F512" s="2">
        <f>'Moving Avg'!D512</f>
        <v>7.3280000000000003</v>
      </c>
      <c r="G512" s="2">
        <f>'Moving Avg'!F512</f>
        <v>7.1684999999999999</v>
      </c>
      <c r="H512" s="2">
        <f>'Moving Avg'!G512</f>
        <v>6.3976000000000033</v>
      </c>
      <c r="I512" s="2">
        <f>'Moving Avg'!H512</f>
        <v>5.8885999999999941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7.29</v>
      </c>
      <c r="C513" s="2">
        <f>RSI!I513</f>
        <v>69.138876878785197</v>
      </c>
      <c r="D513" s="2">
        <f>MACD!E513</f>
        <v>2.2743457700317826E-2</v>
      </c>
      <c r="E513" s="2">
        <f>MACD!F513</f>
        <v>-0.22121423430999129</v>
      </c>
      <c r="F513" s="2">
        <f>'Moving Avg'!D513</f>
        <v>7.3159999999999998</v>
      </c>
      <c r="G513" s="2">
        <f>'Moving Avg'!F513</f>
        <v>7.2204999999999986</v>
      </c>
      <c r="H513" s="2">
        <f>'Moving Avg'!G513</f>
        <v>6.4276000000000044</v>
      </c>
      <c r="I513" s="2">
        <f>'Moving Avg'!H513</f>
        <v>5.8910999999999945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7.25</v>
      </c>
      <c r="C514" s="2">
        <f>RSI!I514</f>
        <v>65.684414044682185</v>
      </c>
      <c r="D514" s="2">
        <f>MACD!E514</f>
        <v>8.8472372322716097E-2</v>
      </c>
      <c r="E514" s="2">
        <f>MACD!F514</f>
        <v>-0.15927691298344981</v>
      </c>
      <c r="F514" s="2">
        <f>'Moving Avg'!D514</f>
        <v>7.2959999999999994</v>
      </c>
      <c r="G514" s="2">
        <f>'Moving Avg'!F514</f>
        <v>7.2679999999999989</v>
      </c>
      <c r="H514" s="2">
        <f>'Moving Avg'!G514</f>
        <v>6.4568000000000039</v>
      </c>
      <c r="I514" s="2">
        <f>'Moving Avg'!H514</f>
        <v>5.8933999999999944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7.25</v>
      </c>
      <c r="C515" s="2">
        <f>RSI!I515</f>
        <v>65.6844140446822</v>
      </c>
      <c r="D515" s="2">
        <f>MACD!E515</f>
        <v>0.13195260603174397</v>
      </c>
      <c r="E515" s="2">
        <f>MACD!F515</f>
        <v>-0.10103100918041105</v>
      </c>
      <c r="F515" s="2">
        <f>'Moving Avg'!D515</f>
        <v>7.2759999999999989</v>
      </c>
      <c r="G515" s="2">
        <f>'Moving Avg'!F515</f>
        <v>7.3155000000000001</v>
      </c>
      <c r="H515" s="2">
        <f>'Moving Avg'!G515</f>
        <v>6.4862000000000037</v>
      </c>
      <c r="I515" s="2">
        <f>'Moving Avg'!H515</f>
        <v>5.895499999999994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7.24</v>
      </c>
      <c r="C516" s="2">
        <f>RSI!I516</f>
        <v>64.746455641144138</v>
      </c>
      <c r="D516" s="2">
        <f>MACD!E516</f>
        <v>0.17283367111965209</v>
      </c>
      <c r="E516" s="2">
        <f>MACD!F516</f>
        <v>-4.6258073120398424E-2</v>
      </c>
      <c r="F516" s="2">
        <f>'Moving Avg'!D516</f>
        <v>7.2640000000000002</v>
      </c>
      <c r="G516" s="2">
        <f>'Moving Avg'!F516</f>
        <v>7.3485000000000014</v>
      </c>
      <c r="H516" s="2">
        <f>'Moving Avg'!G516</f>
        <v>6.5156000000000036</v>
      </c>
      <c r="I516" s="2">
        <f>'Moving Avg'!H516</f>
        <v>5.8975499999999945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7.2</v>
      </c>
      <c r="C517" s="2">
        <f>RSI!I517</f>
        <v>60.994508921038232</v>
      </c>
      <c r="D517" s="2">
        <f>MACD!E517</f>
        <v>0.18004437828402864</v>
      </c>
      <c r="E517" s="2">
        <f>MACD!F517</f>
        <v>-9.9758283951301152E-4</v>
      </c>
      <c r="F517" s="2">
        <f>'Moving Avg'!D517</f>
        <v>7.2460000000000004</v>
      </c>
      <c r="G517" s="2">
        <f>'Moving Avg'!F517</f>
        <v>7.3594999999999997</v>
      </c>
      <c r="H517" s="2">
        <f>'Moving Avg'!G517</f>
        <v>6.5444000000000031</v>
      </c>
      <c r="I517" s="2">
        <f>'Moving Avg'!H517</f>
        <v>5.9013499999999945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7.41</v>
      </c>
      <c r="C518" s="2">
        <f>RSI!I518</f>
        <v>70.620226135965538</v>
      </c>
      <c r="D518" s="2">
        <f>MACD!E518</f>
        <v>0.169795851096187</v>
      </c>
      <c r="E518" s="2">
        <f>MACD!F518</f>
        <v>3.3161103947626995E-2</v>
      </c>
      <c r="F518" s="2">
        <f>'Moving Avg'!D518</f>
        <v>7.2700000000000005</v>
      </c>
      <c r="G518" s="2">
        <f>'Moving Avg'!F518</f>
        <v>7.3704999999999981</v>
      </c>
      <c r="H518" s="2">
        <f>'Moving Avg'!G518</f>
        <v>6.5774000000000026</v>
      </c>
      <c r="I518" s="2">
        <f>'Moving Avg'!H518</f>
        <v>5.9073499999999948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</row>
    <row r="519" spans="1:12" ht="13.5" x14ac:dyDescent="0.25">
      <c r="A519" s="3">
        <f>RSI!A519</f>
        <v>42760</v>
      </c>
      <c r="B519" s="2">
        <f>RSI!B519</f>
        <v>7.49</v>
      </c>
      <c r="C519" s="2">
        <f>RSI!I519</f>
        <v>73.321248760340225</v>
      </c>
      <c r="D519" s="2">
        <f>MACD!E519</f>
        <v>0.15322169616444459</v>
      </c>
      <c r="E519" s="2">
        <f>MACD!F519</f>
        <v>5.7173222390990514E-2</v>
      </c>
      <c r="F519" s="2">
        <f>'Moving Avg'!D519</f>
        <v>7.3180000000000005</v>
      </c>
      <c r="G519" s="2">
        <f>'Moving Avg'!F519</f>
        <v>7.3854999999999986</v>
      </c>
      <c r="H519" s="2">
        <f>'Moving Avg'!G519</f>
        <v>6.6118000000000015</v>
      </c>
      <c r="I519" s="2">
        <f>'Moving Avg'!H519</f>
        <v>5.9146499999999946</v>
      </c>
      <c r="J519" s="6" t="str">
        <f>OBV!F519</f>
        <v>BULLISH</v>
      </c>
      <c r="K519" s="6" t="str">
        <f>OBV!G519</f>
        <v>NEUTRAL</v>
      </c>
      <c r="L519" s="6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7.49</v>
      </c>
      <c r="C520" s="2">
        <f>RSI!I520</f>
        <v>73.321248760340225</v>
      </c>
      <c r="D520" s="2">
        <f>MACD!E520</f>
        <v>0.13689468935280047</v>
      </c>
      <c r="E520" s="2">
        <f>MACD!F520</f>
        <v>7.3117515783352516E-2</v>
      </c>
      <c r="F520" s="2">
        <f>'Moving Avg'!D520</f>
        <v>7.3660000000000014</v>
      </c>
      <c r="G520" s="2">
        <f>'Moving Avg'!F520</f>
        <v>7.4010000000000007</v>
      </c>
      <c r="H520" s="2">
        <f>'Moving Avg'!G520</f>
        <v>6.6462000000000012</v>
      </c>
      <c r="I520" s="2">
        <f>'Moving Avg'!H520</f>
        <v>5.922099999999995</v>
      </c>
      <c r="J520" s="6" t="str">
        <f>OBV!F520</f>
        <v>BULLISH</v>
      </c>
      <c r="K520" s="6" t="str">
        <f>OBV!G520</f>
        <v>NEUTRAL</v>
      </c>
      <c r="L520" s="6" t="str">
        <f>OBV!H520</f>
        <v>CONFIRMED BULLISH</v>
      </c>
    </row>
    <row r="521" spans="1:12" ht="13.5" x14ac:dyDescent="0.25">
      <c r="A521" s="3">
        <f>RSI!A521</f>
        <v>42762</v>
      </c>
      <c r="B521" s="2">
        <f>RSI!B521</f>
        <v>7.44</v>
      </c>
      <c r="C521" s="2">
        <f>RSI!I521</f>
        <v>68.740446884610122</v>
      </c>
      <c r="D521" s="2">
        <f>MACD!E521</f>
        <v>0.11695877587527104</v>
      </c>
      <c r="E521" s="2">
        <f>MACD!F521</f>
        <v>8.1885767801736231E-2</v>
      </c>
      <c r="F521" s="2">
        <f>'Moving Avg'!D521</f>
        <v>7.4060000000000006</v>
      </c>
      <c r="G521" s="2">
        <f>'Moving Avg'!F521</f>
        <v>7.3930000000000007</v>
      </c>
      <c r="H521" s="2">
        <f>'Moving Avg'!G521</f>
        <v>6.6800000000000015</v>
      </c>
      <c r="I521" s="2">
        <f>'Moving Avg'!H521</f>
        <v>5.9301999999999957</v>
      </c>
      <c r="J521" s="6" t="str">
        <f>OBV!F521</f>
        <v>BULLISH</v>
      </c>
      <c r="K521" s="6" t="str">
        <f>OBV!G521</f>
        <v>NEUTRAL</v>
      </c>
      <c r="L521" s="6" t="str">
        <f>OBV!H521</f>
        <v>CONFIRMED BULLISH</v>
      </c>
    </row>
    <row r="522" spans="1:12" ht="13.5" x14ac:dyDescent="0.25">
      <c r="A522" s="3">
        <f>RSI!A522</f>
        <v>42765</v>
      </c>
      <c r="B522" s="2">
        <f>RSI!B522</f>
        <v>7.44</v>
      </c>
      <c r="C522" s="2">
        <f>RSI!I522</f>
        <v>68.740446884610122</v>
      </c>
      <c r="D522" s="2">
        <f>MACD!E522</f>
        <v>9.6872703767516555E-2</v>
      </c>
      <c r="E522" s="2">
        <f>MACD!F522</f>
        <v>8.4883154994892296E-2</v>
      </c>
      <c r="F522" s="2">
        <f>'Moving Avg'!D522</f>
        <v>7.4540000000000006</v>
      </c>
      <c r="G522" s="2">
        <f>'Moving Avg'!F522</f>
        <v>7.3855000000000004</v>
      </c>
      <c r="H522" s="2">
        <f>'Moving Avg'!G522</f>
        <v>6.7138000000000009</v>
      </c>
      <c r="I522" s="2">
        <f>'Moving Avg'!H522</f>
        <v>5.9385999999999957</v>
      </c>
      <c r="J522" s="6" t="str">
        <f>OBV!F522</f>
        <v>BULLISH</v>
      </c>
      <c r="K522" s="6" t="str">
        <f>OBV!G522</f>
        <v>NEUTRAL</v>
      </c>
      <c r="L522" s="6" t="str">
        <f>OBV!H522</f>
        <v>CONFIRMED BULLISH</v>
      </c>
    </row>
    <row r="523" spans="1:12" ht="13.5" x14ac:dyDescent="0.25">
      <c r="A523" s="3">
        <f>RSI!A523</f>
        <v>42766</v>
      </c>
      <c r="B523" s="2">
        <f>RSI!B523</f>
        <v>7.34</v>
      </c>
      <c r="C523" s="2">
        <f>RSI!I523</f>
        <v>60.039822544080153</v>
      </c>
      <c r="D523" s="2">
        <f>MACD!E523</f>
        <v>8.572979594785135E-2</v>
      </c>
      <c r="E523" s="2">
        <f>MACD!F523</f>
        <v>8.5052483185484112E-2</v>
      </c>
      <c r="F523" s="2">
        <f>'Moving Avg'!D523</f>
        <v>7.44</v>
      </c>
      <c r="G523" s="2">
        <f>'Moving Avg'!F523</f>
        <v>7.3730000000000002</v>
      </c>
      <c r="H523" s="2">
        <f>'Moving Avg'!G523</f>
        <v>6.7451999999999996</v>
      </c>
      <c r="I523" s="2">
        <f>'Moving Avg'!H523</f>
        <v>5.9473499999999948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7.34</v>
      </c>
      <c r="C524" s="2">
        <f>RSI!I524</f>
        <v>60.039822544080153</v>
      </c>
      <c r="D524" s="2">
        <f>MACD!E524</f>
        <v>6.929897305839372E-2</v>
      </c>
      <c r="E524" s="2">
        <f>MACD!F524</f>
        <v>8.1901781160066037E-2</v>
      </c>
      <c r="F524" s="2">
        <f>'Moving Avg'!D524</f>
        <v>7.4099999999999993</v>
      </c>
      <c r="G524" s="2">
        <f>'Moving Avg'!F524</f>
        <v>7.3609999999999998</v>
      </c>
      <c r="H524" s="2">
        <f>'Moving Avg'!G524</f>
        <v>6.7765999999999984</v>
      </c>
      <c r="I524" s="2">
        <f>'Moving Avg'!H524</f>
        <v>5.9568499999999949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7.3</v>
      </c>
      <c r="C525" s="2">
        <f>RSI!I525</f>
        <v>56.709956672679624</v>
      </c>
      <c r="D525" s="2">
        <f>MACD!E525</f>
        <v>5.7573411272541009E-2</v>
      </c>
      <c r="E525" s="2">
        <f>MACD!F525</f>
        <v>7.7036107182561042E-2</v>
      </c>
      <c r="F525" s="2">
        <f>'Moving Avg'!D525</f>
        <v>7.3719999999999999</v>
      </c>
      <c r="G525" s="2">
        <f>'Moving Avg'!F525</f>
        <v>7.3504999999999994</v>
      </c>
      <c r="H525" s="2">
        <f>'Moving Avg'!G525</f>
        <v>6.8073999999999986</v>
      </c>
      <c r="I525" s="2">
        <f>'Moving Avg'!H525</f>
        <v>5.9669499999999944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7.3</v>
      </c>
      <c r="C526" s="2">
        <f>RSI!I526</f>
        <v>56.709956672679624</v>
      </c>
      <c r="D526" s="2">
        <f>MACD!E526</f>
        <v>4.562234820644484E-2</v>
      </c>
      <c r="E526" s="2">
        <f>MACD!F526</f>
        <v>7.0753355387337805E-2</v>
      </c>
      <c r="F526" s="2">
        <f>'Moving Avg'!D526</f>
        <v>7.3439999999999994</v>
      </c>
      <c r="G526" s="2">
        <f>'Moving Avg'!F526</f>
        <v>7.3385000000000007</v>
      </c>
      <c r="H526" s="2">
        <f>'Moving Avg'!G526</f>
        <v>6.8377999999999997</v>
      </c>
      <c r="I526" s="2">
        <f>'Moving Avg'!H526</f>
        <v>5.9762999999999957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7.4</v>
      </c>
      <c r="C527" s="2">
        <f>RSI!I527</f>
        <v>62.706843576867236</v>
      </c>
      <c r="D527" s="2">
        <f>MACD!E527</f>
        <v>2.1494052662278662E-2</v>
      </c>
      <c r="E527" s="2">
        <f>MACD!F527</f>
        <v>6.090149484232598E-2</v>
      </c>
      <c r="F527" s="2">
        <f>'Moving Avg'!D527</f>
        <v>7.3360000000000003</v>
      </c>
      <c r="G527" s="2">
        <f>'Moving Avg'!F527</f>
        <v>7.3410000000000011</v>
      </c>
      <c r="H527" s="2">
        <f>'Moving Avg'!G527</f>
        <v>6.8701999999999988</v>
      </c>
      <c r="I527" s="2">
        <f>'Moving Avg'!H527</f>
        <v>5.985349999999996</v>
      </c>
      <c r="J527" s="6" t="str">
        <f>OBV!F527</f>
        <v>BULLISH</v>
      </c>
      <c r="K527" s="6" t="str">
        <f>OBV!G527</f>
        <v>STRONG</v>
      </c>
      <c r="L527" s="6" t="str">
        <f>OBV!H527</f>
        <v>BULLISH DIVERGENCE</v>
      </c>
    </row>
    <row r="528" spans="1:12" ht="13.5" x14ac:dyDescent="0.25">
      <c r="A528" s="3">
        <f>RSI!A528</f>
        <v>42773</v>
      </c>
      <c r="B528" s="2">
        <f>RSI!B528</f>
        <v>7.4</v>
      </c>
      <c r="C528" s="2">
        <f>RSI!I528</f>
        <v>62.706843576867236</v>
      </c>
      <c r="D528" s="2">
        <f>MACD!E528</f>
        <v>3.2373660966283246E-2</v>
      </c>
      <c r="E528" s="2">
        <f>MACD!F528</f>
        <v>5.5195928067117435E-2</v>
      </c>
      <c r="F528" s="2">
        <f>'Moving Avg'!D528</f>
        <v>7.3480000000000008</v>
      </c>
      <c r="G528" s="2">
        <f>'Moving Avg'!F528</f>
        <v>7.3435000000000006</v>
      </c>
      <c r="H528" s="2">
        <f>'Moving Avg'!G528</f>
        <v>6.9027999999999983</v>
      </c>
      <c r="I528" s="2">
        <f>'Moving Avg'!H528</f>
        <v>5.9935999999999972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7.4</v>
      </c>
      <c r="C529" s="2">
        <f>RSI!I529</f>
        <v>62.706843576867236</v>
      </c>
      <c r="D529" s="2">
        <f>MACD!E529</f>
        <v>5.2950292418522338E-2</v>
      </c>
      <c r="E529" s="2">
        <f>MACD!F529</f>
        <v>5.4746800937398421E-2</v>
      </c>
      <c r="F529" s="2">
        <f>'Moving Avg'!D529</f>
        <v>7.3599999999999994</v>
      </c>
      <c r="G529" s="2">
        <f>'Moving Avg'!F529</f>
        <v>7.3459999999999992</v>
      </c>
      <c r="H529" s="2">
        <f>'Moving Avg'!G529</f>
        <v>6.9353999999999987</v>
      </c>
      <c r="I529" s="2">
        <f>'Moving Avg'!H529</f>
        <v>6.0010999999999974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7.39</v>
      </c>
      <c r="C530" s="2">
        <f>RSI!I530</f>
        <v>61.640353041575139</v>
      </c>
      <c r="D530" s="2">
        <f>MACD!E530</f>
        <v>7.0234544497416174E-2</v>
      </c>
      <c r="E530" s="2">
        <f>MACD!F530</f>
        <v>5.7844349649401973E-2</v>
      </c>
      <c r="F530" s="2">
        <f>'Moving Avg'!D530</f>
        <v>7.3780000000000001</v>
      </c>
      <c r="G530" s="2">
        <f>'Moving Avg'!F530</f>
        <v>7.347999999999999</v>
      </c>
      <c r="H530" s="2">
        <f>'Moving Avg'!G530</f>
        <v>6.9677999999999978</v>
      </c>
      <c r="I530" s="2">
        <f>'Moving Avg'!H530</f>
        <v>6.0076999999999972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7.39</v>
      </c>
      <c r="C531" s="2">
        <f>RSI!I531</f>
        <v>61.640353041575139</v>
      </c>
      <c r="D531" s="2">
        <f>MACD!E531</f>
        <v>7.6423237214527262E-2</v>
      </c>
      <c r="E531" s="2">
        <f>MACD!F531</f>
        <v>6.1560127162427036E-2</v>
      </c>
      <c r="F531" s="2">
        <f>'Moving Avg'!D531</f>
        <v>7.3960000000000008</v>
      </c>
      <c r="G531" s="2">
        <f>'Moving Avg'!F531</f>
        <v>7.3524999999999991</v>
      </c>
      <c r="H531" s="2">
        <f>'Moving Avg'!G531</f>
        <v>6.9999999999999964</v>
      </c>
      <c r="I531" s="2">
        <f>'Moving Avg'!H531</f>
        <v>6.0151999999999983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7.39</v>
      </c>
      <c r="C532" s="2">
        <f>RSI!I532</f>
        <v>61.640353041575139</v>
      </c>
      <c r="D532" s="2">
        <f>MACD!E532</f>
        <v>8.0970808577340847E-2</v>
      </c>
      <c r="E532" s="2">
        <f>MACD!F532</f>
        <v>6.5442263445409793E-2</v>
      </c>
      <c r="F532" s="2">
        <f>'Moving Avg'!D532</f>
        <v>7.3940000000000001</v>
      </c>
      <c r="G532" s="2">
        <f>'Moving Avg'!F532</f>
        <v>7.357499999999999</v>
      </c>
      <c r="H532" s="2">
        <f>'Moving Avg'!G532</f>
        <v>7.032199999999996</v>
      </c>
      <c r="I532" s="2">
        <f>'Moving Avg'!H532</f>
        <v>6.0235499999999993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7.39</v>
      </c>
      <c r="C533" s="2">
        <f>RSI!I533</f>
        <v>61.640353041575139</v>
      </c>
      <c r="D533" s="2">
        <f>MACD!E533</f>
        <v>6.8796161541627043E-2</v>
      </c>
      <c r="E533" s="2">
        <f>MACD!F533</f>
        <v>6.6113043064653237E-2</v>
      </c>
      <c r="F533" s="2">
        <f>'Moving Avg'!D533</f>
        <v>7.3920000000000003</v>
      </c>
      <c r="G533" s="2">
        <f>'Moving Avg'!F533</f>
        <v>7.3624999999999998</v>
      </c>
      <c r="H533" s="2">
        <f>'Moving Avg'!G533</f>
        <v>7.064599999999996</v>
      </c>
      <c r="I533" s="2">
        <f>'Moving Avg'!H533</f>
        <v>6.0310500000000005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7.33</v>
      </c>
      <c r="C534" s="2">
        <f>RSI!I534</f>
        <v>54.20093705276782</v>
      </c>
      <c r="D534" s="2">
        <f>MACD!E534</f>
        <v>6.2348262450493408E-2</v>
      </c>
      <c r="E534" s="2">
        <f>MACD!F534</f>
        <v>6.5360086941821272E-2</v>
      </c>
      <c r="F534" s="2">
        <f>'Moving Avg'!D534</f>
        <v>7.3780000000000001</v>
      </c>
      <c r="G534" s="2">
        <f>'Moving Avg'!F534</f>
        <v>7.3665000000000003</v>
      </c>
      <c r="H534" s="2">
        <f>'Moving Avg'!G534</f>
        <v>7.0955999999999957</v>
      </c>
      <c r="I534" s="2">
        <f>'Moving Avg'!H534</f>
        <v>6.0382000000000007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7.33</v>
      </c>
      <c r="C535" s="2">
        <f>RSI!I535</f>
        <v>54.200937052767827</v>
      </c>
      <c r="D535" s="2">
        <f>MACD!E535</f>
        <v>5.0546082109001134E-2</v>
      </c>
      <c r="E535" s="2">
        <f>MACD!F535</f>
        <v>6.2397285975257247E-2</v>
      </c>
      <c r="F535" s="2">
        <f>'Moving Avg'!D535</f>
        <v>7.3659999999999997</v>
      </c>
      <c r="G535" s="2">
        <f>'Moving Avg'!F535</f>
        <v>7.3705000000000016</v>
      </c>
      <c r="H535" s="2">
        <f>'Moving Avg'!G535</f>
        <v>7.1235999999999953</v>
      </c>
      <c r="I535" s="2">
        <f>'Moving Avg'!H535</f>
        <v>6.0461999999999998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7.33</v>
      </c>
      <c r="C536" s="2">
        <f>RSI!I536</f>
        <v>54.200937052767827</v>
      </c>
      <c r="D536" s="2">
        <f>MACD!E536</f>
        <v>4.0381455549610479E-2</v>
      </c>
      <c r="E536" s="2">
        <f>MACD!F536</f>
        <v>5.7994119890127899E-2</v>
      </c>
      <c r="F536" s="2">
        <f>'Moving Avg'!D536</f>
        <v>7.3539999999999992</v>
      </c>
      <c r="G536" s="2">
        <f>'Moving Avg'!F536</f>
        <v>7.3750000000000027</v>
      </c>
      <c r="H536" s="2">
        <f>'Moving Avg'!G536</f>
        <v>7.1501999999999954</v>
      </c>
      <c r="I536" s="2">
        <f>'Moving Avg'!H536</f>
        <v>6.0541999999999998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7.33</v>
      </c>
      <c r="C537" s="2">
        <f>RSI!I537</f>
        <v>54.20093705276782</v>
      </c>
      <c r="D537" s="2">
        <f>MACD!E537</f>
        <v>4.7000264307357043E-2</v>
      </c>
      <c r="E537" s="2">
        <f>MACD!F537</f>
        <v>5.5795348773573727E-2</v>
      </c>
      <c r="F537" s="2">
        <f>'Moving Avg'!D537</f>
        <v>7.3419999999999987</v>
      </c>
      <c r="G537" s="2">
        <f>'Moving Avg'!F537</f>
        <v>7.3815000000000026</v>
      </c>
      <c r="H537" s="2">
        <f>'Moving Avg'!G537</f>
        <v>7.173599999999996</v>
      </c>
      <c r="I537" s="2">
        <f>'Moving Avg'!H537</f>
        <v>6.0621999999999989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7.33</v>
      </c>
      <c r="C538" s="2">
        <f>RSI!I538</f>
        <v>54.20093705276782</v>
      </c>
      <c r="D538" s="2">
        <f>MACD!E538</f>
        <v>5.2448045934567311E-2</v>
      </c>
      <c r="E538" s="2">
        <f>MACD!F538</f>
        <v>5.5125888205772446E-2</v>
      </c>
      <c r="F538" s="2">
        <f>'Moving Avg'!D538</f>
        <v>7.33</v>
      </c>
      <c r="G538" s="2">
        <f>'Moving Avg'!F538</f>
        <v>7.3775000000000022</v>
      </c>
      <c r="H538" s="2">
        <f>'Moving Avg'!G538</f>
        <v>7.1941999999999959</v>
      </c>
      <c r="I538" s="2">
        <f>'Moving Avg'!H538</f>
        <v>6.0713499999999989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7.33</v>
      </c>
      <c r="C539" s="2">
        <f>RSI!I539</f>
        <v>54.20093705276782</v>
      </c>
      <c r="D539" s="2">
        <f>MACD!E539</f>
        <v>5.6916273181703225E-2</v>
      </c>
      <c r="E539" s="2">
        <f>MACD!F539</f>
        <v>5.5483965200958607E-2</v>
      </c>
      <c r="F539" s="2">
        <f>'Moving Avg'!D539</f>
        <v>7.33</v>
      </c>
      <c r="G539" s="2">
        <f>'Moving Avg'!F539</f>
        <v>7.3695000000000004</v>
      </c>
      <c r="H539" s="2">
        <f>'Moving Avg'!G539</f>
        <v>7.2147999999999959</v>
      </c>
      <c r="I539" s="2">
        <f>'Moving Avg'!H539</f>
        <v>6.080499999999998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</row>
    <row r="540" spans="1:12" ht="13.5" x14ac:dyDescent="0.25">
      <c r="A540" s="3">
        <f>RSI!A540</f>
        <v>42789</v>
      </c>
      <c r="B540" s="2">
        <f>RSI!B540</f>
        <v>7.33</v>
      </c>
      <c r="C540" s="2">
        <f>RSI!I540</f>
        <v>54.20093705276782</v>
      </c>
      <c r="D540" s="2">
        <f>MACD!E540</f>
        <v>5.9027661786362096E-2</v>
      </c>
      <c r="E540" s="2">
        <f>MACD!F540</f>
        <v>5.6192704518039309E-2</v>
      </c>
      <c r="F540" s="2">
        <f>'Moving Avg'!D540</f>
        <v>7.33</v>
      </c>
      <c r="G540" s="2">
        <f>'Moving Avg'!F540</f>
        <v>7.3615000000000013</v>
      </c>
      <c r="H540" s="2">
        <f>'Moving Avg'!G540</f>
        <v>7.2353999999999958</v>
      </c>
      <c r="I540" s="2">
        <f>'Moving Avg'!H540</f>
        <v>6.0896499999999971</v>
      </c>
      <c r="J540" s="6" t="str">
        <f>OBV!F540</f>
        <v>NEUTRAL</v>
      </c>
      <c r="K540" s="6" t="str">
        <f>OBV!G540</f>
        <v>NEUTRAL</v>
      </c>
      <c r="L540" s="6" t="str">
        <f>OBV!H540</f>
        <v>NEUTRAL</v>
      </c>
    </row>
    <row r="541" spans="1:12" ht="13.5" x14ac:dyDescent="0.25">
      <c r="A541" s="3">
        <f>RSI!A541</f>
        <v>42790</v>
      </c>
      <c r="B541" s="2">
        <f>RSI!B541</f>
        <v>7.33</v>
      </c>
      <c r="C541" s="2">
        <f>RSI!I541</f>
        <v>54.20093705276782</v>
      </c>
      <c r="D541" s="2">
        <f>MACD!E541</f>
        <v>6.0692964404982952E-2</v>
      </c>
      <c r="E541" s="2">
        <f>MACD!F541</f>
        <v>5.709275649542804E-2</v>
      </c>
      <c r="F541" s="2">
        <f>'Moving Avg'!D541</f>
        <v>7.33</v>
      </c>
      <c r="G541" s="2">
        <f>'Moving Avg'!F541</f>
        <v>7.3559999999999999</v>
      </c>
      <c r="H541" s="2">
        <f>'Moving Avg'!G541</f>
        <v>7.2569999999999961</v>
      </c>
      <c r="I541" s="2">
        <f>'Moving Avg'!H541</f>
        <v>6.0989999999999966</v>
      </c>
      <c r="J541" s="6" t="str">
        <f>OBV!F541</f>
        <v>NEUTRAL</v>
      </c>
      <c r="K541" s="6" t="str">
        <f>OBV!G541</f>
        <v>NEUTRAL</v>
      </c>
      <c r="L541" s="6" t="str">
        <f>OBV!H541</f>
        <v>NEUTRAL</v>
      </c>
    </row>
    <row r="542" spans="1:12" ht="13.5" x14ac:dyDescent="0.25">
      <c r="A542" s="3">
        <f>RSI!A542</f>
        <v>42793</v>
      </c>
      <c r="B542" s="2">
        <f>RSI!B542</f>
        <v>7.33</v>
      </c>
      <c r="C542" s="2">
        <f>RSI!I542</f>
        <v>54.20093705276782</v>
      </c>
      <c r="D542" s="2">
        <f>MACD!E542</f>
        <v>6.1989791648574766E-2</v>
      </c>
      <c r="E542" s="2">
        <f>MACD!F542</f>
        <v>5.8072163526057388E-2</v>
      </c>
      <c r="F542" s="2">
        <f>'Moving Avg'!D542</f>
        <v>7.33</v>
      </c>
      <c r="G542" s="2">
        <f>'Moving Avg'!F542</f>
        <v>7.3505000000000011</v>
      </c>
      <c r="H542" s="2">
        <f>'Moving Avg'!G542</f>
        <v>7.2775999999999961</v>
      </c>
      <c r="I542" s="2">
        <f>'Moving Avg'!H542</f>
        <v>6.1078499999999956</v>
      </c>
      <c r="J542" s="6" t="str">
        <f>OBV!F542</f>
        <v>NEUTRAL</v>
      </c>
      <c r="K542" s="6" t="str">
        <f>OBV!G542</f>
        <v>NEUTRAL</v>
      </c>
      <c r="L542" s="6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7.33</v>
      </c>
      <c r="C543" s="2">
        <f>RSI!I543</f>
        <v>54.20093705276782</v>
      </c>
      <c r="D543" s="2">
        <f>MACD!E543</f>
        <v>6.2983148700978653E-2</v>
      </c>
      <c r="E543" s="2">
        <f>MACD!F543</f>
        <v>5.9054360561041644E-2</v>
      </c>
      <c r="F543" s="2">
        <f>'Moving Avg'!D543</f>
        <v>7.33</v>
      </c>
      <c r="G543" s="2">
        <f>'Moving Avg'!F543</f>
        <v>7.3500000000000014</v>
      </c>
      <c r="H543" s="2">
        <f>'Moving Avg'!G543</f>
        <v>7.2991999999999964</v>
      </c>
      <c r="I543" s="2">
        <f>'Moving Avg'!H543</f>
        <v>6.1154499999999938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7.28</v>
      </c>
      <c r="C544" s="2">
        <f>RSI!I544</f>
        <v>44.756152439189179</v>
      </c>
      <c r="D544" s="2">
        <f>MACD!E544</f>
        <v>5.8200358372223704E-2</v>
      </c>
      <c r="E544" s="2">
        <f>MACD!F544</f>
        <v>5.8883560123278056E-2</v>
      </c>
      <c r="F544" s="2">
        <f>'Moving Avg'!D544</f>
        <v>7.32</v>
      </c>
      <c r="G544" s="2">
        <f>'Moving Avg'!F544</f>
        <v>7.3469999999999995</v>
      </c>
      <c r="H544" s="2">
        <f>'Moving Avg'!G544</f>
        <v>7.3187999999999969</v>
      </c>
      <c r="I544" s="2">
        <f>'Moving Avg'!H544</f>
        <v>6.1219499999999947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7.28</v>
      </c>
      <c r="C545" s="2">
        <f>RSI!I545</f>
        <v>44.756152439189179</v>
      </c>
      <c r="D545" s="2">
        <f>MACD!E545</f>
        <v>5.4359706594740764E-2</v>
      </c>
      <c r="E545" s="2">
        <f>MACD!F545</f>
        <v>5.7978789417570606E-2</v>
      </c>
      <c r="F545" s="2">
        <f>'Moving Avg'!D545</f>
        <v>7.3100000000000005</v>
      </c>
      <c r="G545" s="2">
        <f>'Moving Avg'!F545</f>
        <v>7.3459999999999992</v>
      </c>
      <c r="H545" s="2">
        <f>'Moving Avg'!G545</f>
        <v>7.3383999999999956</v>
      </c>
      <c r="I545" s="2">
        <f>'Moving Avg'!H545</f>
        <v>6.1284999999999945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7.27</v>
      </c>
      <c r="C546" s="2">
        <f>RSI!I546</f>
        <v>43.01743451150314</v>
      </c>
      <c r="D546" s="2">
        <f>MACD!E546</f>
        <v>5.2041706409022837E-2</v>
      </c>
      <c r="E546" s="2">
        <f>MACD!F546</f>
        <v>5.6791372815861052E-2</v>
      </c>
      <c r="F546" s="2">
        <f>'Moving Avg'!D546</f>
        <v>7.298</v>
      </c>
      <c r="G546" s="2">
        <f>'Moving Avg'!F546</f>
        <v>7.3444999999999991</v>
      </c>
      <c r="H546" s="2">
        <f>'Moving Avg'!G546</f>
        <v>7.3521999999999954</v>
      </c>
      <c r="I546" s="2">
        <f>'Moving Avg'!H546</f>
        <v>6.1349999999999936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7.27</v>
      </c>
      <c r="C547" s="2">
        <f>RSI!I547</f>
        <v>43.01743451150314</v>
      </c>
      <c r="D547" s="2">
        <f>MACD!E547</f>
        <v>5.0316302201876439E-2</v>
      </c>
      <c r="E547" s="2">
        <f>MACD!F547</f>
        <v>5.5496358693064136E-2</v>
      </c>
      <c r="F547" s="2">
        <f>'Moving Avg'!D547</f>
        <v>7.2859999999999996</v>
      </c>
      <c r="G547" s="2">
        <f>'Moving Avg'!F547</f>
        <v>7.3379999999999992</v>
      </c>
      <c r="H547" s="2">
        <f>'Moving Avg'!G547</f>
        <v>7.3579999999999952</v>
      </c>
      <c r="I547" s="2">
        <f>'Moving Avg'!H547</f>
        <v>6.1423499999999933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7.27</v>
      </c>
      <c r="C548" s="2">
        <f>RSI!I548</f>
        <v>43.01743451150314</v>
      </c>
      <c r="D548" s="2">
        <f>MACD!E548</f>
        <v>4.9074845319332816E-2</v>
      </c>
      <c r="E548" s="2">
        <f>MACD!F548</f>
        <v>5.4212056018317877E-2</v>
      </c>
      <c r="F548" s="2">
        <f>'Moving Avg'!D548</f>
        <v>7.2739999999999991</v>
      </c>
      <c r="G548" s="2">
        <f>'Moving Avg'!F548</f>
        <v>7.331500000000001</v>
      </c>
      <c r="H548" s="2">
        <f>'Moving Avg'!G548</f>
        <v>7.359599999999995</v>
      </c>
      <c r="I548" s="2">
        <f>'Moving Avg'!H548</f>
        <v>6.1488499999999933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7.26</v>
      </c>
      <c r="C549" s="2">
        <f>RSI!I549</f>
        <v>41.026771353508302</v>
      </c>
      <c r="D549" s="2">
        <f>MACD!E549</f>
        <v>4.8967437843615791E-2</v>
      </c>
      <c r="E549" s="2">
        <f>MACD!F549</f>
        <v>5.3163132383377457E-2</v>
      </c>
      <c r="F549" s="2">
        <f>'Moving Avg'!D549</f>
        <v>7.2700000000000005</v>
      </c>
      <c r="G549" s="2">
        <f>'Moving Avg'!F549</f>
        <v>7.3244999999999987</v>
      </c>
      <c r="H549" s="2">
        <f>'Moving Avg'!G549</f>
        <v>7.3609999999999944</v>
      </c>
      <c r="I549" s="2">
        <f>'Moving Avg'!H549</f>
        <v>6.1552999999999933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7.26</v>
      </c>
      <c r="C550" s="2">
        <f>RSI!I550</f>
        <v>41.026771353508288</v>
      </c>
      <c r="D550" s="2">
        <f>MACD!E550</f>
        <v>4.9122974005449294E-2</v>
      </c>
      <c r="E550" s="2">
        <f>MACD!F550</f>
        <v>5.2355100707791827E-2</v>
      </c>
      <c r="F550" s="2">
        <f>'Moving Avg'!D550</f>
        <v>7.266</v>
      </c>
      <c r="G550" s="2">
        <f>'Moving Avg'!F550</f>
        <v>7.3179999999999978</v>
      </c>
      <c r="H550" s="2">
        <f>'Moving Avg'!G550</f>
        <v>7.3625999999999951</v>
      </c>
      <c r="I550" s="2">
        <f>'Moving Avg'!H550</f>
        <v>6.1619999999999928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7.26</v>
      </c>
      <c r="C551" s="2">
        <f>RSI!I551</f>
        <v>41.026771353508288</v>
      </c>
      <c r="D551" s="2">
        <f>MACD!E551</f>
        <v>4.9482747647848768E-2</v>
      </c>
      <c r="E551" s="2">
        <f>MACD!F551</f>
        <v>5.1780630095803221E-2</v>
      </c>
      <c r="F551" s="2">
        <f>'Moving Avg'!D551</f>
        <v>7.2639999999999985</v>
      </c>
      <c r="G551" s="2">
        <f>'Moving Avg'!F551</f>
        <v>7.3114999999999979</v>
      </c>
      <c r="H551" s="2">
        <f>'Moving Avg'!G551</f>
        <v>7.3557999999999959</v>
      </c>
      <c r="I551" s="2">
        <f>'Moving Avg'!H551</f>
        <v>6.1687999999999921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7.25</v>
      </c>
      <c r="C552" s="2">
        <f>RSI!I552</f>
        <v>38.785098554107456</v>
      </c>
      <c r="D552" s="2">
        <f>MACD!E552</f>
        <v>5.0739177166562399E-2</v>
      </c>
      <c r="E552" s="2">
        <f>MACD!F552</f>
        <v>5.1572339509955059E-2</v>
      </c>
      <c r="F552" s="2">
        <f>'Moving Avg'!D552</f>
        <v>7.26</v>
      </c>
      <c r="G552" s="2">
        <f>'Moving Avg'!F552</f>
        <v>7.3044999999999991</v>
      </c>
      <c r="H552" s="2">
        <f>'Moving Avg'!G552</f>
        <v>7.3489999999999966</v>
      </c>
      <c r="I552" s="2">
        <f>'Moving Avg'!H552</f>
        <v>6.1755499999999923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7.25</v>
      </c>
      <c r="C553" s="2">
        <f>RSI!I553</f>
        <v>38.785098554107456</v>
      </c>
      <c r="D553" s="2">
        <f>MACD!E553</f>
        <v>5.205701593858425E-2</v>
      </c>
      <c r="E553" s="2">
        <f>MACD!F553</f>
        <v>5.1669274795680897E-2</v>
      </c>
      <c r="F553" s="2">
        <f>'Moving Avg'!D553</f>
        <v>7.2560000000000002</v>
      </c>
      <c r="G553" s="2">
        <f>'Moving Avg'!F553</f>
        <v>7.2974999999999994</v>
      </c>
      <c r="H553" s="2">
        <f>'Moving Avg'!G553</f>
        <v>7.3421999999999965</v>
      </c>
      <c r="I553" s="2">
        <f>'Moving Avg'!H553</f>
        <v>6.1827999999999932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7.25</v>
      </c>
      <c r="C554" s="2">
        <f>RSI!I554</f>
        <v>38.785098554107456</v>
      </c>
      <c r="D554" s="2">
        <f>MACD!E554</f>
        <v>4.5715641575483801E-2</v>
      </c>
      <c r="E554" s="2">
        <f>MACD!F554</f>
        <v>5.0478548151641482E-2</v>
      </c>
      <c r="F554" s="2">
        <f>'Moving Avg'!D554</f>
        <v>7.2539999999999996</v>
      </c>
      <c r="G554" s="2">
        <f>'Moving Avg'!F554</f>
        <v>7.2934999999999999</v>
      </c>
      <c r="H554" s="2">
        <f>'Moving Avg'!G554</f>
        <v>7.3355999999999968</v>
      </c>
      <c r="I554" s="2">
        <f>'Moving Avg'!H554</f>
        <v>6.1900499999999932</v>
      </c>
      <c r="J554" s="6" t="str">
        <f>OBV!F554</f>
        <v>BEARISH</v>
      </c>
      <c r="K554" s="6" t="str">
        <f>OBV!G554</f>
        <v>NEUTRAL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7.24</v>
      </c>
      <c r="C555" s="2">
        <f>RSI!I555</f>
        <v>36.307370019256709</v>
      </c>
      <c r="D555" s="2">
        <f>MACD!E555</f>
        <v>4.1308973438291652E-2</v>
      </c>
      <c r="E555" s="2">
        <f>MACD!F555</f>
        <v>4.864463320897152E-2</v>
      </c>
      <c r="F555" s="2">
        <f>'Moving Avg'!D555</f>
        <v>7.25</v>
      </c>
      <c r="G555" s="2">
        <f>'Moving Avg'!F555</f>
        <v>7.2889999999999997</v>
      </c>
      <c r="H555" s="2">
        <f>'Moving Avg'!G555</f>
        <v>7.3301999999999978</v>
      </c>
      <c r="I555" s="2">
        <f>'Moving Avg'!H555</f>
        <v>6.197749999999993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7.24</v>
      </c>
      <c r="C556" s="2">
        <f>RSI!I556</f>
        <v>36.307370019256709</v>
      </c>
      <c r="D556" s="2">
        <f>MACD!E556</f>
        <v>3.6303077052306065E-2</v>
      </c>
      <c r="E556" s="2">
        <f>MACD!F556</f>
        <v>4.6176321977638428E-2</v>
      </c>
      <c r="F556" s="2">
        <f>'Moving Avg'!D556</f>
        <v>7.2460000000000004</v>
      </c>
      <c r="G556" s="2">
        <f>'Moving Avg'!F556</f>
        <v>7.2844999999999995</v>
      </c>
      <c r="H556" s="2">
        <f>'Moving Avg'!G556</f>
        <v>7.3241999999999985</v>
      </c>
      <c r="I556" s="2">
        <f>'Moving Avg'!H556</f>
        <v>6.2054499999999919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7.24</v>
      </c>
      <c r="C557" s="2">
        <f>RSI!I557</f>
        <v>36.307370019256709</v>
      </c>
      <c r="D557" s="2">
        <f>MACD!E557</f>
        <v>3.2309248521379175E-2</v>
      </c>
      <c r="E557" s="2">
        <f>MACD!F557</f>
        <v>4.3402907286386579E-2</v>
      </c>
      <c r="F557" s="2">
        <f>'Moving Avg'!D557</f>
        <v>7.2440000000000015</v>
      </c>
      <c r="G557" s="2">
        <f>'Moving Avg'!F557</f>
        <v>7.2800000000000011</v>
      </c>
      <c r="H557" s="2">
        <f>'Moving Avg'!G557</f>
        <v>7.3219999999999992</v>
      </c>
      <c r="I557" s="2">
        <f>'Moving Avg'!H557</f>
        <v>6.2131499999999917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7.24</v>
      </c>
      <c r="C558" s="2">
        <f>RSI!I558</f>
        <v>36.307370019256723</v>
      </c>
      <c r="D558" s="2">
        <f>MACD!E558</f>
        <v>2.9153864361576964E-2</v>
      </c>
      <c r="E558" s="2">
        <f>MACD!F558</f>
        <v>4.0553098701424657E-2</v>
      </c>
      <c r="F558" s="2">
        <f>'Moving Avg'!D558</f>
        <v>7.242</v>
      </c>
      <c r="G558" s="2">
        <f>'Moving Avg'!F558</f>
        <v>7.275500000000001</v>
      </c>
      <c r="H558" s="2">
        <f>'Moving Avg'!G558</f>
        <v>7.319799999999999</v>
      </c>
      <c r="I558" s="2">
        <f>'Moving Avg'!H558</f>
        <v>6.2208499999999924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7.24</v>
      </c>
      <c r="C559" s="2">
        <f>RSI!I559</f>
        <v>36.307370019256723</v>
      </c>
      <c r="D559" s="2">
        <f>MACD!E559</f>
        <v>2.5152878317725502E-2</v>
      </c>
      <c r="E559" s="2">
        <f>MACD!F559</f>
        <v>3.747305462468483E-2</v>
      </c>
      <c r="F559" s="2">
        <f>'Moving Avg'!D559</f>
        <v>7.24</v>
      </c>
      <c r="G559" s="2">
        <f>'Moving Avg'!F559</f>
        <v>7.2710000000000008</v>
      </c>
      <c r="H559" s="2">
        <f>'Moving Avg'!G559</f>
        <v>7.3175999999999997</v>
      </c>
      <c r="I559" s="2">
        <f>'Moving Avg'!H559</f>
        <v>6.229049999999992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7.23</v>
      </c>
      <c r="C560" s="2">
        <f>RSI!I560</f>
        <v>33.232185735692084</v>
      </c>
      <c r="D560" s="2">
        <f>MACD!E560</f>
        <v>2.27002211230527E-2</v>
      </c>
      <c r="E560" s="2">
        <f>MACD!F560</f>
        <v>3.4518487924358403E-2</v>
      </c>
      <c r="F560" s="2">
        <f>'Moving Avg'!D560</f>
        <v>7.2379999999999995</v>
      </c>
      <c r="G560" s="2">
        <f>'Moving Avg'!F560</f>
        <v>7.266</v>
      </c>
      <c r="H560" s="2">
        <f>'Moving Avg'!G560</f>
        <v>7.3152000000000008</v>
      </c>
      <c r="I560" s="2">
        <f>'Moving Avg'!H560</f>
        <v>6.2371999999999908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7.22</v>
      </c>
      <c r="C561" s="2">
        <f>RSI!I561</f>
        <v>30.454327652592482</v>
      </c>
      <c r="D561" s="2">
        <f>MACD!E561</f>
        <v>2.1602552709870437E-2</v>
      </c>
      <c r="E561" s="2">
        <f>MACD!F561</f>
        <v>3.1935300881460814E-2</v>
      </c>
      <c r="F561" s="2">
        <f>'Moving Avg'!D561</f>
        <v>7.234</v>
      </c>
      <c r="G561" s="2">
        <f>'Moving Avg'!F561</f>
        <v>7.2604999999999986</v>
      </c>
      <c r="H561" s="2">
        <f>'Moving Avg'!G561</f>
        <v>7.3136000000000028</v>
      </c>
      <c r="I561" s="2">
        <f>'Moving Avg'!H561</f>
        <v>6.2445499999999914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7.22</v>
      </c>
      <c r="C562" s="2">
        <f>RSI!I562</f>
        <v>30.454327652592482</v>
      </c>
      <c r="D562" s="2">
        <f>MACD!E562</f>
        <v>1.9413752070370549E-2</v>
      </c>
      <c r="E562" s="2">
        <f>MACD!F562</f>
        <v>2.9430991119242762E-2</v>
      </c>
      <c r="F562" s="2">
        <f>'Moving Avg'!D562</f>
        <v>7.2299999999999995</v>
      </c>
      <c r="G562" s="2">
        <f>'Moving Avg'!F562</f>
        <v>7.2549999999999981</v>
      </c>
      <c r="H562" s="2">
        <f>'Moving Avg'!G562</f>
        <v>7.3122000000000034</v>
      </c>
      <c r="I562" s="2">
        <f>'Moving Avg'!H562</f>
        <v>6.2519999999999918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7.22</v>
      </c>
      <c r="C563" s="2">
        <f>RSI!I563</f>
        <v>30.454327652592482</v>
      </c>
      <c r="D563" s="2">
        <f>MACD!E563</f>
        <v>1.7819520776512832E-2</v>
      </c>
      <c r="E563" s="2">
        <f>MACD!F563</f>
        <v>2.7108697050696778E-2</v>
      </c>
      <c r="F563" s="2">
        <f>'Moving Avg'!D563</f>
        <v>7.2260000000000009</v>
      </c>
      <c r="G563" s="2">
        <f>'Moving Avg'!F563</f>
        <v>7.2494999999999994</v>
      </c>
      <c r="H563" s="2">
        <f>'Moving Avg'!G563</f>
        <v>7.3108000000000049</v>
      </c>
      <c r="I563" s="2">
        <f>'Moving Avg'!H563</f>
        <v>6.2593999999999914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7.22</v>
      </c>
      <c r="C564" s="2">
        <f>RSI!I564</f>
        <v>30.454327652592482</v>
      </c>
      <c r="D564" s="2">
        <f>MACD!E564</f>
        <v>1.6709288044555848E-2</v>
      </c>
      <c r="E564" s="2">
        <f>MACD!F564</f>
        <v>2.5028815249468594E-2</v>
      </c>
      <c r="F564" s="2">
        <f>'Moving Avg'!D564</f>
        <v>7.2219999999999995</v>
      </c>
      <c r="G564" s="2">
        <f>'Moving Avg'!F564</f>
        <v>7.2464999999999993</v>
      </c>
      <c r="H564" s="2">
        <f>'Moving Avg'!G564</f>
        <v>7.3102000000000062</v>
      </c>
      <c r="I564" s="2">
        <f>'Moving Avg'!H564</f>
        <v>6.2667999999999919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7.18</v>
      </c>
      <c r="C565" s="2">
        <f>RSI!I565</f>
        <v>21.006926018528674</v>
      </c>
      <c r="D565" s="2">
        <f>MACD!E565</f>
        <v>1.7415410114451468E-2</v>
      </c>
      <c r="E565" s="2">
        <f>MACD!F565</f>
        <v>2.3506134222465169E-2</v>
      </c>
      <c r="F565" s="2">
        <f>'Moving Avg'!D565</f>
        <v>7.2120000000000006</v>
      </c>
      <c r="G565" s="2">
        <f>'Moving Avg'!F565</f>
        <v>7.2414999999999994</v>
      </c>
      <c r="H565" s="2">
        <f>'Moving Avg'!G565</f>
        <v>7.3088000000000068</v>
      </c>
      <c r="I565" s="2">
        <f>'Moving Avg'!H565</f>
        <v>6.273999999999992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7.19</v>
      </c>
      <c r="C566" s="2">
        <f>RSI!I566</f>
        <v>27.09584681250962</v>
      </c>
      <c r="D566" s="2">
        <f>MACD!E566</f>
        <v>1.7713193387281834E-2</v>
      </c>
      <c r="E566" s="2">
        <f>MACD!F566</f>
        <v>2.2347546055428501E-2</v>
      </c>
      <c r="F566" s="2">
        <f>'Moving Avg'!D566</f>
        <v>7.2060000000000004</v>
      </c>
      <c r="G566" s="2">
        <f>'Moving Avg'!F566</f>
        <v>7.2374999999999989</v>
      </c>
      <c r="H566" s="2">
        <f>'Moving Avg'!G566</f>
        <v>7.3078000000000065</v>
      </c>
      <c r="I566" s="2">
        <f>'Moving Avg'!H566</f>
        <v>6.2820999999999936</v>
      </c>
      <c r="J566" s="6" t="str">
        <f>OBV!F566</f>
        <v>BULLISH</v>
      </c>
      <c r="K566" s="6" t="str">
        <f>OBV!G566</f>
        <v>NEUTRAL</v>
      </c>
      <c r="L566" s="6" t="str">
        <f>OBV!H566</f>
        <v>BULLISH DIVERGENCE</v>
      </c>
    </row>
    <row r="567" spans="1:12" ht="13.5" x14ac:dyDescent="0.25">
      <c r="A567" s="3">
        <f>RSI!A567</f>
        <v>42829</v>
      </c>
      <c r="B567" s="2">
        <f>RSI!B567</f>
        <v>7.19</v>
      </c>
      <c r="C567" s="2">
        <f>RSI!I567</f>
        <v>27.09584681250962</v>
      </c>
      <c r="D567" s="2">
        <f>MACD!E567</f>
        <v>1.8314440186368408E-2</v>
      </c>
      <c r="E567" s="2">
        <f>MACD!F567</f>
        <v>2.1540924881616484E-2</v>
      </c>
      <c r="F567" s="2">
        <f>'Moving Avg'!D567</f>
        <v>7.2</v>
      </c>
      <c r="G567" s="2">
        <f>'Moving Avg'!F567</f>
        <v>7.2334999999999994</v>
      </c>
      <c r="H567" s="2">
        <f>'Moving Avg'!G567</f>
        <v>7.3076000000000052</v>
      </c>
      <c r="I567" s="2">
        <f>'Moving Avg'!H567</f>
        <v>6.2893999999999934</v>
      </c>
      <c r="J567" s="6" t="str">
        <f>OBV!F567</f>
        <v>BULLISH</v>
      </c>
      <c r="K567" s="6" t="str">
        <f>OBV!G567</f>
        <v>NEUTRAL</v>
      </c>
      <c r="L567" s="6" t="str">
        <f>OBV!H567</f>
        <v>BULLISH DIVERGENCE</v>
      </c>
    </row>
    <row r="568" spans="1:12" ht="13.5" x14ac:dyDescent="0.25">
      <c r="A568" s="3">
        <f>RSI!A568</f>
        <v>42830</v>
      </c>
      <c r="B568" s="2">
        <f>RSI!B568</f>
        <v>7.19</v>
      </c>
      <c r="C568" s="2">
        <f>RSI!I568</f>
        <v>27.09584681250962</v>
      </c>
      <c r="D568" s="2">
        <f>MACD!E568</f>
        <v>1.9146591494070719E-2</v>
      </c>
      <c r="E568" s="2">
        <f>MACD!F568</f>
        <v>2.1062058204107333E-2</v>
      </c>
      <c r="F568" s="2">
        <f>'Moving Avg'!D568</f>
        <v>7.194</v>
      </c>
      <c r="G568" s="2">
        <f>'Moving Avg'!F568</f>
        <v>7.2294999999999989</v>
      </c>
      <c r="H568" s="2">
        <f>'Moving Avg'!G568</f>
        <v>7.3032000000000066</v>
      </c>
      <c r="I568" s="2">
        <f>'Moving Avg'!H568</f>
        <v>6.296699999999996</v>
      </c>
      <c r="J568" s="6" t="str">
        <f>OBV!F568</f>
        <v>BULLISH</v>
      </c>
      <c r="K568" s="6" t="str">
        <f>OBV!G568</f>
        <v>NEUTRAL</v>
      </c>
      <c r="L568" s="6" t="str">
        <f>OBV!H568</f>
        <v>BULLISH DIVERGENCE</v>
      </c>
    </row>
    <row r="569" spans="1:12" ht="13.5" x14ac:dyDescent="0.25">
      <c r="A569" s="3">
        <f>RSI!A569</f>
        <v>42831</v>
      </c>
      <c r="B569" s="2">
        <f>RSI!B569</f>
        <v>7.17</v>
      </c>
      <c r="C569" s="2">
        <f>RSI!I569</f>
        <v>22.721000447316726</v>
      </c>
      <c r="D569" s="2">
        <f>MACD!E569</f>
        <v>2.1631649168263323E-2</v>
      </c>
      <c r="E569" s="2">
        <f>MACD!F569</f>
        <v>2.1175976396938533E-2</v>
      </c>
      <c r="F569" s="2">
        <f>'Moving Avg'!D569</f>
        <v>7.1840000000000002</v>
      </c>
      <c r="G569" s="2">
        <f>'Moving Avg'!F569</f>
        <v>7.2249999999999988</v>
      </c>
      <c r="H569" s="2">
        <f>'Moving Avg'!G569</f>
        <v>7.2968000000000055</v>
      </c>
      <c r="I569" s="2">
        <f>'Moving Avg'!H569</f>
        <v>6.3038999999999961</v>
      </c>
      <c r="J569" s="6" t="str">
        <f>OBV!F569</f>
        <v>BULLISH</v>
      </c>
      <c r="K569" s="6" t="str">
        <f>OBV!G569</f>
        <v>NEUTRAL</v>
      </c>
      <c r="L569" s="6" t="str">
        <f>OBV!H569</f>
        <v>BULLISH DIVERGENCE</v>
      </c>
    </row>
    <row r="570" spans="1:12" ht="13.5" x14ac:dyDescent="0.25">
      <c r="A570" s="3">
        <f>RSI!A570</f>
        <v>42832</v>
      </c>
      <c r="B570" s="2">
        <f>RSI!B570</f>
        <v>7.16</v>
      </c>
      <c r="C570" s="2">
        <f>RSI!I570</f>
        <v>20.903656897053722</v>
      </c>
      <c r="D570" s="2">
        <f>MACD!E570</f>
        <v>2.3332117156098064E-2</v>
      </c>
      <c r="E570" s="2">
        <f>MACD!F570</f>
        <v>2.1607204548770444E-2</v>
      </c>
      <c r="F570" s="2">
        <f>'Moving Avg'!D570</f>
        <v>7.1800000000000015</v>
      </c>
      <c r="G570" s="2">
        <f>'Moving Avg'!F570</f>
        <v>7.2199999999999989</v>
      </c>
      <c r="H570" s="2">
        <f>'Moving Avg'!G570</f>
        <v>7.2902000000000058</v>
      </c>
      <c r="I570" s="2">
        <f>'Moving Avg'!H570</f>
        <v>6.3122999999999978</v>
      </c>
      <c r="J570" s="6" t="str">
        <f>OBV!F570</f>
        <v>BULLISH</v>
      </c>
      <c r="K570" s="6" t="str">
        <f>OBV!G570</f>
        <v>NEUTRAL</v>
      </c>
      <c r="L570" s="6" t="str">
        <f>OBV!H570</f>
        <v>BULLISH DIVERGENCE</v>
      </c>
    </row>
    <row r="571" spans="1:12" ht="13.5" x14ac:dyDescent="0.25">
      <c r="A571" s="3">
        <f>RSI!A571</f>
        <v>42835</v>
      </c>
      <c r="B571" s="2">
        <f>RSI!B571</f>
        <v>7.16</v>
      </c>
      <c r="C571" s="2">
        <f>RSI!I571</f>
        <v>20.903656897053722</v>
      </c>
      <c r="D571" s="2">
        <f>MACD!E571</f>
        <v>2.3657758831397757E-2</v>
      </c>
      <c r="E571" s="2">
        <f>MACD!F571</f>
        <v>2.2017315405295907E-2</v>
      </c>
      <c r="F571" s="2">
        <f>'Moving Avg'!D571</f>
        <v>7.1740000000000013</v>
      </c>
      <c r="G571" s="2">
        <f>'Moving Avg'!F571</f>
        <v>7.214999999999999</v>
      </c>
      <c r="H571" s="2">
        <f>'Moving Avg'!G571</f>
        <v>7.2846000000000046</v>
      </c>
      <c r="I571" s="2">
        <f>'Moving Avg'!H571</f>
        <v>6.3205999999999998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</row>
    <row r="572" spans="1:12" ht="13.5" x14ac:dyDescent="0.25">
      <c r="A572" s="3">
        <f>RSI!A572</f>
        <v>42836</v>
      </c>
      <c r="B572" s="2">
        <f>RSI!B572</f>
        <v>7.14</v>
      </c>
      <c r="C572" s="2">
        <f>RSI!I572</f>
        <v>17.632363629671104</v>
      </c>
      <c r="D572" s="2">
        <f>MACD!E572</f>
        <v>2.580852927408106E-2</v>
      </c>
      <c r="E572" s="2">
        <f>MACD!F572</f>
        <v>2.277555817905294E-2</v>
      </c>
      <c r="F572" s="2">
        <f>'Moving Avg'!D572</f>
        <v>7.1639999999999997</v>
      </c>
      <c r="G572" s="2">
        <f>'Moving Avg'!F572</f>
        <v>7.2095000000000002</v>
      </c>
      <c r="H572" s="2">
        <f>'Moving Avg'!G572</f>
        <v>7.2786000000000044</v>
      </c>
      <c r="I572" s="2">
        <f>'Moving Avg'!H572</f>
        <v>6.3288000000000011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7.14</v>
      </c>
      <c r="C573" s="2">
        <f>RSI!I573</f>
        <v>17.632363629671104</v>
      </c>
      <c r="D573" s="2">
        <f>MACD!E573</f>
        <v>2.8111172449698074E-2</v>
      </c>
      <c r="E573" s="2">
        <f>MACD!F573</f>
        <v>2.3842681033181969E-2</v>
      </c>
      <c r="F573" s="2">
        <f>'Moving Avg'!D573</f>
        <v>7.1540000000000008</v>
      </c>
      <c r="G573" s="2">
        <f>'Moving Avg'!F573</f>
        <v>7.2039999999999988</v>
      </c>
      <c r="H573" s="2">
        <f>'Moving Avg'!G573</f>
        <v>7.2746000000000048</v>
      </c>
      <c r="I573" s="2">
        <f>'Moving Avg'!H573</f>
        <v>6.3370000000000015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</row>
    <row r="574" spans="1:12" ht="13.5" x14ac:dyDescent="0.25">
      <c r="A574" s="3">
        <f>RSI!A574</f>
        <v>42838</v>
      </c>
      <c r="B574" s="2">
        <f>RSI!B574</f>
        <v>7.14</v>
      </c>
      <c r="C574" s="2">
        <f>RSI!I574</f>
        <v>17.632363629671104</v>
      </c>
      <c r="D574" s="2">
        <f>MACD!E574</f>
        <v>3.0506563285868538E-2</v>
      </c>
      <c r="E574" s="2">
        <f>MACD!F574</f>
        <v>2.5175457483719285E-2</v>
      </c>
      <c r="F574" s="2">
        <f>'Moving Avg'!D574</f>
        <v>7.1480000000000006</v>
      </c>
      <c r="G574" s="2">
        <f>'Moving Avg'!F574</f>
        <v>7.1984999999999983</v>
      </c>
      <c r="H574" s="2">
        <f>'Moving Avg'!G574</f>
        <v>7.2706000000000044</v>
      </c>
      <c r="I574" s="2">
        <f>'Moving Avg'!H574</f>
        <v>6.3457000000000026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7.14</v>
      </c>
      <c r="C575" s="2">
        <f>RSI!I575</f>
        <v>17.632363629671104</v>
      </c>
      <c r="D575" s="2">
        <f>MACD!E575</f>
        <v>2.6793475612943318E-2</v>
      </c>
      <c r="E575" s="2">
        <f>MACD!F575</f>
        <v>2.5499061109564094E-2</v>
      </c>
      <c r="F575" s="2">
        <f>'Moving Avg'!D575</f>
        <v>7.1440000000000001</v>
      </c>
      <c r="G575" s="2">
        <f>'Moving Avg'!F575</f>
        <v>7.1934999999999976</v>
      </c>
      <c r="H575" s="2">
        <f>'Moving Avg'!G575</f>
        <v>7.2674000000000021</v>
      </c>
      <c r="I575" s="2">
        <f>'Moving Avg'!H575</f>
        <v>6.3537000000000035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7.13</v>
      </c>
      <c r="C576" s="2">
        <f>RSI!I576</f>
        <v>15.953337334489149</v>
      </c>
      <c r="D576" s="2">
        <f>MACD!E576</f>
        <v>2.6314065320903524E-2</v>
      </c>
      <c r="E576" s="2">
        <f>MACD!F576</f>
        <v>2.5662061951831981E-2</v>
      </c>
      <c r="F576" s="2">
        <f>'Moving Avg'!D576</f>
        <v>7.1379999999999999</v>
      </c>
      <c r="G576" s="2">
        <f>'Moving Avg'!F576</f>
        <v>7.1879999999999979</v>
      </c>
      <c r="H576" s="2">
        <f>'Moving Avg'!G576</f>
        <v>7.264000000000002</v>
      </c>
      <c r="I576" s="2">
        <f>'Moving Avg'!H576</f>
        <v>6.3608500000000046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7.13</v>
      </c>
      <c r="C577" s="2">
        <f>RSI!I577</f>
        <v>15.953337334489149</v>
      </c>
      <c r="D577" s="2">
        <f>MACD!E577</f>
        <v>2.6322344262229791E-2</v>
      </c>
      <c r="E577" s="2">
        <f>MACD!F577</f>
        <v>2.5794118413911545E-2</v>
      </c>
      <c r="F577" s="2">
        <f>'Moving Avg'!D577</f>
        <v>7.1360000000000001</v>
      </c>
      <c r="G577" s="2">
        <f>'Moving Avg'!F577</f>
        <v>7.1824999999999992</v>
      </c>
      <c r="H577" s="2">
        <f>'Moving Avg'!G577</f>
        <v>7.2586000000000013</v>
      </c>
      <c r="I577" s="2">
        <f>'Moving Avg'!H577</f>
        <v>6.3675000000000059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7.13</v>
      </c>
      <c r="C578" s="2">
        <f>RSI!I578</f>
        <v>15.953337334489149</v>
      </c>
      <c r="D578" s="2">
        <f>MACD!E578</f>
        <v>2.6712621560850636E-2</v>
      </c>
      <c r="E578" s="2">
        <f>MACD!F578</f>
        <v>2.5977819043299367E-2</v>
      </c>
      <c r="F578" s="2">
        <f>'Moving Avg'!D578</f>
        <v>7.1340000000000003</v>
      </c>
      <c r="G578" s="2">
        <f>'Moving Avg'!F578</f>
        <v>7.1769999999999996</v>
      </c>
      <c r="H578" s="2">
        <f>'Moving Avg'!G578</f>
        <v>7.2532000000000005</v>
      </c>
      <c r="I578" s="2">
        <f>'Moving Avg'!H578</f>
        <v>6.374650000000007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7.13</v>
      </c>
      <c r="C579" s="2">
        <f>RSI!I579</f>
        <v>15.953337334489149</v>
      </c>
      <c r="D579" s="2">
        <f>MACD!E579</f>
        <v>2.4320814640272914E-2</v>
      </c>
      <c r="E579" s="2">
        <f>MACD!F579</f>
        <v>2.5646418162694078E-2</v>
      </c>
      <c r="F579" s="2">
        <f>'Moving Avg'!D579</f>
        <v>7.1319999999999997</v>
      </c>
      <c r="G579" s="2">
        <f>'Moving Avg'!F579</f>
        <v>7.1714999999999991</v>
      </c>
      <c r="H579" s="2">
        <f>'Moving Avg'!G579</f>
        <v>7.2477999999999998</v>
      </c>
      <c r="I579" s="2">
        <f>'Moving Avg'!H579</f>
        <v>6.3818000000000072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7.13</v>
      </c>
      <c r="C580" s="2">
        <f>RSI!I580</f>
        <v>15.953337334489149</v>
      </c>
      <c r="D580" s="2">
        <f>MACD!E580</f>
        <v>2.1087110475828119E-2</v>
      </c>
      <c r="E580" s="2">
        <f>MACD!F580</f>
        <v>2.4734556625320887E-2</v>
      </c>
      <c r="F580" s="2">
        <f>'Moving Avg'!D580</f>
        <v>7.13</v>
      </c>
      <c r="G580" s="2">
        <f>'Moving Avg'!F580</f>
        <v>7.1664999999999992</v>
      </c>
      <c r="H580" s="2">
        <f>'Moving Avg'!G580</f>
        <v>7.2425999999999995</v>
      </c>
      <c r="I580" s="2">
        <f>'Moving Avg'!H580</f>
        <v>6.3884500000000086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7.11</v>
      </c>
      <c r="C581" s="2">
        <f>RSI!I581</f>
        <v>12.503914886433293</v>
      </c>
      <c r="D581" s="2">
        <f>MACD!E581</f>
        <v>2.0136634444131829E-2</v>
      </c>
      <c r="E581" s="2">
        <f>MACD!F581</f>
        <v>2.3814972189083079E-2</v>
      </c>
      <c r="F581" s="2">
        <f>'Moving Avg'!D581</f>
        <v>7.1260000000000003</v>
      </c>
      <c r="G581" s="2">
        <f>'Moving Avg'!F581</f>
        <v>7.1609999999999996</v>
      </c>
      <c r="H581" s="2">
        <f>'Moving Avg'!G581</f>
        <v>7.2370000000000001</v>
      </c>
      <c r="I581" s="2">
        <f>'Moving Avg'!H581</f>
        <v>6.3950000000000067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7.09</v>
      </c>
      <c r="C582" s="2">
        <f>RSI!I582</f>
        <v>10.142269587839465</v>
      </c>
      <c r="D582" s="2">
        <f>MACD!E582</f>
        <v>1.8136841149280158E-2</v>
      </c>
      <c r="E582" s="2">
        <f>MACD!F582</f>
        <v>2.2679345981122496E-2</v>
      </c>
      <c r="F582" s="2">
        <f>'Moving Avg'!D582</f>
        <v>7.1180000000000003</v>
      </c>
      <c r="G582" s="2">
        <f>'Moving Avg'!F582</f>
        <v>7.1545000000000005</v>
      </c>
      <c r="H582" s="2">
        <f>'Moving Avg'!G582</f>
        <v>7.2309999999999999</v>
      </c>
      <c r="I582" s="2">
        <f>'Moving Avg'!H582</f>
        <v>6.4014500000000076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7.09</v>
      </c>
      <c r="C583" s="2">
        <f>RSI!I583</f>
        <v>10.142269587839465</v>
      </c>
      <c r="D583" s="2">
        <f>MACD!E583</f>
        <v>1.6933164452181515E-2</v>
      </c>
      <c r="E583" s="2">
        <f>MACD!F583</f>
        <v>2.1530109675334301E-2</v>
      </c>
      <c r="F583" s="2">
        <f>'Moving Avg'!D583</f>
        <v>7.1099999999999994</v>
      </c>
      <c r="G583" s="2">
        <f>'Moving Avg'!F583</f>
        <v>7.1479999999999988</v>
      </c>
      <c r="H583" s="2">
        <f>'Moving Avg'!G583</f>
        <v>7.2249999999999988</v>
      </c>
      <c r="I583" s="2">
        <f>'Moving Avg'!H583</f>
        <v>6.4079000000000068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7.06</v>
      </c>
      <c r="C584" s="2">
        <f>RSI!I584</f>
        <v>7.6339685674355451</v>
      </c>
      <c r="D584" s="2">
        <f>MACD!E584</f>
        <v>1.8589165165826316E-2</v>
      </c>
      <c r="E584" s="2">
        <f>MACD!F584</f>
        <v>2.0941920773432703E-2</v>
      </c>
      <c r="F584" s="2">
        <f>'Moving Avg'!D584</f>
        <v>7.0959999999999992</v>
      </c>
      <c r="G584" s="2">
        <f>'Moving Avg'!F584</f>
        <v>7.1399999999999988</v>
      </c>
      <c r="H584" s="2">
        <f>'Moving Avg'!G584</f>
        <v>7.2195999999999989</v>
      </c>
      <c r="I584" s="2">
        <f>'Moving Avg'!H584</f>
        <v>6.4142500000000062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7.06</v>
      </c>
      <c r="C585" s="2">
        <f>RSI!I585</f>
        <v>7.6339685674355451</v>
      </c>
      <c r="D585" s="2">
        <f>MACD!E585</f>
        <v>2.0586440195994982E-2</v>
      </c>
      <c r="E585" s="2">
        <f>MACD!F585</f>
        <v>2.087082465794516E-2</v>
      </c>
      <c r="F585" s="2">
        <f>'Moving Avg'!D585</f>
        <v>7.081999999999999</v>
      </c>
      <c r="G585" s="2">
        <f>'Moving Avg'!F585</f>
        <v>7.1339999999999986</v>
      </c>
      <c r="H585" s="2">
        <f>'Moving Avg'!G585</f>
        <v>7.2141999999999982</v>
      </c>
      <c r="I585" s="2">
        <f>'Moving Avg'!H585</f>
        <v>6.4206000000000065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7.05</v>
      </c>
      <c r="C586" s="2">
        <f>RSI!I586</f>
        <v>6.9677941812827555</v>
      </c>
      <c r="D586" s="2">
        <f>MACD!E586</f>
        <v>2.2030613621955908E-2</v>
      </c>
      <c r="E586" s="2">
        <f>MACD!F586</f>
        <v>2.1102782450747308E-2</v>
      </c>
      <c r="F586" s="2">
        <f>'Moving Avg'!D586</f>
        <v>7.0699999999999985</v>
      </c>
      <c r="G586" s="2">
        <f>'Moving Avg'!F586</f>
        <v>7.1269999999999998</v>
      </c>
      <c r="H586" s="2">
        <f>'Moving Avg'!G586</f>
        <v>7.2085999999999979</v>
      </c>
      <c r="I586" s="2">
        <f>'Moving Avg'!H586</f>
        <v>6.4269000000000061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7.04</v>
      </c>
      <c r="C587" s="2">
        <f>RSI!I587</f>
        <v>6.3692319480351927</v>
      </c>
      <c r="D587" s="2">
        <f>MACD!E587</f>
        <v>2.456344905685981E-2</v>
      </c>
      <c r="E587" s="2">
        <f>MACD!F587</f>
        <v>2.1794915771969813E-2</v>
      </c>
      <c r="F587" s="2">
        <f>'Moving Avg'!D587</f>
        <v>7.06</v>
      </c>
      <c r="G587" s="2">
        <f>'Moving Avg'!F587</f>
        <v>7.1194999999999995</v>
      </c>
      <c r="H587" s="2">
        <f>'Moving Avg'!G587</f>
        <v>7.202799999999999</v>
      </c>
      <c r="I587" s="2">
        <f>'Moving Avg'!H587</f>
        <v>6.4331500000000066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7.02</v>
      </c>
      <c r="C588" s="2">
        <f>RSI!I588</f>
        <v>5.3747692445795678</v>
      </c>
      <c r="D588" s="2">
        <f>MACD!E588</f>
        <v>2.8775061445382555E-2</v>
      </c>
      <c r="E588" s="2">
        <f>MACD!F588</f>
        <v>2.3190944906652362E-2</v>
      </c>
      <c r="F588" s="2">
        <f>'Moving Avg'!D588</f>
        <v>7.0459999999999994</v>
      </c>
      <c r="G588" s="2">
        <f>'Moving Avg'!F588</f>
        <v>7.1109999999999998</v>
      </c>
      <c r="H588" s="2">
        <f>'Moving Avg'!G588</f>
        <v>7.1965999999999983</v>
      </c>
      <c r="I588" s="2">
        <f>'Moving Avg'!H588</f>
        <v>6.4393000000000056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7.01</v>
      </c>
      <c r="C589" s="2">
        <f>RSI!I589</f>
        <v>4.9579407010494236</v>
      </c>
      <c r="D589" s="2">
        <f>MACD!E589</f>
        <v>3.3741138827325656E-2</v>
      </c>
      <c r="E589" s="2">
        <f>MACD!F589</f>
        <v>2.530098369078702E-2</v>
      </c>
      <c r="F589" s="2">
        <f>'Moving Avg'!D589</f>
        <v>7.0359999999999996</v>
      </c>
      <c r="G589" s="2">
        <f>'Moving Avg'!F589</f>
        <v>7.1029999999999998</v>
      </c>
      <c r="H589" s="2">
        <f>'Moving Avg'!G589</f>
        <v>7.1901999999999973</v>
      </c>
      <c r="I589" s="2">
        <f>'Moving Avg'!H589</f>
        <v>6.4454000000000056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42863</v>
      </c>
      <c r="B590" s="2">
        <f>RSI!B590</f>
        <v>7</v>
      </c>
      <c r="C590" s="2">
        <f>RSI!I590</f>
        <v>4.575778845446635</v>
      </c>
      <c r="D590" s="2">
        <f>MACD!E590</f>
        <v>3.9355687900616942E-2</v>
      </c>
      <c r="E590" s="2">
        <f>MACD!F590</f>
        <v>2.8111924532753005E-2</v>
      </c>
      <c r="F590" s="2">
        <f>'Moving Avg'!D590</f>
        <v>7.0239999999999991</v>
      </c>
      <c r="G590" s="2">
        <f>'Moving Avg'!F590</f>
        <v>7.0950000000000006</v>
      </c>
      <c r="H590" s="2">
        <f>'Moving Avg'!G590</f>
        <v>7.1835999999999975</v>
      </c>
      <c r="I590" s="2">
        <f>'Moving Avg'!H590</f>
        <v>6.4514500000000057</v>
      </c>
      <c r="J590" s="6" t="str">
        <f>OBV!F590</f>
        <v>BEARISH</v>
      </c>
      <c r="K590" s="6" t="str">
        <f>OBV!G590</f>
        <v>WEAK</v>
      </c>
      <c r="L590" s="6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7.01</v>
      </c>
      <c r="C591" s="2">
        <f>RSI!I591</f>
        <v>11.889810374795744</v>
      </c>
      <c r="D591" s="2">
        <f>MACD!E591</f>
        <v>4.0969870930680052E-2</v>
      </c>
      <c r="E591" s="2">
        <f>MACD!F591</f>
        <v>3.0683513812338414E-2</v>
      </c>
      <c r="F591" s="2">
        <f>'Moving Avg'!D591</f>
        <v>7.016</v>
      </c>
      <c r="G591" s="2">
        <f>'Moving Avg'!F591</f>
        <v>7.0875000000000004</v>
      </c>
      <c r="H591" s="2">
        <f>'Moving Avg'!G591</f>
        <v>7.1771999999999965</v>
      </c>
      <c r="I591" s="2">
        <f>'Moving Avg'!H591</f>
        <v>6.4585000000000043</v>
      </c>
      <c r="J591" s="6" t="str">
        <f>OBV!F591</f>
        <v>BEARISH</v>
      </c>
      <c r="K591" s="6" t="str">
        <f>OBV!G591</f>
        <v>WEAK</v>
      </c>
      <c r="L591" s="6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7.01</v>
      </c>
      <c r="C592" s="2">
        <f>RSI!I592</f>
        <v>11.889810374795744</v>
      </c>
      <c r="D592" s="2">
        <f>MACD!E592</f>
        <v>3.9830329191491209E-2</v>
      </c>
      <c r="E592" s="2">
        <f>MACD!F592</f>
        <v>3.2512876888168979E-2</v>
      </c>
      <c r="F592" s="2">
        <f>'Moving Avg'!D592</f>
        <v>7.01</v>
      </c>
      <c r="G592" s="2">
        <f>'Moving Avg'!F592</f>
        <v>7.0810000000000004</v>
      </c>
      <c r="H592" s="2">
        <f>'Moving Avg'!G592</f>
        <v>7.1707999999999972</v>
      </c>
      <c r="I592" s="2">
        <f>'Moving Avg'!H592</f>
        <v>6.4660500000000045</v>
      </c>
      <c r="J592" s="6" t="str">
        <f>OBV!F592</f>
        <v>BEARISH</v>
      </c>
      <c r="K592" s="6" t="str">
        <f>OBV!G592</f>
        <v>WEAK</v>
      </c>
      <c r="L592" s="6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7.01</v>
      </c>
      <c r="C593" s="2">
        <f>RSI!I593</f>
        <v>11.889810374795744</v>
      </c>
      <c r="D593" s="2">
        <f>MACD!E593</f>
        <v>3.9395299860885302E-2</v>
      </c>
      <c r="E593" s="2">
        <f>MACD!F593</f>
        <v>3.3889361482712245E-2</v>
      </c>
      <c r="F593" s="2">
        <f>'Moving Avg'!D593</f>
        <v>7.008</v>
      </c>
      <c r="G593" s="2">
        <f>'Moving Avg'!F593</f>
        <v>7.0745000000000005</v>
      </c>
      <c r="H593" s="2">
        <f>'Moving Avg'!G593</f>
        <v>7.164399999999997</v>
      </c>
      <c r="I593" s="2">
        <f>'Moving Avg'!H593</f>
        <v>6.4724500000000047</v>
      </c>
      <c r="J593" s="6" t="str">
        <f>OBV!F593</f>
        <v>BEARISH</v>
      </c>
      <c r="K593" s="6" t="str">
        <f>OBV!G593</f>
        <v>WEAK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7.01</v>
      </c>
      <c r="C594" s="2">
        <f>RSI!I594</f>
        <v>11.889810374795744</v>
      </c>
      <c r="D594" s="2">
        <f>MACD!E594</f>
        <v>3.4901811925386106E-2</v>
      </c>
      <c r="E594" s="2">
        <f>MACD!F594</f>
        <v>3.4091851571247021E-2</v>
      </c>
      <c r="F594" s="2">
        <f>'Moving Avg'!D594</f>
        <v>7.008</v>
      </c>
      <c r="G594" s="2">
        <f>'Moving Avg'!F594</f>
        <v>7.0680000000000005</v>
      </c>
      <c r="H594" s="2">
        <f>'Moving Avg'!G594</f>
        <v>7.1589999999999963</v>
      </c>
      <c r="I594" s="2">
        <f>'Moving Avg'!H594</f>
        <v>6.4788500000000049</v>
      </c>
      <c r="J594" s="6" t="str">
        <f>OBV!F594</f>
        <v>BEARISH</v>
      </c>
      <c r="K594" s="6" t="str">
        <f>OBV!G594</f>
        <v>WEAK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7.01</v>
      </c>
      <c r="C595" s="2">
        <f>RSI!I595</f>
        <v>11.889810374795744</v>
      </c>
      <c r="D595" s="2">
        <f>MACD!E595</f>
        <v>3.1553332067939088E-2</v>
      </c>
      <c r="E595" s="2">
        <f>MACD!F595</f>
        <v>3.3584147670585436E-2</v>
      </c>
      <c r="F595" s="2">
        <f>'Moving Avg'!D595</f>
        <v>7.01</v>
      </c>
      <c r="G595" s="2">
        <f>'Moving Avg'!F595</f>
        <v>7.0615000000000006</v>
      </c>
      <c r="H595" s="2">
        <f>'Moving Avg'!G595</f>
        <v>7.1535999999999955</v>
      </c>
      <c r="I595" s="2">
        <f>'Moving Avg'!H595</f>
        <v>6.4852500000000042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7.01</v>
      </c>
      <c r="C596" s="2">
        <f>RSI!I596</f>
        <v>11.889810374795744</v>
      </c>
      <c r="D596" s="2">
        <f>MACD!E596</f>
        <v>2.7601636087683623E-2</v>
      </c>
      <c r="E596" s="2">
        <f>MACD!F596</f>
        <v>3.2387645354005075E-2</v>
      </c>
      <c r="F596" s="2">
        <f>'Moving Avg'!D596</f>
        <v>7.01</v>
      </c>
      <c r="G596" s="2">
        <f>'Moving Avg'!F596</f>
        <v>7.0555000000000003</v>
      </c>
      <c r="H596" s="2">
        <f>'Moving Avg'!G596</f>
        <v>7.1483999999999961</v>
      </c>
      <c r="I596" s="2">
        <f>'Moving Avg'!H596</f>
        <v>6.4916500000000052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7.01</v>
      </c>
      <c r="C597" s="2">
        <f>RSI!I597</f>
        <v>11.889810374795744</v>
      </c>
      <c r="D597" s="2">
        <f>MACD!E597</f>
        <v>2.3108408341469655E-2</v>
      </c>
      <c r="E597" s="2">
        <f>MACD!F597</f>
        <v>3.0531797951497991E-2</v>
      </c>
      <c r="F597" s="2">
        <f>'Moving Avg'!D597</f>
        <v>7.01</v>
      </c>
      <c r="G597" s="2">
        <f>'Moving Avg'!F597</f>
        <v>7.0495000000000019</v>
      </c>
      <c r="H597" s="2">
        <f>'Moving Avg'!G597</f>
        <v>7.1431999999999967</v>
      </c>
      <c r="I597" s="2">
        <f>'Moving Avg'!H597</f>
        <v>6.4980000000000055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</row>
    <row r="598" spans="1:12" ht="13.5" x14ac:dyDescent="0.25">
      <c r="A598" s="3">
        <f>RSI!A598</f>
        <v>42873</v>
      </c>
      <c r="B598" s="2">
        <f>RSI!B598</f>
        <v>7.01</v>
      </c>
      <c r="C598" s="2">
        <f>RSI!I598</f>
        <v>11.889810374795744</v>
      </c>
      <c r="D598" s="2">
        <f>MACD!E598</f>
        <v>1.6589686792824132E-2</v>
      </c>
      <c r="E598" s="2">
        <f>MACD!F598</f>
        <v>2.7743375719763222E-2</v>
      </c>
      <c r="F598" s="2">
        <f>'Moving Avg'!D598</f>
        <v>7.01</v>
      </c>
      <c r="G598" s="2">
        <f>'Moving Avg'!F598</f>
        <v>7.0435000000000016</v>
      </c>
      <c r="H598" s="2">
        <f>'Moving Avg'!G598</f>
        <v>7.1379999999999963</v>
      </c>
      <c r="I598" s="2">
        <f>'Moving Avg'!H598</f>
        <v>6.504350000000005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7.01</v>
      </c>
      <c r="C599" s="2">
        <f>RSI!I599</f>
        <v>11.889810374795744</v>
      </c>
      <c r="D599" s="2">
        <f>MACD!E599</f>
        <v>9.8688686359897915E-3</v>
      </c>
      <c r="E599" s="2">
        <f>MACD!F599</f>
        <v>2.4168474303008537E-2</v>
      </c>
      <c r="F599" s="2">
        <f>'Moving Avg'!D599</f>
        <v>7.01</v>
      </c>
      <c r="G599" s="2">
        <f>'Moving Avg'!F599</f>
        <v>7.0375000000000014</v>
      </c>
      <c r="H599" s="2">
        <f>'Moving Avg'!G599</f>
        <v>7.1329999999999965</v>
      </c>
      <c r="I599" s="2">
        <f>'Moving Avg'!H599</f>
        <v>6.5114000000000054</v>
      </c>
      <c r="J599" s="6" t="str">
        <f>OBV!F599</f>
        <v>NEUTRAL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7</v>
      </c>
      <c r="C600" s="2">
        <f>RSI!I600</f>
        <v>10.344951495816431</v>
      </c>
      <c r="D600" s="2">
        <f>MACD!E600</f>
        <v>3.693083827804422E-3</v>
      </c>
      <c r="E600" s="2">
        <f>MACD!F600</f>
        <v>2.0073396207967713E-2</v>
      </c>
      <c r="F600" s="2">
        <f>'Moving Avg'!D600</f>
        <v>7.008</v>
      </c>
      <c r="G600" s="2">
        <f>'Moving Avg'!F600</f>
        <v>7.0310000000000015</v>
      </c>
      <c r="H600" s="2">
        <f>'Moving Avg'!G600</f>
        <v>7.1277999999999961</v>
      </c>
      <c r="I600" s="2">
        <f>'Moving Avg'!H600</f>
        <v>6.5189000000000057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7</v>
      </c>
      <c r="C601" s="2">
        <f>RSI!I601</f>
        <v>10.344951495816431</v>
      </c>
      <c r="D601" s="2">
        <f>MACD!E601</f>
        <v>3.5088109970615733E-4</v>
      </c>
      <c r="E601" s="2">
        <f>MACD!F601</f>
        <v>1.6128893186315402E-2</v>
      </c>
      <c r="F601" s="2">
        <f>'Moving Avg'!D601</f>
        <v>7.0060000000000002</v>
      </c>
      <c r="G601" s="2">
        <f>'Moving Avg'!F601</f>
        <v>7.0255000000000027</v>
      </c>
      <c r="H601" s="2">
        <f>'Moving Avg'!G601</f>
        <v>7.1225999999999967</v>
      </c>
      <c r="I601" s="2">
        <f>'Moving Avg'!H601</f>
        <v>6.526400000000006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7</v>
      </c>
      <c r="C602" s="2">
        <f>RSI!I602</f>
        <v>10.344951495816431</v>
      </c>
      <c r="D602" s="2">
        <f>MACD!E602</f>
        <v>-2.1576923322763619E-3</v>
      </c>
      <c r="E602" s="2">
        <f>MACD!F602</f>
        <v>1.2471576082597051E-2</v>
      </c>
      <c r="F602" s="2">
        <f>'Moving Avg'!D602</f>
        <v>7.0039999999999996</v>
      </c>
      <c r="G602" s="2">
        <f>'Moving Avg'!F602</f>
        <v>7.0210000000000008</v>
      </c>
      <c r="H602" s="2">
        <f>'Moving Avg'!G602</f>
        <v>7.1175999999999977</v>
      </c>
      <c r="I602" s="2">
        <f>'Moving Avg'!H602</f>
        <v>6.5339000000000054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7</v>
      </c>
      <c r="C603" s="2">
        <f>RSI!I603</f>
        <v>10.344951495816431</v>
      </c>
      <c r="D603" s="2">
        <f>MACD!E603</f>
        <v>-3.984549666936843E-3</v>
      </c>
      <c r="E603" s="2">
        <f>MACD!F603</f>
        <v>9.1803509326902726E-3</v>
      </c>
      <c r="F603" s="2">
        <f>'Moving Avg'!D603</f>
        <v>7.0019999999999998</v>
      </c>
      <c r="G603" s="2">
        <f>'Moving Avg'!F603</f>
        <v>7.0165000000000024</v>
      </c>
      <c r="H603" s="2">
        <f>'Moving Avg'!G603</f>
        <v>7.1125999999999978</v>
      </c>
      <c r="I603" s="2">
        <f>'Moving Avg'!H603</f>
        <v>6.5414000000000057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7</v>
      </c>
      <c r="C604" s="2">
        <f>RSI!I604</f>
        <v>10.344951495816431</v>
      </c>
      <c r="D604" s="2">
        <f>MACD!E604</f>
        <v>-5.256480061135882E-3</v>
      </c>
      <c r="E604" s="2">
        <f>MACD!F604</f>
        <v>6.292984733925042E-3</v>
      </c>
      <c r="F604" s="2">
        <f>'Moving Avg'!D604</f>
        <v>7</v>
      </c>
      <c r="G604" s="2">
        <f>'Moving Avg'!F604</f>
        <v>7.0135000000000023</v>
      </c>
      <c r="H604" s="2">
        <f>'Moving Avg'!G604</f>
        <v>7.1075999999999979</v>
      </c>
      <c r="I604" s="2">
        <f>'Moving Avg'!H604</f>
        <v>6.5489000000000059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7.19</v>
      </c>
      <c r="C605" s="2">
        <f>RSI!I605</f>
        <v>80.407317649162479</v>
      </c>
      <c r="D605" s="2">
        <f>MACD!E605</f>
        <v>-2.0153217776692323E-2</v>
      </c>
      <c r="E605" s="2">
        <f>MACD!F605</f>
        <v>1.0037442318015692E-3</v>
      </c>
      <c r="F605" s="2">
        <f>'Moving Avg'!D605</f>
        <v>7.0379999999999994</v>
      </c>
      <c r="G605" s="2">
        <f>'Moving Avg'!F605</f>
        <v>7.0200000000000005</v>
      </c>
      <c r="H605" s="2">
        <f>'Moving Avg'!G605</f>
        <v>7.1065999999999976</v>
      </c>
      <c r="I605" s="2">
        <f>'Moving Avg'!H605</f>
        <v>6.5574000000000057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7.19</v>
      </c>
      <c r="C606" s="2">
        <f>RSI!I606</f>
        <v>80.407317649162479</v>
      </c>
      <c r="D606" s="2">
        <f>MACD!E606</f>
        <v>-3.3646066781454209E-2</v>
      </c>
      <c r="E606" s="2">
        <f>MACD!F606</f>
        <v>-5.9262179708495866E-3</v>
      </c>
      <c r="F606" s="2">
        <f>'Moving Avg'!D606</f>
        <v>7.0760000000000005</v>
      </c>
      <c r="G606" s="2">
        <f>'Moving Avg'!F606</f>
        <v>7.027000000000001</v>
      </c>
      <c r="H606" s="2">
        <f>'Moving Avg'!G606</f>
        <v>7.1055999999999981</v>
      </c>
      <c r="I606" s="2">
        <f>'Moving Avg'!H606</f>
        <v>6.5659000000000045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7.19</v>
      </c>
      <c r="C607" s="2">
        <f>RSI!I607</f>
        <v>80.407317649162479</v>
      </c>
      <c r="D607" s="2">
        <f>MACD!E607</f>
        <v>-4.5885238317589838E-2</v>
      </c>
      <c r="E607" s="2">
        <f>MACD!F607</f>
        <v>-1.3918022040197639E-2</v>
      </c>
      <c r="F607" s="2">
        <f>'Moving Avg'!D607</f>
        <v>7.1139999999999999</v>
      </c>
      <c r="G607" s="2">
        <f>'Moving Avg'!F607</f>
        <v>7.0344999999999995</v>
      </c>
      <c r="H607" s="2">
        <f>'Moving Avg'!G607</f>
        <v>7.1045999999999978</v>
      </c>
      <c r="I607" s="2">
        <f>'Moving Avg'!H607</f>
        <v>6.5744000000000051</v>
      </c>
      <c r="J607" s="6" t="str">
        <f>OBV!F607</f>
        <v>BULLISH</v>
      </c>
      <c r="K607" s="6" t="str">
        <f>OBV!G607</f>
        <v>NEUTRAL</v>
      </c>
      <c r="L607" s="6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7.19</v>
      </c>
      <c r="C608" s="2">
        <f>RSI!I608</f>
        <v>80.407317649162479</v>
      </c>
      <c r="D608" s="2">
        <f>MACD!E608</f>
        <v>-5.7002706178464813E-2</v>
      </c>
      <c r="E608" s="2">
        <f>MACD!F608</f>
        <v>-2.2534958867851076E-2</v>
      </c>
      <c r="F608" s="2">
        <f>'Moving Avg'!D608</f>
        <v>7.152000000000001</v>
      </c>
      <c r="G608" s="2">
        <f>'Moving Avg'!F608</f>
        <v>7.0429999999999993</v>
      </c>
      <c r="H608" s="2">
        <f>'Moving Avg'!G608</f>
        <v>7.1035999999999992</v>
      </c>
      <c r="I608" s="2">
        <f>'Moving Avg'!H608</f>
        <v>6.5829000000000057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7.1</v>
      </c>
      <c r="C609" s="2">
        <f>RSI!I609</f>
        <v>53.680212643092858</v>
      </c>
      <c r="D609" s="2">
        <f>MACD!E609</f>
        <v>-6.0447984916432773E-2</v>
      </c>
      <c r="E609" s="2">
        <f>MACD!F609</f>
        <v>-3.0117564077567417E-2</v>
      </c>
      <c r="F609" s="2">
        <f>'Moving Avg'!D609</f>
        <v>7.1719999999999997</v>
      </c>
      <c r="G609" s="2">
        <f>'Moving Avg'!F609</f>
        <v>7.0474999999999994</v>
      </c>
      <c r="H609" s="2">
        <f>'Moving Avg'!G609</f>
        <v>7.1007999999999996</v>
      </c>
      <c r="I609" s="2">
        <f>'Moving Avg'!H609</f>
        <v>6.5909500000000047</v>
      </c>
      <c r="J609" s="6" t="str">
        <f>OBV!F609</f>
        <v>BEARISH</v>
      </c>
      <c r="K609" s="6" t="str">
        <f>OBV!G609</f>
        <v>NEUTRAL</v>
      </c>
      <c r="L609" s="6" t="str">
        <f>OBV!H609</f>
        <v>BEARISH DIVERGENCE</v>
      </c>
    </row>
    <row r="610" spans="1:12" ht="13.5" x14ac:dyDescent="0.25">
      <c r="A610" s="3">
        <f>RSI!A610</f>
        <v>42891</v>
      </c>
      <c r="B610" s="2">
        <f>RSI!B610</f>
        <v>7.1</v>
      </c>
      <c r="C610" s="2">
        <f>RSI!I610</f>
        <v>53.680212643092858</v>
      </c>
      <c r="D610" s="2">
        <f>MACD!E610</f>
        <v>-6.5022514014082766E-2</v>
      </c>
      <c r="E610" s="2">
        <f>MACD!F610</f>
        <v>-3.709855406487049E-2</v>
      </c>
      <c r="F610" s="2">
        <f>'Moving Avg'!D610</f>
        <v>7.1540000000000008</v>
      </c>
      <c r="G610" s="2">
        <f>'Moving Avg'!F610</f>
        <v>7.0524999999999993</v>
      </c>
      <c r="H610" s="2">
        <f>'Moving Avg'!G610</f>
        <v>7.0981999999999994</v>
      </c>
      <c r="I610" s="2">
        <f>'Moving Avg'!H610</f>
        <v>6.5990000000000046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7.1</v>
      </c>
      <c r="C611" s="2">
        <f>RSI!I611</f>
        <v>53.680212643092858</v>
      </c>
      <c r="D611" s="2">
        <f>MACD!E611</f>
        <v>-6.9005150611796573E-2</v>
      </c>
      <c r="E611" s="2">
        <f>MACD!F611</f>
        <v>-4.3479873374255712E-2</v>
      </c>
      <c r="F611" s="2">
        <f>'Moving Avg'!D611</f>
        <v>7.1360000000000001</v>
      </c>
      <c r="G611" s="2">
        <f>'Moving Avg'!F611</f>
        <v>7.0569999999999977</v>
      </c>
      <c r="H611" s="2">
        <f>'Moving Avg'!G611</f>
        <v>7.0958000000000006</v>
      </c>
      <c r="I611" s="2">
        <f>'Moving Avg'!H611</f>
        <v>6.6072500000000041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7.1</v>
      </c>
      <c r="C612" s="2">
        <f>RSI!I612</f>
        <v>53.680212643092858</v>
      </c>
      <c r="D612" s="2">
        <f>MACD!E612</f>
        <v>-7.2478667597335011E-2</v>
      </c>
      <c r="E612" s="2">
        <f>MACD!F612</f>
        <v>-4.927963221887157E-2</v>
      </c>
      <c r="F612" s="2">
        <f>'Moving Avg'!D612</f>
        <v>7.1180000000000003</v>
      </c>
      <c r="G612" s="2">
        <f>'Moving Avg'!F612</f>
        <v>7.0614999999999979</v>
      </c>
      <c r="H612" s="2">
        <f>'Moving Avg'!G612</f>
        <v>7.0933999999999999</v>
      </c>
      <c r="I612" s="2">
        <f>'Moving Avg'!H612</f>
        <v>6.6157500000000029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7.1</v>
      </c>
      <c r="C613" s="2">
        <f>RSI!I613</f>
        <v>53.680212643092851</v>
      </c>
      <c r="D613" s="2">
        <f>MACD!E613</f>
        <v>-7.5513717456691332E-2</v>
      </c>
      <c r="E613" s="2">
        <f>MACD!F613</f>
        <v>-5.4526449266435531E-2</v>
      </c>
      <c r="F613" s="2">
        <f>'Moving Avg'!D613</f>
        <v>7.1</v>
      </c>
      <c r="G613" s="2">
        <f>'Moving Avg'!F613</f>
        <v>7.0659999999999981</v>
      </c>
      <c r="H613" s="2">
        <f>'Moving Avg'!G613</f>
        <v>7.0910000000000002</v>
      </c>
      <c r="I613" s="2">
        <f>'Moving Avg'!H613</f>
        <v>6.6242500000000017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7.1</v>
      </c>
      <c r="C614" s="2">
        <f>RSI!I614</f>
        <v>53.680212643092851</v>
      </c>
      <c r="D614" s="2">
        <f>MACD!E614</f>
        <v>-7.817065147804847E-2</v>
      </c>
      <c r="E614" s="2">
        <f>MACD!F614</f>
        <v>-5.9255289708758124E-2</v>
      </c>
      <c r="F614" s="2">
        <f>'Moving Avg'!D614</f>
        <v>7.1</v>
      </c>
      <c r="G614" s="2">
        <f>'Moving Avg'!F614</f>
        <v>7.0704999999999982</v>
      </c>
      <c r="H614" s="2">
        <f>'Moving Avg'!G614</f>
        <v>7.0886000000000013</v>
      </c>
      <c r="I614" s="2">
        <f>'Moving Avg'!H614</f>
        <v>6.6327500000000006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7</v>
      </c>
      <c r="C615" s="2">
        <f>RSI!I615</f>
        <v>34.058197807813926</v>
      </c>
      <c r="D615" s="2">
        <f>MACD!E615</f>
        <v>-4.3862885808420238E-2</v>
      </c>
      <c r="E615" s="2">
        <f>MACD!F615</f>
        <v>-5.617680892869055E-2</v>
      </c>
      <c r="F615" s="2">
        <f>'Moving Avg'!D615</f>
        <v>7.08</v>
      </c>
      <c r="G615" s="2">
        <f>'Moving Avg'!F615</f>
        <v>7.0699999999999985</v>
      </c>
      <c r="H615" s="2">
        <f>'Moving Avg'!G615</f>
        <v>7.085</v>
      </c>
      <c r="I615" s="2">
        <f>'Moving Avg'!H615</f>
        <v>6.6411000000000016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7.1</v>
      </c>
      <c r="C616" s="2">
        <f>RSI!I616</f>
        <v>52.684218255936578</v>
      </c>
      <c r="D616" s="2">
        <f>MACD!E616</f>
        <v>-2.1725885516736376E-2</v>
      </c>
      <c r="E616" s="2">
        <f>MACD!F616</f>
        <v>-4.9286624246299718E-2</v>
      </c>
      <c r="F616" s="2">
        <f>'Moving Avg'!D616</f>
        <v>7.08</v>
      </c>
      <c r="G616" s="2">
        <f>'Moving Avg'!F616</f>
        <v>7.0744999999999978</v>
      </c>
      <c r="H616" s="2">
        <f>'Moving Avg'!G616</f>
        <v>7.0832000000000015</v>
      </c>
      <c r="I616" s="2">
        <f>'Moving Avg'!H616</f>
        <v>6.649449999999999</v>
      </c>
      <c r="J616" s="6" t="str">
        <f>OBV!F616</f>
        <v>BEARISH</v>
      </c>
      <c r="K616" s="6" t="str">
        <f>OBV!G616</f>
        <v>NEUTRAL</v>
      </c>
      <c r="L616" s="6" t="str">
        <f>OBV!H616</f>
        <v>NEUTRAL</v>
      </c>
    </row>
    <row r="617" spans="1:12" ht="13.5" x14ac:dyDescent="0.25">
      <c r="A617" s="3">
        <f>RSI!A617</f>
        <v>42900</v>
      </c>
      <c r="B617" s="2">
        <f>RSI!B617</f>
        <v>7</v>
      </c>
      <c r="C617" s="2">
        <f>RSI!I617</f>
        <v>40.396143325972389</v>
      </c>
      <c r="D617" s="2">
        <f>MACD!E617</f>
        <v>4.298555002580251E-3</v>
      </c>
      <c r="E617" s="2">
        <f>MACD!F617</f>
        <v>-3.8569588396523725E-2</v>
      </c>
      <c r="F617" s="2">
        <f>'Moving Avg'!D617</f>
        <v>7.06</v>
      </c>
      <c r="G617" s="2">
        <f>'Moving Avg'!F617</f>
        <v>7.0739999999999981</v>
      </c>
      <c r="H617" s="2">
        <f>'Moving Avg'!G617</f>
        <v>7.0794000000000006</v>
      </c>
      <c r="I617" s="2">
        <f>'Moving Avg'!H617</f>
        <v>6.6572999999999993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7</v>
      </c>
      <c r="C618" s="2">
        <f>RSI!I618</f>
        <v>40.396143325972389</v>
      </c>
      <c r="D618" s="2">
        <f>MACD!E618</f>
        <v>2.6804329711417552E-2</v>
      </c>
      <c r="E618" s="2">
        <f>MACD!F618</f>
        <v>-2.5494804774935469E-2</v>
      </c>
      <c r="F618" s="2">
        <f>'Moving Avg'!D618</f>
        <v>7.0400000000000009</v>
      </c>
      <c r="G618" s="2">
        <f>'Moving Avg'!F618</f>
        <v>7.0734999999999983</v>
      </c>
      <c r="H618" s="2">
        <f>'Moving Avg'!G618</f>
        <v>7.0756000000000014</v>
      </c>
      <c r="I618" s="2">
        <f>'Moving Avg'!H618</f>
        <v>6.6635499999999981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</row>
    <row r="619" spans="1:12" ht="13.5" x14ac:dyDescent="0.25">
      <c r="A619" s="3">
        <f>RSI!A619</f>
        <v>42902</v>
      </c>
      <c r="B619" s="2">
        <f>RSI!B619</f>
        <v>7</v>
      </c>
      <c r="C619" s="2">
        <f>RSI!I619</f>
        <v>40.396143325972389</v>
      </c>
      <c r="D619" s="2">
        <f>MACD!E619</f>
        <v>3.2450685056388373E-2</v>
      </c>
      <c r="E619" s="2">
        <f>MACD!F619</f>
        <v>-1.3905706808670702E-2</v>
      </c>
      <c r="F619" s="2">
        <f>'Moving Avg'!D619</f>
        <v>7.0200000000000005</v>
      </c>
      <c r="G619" s="2">
        <f>'Moving Avg'!F619</f>
        <v>7.0729999999999977</v>
      </c>
      <c r="H619" s="2">
        <f>'Moving Avg'!G619</f>
        <v>7.0722000000000014</v>
      </c>
      <c r="I619" s="2">
        <f>'Moving Avg'!H619</f>
        <v>6.6698499999999976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7</v>
      </c>
      <c r="C620" s="2">
        <f>RSI!I620</f>
        <v>40.396143325972382</v>
      </c>
      <c r="D620" s="2">
        <f>MACD!E620</f>
        <v>3.7644260496962012E-2</v>
      </c>
      <c r="E620" s="2">
        <f>MACD!F620</f>
        <v>-3.5957133475441588E-3</v>
      </c>
      <c r="F620" s="2">
        <f>'Moving Avg'!D620</f>
        <v>7.0200000000000005</v>
      </c>
      <c r="G620" s="2">
        <f>'Moving Avg'!F620</f>
        <v>7.0729999999999986</v>
      </c>
      <c r="H620" s="2">
        <f>'Moving Avg'!G620</f>
        <v>7.0690000000000017</v>
      </c>
      <c r="I620" s="2">
        <f>'Moving Avg'!H620</f>
        <v>6.676149999999998</v>
      </c>
      <c r="J620" s="6" t="str">
        <f>OBV!F620</f>
        <v>BEARISH</v>
      </c>
      <c r="K620" s="6" t="str">
        <f>OBV!G620</f>
        <v>NEUTRAL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7</v>
      </c>
      <c r="C621" s="2">
        <f>RSI!I621</f>
        <v>40.396143325972389</v>
      </c>
      <c r="D621" s="2">
        <f>MACD!E621</f>
        <v>4.2423907802288774E-2</v>
      </c>
      <c r="E621" s="2">
        <f>MACD!F621</f>
        <v>5.6082108824224274E-3</v>
      </c>
      <c r="F621" s="2">
        <f>'Moving Avg'!D621</f>
        <v>7</v>
      </c>
      <c r="G621" s="2">
        <f>'Moving Avg'!F621</f>
        <v>7.0729999999999986</v>
      </c>
      <c r="H621" s="2">
        <f>'Moving Avg'!G621</f>
        <v>7.0658000000000012</v>
      </c>
      <c r="I621" s="2">
        <f>'Moving Avg'!H621</f>
        <v>6.6824999999999974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7</v>
      </c>
      <c r="C622" s="2">
        <f>RSI!I622</f>
        <v>40.396143325972382</v>
      </c>
      <c r="D622" s="2">
        <f>MACD!E622</f>
        <v>4.6824783522390057E-2</v>
      </c>
      <c r="E622" s="2">
        <f>MACD!F622</f>
        <v>1.3851525410415955E-2</v>
      </c>
      <c r="F622" s="2">
        <f>'Moving Avg'!D622</f>
        <v>7</v>
      </c>
      <c r="G622" s="2">
        <f>'Moving Avg'!F622</f>
        <v>7.0729999999999986</v>
      </c>
      <c r="H622" s="2">
        <f>'Moving Avg'!G622</f>
        <v>7.0630000000000015</v>
      </c>
      <c r="I622" s="2">
        <f>'Moving Avg'!H622</f>
        <v>6.688799999999997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</row>
    <row r="623" spans="1:12" ht="13.5" x14ac:dyDescent="0.25">
      <c r="A623" s="3">
        <f>RSI!A623</f>
        <v>42908</v>
      </c>
      <c r="B623" s="2">
        <f>RSI!B623</f>
        <v>7</v>
      </c>
      <c r="C623" s="2">
        <f>RSI!I623</f>
        <v>40.396143325972382</v>
      </c>
      <c r="D623" s="2">
        <f>MACD!E623</f>
        <v>5.0878748448141664E-2</v>
      </c>
      <c r="E623" s="2">
        <f>MACD!F623</f>
        <v>2.1256970017961098E-2</v>
      </c>
      <c r="F623" s="2">
        <f>'Moving Avg'!D623</f>
        <v>7</v>
      </c>
      <c r="G623" s="2">
        <f>'Moving Avg'!F623</f>
        <v>7.0729999999999986</v>
      </c>
      <c r="H623" s="2">
        <f>'Moving Avg'!G623</f>
        <v>7.0602000000000009</v>
      </c>
      <c r="I623" s="2">
        <f>'Moving Avg'!H623</f>
        <v>6.6950999999999965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</row>
    <row r="624" spans="1:12" ht="13.5" x14ac:dyDescent="0.25">
      <c r="A624" s="3">
        <f>RSI!A624</f>
        <v>42909</v>
      </c>
      <c r="B624" s="2">
        <f>RSI!B624</f>
        <v>7</v>
      </c>
      <c r="C624" s="2">
        <f>RSI!I624</f>
        <v>40.396143325972375</v>
      </c>
      <c r="D624" s="2">
        <f>MACD!E624</f>
        <v>5.4614718136999585E-2</v>
      </c>
      <c r="E624" s="2">
        <f>MACD!F624</f>
        <v>2.7928519641768797E-2</v>
      </c>
      <c r="F624" s="2">
        <f>'Moving Avg'!D624</f>
        <v>7</v>
      </c>
      <c r="G624" s="2">
        <f>'Moving Avg'!F624</f>
        <v>7.0729999999999986</v>
      </c>
      <c r="H624" s="2">
        <f>'Moving Avg'!G624</f>
        <v>7.0574000000000012</v>
      </c>
      <c r="I624" s="2">
        <f>'Moving Avg'!H624</f>
        <v>6.7015499999999966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</row>
    <row r="625" spans="1:12" ht="13.5" x14ac:dyDescent="0.25">
      <c r="A625" s="3">
        <f>RSI!A625</f>
        <v>42914</v>
      </c>
      <c r="B625" s="2">
        <f>RSI!B625</f>
        <v>7</v>
      </c>
      <c r="C625" s="2">
        <f>RSI!I625</f>
        <v>40.396143325972375</v>
      </c>
      <c r="D625" s="2">
        <f>MACD!E625</f>
        <v>4.2674355720725643E-2</v>
      </c>
      <c r="E625" s="2">
        <f>MACD!F625</f>
        <v>3.0877686857560167E-2</v>
      </c>
      <c r="F625" s="2">
        <f>'Moving Avg'!D625</f>
        <v>7</v>
      </c>
      <c r="G625" s="2">
        <f>'Moving Avg'!F625</f>
        <v>7.0634999999999994</v>
      </c>
      <c r="H625" s="2">
        <f>'Moving Avg'!G625</f>
        <v>7.0546000000000006</v>
      </c>
      <c r="I625" s="2">
        <f>'Moving Avg'!H625</f>
        <v>6.7079999999999957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</row>
    <row r="626" spans="1:12" ht="13.5" x14ac:dyDescent="0.25">
      <c r="A626" s="3">
        <f>RSI!A626</f>
        <v>42915</v>
      </c>
      <c r="B626" s="2">
        <f>RSI!B626</f>
        <v>7</v>
      </c>
      <c r="C626" s="2">
        <f>RSI!I626</f>
        <v>40.396143325972382</v>
      </c>
      <c r="D626" s="2">
        <f>MACD!E626</f>
        <v>4.8217668862155172E-2</v>
      </c>
      <c r="E626" s="2">
        <f>MACD!F626</f>
        <v>3.434568325847917E-2</v>
      </c>
      <c r="F626" s="2">
        <f>'Moving Avg'!D626</f>
        <v>7</v>
      </c>
      <c r="G626" s="2">
        <f>'Moving Avg'!F626</f>
        <v>7.0539999999999994</v>
      </c>
      <c r="H626" s="2">
        <f>'Moving Avg'!G626</f>
        <v>7.0520000000000005</v>
      </c>
      <c r="I626" s="2">
        <f>'Moving Avg'!H626</f>
        <v>6.7142999999999962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</row>
    <row r="627" spans="1:12" ht="13.5" x14ac:dyDescent="0.25">
      <c r="A627" s="3">
        <f>RSI!A627</f>
        <v>42916</v>
      </c>
      <c r="B627" s="2">
        <f>RSI!B627</f>
        <v>7</v>
      </c>
      <c r="C627" s="2">
        <f>RSI!I627</f>
        <v>40.396143325972375</v>
      </c>
      <c r="D627" s="2">
        <f>MACD!E627</f>
        <v>3.7766217119831857E-2</v>
      </c>
      <c r="E627" s="2">
        <f>MACD!F627</f>
        <v>3.5029790030749706E-2</v>
      </c>
      <c r="F627" s="2">
        <f>'Moving Avg'!D627</f>
        <v>7</v>
      </c>
      <c r="G627" s="2">
        <f>'Moving Avg'!F627</f>
        <v>7.0445000000000011</v>
      </c>
      <c r="H627" s="2">
        <f>'Moving Avg'!G627</f>
        <v>7.0494000000000003</v>
      </c>
      <c r="I627" s="2">
        <f>'Moving Avg'!H627</f>
        <v>6.7207499999999971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</row>
    <row r="628" spans="1:12" ht="13.5" x14ac:dyDescent="0.25">
      <c r="A628" s="3">
        <f>RSI!A628</f>
        <v>42919</v>
      </c>
      <c r="B628" s="2">
        <f>RSI!B628</f>
        <v>7</v>
      </c>
      <c r="C628" s="2">
        <f>RSI!I628</f>
        <v>40.396143325972382</v>
      </c>
      <c r="D628" s="2">
        <f>MACD!E628</f>
        <v>2.9147373536874355E-2</v>
      </c>
      <c r="E628" s="2">
        <f>MACD!F628</f>
        <v>3.3853306731974633E-2</v>
      </c>
      <c r="F628" s="2">
        <f>'Moving Avg'!D628</f>
        <v>7</v>
      </c>
      <c r="G628" s="2">
        <f>'Moving Avg'!F628</f>
        <v>7.0349999999999993</v>
      </c>
      <c r="H628" s="2">
        <f>'Moving Avg'!G628</f>
        <v>7.0468000000000011</v>
      </c>
      <c r="I628" s="2">
        <f>'Moving Avg'!H628</f>
        <v>6.7272999999999978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</row>
    <row r="629" spans="1:12" ht="13.5" x14ac:dyDescent="0.25">
      <c r="A629" s="3">
        <f>RSI!A629</f>
        <v>42920</v>
      </c>
      <c r="B629" s="2">
        <f>RSI!B629</f>
        <v>7</v>
      </c>
      <c r="C629" s="2">
        <f>RSI!I629</f>
        <v>40.396143325972375</v>
      </c>
      <c r="D629" s="2">
        <f>MACD!E629</f>
        <v>2.2062554507070509E-2</v>
      </c>
      <c r="E629" s="2">
        <f>MACD!F629</f>
        <v>3.1495156286993814E-2</v>
      </c>
      <c r="F629" s="2">
        <f>'Moving Avg'!D629</f>
        <v>7</v>
      </c>
      <c r="G629" s="2">
        <f>'Moving Avg'!F629</f>
        <v>7.0299999999999994</v>
      </c>
      <c r="H629" s="2">
        <f>'Moving Avg'!G629</f>
        <v>7.0442</v>
      </c>
      <c r="I629" s="2">
        <f>'Moving Avg'!H629</f>
        <v>6.7338499999999986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7</v>
      </c>
      <c r="C630" s="2">
        <f>RSI!I630</f>
        <v>40.396143325972375</v>
      </c>
      <c r="D630" s="2">
        <f>MACD!E630</f>
        <v>1.6260345244323737E-2</v>
      </c>
      <c r="E630" s="2">
        <f>MACD!F630</f>
        <v>2.8448194078459801E-2</v>
      </c>
      <c r="F630" s="2">
        <f>'Moving Avg'!D630</f>
        <v>7</v>
      </c>
      <c r="G630" s="2">
        <f>'Moving Avg'!F630</f>
        <v>7.0250000000000004</v>
      </c>
      <c r="H630" s="2">
        <f>'Moving Avg'!G630</f>
        <v>7.0415999999999999</v>
      </c>
      <c r="I630" s="2">
        <f>'Moving Avg'!H630</f>
        <v>6.7403999999999993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</row>
    <row r="631" spans="1:12" ht="13.5" x14ac:dyDescent="0.25">
      <c r="A631" s="3">
        <f>RSI!A631</f>
        <v>42922</v>
      </c>
      <c r="B631" s="2">
        <f>RSI!B631</f>
        <v>6.95</v>
      </c>
      <c r="C631" s="2">
        <f>RSI!I631</f>
        <v>30.393069996577537</v>
      </c>
      <c r="D631" s="2">
        <f>MACD!E631</f>
        <v>1.5232855420298286E-2</v>
      </c>
      <c r="E631" s="2">
        <f>MACD!F631</f>
        <v>2.5805126346827498E-2</v>
      </c>
      <c r="F631" s="2">
        <f>'Moving Avg'!D631</f>
        <v>6.99</v>
      </c>
      <c r="G631" s="2">
        <f>'Moving Avg'!F631</f>
        <v>7.0175000000000001</v>
      </c>
      <c r="H631" s="2">
        <f>'Moving Avg'!G631</f>
        <v>7.0384000000000002</v>
      </c>
      <c r="I631" s="2">
        <f>'Moving Avg'!H631</f>
        <v>6.7466999999999997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6.9</v>
      </c>
      <c r="C632" s="2">
        <f>RSI!I632</f>
        <v>23.994418454613736</v>
      </c>
      <c r="D632" s="2">
        <f>MACD!E632</f>
        <v>1.852775250494787E-2</v>
      </c>
      <c r="E632" s="2">
        <f>MACD!F632</f>
        <v>2.4349651578451575E-2</v>
      </c>
      <c r="F632" s="2">
        <f>'Moving Avg'!D632</f>
        <v>6.9700000000000006</v>
      </c>
      <c r="G632" s="2">
        <f>'Moving Avg'!F632</f>
        <v>7.0075000000000003</v>
      </c>
      <c r="H632" s="2">
        <f>'Moving Avg'!G632</f>
        <v>7.0345999999999993</v>
      </c>
      <c r="I632" s="2">
        <f>'Moving Avg'!H632</f>
        <v>6.7527499999999998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6.9</v>
      </c>
      <c r="C633" s="2">
        <f>RSI!I633</f>
        <v>23.994418454613736</v>
      </c>
      <c r="D633" s="2">
        <f>MACD!E633</f>
        <v>2.2037683240728967E-2</v>
      </c>
      <c r="E633" s="2">
        <f>MACD!F633</f>
        <v>2.3887257910907057E-2</v>
      </c>
      <c r="F633" s="2">
        <f>'Moving Avg'!D633</f>
        <v>6.95</v>
      </c>
      <c r="G633" s="2">
        <f>'Moving Avg'!F633</f>
        <v>6.9975000000000005</v>
      </c>
      <c r="H633" s="2">
        <f>'Moving Avg'!G633</f>
        <v>7.0307999999999984</v>
      </c>
      <c r="I633" s="2">
        <f>'Moving Avg'!H633</f>
        <v>6.7590000000000012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6.9</v>
      </c>
      <c r="C634" s="2">
        <f>RSI!I634</f>
        <v>23.994418454613722</v>
      </c>
      <c r="D634" s="2">
        <f>MACD!E634</f>
        <v>2.5676088424137156E-2</v>
      </c>
      <c r="E634" s="2">
        <f>MACD!F634</f>
        <v>2.4245024013553079E-2</v>
      </c>
      <c r="F634" s="2">
        <f>'Moving Avg'!D634</f>
        <v>6.93</v>
      </c>
      <c r="G634" s="2">
        <f>'Moving Avg'!F634</f>
        <v>6.9874999999999998</v>
      </c>
      <c r="H634" s="2">
        <f>'Moving Avg'!G634</f>
        <v>7.0275999999999987</v>
      </c>
      <c r="I634" s="2">
        <f>'Moving Avg'!H634</f>
        <v>6.7655000000000003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6.9</v>
      </c>
      <c r="C635" s="2">
        <f>RSI!I635</f>
        <v>23.994418454613722</v>
      </c>
      <c r="D635" s="2">
        <f>MACD!E635</f>
        <v>2.9373686919125674E-2</v>
      </c>
      <c r="E635" s="2">
        <f>MACD!F635</f>
        <v>2.5270756594667602E-2</v>
      </c>
      <c r="F635" s="2">
        <f>'Moving Avg'!D635</f>
        <v>6.9099999999999993</v>
      </c>
      <c r="G635" s="2">
        <f>'Moving Avg'!F635</f>
        <v>6.9824999999999999</v>
      </c>
      <c r="H635" s="2">
        <f>'Moving Avg'!G635</f>
        <v>7.0243999999999973</v>
      </c>
      <c r="I635" s="2">
        <f>'Moving Avg'!H635</f>
        <v>6.7718000000000016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6.9</v>
      </c>
      <c r="C636" s="2">
        <f>RSI!I636</f>
        <v>23.994418454613736</v>
      </c>
      <c r="D636" s="2">
        <f>MACD!E636</f>
        <v>3.3075524065693251E-2</v>
      </c>
      <c r="E636" s="2">
        <f>MACD!F636</f>
        <v>2.6831710088872734E-2</v>
      </c>
      <c r="F636" s="2">
        <f>'Moving Avg'!D636</f>
        <v>6.9</v>
      </c>
      <c r="G636" s="2">
        <f>'Moving Avg'!F636</f>
        <v>6.972500000000001</v>
      </c>
      <c r="H636" s="2">
        <f>'Moving Avg'!G636</f>
        <v>7.0213999999999972</v>
      </c>
      <c r="I636" s="2">
        <f>'Moving Avg'!H636</f>
        <v>6.7781000000000029</v>
      </c>
      <c r="J636" s="6" t="str">
        <f>OBV!F636</f>
        <v>BEARISH</v>
      </c>
      <c r="K636" s="6" t="str">
        <f>OBV!G636</f>
        <v>NEUTRAL</v>
      </c>
      <c r="L636" s="6" t="str">
        <f>OBV!H636</f>
        <v>CONFIRMED BEARISH</v>
      </c>
    </row>
    <row r="637" spans="1:12" ht="13.5" x14ac:dyDescent="0.25">
      <c r="A637" s="3">
        <f>RSI!A637</f>
        <v>42930</v>
      </c>
      <c r="B637" s="2">
        <f>RSI!B637</f>
        <v>6.89</v>
      </c>
      <c r="C637" s="2">
        <f>RSI!I637</f>
        <v>22.6150962049459</v>
      </c>
      <c r="D637" s="2">
        <f>MACD!E637</f>
        <v>3.74792366555603E-2</v>
      </c>
      <c r="E637" s="2">
        <f>MACD!F637</f>
        <v>2.896121540221025E-2</v>
      </c>
      <c r="F637" s="2">
        <f>'Moving Avg'!D637</f>
        <v>6.8980000000000006</v>
      </c>
      <c r="G637" s="2">
        <f>'Moving Avg'!F637</f>
        <v>6.9670000000000005</v>
      </c>
      <c r="H637" s="2">
        <f>'Moving Avg'!G637</f>
        <v>7.0183999999999962</v>
      </c>
      <c r="I637" s="2">
        <f>'Moving Avg'!H637</f>
        <v>6.7844500000000032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6.9</v>
      </c>
      <c r="C638" s="2">
        <f>RSI!I638</f>
        <v>27.1264816544723</v>
      </c>
      <c r="D638" s="2">
        <f>MACD!E638</f>
        <v>4.1015145531888564E-2</v>
      </c>
      <c r="E638" s="2">
        <f>MACD!F638</f>
        <v>3.1372001428145918E-2</v>
      </c>
      <c r="F638" s="2">
        <f>'Moving Avg'!D638</f>
        <v>6.8980000000000006</v>
      </c>
      <c r="G638" s="2">
        <f>'Moving Avg'!F638</f>
        <v>6.9620000000000015</v>
      </c>
      <c r="H638" s="2">
        <f>'Moving Avg'!G638</f>
        <v>7.0159999999999956</v>
      </c>
      <c r="I638" s="2">
        <f>'Moving Avg'!H638</f>
        <v>6.7905500000000041</v>
      </c>
      <c r="J638" s="6" t="str">
        <f>OBV!F638</f>
        <v>BEARISH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6.9</v>
      </c>
      <c r="C639" s="2">
        <f>RSI!I639</f>
        <v>27.1264816544723</v>
      </c>
      <c r="D639" s="2">
        <f>MACD!E639</f>
        <v>4.4457636582778903E-2</v>
      </c>
      <c r="E639" s="2">
        <f>MACD!F639</f>
        <v>3.3989128459072517E-2</v>
      </c>
      <c r="F639" s="2">
        <f>'Moving Avg'!D639</f>
        <v>6.8980000000000006</v>
      </c>
      <c r="G639" s="2">
        <f>'Moving Avg'!F639</f>
        <v>6.9570000000000025</v>
      </c>
      <c r="H639" s="2">
        <f>'Moving Avg'!G639</f>
        <v>7.0137999999999954</v>
      </c>
      <c r="I639" s="2">
        <f>'Moving Avg'!H639</f>
        <v>6.7965500000000043</v>
      </c>
      <c r="J639" s="6" t="str">
        <f>OBV!F639</f>
        <v>BEARISH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6.9</v>
      </c>
      <c r="C640" s="2">
        <f>RSI!I640</f>
        <v>27.1264816544723</v>
      </c>
      <c r="D640" s="2">
        <f>MACD!E640</f>
        <v>4.7787706362449001E-2</v>
      </c>
      <c r="E640" s="2">
        <f>MACD!F640</f>
        <v>3.6748844039747819E-2</v>
      </c>
      <c r="F640" s="2">
        <f>'Moving Avg'!D640</f>
        <v>6.8979999999999988</v>
      </c>
      <c r="G640" s="2">
        <f>'Moving Avg'!F640</f>
        <v>6.9520000000000026</v>
      </c>
      <c r="H640" s="2">
        <f>'Moving Avg'!G640</f>
        <v>7.0117999999999947</v>
      </c>
      <c r="I640" s="2">
        <f>'Moving Avg'!H640</f>
        <v>6.8025500000000045</v>
      </c>
      <c r="J640" s="6" t="str">
        <f>OBV!F640</f>
        <v>BEARISH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6.9</v>
      </c>
      <c r="C641" s="2">
        <f>RSI!I641</f>
        <v>27.1264816544723</v>
      </c>
      <c r="D641" s="2">
        <f>MACD!E641</f>
        <v>4.3299439593101674E-2</v>
      </c>
      <c r="E641" s="2">
        <f>MACD!F641</f>
        <v>3.8058963150418595E-2</v>
      </c>
      <c r="F641" s="2">
        <f>'Moving Avg'!D641</f>
        <v>6.8979999999999988</v>
      </c>
      <c r="G641" s="2">
        <f>'Moving Avg'!F641</f>
        <v>6.9470000000000027</v>
      </c>
      <c r="H641" s="2">
        <f>'Moving Avg'!G641</f>
        <v>7.0095999999999945</v>
      </c>
      <c r="I641" s="2">
        <f>'Moving Avg'!H641</f>
        <v>6.8085500000000048</v>
      </c>
      <c r="J641" s="6" t="str">
        <f>OBV!F641</f>
        <v>BEARISH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6.7</v>
      </c>
      <c r="C642" s="2">
        <f>RSI!I642</f>
        <v>10.562137672819716</v>
      </c>
      <c r="D642" s="2">
        <f>MACD!E642</f>
        <v>4.6981858054802927E-2</v>
      </c>
      <c r="E642" s="2">
        <f>MACD!F642</f>
        <v>3.9843542131295463E-2</v>
      </c>
      <c r="F642" s="2">
        <f>'Moving Avg'!D642</f>
        <v>6.8600000000000012</v>
      </c>
      <c r="G642" s="2">
        <f>'Moving Avg'!F642</f>
        <v>6.9320000000000022</v>
      </c>
      <c r="H642" s="2">
        <f>'Moving Avg'!G642</f>
        <v>7.0033999999999947</v>
      </c>
      <c r="I642" s="2">
        <f>'Moving Avg'!H642</f>
        <v>6.8135500000000047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6.5</v>
      </c>
      <c r="C643" s="2">
        <f>RSI!I643</f>
        <v>6.3719247403356292</v>
      </c>
      <c r="D643" s="2">
        <f>MACD!E643</f>
        <v>6.6425555048388318E-2</v>
      </c>
      <c r="E643" s="2">
        <f>MACD!F643</f>
        <v>4.5159944714714038E-2</v>
      </c>
      <c r="F643" s="2">
        <f>'Moving Avg'!D643</f>
        <v>6.7800000000000011</v>
      </c>
      <c r="G643" s="2">
        <f>'Moving Avg'!F643</f>
        <v>6.9070000000000018</v>
      </c>
      <c r="H643" s="2">
        <f>'Moving Avg'!G643</f>
        <v>6.9931999999999945</v>
      </c>
      <c r="I643" s="2">
        <f>'Moving Avg'!H643</f>
        <v>6.8175500000000042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6.4</v>
      </c>
      <c r="C644" s="2">
        <f>RSI!I644</f>
        <v>5.2503521443965155</v>
      </c>
      <c r="D644" s="2">
        <f>MACD!E644</f>
        <v>9.2868046367597934E-2</v>
      </c>
      <c r="E644" s="2">
        <f>MACD!F644</f>
        <v>5.470156504529082E-2</v>
      </c>
      <c r="F644" s="2">
        <f>'Moving Avg'!D644</f>
        <v>6.68</v>
      </c>
      <c r="G644" s="2">
        <f>'Moving Avg'!F644</f>
        <v>6.8770000000000024</v>
      </c>
      <c r="H644" s="2">
        <f>'Moving Avg'!G644</f>
        <v>6.9809999999999945</v>
      </c>
      <c r="I644" s="2">
        <f>'Moving Avg'!H644</f>
        <v>6.8210500000000049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6.5</v>
      </c>
      <c r="C645" s="2">
        <f>RSI!I645</f>
        <v>20.348842517394189</v>
      </c>
      <c r="D645" s="2">
        <f>MACD!E645</f>
        <v>0.11081737094683497</v>
      </c>
      <c r="E645" s="2">
        <f>MACD!F645</f>
        <v>6.5924726225599653E-2</v>
      </c>
      <c r="F645" s="2">
        <f>'Moving Avg'!D645</f>
        <v>6.6</v>
      </c>
      <c r="G645" s="2">
        <f>'Moving Avg'!F645</f>
        <v>6.8520000000000012</v>
      </c>
      <c r="H645" s="2">
        <f>'Moving Avg'!G645</f>
        <v>6.9707999999999943</v>
      </c>
      <c r="I645" s="2">
        <f>'Moving Avg'!H645</f>
        <v>6.8250500000000054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6.5</v>
      </c>
      <c r="C646" s="2">
        <f>RSI!I646</f>
        <v>20.348842517394189</v>
      </c>
      <c r="D646" s="2">
        <f>MACD!E646</f>
        <v>0.12817576062063196</v>
      </c>
      <c r="E646" s="2">
        <f>MACD!F646</f>
        <v>7.8374933104606123E-2</v>
      </c>
      <c r="F646" s="2">
        <f>'Moving Avg'!D646</f>
        <v>6.5200000000000005</v>
      </c>
      <c r="G646" s="2">
        <f>'Moving Avg'!F646</f>
        <v>6.8270000000000008</v>
      </c>
      <c r="H646" s="2">
        <f>'Moving Avg'!G646</f>
        <v>6.960599999999995</v>
      </c>
      <c r="I646" s="2">
        <f>'Moving Avg'!H646</f>
        <v>6.8290500000000058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6.78</v>
      </c>
      <c r="C647" s="2">
        <f>RSI!I647</f>
        <v>47.510478874906219</v>
      </c>
      <c r="D647" s="2">
        <f>MACD!E647</f>
        <v>0.12259414842066452</v>
      </c>
      <c r="E647" s="2">
        <f>MACD!F647</f>
        <v>8.7218776167817813E-2</v>
      </c>
      <c r="F647" s="2">
        <f>'Moving Avg'!D647</f>
        <v>6.5359999999999996</v>
      </c>
      <c r="G647" s="2">
        <f>'Moving Avg'!F647</f>
        <v>6.8160000000000007</v>
      </c>
      <c r="H647" s="2">
        <f>'Moving Avg'!G647</f>
        <v>6.9559999999999942</v>
      </c>
      <c r="I647" s="2">
        <f>'Moving Avg'!H647</f>
        <v>6.8346000000000053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7</v>
      </c>
      <c r="C648" s="2">
        <f>RSI!I648</f>
        <v>59.264494885716161</v>
      </c>
      <c r="D648" s="2">
        <f>MACD!E648</f>
        <v>0.10331973261247818</v>
      </c>
      <c r="E648" s="2">
        <f>MACD!F648</f>
        <v>9.0438967456749883E-2</v>
      </c>
      <c r="F648" s="2">
        <f>'Moving Avg'!D648</f>
        <v>6.6360000000000001</v>
      </c>
      <c r="G648" s="2">
        <f>'Moving Avg'!F648</f>
        <v>6.8160000000000007</v>
      </c>
      <c r="H648" s="2">
        <f>'Moving Avg'!G648</f>
        <v>6.9557999999999955</v>
      </c>
      <c r="I648" s="2">
        <f>'Moving Avg'!H648</f>
        <v>6.8412500000000058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7</v>
      </c>
      <c r="C649" s="2">
        <f>RSI!I649</f>
        <v>59.264494885716161</v>
      </c>
      <c r="D649" s="2">
        <f>MACD!E649</f>
        <v>8.5901660596235274E-2</v>
      </c>
      <c r="E649" s="2">
        <f>MACD!F649</f>
        <v>8.9531506084646967E-2</v>
      </c>
      <c r="F649" s="2">
        <f>'Moving Avg'!D649</f>
        <v>6.7560000000000002</v>
      </c>
      <c r="G649" s="2">
        <f>'Moving Avg'!F649</f>
        <v>6.8160000000000007</v>
      </c>
      <c r="H649" s="2">
        <f>'Moving Avg'!G649</f>
        <v>6.955599999999996</v>
      </c>
      <c r="I649" s="2">
        <f>'Moving Avg'!H649</f>
        <v>6.8479000000000045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7</v>
      </c>
      <c r="C650" s="2">
        <f>RSI!I650</f>
        <v>59.264494885716161</v>
      </c>
      <c r="D650" s="2">
        <f>MACD!E650</f>
        <v>7.0136485533979886E-2</v>
      </c>
      <c r="E650" s="2">
        <f>MACD!F650</f>
        <v>8.5652501974513559E-2</v>
      </c>
      <c r="F650" s="2">
        <f>'Moving Avg'!D650</f>
        <v>6.8559999999999999</v>
      </c>
      <c r="G650" s="2">
        <f>'Moving Avg'!F650</f>
        <v>6.8159999999999998</v>
      </c>
      <c r="H650" s="2">
        <f>'Moving Avg'!G650</f>
        <v>6.9555999999999969</v>
      </c>
      <c r="I650" s="2">
        <f>'Moving Avg'!H650</f>
        <v>6.854550000000005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6.99</v>
      </c>
      <c r="C651" s="2">
        <f>RSI!I651</f>
        <v>58.520528562984673</v>
      </c>
      <c r="D651" s="2">
        <f>MACD!E651</f>
        <v>5.6586716063163678E-2</v>
      </c>
      <c r="E651" s="2">
        <f>MACD!F651</f>
        <v>7.9839344792243583E-2</v>
      </c>
      <c r="F651" s="2">
        <f>'Moving Avg'!D651</f>
        <v>6.9540000000000006</v>
      </c>
      <c r="G651" s="2">
        <f>'Moving Avg'!F651</f>
        <v>6.8180000000000005</v>
      </c>
      <c r="H651" s="2">
        <f>'Moving Avg'!G651</f>
        <v>6.9553999999999974</v>
      </c>
      <c r="I651" s="2">
        <f>'Moving Avg'!H651</f>
        <v>6.8611500000000047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6.98</v>
      </c>
      <c r="C652" s="2">
        <f>RSI!I652</f>
        <v>57.739944402838105</v>
      </c>
      <c r="D652" s="2">
        <f>MACD!E652</f>
        <v>1.4271805895851308E-2</v>
      </c>
      <c r="E652" s="2">
        <f>MACD!F652</f>
        <v>6.6725837012965125E-2</v>
      </c>
      <c r="F652" s="2">
        <f>'Moving Avg'!D652</f>
        <v>6.9939999999999998</v>
      </c>
      <c r="G652" s="2">
        <f>'Moving Avg'!F652</f>
        <v>6.8220000000000001</v>
      </c>
      <c r="H652" s="2">
        <f>'Moving Avg'!G652</f>
        <v>6.9549999999999974</v>
      </c>
      <c r="I652" s="2">
        <f>'Moving Avg'!H652</f>
        <v>6.8676500000000047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7</v>
      </c>
      <c r="C653" s="2">
        <f>RSI!I653</f>
        <v>58.920143005890857</v>
      </c>
      <c r="D653" s="2">
        <f>MACD!E653</f>
        <v>-5.4485138604417394E-2</v>
      </c>
      <c r="E653" s="2">
        <f>MACD!F653</f>
        <v>4.2483641889488624E-2</v>
      </c>
      <c r="F653" s="2">
        <f>'Moving Avg'!D653</f>
        <v>6.9939999999999998</v>
      </c>
      <c r="G653" s="2">
        <f>'Moving Avg'!F653</f>
        <v>6.827</v>
      </c>
      <c r="H653" s="2">
        <f>'Moving Avg'!G653</f>
        <v>6.9549999999999992</v>
      </c>
      <c r="I653" s="2">
        <f>'Moving Avg'!H653</f>
        <v>6.8742500000000053</v>
      </c>
      <c r="J653" s="6" t="str">
        <f>OBV!F653</f>
        <v>BEARISH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7</v>
      </c>
      <c r="C654" s="2">
        <f>RSI!I654</f>
        <v>58.920143005890857</v>
      </c>
      <c r="D654" s="2">
        <f>MACD!E654</f>
        <v>-0.12881624738833874</v>
      </c>
      <c r="E654" s="2">
        <f>MACD!F654</f>
        <v>8.2236640339231511E-3</v>
      </c>
      <c r="F654" s="2">
        <f>'Moving Avg'!D654</f>
        <v>6.9939999999999998</v>
      </c>
      <c r="G654" s="2">
        <f>'Moving Avg'!F654</f>
        <v>6.831999999999999</v>
      </c>
      <c r="H654" s="2">
        <f>'Moving Avg'!G654</f>
        <v>6.9549999999999992</v>
      </c>
      <c r="I654" s="2">
        <f>'Moving Avg'!H654</f>
        <v>6.880850000000005</v>
      </c>
      <c r="J654" s="6" t="str">
        <f>OBV!F654</f>
        <v>BEARISH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6.98</v>
      </c>
      <c r="C655" s="2">
        <f>RSI!I655</f>
        <v>57.07166230287762</v>
      </c>
      <c r="D655" s="2">
        <f>MACD!E655</f>
        <v>-0.17555638962772591</v>
      </c>
      <c r="E655" s="2">
        <f>MACD!F655</f>
        <v>-2.8532346698406666E-2</v>
      </c>
      <c r="F655" s="2">
        <f>'Moving Avg'!D655</f>
        <v>6.99</v>
      </c>
      <c r="G655" s="2">
        <f>'Moving Avg'!F655</f>
        <v>6.8360000000000003</v>
      </c>
      <c r="H655" s="2">
        <f>'Moving Avg'!G655</f>
        <v>6.9508000000000001</v>
      </c>
      <c r="I655" s="2">
        <f>'Moving Avg'!H655</f>
        <v>6.887350000000005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7</v>
      </c>
      <c r="C656" s="2">
        <f>RSI!I656</f>
        <v>58.474635160526745</v>
      </c>
      <c r="D656" s="2">
        <f>MACD!E656</f>
        <v>-0.21712708352322618</v>
      </c>
      <c r="E656" s="2">
        <f>MACD!F656</f>
        <v>-6.6251294063370575E-2</v>
      </c>
      <c r="F656" s="2">
        <f>'Moving Avg'!D656</f>
        <v>6.992</v>
      </c>
      <c r="G656" s="2">
        <f>'Moving Avg'!F656</f>
        <v>6.8409999999999993</v>
      </c>
      <c r="H656" s="2">
        <f>'Moving Avg'!G656</f>
        <v>6.9470000000000001</v>
      </c>
      <c r="I656" s="2">
        <f>'Moving Avg'!H656</f>
        <v>6.8939500000000047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7</v>
      </c>
      <c r="C657" s="2">
        <f>RSI!I657</f>
        <v>58.474635160526738</v>
      </c>
      <c r="D657" s="2">
        <f>MACD!E657</f>
        <v>-0.209843415395504</v>
      </c>
      <c r="E657" s="2">
        <f>MACD!F657</f>
        <v>-9.4969718329797267E-2</v>
      </c>
      <c r="F657" s="2">
        <f>'Moving Avg'!D657</f>
        <v>6.9960000000000004</v>
      </c>
      <c r="G657" s="2">
        <f>'Moving Avg'!F657</f>
        <v>6.8465000000000007</v>
      </c>
      <c r="H657" s="2">
        <f>'Moving Avg'!G657</f>
        <v>6.9432000000000009</v>
      </c>
      <c r="I657" s="2">
        <f>'Moving Avg'!H657</f>
        <v>6.9005500000000044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7</v>
      </c>
      <c r="C658" s="2">
        <f>RSI!I658</f>
        <v>58.474635160526745</v>
      </c>
      <c r="D658" s="2">
        <f>MACD!E658</f>
        <v>-0.17040642851030174</v>
      </c>
      <c r="E658" s="2">
        <f>MACD!F658</f>
        <v>-0.11005706036589816</v>
      </c>
      <c r="F658" s="2">
        <f>'Moving Avg'!D658</f>
        <v>6.9960000000000004</v>
      </c>
      <c r="G658" s="2">
        <f>'Moving Avg'!F658</f>
        <v>6.8515000000000015</v>
      </c>
      <c r="H658" s="2">
        <f>'Moving Avg'!G658</f>
        <v>6.9394000000000009</v>
      </c>
      <c r="I658" s="2">
        <f>'Moving Avg'!H658</f>
        <v>6.9071500000000041</v>
      </c>
      <c r="J658" s="6" t="str">
        <f>OBV!F658</f>
        <v>BULLISH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42963</v>
      </c>
      <c r="B659" s="2">
        <f>RSI!B659</f>
        <v>6.99</v>
      </c>
      <c r="C659" s="2">
        <f>RSI!I659</f>
        <v>57.305075604684887</v>
      </c>
      <c r="D659" s="2">
        <f>MACD!E659</f>
        <v>-0.13682580997049687</v>
      </c>
      <c r="E659" s="2">
        <f>MACD!F659</f>
        <v>-0.11541081028681791</v>
      </c>
      <c r="F659" s="2">
        <f>'Moving Avg'!D659</f>
        <v>6.9939999999999998</v>
      </c>
      <c r="G659" s="2">
        <f>'Moving Avg'!F659</f>
        <v>6.8559999999999999</v>
      </c>
      <c r="H659" s="2">
        <f>'Moving Avg'!G659</f>
        <v>6.9372000000000007</v>
      </c>
      <c r="I659" s="2">
        <f>'Moving Avg'!H659</f>
        <v>6.9137000000000031</v>
      </c>
      <c r="J659" s="6" t="str">
        <f>OBV!F659</f>
        <v>BULLISH</v>
      </c>
      <c r="K659" s="6" t="str">
        <f>OBV!G659</f>
        <v>NEUTRAL</v>
      </c>
      <c r="L659" s="6" t="str">
        <f>OBV!H659</f>
        <v>BULLISH DIVERGENCE</v>
      </c>
    </row>
    <row r="660" spans="1:12" ht="13.5" x14ac:dyDescent="0.25">
      <c r="A660" s="3">
        <f>RSI!A660</f>
        <v>42964</v>
      </c>
      <c r="B660" s="2">
        <f>RSI!B660</f>
        <v>6.99</v>
      </c>
      <c r="C660" s="2">
        <f>RSI!I660</f>
        <v>57.305075604684887</v>
      </c>
      <c r="D660" s="2">
        <f>MACD!E660</f>
        <v>-0.10884297994676917</v>
      </c>
      <c r="E660" s="2">
        <f>MACD!F660</f>
        <v>-0.11409724421880817</v>
      </c>
      <c r="F660" s="2">
        <f>'Moving Avg'!D660</f>
        <v>6.9960000000000004</v>
      </c>
      <c r="G660" s="2">
        <f>'Moving Avg'!F660</f>
        <v>6.8605</v>
      </c>
      <c r="H660" s="2">
        <f>'Moving Avg'!G660</f>
        <v>6.9350000000000023</v>
      </c>
      <c r="I660" s="2">
        <f>'Moving Avg'!H660</f>
        <v>6.9202500000000047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6.99</v>
      </c>
      <c r="C661" s="2">
        <f>RSI!I661</f>
        <v>57.305075604684887</v>
      </c>
      <c r="D661" s="2">
        <f>MACD!E661</f>
        <v>-8.7103235854711691E-2</v>
      </c>
      <c r="E661" s="2">
        <f>MACD!F661</f>
        <v>-0.10869844254598889</v>
      </c>
      <c r="F661" s="2">
        <f>'Moving Avg'!D661</f>
        <v>6.9940000000000015</v>
      </c>
      <c r="G661" s="2">
        <f>'Moving Avg'!F661</f>
        <v>6.8650000000000002</v>
      </c>
      <c r="H661" s="2">
        <f>'Moving Avg'!G661</f>
        <v>6.9328000000000021</v>
      </c>
      <c r="I661" s="2">
        <f>'Moving Avg'!H661</f>
        <v>6.9268500000000044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6.9</v>
      </c>
      <c r="C662" s="2">
        <f>RSI!I662</f>
        <v>46.786203278447324</v>
      </c>
      <c r="D662" s="2">
        <f>MACD!E662</f>
        <v>-6.3949838222989719E-2</v>
      </c>
      <c r="E662" s="2">
        <f>MACD!F662</f>
        <v>-9.9748721681389055E-2</v>
      </c>
      <c r="F662" s="2">
        <f>'Moving Avg'!D662</f>
        <v>6.9739999999999993</v>
      </c>
      <c r="G662" s="2">
        <f>'Moving Avg'!F662</f>
        <v>6.875</v>
      </c>
      <c r="H662" s="2">
        <f>'Moving Avg'!G662</f>
        <v>6.9288000000000007</v>
      </c>
      <c r="I662" s="2">
        <f>'Moving Avg'!H662</f>
        <v>6.9330000000000043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7</v>
      </c>
      <c r="C663" s="2">
        <f>RSI!I663</f>
        <v>56.369382811860874</v>
      </c>
      <c r="D663" s="2">
        <f>MACD!E663</f>
        <v>-4.8499742206989715E-2</v>
      </c>
      <c r="E663" s="2">
        <f>MACD!F663</f>
        <v>-8.9498925786509198E-2</v>
      </c>
      <c r="F663" s="2">
        <f>'Moving Avg'!D663</f>
        <v>6.9739999999999993</v>
      </c>
      <c r="G663" s="2">
        <f>'Moving Avg'!F663</f>
        <v>6.9</v>
      </c>
      <c r="H663" s="2">
        <f>'Moving Avg'!G663</f>
        <v>6.9268000000000018</v>
      </c>
      <c r="I663" s="2">
        <f>'Moving Avg'!H663</f>
        <v>6.9390500000000053</v>
      </c>
      <c r="J663" s="6" t="str">
        <f>OBV!F663</f>
        <v>BEARISH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7</v>
      </c>
      <c r="C664" s="2">
        <f>RSI!I664</f>
        <v>56.369382811860881</v>
      </c>
      <c r="D664" s="2">
        <f>MACD!E664</f>
        <v>-3.5842262511184053E-2</v>
      </c>
      <c r="E664" s="2">
        <f>MACD!F664</f>
        <v>-7.8767593131444172E-2</v>
      </c>
      <c r="F664" s="2">
        <f>'Moving Avg'!D664</f>
        <v>6.9760000000000009</v>
      </c>
      <c r="G664" s="2">
        <f>'Moving Avg'!F664</f>
        <v>6.93</v>
      </c>
      <c r="H664" s="2">
        <f>'Moving Avg'!G664</f>
        <v>6.9248000000000012</v>
      </c>
      <c r="I664" s="2">
        <f>'Moving Avg'!H664</f>
        <v>6.9451000000000054</v>
      </c>
      <c r="J664" s="6" t="str">
        <f>OBV!F664</f>
        <v>BEARISH</v>
      </c>
      <c r="K664" s="6" t="str">
        <f>OBV!G664</f>
        <v>NEUTRAL</v>
      </c>
      <c r="L664" s="6" t="str">
        <f>OBV!H664</f>
        <v>BEARISH DIVERGENCE</v>
      </c>
    </row>
    <row r="665" spans="1:12" ht="13.5" x14ac:dyDescent="0.25">
      <c r="A665" s="3">
        <f>RSI!A665</f>
        <v>42971</v>
      </c>
      <c r="B665" s="2">
        <f>RSI!B665</f>
        <v>7</v>
      </c>
      <c r="C665" s="2">
        <f>RSI!I665</f>
        <v>56.369382811860881</v>
      </c>
      <c r="D665" s="2">
        <f>MACD!E665</f>
        <v>-2.8593897934571011E-2</v>
      </c>
      <c r="E665" s="2">
        <f>MACD!F665</f>
        <v>-6.8732854092069542E-2</v>
      </c>
      <c r="F665" s="2">
        <f>'Moving Avg'!D665</f>
        <v>6.9779999999999998</v>
      </c>
      <c r="G665" s="2">
        <f>'Moving Avg'!F665</f>
        <v>6.9550000000000001</v>
      </c>
      <c r="H665" s="2">
        <f>'Moving Avg'!G665</f>
        <v>6.9248000000000003</v>
      </c>
      <c r="I665" s="2">
        <f>'Moving Avg'!H665</f>
        <v>6.9512000000000054</v>
      </c>
      <c r="J665" s="6" t="str">
        <f>OBV!F665</f>
        <v>BEARISH</v>
      </c>
      <c r="K665" s="6" t="str">
        <f>OBV!G665</f>
        <v>NEUTRAL</v>
      </c>
      <c r="L665" s="6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7</v>
      </c>
      <c r="C666" s="2">
        <f>RSI!I666</f>
        <v>56.369382811860881</v>
      </c>
      <c r="D666" s="2">
        <f>MACD!E666</f>
        <v>-1.9740120583270127E-2</v>
      </c>
      <c r="E666" s="2">
        <f>MACD!F666</f>
        <v>-5.8934307390309665E-2</v>
      </c>
      <c r="F666" s="2">
        <f>'Moving Avg'!D666</f>
        <v>6.9799999999999995</v>
      </c>
      <c r="G666" s="2">
        <f>'Moving Avg'!F666</f>
        <v>6.9799999999999995</v>
      </c>
      <c r="H666" s="2">
        <f>'Moving Avg'!G666</f>
        <v>6.9228000000000005</v>
      </c>
      <c r="I666" s="2">
        <f>'Moving Avg'!H666</f>
        <v>6.9573500000000061</v>
      </c>
      <c r="J666" s="6" t="str">
        <f>OBV!F666</f>
        <v>BEARISH</v>
      </c>
      <c r="K666" s="6" t="str">
        <f>OBV!G666</f>
        <v>NEUTRAL</v>
      </c>
      <c r="L666" s="6" t="str">
        <f>OBV!H666</f>
        <v>BEARISH DIVERGENCE</v>
      </c>
    </row>
    <row r="667" spans="1:12" ht="13.5" x14ac:dyDescent="0.25">
      <c r="A667" s="3">
        <f>RSI!A667</f>
        <v>42975</v>
      </c>
      <c r="B667" s="2">
        <f>RSI!B667</f>
        <v>7</v>
      </c>
      <c r="C667" s="2">
        <f>RSI!I667</f>
        <v>56.369382811860881</v>
      </c>
      <c r="D667" s="2">
        <f>MACD!E667</f>
        <v>-1.2578441797112205E-2</v>
      </c>
      <c r="E667" s="2">
        <f>MACD!F667</f>
        <v>-4.966313427167017E-2</v>
      </c>
      <c r="F667" s="2">
        <f>'Moving Avg'!D667</f>
        <v>7</v>
      </c>
      <c r="G667" s="2">
        <f>'Moving Avg'!F667</f>
        <v>6.9909999999999997</v>
      </c>
      <c r="H667" s="2">
        <f>'Moving Avg'!G667</f>
        <v>6.9228000000000005</v>
      </c>
      <c r="I667" s="2">
        <f>'Moving Avg'!H667</f>
        <v>6.9635500000000059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</row>
    <row r="668" spans="1:12" ht="13.5" x14ac:dyDescent="0.25">
      <c r="A668" s="3">
        <f>RSI!A668</f>
        <v>42976</v>
      </c>
      <c r="B668" s="2">
        <f>RSI!B668</f>
        <v>7</v>
      </c>
      <c r="C668" s="2">
        <f>RSI!I668</f>
        <v>56.369382811860888</v>
      </c>
      <c r="D668" s="2">
        <f>MACD!E668</f>
        <v>-6.8240958330623158E-3</v>
      </c>
      <c r="E668" s="2">
        <f>MACD!F668</f>
        <v>-4.1095326583948599E-2</v>
      </c>
      <c r="F668" s="2">
        <f>'Moving Avg'!D668</f>
        <v>7</v>
      </c>
      <c r="G668" s="2">
        <f>'Moving Avg'!F668</f>
        <v>6.9909999999999997</v>
      </c>
      <c r="H668" s="2">
        <f>'Moving Avg'!G668</f>
        <v>6.9228000000000005</v>
      </c>
      <c r="I668" s="2">
        <f>'Moving Avg'!H668</f>
        <v>6.9697500000000057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7.2</v>
      </c>
      <c r="C669" s="2">
        <f>RSI!I669</f>
        <v>72.064855422701797</v>
      </c>
      <c r="D669" s="2">
        <f>MACD!E669</f>
        <v>-1.8591213999883394E-2</v>
      </c>
      <c r="E669" s="2">
        <f>MACD!F669</f>
        <v>-3.6594504067135561E-2</v>
      </c>
      <c r="F669" s="2">
        <f>'Moving Avg'!D669</f>
        <v>7.0400000000000009</v>
      </c>
      <c r="G669" s="2">
        <f>'Moving Avg'!F669</f>
        <v>7.0009999999999994</v>
      </c>
      <c r="H669" s="2">
        <f>'Moving Avg'!G669</f>
        <v>6.926800000000001</v>
      </c>
      <c r="I669" s="2">
        <f>'Moving Avg'!H669</f>
        <v>6.9769000000000059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7.2</v>
      </c>
      <c r="C670" s="2">
        <f>RSI!I670</f>
        <v>72.064855422701797</v>
      </c>
      <c r="D670" s="2">
        <f>MACD!E670</f>
        <v>-2.9991762831438784E-2</v>
      </c>
      <c r="E670" s="2">
        <f>MACD!F670</f>
        <v>-3.5273955819996206E-2</v>
      </c>
      <c r="F670" s="2">
        <f>'Moving Avg'!D670</f>
        <v>7.08</v>
      </c>
      <c r="G670" s="2">
        <f>'Moving Avg'!F670</f>
        <v>7.0110000000000001</v>
      </c>
      <c r="H670" s="2">
        <f>'Moving Avg'!G670</f>
        <v>6.9308000000000005</v>
      </c>
      <c r="I670" s="2">
        <f>'Moving Avg'!H670</f>
        <v>6.984050000000007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7.2</v>
      </c>
      <c r="C671" s="2">
        <f>RSI!I671</f>
        <v>72.064855422701797</v>
      </c>
      <c r="D671" s="2">
        <f>MACD!E671</f>
        <v>-4.0975192681444561E-2</v>
      </c>
      <c r="E671" s="2">
        <f>MACD!F671</f>
        <v>-3.6414203192285881E-2</v>
      </c>
      <c r="F671" s="2">
        <f>'Moving Avg'!D671</f>
        <v>7.12</v>
      </c>
      <c r="G671" s="2">
        <f>'Moving Avg'!F671</f>
        <v>7.0215000000000005</v>
      </c>
      <c r="H671" s="2">
        <f>'Moving Avg'!G671</f>
        <v>6.9348000000000001</v>
      </c>
      <c r="I671" s="2">
        <f>'Moving Avg'!H671</f>
        <v>6.991300000000007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7.2</v>
      </c>
      <c r="C672" s="2">
        <f>RSI!I672</f>
        <v>72.064855422701797</v>
      </c>
      <c r="D672" s="2">
        <f>MACD!E672</f>
        <v>-6.5352806464994195E-2</v>
      </c>
      <c r="E672" s="2">
        <f>MACD!F672</f>
        <v>-4.2201923846827548E-2</v>
      </c>
      <c r="F672" s="2">
        <f>'Moving Avg'!D672</f>
        <v>7.1599999999999993</v>
      </c>
      <c r="G672" s="2">
        <f>'Moving Avg'!F672</f>
        <v>7.0325000000000006</v>
      </c>
      <c r="H672" s="2">
        <f>'Moving Avg'!G672</f>
        <v>6.9387999999999996</v>
      </c>
      <c r="I672" s="2">
        <f>'Moving Avg'!H672</f>
        <v>6.9985500000000069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7.2</v>
      </c>
      <c r="C673" s="2">
        <f>RSI!I673</f>
        <v>72.064855422701797</v>
      </c>
      <c r="D673" s="2">
        <f>MACD!E673</f>
        <v>-7.1741503230282611E-2</v>
      </c>
      <c r="E673" s="2">
        <f>MACD!F673</f>
        <v>-4.8109839723518559E-2</v>
      </c>
      <c r="F673" s="2">
        <f>'Moving Avg'!D673</f>
        <v>7.2</v>
      </c>
      <c r="G673" s="2">
        <f>'Moving Avg'!F673</f>
        <v>7.0424999999999995</v>
      </c>
      <c r="H673" s="2">
        <f>'Moving Avg'!G673</f>
        <v>6.9428000000000001</v>
      </c>
      <c r="I673" s="2">
        <f>'Moving Avg'!H673</f>
        <v>7.0057000000000071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6.9</v>
      </c>
      <c r="C674" s="2">
        <f>RSI!I674</f>
        <v>40.448976742767613</v>
      </c>
      <c r="D674" s="2">
        <f>MACD!E674</f>
        <v>-5.5986305502456979E-2</v>
      </c>
      <c r="E674" s="2">
        <f>MACD!F674</f>
        <v>-4.9685132879306246E-2</v>
      </c>
      <c r="F674" s="2">
        <f>'Moving Avg'!D674</f>
        <v>7.1400000000000006</v>
      </c>
      <c r="G674" s="2">
        <f>'Moving Avg'!F674</f>
        <v>7.0374999999999996</v>
      </c>
      <c r="H674" s="2">
        <f>'Moving Avg'!G674</f>
        <v>6.9407999999999994</v>
      </c>
      <c r="I674" s="2">
        <f>'Moving Avg'!H674</f>
        <v>7.0113500000000064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6.99</v>
      </c>
      <c r="C675" s="2">
        <f>RSI!I675</f>
        <v>47.841799203979932</v>
      </c>
      <c r="D675" s="2">
        <f>MACD!E675</f>
        <v>-4.8531534570371626E-2</v>
      </c>
      <c r="E675" s="2">
        <f>MACD!F675</f>
        <v>-4.9454413217519325E-2</v>
      </c>
      <c r="F675" s="2">
        <f>'Moving Avg'!D675</f>
        <v>7.0980000000000008</v>
      </c>
      <c r="G675" s="2">
        <f>'Moving Avg'!F675</f>
        <v>7.0380000000000011</v>
      </c>
      <c r="H675" s="2">
        <f>'Moving Avg'!G675</f>
        <v>6.9405999999999999</v>
      </c>
      <c r="I675" s="2">
        <f>'Moving Avg'!H675</f>
        <v>7.0175000000000072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7</v>
      </c>
      <c r="C676" s="2">
        <f>RSI!I676</f>
        <v>48.605251607392205</v>
      </c>
      <c r="D676" s="2">
        <f>MACD!E676</f>
        <v>-4.2764616779473741E-2</v>
      </c>
      <c r="E676" s="2">
        <f>MACD!F676</f>
        <v>-4.8116453929910208E-2</v>
      </c>
      <c r="F676" s="2">
        <f>'Moving Avg'!D676</f>
        <v>7.0579999999999998</v>
      </c>
      <c r="G676" s="2">
        <f>'Moving Avg'!F676</f>
        <v>7.0380000000000011</v>
      </c>
      <c r="H676" s="2">
        <f>'Moving Avg'!G676</f>
        <v>6.9405999999999999</v>
      </c>
      <c r="I676" s="2">
        <f>'Moving Avg'!H676</f>
        <v>7.0236000000000072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7</v>
      </c>
      <c r="C677" s="2">
        <f>RSI!I677</f>
        <v>48.605251607392205</v>
      </c>
      <c r="D677" s="2">
        <f>MACD!E677</f>
        <v>-3.7759030284844286E-2</v>
      </c>
      <c r="E677" s="2">
        <f>MACD!F677</f>
        <v>-4.6044969200897026E-2</v>
      </c>
      <c r="F677" s="2">
        <f>'Moving Avg'!D677</f>
        <v>7.0180000000000007</v>
      </c>
      <c r="G677" s="2">
        <f>'Moving Avg'!F677</f>
        <v>7.0380000000000011</v>
      </c>
      <c r="H677" s="2">
        <f>'Moving Avg'!G677</f>
        <v>6.9405999999999999</v>
      </c>
      <c r="I677" s="2">
        <f>'Moving Avg'!H677</f>
        <v>7.0297000000000072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7</v>
      </c>
      <c r="C678" s="2">
        <f>RSI!I678</f>
        <v>48.605251607392205</v>
      </c>
      <c r="D678" s="2">
        <f>MACD!E678</f>
        <v>-3.3406972144780056E-2</v>
      </c>
      <c r="E678" s="2">
        <f>MACD!F678</f>
        <v>-4.3517369789673632E-2</v>
      </c>
      <c r="F678" s="2">
        <f>'Moving Avg'!D678</f>
        <v>6.9779999999999998</v>
      </c>
      <c r="G678" s="2">
        <f>'Moving Avg'!F678</f>
        <v>7.0380000000000011</v>
      </c>
      <c r="H678" s="2">
        <f>'Moving Avg'!G678</f>
        <v>6.9405999999999999</v>
      </c>
      <c r="I678" s="2">
        <f>'Moving Avg'!H678</f>
        <v>7.035850000000007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6.99</v>
      </c>
      <c r="C679" s="2">
        <f>RSI!I679</f>
        <v>47.732624442845513</v>
      </c>
      <c r="D679" s="2">
        <f>MACD!E679</f>
        <v>1.8934377614776565E-3</v>
      </c>
      <c r="E679" s="2">
        <f>MACD!F679</f>
        <v>-3.4435208279443373E-2</v>
      </c>
      <c r="F679" s="2">
        <f>'Moving Avg'!D679</f>
        <v>6.9960000000000004</v>
      </c>
      <c r="G679" s="2">
        <f>'Moving Avg'!F679</f>
        <v>7.0380000000000011</v>
      </c>
      <c r="H679" s="2">
        <f>'Moving Avg'!G679</f>
        <v>6.9403999999999995</v>
      </c>
      <c r="I679" s="2">
        <f>'Moving Avg'!H679</f>
        <v>7.041950000000007</v>
      </c>
      <c r="J679" s="6" t="str">
        <f>OBV!F679</f>
        <v>BEARISH</v>
      </c>
      <c r="K679" s="6" t="str">
        <f>OBV!G679</f>
        <v>NEUTRAL</v>
      </c>
      <c r="L679" s="6" t="str">
        <f>OBV!H679</f>
        <v>BEARISH DIVERGENCE</v>
      </c>
    </row>
    <row r="680" spans="1:12" ht="13.5" x14ac:dyDescent="0.25">
      <c r="A680" s="3">
        <f>RSI!A680</f>
        <v>42993</v>
      </c>
      <c r="B680" s="2">
        <f>RSI!B680</f>
        <v>6.99</v>
      </c>
      <c r="C680" s="2">
        <f>RSI!I680</f>
        <v>47.732624442845513</v>
      </c>
      <c r="D680" s="2">
        <f>MACD!E680</f>
        <v>3.1922038824654386E-2</v>
      </c>
      <c r="E680" s="2">
        <f>MACD!F680</f>
        <v>-2.1163758858623823E-2</v>
      </c>
      <c r="F680" s="2">
        <f>'Moving Avg'!D680</f>
        <v>6.9960000000000004</v>
      </c>
      <c r="G680" s="2">
        <f>'Moving Avg'!F680</f>
        <v>7.0380000000000011</v>
      </c>
      <c r="H680" s="2">
        <f>'Moving Avg'!G680</f>
        <v>6.940199999999999</v>
      </c>
      <c r="I680" s="2">
        <f>'Moving Avg'!H680</f>
        <v>7.048050000000007</v>
      </c>
      <c r="J680" s="6" t="str">
        <f>OBV!F680</f>
        <v>BEARISH</v>
      </c>
      <c r="K680" s="6" t="str">
        <f>OBV!G680</f>
        <v>NEUTRAL</v>
      </c>
      <c r="L680" s="6" t="str">
        <f>OBV!H680</f>
        <v>NEUTRAL</v>
      </c>
    </row>
    <row r="681" spans="1:12" ht="13.5" x14ac:dyDescent="0.25">
      <c r="A681" s="3">
        <f>RSI!A681</f>
        <v>42996</v>
      </c>
      <c r="B681" s="2">
        <f>RSI!B681</f>
        <v>6.99</v>
      </c>
      <c r="C681" s="2">
        <f>RSI!I681</f>
        <v>47.732624442845513</v>
      </c>
      <c r="D681" s="2">
        <f>MACD!E681</f>
        <v>5.7478099044241837E-2</v>
      </c>
      <c r="E681" s="2">
        <f>MACD!F681</f>
        <v>-5.43538727805069E-3</v>
      </c>
      <c r="F681" s="2">
        <f>'Moving Avg'!D681</f>
        <v>6.9940000000000015</v>
      </c>
      <c r="G681" s="2">
        <f>'Moving Avg'!F681</f>
        <v>7.0380000000000011</v>
      </c>
      <c r="H681" s="2">
        <f>'Moving Avg'!G681</f>
        <v>6.9409999999999998</v>
      </c>
      <c r="I681" s="2">
        <f>'Moving Avg'!H681</f>
        <v>7.0541000000000063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6.99</v>
      </c>
      <c r="C682" s="2">
        <f>RSI!I682</f>
        <v>47.732624442845513</v>
      </c>
      <c r="D682" s="2">
        <f>MACD!E682</f>
        <v>7.9238794668769152E-2</v>
      </c>
      <c r="E682" s="2">
        <f>MACD!F682</f>
        <v>1.149944911131328E-2</v>
      </c>
      <c r="F682" s="2">
        <f>'Moving Avg'!D682</f>
        <v>6.992</v>
      </c>
      <c r="G682" s="2">
        <f>'Moving Avg'!F682</f>
        <v>7.0425000000000013</v>
      </c>
      <c r="H682" s="2">
        <f>'Moving Avg'!G682</f>
        <v>6.9428000000000001</v>
      </c>
      <c r="I682" s="2">
        <f>'Moving Avg'!H682</f>
        <v>7.0601500000000064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6.99</v>
      </c>
      <c r="C683" s="2">
        <f>RSI!I683</f>
        <v>47.732624442845513</v>
      </c>
      <c r="D683" s="2">
        <f>MACD!E683</f>
        <v>9.7777928908284295E-2</v>
      </c>
      <c r="E683" s="2">
        <f>MACD!F683</f>
        <v>2.8755145070707484E-2</v>
      </c>
      <c r="F683" s="2">
        <f>'Moving Avg'!D683</f>
        <v>6.99</v>
      </c>
      <c r="G683" s="2">
        <f>'Moving Avg'!F683</f>
        <v>7.0419999999999998</v>
      </c>
      <c r="H683" s="2">
        <f>'Moving Avg'!G683</f>
        <v>6.9446000000000003</v>
      </c>
      <c r="I683" s="2">
        <f>'Moving Avg'!H683</f>
        <v>7.0662500000000072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6.99</v>
      </c>
      <c r="C684" s="2">
        <f>RSI!I684</f>
        <v>47.732624442845513</v>
      </c>
      <c r="D684" s="2">
        <f>MACD!E684</f>
        <v>6.7427929478751203E-2</v>
      </c>
      <c r="E684" s="2">
        <f>MACD!F684</f>
        <v>3.6489701952316232E-2</v>
      </c>
      <c r="F684" s="2">
        <f>'Moving Avg'!D684</f>
        <v>6.99</v>
      </c>
      <c r="G684" s="2">
        <f>'Moving Avg'!F684</f>
        <v>7.041500000000001</v>
      </c>
      <c r="H684" s="2">
        <f>'Moving Avg'!G684</f>
        <v>6.9463999999999997</v>
      </c>
      <c r="I684" s="2">
        <f>'Moving Avg'!H684</f>
        <v>7.0723000000000074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6.99</v>
      </c>
      <c r="C685" s="2">
        <f>RSI!I685</f>
        <v>47.732624442845513</v>
      </c>
      <c r="D685" s="2">
        <f>MACD!E685</f>
        <v>5.5701543264970788E-2</v>
      </c>
      <c r="E685" s="2">
        <f>MACD!F685</f>
        <v>4.0332070214847145E-2</v>
      </c>
      <c r="F685" s="2">
        <f>'Moving Avg'!D685</f>
        <v>6.99</v>
      </c>
      <c r="G685" s="2">
        <f>'Moving Avg'!F685</f>
        <v>7.0409999999999995</v>
      </c>
      <c r="H685" s="2">
        <f>'Moving Avg'!G685</f>
        <v>6.9482000000000008</v>
      </c>
      <c r="I685" s="2">
        <f>'Moving Avg'!H685</f>
        <v>7.0776000000000066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6.99</v>
      </c>
      <c r="C686" s="2">
        <f>RSI!I686</f>
        <v>47.732624442845513</v>
      </c>
      <c r="D686" s="2">
        <f>MACD!E686</f>
        <v>4.7417889755427822E-2</v>
      </c>
      <c r="E686" s="2">
        <f>MACD!F686</f>
        <v>4.1749234122963282E-2</v>
      </c>
      <c r="F686" s="2">
        <f>'Moving Avg'!D686</f>
        <v>6.99</v>
      </c>
      <c r="G686" s="2">
        <f>'Moving Avg'!F686</f>
        <v>7.0404999999999998</v>
      </c>
      <c r="H686" s="2">
        <f>'Moving Avg'!G686</f>
        <v>6.9500000000000011</v>
      </c>
      <c r="I686" s="2">
        <f>'Moving Avg'!H686</f>
        <v>7.0825500000000066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6.99</v>
      </c>
      <c r="C687" s="2">
        <f>RSI!I687</f>
        <v>47.732624442845513</v>
      </c>
      <c r="D687" s="2">
        <f>MACD!E687</f>
        <v>4.050143313392951E-2</v>
      </c>
      <c r="E687" s="2">
        <f>MACD!F687</f>
        <v>4.1499673925156536E-2</v>
      </c>
      <c r="F687" s="2">
        <f>'Moving Avg'!D687</f>
        <v>6.99</v>
      </c>
      <c r="G687" s="2">
        <f>'Moving Avg'!F687</f>
        <v>7.0399999999999991</v>
      </c>
      <c r="H687" s="2">
        <f>'Moving Avg'!G687</f>
        <v>6.9520000000000017</v>
      </c>
      <c r="I687" s="2">
        <f>'Moving Avg'!H687</f>
        <v>7.0867000000000067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6.99</v>
      </c>
      <c r="C688" s="2">
        <f>RSI!I688</f>
        <v>47.732624442845513</v>
      </c>
      <c r="D688" s="2">
        <f>MACD!E688</f>
        <v>3.4734962183936346E-2</v>
      </c>
      <c r="E688" s="2">
        <f>MACD!F688</f>
        <v>4.0146731576912502E-2</v>
      </c>
      <c r="F688" s="2">
        <f>'Moving Avg'!D688</f>
        <v>6.99</v>
      </c>
      <c r="G688" s="2">
        <f>'Moving Avg'!F688</f>
        <v>7.0394999999999985</v>
      </c>
      <c r="H688" s="2">
        <f>'Moving Avg'!G688</f>
        <v>6.953800000000002</v>
      </c>
      <c r="I688" s="2">
        <f>'Moving Avg'!H688</f>
        <v>7.0901500000000066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6.99</v>
      </c>
      <c r="C689" s="2">
        <f>RSI!I689</f>
        <v>47.732624442845513</v>
      </c>
      <c r="D689" s="2">
        <f>MACD!E689</f>
        <v>2.8396730389109948E-2</v>
      </c>
      <c r="E689" s="2">
        <f>MACD!F689</f>
        <v>3.7796731339351991E-2</v>
      </c>
      <c r="F689" s="2">
        <f>'Moving Avg'!D689</f>
        <v>6.99</v>
      </c>
      <c r="G689" s="2">
        <f>'Moving Avg'!F689</f>
        <v>7.028999999999999</v>
      </c>
      <c r="H689" s="2">
        <f>'Moving Avg'!G689</f>
        <v>6.9556000000000013</v>
      </c>
      <c r="I689" s="2">
        <f>'Moving Avg'!H689</f>
        <v>7.0936000000000066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6.99</v>
      </c>
      <c r="C690" s="2">
        <f>RSI!I690</f>
        <v>47.732624442845513</v>
      </c>
      <c r="D690" s="2">
        <f>MACD!E690</f>
        <v>2.3107269804683916E-2</v>
      </c>
      <c r="E690" s="2">
        <f>MACD!F690</f>
        <v>3.4858839032418376E-2</v>
      </c>
      <c r="F690" s="2">
        <f>'Moving Avg'!D690</f>
        <v>6.99</v>
      </c>
      <c r="G690" s="2">
        <f>'Moving Avg'!F690</f>
        <v>7.0184999999999986</v>
      </c>
      <c r="H690" s="2">
        <f>'Moving Avg'!G690</f>
        <v>6.9574000000000025</v>
      </c>
      <c r="I690" s="2">
        <f>'Moving Avg'!H690</f>
        <v>7.0970500000000065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6.99</v>
      </c>
      <c r="C691" s="2">
        <f>RSI!I691</f>
        <v>47.732624442845513</v>
      </c>
      <c r="D691" s="2">
        <f>MACD!E691</f>
        <v>1.8699774819110893E-2</v>
      </c>
      <c r="E691" s="2">
        <f>MACD!F691</f>
        <v>3.1627026189756879E-2</v>
      </c>
      <c r="F691" s="2">
        <f>'Moving Avg'!D691</f>
        <v>6.99</v>
      </c>
      <c r="G691" s="2">
        <f>'Moving Avg'!F691</f>
        <v>7.0079999999999982</v>
      </c>
      <c r="H691" s="2">
        <f>'Moving Avg'!G691</f>
        <v>6.9592000000000018</v>
      </c>
      <c r="I691" s="2">
        <f>'Moving Avg'!H691</f>
        <v>7.1007500000000059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6.99</v>
      </c>
      <c r="C692" s="2">
        <f>RSI!I692</f>
        <v>47.732624442845513</v>
      </c>
      <c r="D692" s="2">
        <f>MACD!E692</f>
        <v>1.5033506385183415E-2</v>
      </c>
      <c r="E692" s="2">
        <f>MACD!F692</f>
        <v>2.8308322228842189E-2</v>
      </c>
      <c r="F692" s="2">
        <f>'Moving Avg'!D692</f>
        <v>6.99</v>
      </c>
      <c r="G692" s="2">
        <f>'Moving Avg'!F692</f>
        <v>6.9974999999999996</v>
      </c>
      <c r="H692" s="2">
        <f>'Moving Avg'!G692</f>
        <v>6.9650000000000007</v>
      </c>
      <c r="I692" s="2">
        <f>'Moving Avg'!H692</f>
        <v>7.1042000000000067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6.8</v>
      </c>
      <c r="C693" s="2">
        <f>RSI!I693</f>
        <v>24.320050191785555</v>
      </c>
      <c r="D693" s="2">
        <f>MACD!E693</f>
        <v>2.6063825915465522E-2</v>
      </c>
      <c r="E693" s="2">
        <f>MACD!F693</f>
        <v>2.7859422966166857E-2</v>
      </c>
      <c r="F693" s="2">
        <f>'Moving Avg'!D693</f>
        <v>6.952</v>
      </c>
      <c r="G693" s="2">
        <f>'Moving Avg'!F693</f>
        <v>6.9774999999999991</v>
      </c>
      <c r="H693" s="2">
        <f>'Moving Avg'!G693</f>
        <v>6.971000000000001</v>
      </c>
      <c r="I693" s="2">
        <f>'Moving Avg'!H693</f>
        <v>7.1069500000000048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6.9</v>
      </c>
      <c r="C694" s="2">
        <f>RSI!I694</f>
        <v>40.783109281077323</v>
      </c>
      <c r="D694" s="2">
        <f>MACD!E694</f>
        <v>2.9166625252119438E-2</v>
      </c>
      <c r="E694" s="2">
        <f>MACD!F694</f>
        <v>2.8120863423357373E-2</v>
      </c>
      <c r="F694" s="2">
        <f>'Moving Avg'!D694</f>
        <v>6.9340000000000002</v>
      </c>
      <c r="G694" s="2">
        <f>'Moving Avg'!F694</f>
        <v>6.9774999999999991</v>
      </c>
      <c r="H694" s="2">
        <f>'Moving Avg'!G694</f>
        <v>6.9810000000000016</v>
      </c>
      <c r="I694" s="2">
        <f>'Moving Avg'!H694</f>
        <v>7.1099500000000058</v>
      </c>
      <c r="J694" s="6" t="str">
        <f>OBV!F694</f>
        <v>BULLISH</v>
      </c>
      <c r="K694" s="6" t="str">
        <f>OBV!G694</f>
        <v>NEUTRAL</v>
      </c>
      <c r="L694" s="6" t="str">
        <f>OBV!H694</f>
        <v>BULLISH DIVERGENCE</v>
      </c>
    </row>
    <row r="695" spans="1:12" ht="13.5" x14ac:dyDescent="0.25">
      <c r="A695" s="3">
        <f>RSI!A695</f>
        <v>43017</v>
      </c>
      <c r="B695" s="2">
        <f>RSI!B695</f>
        <v>6.88</v>
      </c>
      <c r="C695" s="2">
        <f>RSI!I695</f>
        <v>38.957790596118286</v>
      </c>
      <c r="D695" s="2">
        <f>MACD!E695</f>
        <v>3.3772332706739405E-2</v>
      </c>
      <c r="E695" s="2">
        <f>MACD!F695</f>
        <v>2.9251157280033781E-2</v>
      </c>
      <c r="F695" s="2">
        <f>'Moving Avg'!D695</f>
        <v>6.9120000000000008</v>
      </c>
      <c r="G695" s="2">
        <f>'Moving Avg'!F695</f>
        <v>6.9719999999999986</v>
      </c>
      <c r="H695" s="2">
        <f>'Moving Avg'!G695</f>
        <v>6.9886000000000017</v>
      </c>
      <c r="I695" s="2">
        <f>'Moving Avg'!H695</f>
        <v>7.1128500000000052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</row>
    <row r="696" spans="1:12" ht="13.5" x14ac:dyDescent="0.25">
      <c r="A696" s="3">
        <f>RSI!A696</f>
        <v>43018</v>
      </c>
      <c r="B696" s="2">
        <f>RSI!B696</f>
        <v>6.9</v>
      </c>
      <c r="C696" s="2">
        <f>RSI!I696</f>
        <v>41.764705989386577</v>
      </c>
      <c r="D696" s="2">
        <f>MACD!E696</f>
        <v>3.6768002846891967E-2</v>
      </c>
      <c r="E696" s="2">
        <f>MACD!F696</f>
        <v>3.075452639340542E-2</v>
      </c>
      <c r="F696" s="2">
        <f>'Moving Avg'!D696</f>
        <v>6.8940000000000001</v>
      </c>
      <c r="G696" s="2">
        <f>'Moving Avg'!F696</f>
        <v>6.9670000000000005</v>
      </c>
      <c r="H696" s="2">
        <f>'Moving Avg'!G696</f>
        <v>6.9966000000000008</v>
      </c>
      <c r="I696" s="2">
        <f>'Moving Avg'!H696</f>
        <v>7.114450000000005</v>
      </c>
      <c r="J696" s="6" t="str">
        <f>OBV!F696</f>
        <v>BULLISH</v>
      </c>
      <c r="K696" s="6" t="str">
        <f>OBV!G696</f>
        <v>NEUTRAL</v>
      </c>
      <c r="L696" s="6" t="str">
        <f>OBV!H696</f>
        <v>BULLISH DIVERGENCE</v>
      </c>
    </row>
    <row r="697" spans="1:12" ht="13.5" x14ac:dyDescent="0.25">
      <c r="A697" s="3">
        <f>RSI!A697</f>
        <v>43019</v>
      </c>
      <c r="B697" s="2">
        <f>RSI!B697</f>
        <v>6.85</v>
      </c>
      <c r="C697" s="2">
        <f>RSI!I697</f>
        <v>37.163795053593297</v>
      </c>
      <c r="D697" s="2">
        <f>MACD!E697</f>
        <v>4.3425374006876183E-2</v>
      </c>
      <c r="E697" s="2">
        <f>MACD!F697</f>
        <v>3.3288695916099571E-2</v>
      </c>
      <c r="F697" s="2">
        <f>'Moving Avg'!D697</f>
        <v>6.8659999999999997</v>
      </c>
      <c r="G697" s="2">
        <f>'Moving Avg'!F697</f>
        <v>6.9594999999999985</v>
      </c>
      <c r="H697" s="2">
        <f>'Moving Avg'!G697</f>
        <v>6.9980000000000011</v>
      </c>
      <c r="I697" s="2">
        <f>'Moving Avg'!H697</f>
        <v>7.1138000000000048</v>
      </c>
      <c r="J697" s="6" t="str">
        <f>OBV!F697</f>
        <v>BULLISH</v>
      </c>
      <c r="K697" s="6" t="str">
        <f>OBV!G697</f>
        <v>NEUTRAL</v>
      </c>
      <c r="L697" s="6" t="str">
        <f>OBV!H697</f>
        <v>BULLISH DIVERGENCE</v>
      </c>
    </row>
    <row r="698" spans="1:12" ht="13.5" x14ac:dyDescent="0.25">
      <c r="A698" s="3">
        <f>RSI!A698</f>
        <v>43020</v>
      </c>
      <c r="B698" s="2">
        <f>RSI!B698</f>
        <v>6.85</v>
      </c>
      <c r="C698" s="2">
        <f>RSI!I698</f>
        <v>37.163795053593297</v>
      </c>
      <c r="D698" s="2">
        <f>MACD!E698</f>
        <v>4.9741828630716078E-2</v>
      </c>
      <c r="E698" s="2">
        <f>MACD!F698</f>
        <v>3.6579322459022873E-2</v>
      </c>
      <c r="F698" s="2">
        <f>'Moving Avg'!D698</f>
        <v>6.8760000000000003</v>
      </c>
      <c r="G698" s="2">
        <f>'Moving Avg'!F698</f>
        <v>6.952</v>
      </c>
      <c r="H698" s="2">
        <f>'Moving Avg'!G698</f>
        <v>6.995000000000001</v>
      </c>
      <c r="I698" s="2">
        <f>'Moving Avg'!H698</f>
        <v>7.1121000000000025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</row>
    <row r="699" spans="1:12" ht="13.5" x14ac:dyDescent="0.25">
      <c r="A699" s="3">
        <f>RSI!A699</f>
        <v>43021</v>
      </c>
      <c r="B699" s="2">
        <f>RSI!B699</f>
        <v>6.85</v>
      </c>
      <c r="C699" s="2">
        <f>RSI!I699</f>
        <v>37.163795053593297</v>
      </c>
      <c r="D699" s="2">
        <f>MACD!E699</f>
        <v>5.5719201015426378E-2</v>
      </c>
      <c r="E699" s="2">
        <f>MACD!F699</f>
        <v>4.0407298170303571E-2</v>
      </c>
      <c r="F699" s="2">
        <f>'Moving Avg'!D699</f>
        <v>6.8660000000000014</v>
      </c>
      <c r="G699" s="2">
        <f>'Moving Avg'!F699</f>
        <v>6.9449999999999985</v>
      </c>
      <c r="H699" s="2">
        <f>'Moving Avg'!G699</f>
        <v>6.9920000000000018</v>
      </c>
      <c r="I699" s="2">
        <f>'Moving Avg'!H699</f>
        <v>7.1104000000000021</v>
      </c>
      <c r="J699" s="6" t="str">
        <f>OBV!F699</f>
        <v>BULLISH</v>
      </c>
      <c r="K699" s="6" t="str">
        <f>OBV!G699</f>
        <v>NEUTRAL</v>
      </c>
      <c r="L699" s="6" t="str">
        <f>OBV!H699</f>
        <v>BULLISH DIVERGENCE</v>
      </c>
    </row>
    <row r="700" spans="1:12" ht="13.5" x14ac:dyDescent="0.25">
      <c r="A700" s="3">
        <f>RSI!A700</f>
        <v>43024</v>
      </c>
      <c r="B700" s="2">
        <f>RSI!B700</f>
        <v>6.9</v>
      </c>
      <c r="C700" s="2">
        <f>RSI!I700</f>
        <v>44.763774871170618</v>
      </c>
      <c r="D700" s="2">
        <f>MACD!E700</f>
        <v>5.7659088769653088E-2</v>
      </c>
      <c r="E700" s="2">
        <f>MACD!F700</f>
        <v>4.3857656290173477E-2</v>
      </c>
      <c r="F700" s="2">
        <f>'Moving Avg'!D700</f>
        <v>6.87</v>
      </c>
      <c r="G700" s="2">
        <f>'Moving Avg'!F700</f>
        <v>6.9405000000000001</v>
      </c>
      <c r="H700" s="2">
        <f>'Moving Avg'!G700</f>
        <v>6.990000000000002</v>
      </c>
      <c r="I700" s="2">
        <f>'Moving Avg'!H700</f>
        <v>7.1090000000000035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6.86</v>
      </c>
      <c r="C701" s="2">
        <f>RSI!I701</f>
        <v>40.539470225724841</v>
      </c>
      <c r="D701" s="2">
        <f>MACD!E701</f>
        <v>6.2510464203652027E-2</v>
      </c>
      <c r="E701" s="2">
        <f>MACD!F701</f>
        <v>4.7588217872869189E-2</v>
      </c>
      <c r="F701" s="2">
        <f>'Moving Avg'!D701</f>
        <v>6.8619999999999992</v>
      </c>
      <c r="G701" s="2">
        <f>'Moving Avg'!F701</f>
        <v>6.9340000000000002</v>
      </c>
      <c r="H701" s="2">
        <f>'Moving Avg'!G701</f>
        <v>6.9874000000000027</v>
      </c>
      <c r="I701" s="2">
        <f>'Moving Avg'!H701</f>
        <v>7.1053000000000033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6.86</v>
      </c>
      <c r="C702" s="2">
        <f>RSI!I702</f>
        <v>40.539470225724841</v>
      </c>
      <c r="D702" s="2">
        <f>MACD!E702</f>
        <v>6.708051089178646E-2</v>
      </c>
      <c r="E702" s="2">
        <f>MACD!F702</f>
        <v>5.148667647665265E-2</v>
      </c>
      <c r="F702" s="2">
        <f>'Moving Avg'!D702</f>
        <v>6.8639999999999999</v>
      </c>
      <c r="G702" s="2">
        <f>'Moving Avg'!F702</f>
        <v>6.9275000000000002</v>
      </c>
      <c r="H702" s="2">
        <f>'Moving Avg'!G702</f>
        <v>6.985000000000003</v>
      </c>
      <c r="I702" s="2">
        <f>'Moving Avg'!H702</f>
        <v>7.101650000000002</v>
      </c>
      <c r="J702" s="6" t="str">
        <f>OBV!F702</f>
        <v>BEARISH</v>
      </c>
      <c r="K702" s="6" t="str">
        <f>OBV!G702</f>
        <v>NEUTRAL</v>
      </c>
      <c r="L702" s="6" t="str">
        <f>OBV!H702</f>
        <v>BEARISH DIVERGENCE</v>
      </c>
    </row>
    <row r="703" spans="1:12" ht="13.5" x14ac:dyDescent="0.25">
      <c r="A703" s="3">
        <f>RSI!A703</f>
        <v>43027</v>
      </c>
      <c r="B703" s="2">
        <f>RSI!B703</f>
        <v>6.86</v>
      </c>
      <c r="C703" s="2">
        <f>RSI!I703</f>
        <v>40.539470225724841</v>
      </c>
      <c r="D703" s="2">
        <f>MACD!E703</f>
        <v>4.214729378543236E-2</v>
      </c>
      <c r="E703" s="2">
        <f>MACD!F703</f>
        <v>4.9618799938408592E-2</v>
      </c>
      <c r="F703" s="2">
        <f>'Moving Avg'!D703</f>
        <v>6.8659999999999997</v>
      </c>
      <c r="G703" s="2">
        <f>'Moving Avg'!F703</f>
        <v>6.9210000000000012</v>
      </c>
      <c r="H703" s="2">
        <f>'Moving Avg'!G703</f>
        <v>6.9822000000000033</v>
      </c>
      <c r="I703" s="2">
        <f>'Moving Avg'!H703</f>
        <v>7.0980000000000016</v>
      </c>
      <c r="J703" s="6" t="str">
        <f>OBV!F703</f>
        <v>BEARISH</v>
      </c>
      <c r="K703" s="6" t="str">
        <f>OBV!G703</f>
        <v>NEUTRAL</v>
      </c>
      <c r="L703" s="6" t="str">
        <f>OBV!H703</f>
        <v>BEARISH DIVERGENCE</v>
      </c>
    </row>
    <row r="704" spans="1:12" ht="13.5" x14ac:dyDescent="0.25">
      <c r="A704" s="3">
        <f>RSI!A704</f>
        <v>43028</v>
      </c>
      <c r="B704" s="2">
        <f>RSI!B704</f>
        <v>6.86</v>
      </c>
      <c r="C704" s="2">
        <f>RSI!I704</f>
        <v>40.539470225724841</v>
      </c>
      <c r="D704" s="2">
        <f>MACD!E704</f>
        <v>3.6833265639025115E-2</v>
      </c>
      <c r="E704" s="2">
        <f>MACD!F704</f>
        <v>4.7061693078531898E-2</v>
      </c>
      <c r="F704" s="2">
        <f>'Moving Avg'!D704</f>
        <v>6.8680000000000003</v>
      </c>
      <c r="G704" s="2">
        <f>'Moving Avg'!F704</f>
        <v>6.9145000000000012</v>
      </c>
      <c r="H704" s="2">
        <f>'Moving Avg'!G704</f>
        <v>6.9794000000000036</v>
      </c>
      <c r="I704" s="2">
        <f>'Moving Avg'!H704</f>
        <v>7.094400000000002</v>
      </c>
      <c r="J704" s="6" t="str">
        <f>OBV!F704</f>
        <v>BEARISH</v>
      </c>
      <c r="K704" s="6" t="str">
        <f>OBV!G704</f>
        <v>NEUTRAL</v>
      </c>
      <c r="L704" s="6" t="str">
        <f>OBV!H704</f>
        <v>BEARISH DIVERGENCE</v>
      </c>
    </row>
    <row r="705" spans="1:12" ht="13.5" x14ac:dyDescent="0.25">
      <c r="A705" s="3">
        <f>RSI!A705</f>
        <v>43031</v>
      </c>
      <c r="B705" s="2">
        <f>RSI!B705</f>
        <v>6.84</v>
      </c>
      <c r="C705" s="2">
        <f>RSI!I705</f>
        <v>38.120157802742412</v>
      </c>
      <c r="D705" s="2">
        <f>MACD!E705</f>
        <v>3.1110499819030579E-2</v>
      </c>
      <c r="E705" s="2">
        <f>MACD!F705</f>
        <v>4.3871454426631637E-2</v>
      </c>
      <c r="F705" s="2">
        <f>'Moving Avg'!D705</f>
        <v>6.8559999999999999</v>
      </c>
      <c r="G705" s="2">
        <f>'Moving Avg'!F705</f>
        <v>6.9070000000000009</v>
      </c>
      <c r="H705" s="2">
        <f>'Moving Avg'!G705</f>
        <v>6.976600000000003</v>
      </c>
      <c r="I705" s="2">
        <f>'Moving Avg'!H705</f>
        <v>7.091050000000001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6.9</v>
      </c>
      <c r="C706" s="2">
        <f>RSI!I706</f>
        <v>48.122445072695527</v>
      </c>
      <c r="D706" s="2">
        <f>MACD!E706</f>
        <v>2.5360634862408027E-2</v>
      </c>
      <c r="E706" s="2">
        <f>MACD!F706</f>
        <v>4.0169290513786919E-2</v>
      </c>
      <c r="F706" s="2">
        <f>'Moving Avg'!D706</f>
        <v>6.8639999999999999</v>
      </c>
      <c r="G706" s="2">
        <f>'Moving Avg'!F706</f>
        <v>6.902499999999999</v>
      </c>
      <c r="H706" s="2">
        <f>'Moving Avg'!G706</f>
        <v>6.9746000000000024</v>
      </c>
      <c r="I706" s="2">
        <f>'Moving Avg'!H706</f>
        <v>7.0878500000000022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</row>
    <row r="707" spans="1:12" ht="13.5" x14ac:dyDescent="0.25">
      <c r="A707" s="3">
        <f>RSI!A707</f>
        <v>43033</v>
      </c>
      <c r="B707" s="2">
        <f>RSI!B707</f>
        <v>6.9</v>
      </c>
      <c r="C707" s="2">
        <f>RSI!I707</f>
        <v>48.12244507269552</v>
      </c>
      <c r="D707" s="2">
        <f>MACD!E707</f>
        <v>1.2874437134428263E-2</v>
      </c>
      <c r="E707" s="2">
        <f>MACD!F707</f>
        <v>3.4710319837915185E-2</v>
      </c>
      <c r="F707" s="2">
        <f>'Moving Avg'!D707</f>
        <v>6.8719999999999999</v>
      </c>
      <c r="G707" s="2">
        <f>'Moving Avg'!F707</f>
        <v>6.8980000000000006</v>
      </c>
      <c r="H707" s="2">
        <f>'Moving Avg'!G707</f>
        <v>6.9726000000000035</v>
      </c>
      <c r="I707" s="2">
        <f>'Moving Avg'!H707</f>
        <v>7.0856000000000021</v>
      </c>
      <c r="J707" s="6" t="str">
        <f>OBV!F707</f>
        <v>BEARISH</v>
      </c>
      <c r="K707" s="6" t="str">
        <f>OBV!G707</f>
        <v>NEUTRAL</v>
      </c>
      <c r="L707" s="6" t="str">
        <f>OBV!H707</f>
        <v>BEARISH DIVERGENCE</v>
      </c>
    </row>
    <row r="708" spans="1:12" ht="13.5" x14ac:dyDescent="0.25">
      <c r="A708" s="3">
        <f>RSI!A708</f>
        <v>43034</v>
      </c>
      <c r="B708" s="2">
        <f>RSI!B708</f>
        <v>6.9</v>
      </c>
      <c r="C708" s="2">
        <f>RSI!I708</f>
        <v>48.122445072695513</v>
      </c>
      <c r="D708" s="2">
        <f>MACD!E708</f>
        <v>2.3752857847636477E-3</v>
      </c>
      <c r="E708" s="2">
        <f>MACD!F708</f>
        <v>2.8243313027284878E-2</v>
      </c>
      <c r="F708" s="2">
        <f>'Moving Avg'!D708</f>
        <v>6.88</v>
      </c>
      <c r="G708" s="2">
        <f>'Moving Avg'!F708</f>
        <v>6.8935000000000004</v>
      </c>
      <c r="H708" s="2">
        <f>'Moving Avg'!G708</f>
        <v>6.9706000000000028</v>
      </c>
      <c r="I708" s="2">
        <f>'Moving Avg'!H708</f>
        <v>7.0833500000000029</v>
      </c>
      <c r="J708" s="6" t="str">
        <f>OBV!F708</f>
        <v>BEARISH</v>
      </c>
      <c r="K708" s="6" t="str">
        <f>OBV!G708</f>
        <v>NEUTRAL</v>
      </c>
      <c r="L708" s="6" t="str">
        <f>OBV!H708</f>
        <v>BEARISH DIVERGENCE</v>
      </c>
    </row>
    <row r="709" spans="1:12" ht="13.5" x14ac:dyDescent="0.25">
      <c r="A709" s="3">
        <f>RSI!A709</f>
        <v>43035</v>
      </c>
      <c r="B709" s="2">
        <f>RSI!B709</f>
        <v>6.9</v>
      </c>
      <c r="C709" s="2">
        <f>RSI!I709</f>
        <v>48.122445072695513</v>
      </c>
      <c r="D709" s="2">
        <f>MACD!E709</f>
        <v>-6.4474143984183385E-3</v>
      </c>
      <c r="E709" s="2">
        <f>MACD!F709</f>
        <v>2.1305167542144236E-2</v>
      </c>
      <c r="F709" s="2">
        <f>'Moving Avg'!D709</f>
        <v>6.8879999999999999</v>
      </c>
      <c r="G709" s="2">
        <f>'Moving Avg'!F709</f>
        <v>6.8890000000000011</v>
      </c>
      <c r="H709" s="2">
        <f>'Moving Avg'!G709</f>
        <v>6.9688000000000025</v>
      </c>
      <c r="I709" s="2">
        <f>'Moving Avg'!H709</f>
        <v>7.0811000000000037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</row>
    <row r="710" spans="1:12" ht="13.5" x14ac:dyDescent="0.25">
      <c r="A710" s="3">
        <f>RSI!A710</f>
        <v>43038</v>
      </c>
      <c r="B710" s="2">
        <f>RSI!B710</f>
        <v>6.9</v>
      </c>
      <c r="C710" s="2">
        <f>RSI!I710</f>
        <v>48.122445072695506</v>
      </c>
      <c r="D710" s="2">
        <f>MACD!E710</f>
        <v>-6.1638044063423436E-3</v>
      </c>
      <c r="E710" s="2">
        <f>MACD!F710</f>
        <v>1.5811373152446923E-2</v>
      </c>
      <c r="F710" s="2">
        <f>'Moving Avg'!D710</f>
        <v>6.9</v>
      </c>
      <c r="G710" s="2">
        <f>'Moving Avg'!F710</f>
        <v>6.884500000000001</v>
      </c>
      <c r="H710" s="2">
        <f>'Moving Avg'!G710</f>
        <v>6.9670000000000014</v>
      </c>
      <c r="I710" s="2">
        <f>'Moving Avg'!H710</f>
        <v>7.0788500000000036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6.9</v>
      </c>
      <c r="C711" s="2">
        <f>RSI!I711</f>
        <v>48.122445072695506</v>
      </c>
      <c r="D711" s="2">
        <f>MACD!E711</f>
        <v>-1.2025206214187456E-2</v>
      </c>
      <c r="E711" s="2">
        <f>MACD!F711</f>
        <v>1.0244057279120047E-2</v>
      </c>
      <c r="F711" s="2">
        <f>'Moving Avg'!D711</f>
        <v>6.9</v>
      </c>
      <c r="G711" s="2">
        <f>'Moving Avg'!F711</f>
        <v>6.8800000000000008</v>
      </c>
      <c r="H711" s="2">
        <f>'Moving Avg'!G711</f>
        <v>6.9652000000000012</v>
      </c>
      <c r="I711" s="2">
        <f>'Moving Avg'!H711</f>
        <v>7.0768500000000039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6.9</v>
      </c>
      <c r="C712" s="2">
        <f>RSI!I712</f>
        <v>48.122445072695513</v>
      </c>
      <c r="D712" s="2">
        <f>MACD!E712</f>
        <v>-1.6936273656639855E-2</v>
      </c>
      <c r="E712" s="2">
        <f>MACD!F712</f>
        <v>4.8079910919680661E-3</v>
      </c>
      <c r="F712" s="2">
        <f>'Moving Avg'!D712</f>
        <v>6.9</v>
      </c>
      <c r="G712" s="2">
        <f>'Moving Avg'!F712</f>
        <v>6.8755000000000024</v>
      </c>
      <c r="H712" s="2">
        <f>'Moving Avg'!G712</f>
        <v>6.9651999999999994</v>
      </c>
      <c r="I712" s="2">
        <f>'Moving Avg'!H712</f>
        <v>7.0749000000000049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6.9</v>
      </c>
      <c r="C713" s="2">
        <f>RSI!I713</f>
        <v>48.122445072695513</v>
      </c>
      <c r="D713" s="2">
        <f>MACD!E713</f>
        <v>-2.1046810557060702E-2</v>
      </c>
      <c r="E713" s="2">
        <f>MACD!F713</f>
        <v>-3.6296923783768736E-4</v>
      </c>
      <c r="F713" s="2">
        <f>'Moving Avg'!D713</f>
        <v>6.9</v>
      </c>
      <c r="G713" s="2">
        <f>'Moving Avg'!F713</f>
        <v>6.8805000000000023</v>
      </c>
      <c r="H713" s="2">
        <f>'Moving Avg'!G713</f>
        <v>6.9631999999999978</v>
      </c>
      <c r="I713" s="2">
        <f>'Moving Avg'!H713</f>
        <v>7.072950000000005</v>
      </c>
      <c r="J713" s="6" t="str">
        <f>OBV!F713</f>
        <v>NEUTRAL</v>
      </c>
      <c r="K713" s="6" t="str">
        <f>OBV!G713</f>
        <v>NEUTRAL</v>
      </c>
      <c r="L713" s="6" t="str">
        <f>OBV!H713</f>
        <v>NEUTRAL</v>
      </c>
    </row>
    <row r="714" spans="1:12" ht="13.5" x14ac:dyDescent="0.25">
      <c r="A714" s="3">
        <f>RSI!A714</f>
        <v>43042</v>
      </c>
      <c r="B714" s="2">
        <f>RSI!B714</f>
        <v>6.9</v>
      </c>
      <c r="C714" s="2">
        <f>RSI!I714</f>
        <v>48.122445072695513</v>
      </c>
      <c r="D714" s="2">
        <f>MACD!E714</f>
        <v>-2.4483307438506685E-2</v>
      </c>
      <c r="E714" s="2">
        <f>MACD!F714</f>
        <v>-5.1870368779714879E-3</v>
      </c>
      <c r="F714" s="2">
        <f>'Moving Avg'!D714</f>
        <v>6.9</v>
      </c>
      <c r="G714" s="2">
        <f>'Moving Avg'!F714</f>
        <v>6.8805000000000023</v>
      </c>
      <c r="H714" s="2">
        <f>'Moving Avg'!G714</f>
        <v>6.9611999999999981</v>
      </c>
      <c r="I714" s="2">
        <f>'Moving Avg'!H714</f>
        <v>7.0712000000000073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6.9</v>
      </c>
      <c r="C715" s="2">
        <f>RSI!I715</f>
        <v>48.122445072695506</v>
      </c>
      <c r="D715" s="2">
        <f>MACD!E715</f>
        <v>-3.0429471007290765E-2</v>
      </c>
      <c r="E715" s="2">
        <f>MACD!F715</f>
        <v>-1.0235523703835344E-2</v>
      </c>
      <c r="F715" s="2">
        <f>'Moving Avg'!D715</f>
        <v>6.9</v>
      </c>
      <c r="G715" s="2">
        <f>'Moving Avg'!F715</f>
        <v>6.8815000000000026</v>
      </c>
      <c r="H715" s="2">
        <f>'Moving Avg'!G715</f>
        <v>6.9591999999999974</v>
      </c>
      <c r="I715" s="2">
        <f>'Moving Avg'!H715</f>
        <v>7.0694500000000069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6.88</v>
      </c>
      <c r="C716" s="2">
        <f>RSI!I716</f>
        <v>43.234703961373079</v>
      </c>
      <c r="D716" s="2">
        <f>MACD!E716</f>
        <v>-2.4712881541156584E-2</v>
      </c>
      <c r="E716" s="2">
        <f>MACD!F716</f>
        <v>-1.3130995271299593E-2</v>
      </c>
      <c r="F716" s="2">
        <f>'Moving Avg'!D716</f>
        <v>6.8960000000000008</v>
      </c>
      <c r="G716" s="2">
        <f>'Moving Avg'!F716</f>
        <v>6.8805000000000023</v>
      </c>
      <c r="H716" s="2">
        <f>'Moving Avg'!G716</f>
        <v>6.9567999999999977</v>
      </c>
      <c r="I716" s="2">
        <f>'Moving Avg'!H716</f>
        <v>7.0676500000000075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6.88</v>
      </c>
      <c r="C717" s="2">
        <f>RSI!I717</f>
        <v>43.234703961373079</v>
      </c>
      <c r="D717" s="2">
        <f>MACD!E717</f>
        <v>-1.9724523622776324E-2</v>
      </c>
      <c r="E717" s="2">
        <f>MACD!F717</f>
        <v>-1.444970094159494E-2</v>
      </c>
      <c r="F717" s="2">
        <f>'Moving Avg'!D717</f>
        <v>6.8920000000000003</v>
      </c>
      <c r="G717" s="2">
        <f>'Moving Avg'!F717</f>
        <v>6.8820000000000023</v>
      </c>
      <c r="H717" s="2">
        <f>'Moving Avg'!G717</f>
        <v>6.9543999999999961</v>
      </c>
      <c r="I717" s="2">
        <f>'Moving Avg'!H717</f>
        <v>7.0660500000000077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6.88</v>
      </c>
      <c r="C718" s="2">
        <f>RSI!I718</f>
        <v>43.234703961373079</v>
      </c>
      <c r="D718" s="2">
        <f>MACD!E718</f>
        <v>-1.536356487051016E-2</v>
      </c>
      <c r="E718" s="2">
        <f>MACD!F718</f>
        <v>-1.4632473727377984E-2</v>
      </c>
      <c r="F718" s="2">
        <f>'Moving Avg'!D718</f>
        <v>6.8879999999999999</v>
      </c>
      <c r="G718" s="2">
        <f>'Moving Avg'!F718</f>
        <v>6.8835000000000024</v>
      </c>
      <c r="H718" s="2">
        <f>'Moving Avg'!G718</f>
        <v>6.9519999999999955</v>
      </c>
      <c r="I718" s="2">
        <f>'Moving Avg'!H718</f>
        <v>7.0634000000000086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6.88</v>
      </c>
      <c r="C719" s="2">
        <f>RSI!I719</f>
        <v>43.234703961373079</v>
      </c>
      <c r="D719" s="2">
        <f>MACD!E719</f>
        <v>-1.1543855707104811E-2</v>
      </c>
      <c r="E719" s="2">
        <f>MACD!F719</f>
        <v>-1.4014750123323351E-2</v>
      </c>
      <c r="F719" s="2">
        <f>'Moving Avg'!D719</f>
        <v>6.8840000000000003</v>
      </c>
      <c r="G719" s="2">
        <f>'Moving Avg'!F719</f>
        <v>6.8850000000000007</v>
      </c>
      <c r="H719" s="2">
        <f>'Moving Avg'!G719</f>
        <v>6.9455999999999971</v>
      </c>
      <c r="I719" s="2">
        <f>'Moving Avg'!H719</f>
        <v>7.0603500000000086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</row>
    <row r="720" spans="1:12" ht="13.5" x14ac:dyDescent="0.25">
      <c r="A720" s="3">
        <f>RSI!A720</f>
        <v>43052</v>
      </c>
      <c r="B720" s="2">
        <f>RSI!B720</f>
        <v>6.88</v>
      </c>
      <c r="C720" s="2">
        <f>RSI!I720</f>
        <v>43.234703961373079</v>
      </c>
      <c r="D720" s="2">
        <f>MACD!E720</f>
        <v>-8.1917319385436116E-3</v>
      </c>
      <c r="E720" s="2">
        <f>MACD!F720</f>
        <v>-1.2850146486367404E-2</v>
      </c>
      <c r="F720" s="2">
        <f>'Moving Avg'!D720</f>
        <v>6.88</v>
      </c>
      <c r="G720" s="2">
        <f>'Moving Avg'!F720</f>
        <v>6.8840000000000003</v>
      </c>
      <c r="H720" s="2">
        <f>'Moving Avg'!G720</f>
        <v>6.9391999999999969</v>
      </c>
      <c r="I720" s="2">
        <f>'Moving Avg'!H720</f>
        <v>7.0573000000000095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6.88</v>
      </c>
      <c r="C721" s="2">
        <f>RSI!I721</f>
        <v>43.234703961373079</v>
      </c>
      <c r="D721" s="2">
        <f>MACD!E721</f>
        <v>-5.2441508442173657E-3</v>
      </c>
      <c r="E721" s="2">
        <f>MACD!F721</f>
        <v>-1.1328947357937397E-2</v>
      </c>
      <c r="F721" s="2">
        <f>'Moving Avg'!D721</f>
        <v>6.88</v>
      </c>
      <c r="G721" s="2">
        <f>'Moving Avg'!F721</f>
        <v>6.8849999999999998</v>
      </c>
      <c r="H721" s="2">
        <f>'Moving Avg'!G721</f>
        <v>6.9327999999999976</v>
      </c>
      <c r="I721" s="2">
        <f>'Moving Avg'!H721</f>
        <v>7.0545000000000098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</row>
    <row r="722" spans="1:12" ht="13.5" x14ac:dyDescent="0.25">
      <c r="A722" s="3">
        <f>RSI!A722</f>
        <v>43054</v>
      </c>
      <c r="B722" s="2">
        <f>RSI!B722</f>
        <v>6.88</v>
      </c>
      <c r="C722" s="2">
        <f>RSI!I722</f>
        <v>43.234703961373079</v>
      </c>
      <c r="D722" s="2">
        <f>MACD!E722</f>
        <v>-2.6471098062783582E-3</v>
      </c>
      <c r="E722" s="2">
        <f>MACD!F722</f>
        <v>-9.5925798476055885E-3</v>
      </c>
      <c r="F722" s="2">
        <f>'Moving Avg'!D722</f>
        <v>6.88</v>
      </c>
      <c r="G722" s="2">
        <f>'Moving Avg'!F722</f>
        <v>6.8860000000000001</v>
      </c>
      <c r="H722" s="2">
        <f>'Moving Avg'!G722</f>
        <v>6.9263999999999974</v>
      </c>
      <c r="I722" s="2">
        <f>'Moving Avg'!H722</f>
        <v>7.0517000000000101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</row>
    <row r="723" spans="1:12" ht="13.5" x14ac:dyDescent="0.25">
      <c r="A723" s="3">
        <f>RSI!A723</f>
        <v>43055</v>
      </c>
      <c r="B723" s="2">
        <f>RSI!B723</f>
        <v>6.88</v>
      </c>
      <c r="C723" s="2">
        <f>RSI!I723</f>
        <v>43.234703961373079</v>
      </c>
      <c r="D723" s="2">
        <f>MACD!E723</f>
        <v>-3.5430432292127279E-4</v>
      </c>
      <c r="E723" s="2">
        <f>MACD!F723</f>
        <v>-7.7449247426687262E-3</v>
      </c>
      <c r="F723" s="2">
        <f>'Moving Avg'!D723</f>
        <v>6.88</v>
      </c>
      <c r="G723" s="2">
        <f>'Moving Avg'!F723</f>
        <v>6.8869999999999987</v>
      </c>
      <c r="H723" s="2">
        <f>'Moving Avg'!G723</f>
        <v>6.9199999999999982</v>
      </c>
      <c r="I723" s="2">
        <f>'Moving Avg'!H723</f>
        <v>7.049400000000011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6.88</v>
      </c>
      <c r="C724" s="2">
        <f>RSI!I724</f>
        <v>43.234703961373071</v>
      </c>
      <c r="D724" s="2">
        <f>MACD!E724</f>
        <v>1.6740111335318275E-3</v>
      </c>
      <c r="E724" s="2">
        <f>MACD!F724</f>
        <v>-5.8611375674286151E-3</v>
      </c>
      <c r="F724" s="2">
        <f>'Moving Avg'!D724</f>
        <v>6.88</v>
      </c>
      <c r="G724" s="2">
        <f>'Moving Avg'!F724</f>
        <v>6.8879999999999981</v>
      </c>
      <c r="H724" s="2">
        <f>'Moving Avg'!G724</f>
        <v>6.9195999999999982</v>
      </c>
      <c r="I724" s="2">
        <f>'Moving Avg'!H724</f>
        <v>7.047100000000011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</row>
    <row r="725" spans="1:12" ht="13.5" x14ac:dyDescent="0.25">
      <c r="A725" s="3">
        <f>RSI!A725</f>
        <v>43059</v>
      </c>
      <c r="B725" s="2">
        <f>RSI!B725</f>
        <v>6.88</v>
      </c>
      <c r="C725" s="2">
        <f>RSI!I725</f>
        <v>43.234703961373071</v>
      </c>
      <c r="D725" s="2">
        <f>MACD!E725</f>
        <v>3.4719903528772633E-3</v>
      </c>
      <c r="E725" s="2">
        <f>MACD!F725</f>
        <v>-3.9945119833674405E-3</v>
      </c>
      <c r="F725" s="2">
        <f>'Moving Avg'!D725</f>
        <v>6.88</v>
      </c>
      <c r="G725" s="2">
        <f>'Moving Avg'!F725</f>
        <v>6.8899999999999979</v>
      </c>
      <c r="H725" s="2">
        <f>'Moving Avg'!G725</f>
        <v>6.9173999999999989</v>
      </c>
      <c r="I725" s="2">
        <f>'Moving Avg'!H725</f>
        <v>7.0450000000000115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</row>
    <row r="726" spans="1:12" ht="13.5" x14ac:dyDescent="0.25">
      <c r="A726" s="3">
        <f>RSI!A726</f>
        <v>43060</v>
      </c>
      <c r="B726" s="2">
        <f>RSI!B726</f>
        <v>6.88</v>
      </c>
      <c r="C726" s="2">
        <f>RSI!I726</f>
        <v>43.234703961373071</v>
      </c>
      <c r="D726" s="2">
        <f>MACD!E726</f>
        <v>1.9920938397968158E-3</v>
      </c>
      <c r="E726" s="2">
        <f>MACD!F726</f>
        <v>-2.7971908187345894E-3</v>
      </c>
      <c r="F726" s="2">
        <f>'Moving Avg'!D726</f>
        <v>6.88</v>
      </c>
      <c r="G726" s="2">
        <f>'Moving Avg'!F726</f>
        <v>6.8889999999999976</v>
      </c>
      <c r="H726" s="2">
        <f>'Moving Avg'!G726</f>
        <v>6.915</v>
      </c>
      <c r="I726" s="2">
        <f>'Moving Avg'!H726</f>
        <v>7.0429000000000119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6.88</v>
      </c>
      <c r="C727" s="2">
        <f>RSI!I727</f>
        <v>43.234703961373064</v>
      </c>
      <c r="D727" s="2">
        <f>MACD!E727</f>
        <v>8.099288356477885E-4</v>
      </c>
      <c r="E727" s="2">
        <f>MACD!F727</f>
        <v>-2.075766887858114E-3</v>
      </c>
      <c r="F727" s="2">
        <f>'Moving Avg'!D727</f>
        <v>6.88</v>
      </c>
      <c r="G727" s="2">
        <f>'Moving Avg'!F727</f>
        <v>6.8879999999999981</v>
      </c>
      <c r="H727" s="2">
        <f>'Moving Avg'!G727</f>
        <v>6.9126000000000003</v>
      </c>
      <c r="I727" s="2">
        <f>'Moving Avg'!H727</f>
        <v>7.0403000000000127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6.88</v>
      </c>
      <c r="C728" s="2">
        <f>RSI!I728</f>
        <v>43.234703961373064</v>
      </c>
      <c r="D728" s="2">
        <f>MACD!E728</f>
        <v>-1.2549877541623289E-4</v>
      </c>
      <c r="E728" s="2">
        <f>MACD!F728</f>
        <v>-1.6857132653697378E-3</v>
      </c>
      <c r="F728" s="2">
        <f>'Moving Avg'!D728</f>
        <v>6.88</v>
      </c>
      <c r="G728" s="2">
        <f>'Moving Avg'!F728</f>
        <v>6.8869999999999978</v>
      </c>
      <c r="H728" s="2">
        <f>'Moving Avg'!G728</f>
        <v>6.9102000000000006</v>
      </c>
      <c r="I728" s="2">
        <f>'Moving Avg'!H728</f>
        <v>7.0377000000000125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6.82</v>
      </c>
      <c r="C729" s="2">
        <f>RSI!I729</f>
        <v>24.039122839308945</v>
      </c>
      <c r="D729" s="2">
        <f>MACD!E729</f>
        <v>3.587490974038765E-3</v>
      </c>
      <c r="E729" s="2">
        <f>MACD!F729</f>
        <v>-6.310724174880373E-4</v>
      </c>
      <c r="F729" s="2">
        <f>'Moving Avg'!D729</f>
        <v>6.8680000000000003</v>
      </c>
      <c r="G729" s="2">
        <f>'Moving Avg'!F729</f>
        <v>6.8829999999999982</v>
      </c>
      <c r="H729" s="2">
        <f>'Moving Avg'!G729</f>
        <v>6.9068000000000005</v>
      </c>
      <c r="I729" s="2">
        <f>'Moving Avg'!H729</f>
        <v>7.0348000000000113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6.82</v>
      </c>
      <c r="C730" s="2">
        <f>RSI!I730</f>
        <v>24.039122839308945</v>
      </c>
      <c r="D730" s="2">
        <f>MACD!E730</f>
        <v>7.1394061227687544E-3</v>
      </c>
      <c r="E730" s="2">
        <f>MACD!F730</f>
        <v>9.2302329056332115E-4</v>
      </c>
      <c r="F730" s="2">
        <f>'Moving Avg'!D730</f>
        <v>6.8559999999999999</v>
      </c>
      <c r="G730" s="2">
        <f>'Moving Avg'!F730</f>
        <v>6.8789999999999978</v>
      </c>
      <c r="H730" s="2">
        <f>'Moving Avg'!G730</f>
        <v>6.9034000000000013</v>
      </c>
      <c r="I730" s="2">
        <f>'Moving Avg'!H730</f>
        <v>7.0319500000000108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6.82</v>
      </c>
      <c r="C731" s="2">
        <f>RSI!I731</f>
        <v>24.039122839308945</v>
      </c>
      <c r="D731" s="2">
        <f>MACD!E731</f>
        <v>1.0524645556984069E-2</v>
      </c>
      <c r="E731" s="2">
        <f>MACD!F731</f>
        <v>2.843347743847471E-3</v>
      </c>
      <c r="F731" s="2">
        <f>'Moving Avg'!D731</f>
        <v>6.8439999999999994</v>
      </c>
      <c r="G731" s="2">
        <f>'Moving Avg'!F731</f>
        <v>6.8749999999999982</v>
      </c>
      <c r="H731" s="2">
        <f>'Moving Avg'!G731</f>
        <v>6.9000000000000012</v>
      </c>
      <c r="I731" s="2">
        <f>'Moving Avg'!H731</f>
        <v>7.0291000000000112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6.82</v>
      </c>
      <c r="C732" s="2">
        <f>RSI!I732</f>
        <v>24.039122839308945</v>
      </c>
      <c r="D732" s="2">
        <f>MACD!E732</f>
        <v>1.3740720378013549E-2</v>
      </c>
      <c r="E732" s="2">
        <f>MACD!F732</f>
        <v>5.0228222706806868E-3</v>
      </c>
      <c r="F732" s="2">
        <f>'Moving Avg'!D732</f>
        <v>6.831999999999999</v>
      </c>
      <c r="G732" s="2">
        <f>'Moving Avg'!F732</f>
        <v>6.8709999999999978</v>
      </c>
      <c r="H732" s="2">
        <f>'Moving Avg'!G732</f>
        <v>6.8966000000000012</v>
      </c>
      <c r="I732" s="2">
        <f>'Moving Avg'!H732</f>
        <v>7.0262500000000117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6.82</v>
      </c>
      <c r="C733" s="2">
        <f>RSI!I733</f>
        <v>24.039122839308945</v>
      </c>
      <c r="D733" s="2">
        <f>MACD!E733</f>
        <v>1.6787608395879339E-2</v>
      </c>
      <c r="E733" s="2">
        <f>MACD!F733</f>
        <v>7.3757794957204177E-3</v>
      </c>
      <c r="F733" s="2">
        <f>'Moving Avg'!D733</f>
        <v>6.82</v>
      </c>
      <c r="G733" s="2">
        <f>'Moving Avg'!F733</f>
        <v>6.8669999999999973</v>
      </c>
      <c r="H733" s="2">
        <f>'Moving Avg'!G733</f>
        <v>6.8932000000000002</v>
      </c>
      <c r="I733" s="2">
        <f>'Moving Avg'!H733</f>
        <v>7.0234000000000094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6.68</v>
      </c>
      <c r="C734" s="2">
        <f>RSI!I734</f>
        <v>9.6132883375513813</v>
      </c>
      <c r="D734" s="2">
        <f>MACD!E734</f>
        <v>3.0037590650380253E-2</v>
      </c>
      <c r="E734" s="2">
        <f>MACD!F734</f>
        <v>1.1908141726652385E-2</v>
      </c>
      <c r="F734" s="2">
        <f>'Moving Avg'!D734</f>
        <v>6.7919999999999998</v>
      </c>
      <c r="G734" s="2">
        <f>'Moving Avg'!F734</f>
        <v>6.855999999999999</v>
      </c>
      <c r="H734" s="2">
        <f>'Moving Avg'!G734</f>
        <v>6.8870000000000005</v>
      </c>
      <c r="I734" s="2">
        <f>'Moving Avg'!H734</f>
        <v>7.0201500000000099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6.9</v>
      </c>
      <c r="C735" s="2">
        <f>RSI!I735</f>
        <v>55.15532966522926</v>
      </c>
      <c r="D735" s="2">
        <f>MACD!E735</f>
        <v>2.6059228135810741E-2</v>
      </c>
      <c r="E735" s="2">
        <f>MACD!F735</f>
        <v>1.4738359008484057E-2</v>
      </c>
      <c r="F735" s="2">
        <f>'Moving Avg'!D735</f>
        <v>6.8079999999999998</v>
      </c>
      <c r="G735" s="2">
        <f>'Moving Avg'!F735</f>
        <v>6.855999999999999</v>
      </c>
      <c r="H735" s="2">
        <f>'Moving Avg'!G735</f>
        <v>6.8852000000000002</v>
      </c>
      <c r="I735" s="2">
        <f>'Moving Avg'!H735</f>
        <v>7.0180000000000096</v>
      </c>
      <c r="J735" s="6" t="str">
        <f>OBV!F735</f>
        <v>BULLISH</v>
      </c>
      <c r="K735" s="6" t="str">
        <f>OBV!G735</f>
        <v>NEUTRAL</v>
      </c>
      <c r="L735" s="6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6.9</v>
      </c>
      <c r="C736" s="2">
        <f>RSI!I736</f>
        <v>55.155329665229253</v>
      </c>
      <c r="D736" s="2">
        <f>MACD!E736</f>
        <v>2.2417385959030867E-2</v>
      </c>
      <c r="E736" s="2">
        <f>MACD!F736</f>
        <v>1.6274164398593419E-2</v>
      </c>
      <c r="F736" s="2">
        <f>'Moving Avg'!D736</f>
        <v>6.8239999999999998</v>
      </c>
      <c r="G736" s="2">
        <f>'Moving Avg'!F736</f>
        <v>6.8569999999999993</v>
      </c>
      <c r="H736" s="2">
        <f>'Moving Avg'!G736</f>
        <v>6.8833999999999982</v>
      </c>
      <c r="I736" s="2">
        <f>'Moving Avg'!H736</f>
        <v>7.0158500000000092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6.9</v>
      </c>
      <c r="C737" s="2">
        <f>RSI!I737</f>
        <v>55.155329665229253</v>
      </c>
      <c r="D737" s="2">
        <f>MACD!E737</f>
        <v>1.9080701792504762E-2</v>
      </c>
      <c r="E737" s="2">
        <f>MACD!F737</f>
        <v>1.6835471877375691E-2</v>
      </c>
      <c r="F737" s="2">
        <f>'Moving Avg'!D737</f>
        <v>6.839999999999999</v>
      </c>
      <c r="G737" s="2">
        <f>'Moving Avg'!F737</f>
        <v>6.8579999999999997</v>
      </c>
      <c r="H737" s="2">
        <f>'Moving Avg'!G737</f>
        <v>6.8815999999999988</v>
      </c>
      <c r="I737" s="2">
        <f>'Moving Avg'!H737</f>
        <v>7.0137000000000107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6.9</v>
      </c>
      <c r="C738" s="2">
        <f>RSI!I738</f>
        <v>55.155329665229253</v>
      </c>
      <c r="D738" s="2">
        <f>MACD!E738</f>
        <v>1.6021126427933297E-2</v>
      </c>
      <c r="E738" s="2">
        <f>MACD!F738</f>
        <v>1.6672602787487213E-2</v>
      </c>
      <c r="F738" s="2">
        <f>'Moving Avg'!D738</f>
        <v>6.8559999999999999</v>
      </c>
      <c r="G738" s="2">
        <f>'Moving Avg'!F738</f>
        <v>6.859</v>
      </c>
      <c r="H738" s="2">
        <f>'Moving Avg'!G738</f>
        <v>6.8797999999999977</v>
      </c>
      <c r="I738" s="2">
        <f>'Moving Avg'!H738</f>
        <v>7.0115500000000113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6.9</v>
      </c>
      <c r="C739" s="2">
        <f>RSI!I739</f>
        <v>55.15532966522926</v>
      </c>
      <c r="D739" s="2">
        <f>MACD!E739</f>
        <v>3.9827568240324851E-3</v>
      </c>
      <c r="E739" s="2">
        <f>MACD!F739</f>
        <v>1.4134633594796268E-2</v>
      </c>
      <c r="F739" s="2">
        <f>'Moving Avg'!D739</f>
        <v>6.9</v>
      </c>
      <c r="G739" s="2">
        <f>'Moving Avg'!F739</f>
        <v>6.8600000000000012</v>
      </c>
      <c r="H739" s="2">
        <f>'Moving Avg'!G739</f>
        <v>6.8779999999999974</v>
      </c>
      <c r="I739" s="2">
        <f>'Moving Avg'!H739</f>
        <v>7.009400000000011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6.9</v>
      </c>
      <c r="C740" s="2">
        <f>RSI!I740</f>
        <v>55.15532966522926</v>
      </c>
      <c r="D740" s="2">
        <f>MACD!E740</f>
        <v>-6.4060826869898335E-3</v>
      </c>
      <c r="E740" s="2">
        <f>MACD!F740</f>
        <v>1.0026490338439048E-2</v>
      </c>
      <c r="F740" s="2">
        <f>'Moving Avg'!D740</f>
        <v>6.9</v>
      </c>
      <c r="G740" s="2">
        <f>'Moving Avg'!F740</f>
        <v>6.8610000000000015</v>
      </c>
      <c r="H740" s="2">
        <f>'Moving Avg'!G740</f>
        <v>6.8761999999999963</v>
      </c>
      <c r="I740" s="2">
        <f>'Moving Avg'!H740</f>
        <v>7.0072500000000115</v>
      </c>
      <c r="J740" s="6" t="str">
        <f>OBV!F740</f>
        <v>NEUTRAL</v>
      </c>
      <c r="K740" s="6" t="str">
        <f>OBV!G740</f>
        <v>NEUTRAL</v>
      </c>
      <c r="L740" s="6" t="str">
        <f>OBV!H740</f>
        <v>NEUTRAL</v>
      </c>
    </row>
    <row r="741" spans="1:12" ht="13.5" x14ac:dyDescent="0.25">
      <c r="A741" s="3">
        <f>RSI!A741</f>
        <v>43082</v>
      </c>
      <c r="B741" s="2">
        <f>RSI!B741</f>
        <v>6.9</v>
      </c>
      <c r="C741" s="2">
        <f>RSI!I741</f>
        <v>55.155329665229253</v>
      </c>
      <c r="D741" s="2">
        <f>MACD!E741</f>
        <v>-1.5384163982668397E-2</v>
      </c>
      <c r="E741" s="2">
        <f>MACD!F741</f>
        <v>4.9443594742175599E-3</v>
      </c>
      <c r="F741" s="2">
        <f>'Moving Avg'!D741</f>
        <v>6.9</v>
      </c>
      <c r="G741" s="2">
        <f>'Moving Avg'!F741</f>
        <v>6.8620000000000019</v>
      </c>
      <c r="H741" s="2">
        <f>'Moving Avg'!G741</f>
        <v>6.8743999999999961</v>
      </c>
      <c r="I741" s="2">
        <f>'Moving Avg'!H741</f>
        <v>7.0051000000000112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</row>
    <row r="742" spans="1:12" ht="13.5" x14ac:dyDescent="0.25">
      <c r="A742" s="3">
        <f>RSI!A742</f>
        <v>43083</v>
      </c>
      <c r="B742" s="2">
        <f>RSI!B742</f>
        <v>6.9</v>
      </c>
      <c r="C742" s="2">
        <f>RSI!I742</f>
        <v>55.15532966522926</v>
      </c>
      <c r="D742" s="2">
        <f>MACD!E742</f>
        <v>-2.3154636063525302E-2</v>
      </c>
      <c r="E742" s="2">
        <f>MACD!F742</f>
        <v>-6.7543963333101253E-4</v>
      </c>
      <c r="F742" s="2">
        <f>'Moving Avg'!D742</f>
        <v>6.9</v>
      </c>
      <c r="G742" s="2">
        <f>'Moving Avg'!F742</f>
        <v>6.8630000000000022</v>
      </c>
      <c r="H742" s="2">
        <f>'Moving Avg'!G742</f>
        <v>6.8725999999999967</v>
      </c>
      <c r="I742" s="2">
        <f>'Moving Avg'!H742</f>
        <v>7.0029500000000118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7</v>
      </c>
      <c r="C743" s="2">
        <f>RSI!I743</f>
        <v>68.292988990493228</v>
      </c>
      <c r="D743" s="2">
        <f>MACD!E743</f>
        <v>-3.7297830587688985E-2</v>
      </c>
      <c r="E743" s="2">
        <f>MACD!F743</f>
        <v>-7.9999178242026077E-3</v>
      </c>
      <c r="F743" s="2">
        <f>'Moving Avg'!D743</f>
        <v>6.92</v>
      </c>
      <c r="G743" s="2">
        <f>'Moving Avg'!F743</f>
        <v>6.8690000000000024</v>
      </c>
      <c r="H743" s="2">
        <f>'Moving Avg'!G743</f>
        <v>6.8765999999999963</v>
      </c>
      <c r="I743" s="2">
        <f>'Moving Avg'!H743</f>
        <v>7.0013000000000121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</row>
    <row r="744" spans="1:12" ht="13.5" x14ac:dyDescent="0.25">
      <c r="A744" s="3">
        <f>RSI!A744</f>
        <v>43087</v>
      </c>
      <c r="B744" s="2">
        <f>RSI!B744</f>
        <v>6.98</v>
      </c>
      <c r="C744" s="2">
        <f>RSI!I744</f>
        <v>64.239543955070076</v>
      </c>
      <c r="D744" s="2">
        <f>MACD!E744</f>
        <v>-7.006189660419615E-2</v>
      </c>
      <c r="E744" s="2">
        <f>MACD!F744</f>
        <v>-2.0412313580201319E-2</v>
      </c>
      <c r="F744" s="2">
        <f>'Moving Avg'!D744</f>
        <v>6.9360000000000017</v>
      </c>
      <c r="G744" s="2">
        <f>'Moving Avg'!F744</f>
        <v>6.8740000000000023</v>
      </c>
      <c r="H744" s="2">
        <f>'Moving Avg'!G744</f>
        <v>6.8781999999999961</v>
      </c>
      <c r="I744" s="2">
        <f>'Moving Avg'!H744</f>
        <v>6.9998000000000129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6.98</v>
      </c>
      <c r="C745" s="2">
        <f>RSI!I745</f>
        <v>64.239543955070076</v>
      </c>
      <c r="D745" s="2">
        <f>MACD!E745</f>
        <v>-6.4505972296854175E-2</v>
      </c>
      <c r="E745" s="2">
        <f>MACD!F745</f>
        <v>-2.9231045323531893E-2</v>
      </c>
      <c r="F745" s="2">
        <f>'Moving Avg'!D745</f>
        <v>6.9520000000000008</v>
      </c>
      <c r="G745" s="2">
        <f>'Moving Avg'!F745</f>
        <v>6.8790000000000022</v>
      </c>
      <c r="H745" s="2">
        <f>'Moving Avg'!G745</f>
        <v>6.8801999999999968</v>
      </c>
      <c r="I745" s="2">
        <f>'Moving Avg'!H745</f>
        <v>6.998300000000012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6.98</v>
      </c>
      <c r="C746" s="2">
        <f>RSI!I746</f>
        <v>64.239543955070076</v>
      </c>
      <c r="D746" s="2">
        <f>MACD!E746</f>
        <v>-6.0329610263503142E-2</v>
      </c>
      <c r="E746" s="2">
        <f>MACD!F746</f>
        <v>-3.5450758311526144E-2</v>
      </c>
      <c r="F746" s="2">
        <f>'Moving Avg'!D746</f>
        <v>6.9680000000000009</v>
      </c>
      <c r="G746" s="2">
        <f>'Moving Avg'!F746</f>
        <v>6.8840000000000021</v>
      </c>
      <c r="H746" s="2">
        <f>'Moving Avg'!G746</f>
        <v>6.8817999999999957</v>
      </c>
      <c r="I746" s="2">
        <f>'Moving Avg'!H746</f>
        <v>6.9968500000000118</v>
      </c>
      <c r="J746" s="6" t="str">
        <f>OBV!F746</f>
        <v>BULLISH</v>
      </c>
      <c r="K746" s="6" t="str">
        <f>OBV!G746</f>
        <v>NEUTRAL</v>
      </c>
      <c r="L746" s="6" t="str">
        <f>OBV!H746</f>
        <v>CONFIRMED BULLISH</v>
      </c>
    </row>
    <row r="747" spans="1:12" ht="13.5" x14ac:dyDescent="0.25">
      <c r="A747" s="3">
        <f>RSI!A747</f>
        <v>43090</v>
      </c>
      <c r="B747" s="2">
        <f>RSI!B747</f>
        <v>6.99</v>
      </c>
      <c r="C747" s="2">
        <f>RSI!I747</f>
        <v>65.517656210867983</v>
      </c>
      <c r="D747" s="2">
        <f>MACD!E747</f>
        <v>-5.8022436473686767E-2</v>
      </c>
      <c r="E747" s="2">
        <f>MACD!F747</f>
        <v>-3.9965093943958273E-2</v>
      </c>
      <c r="F747" s="2">
        <f>'Moving Avg'!D747</f>
        <v>6.9859999999999998</v>
      </c>
      <c r="G747" s="2">
        <f>'Moving Avg'!F747</f>
        <v>6.8895000000000026</v>
      </c>
      <c r="H747" s="2">
        <f>'Moving Avg'!G747</f>
        <v>6.8845999999999972</v>
      </c>
      <c r="I747" s="2">
        <f>'Moving Avg'!H747</f>
        <v>6.9954500000000133</v>
      </c>
      <c r="J747" s="6" t="str">
        <f>OBV!F747</f>
        <v>BULLISH</v>
      </c>
      <c r="K747" s="6" t="str">
        <f>OBV!G747</f>
        <v>STRONG</v>
      </c>
      <c r="L747" s="6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6.98</v>
      </c>
      <c r="C748" s="2">
        <f>RSI!I748</f>
        <v>63.089332574842842</v>
      </c>
      <c r="D748" s="2">
        <f>MACD!E748</f>
        <v>-5.5838497618716509E-2</v>
      </c>
      <c r="E748" s="2">
        <f>MACD!F748</f>
        <v>-4.313977467890992E-2</v>
      </c>
      <c r="F748" s="2">
        <f>'Moving Avg'!D748</f>
        <v>6.9819999999999993</v>
      </c>
      <c r="G748" s="2">
        <f>'Moving Avg'!F748</f>
        <v>6.8945000000000007</v>
      </c>
      <c r="H748" s="2">
        <f>'Moving Avg'!G748</f>
        <v>6.8871999999999982</v>
      </c>
      <c r="I748" s="2">
        <f>'Moving Avg'!H748</f>
        <v>6.9940000000000122</v>
      </c>
      <c r="J748" s="6" t="str">
        <f>OBV!F748</f>
        <v>BULLISH</v>
      </c>
      <c r="K748" s="6" t="str">
        <f>OBV!G748</f>
        <v>NEUTRAL</v>
      </c>
      <c r="L748" s="6" t="str">
        <f>OBV!H748</f>
        <v>BULLISH DIVERGENCE</v>
      </c>
    </row>
    <row r="749" spans="1:12" ht="13.5" x14ac:dyDescent="0.25">
      <c r="A749" s="3">
        <f>RSI!A749</f>
        <v>43094</v>
      </c>
      <c r="B749" s="2">
        <f>RSI!B749</f>
        <v>7.08</v>
      </c>
      <c r="C749" s="2">
        <f>RSI!I749</f>
        <v>73.61916457483899</v>
      </c>
      <c r="D749" s="2">
        <f>MACD!E749</f>
        <v>-6.1810186577146098E-2</v>
      </c>
      <c r="E749" s="2">
        <f>MACD!F749</f>
        <v>-4.6873857058557164E-2</v>
      </c>
      <c r="F749" s="2">
        <f>'Moving Avg'!D749</f>
        <v>7.0020000000000007</v>
      </c>
      <c r="G749" s="2">
        <f>'Moving Avg'!F749</f>
        <v>6.9075000000000015</v>
      </c>
      <c r="H749" s="2">
        <f>'Moving Avg'!G749</f>
        <v>6.8917999999999981</v>
      </c>
      <c r="I749" s="2">
        <f>'Moving Avg'!H749</f>
        <v>6.9931000000000116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7</v>
      </c>
      <c r="C750" s="2">
        <f>RSI!I750</f>
        <v>59.094898256337032</v>
      </c>
      <c r="D750" s="2">
        <f>MACD!E750</f>
        <v>-6.1909826797257317E-2</v>
      </c>
      <c r="E750" s="2">
        <f>MACD!F750</f>
        <v>-4.9881051006297195E-2</v>
      </c>
      <c r="F750" s="2">
        <f>'Moving Avg'!D750</f>
        <v>7.0060000000000002</v>
      </c>
      <c r="G750" s="2">
        <f>'Moving Avg'!F750</f>
        <v>6.916500000000001</v>
      </c>
      <c r="H750" s="2">
        <f>'Moving Avg'!G750</f>
        <v>6.8937999999999988</v>
      </c>
      <c r="I750" s="2">
        <f>'Moving Avg'!H750</f>
        <v>6.9918000000000111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7.16</v>
      </c>
      <c r="C751" s="2">
        <f>RSI!I751</f>
        <v>71.293267203292473</v>
      </c>
      <c r="D751" s="2">
        <f>MACD!E751</f>
        <v>-7.4273820396522083E-2</v>
      </c>
      <c r="E751" s="2">
        <f>MACD!F751</f>
        <v>-5.4759604884342172E-2</v>
      </c>
      <c r="F751" s="2">
        <f>'Moving Avg'!D751</f>
        <v>7.0419999999999998</v>
      </c>
      <c r="G751" s="2">
        <f>'Moving Avg'!F751</f>
        <v>6.9334999999999996</v>
      </c>
      <c r="H751" s="2">
        <f>'Moving Avg'!G751</f>
        <v>6.899799999999999</v>
      </c>
      <c r="I751" s="2">
        <f>'Moving Avg'!H751</f>
        <v>6.9913000000000114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7.12</v>
      </c>
      <c r="C752" s="2">
        <f>RSI!I752</f>
        <v>65.994704613195893</v>
      </c>
      <c r="D752" s="2">
        <f>MACD!E752</f>
        <v>-8.3114284664931759E-2</v>
      </c>
      <c r="E752" s="2">
        <f>MACD!F752</f>
        <v>-6.0430540840460095E-2</v>
      </c>
      <c r="F752" s="2">
        <f>'Moving Avg'!D752</f>
        <v>7.0680000000000005</v>
      </c>
      <c r="G752" s="2">
        <f>'Moving Avg'!F752</f>
        <v>6.9485000000000001</v>
      </c>
      <c r="H752" s="2">
        <f>'Moving Avg'!G752</f>
        <v>6.9050000000000002</v>
      </c>
      <c r="I752" s="2">
        <f>'Moving Avg'!H752</f>
        <v>6.990650000000012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7.33</v>
      </c>
      <c r="C753" s="2">
        <f>RSI!I753</f>
        <v>76.055940330652902</v>
      </c>
      <c r="D753" s="2">
        <f>MACD!E753</f>
        <v>-9.1771465676762531E-2</v>
      </c>
      <c r="E753" s="2">
        <f>MACD!F753</f>
        <v>-6.6698725807720585E-2</v>
      </c>
      <c r="F753" s="2">
        <f>'Moving Avg'!D753</f>
        <v>7.1380000000000008</v>
      </c>
      <c r="G753" s="2">
        <f>'Moving Avg'!F753</f>
        <v>6.9740000000000011</v>
      </c>
      <c r="H753" s="2">
        <f>'Moving Avg'!G753</f>
        <v>6.9144000000000005</v>
      </c>
      <c r="I753" s="2">
        <f>'Moving Avg'!H753</f>
        <v>6.9910500000000129</v>
      </c>
      <c r="J753" s="6" t="str">
        <f>OBV!F753</f>
        <v>BULLISH</v>
      </c>
      <c r="K753" s="6" t="str">
        <f>OBV!G753</f>
        <v>STRONG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7.43</v>
      </c>
      <c r="C754" s="2">
        <f>RSI!I754</f>
        <v>79.210345228695289</v>
      </c>
      <c r="D754" s="2">
        <f>MACD!E754</f>
        <v>-0.11175334292903116</v>
      </c>
      <c r="E754" s="2">
        <f>MACD!F754</f>
        <v>-7.5709649231982701E-2</v>
      </c>
      <c r="F754" s="2">
        <f>'Moving Avg'!D754</f>
        <v>7.2080000000000002</v>
      </c>
      <c r="G754" s="2">
        <f>'Moving Avg'!F754</f>
        <v>7.0115000000000007</v>
      </c>
      <c r="H754" s="2">
        <f>'Moving Avg'!G754</f>
        <v>6.9258000000000006</v>
      </c>
      <c r="I754" s="2">
        <f>'Moving Avg'!H754</f>
        <v>6.9919500000000134</v>
      </c>
      <c r="J754" s="6" t="str">
        <f>OBV!F754</f>
        <v>BULLISH</v>
      </c>
      <c r="K754" s="6" t="str">
        <f>OBV!G754</f>
        <v>STRONG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7.41</v>
      </c>
      <c r="C755" s="2">
        <f>RSI!I755</f>
        <v>77.024774982789609</v>
      </c>
      <c r="D755" s="2">
        <f>MACD!E755</f>
        <v>-0.12978184114173086</v>
      </c>
      <c r="E755" s="2">
        <f>MACD!F755</f>
        <v>-8.6524087613932335E-2</v>
      </c>
      <c r="F755" s="2">
        <f>'Moving Avg'!D755</f>
        <v>7.2900000000000009</v>
      </c>
      <c r="G755" s="2">
        <f>'Moving Avg'!F755</f>
        <v>7.0370000000000008</v>
      </c>
      <c r="H755" s="2">
        <f>'Moving Avg'!G755</f>
        <v>6.9372000000000016</v>
      </c>
      <c r="I755" s="2">
        <f>'Moving Avg'!H755</f>
        <v>6.9928000000000132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7.19</v>
      </c>
      <c r="C756" s="2">
        <f>RSI!I756</f>
        <v>58.050466858111719</v>
      </c>
      <c r="D756" s="2">
        <f>MACD!E756</f>
        <v>-0.13103172616716119</v>
      </c>
      <c r="E756" s="2">
        <f>MACD!F756</f>
        <v>-9.5425615324578106E-2</v>
      </c>
      <c r="F756" s="2">
        <f>'Moving Avg'!D756</f>
        <v>7.2959999999999994</v>
      </c>
      <c r="G756" s="2">
        <f>'Moving Avg'!F756</f>
        <v>7.0514999999999999</v>
      </c>
      <c r="H756" s="2">
        <f>'Moving Avg'!G756</f>
        <v>6.9430000000000005</v>
      </c>
      <c r="I756" s="2">
        <f>'Moving Avg'!H756</f>
        <v>6.9925500000000147</v>
      </c>
      <c r="J756" s="6" t="str">
        <f>OBV!F756</f>
        <v>BEARISH</v>
      </c>
      <c r="K756" s="6" t="str">
        <f>OBV!G756</f>
        <v>WEAK</v>
      </c>
      <c r="L756" s="6" t="str">
        <f>OBV!H756</f>
        <v>BEARISH DIVERGENCE</v>
      </c>
    </row>
    <row r="757" spans="1:12" ht="13.5" x14ac:dyDescent="0.25">
      <c r="A757" s="3">
        <f>RSI!A757</f>
        <v>43105</v>
      </c>
      <c r="B757" s="2">
        <f>RSI!B757</f>
        <v>7.18</v>
      </c>
      <c r="C757" s="2">
        <f>RSI!I757</f>
        <v>57.358799050319746</v>
      </c>
      <c r="D757" s="2">
        <f>MACD!E757</f>
        <v>-0.13063170188603479</v>
      </c>
      <c r="E757" s="2">
        <f>MACD!F757</f>
        <v>-0.10246683263686945</v>
      </c>
      <c r="F757" s="2">
        <f>'Moving Avg'!D757</f>
        <v>7.3080000000000016</v>
      </c>
      <c r="G757" s="2">
        <f>'Moving Avg'!F757</f>
        <v>7.0655000000000001</v>
      </c>
      <c r="H757" s="2">
        <f>'Moving Avg'!G757</f>
        <v>6.9486000000000017</v>
      </c>
      <c r="I757" s="2">
        <f>'Moving Avg'!H757</f>
        <v>6.9922500000000163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7.39</v>
      </c>
      <c r="C758" s="2">
        <f>RSI!I758</f>
        <v>66.409993778032231</v>
      </c>
      <c r="D758" s="2">
        <f>MACD!E758</f>
        <v>-0.14808887144485539</v>
      </c>
      <c r="E758" s="2">
        <f>MACD!F758</f>
        <v>-0.11159124039846666</v>
      </c>
      <c r="F758" s="2">
        <f>'Moving Avg'!D758</f>
        <v>7.32</v>
      </c>
      <c r="G758" s="2">
        <f>'Moving Avg'!F758</f>
        <v>7.089999999999999</v>
      </c>
      <c r="H758" s="2">
        <f>'Moving Avg'!G758</f>
        <v>6.9584000000000001</v>
      </c>
      <c r="I758" s="2">
        <f>'Moving Avg'!H758</f>
        <v>6.9930000000000163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</row>
    <row r="759" spans="1:12" ht="13.5" x14ac:dyDescent="0.25">
      <c r="A759" s="3">
        <f>RSI!A759</f>
        <v>43109</v>
      </c>
      <c r="B759" s="2">
        <f>RSI!B759</f>
        <v>7.32</v>
      </c>
      <c r="C759" s="2">
        <f>RSI!I759</f>
        <v>61.708006739011708</v>
      </c>
      <c r="D759" s="2">
        <f>MACD!E759</f>
        <v>-0.14418108267817686</v>
      </c>
      <c r="E759" s="2">
        <f>MACD!F759</f>
        <v>-0.1181092088544087</v>
      </c>
      <c r="F759" s="2">
        <f>'Moving Avg'!D759</f>
        <v>7.298</v>
      </c>
      <c r="G759" s="2">
        <f>'Moving Avg'!F759</f>
        <v>7.1109999999999998</v>
      </c>
      <c r="H759" s="2">
        <f>'Moving Avg'!G759</f>
        <v>6.9667999999999992</v>
      </c>
      <c r="I759" s="2">
        <f>'Moving Avg'!H759</f>
        <v>6.9934000000000163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7.29</v>
      </c>
      <c r="C760" s="2">
        <f>RSI!I760</f>
        <v>59.755320497488263</v>
      </c>
      <c r="D760" s="2">
        <f>MACD!E760</f>
        <v>-0.15229684837176993</v>
      </c>
      <c r="E760" s="2">
        <f>MACD!F760</f>
        <v>-0.12494673675788096</v>
      </c>
      <c r="F760" s="2">
        <f>'Moving Avg'!D760</f>
        <v>7.2740000000000009</v>
      </c>
      <c r="G760" s="2">
        <f>'Moving Avg'!F760</f>
        <v>7.1304999999999996</v>
      </c>
      <c r="H760" s="2">
        <f>'Moving Avg'!G760</f>
        <v>6.9746000000000006</v>
      </c>
      <c r="I760" s="2">
        <f>'Moving Avg'!H760</f>
        <v>6.9937000000000156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7.25</v>
      </c>
      <c r="C761" s="2">
        <f>RSI!I761</f>
        <v>57.15819535620561</v>
      </c>
      <c r="D761" s="2">
        <f>MACD!E761</f>
        <v>-0.13264627336393797</v>
      </c>
      <c r="E761" s="2">
        <f>MACD!F761</f>
        <v>-0.12648664407909238</v>
      </c>
      <c r="F761" s="2">
        <f>'Moving Avg'!D761</f>
        <v>7.2859999999999996</v>
      </c>
      <c r="G761" s="2">
        <f>'Moving Avg'!F761</f>
        <v>7.1480000000000006</v>
      </c>
      <c r="H761" s="2">
        <f>'Moving Avg'!G761</f>
        <v>6.9816000000000011</v>
      </c>
      <c r="I761" s="2">
        <f>'Moving Avg'!H761</f>
        <v>6.9938500000000143</v>
      </c>
      <c r="J761" s="6" t="str">
        <f>OBV!F761</f>
        <v>BEARISH</v>
      </c>
      <c r="K761" s="6" t="str">
        <f>OBV!G761</f>
        <v>NEUTRAL</v>
      </c>
      <c r="L761" s="6" t="str">
        <f>OBV!H761</f>
        <v>BEARISH DIVERGENCE</v>
      </c>
    </row>
    <row r="762" spans="1:12" ht="13.5" x14ac:dyDescent="0.25">
      <c r="A762" s="3">
        <f>RSI!A762</f>
        <v>43112</v>
      </c>
      <c r="B762" s="2">
        <f>RSI!B762</f>
        <v>7.19</v>
      </c>
      <c r="C762" s="2">
        <f>RSI!I762</f>
        <v>53.408446474183883</v>
      </c>
      <c r="D762" s="2">
        <f>MACD!E762</f>
        <v>-0.11847392800607626</v>
      </c>
      <c r="E762" s="2">
        <f>MACD!F762</f>
        <v>-0.12488410086448916</v>
      </c>
      <c r="F762" s="2">
        <f>'Moving Avg'!D762</f>
        <v>7.2879999999999994</v>
      </c>
      <c r="G762" s="2">
        <f>'Moving Avg'!F762</f>
        <v>7.1624999999999996</v>
      </c>
      <c r="H762" s="2">
        <f>'Moving Avg'!G762</f>
        <v>6.9874000000000009</v>
      </c>
      <c r="I762" s="2">
        <f>'Moving Avg'!H762</f>
        <v>6.9937000000000147</v>
      </c>
      <c r="J762" s="6" t="str">
        <f>OBV!F762</f>
        <v>BEARISH</v>
      </c>
      <c r="K762" s="6" t="str">
        <f>OBV!G762</f>
        <v>NEUTRAL</v>
      </c>
      <c r="L762" s="6" t="str">
        <f>OBV!H762</f>
        <v>BEARISH DIVERGENCE</v>
      </c>
    </row>
    <row r="763" spans="1:12" ht="13.5" x14ac:dyDescent="0.25">
      <c r="A763" s="3">
        <f>RSI!A763</f>
        <v>43115</v>
      </c>
      <c r="B763" s="2">
        <f>RSI!B763</f>
        <v>7.15</v>
      </c>
      <c r="C763" s="2">
        <f>RSI!I763</f>
        <v>51.006081112569753</v>
      </c>
      <c r="D763" s="2">
        <f>MACD!E763</f>
        <v>-7.1547173916513884E-2</v>
      </c>
      <c r="E763" s="2">
        <f>MACD!F763</f>
        <v>-0.11421671547489411</v>
      </c>
      <c r="F763" s="2">
        <f>'Moving Avg'!D763</f>
        <v>7.24</v>
      </c>
      <c r="G763" s="2">
        <f>'Moving Avg'!F763</f>
        <v>7.17</v>
      </c>
      <c r="H763" s="2">
        <f>'Moving Avg'!G763</f>
        <v>6.9923999999999999</v>
      </c>
      <c r="I763" s="2">
        <f>'Moving Avg'!H763</f>
        <v>6.9933500000000137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7.14</v>
      </c>
      <c r="C764" s="2">
        <f>RSI!I764</f>
        <v>50.395774704985065</v>
      </c>
      <c r="D764" s="2">
        <f>MACD!E764</f>
        <v>-1.5789207904275848E-2</v>
      </c>
      <c r="E764" s="2">
        <f>MACD!F764</f>
        <v>-9.4531213960770452E-2</v>
      </c>
      <c r="F764" s="2">
        <f>'Moving Avg'!D764</f>
        <v>7.2040000000000006</v>
      </c>
      <c r="G764" s="2">
        <f>'Moving Avg'!F764</f>
        <v>7.1779999999999999</v>
      </c>
      <c r="H764" s="2">
        <f>'Moving Avg'!G764</f>
        <v>6.9971999999999994</v>
      </c>
      <c r="I764" s="2">
        <f>'Moving Avg'!H764</f>
        <v>6.9929500000000147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7.16</v>
      </c>
      <c r="C765" s="2">
        <f>RSI!I765</f>
        <v>51.642034745782311</v>
      </c>
      <c r="D765" s="2">
        <f>MACD!E765</f>
        <v>2.6822180941828755E-2</v>
      </c>
      <c r="E765" s="2">
        <f>MACD!F765</f>
        <v>-7.0260534980250616E-2</v>
      </c>
      <c r="F765" s="2">
        <f>'Moving Avg'!D765</f>
        <v>7.1779999999999999</v>
      </c>
      <c r="G765" s="2">
        <f>'Moving Avg'!F765</f>
        <v>7.1869999999999994</v>
      </c>
      <c r="H765" s="2">
        <f>'Moving Avg'!G765</f>
        <v>7.0023999999999997</v>
      </c>
      <c r="I765" s="2">
        <f>'Moving Avg'!H765</f>
        <v>6.9928500000000149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7.16</v>
      </c>
      <c r="C766" s="2">
        <f>RSI!I766</f>
        <v>51.642034745782311</v>
      </c>
      <c r="D766" s="2">
        <f>MACD!E766</f>
        <v>2.8904355326192288E-2</v>
      </c>
      <c r="E766" s="2">
        <f>MACD!F766</f>
        <v>-5.0427556918962037E-2</v>
      </c>
      <c r="F766" s="2">
        <f>'Moving Avg'!D766</f>
        <v>7.1599999999999993</v>
      </c>
      <c r="G766" s="2">
        <f>'Moving Avg'!F766</f>
        <v>7.1960000000000006</v>
      </c>
      <c r="H766" s="2">
        <f>'Moving Avg'!G766</f>
        <v>7.0080000000000009</v>
      </c>
      <c r="I766" s="2">
        <f>'Moving Avg'!H766</f>
        <v>6.9927000000000143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7.15</v>
      </c>
      <c r="C767" s="2">
        <f>RSI!I767</f>
        <v>50.900466486821102</v>
      </c>
      <c r="D767" s="2">
        <f>MACD!E767</f>
        <v>2.9750453714782132E-2</v>
      </c>
      <c r="E767" s="2">
        <f>MACD!F767</f>
        <v>-3.43919547922132E-2</v>
      </c>
      <c r="F767" s="2">
        <f>'Moving Avg'!D767</f>
        <v>7.1519999999999992</v>
      </c>
      <c r="G767" s="2">
        <f>'Moving Avg'!F767</f>
        <v>7.2040000000000006</v>
      </c>
      <c r="H767" s="2">
        <f>'Moving Avg'!G767</f>
        <v>7.0134000000000007</v>
      </c>
      <c r="I767" s="2">
        <f>'Moving Avg'!H767</f>
        <v>6.9925000000000139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7.09</v>
      </c>
      <c r="C768" s="2">
        <f>RSI!I768</f>
        <v>46.578610878457866</v>
      </c>
      <c r="D768" s="2">
        <f>MACD!E768</f>
        <v>6.7168331897127231E-2</v>
      </c>
      <c r="E768" s="2">
        <f>MACD!F768</f>
        <v>-1.4079897454345115E-2</v>
      </c>
      <c r="F768" s="2">
        <f>'Moving Avg'!D768</f>
        <v>7.1400000000000006</v>
      </c>
      <c r="G768" s="2">
        <f>'Moving Avg'!F768</f>
        <v>7.2095000000000011</v>
      </c>
      <c r="H768" s="2">
        <f>'Moving Avg'!G768</f>
        <v>7.0175999999999998</v>
      </c>
      <c r="I768" s="2">
        <f>'Moving Avg'!H768</f>
        <v>6.9920000000000133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7.05</v>
      </c>
      <c r="C769" s="2">
        <f>RSI!I769</f>
        <v>43.902342814833595</v>
      </c>
      <c r="D769" s="2">
        <f>MACD!E769</f>
        <v>9.1331417858826036E-2</v>
      </c>
      <c r="E769" s="2">
        <f>MACD!F769</f>
        <v>7.002365608289117E-3</v>
      </c>
      <c r="F769" s="2">
        <f>'Moving Avg'!D769</f>
        <v>7.1219999999999999</v>
      </c>
      <c r="G769" s="2">
        <f>'Moving Avg'!F769</f>
        <v>7.2080000000000011</v>
      </c>
      <c r="H769" s="2">
        <f>'Moving Avg'!G769</f>
        <v>7.0209999999999999</v>
      </c>
      <c r="I769" s="2">
        <f>'Moving Avg'!H769</f>
        <v>6.991400000000012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7.08</v>
      </c>
      <c r="C770" s="2">
        <f>RSI!I770</f>
        <v>46.390242519707044</v>
      </c>
      <c r="D770" s="2">
        <f>MACD!E770</f>
        <v>0.10546111292444404</v>
      </c>
      <c r="E770" s="2">
        <f>MACD!F770</f>
        <v>2.6694115071520107E-2</v>
      </c>
      <c r="F770" s="2">
        <f>'Moving Avg'!D770</f>
        <v>7.1059999999999999</v>
      </c>
      <c r="G770" s="2">
        <f>'Moving Avg'!F770</f>
        <v>7.2120000000000015</v>
      </c>
      <c r="H770" s="2">
        <f>'Moving Avg'!G770</f>
        <v>7.0250000000000004</v>
      </c>
      <c r="I770" s="2">
        <f>'Moving Avg'!H770</f>
        <v>6.9910000000000112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7.07</v>
      </c>
      <c r="C771" s="2">
        <f>RSI!I771</f>
        <v>45.663269032302324</v>
      </c>
      <c r="D771" s="2">
        <f>MACD!E771</f>
        <v>0.11230960777158749</v>
      </c>
      <c r="E771" s="2">
        <f>MACD!F771</f>
        <v>4.3817213611533588E-2</v>
      </c>
      <c r="F771" s="2">
        <f>'Moving Avg'!D771</f>
        <v>7.0879999999999992</v>
      </c>
      <c r="G771" s="2">
        <f>'Moving Avg'!F771</f>
        <v>7.2075000000000005</v>
      </c>
      <c r="H771" s="2">
        <f>'Moving Avg'!G771</f>
        <v>7.0288000000000004</v>
      </c>
      <c r="I771" s="2">
        <f>'Moving Avg'!H771</f>
        <v>6.9905500000000096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7.05</v>
      </c>
      <c r="C772" s="2">
        <f>RSI!I772</f>
        <v>44.172339856375977</v>
      </c>
      <c r="D772" s="2">
        <f>MACD!E772</f>
        <v>0.11069735036953077</v>
      </c>
      <c r="E772" s="2">
        <f>MACD!F772</f>
        <v>5.7193240963133024E-2</v>
      </c>
      <c r="F772" s="2">
        <f>'Moving Avg'!D772</f>
        <v>7.0679999999999996</v>
      </c>
      <c r="G772" s="2">
        <f>'Moving Avg'!F772</f>
        <v>7.2040000000000006</v>
      </c>
      <c r="H772" s="2">
        <f>'Moving Avg'!G772</f>
        <v>7.0322000000000005</v>
      </c>
      <c r="I772" s="2">
        <f>'Moving Avg'!H772</f>
        <v>6.9901000000000089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7.14</v>
      </c>
      <c r="C773" s="2">
        <f>RSI!I773</f>
        <v>51.799134423075515</v>
      </c>
      <c r="D773" s="2">
        <f>MACD!E773</f>
        <v>9.6947606246898133E-2</v>
      </c>
      <c r="E773" s="2">
        <f>MACD!F773</f>
        <v>6.514411401988604E-2</v>
      </c>
      <c r="F773" s="2">
        <f>'Moving Avg'!D773</f>
        <v>7.0780000000000003</v>
      </c>
      <c r="G773" s="2">
        <f>'Moving Avg'!F773</f>
        <v>7.1945000000000006</v>
      </c>
      <c r="H773" s="2">
        <f>'Moving Avg'!G773</f>
        <v>7.0373999999999999</v>
      </c>
      <c r="I773" s="2">
        <f>'Moving Avg'!H773</f>
        <v>6.9901000000000089</v>
      </c>
      <c r="J773" s="6" t="str">
        <f>OBV!F773</f>
        <v>BEARISH</v>
      </c>
      <c r="K773" s="6" t="str">
        <f>OBV!G773</f>
        <v>NEUTRAL</v>
      </c>
      <c r="L773" s="6" t="str">
        <f>OBV!H773</f>
        <v>BEARISH DIVERGENCE</v>
      </c>
    </row>
    <row r="774" spans="1:12" ht="13.5" x14ac:dyDescent="0.25">
      <c r="A774" s="3">
        <f>RSI!A774</f>
        <v>43130</v>
      </c>
      <c r="B774" s="2">
        <f>RSI!B774</f>
        <v>7</v>
      </c>
      <c r="C774" s="2">
        <f>RSI!I774</f>
        <v>42.152312939679618</v>
      </c>
      <c r="D774" s="2">
        <f>MACD!E774</f>
        <v>9.401606761809056E-2</v>
      </c>
      <c r="E774" s="2">
        <f>MACD!F774</f>
        <v>7.0918504739526947E-2</v>
      </c>
      <c r="F774" s="2">
        <f>'Moving Avg'!D774</f>
        <v>7.0680000000000005</v>
      </c>
      <c r="G774" s="2">
        <f>'Moving Avg'!F774</f>
        <v>7.173</v>
      </c>
      <c r="H774" s="2">
        <f>'Moving Avg'!G774</f>
        <v>7.0398000000000005</v>
      </c>
      <c r="I774" s="2">
        <f>'Moving Avg'!H774</f>
        <v>6.9894000000000087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7.13</v>
      </c>
      <c r="C775" s="2">
        <f>RSI!I775</f>
        <v>51.234217551069825</v>
      </c>
      <c r="D775" s="2">
        <f>MACD!E775</f>
        <v>8.5690604958847061E-2</v>
      </c>
      <c r="E775" s="2">
        <f>MACD!F775</f>
        <v>7.387292478339097E-2</v>
      </c>
      <c r="F775" s="2">
        <f>'Moving Avg'!D775</f>
        <v>7.0780000000000003</v>
      </c>
      <c r="G775" s="2">
        <f>'Moving Avg'!F775</f>
        <v>7.1589999999999989</v>
      </c>
      <c r="H775" s="2">
        <f>'Moving Avg'!G775</f>
        <v>7.0448000000000004</v>
      </c>
      <c r="I775" s="2">
        <f>'Moving Avg'!H775</f>
        <v>6.9893500000000088</v>
      </c>
      <c r="J775" s="6" t="str">
        <f>OBV!F775</f>
        <v>BEARISH</v>
      </c>
      <c r="K775" s="6" t="str">
        <f>OBV!G775</f>
        <v>NEUTRAL</v>
      </c>
      <c r="L775" s="6" t="str">
        <f>OBV!H775</f>
        <v>BEARISH DIVERGENCE</v>
      </c>
    </row>
    <row r="776" spans="1:12" ht="13.5" x14ac:dyDescent="0.25">
      <c r="A776" s="3">
        <f>RSI!A776</f>
        <v>43132</v>
      </c>
      <c r="B776" s="2">
        <f>RSI!B776</f>
        <v>7</v>
      </c>
      <c r="C776" s="2">
        <f>RSI!I776</f>
        <v>43.824632268798382</v>
      </c>
      <c r="D776" s="2">
        <f>MACD!E776</f>
        <v>8.8162785439966029E-2</v>
      </c>
      <c r="E776" s="2">
        <f>MACD!F776</f>
        <v>7.6730896914705984E-2</v>
      </c>
      <c r="F776" s="2">
        <f>'Moving Avg'!D776</f>
        <v>7.0639999999999983</v>
      </c>
      <c r="G776" s="2">
        <f>'Moving Avg'!F776</f>
        <v>7.1494999999999989</v>
      </c>
      <c r="H776" s="2">
        <f>'Moving Avg'!G776</f>
        <v>7.0472000000000001</v>
      </c>
      <c r="I776" s="2">
        <f>'Moving Avg'!H776</f>
        <v>6.9887000000000077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6.99</v>
      </c>
      <c r="C777" s="2">
        <f>RSI!I777</f>
        <v>43.305806834344466</v>
      </c>
      <c r="D777" s="2">
        <f>MACD!E777</f>
        <v>9.012061589736664E-2</v>
      </c>
      <c r="E777" s="2">
        <f>MACD!F777</f>
        <v>7.9408840711238118E-2</v>
      </c>
      <c r="F777" s="2">
        <f>'Moving Avg'!D777</f>
        <v>7.0519999999999996</v>
      </c>
      <c r="G777" s="2">
        <f>'Moving Avg'!F777</f>
        <v>7.1400000000000006</v>
      </c>
      <c r="H777" s="2">
        <f>'Moving Avg'!G777</f>
        <v>7.0494000000000003</v>
      </c>
      <c r="I777" s="2">
        <f>'Moving Avg'!H777</f>
        <v>6.9880000000000075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7</v>
      </c>
      <c r="C778" s="2">
        <f>RSI!I778</f>
        <v>44.019520926549198</v>
      </c>
      <c r="D778" s="2">
        <f>MACD!E778</f>
        <v>8.2479364934961552E-2</v>
      </c>
      <c r="E778" s="2">
        <f>MACD!F778</f>
        <v>8.0022945555982813E-2</v>
      </c>
      <c r="F778" s="2">
        <f>'Moving Avg'!D778</f>
        <v>7.0239999999999991</v>
      </c>
      <c r="G778" s="2">
        <f>'Moving Avg'!F778</f>
        <v>7.1204999999999998</v>
      </c>
      <c r="H778" s="2">
        <f>'Moving Avg'!G778</f>
        <v>7.0517999999999992</v>
      </c>
      <c r="I778" s="2">
        <f>'Moving Avg'!H778</f>
        <v>6.9873500000000073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7</v>
      </c>
      <c r="C779" s="2">
        <f>RSI!I779</f>
        <v>44.019520926549198</v>
      </c>
      <c r="D779" s="2">
        <f>MACD!E779</f>
        <v>7.0424488939516472E-2</v>
      </c>
      <c r="E779" s="2">
        <f>MACD!F779</f>
        <v>7.8103254232689545E-2</v>
      </c>
      <c r="F779" s="2">
        <f>'Moving Avg'!D779</f>
        <v>7.0239999999999991</v>
      </c>
      <c r="G779" s="2">
        <f>'Moving Avg'!F779</f>
        <v>7.1044999999999998</v>
      </c>
      <c r="H779" s="2">
        <f>'Moving Avg'!G779</f>
        <v>7.0553999999999997</v>
      </c>
      <c r="I779" s="2">
        <f>'Moving Avg'!H779</f>
        <v>6.9867000000000052</v>
      </c>
      <c r="J779" s="6" t="str">
        <f>OBV!F779</f>
        <v>BEARISH</v>
      </c>
      <c r="K779" s="6" t="str">
        <f>OBV!G779</f>
        <v>NEUTRAL</v>
      </c>
      <c r="L779" s="6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6.8</v>
      </c>
      <c r="C780" s="2">
        <f>RSI!I780</f>
        <v>34.070797555881384</v>
      </c>
      <c r="D780" s="2">
        <f>MACD!E780</f>
        <v>8.0177227245768812E-2</v>
      </c>
      <c r="E780" s="2">
        <f>MACD!F780</f>
        <v>7.8518048835305401E-2</v>
      </c>
      <c r="F780" s="2">
        <f>'Moving Avg'!D780</f>
        <v>6.9580000000000002</v>
      </c>
      <c r="G780" s="2">
        <f>'Moving Avg'!F780</f>
        <v>7.0799999999999983</v>
      </c>
      <c r="H780" s="2">
        <f>'Moving Avg'!G780</f>
        <v>7.0549999999999988</v>
      </c>
      <c r="I780" s="2">
        <f>'Moving Avg'!H780</f>
        <v>6.9850500000000046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6.78</v>
      </c>
      <c r="C781" s="2">
        <f>RSI!I781</f>
        <v>33.261244672653376</v>
      </c>
      <c r="D781" s="2">
        <f>MACD!E781</f>
        <v>9.0038464069803759E-2</v>
      </c>
      <c r="E781" s="2">
        <f>MACD!F781</f>
        <v>8.0822131882205078E-2</v>
      </c>
      <c r="F781" s="2">
        <f>'Moving Avg'!D781</f>
        <v>6.9139999999999997</v>
      </c>
      <c r="G781" s="2">
        <f>'Moving Avg'!F781</f>
        <v>7.056499999999998</v>
      </c>
      <c r="H781" s="2">
        <f>'Moving Avg'!G781</f>
        <v>7.054199999999998</v>
      </c>
      <c r="I781" s="2">
        <f>'Moving Avg'!H781</f>
        <v>6.9834000000000049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6.7</v>
      </c>
      <c r="C782" s="2">
        <f>RSI!I782</f>
        <v>30.172907170351223</v>
      </c>
      <c r="D782" s="2">
        <f>MACD!E782</f>
        <v>0.10289227110778132</v>
      </c>
      <c r="E782" s="2">
        <f>MACD!F782</f>
        <v>8.5236159727320335E-2</v>
      </c>
      <c r="F782" s="2">
        <f>'Moving Avg'!D782</f>
        <v>6.8559999999999999</v>
      </c>
      <c r="G782" s="2">
        <f>'Moving Avg'!F782</f>
        <v>7.0319999999999983</v>
      </c>
      <c r="H782" s="2">
        <f>'Moving Avg'!G782</f>
        <v>7.0517999999999983</v>
      </c>
      <c r="I782" s="2">
        <f>'Moving Avg'!H782</f>
        <v>6.9814500000000059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6.7</v>
      </c>
      <c r="C783" s="2">
        <f>RSI!I783</f>
        <v>30.172907170351223</v>
      </c>
      <c r="D783" s="2">
        <f>MACD!E783</f>
        <v>0.12962511398816101</v>
      </c>
      <c r="E783" s="2">
        <f>MACD!F783</f>
        <v>9.4113950579488473E-2</v>
      </c>
      <c r="F783" s="2">
        <f>'Moving Avg'!D783</f>
        <v>6.7960000000000012</v>
      </c>
      <c r="G783" s="2">
        <f>'Moving Avg'!F783</f>
        <v>7.0094999999999983</v>
      </c>
      <c r="H783" s="2">
        <f>'Moving Avg'!G783</f>
        <v>7.0493999999999994</v>
      </c>
      <c r="I783" s="2">
        <f>'Moving Avg'!H783</f>
        <v>6.979500000000006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6.69</v>
      </c>
      <c r="C784" s="2">
        <f>RSI!I784</f>
        <v>29.772154976063533</v>
      </c>
      <c r="D784" s="2">
        <f>MACD!E784</f>
        <v>0.13330896394870706</v>
      </c>
      <c r="E784" s="2">
        <f>MACD!F784</f>
        <v>0.1019529532533322</v>
      </c>
      <c r="F784" s="2">
        <f>'Moving Avg'!D784</f>
        <v>6.734</v>
      </c>
      <c r="G784" s="2">
        <f>'Moving Avg'!F784</f>
        <v>6.9869999999999992</v>
      </c>
      <c r="H784" s="2">
        <f>'Moving Avg'!G784</f>
        <v>7.049599999999999</v>
      </c>
      <c r="I784" s="2">
        <f>'Moving Avg'!H784</f>
        <v>6.9776500000000068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6.69</v>
      </c>
      <c r="C785" s="2">
        <f>RSI!I785</f>
        <v>29.772154976063533</v>
      </c>
      <c r="D785" s="2">
        <f>MACD!E785</f>
        <v>0.15820874424316589</v>
      </c>
      <c r="E785" s="2">
        <f>MACD!F785</f>
        <v>0.11320411145129894</v>
      </c>
      <c r="F785" s="2">
        <f>'Moving Avg'!D785</f>
        <v>6.7120000000000006</v>
      </c>
      <c r="G785" s="2">
        <f>'Moving Avg'!F785</f>
        <v>6.9635000000000007</v>
      </c>
      <c r="H785" s="2">
        <f>'Moving Avg'!G785</f>
        <v>7.0453999999999981</v>
      </c>
      <c r="I785" s="2">
        <f>'Moving Avg'!H785</f>
        <v>6.9758000000000076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6.66</v>
      </c>
      <c r="C786" s="2">
        <f>RSI!I786</f>
        <v>28.457111273483278</v>
      </c>
      <c r="D786" s="2">
        <f>MACD!E786</f>
        <v>0.16315063770186633</v>
      </c>
      <c r="E786" s="2">
        <f>MACD!F786</f>
        <v>0.12319341670141243</v>
      </c>
      <c r="F786" s="2">
        <f>'Moving Avg'!D786</f>
        <v>6.6879999999999997</v>
      </c>
      <c r="G786" s="2">
        <f>'Moving Avg'!F786</f>
        <v>6.9384999999999994</v>
      </c>
      <c r="H786" s="2">
        <f>'Moving Avg'!G786</f>
        <v>7.0405999999999995</v>
      </c>
      <c r="I786" s="2">
        <f>'Moving Avg'!H786</f>
        <v>6.9738500000000077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6.68</v>
      </c>
      <c r="C787" s="2">
        <f>RSI!I787</f>
        <v>30.656142205204887</v>
      </c>
      <c r="D787" s="2">
        <f>MACD!E787</f>
        <v>0.1660179258794594</v>
      </c>
      <c r="E787" s="2">
        <f>MACD!F787</f>
        <v>0.13175831853702183</v>
      </c>
      <c r="F787" s="2">
        <f>'Moving Avg'!D787</f>
        <v>6.6840000000000002</v>
      </c>
      <c r="G787" s="2">
        <f>'Moving Avg'!F787</f>
        <v>6.9150000000000009</v>
      </c>
      <c r="H787" s="2">
        <f>'Moving Avg'!G787</f>
        <v>7.0362</v>
      </c>
      <c r="I787" s="2">
        <f>'Moving Avg'!H787</f>
        <v>6.9720500000000074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6.68</v>
      </c>
      <c r="C788" s="2">
        <f>RSI!I788</f>
        <v>30.656142205204887</v>
      </c>
      <c r="D788" s="2">
        <f>MACD!E788</f>
        <v>0.17144365962681007</v>
      </c>
      <c r="E788" s="2">
        <f>MACD!F788</f>
        <v>0.1396953867549795</v>
      </c>
      <c r="F788" s="2">
        <f>'Moving Avg'!D788</f>
        <v>6.68</v>
      </c>
      <c r="G788" s="2">
        <f>'Moving Avg'!F788</f>
        <v>6.8945000000000007</v>
      </c>
      <c r="H788" s="2">
        <f>'Moving Avg'!G788</f>
        <v>7.0317999999999996</v>
      </c>
      <c r="I788" s="2">
        <f>'Moving Avg'!H788</f>
        <v>6.9703500000000078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6.68</v>
      </c>
      <c r="C789" s="2">
        <f>RSI!I789</f>
        <v>30.656142205204887</v>
      </c>
      <c r="D789" s="2">
        <f>MACD!E789</f>
        <v>0.17738754037328874</v>
      </c>
      <c r="E789" s="2">
        <f>MACD!F789</f>
        <v>0.14723381747864137</v>
      </c>
      <c r="F789" s="2">
        <f>'Moving Avg'!D789</f>
        <v>6.6779999999999999</v>
      </c>
      <c r="G789" s="2">
        <f>'Moving Avg'!F789</f>
        <v>6.8760000000000003</v>
      </c>
      <c r="H789" s="2">
        <f>'Moving Avg'!G789</f>
        <v>7.0274000000000001</v>
      </c>
      <c r="I789" s="2">
        <f>'Moving Avg'!H789</f>
        <v>6.9687000000000072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</row>
    <row r="790" spans="1:12" ht="13.5" x14ac:dyDescent="0.25">
      <c r="A790" s="3">
        <f>RSI!A790</f>
        <v>43152</v>
      </c>
      <c r="B790" s="2">
        <f>RSI!B790</f>
        <v>6.68</v>
      </c>
      <c r="C790" s="2">
        <f>RSI!I790</f>
        <v>30.656142205204901</v>
      </c>
      <c r="D790" s="2">
        <f>MACD!E790</f>
        <v>0.15290040944391148</v>
      </c>
      <c r="E790" s="2">
        <f>MACD!F790</f>
        <v>0.14836713587169539</v>
      </c>
      <c r="F790" s="2">
        <f>'Moving Avg'!D790</f>
        <v>6.6759999999999993</v>
      </c>
      <c r="G790" s="2">
        <f>'Moving Avg'!F790</f>
        <v>6.8560000000000016</v>
      </c>
      <c r="H790" s="2">
        <f>'Moving Avg'!G790</f>
        <v>7.0229999999999997</v>
      </c>
      <c r="I790" s="2">
        <f>'Moving Avg'!H790</f>
        <v>6.9671000000000074</v>
      </c>
      <c r="J790" s="6" t="str">
        <f>OBV!F790</f>
        <v>BULLISH</v>
      </c>
      <c r="K790" s="6" t="str">
        <f>OBV!G790</f>
        <v>NEUTRAL</v>
      </c>
      <c r="L790" s="6" t="str">
        <f>OBV!H790</f>
        <v>BULLISH DIVERGENCE</v>
      </c>
    </row>
    <row r="791" spans="1:12" ht="13.5" x14ac:dyDescent="0.25">
      <c r="A791" s="3">
        <f>RSI!A791</f>
        <v>43153</v>
      </c>
      <c r="B791" s="2">
        <f>RSI!B791</f>
        <v>6.69</v>
      </c>
      <c r="C791" s="2">
        <f>RSI!I791</f>
        <v>32.060557602717324</v>
      </c>
      <c r="D791" s="2">
        <f>MACD!E791</f>
        <v>0.12952273809532411</v>
      </c>
      <c r="E791" s="2">
        <f>MACD!F791</f>
        <v>0.14459825631642115</v>
      </c>
      <c r="F791" s="2">
        <f>'Moving Avg'!D791</f>
        <v>6.6819999999999995</v>
      </c>
      <c r="G791" s="2">
        <f>'Moving Avg'!F791</f>
        <v>6.8370000000000006</v>
      </c>
      <c r="H791" s="2">
        <f>'Moving Avg'!G791</f>
        <v>7.0187999999999997</v>
      </c>
      <c r="I791" s="2">
        <f>'Moving Avg'!H791</f>
        <v>6.9655000000000067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6.69</v>
      </c>
      <c r="C792" s="2">
        <f>RSI!I792</f>
        <v>32.060557602717324</v>
      </c>
      <c r="D792" s="2">
        <f>MACD!E792</f>
        <v>9.8448804838221271E-2</v>
      </c>
      <c r="E792" s="2">
        <f>MACD!F792</f>
        <v>0.13536836602078117</v>
      </c>
      <c r="F792" s="2">
        <f>'Moving Avg'!D792</f>
        <v>6.6840000000000002</v>
      </c>
      <c r="G792" s="2">
        <f>'Moving Avg'!F792</f>
        <v>6.819</v>
      </c>
      <c r="H792" s="2">
        <f>'Moving Avg'!G792</f>
        <v>7.0146000000000006</v>
      </c>
      <c r="I792" s="2">
        <f>'Moving Avg'!H792</f>
        <v>6.9639000000000069</v>
      </c>
      <c r="J792" s="6" t="str">
        <f>OBV!F792</f>
        <v>BULLISH</v>
      </c>
      <c r="K792" s="6" t="str">
        <f>OBV!G792</f>
        <v>NEUTRAL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6.69</v>
      </c>
      <c r="C793" s="2">
        <f>RSI!I793</f>
        <v>32.060557602717324</v>
      </c>
      <c r="D793" s="2">
        <f>MACD!E793</f>
        <v>7.3095167046038689E-2</v>
      </c>
      <c r="E793" s="2">
        <f>MACD!F793</f>
        <v>0.12291372622583269</v>
      </c>
      <c r="F793" s="2">
        <f>'Moving Avg'!D793</f>
        <v>6.6859999999999999</v>
      </c>
      <c r="G793" s="2">
        <f>'Moving Avg'!F793</f>
        <v>6.7965</v>
      </c>
      <c r="H793" s="2">
        <f>'Moving Avg'!G793</f>
        <v>7.0084</v>
      </c>
      <c r="I793" s="2">
        <f>'Moving Avg'!H793</f>
        <v>6.9623000000000062</v>
      </c>
      <c r="J793" s="6" t="str">
        <f>OBV!F793</f>
        <v>BULLISH</v>
      </c>
      <c r="K793" s="6" t="str">
        <f>OBV!G793</f>
        <v>NEUTRAL</v>
      </c>
      <c r="L793" s="6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6.6</v>
      </c>
      <c r="C794" s="2">
        <f>RSI!I794</f>
        <v>26.11520538379223</v>
      </c>
      <c r="D794" s="2">
        <f>MACD!E794</f>
        <v>5.7640377698362499E-2</v>
      </c>
      <c r="E794" s="2">
        <f>MACD!F794</f>
        <v>0.10985905652033866</v>
      </c>
      <c r="F794" s="2">
        <f>'Moving Avg'!D794</f>
        <v>6.67</v>
      </c>
      <c r="G794" s="2">
        <f>'Moving Avg'!F794</f>
        <v>6.7765000000000004</v>
      </c>
      <c r="H794" s="2">
        <f>'Moving Avg'!G794</f>
        <v>7.0008000000000008</v>
      </c>
      <c r="I794" s="2">
        <f>'Moving Avg'!H794</f>
        <v>6.9602500000000056</v>
      </c>
      <c r="J794" s="6" t="str">
        <f>OBV!F794</f>
        <v>BULLISH</v>
      </c>
      <c r="K794" s="6" t="str">
        <f>OBV!G794</f>
        <v>NEUTRAL</v>
      </c>
      <c r="L794" s="6" t="str">
        <f>OBV!H794</f>
        <v>BULLISH DIVERGENCE</v>
      </c>
    </row>
    <row r="795" spans="1:12" ht="13.5" x14ac:dyDescent="0.25">
      <c r="A795" s="3">
        <f>RSI!A795</f>
        <v>43159</v>
      </c>
      <c r="B795" s="2">
        <f>RSI!B795</f>
        <v>6.67</v>
      </c>
      <c r="C795" s="2">
        <f>RSI!I795</f>
        <v>36.048582156336821</v>
      </c>
      <c r="D795" s="2">
        <f>MACD!E795</f>
        <v>4.0715509945073336E-2</v>
      </c>
      <c r="E795" s="2">
        <f>MACD!F795</f>
        <v>9.6030347205285596E-2</v>
      </c>
      <c r="F795" s="2">
        <f>'Moving Avg'!D795</f>
        <v>6.668000000000001</v>
      </c>
      <c r="G795" s="2">
        <f>'Moving Avg'!F795</f>
        <v>6.7534999999999998</v>
      </c>
      <c r="H795" s="2">
        <f>'Moving Avg'!G795</f>
        <v>6.9946000000000019</v>
      </c>
      <c r="I795" s="2">
        <f>'Moving Avg'!H795</f>
        <v>6.958550000000006</v>
      </c>
      <c r="J795" s="6" t="str">
        <f>OBV!F795</f>
        <v>BULLISH</v>
      </c>
      <c r="K795" s="6" t="str">
        <f>OBV!G795</f>
        <v>NEUTRAL</v>
      </c>
      <c r="L795" s="6" t="str">
        <f>OBV!H795</f>
        <v>BULLISH DIVERGENCE</v>
      </c>
    </row>
    <row r="796" spans="1:12" ht="13.5" x14ac:dyDescent="0.25">
      <c r="A796" s="3">
        <f>RSI!A796</f>
        <v>43160</v>
      </c>
      <c r="B796" s="2">
        <f>RSI!B796</f>
        <v>6.79</v>
      </c>
      <c r="C796" s="2">
        <f>RSI!I796</f>
        <v>48.765273955659055</v>
      </c>
      <c r="D796" s="2">
        <f>MACD!E796</f>
        <v>1.3714938230159568E-2</v>
      </c>
      <c r="E796" s="2">
        <f>MACD!F796</f>
        <v>7.9567265410260393E-2</v>
      </c>
      <c r="F796" s="2">
        <f>'Moving Avg'!D796</f>
        <v>6.6879999999999997</v>
      </c>
      <c r="G796" s="2">
        <f>'Moving Avg'!F796</f>
        <v>6.7429999999999994</v>
      </c>
      <c r="H796" s="2">
        <f>'Moving Avg'!G796</f>
        <v>6.9908000000000028</v>
      </c>
      <c r="I796" s="2">
        <f>'Moving Avg'!H796</f>
        <v>6.957450000000005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6.78</v>
      </c>
      <c r="C797" s="2">
        <f>RSI!I797</f>
        <v>47.910293403396771</v>
      </c>
      <c r="D797" s="2">
        <f>MACD!E797</f>
        <v>-5.2594691046614628E-3</v>
      </c>
      <c r="E797" s="2">
        <f>MACD!F797</f>
        <v>6.2601918507276019E-2</v>
      </c>
      <c r="F797" s="2">
        <f>'Moving Avg'!D797</f>
        <v>6.7060000000000004</v>
      </c>
      <c r="G797" s="2">
        <f>'Moving Avg'!F797</f>
        <v>6.7324999999999999</v>
      </c>
      <c r="H797" s="2">
        <f>'Moving Avg'!G797</f>
        <v>6.9866000000000019</v>
      </c>
      <c r="I797" s="2">
        <f>'Moving Avg'!H797</f>
        <v>6.9563000000000041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</row>
    <row r="798" spans="1:12" ht="13.5" x14ac:dyDescent="0.25">
      <c r="A798" s="3">
        <f>RSI!A798</f>
        <v>43164</v>
      </c>
      <c r="B798" s="2">
        <f>RSI!B798</f>
        <v>6.84</v>
      </c>
      <c r="C798" s="2">
        <f>RSI!I798</f>
        <v>53.21090680149603</v>
      </c>
      <c r="D798" s="2">
        <f>MACD!E798</f>
        <v>-2.564956637148974E-2</v>
      </c>
      <c r="E798" s="2">
        <f>MACD!F798</f>
        <v>4.4951621531522865E-2</v>
      </c>
      <c r="F798" s="2">
        <f>'Moving Avg'!D798</f>
        <v>6.7359999999999998</v>
      </c>
      <c r="G798" s="2">
        <f>'Moving Avg'!F798</f>
        <v>6.7245000000000008</v>
      </c>
      <c r="H798" s="2">
        <f>'Moving Avg'!G798</f>
        <v>6.9838000000000022</v>
      </c>
      <c r="I798" s="2">
        <f>'Moving Avg'!H798</f>
        <v>6.9554500000000044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</row>
    <row r="799" spans="1:12" ht="13.5" x14ac:dyDescent="0.25">
      <c r="A799" s="3">
        <f>RSI!A799</f>
        <v>43165</v>
      </c>
      <c r="B799" s="2">
        <f>RSI!B799</f>
        <v>6.84</v>
      </c>
      <c r="C799" s="2">
        <f>RSI!I799</f>
        <v>53.210906801496044</v>
      </c>
      <c r="D799" s="2">
        <f>MACD!E799</f>
        <v>-4.3155772875454801E-2</v>
      </c>
      <c r="E799" s="2">
        <f>MACD!F799</f>
        <v>2.7330142650127329E-2</v>
      </c>
      <c r="F799" s="2">
        <f>'Moving Avg'!D799</f>
        <v>6.7840000000000007</v>
      </c>
      <c r="G799" s="2">
        <f>'Moving Avg'!F799</f>
        <v>6.7165000000000008</v>
      </c>
      <c r="H799" s="2">
        <f>'Moving Avg'!G799</f>
        <v>6.979000000000001</v>
      </c>
      <c r="I799" s="2">
        <f>'Moving Avg'!H799</f>
        <v>6.9546000000000028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6.84</v>
      </c>
      <c r="C800" s="2">
        <f>RSI!I800</f>
        <v>53.210906801496044</v>
      </c>
      <c r="D800" s="2">
        <f>MACD!E800</f>
        <v>-5.8203019875708861E-2</v>
      </c>
      <c r="E800" s="2">
        <f>MACD!F800</f>
        <v>1.0223510144960091E-2</v>
      </c>
      <c r="F800" s="2">
        <f>'Moving Avg'!D800</f>
        <v>6.8180000000000005</v>
      </c>
      <c r="G800" s="2">
        <f>'Moving Avg'!F800</f>
        <v>6.7185000000000006</v>
      </c>
      <c r="H800" s="2">
        <f>'Moving Avg'!G800</f>
        <v>6.9757999999999996</v>
      </c>
      <c r="I800" s="2">
        <f>'Moving Avg'!H800</f>
        <v>6.9538000000000038</v>
      </c>
      <c r="J800" s="6" t="str">
        <f>OBV!F800</f>
        <v>BEARISH</v>
      </c>
      <c r="K800" s="6" t="str">
        <f>OBV!G800</f>
        <v>NEUTRAL</v>
      </c>
      <c r="L800" s="6" t="str">
        <f>OBV!H800</f>
        <v>BEARISH DIVERGENCE</v>
      </c>
    </row>
    <row r="801" spans="1:12" ht="13.5" x14ac:dyDescent="0.25">
      <c r="A801" s="3">
        <f>RSI!A801</f>
        <v>43167</v>
      </c>
      <c r="B801" s="2">
        <f>RSI!B801</f>
        <v>6.8</v>
      </c>
      <c r="C801" s="2">
        <f>RSI!I801</f>
        <v>49.054519265481744</v>
      </c>
      <c r="D801" s="2">
        <f>MACD!E801</f>
        <v>-6.6650828552537789E-2</v>
      </c>
      <c r="E801" s="2">
        <f>MACD!F801</f>
        <v>-5.1513575945394859E-3</v>
      </c>
      <c r="F801" s="2">
        <f>'Moving Avg'!D801</f>
        <v>6.82</v>
      </c>
      <c r="G801" s="2">
        <f>'Moving Avg'!F801</f>
        <v>6.7195000000000009</v>
      </c>
      <c r="H801" s="2">
        <f>'Moving Avg'!G801</f>
        <v>6.9685999999999986</v>
      </c>
      <c r="I801" s="2">
        <f>'Moving Avg'!H801</f>
        <v>6.9528000000000034</v>
      </c>
      <c r="J801" s="6" t="str">
        <f>OBV!F801</f>
        <v>BEARISH</v>
      </c>
      <c r="K801" s="6" t="str">
        <f>OBV!G801</f>
        <v>NEUTRAL</v>
      </c>
      <c r="L801" s="6" t="str">
        <f>OBV!H801</f>
        <v>BEARISH DIVERGENCE</v>
      </c>
    </row>
    <row r="802" spans="1:12" ht="13.5" x14ac:dyDescent="0.25">
      <c r="A802" s="3">
        <f>RSI!A802</f>
        <v>43168</v>
      </c>
      <c r="B802" s="2">
        <f>RSI!B802</f>
        <v>6.8</v>
      </c>
      <c r="C802" s="2">
        <f>RSI!I802</f>
        <v>49.054519265481737</v>
      </c>
      <c r="D802" s="2">
        <f>MACD!E802</f>
        <v>-7.3763489726092146E-2</v>
      </c>
      <c r="E802" s="2">
        <f>MACD!F802</f>
        <v>-1.8873784020850021E-2</v>
      </c>
      <c r="F802" s="2">
        <f>'Moving Avg'!D802</f>
        <v>6.8239999999999998</v>
      </c>
      <c r="G802" s="2">
        <f>'Moving Avg'!F802</f>
        <v>6.7245000000000008</v>
      </c>
      <c r="H802" s="2">
        <f>'Moving Avg'!G802</f>
        <v>6.9621999999999993</v>
      </c>
      <c r="I802" s="2">
        <f>'Moving Avg'!H802</f>
        <v>6.9518000000000031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6.79</v>
      </c>
      <c r="C803" s="2">
        <f>RSI!I803</f>
        <v>47.968149393577185</v>
      </c>
      <c r="D803" s="2">
        <f>MACD!E803</f>
        <v>-7.9008298454932735E-2</v>
      </c>
      <c r="E803" s="2">
        <f>MACD!F803</f>
        <v>-3.0900686907666564E-2</v>
      </c>
      <c r="F803" s="2">
        <f>'Moving Avg'!D803</f>
        <v>6.8140000000000001</v>
      </c>
      <c r="G803" s="2">
        <f>'Moving Avg'!F803</f>
        <v>6.729000000000001</v>
      </c>
      <c r="H803" s="2">
        <f>'Moving Avg'!G803</f>
        <v>6.9513999999999996</v>
      </c>
      <c r="I803" s="2">
        <f>'Moving Avg'!H803</f>
        <v>6.9507500000000029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6.78</v>
      </c>
      <c r="C804" s="2">
        <f>RSI!I804</f>
        <v>46.850771388855541</v>
      </c>
      <c r="D804" s="2">
        <f>MACD!E804</f>
        <v>-9.6462113858384768E-2</v>
      </c>
      <c r="E804" s="2">
        <f>MACD!F804</f>
        <v>-4.4012972297810204E-2</v>
      </c>
      <c r="F804" s="2">
        <f>'Moving Avg'!D804</f>
        <v>6.8019999999999996</v>
      </c>
      <c r="G804" s="2">
        <f>'Moving Avg'!F804</f>
        <v>6.7335000000000012</v>
      </c>
      <c r="H804" s="2">
        <f>'Moving Avg'!G804</f>
        <v>6.9384000000000006</v>
      </c>
      <c r="I804" s="2">
        <f>'Moving Avg'!H804</f>
        <v>6.9496500000000028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6.78</v>
      </c>
      <c r="C805" s="2">
        <f>RSI!I805</f>
        <v>46.850771388855541</v>
      </c>
      <c r="D805" s="2">
        <f>MACD!E805</f>
        <v>-0.1003195234894827</v>
      </c>
      <c r="E805" s="2">
        <f>MACD!F805</f>
        <v>-5.5274282536144706E-2</v>
      </c>
      <c r="F805" s="2">
        <f>'Moving Avg'!D805</f>
        <v>6.7900000000000009</v>
      </c>
      <c r="G805" s="2">
        <f>'Moving Avg'!F805</f>
        <v>6.7379999999999995</v>
      </c>
      <c r="H805" s="2">
        <f>'Moving Avg'!G805</f>
        <v>6.9257999999999988</v>
      </c>
      <c r="I805" s="2">
        <f>'Moving Avg'!H805</f>
        <v>6.9476000000000031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6.78</v>
      </c>
      <c r="C806" s="2">
        <f>RSI!I806</f>
        <v>46.850771388855541</v>
      </c>
      <c r="D806" s="2">
        <f>MACD!E806</f>
        <v>-8.4990490881489578E-2</v>
      </c>
      <c r="E806" s="2">
        <f>MACD!F806</f>
        <v>-6.1217524205213682E-2</v>
      </c>
      <c r="F806" s="2">
        <f>'Moving Avg'!D806</f>
        <v>6.7859999999999996</v>
      </c>
      <c r="G806" s="2">
        <f>'Moving Avg'!F806</f>
        <v>6.7439999999999998</v>
      </c>
      <c r="H806" s="2">
        <f>'Moving Avg'!G806</f>
        <v>6.9175999999999984</v>
      </c>
      <c r="I806" s="2">
        <f>'Moving Avg'!H806</f>
        <v>6.9455500000000026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6.78</v>
      </c>
      <c r="C807" s="2">
        <f>RSI!I807</f>
        <v>46.850771388855549</v>
      </c>
      <c r="D807" s="2">
        <f>MACD!E807</f>
        <v>-7.3436513870879239E-2</v>
      </c>
      <c r="E807" s="2">
        <f>MACD!F807</f>
        <v>-6.3661322138346799E-2</v>
      </c>
      <c r="F807" s="2">
        <f>'Moving Avg'!D807</f>
        <v>6.7820000000000009</v>
      </c>
      <c r="G807" s="2">
        <f>'Moving Avg'!F807</f>
        <v>6.7490000000000006</v>
      </c>
      <c r="H807" s="2">
        <f>'Moving Avg'!G807</f>
        <v>6.9095999999999984</v>
      </c>
      <c r="I807" s="2">
        <f>'Moving Avg'!H807</f>
        <v>6.9435000000000029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6.78</v>
      </c>
      <c r="C808" s="2">
        <f>RSI!I808</f>
        <v>46.850771388855549</v>
      </c>
      <c r="D808" s="2">
        <f>MACD!E808</f>
        <v>-5.4316600100504431E-2</v>
      </c>
      <c r="E808" s="2">
        <f>MACD!F808</f>
        <v>-6.1792377730778329E-2</v>
      </c>
      <c r="F808" s="2">
        <f>'Moving Avg'!D808</f>
        <v>6.7799999999999994</v>
      </c>
      <c r="G808" s="2">
        <f>'Moving Avg'!F808</f>
        <v>6.7540000000000004</v>
      </c>
      <c r="H808" s="2">
        <f>'Moving Avg'!G808</f>
        <v>6.8973999999999966</v>
      </c>
      <c r="I808" s="2">
        <f>'Moving Avg'!H808</f>
        <v>6.9414500000000023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6.78</v>
      </c>
      <c r="C809" s="2">
        <f>RSI!I809</f>
        <v>46.850771388855534</v>
      </c>
      <c r="D809" s="2">
        <f>MACD!E809</f>
        <v>-3.8033857401773119E-2</v>
      </c>
      <c r="E809" s="2">
        <f>MACD!F809</f>
        <v>-5.7040673664977289E-2</v>
      </c>
      <c r="F809" s="2">
        <f>'Moving Avg'!D809</f>
        <v>6.7799999999999994</v>
      </c>
      <c r="G809" s="2">
        <f>'Moving Avg'!F809</f>
        <v>6.7590000000000003</v>
      </c>
      <c r="H809" s="2">
        <f>'Moving Avg'!G809</f>
        <v>6.8865999999999952</v>
      </c>
      <c r="I809" s="2">
        <f>'Moving Avg'!H809</f>
        <v>6.9398500000000016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</row>
    <row r="810" spans="1:12" ht="13.5" x14ac:dyDescent="0.25">
      <c r="A810" s="3">
        <f>RSI!A810</f>
        <v>43181</v>
      </c>
      <c r="B810" s="2">
        <f>RSI!B810</f>
        <v>6.77</v>
      </c>
      <c r="C810" s="2">
        <f>RSI!I810</f>
        <v>45.208024022216058</v>
      </c>
      <c r="D810" s="2">
        <f>MACD!E810</f>
        <v>-2.3418787111863182E-2</v>
      </c>
      <c r="E810" s="2">
        <f>MACD!F810</f>
        <v>-5.0316296354354473E-2</v>
      </c>
      <c r="F810" s="2">
        <f>'Moving Avg'!D810</f>
        <v>6.7780000000000005</v>
      </c>
      <c r="G810" s="2">
        <f>'Moving Avg'!F810</f>
        <v>6.7635000000000005</v>
      </c>
      <c r="H810" s="2">
        <f>'Moving Avg'!G810</f>
        <v>6.8761999999999945</v>
      </c>
      <c r="I810" s="2">
        <f>'Moving Avg'!H810</f>
        <v>6.9382000000000019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6.78</v>
      </c>
      <c r="C811" s="2">
        <f>RSI!I811</f>
        <v>47.201718050656417</v>
      </c>
      <c r="D811" s="2">
        <f>MACD!E811</f>
        <v>-1.7798218797981491E-2</v>
      </c>
      <c r="E811" s="2">
        <f>MACD!F811</f>
        <v>-4.3812680843079876E-2</v>
      </c>
      <c r="F811" s="2">
        <f>'Moving Avg'!D811</f>
        <v>6.7780000000000005</v>
      </c>
      <c r="G811" s="2">
        <f>'Moving Avg'!F811</f>
        <v>6.7680000000000007</v>
      </c>
      <c r="H811" s="2">
        <f>'Moving Avg'!G811</f>
        <v>6.8667999999999951</v>
      </c>
      <c r="I811" s="2">
        <f>'Moving Avg'!H811</f>
        <v>6.9366000000000012</v>
      </c>
      <c r="J811" s="6" t="str">
        <f>OBV!F811</f>
        <v>BEARISH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6.77</v>
      </c>
      <c r="C812" s="2">
        <f>RSI!I812</f>
        <v>45.421837222091462</v>
      </c>
      <c r="D812" s="2">
        <f>MACD!E812</f>
        <v>-1.2223149961772428E-2</v>
      </c>
      <c r="E812" s="2">
        <f>MACD!F812</f>
        <v>-3.7494774666818387E-2</v>
      </c>
      <c r="F812" s="2">
        <f>'Moving Avg'!D812</f>
        <v>6.7759999999999989</v>
      </c>
      <c r="G812" s="2">
        <f>'Moving Avg'!F812</f>
        <v>6.7720000000000011</v>
      </c>
      <c r="H812" s="2">
        <f>'Moving Avg'!G812</f>
        <v>6.8583999999999943</v>
      </c>
      <c r="I812" s="2">
        <f>'Moving Avg'!H812</f>
        <v>6.9349500000000015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6.78</v>
      </c>
      <c r="C813" s="2">
        <f>RSI!I813</f>
        <v>47.551688663163681</v>
      </c>
      <c r="D813" s="2">
        <f>MACD!E813</f>
        <v>-9.6532453184536848E-3</v>
      </c>
      <c r="E813" s="2">
        <f>MACD!F813</f>
        <v>-3.1926468797145446E-2</v>
      </c>
      <c r="F813" s="2">
        <f>'Moving Avg'!D813</f>
        <v>6.7760000000000007</v>
      </c>
      <c r="G813" s="2">
        <f>'Moving Avg'!F813</f>
        <v>6.7765000000000004</v>
      </c>
      <c r="H813" s="2">
        <f>'Moving Avg'!G813</f>
        <v>6.8509999999999946</v>
      </c>
      <c r="I813" s="2">
        <f>'Moving Avg'!H813</f>
        <v>6.9333500000000017</v>
      </c>
      <c r="J813" s="6" t="str">
        <f>OBV!F813</f>
        <v>BEARISH</v>
      </c>
      <c r="K813" s="6" t="str">
        <f>OBV!G813</f>
        <v>NEUTRAL</v>
      </c>
      <c r="L813" s="6" t="str">
        <f>OBV!H813</f>
        <v>NEUTRAL</v>
      </c>
    </row>
    <row r="814" spans="1:12" ht="13.5" x14ac:dyDescent="0.25">
      <c r="A814" s="3">
        <f>RSI!A814</f>
        <v>43187</v>
      </c>
      <c r="B814" s="2">
        <f>RSI!B814</f>
        <v>6.78</v>
      </c>
      <c r="C814" s="2">
        <f>RSI!I814</f>
        <v>47.551688663163681</v>
      </c>
      <c r="D814" s="2">
        <f>MACD!E814</f>
        <v>-8.9542801954154427E-3</v>
      </c>
      <c r="E814" s="2">
        <f>MACD!F814</f>
        <v>-2.7332031076799445E-2</v>
      </c>
      <c r="F814" s="2">
        <f>'Moving Avg'!D814</f>
        <v>6.7760000000000007</v>
      </c>
      <c r="G814" s="2">
        <f>'Moving Avg'!F814</f>
        <v>6.785499999999999</v>
      </c>
      <c r="H814" s="2">
        <f>'Moving Avg'!G814</f>
        <v>6.8437999999999946</v>
      </c>
      <c r="I814" s="2">
        <f>'Moving Avg'!H814</f>
        <v>6.931750000000001</v>
      </c>
      <c r="J814" s="6" t="str">
        <f>OBV!F814</f>
        <v>BEARISH</v>
      </c>
      <c r="K814" s="6" t="str">
        <f>OBV!G814</f>
        <v>NEUTRAL</v>
      </c>
      <c r="L814" s="6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6.78</v>
      </c>
      <c r="C815" s="2">
        <f>RSI!I815</f>
        <v>47.551688663163681</v>
      </c>
      <c r="D815" s="2">
        <f>MACD!E815</f>
        <v>-8.3046148688712407E-3</v>
      </c>
      <c r="E815" s="2">
        <f>MACD!F815</f>
        <v>-2.3526547835213806E-2</v>
      </c>
      <c r="F815" s="2">
        <f>'Moving Avg'!D815</f>
        <v>6.7780000000000005</v>
      </c>
      <c r="G815" s="2">
        <f>'Moving Avg'!F815</f>
        <v>6.7909999999999995</v>
      </c>
      <c r="H815" s="2">
        <f>'Moving Avg'!G815</f>
        <v>6.8361999999999945</v>
      </c>
      <c r="I815" s="2">
        <f>'Moving Avg'!H815</f>
        <v>6.9306500000000009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6.7</v>
      </c>
      <c r="C816" s="2">
        <f>RSI!I816</f>
        <v>34.211840739201378</v>
      </c>
      <c r="D816" s="2">
        <f>MACD!E816</f>
        <v>-1.7750524065478501E-3</v>
      </c>
      <c r="E816" s="2">
        <f>MACD!F816</f>
        <v>-1.9176248749480616E-2</v>
      </c>
      <c r="F816" s="2">
        <f>'Moving Avg'!D816</f>
        <v>6.7620000000000005</v>
      </c>
      <c r="G816" s="2">
        <f>'Moving Avg'!F816</f>
        <v>6.7864999999999993</v>
      </c>
      <c r="H816" s="2">
        <f>'Moving Avg'!G816</f>
        <v>6.8269999999999937</v>
      </c>
      <c r="I816" s="2">
        <f>'Moving Avg'!H816</f>
        <v>6.9286500000000002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6.9</v>
      </c>
      <c r="C817" s="2">
        <f>RSI!I817</f>
        <v>62.519910071233134</v>
      </c>
      <c r="D817" s="2">
        <f>MACD!E817</f>
        <v>-1.0542203726306099E-2</v>
      </c>
      <c r="E817" s="2">
        <f>MACD!F817</f>
        <v>-1.7449439744845714E-2</v>
      </c>
      <c r="F817" s="2">
        <f>'Moving Avg'!D817</f>
        <v>6.7879999999999994</v>
      </c>
      <c r="G817" s="2">
        <f>'Moving Avg'!F817</f>
        <v>6.7924999999999995</v>
      </c>
      <c r="H817" s="2">
        <f>'Moving Avg'!G817</f>
        <v>6.8219999999999947</v>
      </c>
      <c r="I817" s="2">
        <f>'Moving Avg'!H817</f>
        <v>6.9281500000000005</v>
      </c>
      <c r="J817" s="6" t="str">
        <f>OBV!F817</f>
        <v>BEARISH</v>
      </c>
      <c r="K817" s="6" t="str">
        <f>OBV!G817</f>
        <v>NEUTRAL</v>
      </c>
      <c r="L817" s="6" t="str">
        <f>OBV!H817</f>
        <v>BEARISH DIVERGENCE</v>
      </c>
    </row>
    <row r="818" spans="1:12" ht="13.5" x14ac:dyDescent="0.25">
      <c r="A818" s="3">
        <f>RSI!A818</f>
        <v>43193</v>
      </c>
      <c r="B818" s="2">
        <f>RSI!B818</f>
        <v>7.1</v>
      </c>
      <c r="C818" s="2">
        <f>RSI!I818</f>
        <v>74.38818419397154</v>
      </c>
      <c r="D818" s="2">
        <f>MACD!E818</f>
        <v>-3.347325158393577E-2</v>
      </c>
      <c r="E818" s="2">
        <f>MACD!F818</f>
        <v>-2.0654202112663726E-2</v>
      </c>
      <c r="F818" s="2">
        <f>'Moving Avg'!D818</f>
        <v>6.8520000000000012</v>
      </c>
      <c r="G818" s="2">
        <f>'Moving Avg'!F818</f>
        <v>6.8054999999999994</v>
      </c>
      <c r="H818" s="2">
        <f>'Moving Avg'!G818</f>
        <v>6.822199999999996</v>
      </c>
      <c r="I818" s="2">
        <f>'Moving Avg'!H818</f>
        <v>6.9286499999999993</v>
      </c>
      <c r="J818" s="6" t="str">
        <f>OBV!F818</f>
        <v>BEARISH</v>
      </c>
      <c r="K818" s="6" t="str">
        <f>OBV!G818</f>
        <v>NEUTRAL</v>
      </c>
      <c r="L818" s="6" t="str">
        <f>OBV!H818</f>
        <v>BEARISH DIVERGENCE</v>
      </c>
    </row>
    <row r="819" spans="1:12" ht="13.5" x14ac:dyDescent="0.25">
      <c r="A819" s="3">
        <f>RSI!A819</f>
        <v>43194</v>
      </c>
      <c r="B819" s="2">
        <f>RSI!B819</f>
        <v>7.1</v>
      </c>
      <c r="C819" s="2">
        <f>RSI!I819</f>
        <v>74.38818419397154</v>
      </c>
      <c r="D819" s="2">
        <f>MACD!E819</f>
        <v>-5.4704434360325571E-2</v>
      </c>
      <c r="E819" s="2">
        <f>MACD!F819</f>
        <v>-2.7464248562196095E-2</v>
      </c>
      <c r="F819" s="2">
        <f>'Moving Avg'!D819</f>
        <v>6.9160000000000013</v>
      </c>
      <c r="G819" s="2">
        <f>'Moving Avg'!F819</f>
        <v>6.8185000000000002</v>
      </c>
      <c r="H819" s="2">
        <f>'Moving Avg'!G819</f>
        <v>6.8231999999999964</v>
      </c>
      <c r="I819" s="2">
        <f>'Moving Avg'!H819</f>
        <v>6.9291499999999981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</row>
    <row r="820" spans="1:12" ht="13.5" x14ac:dyDescent="0.25">
      <c r="A820" s="3">
        <f>RSI!A820</f>
        <v>43195</v>
      </c>
      <c r="B820" s="2">
        <f>RSI!B820</f>
        <v>7.14</v>
      </c>
      <c r="C820" s="2">
        <f>RSI!I820</f>
        <v>76.140632565664177</v>
      </c>
      <c r="D820" s="2">
        <f>MACD!E820</f>
        <v>-7.8863287710939645E-2</v>
      </c>
      <c r="E820" s="2">
        <f>MACD!F820</f>
        <v>-3.7744056391944808E-2</v>
      </c>
      <c r="F820" s="2">
        <f>'Moving Avg'!D820</f>
        <v>6.9880000000000013</v>
      </c>
      <c r="G820" s="2">
        <f>'Moving Avg'!F820</f>
        <v>6.833499999999999</v>
      </c>
      <c r="H820" s="2">
        <f>'Moving Avg'!G820</f>
        <v>6.8243999999999971</v>
      </c>
      <c r="I820" s="2">
        <f>'Moving Avg'!H820</f>
        <v>6.9298499999999992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7.3</v>
      </c>
      <c r="C821" s="2">
        <f>RSI!I821</f>
        <v>81.572179246029719</v>
      </c>
      <c r="D821" s="2">
        <f>MACD!E821</f>
        <v>-0.11142235187212179</v>
      </c>
      <c r="E821" s="2">
        <f>MACD!F821</f>
        <v>-5.2479715487980208E-2</v>
      </c>
      <c r="F821" s="2">
        <f>'Moving Avg'!D821</f>
        <v>7.1079999999999997</v>
      </c>
      <c r="G821" s="2">
        <f>'Moving Avg'!F821</f>
        <v>6.8585000000000012</v>
      </c>
      <c r="H821" s="2">
        <f>'Moving Avg'!G821</f>
        <v>6.8289999999999971</v>
      </c>
      <c r="I821" s="2">
        <f>'Moving Avg'!H821</f>
        <v>6.9313500000000001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7.3</v>
      </c>
      <c r="C822" s="2">
        <f>RSI!I822</f>
        <v>81.572179246029719</v>
      </c>
      <c r="D822" s="2">
        <f>MACD!E822</f>
        <v>-0.1431262072477244</v>
      </c>
      <c r="E822" s="2">
        <f>MACD!F822</f>
        <v>-7.0609013839929055E-2</v>
      </c>
      <c r="F822" s="2">
        <f>'Moving Avg'!D822</f>
        <v>7.1879999999999997</v>
      </c>
      <c r="G822" s="2">
        <f>'Moving Avg'!F822</f>
        <v>6.8835000000000006</v>
      </c>
      <c r="H822" s="2">
        <f>'Moving Avg'!G822</f>
        <v>6.8339999999999979</v>
      </c>
      <c r="I822" s="2">
        <f>'Moving Avg'!H822</f>
        <v>6.9328499999999993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7.24</v>
      </c>
      <c r="C823" s="2">
        <f>RSI!I823</f>
        <v>74.2235405963971</v>
      </c>
      <c r="D823" s="2">
        <f>MACD!E823</f>
        <v>-0.16639132234544451</v>
      </c>
      <c r="E823" s="2">
        <f>MACD!F823</f>
        <v>-8.9765475541032147E-2</v>
      </c>
      <c r="F823" s="2">
        <f>'Moving Avg'!D823</f>
        <v>7.2159999999999993</v>
      </c>
      <c r="G823" s="2">
        <f>'Moving Avg'!F823</f>
        <v>6.9060000000000006</v>
      </c>
      <c r="H823" s="2">
        <f>'Moving Avg'!G823</f>
        <v>6.8359999999999994</v>
      </c>
      <c r="I823" s="2">
        <f>'Moving Avg'!H823</f>
        <v>6.93405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7.22</v>
      </c>
      <c r="C824" s="2">
        <f>RSI!I824</f>
        <v>71.898409006571285</v>
      </c>
      <c r="D824" s="2">
        <f>MACD!E824</f>
        <v>-0.18648346297932328</v>
      </c>
      <c r="E824" s="2">
        <f>MACD!F824</f>
        <v>-0.10910907302869037</v>
      </c>
      <c r="F824" s="2">
        <f>'Moving Avg'!D824</f>
        <v>7.2399999999999993</v>
      </c>
      <c r="G824" s="2">
        <f>'Moving Avg'!F824</f>
        <v>6.9279999999999999</v>
      </c>
      <c r="H824" s="2">
        <f>'Moving Avg'!G824</f>
        <v>6.8403999999999998</v>
      </c>
      <c r="I824" s="2">
        <f>'Moving Avg'!H824</f>
        <v>6.9351500000000001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7.2</v>
      </c>
      <c r="C825" s="2">
        <f>RSI!I825</f>
        <v>69.552018508367823</v>
      </c>
      <c r="D825" s="2">
        <f>MACD!E825</f>
        <v>-0.203632764467641</v>
      </c>
      <c r="E825" s="2">
        <f>MACD!F825</f>
        <v>-0.12801381131648051</v>
      </c>
      <c r="F825" s="2">
        <f>'Moving Avg'!D825</f>
        <v>7.2519999999999998</v>
      </c>
      <c r="G825" s="2">
        <f>'Moving Avg'!F825</f>
        <v>6.9489999999999998</v>
      </c>
      <c r="H825" s="2">
        <f>'Moving Avg'!G825</f>
        <v>6.841800000000001</v>
      </c>
      <c r="I825" s="2">
        <f>'Moving Avg'!H825</f>
        <v>6.9361500000000005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</row>
    <row r="826" spans="1:12" ht="13.5" x14ac:dyDescent="0.25">
      <c r="A826" s="3">
        <f>RSI!A826</f>
        <v>43206</v>
      </c>
      <c r="B826" s="2">
        <f>RSI!B826</f>
        <v>7.2</v>
      </c>
      <c r="C826" s="2">
        <f>RSI!I826</f>
        <v>69.552018508367823</v>
      </c>
      <c r="D826" s="2">
        <f>MACD!E826</f>
        <v>-0.23184224267680609</v>
      </c>
      <c r="E826" s="2">
        <f>MACD!F826</f>
        <v>-0.14877949758854564</v>
      </c>
      <c r="F826" s="2">
        <f>'Moving Avg'!D826</f>
        <v>7.2319999999999993</v>
      </c>
      <c r="G826" s="2">
        <f>'Moving Avg'!F826</f>
        <v>6.9699999999999989</v>
      </c>
      <c r="H826" s="2">
        <f>'Moving Avg'!G826</f>
        <v>6.8458000000000006</v>
      </c>
      <c r="I826" s="2">
        <f>'Moving Avg'!H826</f>
        <v>6.9371499999999999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7.19</v>
      </c>
      <c r="C827" s="2">
        <f>RSI!I827</f>
        <v>68.260239596578032</v>
      </c>
      <c r="D827" s="2">
        <f>MACD!E827</f>
        <v>-0.22548964306658803</v>
      </c>
      <c r="E827" s="2">
        <f>MACD!F827</f>
        <v>-0.16412152668415411</v>
      </c>
      <c r="F827" s="2">
        <f>'Moving Avg'!D827</f>
        <v>7.2099999999999991</v>
      </c>
      <c r="G827" s="2">
        <f>'Moving Avg'!F827</f>
        <v>6.990499999999999</v>
      </c>
      <c r="H827" s="2">
        <f>'Moving Avg'!G827</f>
        <v>6.849800000000001</v>
      </c>
      <c r="I827" s="2">
        <f>'Moving Avg'!H827</f>
        <v>6.9380999999999995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7.09</v>
      </c>
      <c r="C828" s="2">
        <f>RSI!I828</f>
        <v>56.882809543085784</v>
      </c>
      <c r="D828" s="2">
        <f>MACD!E828</f>
        <v>-0.18307105769599907</v>
      </c>
      <c r="E828" s="2">
        <f>MACD!F828</f>
        <v>-0.1679114328865231</v>
      </c>
      <c r="F828" s="2">
        <f>'Moving Avg'!D828</f>
        <v>7.1800000000000015</v>
      </c>
      <c r="G828" s="2">
        <f>'Moving Avg'!F828</f>
        <v>7.0060000000000002</v>
      </c>
      <c r="H828" s="2">
        <f>'Moving Avg'!G828</f>
        <v>6.8516000000000021</v>
      </c>
      <c r="I828" s="2">
        <f>'Moving Avg'!H828</f>
        <v>6.9385499999999993</v>
      </c>
      <c r="J828" s="6" t="str">
        <f>OBV!F828</f>
        <v>BEARISH</v>
      </c>
      <c r="K828" s="6" t="str">
        <f>OBV!G828</f>
        <v>WEAK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7.15</v>
      </c>
      <c r="C829" s="2">
        <f>RSI!I829</f>
        <v>61.07499926678679</v>
      </c>
      <c r="D829" s="2">
        <f>MACD!E829</f>
        <v>-0.15208132775954475</v>
      </c>
      <c r="E829" s="2">
        <f>MACD!F829</f>
        <v>-0.16474541186112746</v>
      </c>
      <c r="F829" s="2">
        <f>'Moving Avg'!D829</f>
        <v>7.1659999999999995</v>
      </c>
      <c r="G829" s="2">
        <f>'Moving Avg'!F829</f>
        <v>7.0245000000000006</v>
      </c>
      <c r="H829" s="2">
        <f>'Moving Avg'!G829</f>
        <v>6.8546000000000014</v>
      </c>
      <c r="I829" s="2">
        <f>'Moving Avg'!H829</f>
        <v>6.9392999999999994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7.15</v>
      </c>
      <c r="C830" s="2">
        <f>RSI!I830</f>
        <v>61.07499926678679</v>
      </c>
      <c r="D830" s="2">
        <f>MACD!E830</f>
        <v>-0.12048445868956392</v>
      </c>
      <c r="E830" s="2">
        <f>MACD!F830</f>
        <v>-0.15589322122681476</v>
      </c>
      <c r="F830" s="2">
        <f>'Moving Avg'!D830</f>
        <v>7.1560000000000006</v>
      </c>
      <c r="G830" s="2">
        <f>'Moving Avg'!F830</f>
        <v>7.0434999999999999</v>
      </c>
      <c r="H830" s="2">
        <f>'Moving Avg'!G830</f>
        <v>6.861600000000001</v>
      </c>
      <c r="I830" s="2">
        <f>'Moving Avg'!H830</f>
        <v>6.9400500000000003</v>
      </c>
      <c r="J830" s="6" t="str">
        <f>OBV!F830</f>
        <v>BEARISH</v>
      </c>
      <c r="K830" s="6" t="str">
        <f>OBV!G830</f>
        <v>NEUTRAL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7.1</v>
      </c>
      <c r="C831" s="2">
        <f>RSI!I831</f>
        <v>55.82888716371577</v>
      </c>
      <c r="D831" s="2">
        <f>MACD!E831</f>
        <v>-6.615090647018107E-2</v>
      </c>
      <c r="E831" s="2">
        <f>MACD!F831</f>
        <v>-0.13794475827548802</v>
      </c>
      <c r="F831" s="2">
        <f>'Moving Avg'!D831</f>
        <v>7.1360000000000001</v>
      </c>
      <c r="G831" s="2">
        <f>'Moving Avg'!F831</f>
        <v>7.0594999999999999</v>
      </c>
      <c r="H831" s="2">
        <f>'Moving Avg'!G831</f>
        <v>6.8680000000000003</v>
      </c>
      <c r="I831" s="2">
        <f>'Moving Avg'!H831</f>
        <v>6.9407999999999994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7.1</v>
      </c>
      <c r="C832" s="2">
        <f>RSI!I832</f>
        <v>55.82888716371577</v>
      </c>
      <c r="D832" s="2">
        <f>MACD!E832</f>
        <v>-2.0548825312885377E-2</v>
      </c>
      <c r="E832" s="2">
        <f>MACD!F832</f>
        <v>-0.11446557168296749</v>
      </c>
      <c r="F832" s="2">
        <f>'Moving Avg'!D832</f>
        <v>7.1180000000000003</v>
      </c>
      <c r="G832" s="2">
        <f>'Moving Avg'!F832</f>
        <v>7.0760000000000005</v>
      </c>
      <c r="H832" s="2">
        <f>'Moving Avg'!G832</f>
        <v>6.8760000000000003</v>
      </c>
      <c r="I832" s="2">
        <f>'Moving Avg'!H832</f>
        <v>6.941799999999998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7.12</v>
      </c>
      <c r="C833" s="2">
        <f>RSI!I833</f>
        <v>57.521556209385757</v>
      </c>
      <c r="D833" s="2">
        <f>MACD!E833</f>
        <v>6.9804271643452154E-3</v>
      </c>
      <c r="E833" s="2">
        <f>MACD!F833</f>
        <v>-9.0176371913504957E-2</v>
      </c>
      <c r="F833" s="2">
        <f>'Moving Avg'!D833</f>
        <v>7.1239999999999997</v>
      </c>
      <c r="G833" s="2">
        <f>'Moving Avg'!F833</f>
        <v>7.0930000000000009</v>
      </c>
      <c r="H833" s="2">
        <f>'Moving Avg'!G833</f>
        <v>6.8844000000000003</v>
      </c>
      <c r="I833" s="2">
        <f>'Moving Avg'!H833</f>
        <v>6.9428999999999981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7.1</v>
      </c>
      <c r="C834" s="2">
        <f>RSI!I834</f>
        <v>55.241811047451876</v>
      </c>
      <c r="D834" s="2">
        <f>MACD!E834</f>
        <v>2.8241460562011156E-2</v>
      </c>
      <c r="E834" s="2">
        <f>MACD!F834</f>
        <v>-6.6492805418401746E-2</v>
      </c>
      <c r="F834" s="2">
        <f>'Moving Avg'!D834</f>
        <v>7.1139999999999999</v>
      </c>
      <c r="G834" s="2">
        <f>'Moving Avg'!F834</f>
        <v>7.109</v>
      </c>
      <c r="H834" s="2">
        <f>'Moving Avg'!G834</f>
        <v>6.8926000000000007</v>
      </c>
      <c r="I834" s="2">
        <f>'Moving Avg'!H834</f>
        <v>6.9438999999999984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7.11</v>
      </c>
      <c r="C835" s="2">
        <f>RSI!I835</f>
        <v>56.17702762060101</v>
      </c>
      <c r="D835" s="2">
        <f>MACD!E835</f>
        <v>4.2126982904206578E-2</v>
      </c>
      <c r="E835" s="2">
        <f>MACD!F835</f>
        <v>-4.4768847753880084E-2</v>
      </c>
      <c r="F835" s="2">
        <f>'Moving Avg'!D835</f>
        <v>7.1059999999999999</v>
      </c>
      <c r="G835" s="2">
        <f>'Moving Avg'!F835</f>
        <v>7.1255000000000006</v>
      </c>
      <c r="H835" s="2">
        <f>'Moving Avg'!G835</f>
        <v>6.9009999999999998</v>
      </c>
      <c r="I835" s="2">
        <f>'Moving Avg'!H835</f>
        <v>6.9449499999999977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7.11</v>
      </c>
      <c r="C836" s="2">
        <f>RSI!I836</f>
        <v>56.177027620600995</v>
      </c>
      <c r="D836" s="2">
        <f>MACD!E836</f>
        <v>5.3551514848613202E-2</v>
      </c>
      <c r="E836" s="2">
        <f>MACD!F836</f>
        <v>-2.5104775233381428E-2</v>
      </c>
      <c r="F836" s="2">
        <f>'Moving Avg'!D836</f>
        <v>7.1079999999999997</v>
      </c>
      <c r="G836" s="2">
        <f>'Moving Avg'!F836</f>
        <v>7.1460000000000026</v>
      </c>
      <c r="H836" s="2">
        <f>'Moving Avg'!G836</f>
        <v>6.910000000000001</v>
      </c>
      <c r="I836" s="2">
        <f>'Moving Avg'!H836</f>
        <v>6.9459999999999971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7</v>
      </c>
      <c r="C837" s="2">
        <f>RSI!I837</f>
        <v>44.353874712344215</v>
      </c>
      <c r="D837" s="2">
        <f>MACD!E837</f>
        <v>6.9527412926440491E-2</v>
      </c>
      <c r="E837" s="2">
        <f>MACD!F837</f>
        <v>-6.1783376014170437E-3</v>
      </c>
      <c r="F837" s="2">
        <f>'Moving Avg'!D837</f>
        <v>7.0879999999999992</v>
      </c>
      <c r="G837" s="2">
        <f>'Moving Avg'!F837</f>
        <v>7.1510000000000007</v>
      </c>
      <c r="H837" s="2">
        <f>'Moving Avg'!G837</f>
        <v>6.9164000000000012</v>
      </c>
      <c r="I837" s="2">
        <f>'Moving Avg'!H837</f>
        <v>6.9465499999999976</v>
      </c>
      <c r="J837" s="6" t="str">
        <f>OBV!F837</f>
        <v>BULLISH</v>
      </c>
      <c r="K837" s="6" t="str">
        <f>OBV!G837</f>
        <v>NEUTRAL</v>
      </c>
      <c r="L837" s="6" t="str">
        <f>OBV!H837</f>
        <v>BULLISH DIVERGENCE</v>
      </c>
    </row>
    <row r="838" spans="1:12" ht="13.5" x14ac:dyDescent="0.25">
      <c r="A838" s="3">
        <f>RSI!A838</f>
        <v>43223</v>
      </c>
      <c r="B838" s="2">
        <f>RSI!B838</f>
        <v>7</v>
      </c>
      <c r="C838" s="2">
        <f>RSI!I838</f>
        <v>44.353874712344229</v>
      </c>
      <c r="D838" s="2">
        <f>MACD!E838</f>
        <v>6.8032433780278012E-2</v>
      </c>
      <c r="E838" s="2">
        <f>MACD!F838</f>
        <v>8.6638166749219668E-3</v>
      </c>
      <c r="F838" s="2">
        <f>'Moving Avg'!D838</f>
        <v>7.0640000000000001</v>
      </c>
      <c r="G838" s="2">
        <f>'Moving Avg'!F838</f>
        <v>7.1460000000000008</v>
      </c>
      <c r="H838" s="2">
        <f>'Moving Avg'!G838</f>
        <v>6.9228000000000005</v>
      </c>
      <c r="I838" s="2">
        <f>'Moving Avg'!H838</f>
        <v>6.9470499999999973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7.15</v>
      </c>
      <c r="C839" s="2">
        <f>RSI!I839</f>
        <v>58.250126015561442</v>
      </c>
      <c r="D839" s="2">
        <f>MACD!E839</f>
        <v>6.5231154577098494E-2</v>
      </c>
      <c r="E839" s="2">
        <f>MACD!F839</f>
        <v>1.9977284255357275E-2</v>
      </c>
      <c r="F839" s="2">
        <f>'Moving Avg'!D839</f>
        <v>7.0739999999999998</v>
      </c>
      <c r="G839" s="2">
        <f>'Moving Avg'!F839</f>
        <v>7.1485000000000003</v>
      </c>
      <c r="H839" s="2">
        <f>'Moving Avg'!G839</f>
        <v>6.9321999999999999</v>
      </c>
      <c r="I839" s="2">
        <f>'Moving Avg'!H839</f>
        <v>6.948299999999997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</row>
    <row r="840" spans="1:12" ht="13.5" x14ac:dyDescent="0.25">
      <c r="A840" s="3">
        <f>RSI!A840</f>
        <v>43227</v>
      </c>
      <c r="B840" s="2">
        <f>RSI!B840</f>
        <v>7.2</v>
      </c>
      <c r="C840" s="2">
        <f>RSI!I840</f>
        <v>61.684885174253559</v>
      </c>
      <c r="D840" s="2">
        <f>MACD!E840</f>
        <v>5.8589341474013068E-2</v>
      </c>
      <c r="E840" s="2">
        <f>MACD!F840</f>
        <v>2.7699695699088436E-2</v>
      </c>
      <c r="F840" s="2">
        <f>'Moving Avg'!D840</f>
        <v>7.0920000000000005</v>
      </c>
      <c r="G840" s="2">
        <f>'Moving Avg'!F840</f>
        <v>7.1515000000000004</v>
      </c>
      <c r="H840" s="2">
        <f>'Moving Avg'!G840</f>
        <v>6.9425999999999997</v>
      </c>
      <c r="I840" s="2">
        <f>'Moving Avg'!H840</f>
        <v>6.9497999999999971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7.2</v>
      </c>
      <c r="C841" s="2">
        <f>RSI!I841</f>
        <v>61.684885174253559</v>
      </c>
      <c r="D841" s="2">
        <f>MACD!E841</f>
        <v>4.4455848684142651E-2</v>
      </c>
      <c r="E841" s="2">
        <f>MACD!F841</f>
        <v>3.1050926296099284E-2</v>
      </c>
      <c r="F841" s="2">
        <f>'Moving Avg'!D841</f>
        <v>7.1099999999999994</v>
      </c>
      <c r="G841" s="2">
        <f>'Moving Avg'!F841</f>
        <v>7.1464999999999979</v>
      </c>
      <c r="H841" s="2">
        <f>'Moving Avg'!G841</f>
        <v>6.9528000000000008</v>
      </c>
      <c r="I841" s="2">
        <f>'Moving Avg'!H841</f>
        <v>6.9512999999999963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7</v>
      </c>
      <c r="C842" s="2">
        <f>RSI!I842</f>
        <v>44.645663273684725</v>
      </c>
      <c r="D842" s="2">
        <f>MACD!E842</f>
        <v>4.6551193664339685E-2</v>
      </c>
      <c r="E842" s="2">
        <f>MACD!F842</f>
        <v>3.4150979769747368E-2</v>
      </c>
      <c r="F842" s="2">
        <f>'Moving Avg'!D842</f>
        <v>7.1099999999999994</v>
      </c>
      <c r="G842" s="2">
        <f>'Moving Avg'!F842</f>
        <v>7.1314999999999982</v>
      </c>
      <c r="H842" s="2">
        <f>'Moving Avg'!G842</f>
        <v>6.9590000000000005</v>
      </c>
      <c r="I842" s="2">
        <f>'Moving Avg'!H842</f>
        <v>6.9527999999999954</v>
      </c>
      <c r="J842" s="6" t="str">
        <f>OBV!F842</f>
        <v>BULLISH</v>
      </c>
      <c r="K842" s="6" t="str">
        <f>OBV!G842</f>
        <v>NEUTRAL</v>
      </c>
      <c r="L842" s="6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6.99</v>
      </c>
      <c r="C843" s="2">
        <f>RSI!I843</f>
        <v>43.991339244657318</v>
      </c>
      <c r="D843" s="2">
        <f>MACD!E843</f>
        <v>5.261961273811977E-2</v>
      </c>
      <c r="E843" s="2">
        <f>MACD!F843</f>
        <v>3.7844706363421854E-2</v>
      </c>
      <c r="F843" s="2">
        <f>'Moving Avg'!D843</f>
        <v>7.1079999999999997</v>
      </c>
      <c r="G843" s="2">
        <f>'Moving Avg'!F843</f>
        <v>7.1190000000000015</v>
      </c>
      <c r="H843" s="2">
        <f>'Moving Avg'!G843</f>
        <v>6.9650000000000007</v>
      </c>
      <c r="I843" s="2">
        <f>'Moving Avg'!H843</f>
        <v>6.955249999999995</v>
      </c>
      <c r="J843" s="6" t="str">
        <f>OBV!F843</f>
        <v>BULLISH</v>
      </c>
      <c r="K843" s="6" t="str">
        <f>OBV!G843</f>
        <v>NEUTRAL</v>
      </c>
      <c r="L843" s="6" t="str">
        <f>OBV!H843</f>
        <v>BULLISH DIVERGENCE</v>
      </c>
    </row>
    <row r="844" spans="1:12" ht="13.5" x14ac:dyDescent="0.25">
      <c r="A844" s="3">
        <f>RSI!A844</f>
        <v>43231</v>
      </c>
      <c r="B844" s="2">
        <f>RSI!B844</f>
        <v>7.19</v>
      </c>
      <c r="C844" s="2">
        <f>RSI!I844</f>
        <v>57.429433866865097</v>
      </c>
      <c r="D844" s="2">
        <f>MACD!E844</f>
        <v>4.0364162009734805E-2</v>
      </c>
      <c r="E844" s="2">
        <f>MACD!F844</f>
        <v>3.8348597492684447E-2</v>
      </c>
      <c r="F844" s="2">
        <f>'Moving Avg'!D844</f>
        <v>7.1159999999999997</v>
      </c>
      <c r="G844" s="2">
        <f>'Moving Avg'!F844</f>
        <v>7.1175000000000015</v>
      </c>
      <c r="H844" s="2">
        <f>'Moving Avg'!G844</f>
        <v>6.9768000000000008</v>
      </c>
      <c r="I844" s="2">
        <f>'Moving Avg'!H844</f>
        <v>6.9591999999999947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7.19</v>
      </c>
      <c r="C845" s="2">
        <f>RSI!I845</f>
        <v>57.429433866865097</v>
      </c>
      <c r="D845" s="2">
        <f>MACD!E845</f>
        <v>3.0815143211031959E-2</v>
      </c>
      <c r="E845" s="2">
        <f>MACD!F845</f>
        <v>3.6841906636353949E-2</v>
      </c>
      <c r="F845" s="2">
        <f>'Moving Avg'!D845</f>
        <v>7.1139999999999999</v>
      </c>
      <c r="G845" s="2">
        <f>'Moving Avg'!F845</f>
        <v>7.117</v>
      </c>
      <c r="H845" s="2">
        <f>'Moving Avg'!G845</f>
        <v>6.9872000000000005</v>
      </c>
      <c r="I845" s="2">
        <f>'Moving Avg'!H845</f>
        <v>6.9626499999999956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7.19</v>
      </c>
      <c r="C846" s="2">
        <f>RSI!I846</f>
        <v>57.429433866865111</v>
      </c>
      <c r="D846" s="2">
        <f>MACD!E846</f>
        <v>2.2070867591409637E-2</v>
      </c>
      <c r="E846" s="2">
        <f>MACD!F846</f>
        <v>3.3887698827365087E-2</v>
      </c>
      <c r="F846" s="2">
        <f>'Moving Avg'!D846</f>
        <v>7.1120000000000001</v>
      </c>
      <c r="G846" s="2">
        <f>'Moving Avg'!F846</f>
        <v>7.1165000000000003</v>
      </c>
      <c r="H846" s="2">
        <f>'Moving Avg'!G846</f>
        <v>6.9951999999999996</v>
      </c>
      <c r="I846" s="2">
        <f>'Moving Avg'!H846</f>
        <v>6.9660999999999964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7.18</v>
      </c>
      <c r="C847" s="2">
        <f>RSI!I847</f>
        <v>56.581655729088375</v>
      </c>
      <c r="D847" s="2">
        <f>MACD!E847</f>
        <v>-2.1255975532099569E-3</v>
      </c>
      <c r="E847" s="2">
        <f>MACD!F847</f>
        <v>2.6685039551250078E-2</v>
      </c>
      <c r="F847" s="2">
        <f>'Moving Avg'!D847</f>
        <v>7.1480000000000006</v>
      </c>
      <c r="G847" s="2">
        <f>'Moving Avg'!F847</f>
        <v>7.1160000000000014</v>
      </c>
      <c r="H847" s="2">
        <f>'Moving Avg'!G847</f>
        <v>7.0031999999999996</v>
      </c>
      <c r="I847" s="2">
        <f>'Moving Avg'!H847</f>
        <v>6.9680999999999962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</row>
    <row r="848" spans="1:12" ht="13.5" x14ac:dyDescent="0.25">
      <c r="A848" s="3">
        <f>RSI!A848</f>
        <v>43237</v>
      </c>
      <c r="B848" s="2">
        <f>RSI!B848</f>
        <v>7.19</v>
      </c>
      <c r="C848" s="2">
        <f>RSI!I848</f>
        <v>57.26110286510562</v>
      </c>
      <c r="D848" s="2">
        <f>MACD!E848</f>
        <v>-2.3850741497819072E-2</v>
      </c>
      <c r="E848" s="2">
        <f>MACD!F848</f>
        <v>1.6577883341436249E-2</v>
      </c>
      <c r="F848" s="2">
        <f>'Moving Avg'!D848</f>
        <v>7.1879999999999997</v>
      </c>
      <c r="G848" s="2">
        <f>'Moving Avg'!F848</f>
        <v>7.1210000000000004</v>
      </c>
      <c r="H848" s="2">
        <f>'Moving Avg'!G848</f>
        <v>7.0101999999999984</v>
      </c>
      <c r="I848" s="2">
        <f>'Moving Avg'!H848</f>
        <v>6.9690499999999966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</row>
    <row r="849" spans="1:12" ht="13.5" x14ac:dyDescent="0.25">
      <c r="A849" s="3">
        <f>RSI!A849</f>
        <v>43238</v>
      </c>
      <c r="B849" s="2">
        <f>RSI!B849</f>
        <v>7.18</v>
      </c>
      <c r="C849" s="2">
        <f>RSI!I849</f>
        <v>56.312097211419996</v>
      </c>
      <c r="D849" s="2">
        <f>MACD!E849</f>
        <v>-1.8947640696611145E-2</v>
      </c>
      <c r="E849" s="2">
        <f>MACD!F849</f>
        <v>9.4727785338267704E-3</v>
      </c>
      <c r="F849" s="2">
        <f>'Moving Avg'!D849</f>
        <v>7.1860000000000017</v>
      </c>
      <c r="G849" s="2">
        <f>'Moving Avg'!F849</f>
        <v>7.1224999999999996</v>
      </c>
      <c r="H849" s="2">
        <f>'Moving Avg'!G849</f>
        <v>7.0169999999999995</v>
      </c>
      <c r="I849" s="2">
        <f>'Moving Avg'!H849</f>
        <v>6.9699499999999963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7.16</v>
      </c>
      <c r="C850" s="2">
        <f>RSI!I850</f>
        <v>54.371242491890158</v>
      </c>
      <c r="D850" s="2">
        <f>MACD!E850</f>
        <v>-6.0583435937102692E-3</v>
      </c>
      <c r="E850" s="2">
        <f>MACD!F850</f>
        <v>6.366554108319363E-3</v>
      </c>
      <c r="F850" s="2">
        <f>'Moving Avg'!D850</f>
        <v>7.1800000000000015</v>
      </c>
      <c r="G850" s="2">
        <f>'Moving Avg'!F850</f>
        <v>7.1229999999999993</v>
      </c>
      <c r="H850" s="2">
        <f>'Moving Avg'!G850</f>
        <v>7.0234000000000005</v>
      </c>
      <c r="I850" s="2">
        <f>'Moving Avg'!H850</f>
        <v>6.970749999999998</v>
      </c>
      <c r="J850" s="6" t="str">
        <f>OBV!F850</f>
        <v>BEARISH</v>
      </c>
      <c r="K850" s="6" t="str">
        <f>OBV!G850</f>
        <v>WEAK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7.16</v>
      </c>
      <c r="C851" s="2">
        <f>RSI!I851</f>
        <v>54.371242491890158</v>
      </c>
      <c r="D851" s="2">
        <f>MACD!E851</f>
        <v>4.5649899609134792E-3</v>
      </c>
      <c r="E851" s="2">
        <f>MACD!F851</f>
        <v>6.0062412788381868E-3</v>
      </c>
      <c r="F851" s="2">
        <f>'Moving Avg'!D851</f>
        <v>7.1740000000000013</v>
      </c>
      <c r="G851" s="2">
        <f>'Moving Avg'!F851</f>
        <v>7.1259999999999994</v>
      </c>
      <c r="H851" s="2">
        <f>'Moving Avg'!G851</f>
        <v>7.0306000000000015</v>
      </c>
      <c r="I851" s="2">
        <f>'Moving Avg'!H851</f>
        <v>6.9715999999999987</v>
      </c>
      <c r="J851" s="6" t="str">
        <f>OBV!F851</f>
        <v>BEARISH</v>
      </c>
      <c r="K851" s="6" t="str">
        <f>OBV!G851</f>
        <v>WEAK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7.16</v>
      </c>
      <c r="C852" s="2">
        <f>RSI!I852</f>
        <v>54.371242491890158</v>
      </c>
      <c r="D852" s="2">
        <f>MACD!E852</f>
        <v>-1.747729845026047E-2</v>
      </c>
      <c r="E852" s="2">
        <f>MACD!F852</f>
        <v>1.3095333330184551E-3</v>
      </c>
      <c r="F852" s="2">
        <f>'Moving Avg'!D852</f>
        <v>7.17</v>
      </c>
      <c r="G852" s="2">
        <f>'Moving Avg'!F852</f>
        <v>7.1289999999999996</v>
      </c>
      <c r="H852" s="2">
        <f>'Moving Avg'!G852</f>
        <v>7.0378000000000016</v>
      </c>
      <c r="I852" s="2">
        <f>'Moving Avg'!H852</f>
        <v>6.9725000000000001</v>
      </c>
      <c r="J852" s="6" t="str">
        <f>OBV!F852</f>
        <v>BEARISH</v>
      </c>
      <c r="K852" s="6" t="str">
        <f>OBV!G852</f>
        <v>WEAK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7.1</v>
      </c>
      <c r="C853" s="2">
        <f>RSI!I853</f>
        <v>48.152716886180713</v>
      </c>
      <c r="D853" s="2">
        <f>MACD!E853</f>
        <v>-3.3465105057873146E-2</v>
      </c>
      <c r="E853" s="2">
        <f>MACD!F853</f>
        <v>-5.6453943451598657E-3</v>
      </c>
      <c r="F853" s="2">
        <f>'Moving Avg'!D853</f>
        <v>7.1519999999999992</v>
      </c>
      <c r="G853" s="2">
        <f>'Moving Avg'!F853</f>
        <v>7.1279999999999983</v>
      </c>
      <c r="H853" s="2">
        <f>'Moving Avg'!G853</f>
        <v>7.0440000000000023</v>
      </c>
      <c r="I853" s="2">
        <f>'Moving Avg'!H853</f>
        <v>6.9729999999999999</v>
      </c>
      <c r="J853" s="6" t="str">
        <f>OBV!F853</f>
        <v>BEARISH</v>
      </c>
      <c r="K853" s="6" t="str">
        <f>OBV!G853</f>
        <v>WEAK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7.1</v>
      </c>
      <c r="C854" s="2">
        <f>RSI!I854</f>
        <v>48.152716886180706</v>
      </c>
      <c r="D854" s="2">
        <f>MACD!E854</f>
        <v>-1.6094126131553921E-2</v>
      </c>
      <c r="E854" s="2">
        <f>MACD!F854</f>
        <v>-7.7351407024386773E-3</v>
      </c>
      <c r="F854" s="2">
        <f>'Moving Avg'!D854</f>
        <v>7.1360000000000001</v>
      </c>
      <c r="G854" s="2">
        <f>'Moving Avg'!F854</f>
        <v>7.1279999999999983</v>
      </c>
      <c r="H854" s="2">
        <f>'Moving Avg'!G854</f>
        <v>7.0504000000000033</v>
      </c>
      <c r="I854" s="2">
        <f>'Moving Avg'!H854</f>
        <v>6.9734999999999987</v>
      </c>
      <c r="J854" s="6" t="str">
        <f>OBV!F854</f>
        <v>BEARISH</v>
      </c>
      <c r="K854" s="6" t="str">
        <f>OBV!G854</f>
        <v>WEAK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7.1</v>
      </c>
      <c r="C855" s="2">
        <f>RSI!I855</f>
        <v>48.152716886180706</v>
      </c>
      <c r="D855" s="2">
        <f>MACD!E855</f>
        <v>-1.275334937069772E-3</v>
      </c>
      <c r="E855" s="2">
        <f>MACD!F855</f>
        <v>-6.4431795493648967E-3</v>
      </c>
      <c r="F855" s="2">
        <f>'Moving Avg'!D855</f>
        <v>7.1240000000000006</v>
      </c>
      <c r="G855" s="2">
        <f>'Moving Avg'!F855</f>
        <v>7.1274999999999995</v>
      </c>
      <c r="H855" s="2">
        <f>'Moving Avg'!G855</f>
        <v>7.0568000000000026</v>
      </c>
      <c r="I855" s="2">
        <f>'Moving Avg'!H855</f>
        <v>6.9740999999999982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7</v>
      </c>
      <c r="C856" s="2">
        <f>RSI!I856</f>
        <v>38.893091199038004</v>
      </c>
      <c r="D856" s="2">
        <f>MACD!E856</f>
        <v>1.8782411268718491E-2</v>
      </c>
      <c r="E856" s="2">
        <f>MACD!F856</f>
        <v>-1.3980613857482197E-3</v>
      </c>
      <c r="F856" s="2">
        <f>'Moving Avg'!D856</f>
        <v>7.0920000000000005</v>
      </c>
      <c r="G856" s="2">
        <f>'Moving Avg'!F856</f>
        <v>7.1219999999999981</v>
      </c>
      <c r="H856" s="2">
        <f>'Moving Avg'!G856</f>
        <v>7.0612000000000021</v>
      </c>
      <c r="I856" s="2">
        <f>'Moving Avg'!H856</f>
        <v>6.9740999999999982</v>
      </c>
      <c r="J856" s="6" t="str">
        <f>OBV!F856</f>
        <v>BEARISH</v>
      </c>
      <c r="K856" s="6" t="str">
        <f>OBV!G856</f>
        <v>WEAK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7.13</v>
      </c>
      <c r="C857" s="2">
        <f>RSI!I857</f>
        <v>51.854597903508214</v>
      </c>
      <c r="D857" s="2">
        <f>MACD!E857</f>
        <v>2.5280276116344425E-2</v>
      </c>
      <c r="E857" s="2">
        <f>MACD!F857</f>
        <v>3.9376061146703095E-3</v>
      </c>
      <c r="F857" s="2">
        <f>'Moving Avg'!D857</f>
        <v>7.0860000000000003</v>
      </c>
      <c r="G857" s="2">
        <f>'Moving Avg'!F857</f>
        <v>7.1284999999999981</v>
      </c>
      <c r="H857" s="2">
        <f>'Moving Avg'!G857</f>
        <v>7.0682000000000027</v>
      </c>
      <c r="I857" s="2">
        <f>'Moving Avg'!H857</f>
        <v>6.9747499999999993</v>
      </c>
      <c r="J857" s="6" t="str">
        <f>OBV!F857</f>
        <v>BEARISH</v>
      </c>
      <c r="K857" s="6" t="str">
        <f>OBV!G857</f>
        <v>WEAK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7.13</v>
      </c>
      <c r="C858" s="2">
        <f>RSI!I858</f>
        <v>51.854597903508214</v>
      </c>
      <c r="D858" s="2">
        <f>MACD!E858</f>
        <v>3.2191363662304795E-2</v>
      </c>
      <c r="E858" s="2">
        <f>MACD!F858</f>
        <v>9.5883576241972066E-3</v>
      </c>
      <c r="F858" s="2">
        <f>'Moving Avg'!D858</f>
        <v>7.0920000000000005</v>
      </c>
      <c r="G858" s="2">
        <f>'Moving Avg'!F858</f>
        <v>7.134999999999998</v>
      </c>
      <c r="H858" s="2">
        <f>'Moving Avg'!G858</f>
        <v>7.0752000000000033</v>
      </c>
      <c r="I858" s="2">
        <f>'Moving Avg'!H858</f>
        <v>6.9753999999999996</v>
      </c>
      <c r="J858" s="6" t="str">
        <f>OBV!F858</f>
        <v>BEARISH</v>
      </c>
      <c r="K858" s="6" t="str">
        <f>OBV!G858</f>
        <v>WEAK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7.11</v>
      </c>
      <c r="C859" s="2">
        <f>RSI!I859</f>
        <v>49.963667714006711</v>
      </c>
      <c r="D859" s="2">
        <f>MACD!E859</f>
        <v>3.7865960871677373E-2</v>
      </c>
      <c r="E859" s="2">
        <f>MACD!F859</f>
        <v>1.5243878273693241E-2</v>
      </c>
      <c r="F859" s="2">
        <f>'Moving Avg'!D859</f>
        <v>7.0939999999999994</v>
      </c>
      <c r="G859" s="2">
        <f>'Moving Avg'!F859</f>
        <v>7.1329999999999982</v>
      </c>
      <c r="H859" s="2">
        <f>'Moving Avg'!G859</f>
        <v>7.0818000000000039</v>
      </c>
      <c r="I859" s="2">
        <f>'Moving Avg'!H859</f>
        <v>6.9759999999999982</v>
      </c>
      <c r="J859" s="6" t="str">
        <f>OBV!F859</f>
        <v>BEARISH</v>
      </c>
      <c r="K859" s="6" t="str">
        <f>OBV!G859</f>
        <v>WEAK</v>
      </c>
      <c r="L859" s="6" t="str">
        <f>OBV!H859</f>
        <v>BEARISH DIVERGENCE</v>
      </c>
    </row>
    <row r="860" spans="1:12" ht="13.5" x14ac:dyDescent="0.25">
      <c r="A860" s="3">
        <f>RSI!A860</f>
        <v>43255</v>
      </c>
      <c r="B860" s="2">
        <f>RSI!B860</f>
        <v>7.11</v>
      </c>
      <c r="C860" s="2">
        <f>RSI!I860</f>
        <v>49.963667714006711</v>
      </c>
      <c r="D860" s="2">
        <f>MACD!E860</f>
        <v>3.9601147165382322E-2</v>
      </c>
      <c r="E860" s="2">
        <f>MACD!F860</f>
        <v>2.011533205203106E-2</v>
      </c>
      <c r="F860" s="2">
        <f>'Moving Avg'!D860</f>
        <v>7.0959999999999992</v>
      </c>
      <c r="G860" s="2">
        <f>'Moving Avg'!F860</f>
        <v>7.1284999999999998</v>
      </c>
      <c r="H860" s="2">
        <f>'Moving Avg'!G860</f>
        <v>7.0886000000000031</v>
      </c>
      <c r="I860" s="2">
        <f>'Moving Avg'!H860</f>
        <v>6.9765999999999977</v>
      </c>
      <c r="J860" s="6" t="str">
        <f>OBV!F860</f>
        <v>BEARISH</v>
      </c>
      <c r="K860" s="6" t="str">
        <f>OBV!G860</f>
        <v>WEAK</v>
      </c>
      <c r="L860" s="6" t="str">
        <f>OBV!H860</f>
        <v>BEARISH DIVERGENCE</v>
      </c>
    </row>
    <row r="861" spans="1:12" ht="13.5" x14ac:dyDescent="0.25">
      <c r="A861" s="3">
        <f>RSI!A861</f>
        <v>43256</v>
      </c>
      <c r="B861" s="2">
        <f>RSI!B861</f>
        <v>6.98</v>
      </c>
      <c r="C861" s="2">
        <f>RSI!I861</f>
        <v>39.190337890213925</v>
      </c>
      <c r="D861" s="2">
        <f>MACD!E861</f>
        <v>5.0708758681357935E-2</v>
      </c>
      <c r="E861" s="2">
        <f>MACD!F861</f>
        <v>2.6234017377896435E-2</v>
      </c>
      <c r="F861" s="2">
        <f>'Moving Avg'!D861</f>
        <v>7.0920000000000005</v>
      </c>
      <c r="G861" s="2">
        <f>'Moving Avg'!F861</f>
        <v>7.1174999999999979</v>
      </c>
      <c r="H861" s="2">
        <f>'Moving Avg'!G861</f>
        <v>7.0926000000000045</v>
      </c>
      <c r="I861" s="2">
        <f>'Moving Avg'!H861</f>
        <v>6.9765499999999987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6.98</v>
      </c>
      <c r="C862" s="2">
        <f>RSI!I862</f>
        <v>39.190337890213925</v>
      </c>
      <c r="D862" s="2">
        <f>MACD!E862</f>
        <v>6.0884707775853641E-2</v>
      </c>
      <c r="E862" s="2">
        <f>MACD!F862</f>
        <v>3.3164155457487882E-2</v>
      </c>
      <c r="F862" s="2">
        <f>'Moving Avg'!D862</f>
        <v>7.0620000000000003</v>
      </c>
      <c r="G862" s="2">
        <f>'Moving Avg'!F862</f>
        <v>7.1164999999999976</v>
      </c>
      <c r="H862" s="2">
        <f>'Moving Avg'!G862</f>
        <v>7.0968000000000044</v>
      </c>
      <c r="I862" s="2">
        <f>'Moving Avg'!H862</f>
        <v>6.9769499999999987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6.98</v>
      </c>
      <c r="C863" s="2">
        <f>RSI!I863</f>
        <v>39.190337890213925</v>
      </c>
      <c r="D863" s="2">
        <f>MACD!E863</f>
        <v>6.0983987462130074E-2</v>
      </c>
      <c r="E863" s="2">
        <f>MACD!F863</f>
        <v>3.8728121858416321E-2</v>
      </c>
      <c r="F863" s="2">
        <f>'Moving Avg'!D863</f>
        <v>7.0320000000000009</v>
      </c>
      <c r="G863" s="2">
        <f>'Moving Avg'!F863</f>
        <v>7.115999999999997</v>
      </c>
      <c r="H863" s="2">
        <f>'Moving Avg'!G863</f>
        <v>7.1008000000000049</v>
      </c>
      <c r="I863" s="2">
        <f>'Moving Avg'!H863</f>
        <v>6.976849999999998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6.98</v>
      </c>
      <c r="C864" s="2">
        <f>RSI!I864</f>
        <v>39.190337890213925</v>
      </c>
      <c r="D864" s="2">
        <f>MACD!E864</f>
        <v>6.1734317843546549E-2</v>
      </c>
      <c r="E864" s="2">
        <f>MACD!F864</f>
        <v>4.332936105544237E-2</v>
      </c>
      <c r="F864" s="2">
        <f>'Moving Avg'!D864</f>
        <v>7.0060000000000002</v>
      </c>
      <c r="G864" s="2">
        <f>'Moving Avg'!F864</f>
        <v>7.1054999999999975</v>
      </c>
      <c r="H864" s="2">
        <f>'Moving Avg'!G864</f>
        <v>7.1048000000000044</v>
      </c>
      <c r="I864" s="2">
        <f>'Moving Avg'!H864</f>
        <v>6.9767499999999982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6.91</v>
      </c>
      <c r="C865" s="2">
        <f>RSI!I865</f>
        <v>33.896781649890769</v>
      </c>
      <c r="D865" s="2">
        <f>MACD!E865</f>
        <v>6.8171365090030633E-2</v>
      </c>
      <c r="E865" s="2">
        <f>MACD!F865</f>
        <v>4.8297761862360025E-2</v>
      </c>
      <c r="F865" s="2">
        <f>'Moving Avg'!D865</f>
        <v>6.9659999999999993</v>
      </c>
      <c r="G865" s="2">
        <f>'Moving Avg'!F865</f>
        <v>7.091499999999999</v>
      </c>
      <c r="H865" s="2">
        <f>'Moving Avg'!G865</f>
        <v>7.1074000000000046</v>
      </c>
      <c r="I865" s="2">
        <f>'Moving Avg'!H865</f>
        <v>6.9762999999999984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6.91</v>
      </c>
      <c r="C866" s="2">
        <f>RSI!I866</f>
        <v>33.896781649890769</v>
      </c>
      <c r="D866" s="2">
        <f>MACD!E866</f>
        <v>5.921838085191844E-2</v>
      </c>
      <c r="E866" s="2">
        <f>MACD!F866</f>
        <v>5.0481885660271716E-2</v>
      </c>
      <c r="F866" s="2">
        <f>'Moving Avg'!D866</f>
        <v>6.9520000000000008</v>
      </c>
      <c r="G866" s="2">
        <f>'Moving Avg'!F866</f>
        <v>7.0775000000000006</v>
      </c>
      <c r="H866" s="2">
        <f>'Moving Avg'!G866</f>
        <v>7.1116000000000055</v>
      </c>
      <c r="I866" s="2">
        <f>'Moving Avg'!H866</f>
        <v>6.9758499999999994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6.9</v>
      </c>
      <c r="C867" s="2">
        <f>RSI!I867</f>
        <v>33.154811533633278</v>
      </c>
      <c r="D867" s="2">
        <f>MACD!E867</f>
        <v>7.3295462934857447E-2</v>
      </c>
      <c r="E867" s="2">
        <f>MACD!F867</f>
        <v>5.5044601115188864E-2</v>
      </c>
      <c r="F867" s="2">
        <f>'Moving Avg'!D867</f>
        <v>6.9359999999999999</v>
      </c>
      <c r="G867" s="2">
        <f>'Moving Avg'!F867</f>
        <v>7.0635000000000003</v>
      </c>
      <c r="H867" s="2">
        <f>'Moving Avg'!G867</f>
        <v>7.1116000000000028</v>
      </c>
      <c r="I867" s="2">
        <f>'Moving Avg'!H867</f>
        <v>6.9753499999999988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6.9</v>
      </c>
      <c r="C868" s="2">
        <f>RSI!I868</f>
        <v>33.154811533633278</v>
      </c>
      <c r="D868" s="2">
        <f>MACD!E868</f>
        <v>8.6110322539042272E-2</v>
      </c>
      <c r="E868" s="2">
        <f>MACD!F868</f>
        <v>6.1257745399959554E-2</v>
      </c>
      <c r="F868" s="2">
        <f>'Moving Avg'!D868</f>
        <v>6.92</v>
      </c>
      <c r="G868" s="2">
        <f>'Moving Avg'!F868</f>
        <v>7.0490000000000013</v>
      </c>
      <c r="H868" s="2">
        <f>'Moving Avg'!G868</f>
        <v>7.1076000000000024</v>
      </c>
      <c r="I868" s="2">
        <f>'Moving Avg'!H868</f>
        <v>6.9748499999999991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6.9</v>
      </c>
      <c r="C869" s="2">
        <f>RSI!I869</f>
        <v>33.154811533633278</v>
      </c>
      <c r="D869" s="2">
        <f>MACD!E869</f>
        <v>9.471330003475309E-2</v>
      </c>
      <c r="E869" s="2">
        <f>MACD!F869</f>
        <v>6.7948856326918272E-2</v>
      </c>
      <c r="F869" s="2">
        <f>'Moving Avg'!D869</f>
        <v>6.903999999999999</v>
      </c>
      <c r="G869" s="2">
        <f>'Moving Avg'!F869</f>
        <v>7.035000000000001</v>
      </c>
      <c r="H869" s="2">
        <f>'Moving Avg'!G869</f>
        <v>7.103600000000001</v>
      </c>
      <c r="I869" s="2">
        <f>'Moving Avg'!H869</f>
        <v>6.973349999999999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6.9</v>
      </c>
      <c r="C870" s="2">
        <f>RSI!I870</f>
        <v>33.154811533633278</v>
      </c>
      <c r="D870" s="2">
        <f>MACD!E870</f>
        <v>0.10276733311504227</v>
      </c>
      <c r="E870" s="2">
        <f>MACD!F870</f>
        <v>7.4912551684543083E-2</v>
      </c>
      <c r="F870" s="2">
        <f>'Moving Avg'!D870</f>
        <v>6.9019999999999992</v>
      </c>
      <c r="G870" s="2">
        <f>'Moving Avg'!F870</f>
        <v>7.0220000000000011</v>
      </c>
      <c r="H870" s="2">
        <f>'Moving Avg'!G870</f>
        <v>7.0988000000000007</v>
      </c>
      <c r="I870" s="2">
        <f>'Moving Avg'!H870</f>
        <v>6.9718499999999999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6.9</v>
      </c>
      <c r="C871" s="2">
        <f>RSI!I871</f>
        <v>33.154811533633278</v>
      </c>
      <c r="D871" s="2">
        <f>MACD!E871</f>
        <v>9.0299497686607388E-2</v>
      </c>
      <c r="E871" s="2">
        <f>MACD!F871</f>
        <v>7.7989940884955949E-2</v>
      </c>
      <c r="F871" s="2">
        <f>'Moving Avg'!D871</f>
        <v>6.9</v>
      </c>
      <c r="G871" s="2">
        <f>'Moving Avg'!F871</f>
        <v>7.0090000000000021</v>
      </c>
      <c r="H871" s="2">
        <f>'Moving Avg'!G871</f>
        <v>7.0907999999999989</v>
      </c>
      <c r="I871" s="2">
        <f>'Moving Avg'!H871</f>
        <v>6.9703500000000007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6.9</v>
      </c>
      <c r="C872" s="2">
        <f>RSI!I872</f>
        <v>33.154811533633278</v>
      </c>
      <c r="D872" s="2">
        <f>MACD!E872</f>
        <v>8.041387736305694E-2</v>
      </c>
      <c r="E872" s="2">
        <f>MACD!F872</f>
        <v>7.8474728180576159E-2</v>
      </c>
      <c r="F872" s="2">
        <f>'Moving Avg'!D872</f>
        <v>6.9</v>
      </c>
      <c r="G872" s="2">
        <f>'Moving Avg'!F872</f>
        <v>6.9960000000000022</v>
      </c>
      <c r="H872" s="2">
        <f>'Moving Avg'!G872</f>
        <v>7.0827999999999998</v>
      </c>
      <c r="I872" s="2">
        <f>'Moving Avg'!H872</f>
        <v>6.9688500000000007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6.9</v>
      </c>
      <c r="C873" s="2">
        <f>RSI!I873</f>
        <v>33.154811533633264</v>
      </c>
      <c r="D873" s="2">
        <f>MACD!E873</f>
        <v>7.2664016683773092E-2</v>
      </c>
      <c r="E873" s="2">
        <f>MACD!F873</f>
        <v>7.7312585881215548E-2</v>
      </c>
      <c r="F873" s="2">
        <f>'Moving Avg'!D873</f>
        <v>6.9</v>
      </c>
      <c r="G873" s="2">
        <f>'Moving Avg'!F873</f>
        <v>6.9860000000000015</v>
      </c>
      <c r="H873" s="2">
        <f>'Moving Avg'!G873</f>
        <v>7.0759999999999987</v>
      </c>
      <c r="I873" s="2">
        <f>'Moving Avg'!H873</f>
        <v>6.9673500000000024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</row>
    <row r="874" spans="1:12" ht="13.5" x14ac:dyDescent="0.25">
      <c r="A874" s="3">
        <f>RSI!A874</f>
        <v>43276</v>
      </c>
      <c r="B874" s="2">
        <f>RSI!B874</f>
        <v>6.9</v>
      </c>
      <c r="C874" s="2">
        <f>RSI!I874</f>
        <v>33.154811533633264</v>
      </c>
      <c r="D874" s="2">
        <f>MACD!E874</f>
        <v>6.6675789465715951E-2</v>
      </c>
      <c r="E874" s="2">
        <f>MACD!F874</f>
        <v>7.5185226598115634E-2</v>
      </c>
      <c r="F874" s="2">
        <f>'Moving Avg'!D874</f>
        <v>6.9</v>
      </c>
      <c r="G874" s="2">
        <f>'Moving Avg'!F874</f>
        <v>6.9760000000000018</v>
      </c>
      <c r="H874" s="2">
        <f>'Moving Avg'!G874</f>
        <v>7.0695999999999994</v>
      </c>
      <c r="I874" s="2">
        <f>'Moving Avg'!H874</f>
        <v>6.9673500000000024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</row>
    <row r="875" spans="1:12" ht="13.5" x14ac:dyDescent="0.25">
      <c r="A875" s="3">
        <f>RSI!A875</f>
        <v>43277</v>
      </c>
      <c r="B875" s="2">
        <f>RSI!B875</f>
        <v>6.9</v>
      </c>
      <c r="C875" s="2">
        <f>RSI!I875</f>
        <v>33.154811533633264</v>
      </c>
      <c r="D875" s="2">
        <f>MACD!E875</f>
        <v>5.1366770540278495E-2</v>
      </c>
      <c r="E875" s="2">
        <f>MACD!F875</f>
        <v>7.0421535386548204E-2</v>
      </c>
      <c r="F875" s="2">
        <f>'Moving Avg'!D875</f>
        <v>6.9</v>
      </c>
      <c r="G875" s="2">
        <f>'Moving Avg'!F875</f>
        <v>6.9660000000000029</v>
      </c>
      <c r="H875" s="2">
        <f>'Moving Avg'!G875</f>
        <v>7.0635999999999974</v>
      </c>
      <c r="I875" s="2">
        <f>'Moving Avg'!H875</f>
        <v>6.9669000000000025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</row>
    <row r="876" spans="1:12" ht="13.5" x14ac:dyDescent="0.25">
      <c r="A876" s="3">
        <f>RSI!A876</f>
        <v>43278</v>
      </c>
      <c r="B876" s="2">
        <f>RSI!B876</f>
        <v>6.89</v>
      </c>
      <c r="C876" s="2">
        <f>RSI!I876</f>
        <v>31.798687858125732</v>
      </c>
      <c r="D876" s="2">
        <f>MACD!E876</f>
        <v>3.9641849495673398E-2</v>
      </c>
      <c r="E876" s="2">
        <f>MACD!F876</f>
        <v>6.4265598208373242E-2</v>
      </c>
      <c r="F876" s="2">
        <f>'Moving Avg'!D876</f>
        <v>6.8980000000000006</v>
      </c>
      <c r="G876" s="2">
        <f>'Moving Avg'!F876</f>
        <v>6.9605000000000015</v>
      </c>
      <c r="H876" s="2">
        <f>'Moving Avg'!G876</f>
        <v>7.0573999999999977</v>
      </c>
      <c r="I876" s="2">
        <f>'Moving Avg'!H876</f>
        <v>6.9663500000000029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6.89</v>
      </c>
      <c r="C877" s="2">
        <f>RSI!I877</f>
        <v>31.798687858125732</v>
      </c>
      <c r="D877" s="2">
        <f>MACD!E877</f>
        <v>2.8693357514907092E-2</v>
      </c>
      <c r="E877" s="2">
        <f>MACD!F877</f>
        <v>5.7151150069680016E-2</v>
      </c>
      <c r="F877" s="2">
        <f>'Moving Avg'!D877</f>
        <v>6.8960000000000008</v>
      </c>
      <c r="G877" s="2">
        <f>'Moving Avg'!F877</f>
        <v>6.948500000000001</v>
      </c>
      <c r="H877" s="2">
        <f>'Moving Avg'!G877</f>
        <v>7.0513999999999966</v>
      </c>
      <c r="I877" s="2">
        <f>'Moving Avg'!H877</f>
        <v>6.9658000000000042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6.89</v>
      </c>
      <c r="C878" s="2">
        <f>RSI!I878</f>
        <v>31.798687858125732</v>
      </c>
      <c r="D878" s="2">
        <f>MACD!E878</f>
        <v>1.9902449467127603E-2</v>
      </c>
      <c r="E878" s="2">
        <f>MACD!F878</f>
        <v>4.9701409949169537E-2</v>
      </c>
      <c r="F878" s="2">
        <f>'Moving Avg'!D878</f>
        <v>6.8940000000000001</v>
      </c>
      <c r="G878" s="2">
        <f>'Moving Avg'!F878</f>
        <v>6.9365000000000006</v>
      </c>
      <c r="H878" s="2">
        <f>'Moving Avg'!G878</f>
        <v>7.0473999999999952</v>
      </c>
      <c r="I878" s="2">
        <f>'Moving Avg'!H878</f>
        <v>6.9652500000000046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6.89</v>
      </c>
      <c r="C879" s="2">
        <f>RSI!I879</f>
        <v>31.798687858125732</v>
      </c>
      <c r="D879" s="2">
        <f>MACD!E879</f>
        <v>1.2902137469953168E-2</v>
      </c>
      <c r="E879" s="2">
        <f>MACD!F879</f>
        <v>4.2341555453326268E-2</v>
      </c>
      <c r="F879" s="2">
        <f>'Moving Avg'!D879</f>
        <v>6.8920000000000003</v>
      </c>
      <c r="G879" s="2">
        <f>'Moving Avg'!F879</f>
        <v>6.9255000000000013</v>
      </c>
      <c r="H879" s="2">
        <f>'Moving Avg'!G879</f>
        <v>7.0421999999999931</v>
      </c>
      <c r="I879" s="2">
        <f>'Moving Avg'!H879</f>
        <v>6.9647500000000049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6.89</v>
      </c>
      <c r="C880" s="2">
        <f>RSI!I880</f>
        <v>31.798687858125732</v>
      </c>
      <c r="D880" s="2">
        <f>MACD!E880</f>
        <v>7.3844897517112429E-3</v>
      </c>
      <c r="E880" s="2">
        <f>MACD!F880</f>
        <v>3.5350142313003263E-2</v>
      </c>
      <c r="F880" s="2">
        <f>'Moving Avg'!D880</f>
        <v>6.8899999999999988</v>
      </c>
      <c r="G880" s="2">
        <f>'Moving Avg'!F880</f>
        <v>6.9144999999999994</v>
      </c>
      <c r="H880" s="2">
        <f>'Moving Avg'!G880</f>
        <v>7.0369999999999937</v>
      </c>
      <c r="I880" s="2">
        <f>'Moving Avg'!H880</f>
        <v>6.964250000000006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6.89</v>
      </c>
      <c r="C881" s="2">
        <f>RSI!I881</f>
        <v>31.798687858125732</v>
      </c>
      <c r="D881" s="2">
        <f>MACD!E881</f>
        <v>3.0913527673153141E-3</v>
      </c>
      <c r="E881" s="2">
        <f>MACD!F881</f>
        <v>2.8898384403865676E-2</v>
      </c>
      <c r="F881" s="2">
        <f>'Moving Avg'!D881</f>
        <v>6.8899999999999988</v>
      </c>
      <c r="G881" s="2">
        <f>'Moving Avg'!F881</f>
        <v>6.910000000000001</v>
      </c>
      <c r="H881" s="2">
        <f>'Moving Avg'!G881</f>
        <v>7.0327999999999937</v>
      </c>
      <c r="I881" s="2">
        <f>'Moving Avg'!H881</f>
        <v>6.9637500000000072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</row>
    <row r="882" spans="1:12" ht="13.5" x14ac:dyDescent="0.25">
      <c r="A882" s="3">
        <f>RSI!A882</f>
        <v>43286</v>
      </c>
      <c r="B882" s="2">
        <f>RSI!B882</f>
        <v>6.85</v>
      </c>
      <c r="C882" s="2">
        <f>RSI!I882</f>
        <v>25.333086407904645</v>
      </c>
      <c r="D882" s="2">
        <f>MACD!E882</f>
        <v>2.7694778904550077E-3</v>
      </c>
      <c r="E882" s="2">
        <f>MACD!F882</f>
        <v>2.3672603101183545E-2</v>
      </c>
      <c r="F882" s="2">
        <f>'Moving Avg'!D882</f>
        <v>6.8819999999999997</v>
      </c>
      <c r="G882" s="2">
        <f>'Moving Avg'!F882</f>
        <v>6.9034999999999993</v>
      </c>
      <c r="H882" s="2">
        <f>'Moving Avg'!G882</f>
        <v>7.0277999999999956</v>
      </c>
      <c r="I882" s="2">
        <f>'Moving Avg'!H882</f>
        <v>6.9630500000000062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6.89</v>
      </c>
      <c r="C883" s="2">
        <f>RSI!I883</f>
        <v>38.745892109174655</v>
      </c>
      <c r="D883" s="2">
        <f>MACD!E883</f>
        <v>9.2573324361744369E-5</v>
      </c>
      <c r="E883" s="2">
        <f>MACD!F883</f>
        <v>1.8956597145819185E-2</v>
      </c>
      <c r="F883" s="2">
        <f>'Moving Avg'!D883</f>
        <v>6.8819999999999997</v>
      </c>
      <c r="G883" s="2">
        <f>'Moving Avg'!F883</f>
        <v>6.8989999999999991</v>
      </c>
      <c r="H883" s="2">
        <f>'Moving Avg'!G883</f>
        <v>7.0231999999999948</v>
      </c>
      <c r="I883" s="2">
        <f>'Moving Avg'!H883</f>
        <v>6.9625500000000065</v>
      </c>
      <c r="J883" s="6" t="str">
        <f>OBV!F883</f>
        <v>BEARISH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43290</v>
      </c>
      <c r="B884" s="2">
        <f>RSI!B884</f>
        <v>6.89</v>
      </c>
      <c r="C884" s="2">
        <f>RSI!I884</f>
        <v>38.745892109174655</v>
      </c>
      <c r="D884" s="2">
        <f>MACD!E884</f>
        <v>-1.8918114305463973E-3</v>
      </c>
      <c r="E884" s="2">
        <f>MACD!F884</f>
        <v>1.478691543054607E-2</v>
      </c>
      <c r="F884" s="2">
        <f>'Moving Avg'!D884</f>
        <v>6.8819999999999997</v>
      </c>
      <c r="G884" s="2">
        <f>'Moving Avg'!F884</f>
        <v>6.894499999999999</v>
      </c>
      <c r="H884" s="2">
        <f>'Moving Avg'!G884</f>
        <v>7.0189999999999948</v>
      </c>
      <c r="I884" s="2">
        <f>'Moving Avg'!H884</f>
        <v>6.9620500000000085</v>
      </c>
      <c r="J884" s="6" t="str">
        <f>OBV!F884</f>
        <v>BEARISH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6.88</v>
      </c>
      <c r="C885" s="2">
        <f>RSI!I885</f>
        <v>36.827770084212915</v>
      </c>
      <c r="D885" s="2">
        <f>MACD!E885</f>
        <v>-2.5702688717936795E-3</v>
      </c>
      <c r="E885" s="2">
        <f>MACD!F885</f>
        <v>1.1315478570078122E-2</v>
      </c>
      <c r="F885" s="2">
        <f>'Moving Avg'!D885</f>
        <v>6.88</v>
      </c>
      <c r="G885" s="2">
        <f>'Moving Avg'!F885</f>
        <v>6.8929999999999989</v>
      </c>
      <c r="H885" s="2">
        <f>'Moving Avg'!G885</f>
        <v>7.0143999999999957</v>
      </c>
      <c r="I885" s="2">
        <f>'Moving Avg'!H885</f>
        <v>6.9615000000000089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6.68</v>
      </c>
      <c r="C886" s="2">
        <f>RSI!I886</f>
        <v>17.823350843735952</v>
      </c>
      <c r="D886" s="2">
        <f>MACD!E886</f>
        <v>1.0431740470498774E-2</v>
      </c>
      <c r="E886" s="2">
        <f>MACD!F886</f>
        <v>1.1138730950162254E-2</v>
      </c>
      <c r="F886" s="2">
        <f>'Moving Avg'!D886</f>
        <v>6.8379999999999992</v>
      </c>
      <c r="G886" s="2">
        <f>'Moving Avg'!F886</f>
        <v>6.8815</v>
      </c>
      <c r="H886" s="2">
        <f>'Moving Avg'!G886</f>
        <v>7.0057999999999971</v>
      </c>
      <c r="I886" s="2">
        <f>'Moving Avg'!H886</f>
        <v>6.959950000000009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6.85</v>
      </c>
      <c r="C887" s="2">
        <f>RSI!I887</f>
        <v>44.18752080356694</v>
      </c>
      <c r="D887" s="2">
        <f>MACD!E887</f>
        <v>1.0300189493998246E-2</v>
      </c>
      <c r="E887" s="2">
        <f>MACD!F887</f>
        <v>1.0971022658929453E-2</v>
      </c>
      <c r="F887" s="2">
        <f>'Moving Avg'!D887</f>
        <v>6.8379999999999992</v>
      </c>
      <c r="G887" s="2">
        <f>'Moving Avg'!F887</f>
        <v>6.8789999999999996</v>
      </c>
      <c r="H887" s="2">
        <f>'Moving Avg'!G887</f>
        <v>7.002799999999997</v>
      </c>
      <c r="I887" s="2">
        <f>'Moving Avg'!H887</f>
        <v>6.9592500000000097</v>
      </c>
      <c r="J887" s="6" t="str">
        <f>OBV!F887</f>
        <v>BEARISH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6.85</v>
      </c>
      <c r="C888" s="2">
        <f>RSI!I888</f>
        <v>44.187520803566933</v>
      </c>
      <c r="D888" s="2">
        <f>MACD!E888</f>
        <v>1.0535581868603927E-2</v>
      </c>
      <c r="E888" s="2">
        <f>MACD!F888</f>
        <v>1.088393450086435E-2</v>
      </c>
      <c r="F888" s="2">
        <f>'Moving Avg'!D888</f>
        <v>6.83</v>
      </c>
      <c r="G888" s="2">
        <f>'Moving Avg'!F888</f>
        <v>6.8764999999999983</v>
      </c>
      <c r="H888" s="2">
        <f>'Moving Avg'!G888</f>
        <v>6.9997999999999987</v>
      </c>
      <c r="I888" s="2">
        <f>'Moving Avg'!H888</f>
        <v>6.9585500000000096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6.85</v>
      </c>
      <c r="C889" s="2">
        <f>RSI!I889</f>
        <v>44.187520803566933</v>
      </c>
      <c r="D889" s="2">
        <f>MACD!E889</f>
        <v>1.1055782938523606E-2</v>
      </c>
      <c r="E889" s="2">
        <f>MACD!F889</f>
        <v>1.0918304188396202E-2</v>
      </c>
      <c r="F889" s="2">
        <f>'Moving Avg'!D889</f>
        <v>6.8220000000000001</v>
      </c>
      <c r="G889" s="2">
        <f>'Moving Avg'!F889</f>
        <v>6.8739999999999979</v>
      </c>
      <c r="H889" s="2">
        <f>'Moving Avg'!G889</f>
        <v>6.9938000000000002</v>
      </c>
      <c r="I889" s="2">
        <f>'Moving Avg'!H889</f>
        <v>6.9578500000000085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6.85</v>
      </c>
      <c r="C890" s="2">
        <f>RSI!I890</f>
        <v>44.18752080356694</v>
      </c>
      <c r="D890" s="2">
        <f>MACD!E890</f>
        <v>1.1793196506824977E-2</v>
      </c>
      <c r="E890" s="2">
        <f>MACD!F890</f>
        <v>1.1093282652081957E-2</v>
      </c>
      <c r="F890" s="2">
        <f>'Moving Avg'!D890</f>
        <v>6.8159999999999998</v>
      </c>
      <c r="G890" s="2">
        <f>'Moving Avg'!F890</f>
        <v>6.8714999999999993</v>
      </c>
      <c r="H890" s="2">
        <f>'Moving Avg'!G890</f>
        <v>6.9868000000000006</v>
      </c>
      <c r="I890" s="2">
        <f>'Moving Avg'!H890</f>
        <v>6.9571500000000093</v>
      </c>
      <c r="J890" s="6" t="str">
        <f>OBV!F890</f>
        <v>BULLISH</v>
      </c>
      <c r="K890" s="6" t="str">
        <f>OBV!G890</f>
        <v>NEUTRAL</v>
      </c>
      <c r="L890" s="6" t="str">
        <f>OBV!H890</f>
        <v>BULLISH DIVERGENCE</v>
      </c>
    </row>
    <row r="891" spans="1:12" ht="13.5" x14ac:dyDescent="0.25">
      <c r="A891" s="3">
        <f>RSI!A891</f>
        <v>43299</v>
      </c>
      <c r="B891" s="2">
        <f>RSI!B891</f>
        <v>6.85</v>
      </c>
      <c r="C891" s="2">
        <f>RSI!I891</f>
        <v>44.18752080356694</v>
      </c>
      <c r="D891" s="2">
        <f>MACD!E891</f>
        <v>1.2692387234048752E-2</v>
      </c>
      <c r="E891" s="2">
        <f>MACD!F891</f>
        <v>1.1413103568475316E-2</v>
      </c>
      <c r="F891" s="2">
        <f>'Moving Avg'!D891</f>
        <v>6.85</v>
      </c>
      <c r="G891" s="2">
        <f>'Moving Avg'!F891</f>
        <v>6.868999999999998</v>
      </c>
      <c r="H891" s="2">
        <f>'Moving Avg'!G891</f>
        <v>6.9798</v>
      </c>
      <c r="I891" s="2">
        <f>'Moving Avg'!H891</f>
        <v>6.9564500000000073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6.85</v>
      </c>
      <c r="C892" s="2">
        <f>RSI!I892</f>
        <v>44.18752080356694</v>
      </c>
      <c r="D892" s="2">
        <f>MACD!E892</f>
        <v>7.5542331059876844E-3</v>
      </c>
      <c r="E892" s="2">
        <f>MACD!F892</f>
        <v>1.0641329475977792E-2</v>
      </c>
      <c r="F892" s="2">
        <f>'Moving Avg'!D892</f>
        <v>6.85</v>
      </c>
      <c r="G892" s="2">
        <f>'Moving Avg'!F892</f>
        <v>6.8664999999999976</v>
      </c>
      <c r="H892" s="2">
        <f>'Moving Avg'!G892</f>
        <v>6.9768000000000008</v>
      </c>
      <c r="I892" s="2">
        <f>'Moving Avg'!H892</f>
        <v>6.9557500000000072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</row>
    <row r="893" spans="1:12" ht="13.5" x14ac:dyDescent="0.25">
      <c r="A893" s="3">
        <f>RSI!A893</f>
        <v>43301</v>
      </c>
      <c r="B893" s="2">
        <f>RSI!B893</f>
        <v>6.85</v>
      </c>
      <c r="C893" s="2">
        <f>RSI!I893</f>
        <v>44.18752080356694</v>
      </c>
      <c r="D893" s="2">
        <f>MACD!E893</f>
        <v>9.5963718021678801E-3</v>
      </c>
      <c r="E893" s="2">
        <f>MACD!F893</f>
        <v>1.043233794121581E-2</v>
      </c>
      <c r="F893" s="2">
        <f>'Moving Avg'!D893</f>
        <v>6.85</v>
      </c>
      <c r="G893" s="2">
        <f>'Moving Avg'!F893</f>
        <v>6.8639999999999972</v>
      </c>
      <c r="H893" s="2">
        <f>'Moving Avg'!G893</f>
        <v>6.9740000000000011</v>
      </c>
      <c r="I893" s="2">
        <f>'Moving Avg'!H893</f>
        <v>6.9560000000000066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6.85</v>
      </c>
      <c r="C894" s="2">
        <f>RSI!I894</f>
        <v>44.187520803566947</v>
      </c>
      <c r="D894" s="2">
        <f>MACD!E894</f>
        <v>1.1542818110546804E-2</v>
      </c>
      <c r="E894" s="2">
        <f>MACD!F894</f>
        <v>1.065443397508201E-2</v>
      </c>
      <c r="F894" s="2">
        <f>'Moving Avg'!D894</f>
        <v>6.85</v>
      </c>
      <c r="G894" s="2">
        <f>'Moving Avg'!F894</f>
        <v>6.8614999999999977</v>
      </c>
      <c r="H894" s="2">
        <f>'Moving Avg'!G894</f>
        <v>6.9672000000000027</v>
      </c>
      <c r="I894" s="2">
        <f>'Moving Avg'!H894</f>
        <v>6.9557500000000063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</row>
    <row r="895" spans="1:12" ht="13.5" x14ac:dyDescent="0.25">
      <c r="A895" s="3">
        <f>RSI!A895</f>
        <v>43305</v>
      </c>
      <c r="B895" s="2">
        <f>RSI!B895</f>
        <v>6.88</v>
      </c>
      <c r="C895" s="2">
        <f>RSI!I895</f>
        <v>49.373095002133304</v>
      </c>
      <c r="D895" s="2">
        <f>MACD!E895</f>
        <v>9.6314262654235705E-3</v>
      </c>
      <c r="E895" s="2">
        <f>MACD!F895</f>
        <v>1.0449832433150322E-2</v>
      </c>
      <c r="F895" s="2">
        <f>'Moving Avg'!D895</f>
        <v>6.8559999999999999</v>
      </c>
      <c r="G895" s="2">
        <f>'Moving Avg'!F895</f>
        <v>6.8604999999999974</v>
      </c>
      <c r="H895" s="2">
        <f>'Moving Avg'!G895</f>
        <v>6.9610000000000021</v>
      </c>
      <c r="I895" s="2">
        <f>'Moving Avg'!H895</f>
        <v>6.9557500000000072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6.88</v>
      </c>
      <c r="C896" s="2">
        <f>RSI!I896</f>
        <v>49.373095002133304</v>
      </c>
      <c r="D896" s="2">
        <f>MACD!E896</f>
        <v>-2.2745093570675223E-2</v>
      </c>
      <c r="E896" s="2">
        <f>MACD!F896</f>
        <v>3.8108472323852127E-3</v>
      </c>
      <c r="F896" s="2">
        <f>'Moving Avg'!D896</f>
        <v>6.8619999999999992</v>
      </c>
      <c r="G896" s="2">
        <f>'Moving Avg'!F896</f>
        <v>6.8599999999999977</v>
      </c>
      <c r="H896" s="2">
        <f>'Moving Avg'!G896</f>
        <v>6.9548000000000023</v>
      </c>
      <c r="I896" s="2">
        <f>'Moving Avg'!H896</f>
        <v>6.9556500000000074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6.88</v>
      </c>
      <c r="C897" s="2">
        <f>RSI!I897</f>
        <v>49.373095002133304</v>
      </c>
      <c r="D897" s="2">
        <f>MACD!E897</f>
        <v>-2.3977465595303116E-2</v>
      </c>
      <c r="E897" s="2">
        <f>MACD!F897</f>
        <v>-1.7468153331524536E-3</v>
      </c>
      <c r="F897" s="2">
        <f>'Moving Avg'!D897</f>
        <v>6.8679999999999994</v>
      </c>
      <c r="G897" s="2">
        <f>'Moving Avg'!F897</f>
        <v>6.859499999999997</v>
      </c>
      <c r="H897" s="2">
        <f>'Moving Avg'!G897</f>
        <v>6.9488000000000021</v>
      </c>
      <c r="I897" s="2">
        <f>'Moving Avg'!H897</f>
        <v>6.955800000000008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6.88</v>
      </c>
      <c r="C898" s="2">
        <f>RSI!I898</f>
        <v>49.373095002133304</v>
      </c>
      <c r="D898" s="2">
        <f>MACD!E898</f>
        <v>-2.5011632103541181E-2</v>
      </c>
      <c r="E898" s="2">
        <f>MACD!F898</f>
        <v>-6.3997786872301999E-3</v>
      </c>
      <c r="F898" s="2">
        <f>'Moving Avg'!D898</f>
        <v>6.8739999999999997</v>
      </c>
      <c r="G898" s="2">
        <f>'Moving Avg'!F898</f>
        <v>6.8589999999999973</v>
      </c>
      <c r="H898" s="2">
        <f>'Moving Avg'!G898</f>
        <v>6.9426000000000023</v>
      </c>
      <c r="I898" s="2">
        <f>'Moving Avg'!H898</f>
        <v>6.9559500000000085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6.88</v>
      </c>
      <c r="C899" s="2">
        <f>RSI!I899</f>
        <v>49.373095002133304</v>
      </c>
      <c r="D899" s="2">
        <f>MACD!E899</f>
        <v>-2.5878724016222598E-2</v>
      </c>
      <c r="E899" s="2">
        <f>MACD!F899</f>
        <v>-1.029556775302868E-2</v>
      </c>
      <c r="F899" s="2">
        <f>'Moving Avg'!D899</f>
        <v>6.88</v>
      </c>
      <c r="G899" s="2">
        <f>'Moving Avg'!F899</f>
        <v>6.8584999999999976</v>
      </c>
      <c r="H899" s="2">
        <f>'Moving Avg'!G899</f>
        <v>6.9366000000000021</v>
      </c>
      <c r="I899" s="2">
        <f>'Moving Avg'!H899</f>
        <v>6.9561000000000091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6.88</v>
      </c>
      <c r="C900" s="2">
        <f>RSI!I900</f>
        <v>49.373095002133304</v>
      </c>
      <c r="D900" s="2">
        <f>MACD!E900</f>
        <v>-2.6605035639933661E-2</v>
      </c>
      <c r="E900" s="2">
        <f>MACD!F900</f>
        <v>-1.3557461330409675E-2</v>
      </c>
      <c r="F900" s="2">
        <f>'Moving Avg'!D900</f>
        <v>6.88</v>
      </c>
      <c r="G900" s="2">
        <f>'Moving Avg'!F900</f>
        <v>6.8579999999999988</v>
      </c>
      <c r="H900" s="2">
        <f>'Moving Avg'!G900</f>
        <v>6.9310000000000009</v>
      </c>
      <c r="I900" s="2">
        <f>'Moving Avg'!H900</f>
        <v>6.9560000000000093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6.75</v>
      </c>
      <c r="C901" s="2">
        <f>RSI!I901</f>
        <v>30.326481681522552</v>
      </c>
      <c r="D901" s="2">
        <f>MACD!E901</f>
        <v>-1.7583142631274917E-2</v>
      </c>
      <c r="E901" s="2">
        <f>MACD!F901</f>
        <v>-1.4362597590582725E-2</v>
      </c>
      <c r="F901" s="2">
        <f>'Moving Avg'!D901</f>
        <v>6.8539999999999992</v>
      </c>
      <c r="G901" s="2">
        <f>'Moving Avg'!F901</f>
        <v>6.8509999999999973</v>
      </c>
      <c r="H901" s="2">
        <f>'Moving Avg'!G901</f>
        <v>6.9228000000000005</v>
      </c>
      <c r="I901" s="2">
        <f>'Moving Avg'!H901</f>
        <v>6.9554500000000097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6.94</v>
      </c>
      <c r="C902" s="2">
        <f>RSI!I902</f>
        <v>56.648774792110515</v>
      </c>
      <c r="D902" s="2">
        <f>MACD!E902</f>
        <v>-2.3248803178550048E-2</v>
      </c>
      <c r="E902" s="2">
        <f>MACD!F902</f>
        <v>-1.6139838708176188E-2</v>
      </c>
      <c r="F902" s="2">
        <f>'Moving Avg'!D902</f>
        <v>6.8659999999999997</v>
      </c>
      <c r="G902" s="2">
        <f>'Moving Avg'!F902</f>
        <v>6.8554999999999975</v>
      </c>
      <c r="H902" s="2">
        <f>'Moving Avg'!G902</f>
        <v>6.9184000000000001</v>
      </c>
      <c r="I902" s="2">
        <f>'Moving Avg'!H902</f>
        <v>6.9558500000000096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6.94</v>
      </c>
      <c r="C903" s="2">
        <f>RSI!I903</f>
        <v>56.648774792110515</v>
      </c>
      <c r="D903" s="2">
        <f>MACD!E903</f>
        <v>-2.8448408414408988E-2</v>
      </c>
      <c r="E903" s="2">
        <f>MACD!F903</f>
        <v>-1.8601552649422749E-2</v>
      </c>
      <c r="F903" s="2">
        <f>'Moving Avg'!D903</f>
        <v>6.8780000000000001</v>
      </c>
      <c r="G903" s="2">
        <f>'Moving Avg'!F903</f>
        <v>6.8579999999999988</v>
      </c>
      <c r="H903" s="2">
        <f>'Moving Avg'!G903</f>
        <v>6.9151999999999996</v>
      </c>
      <c r="I903" s="2">
        <f>'Moving Avg'!H903</f>
        <v>6.9562500000000105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6.94</v>
      </c>
      <c r="C904" s="2">
        <f>RSI!I904</f>
        <v>56.648774792110508</v>
      </c>
      <c r="D904" s="2">
        <f>MACD!E904</f>
        <v>-3.3223615839490961E-2</v>
      </c>
      <c r="E904" s="2">
        <f>MACD!F904</f>
        <v>-2.1525965287436392E-2</v>
      </c>
      <c r="F904" s="2">
        <f>'Moving Avg'!D904</f>
        <v>6.8900000000000006</v>
      </c>
      <c r="G904" s="2">
        <f>'Moving Avg'!F904</f>
        <v>6.8604999999999992</v>
      </c>
      <c r="H904" s="2">
        <f>'Moving Avg'!G904</f>
        <v>6.911999999999999</v>
      </c>
      <c r="I904" s="2">
        <f>'Moving Avg'!H904</f>
        <v>6.9566500000000095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6.93</v>
      </c>
      <c r="C905" s="2">
        <f>RSI!I905</f>
        <v>55.276019305612749</v>
      </c>
      <c r="D905" s="2">
        <f>MACD!E905</f>
        <v>-3.2255774182908148E-2</v>
      </c>
      <c r="E905" s="2">
        <f>MACD!F905</f>
        <v>-2.3671927066530745E-2</v>
      </c>
      <c r="F905" s="2">
        <f>'Moving Avg'!D905</f>
        <v>6.9</v>
      </c>
      <c r="G905" s="2">
        <f>'Moving Avg'!F905</f>
        <v>6.8629999999999995</v>
      </c>
      <c r="H905" s="2">
        <f>'Moving Avg'!G905</f>
        <v>6.9085999999999981</v>
      </c>
      <c r="I905" s="2">
        <f>'Moving Avg'!H905</f>
        <v>6.9571000000000094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</row>
    <row r="906" spans="1:12" ht="13.5" x14ac:dyDescent="0.25">
      <c r="A906" s="3">
        <f>RSI!A906</f>
        <v>43321</v>
      </c>
      <c r="B906" s="2">
        <f>RSI!B906</f>
        <v>6.93</v>
      </c>
      <c r="C906" s="2">
        <f>RSI!I906</f>
        <v>55.276019305612749</v>
      </c>
      <c r="D906" s="2">
        <f>MACD!E906</f>
        <v>-3.169970708236125E-2</v>
      </c>
      <c r="E906" s="2">
        <f>MACD!F906</f>
        <v>-2.5277483069696849E-2</v>
      </c>
      <c r="F906" s="2">
        <f>'Moving Avg'!D906</f>
        <v>6.9359999999999999</v>
      </c>
      <c r="G906" s="2">
        <f>'Moving Avg'!F906</f>
        <v>6.8754999999999997</v>
      </c>
      <c r="H906" s="2">
        <f>'Moving Avg'!G906</f>
        <v>6.9071999999999978</v>
      </c>
      <c r="I906" s="2">
        <f>'Moving Avg'!H906</f>
        <v>6.957250000000009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</row>
    <row r="907" spans="1:12" ht="13.5" x14ac:dyDescent="0.25">
      <c r="A907" s="3">
        <f>RSI!A907</f>
        <v>43322</v>
      </c>
      <c r="B907" s="2">
        <f>RSI!B907</f>
        <v>6.92</v>
      </c>
      <c r="C907" s="2">
        <f>RSI!I907</f>
        <v>53.764994346654447</v>
      </c>
      <c r="D907" s="2">
        <f>MACD!E907</f>
        <v>-3.0731851580993563E-2</v>
      </c>
      <c r="E907" s="2">
        <f>MACD!F907</f>
        <v>-2.6368356771956196E-2</v>
      </c>
      <c r="F907" s="2">
        <f>'Moving Avg'!D907</f>
        <v>6.9320000000000004</v>
      </c>
      <c r="G907" s="2">
        <f>'Moving Avg'!F907</f>
        <v>6.8789999999999996</v>
      </c>
      <c r="H907" s="2">
        <f>'Moving Avg'!G907</f>
        <v>6.9029999999999987</v>
      </c>
      <c r="I907" s="2">
        <f>'Moving Avg'!H907</f>
        <v>6.9573500000000115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6.92</v>
      </c>
      <c r="C908" s="2">
        <f>RSI!I908</f>
        <v>53.76499434665444</v>
      </c>
      <c r="D908" s="2">
        <f>MACD!E908</f>
        <v>-3.0079180158771202E-2</v>
      </c>
      <c r="E908" s="2">
        <f>MACD!F908</f>
        <v>-2.7110521449319198E-2</v>
      </c>
      <c r="F908" s="2">
        <f>'Moving Avg'!D908</f>
        <v>6.9279999999999999</v>
      </c>
      <c r="G908" s="2">
        <f>'Moving Avg'!F908</f>
        <v>6.8824999999999985</v>
      </c>
      <c r="H908" s="2">
        <f>'Moving Avg'!G908</f>
        <v>6.8987999999999987</v>
      </c>
      <c r="I908" s="2">
        <f>'Moving Avg'!H908</f>
        <v>6.9574500000000112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6.92</v>
      </c>
      <c r="C909" s="2">
        <f>RSI!I909</f>
        <v>53.764994346654447</v>
      </c>
      <c r="D909" s="2">
        <f>MACD!E909</f>
        <v>-2.9680885680861913E-2</v>
      </c>
      <c r="E909" s="2">
        <f>MACD!F909</f>
        <v>-2.7624594295627743E-2</v>
      </c>
      <c r="F909" s="2">
        <f>'Moving Avg'!D909</f>
        <v>6.9240000000000013</v>
      </c>
      <c r="G909" s="2">
        <f>'Moving Avg'!F909</f>
        <v>6.8860000000000001</v>
      </c>
      <c r="H909" s="2">
        <f>'Moving Avg'!G909</f>
        <v>6.8949999999999987</v>
      </c>
      <c r="I909" s="2">
        <f>'Moving Avg'!H909</f>
        <v>6.957550000000011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6.88</v>
      </c>
      <c r="C910" s="2">
        <f>RSI!I910</f>
        <v>47.304688138734228</v>
      </c>
      <c r="D910" s="2">
        <f>MACD!E910</f>
        <v>-2.6523465384142852E-2</v>
      </c>
      <c r="E910" s="2">
        <f>MACD!F910</f>
        <v>-2.7404368513330765E-2</v>
      </c>
      <c r="F910" s="2">
        <f>'Moving Avg'!D910</f>
        <v>6.9139999999999997</v>
      </c>
      <c r="G910" s="2">
        <f>'Moving Avg'!F910</f>
        <v>6.8875000000000002</v>
      </c>
      <c r="H910" s="2">
        <f>'Moving Avg'!G910</f>
        <v>6.8903999999999987</v>
      </c>
      <c r="I910" s="2">
        <f>'Moving Avg'!H910</f>
        <v>6.9574500000000112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6.9</v>
      </c>
      <c r="C911" s="2">
        <f>RSI!I911</f>
        <v>50.506919262104532</v>
      </c>
      <c r="D911" s="2">
        <f>MACD!E911</f>
        <v>-4.5228922811110017E-2</v>
      </c>
      <c r="E911" s="2">
        <f>MACD!F911</f>
        <v>-3.096927937288662E-2</v>
      </c>
      <c r="F911" s="2">
        <f>'Moving Avg'!D911</f>
        <v>6.9079999999999995</v>
      </c>
      <c r="G911" s="2">
        <f>'Moving Avg'!F911</f>
        <v>6.8900000000000023</v>
      </c>
      <c r="H911" s="2">
        <f>'Moving Avg'!G911</f>
        <v>6.8887999999999989</v>
      </c>
      <c r="I911" s="2">
        <f>'Moving Avg'!H911</f>
        <v>6.9574500000000112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6.93</v>
      </c>
      <c r="C912" s="2">
        <f>RSI!I912</f>
        <v>54.931106821229896</v>
      </c>
      <c r="D912" s="2">
        <f>MACD!E912</f>
        <v>-3.4069621105047077E-2</v>
      </c>
      <c r="E912" s="2">
        <f>MACD!F912</f>
        <v>-3.1589347719318712E-2</v>
      </c>
      <c r="F912" s="2">
        <f>'Moving Avg'!D912</f>
        <v>6.9099999999999993</v>
      </c>
      <c r="G912" s="2">
        <f>'Moving Avg'!F912</f>
        <v>6.8940000000000001</v>
      </c>
      <c r="H912" s="2">
        <f>'Moving Avg'!G912</f>
        <v>6.8877999999999986</v>
      </c>
      <c r="I912" s="2">
        <f>'Moving Avg'!H912</f>
        <v>6.9576000000000127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</row>
    <row r="913" spans="1:12" ht="13.5" x14ac:dyDescent="0.25">
      <c r="A913" s="3">
        <f>RSI!A913</f>
        <v>43335</v>
      </c>
      <c r="B913" s="2">
        <f>RSI!B913</f>
        <v>6.81</v>
      </c>
      <c r="C913" s="2">
        <f>RSI!I913</f>
        <v>39.659596029563716</v>
      </c>
      <c r="D913" s="2">
        <f>MACD!E913</f>
        <v>-1.5935471664627165E-2</v>
      </c>
      <c r="E913" s="2">
        <f>MACD!F913</f>
        <v>-2.8458572508380402E-2</v>
      </c>
      <c r="F913" s="2">
        <f>'Moving Avg'!D913</f>
        <v>6.8880000000000008</v>
      </c>
      <c r="G913" s="2">
        <f>'Moving Avg'!F913</f>
        <v>6.8920000000000003</v>
      </c>
      <c r="H913" s="2">
        <f>'Moving Avg'!G913</f>
        <v>6.8843999999999985</v>
      </c>
      <c r="I913" s="2">
        <f>'Moving Avg'!H913</f>
        <v>6.9571500000000128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6.9</v>
      </c>
      <c r="C914" s="2">
        <f>RSI!I914</f>
        <v>50.724354171597994</v>
      </c>
      <c r="D914" s="2">
        <f>MACD!E914</f>
        <v>-6.7313890926214981E-3</v>
      </c>
      <c r="E914" s="2">
        <f>MACD!F914</f>
        <v>-2.4113135825228622E-2</v>
      </c>
      <c r="F914" s="2">
        <f>'Moving Avg'!D914</f>
        <v>6.8840000000000003</v>
      </c>
      <c r="G914" s="2">
        <f>'Moving Avg'!F914</f>
        <v>6.8945000000000007</v>
      </c>
      <c r="H914" s="2">
        <f>'Moving Avg'!G914</f>
        <v>6.8827999999999987</v>
      </c>
      <c r="I914" s="2">
        <f>'Moving Avg'!H914</f>
        <v>6.9571500000000128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6.85</v>
      </c>
      <c r="C915" s="2">
        <f>RSI!I915</f>
        <v>45.709561887351605</v>
      </c>
      <c r="D915" s="2">
        <f>MACD!E915</f>
        <v>3.1775803195506214E-3</v>
      </c>
      <c r="E915" s="2">
        <f>MACD!F915</f>
        <v>-1.8654992596272776E-2</v>
      </c>
      <c r="F915" s="2">
        <f>'Moving Avg'!D915</f>
        <v>6.8780000000000001</v>
      </c>
      <c r="G915" s="2">
        <f>'Moving Avg'!F915</f>
        <v>6.8929999999999989</v>
      </c>
      <c r="H915" s="2">
        <f>'Moving Avg'!G915</f>
        <v>6.8815999999999997</v>
      </c>
      <c r="I915" s="2">
        <f>'Moving Avg'!H915</f>
        <v>6.9569000000000134</v>
      </c>
      <c r="J915" s="6" t="str">
        <f>OBV!F915</f>
        <v>BEARISH</v>
      </c>
      <c r="K915" s="6" t="str">
        <f>OBV!G915</f>
        <v>WEAK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6.8</v>
      </c>
      <c r="C916" s="2">
        <f>RSI!I916</f>
        <v>41.31121869697234</v>
      </c>
      <c r="D916" s="2">
        <f>MACD!E916</f>
        <v>1.5520190767040809E-2</v>
      </c>
      <c r="E916" s="2">
        <f>MACD!F916</f>
        <v>-1.181995592361006E-2</v>
      </c>
      <c r="F916" s="2">
        <f>'Moving Avg'!D916</f>
        <v>6.8579999999999997</v>
      </c>
      <c r="G916" s="2">
        <f>'Moving Avg'!F916</f>
        <v>6.8890000000000002</v>
      </c>
      <c r="H916" s="2">
        <f>'Moving Avg'!G916</f>
        <v>6.8793999999999995</v>
      </c>
      <c r="I916" s="2">
        <f>'Moving Avg'!H916</f>
        <v>6.9565000000000135</v>
      </c>
      <c r="J916" s="6" t="str">
        <f>OBV!F916</f>
        <v>BEARISH</v>
      </c>
      <c r="K916" s="6" t="str">
        <f>OBV!G916</f>
        <v>WEAK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6.88</v>
      </c>
      <c r="C917" s="2">
        <f>RSI!I917</f>
        <v>49.657969521111447</v>
      </c>
      <c r="D917" s="2">
        <f>MACD!E917</f>
        <v>1.9030552903768871E-2</v>
      </c>
      <c r="E917" s="2">
        <f>MACD!F917</f>
        <v>-5.6498541581342741E-3</v>
      </c>
      <c r="F917" s="2">
        <f>'Moving Avg'!D917</f>
        <v>6.8480000000000008</v>
      </c>
      <c r="G917" s="2">
        <f>'Moving Avg'!F917</f>
        <v>6.8890000000000002</v>
      </c>
      <c r="H917" s="2">
        <f>'Moving Avg'!G917</f>
        <v>6.8789999999999987</v>
      </c>
      <c r="I917" s="2">
        <f>'Moving Avg'!H917</f>
        <v>6.9565000000000135</v>
      </c>
      <c r="J917" s="6" t="str">
        <f>OBV!F917</f>
        <v>BEARISH</v>
      </c>
      <c r="K917" s="6" t="str">
        <f>OBV!G917</f>
        <v>WEAK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6.88</v>
      </c>
      <c r="C918" s="2">
        <f>RSI!I918</f>
        <v>49.657969521111433</v>
      </c>
      <c r="D918" s="2">
        <f>MACD!E918</f>
        <v>2.2019804687202438E-2</v>
      </c>
      <c r="E918" s="2">
        <f>MACD!F918</f>
        <v>-1.1592238906693239E-4</v>
      </c>
      <c r="F918" s="2">
        <f>'Moving Avg'!D918</f>
        <v>6.8620000000000001</v>
      </c>
      <c r="G918" s="2">
        <f>'Moving Avg'!F918</f>
        <v>6.8890000000000002</v>
      </c>
      <c r="H918" s="2">
        <f>'Moving Avg'!G918</f>
        <v>6.8785999999999987</v>
      </c>
      <c r="I918" s="2">
        <f>'Moving Avg'!H918</f>
        <v>6.9565000000000135</v>
      </c>
      <c r="J918" s="6" t="str">
        <f>OBV!F918</f>
        <v>BEARISH</v>
      </c>
      <c r="K918" s="6" t="str">
        <f>OBV!G918</f>
        <v>WEAK</v>
      </c>
      <c r="L918" s="6" t="str">
        <f>OBV!H918</f>
        <v>BEARISH DIVERGENCE</v>
      </c>
    </row>
    <row r="919" spans="1:12" ht="13.5" x14ac:dyDescent="0.25">
      <c r="A919" s="3">
        <f>RSI!A919</f>
        <v>43343</v>
      </c>
      <c r="B919" s="2">
        <f>RSI!B919</f>
        <v>6.88</v>
      </c>
      <c r="C919" s="2">
        <f>RSI!I919</f>
        <v>49.657969521111433</v>
      </c>
      <c r="D919" s="2">
        <f>MACD!E919</f>
        <v>2.4566713580921551E-2</v>
      </c>
      <c r="E919" s="2">
        <f>MACD!F919</f>
        <v>4.8206048049307653E-3</v>
      </c>
      <c r="F919" s="2">
        <f>'Moving Avg'!D919</f>
        <v>6.8579999999999997</v>
      </c>
      <c r="G919" s="2">
        <f>'Moving Avg'!F919</f>
        <v>6.8890000000000002</v>
      </c>
      <c r="H919" s="2">
        <f>'Moving Avg'!G919</f>
        <v>6.8781999999999979</v>
      </c>
      <c r="I919" s="2">
        <f>'Moving Avg'!H919</f>
        <v>6.9565000000000135</v>
      </c>
      <c r="J919" s="6" t="str">
        <f>OBV!F919</f>
        <v>BEARISH</v>
      </c>
      <c r="K919" s="6" t="str">
        <f>OBV!G919</f>
        <v>WEAK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6.88</v>
      </c>
      <c r="C920" s="2">
        <f>RSI!I920</f>
        <v>49.657969521111433</v>
      </c>
      <c r="D920" s="2">
        <f>MACD!E920</f>
        <v>2.0584186775933766E-2</v>
      </c>
      <c r="E920" s="2">
        <f>MACD!F920</f>
        <v>7.9733211991313661E-3</v>
      </c>
      <c r="F920" s="2">
        <f>'Moving Avg'!D920</f>
        <v>6.8639999999999999</v>
      </c>
      <c r="G920" s="2">
        <f>'Moving Avg'!F920</f>
        <v>6.8890000000000002</v>
      </c>
      <c r="H920" s="2">
        <f>'Moving Avg'!G920</f>
        <v>6.8777999999999988</v>
      </c>
      <c r="I920" s="2">
        <f>'Moving Avg'!H920</f>
        <v>6.9565000000000135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</row>
    <row r="921" spans="1:12" ht="13.5" x14ac:dyDescent="0.25">
      <c r="A921" s="3">
        <f>RSI!A921</f>
        <v>43347</v>
      </c>
      <c r="B921" s="2">
        <f>RSI!B921</f>
        <v>6.88</v>
      </c>
      <c r="C921" s="2">
        <f>RSI!I921</f>
        <v>49.657969521111433</v>
      </c>
      <c r="D921" s="2">
        <f>MACD!E921</f>
        <v>2.0306318917028499E-2</v>
      </c>
      <c r="E921" s="2">
        <f>MACD!F921</f>
        <v>1.0439920742710794E-2</v>
      </c>
      <c r="F921" s="2">
        <f>'Moving Avg'!D921</f>
        <v>6.88</v>
      </c>
      <c r="G921" s="2">
        <f>'Moving Avg'!F921</f>
        <v>6.8955000000000002</v>
      </c>
      <c r="H921" s="2">
        <f>'Moving Avg'!G921</f>
        <v>6.877399999999998</v>
      </c>
      <c r="I921" s="2">
        <f>'Moving Avg'!H921</f>
        <v>6.9565000000000135</v>
      </c>
      <c r="J921" s="6" t="str">
        <f>OBV!F921</f>
        <v>BULLISH</v>
      </c>
      <c r="K921" s="6" t="str">
        <f>OBV!G921</f>
        <v>NEUTRAL</v>
      </c>
      <c r="L921" s="6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6.83</v>
      </c>
      <c r="C922" s="2">
        <f>RSI!I922</f>
        <v>43.993557060460411</v>
      </c>
      <c r="D922" s="2">
        <f>MACD!E922</f>
        <v>2.840421368378987E-2</v>
      </c>
      <c r="E922" s="2">
        <f>MACD!F922</f>
        <v>1.4032779330926609E-2</v>
      </c>
      <c r="F922" s="2">
        <f>'Moving Avg'!D922</f>
        <v>6.87</v>
      </c>
      <c r="G922" s="2">
        <f>'Moving Avg'!F922</f>
        <v>6.8900000000000006</v>
      </c>
      <c r="H922" s="2">
        <f>'Moving Avg'!G922</f>
        <v>6.8759999999999968</v>
      </c>
      <c r="I922" s="2">
        <f>'Moving Avg'!H922</f>
        <v>6.9562500000000123</v>
      </c>
      <c r="J922" s="6" t="str">
        <f>OBV!F922</f>
        <v>BEARISH</v>
      </c>
      <c r="K922" s="6" t="str">
        <f>OBV!G922</f>
        <v>WEAK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6.83</v>
      </c>
      <c r="C923" s="2">
        <f>RSI!I923</f>
        <v>43.993557060460411</v>
      </c>
      <c r="D923" s="2">
        <f>MACD!E923</f>
        <v>1.7103086065910489E-2</v>
      </c>
      <c r="E923" s="2">
        <f>MACD!F923</f>
        <v>1.4646840677923385E-2</v>
      </c>
      <c r="F923" s="2">
        <f>'Moving Avg'!D923</f>
        <v>6.8599999999999994</v>
      </c>
      <c r="G923" s="2">
        <f>'Moving Avg'!F923</f>
        <v>6.8845000000000001</v>
      </c>
      <c r="H923" s="2">
        <f>'Moving Avg'!G923</f>
        <v>6.8745999999999974</v>
      </c>
      <c r="I923" s="2">
        <f>'Moving Avg'!H923</f>
        <v>6.9560000000000128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7</v>
      </c>
      <c r="C924" s="2">
        <f>RSI!I924</f>
        <v>61.369393566784424</v>
      </c>
      <c r="D924" s="2">
        <f>MACD!E924</f>
        <v>9.0796603132590192E-3</v>
      </c>
      <c r="E924" s="2">
        <f>MACD!F924</f>
        <v>1.3533404604990511E-2</v>
      </c>
      <c r="F924" s="2">
        <f>'Moving Avg'!D924</f>
        <v>6.8840000000000003</v>
      </c>
      <c r="G924" s="2">
        <f>'Moving Avg'!F924</f>
        <v>6.8874999999999984</v>
      </c>
      <c r="H924" s="2">
        <f>'Moving Avg'!G924</f>
        <v>6.8765999999999972</v>
      </c>
      <c r="I924" s="2">
        <f>'Moving Avg'!H924</f>
        <v>6.9566000000000114</v>
      </c>
      <c r="J924" s="6" t="str">
        <f>OBV!F924</f>
        <v>BEARISH</v>
      </c>
      <c r="K924" s="6" t="str">
        <f>OBV!G924</f>
        <v>WEAK</v>
      </c>
      <c r="L924" s="6" t="str">
        <f>OBV!H924</f>
        <v>BEARISH DIVERGENCE</v>
      </c>
    </row>
    <row r="925" spans="1:12" ht="13.5" x14ac:dyDescent="0.25">
      <c r="A925" s="3">
        <f>RSI!A925</f>
        <v>43353</v>
      </c>
      <c r="B925" s="2">
        <f>RSI!B925</f>
        <v>7</v>
      </c>
      <c r="C925" s="2">
        <f>RSI!I925</f>
        <v>61.369393566784424</v>
      </c>
      <c r="D925" s="2">
        <f>MACD!E925</f>
        <v>-6.1418802087702673E-3</v>
      </c>
      <c r="E925" s="2">
        <f>MACD!F925</f>
        <v>9.5983476422383564E-3</v>
      </c>
      <c r="F925" s="2">
        <f>'Moving Avg'!D925</f>
        <v>6.9079999999999995</v>
      </c>
      <c r="G925" s="2">
        <f>'Moving Avg'!F925</f>
        <v>6.8909999999999982</v>
      </c>
      <c r="H925" s="2">
        <f>'Moving Avg'!G925</f>
        <v>6.8785999999999969</v>
      </c>
      <c r="I925" s="2">
        <f>'Moving Avg'!H925</f>
        <v>6.9572000000000109</v>
      </c>
      <c r="J925" s="6" t="str">
        <f>OBV!F925</f>
        <v>BEARISH</v>
      </c>
      <c r="K925" s="6" t="str">
        <f>OBV!G925</f>
        <v>WEAK</v>
      </c>
      <c r="L925" s="6" t="str">
        <f>OBV!H925</f>
        <v>BEARISH DIVERGENCE</v>
      </c>
    </row>
    <row r="926" spans="1:12" ht="13.5" x14ac:dyDescent="0.25">
      <c r="A926" s="3">
        <f>RSI!A926</f>
        <v>43355</v>
      </c>
      <c r="B926" s="2">
        <f>RSI!B926</f>
        <v>6.99</v>
      </c>
      <c r="C926" s="2">
        <f>RSI!I926</f>
        <v>60.097403026611886</v>
      </c>
      <c r="D926" s="2">
        <f>MACD!E926</f>
        <v>-2.6658564319092193E-2</v>
      </c>
      <c r="E926" s="2">
        <f>MACD!F926</f>
        <v>2.3469652499722464E-3</v>
      </c>
      <c r="F926" s="2">
        <f>'Moving Avg'!D926</f>
        <v>6.93</v>
      </c>
      <c r="G926" s="2">
        <f>'Moving Avg'!F926</f>
        <v>6.8940000000000001</v>
      </c>
      <c r="H926" s="2">
        <f>'Moving Avg'!G926</f>
        <v>6.8805999999999985</v>
      </c>
      <c r="I926" s="2">
        <f>'Moving Avg'!H926</f>
        <v>6.9577500000000096</v>
      </c>
      <c r="J926" s="6" t="str">
        <f>OBV!F926</f>
        <v>BEARISH</v>
      </c>
      <c r="K926" s="6" t="str">
        <f>OBV!G926</f>
        <v>WEAK</v>
      </c>
      <c r="L926" s="6" t="str">
        <f>OBV!H926</f>
        <v>BEARISH DIVERGENCE</v>
      </c>
    </row>
    <row r="927" spans="1:12" ht="13.5" x14ac:dyDescent="0.25">
      <c r="A927" s="3">
        <f>RSI!A927</f>
        <v>43356</v>
      </c>
      <c r="B927" s="2">
        <f>RSI!B927</f>
        <v>6.99</v>
      </c>
      <c r="C927" s="2">
        <f>RSI!I927</f>
        <v>60.097403026611879</v>
      </c>
      <c r="D927" s="2">
        <f>MACD!E927</f>
        <v>-3.228663803151921E-2</v>
      </c>
      <c r="E927" s="2">
        <f>MACD!F927</f>
        <v>-4.5797554063260453E-3</v>
      </c>
      <c r="F927" s="2">
        <f>'Moving Avg'!D927</f>
        <v>6.9620000000000006</v>
      </c>
      <c r="G927" s="2">
        <f>'Moving Avg'!F927</f>
        <v>6.8974999999999991</v>
      </c>
      <c r="H927" s="2">
        <f>'Moving Avg'!G927</f>
        <v>6.8825999999999974</v>
      </c>
      <c r="I927" s="2">
        <f>'Moving Avg'!H927</f>
        <v>6.9583000000000093</v>
      </c>
      <c r="J927" s="6" t="str">
        <f>OBV!F927</f>
        <v>BEARISH</v>
      </c>
      <c r="K927" s="6" t="str">
        <f>OBV!G927</f>
        <v>WEAK</v>
      </c>
      <c r="L927" s="6" t="str">
        <f>OBV!H927</f>
        <v>BEARISH DIVERGENCE</v>
      </c>
    </row>
    <row r="928" spans="1:12" ht="13.5" x14ac:dyDescent="0.25">
      <c r="A928" s="3">
        <f>RSI!A928</f>
        <v>43357</v>
      </c>
      <c r="B928" s="2">
        <f>RSI!B928</f>
        <v>6.99</v>
      </c>
      <c r="C928" s="2">
        <f>RSI!I928</f>
        <v>60.097403026611879</v>
      </c>
      <c r="D928" s="2">
        <f>MACD!E928</f>
        <v>-3.7581719851438322E-2</v>
      </c>
      <c r="E928" s="2">
        <f>MACD!F928</f>
        <v>-1.11801482953485E-2</v>
      </c>
      <c r="F928" s="2">
        <f>'Moving Avg'!D928</f>
        <v>6.9940000000000015</v>
      </c>
      <c r="G928" s="2">
        <f>'Moving Avg'!F928</f>
        <v>6.9009999999999989</v>
      </c>
      <c r="H928" s="2">
        <f>'Moving Avg'!G928</f>
        <v>6.8845999999999981</v>
      </c>
      <c r="I928" s="2">
        <f>'Moving Avg'!H928</f>
        <v>6.9588500000000089</v>
      </c>
      <c r="J928" s="6" t="str">
        <f>OBV!F928</f>
        <v>BEARISH</v>
      </c>
      <c r="K928" s="6" t="str">
        <f>OBV!G928</f>
        <v>WEAK</v>
      </c>
      <c r="L928" s="6" t="str">
        <f>OBV!H928</f>
        <v>BEARISH DIVERGENCE</v>
      </c>
    </row>
    <row r="929" spans="1:12" ht="13.5" x14ac:dyDescent="0.25">
      <c r="A929" s="3">
        <f>RSI!A929</f>
        <v>43360</v>
      </c>
      <c r="B929" s="2">
        <f>RSI!B929</f>
        <v>6.98</v>
      </c>
      <c r="C929" s="2">
        <f>RSI!I929</f>
        <v>58.58090388690681</v>
      </c>
      <c r="D929" s="2">
        <f>MACD!E929</f>
        <v>-4.1814827033978652E-2</v>
      </c>
      <c r="E929" s="2">
        <f>MACD!F929</f>
        <v>-1.730708404307453E-2</v>
      </c>
      <c r="F929" s="2">
        <f>'Moving Avg'!D929</f>
        <v>6.99</v>
      </c>
      <c r="G929" s="2">
        <f>'Moving Avg'!F929</f>
        <v>6.903999999999999</v>
      </c>
      <c r="H929" s="2">
        <f>'Moving Avg'!G929</f>
        <v>6.8863999999999983</v>
      </c>
      <c r="I929" s="2">
        <f>'Moving Avg'!H929</f>
        <v>6.9596500000000079</v>
      </c>
      <c r="J929" s="6" t="str">
        <f>OBV!F929</f>
        <v>BEARISH</v>
      </c>
      <c r="K929" s="6" t="str">
        <f>OBV!G929</f>
        <v>WEAK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6.98</v>
      </c>
      <c r="C930" s="2">
        <f>RSI!I930</f>
        <v>58.58090388690681</v>
      </c>
      <c r="D930" s="2">
        <f>MACD!E930</f>
        <v>-4.5794442894555587E-2</v>
      </c>
      <c r="E930" s="2">
        <f>MACD!F930</f>
        <v>-2.3004555813370742E-2</v>
      </c>
      <c r="F930" s="2">
        <f>'Moving Avg'!D930</f>
        <v>6.9859999999999998</v>
      </c>
      <c r="G930" s="2">
        <f>'Moving Avg'!F930</f>
        <v>6.9089999999999989</v>
      </c>
      <c r="H930" s="2">
        <f>'Moving Avg'!G930</f>
        <v>6.8881999999999994</v>
      </c>
      <c r="I930" s="2">
        <f>'Moving Avg'!H930</f>
        <v>6.9604500000000087</v>
      </c>
      <c r="J930" s="6" t="str">
        <f>OBV!F930</f>
        <v>BEARISH</v>
      </c>
      <c r="K930" s="6" t="str">
        <f>OBV!G930</f>
        <v>WEAK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6.97</v>
      </c>
      <c r="C931" s="2">
        <f>RSI!I931</f>
        <v>56.91525106240011</v>
      </c>
      <c r="D931" s="2">
        <f>MACD!E931</f>
        <v>-4.8789361954614918E-2</v>
      </c>
      <c r="E931" s="2">
        <f>MACD!F931</f>
        <v>-2.816151704161958E-2</v>
      </c>
      <c r="F931" s="2">
        <f>'Moving Avg'!D931</f>
        <v>6.9820000000000011</v>
      </c>
      <c r="G931" s="2">
        <f>'Moving Avg'!F931</f>
        <v>6.9124999999999996</v>
      </c>
      <c r="H931" s="2">
        <f>'Moving Avg'!G931</f>
        <v>6.8898000000000001</v>
      </c>
      <c r="I931" s="2">
        <f>'Moving Avg'!H931</f>
        <v>6.9612000000000078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6.95</v>
      </c>
      <c r="C932" s="2">
        <f>RSI!I932</f>
        <v>53.630838651905854</v>
      </c>
      <c r="D932" s="2">
        <f>MACD!E932</f>
        <v>-5.7816271623269522E-2</v>
      </c>
      <c r="E932" s="2">
        <f>MACD!F932</f>
        <v>-3.4092467957949568E-2</v>
      </c>
      <c r="F932" s="2">
        <f>'Moving Avg'!D932</f>
        <v>6.9740000000000011</v>
      </c>
      <c r="G932" s="2">
        <f>'Moving Avg'!F932</f>
        <v>6.9135000000000009</v>
      </c>
      <c r="H932" s="2">
        <f>'Moving Avg'!G932</f>
        <v>6.8917999999999999</v>
      </c>
      <c r="I932" s="2">
        <f>'Moving Avg'!H932</f>
        <v>6.9618500000000072</v>
      </c>
      <c r="J932" s="6" t="str">
        <f>OBV!F932</f>
        <v>BEARISH</v>
      </c>
      <c r="K932" s="6" t="str">
        <f>OBV!G932</f>
        <v>WEAK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6.95</v>
      </c>
      <c r="C933" s="2">
        <f>RSI!I933</f>
        <v>53.630838651905854</v>
      </c>
      <c r="D933" s="2">
        <f>MACD!E933</f>
        <v>-6.5597283225510949E-2</v>
      </c>
      <c r="E933" s="2">
        <f>MACD!F933</f>
        <v>-4.0393431011461846E-2</v>
      </c>
      <c r="F933" s="2">
        <f>'Moving Avg'!D933</f>
        <v>6.9659999999999993</v>
      </c>
      <c r="G933" s="2">
        <f>'Moving Avg'!F933</f>
        <v>6.9204999999999997</v>
      </c>
      <c r="H933" s="2">
        <f>'Moving Avg'!G933</f>
        <v>6.8929999999999998</v>
      </c>
      <c r="I933" s="2">
        <f>'Moving Avg'!H933</f>
        <v>6.9625000000000083</v>
      </c>
      <c r="J933" s="6" t="str">
        <f>OBV!F933</f>
        <v>BEARISH</v>
      </c>
      <c r="K933" s="6" t="str">
        <f>OBV!G933</f>
        <v>WEAK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6.96</v>
      </c>
      <c r="C934" s="2">
        <f>RSI!I934</f>
        <v>55.132260025286143</v>
      </c>
      <c r="D934" s="2">
        <f>MACD!E934</f>
        <v>-4.6900385954042889E-2</v>
      </c>
      <c r="E934" s="2">
        <f>MACD!F934</f>
        <v>-4.1694821999978059E-2</v>
      </c>
      <c r="F934" s="2">
        <f>'Moving Avg'!D934</f>
        <v>6.9619999999999989</v>
      </c>
      <c r="G934" s="2">
        <f>'Moving Avg'!F934</f>
        <v>6.9234999999999998</v>
      </c>
      <c r="H934" s="2">
        <f>'Moving Avg'!G934</f>
        <v>6.8943999999999992</v>
      </c>
      <c r="I934" s="2">
        <f>'Moving Avg'!H934</f>
        <v>6.9639000000000069</v>
      </c>
      <c r="J934" s="6" t="str">
        <f>OBV!F934</f>
        <v>BEARISH</v>
      </c>
      <c r="K934" s="6" t="str">
        <f>OBV!G934</f>
        <v>WEAK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6.96</v>
      </c>
      <c r="C935" s="2">
        <f>RSI!I935</f>
        <v>55.132260025286143</v>
      </c>
      <c r="D935" s="2">
        <f>MACD!E935</f>
        <v>-3.1261501927061452E-2</v>
      </c>
      <c r="E935" s="2">
        <f>MACD!F935</f>
        <v>-3.9608157985394743E-2</v>
      </c>
      <c r="F935" s="2">
        <f>'Moving Avg'!D935</f>
        <v>6.9580000000000002</v>
      </c>
      <c r="G935" s="2">
        <f>'Moving Avg'!F935</f>
        <v>6.9290000000000003</v>
      </c>
      <c r="H935" s="2">
        <f>'Moving Avg'!G935</f>
        <v>6.8959999999999999</v>
      </c>
      <c r="I935" s="2">
        <f>'Moving Avg'!H935</f>
        <v>6.9642000000000079</v>
      </c>
      <c r="J935" s="6" t="str">
        <f>OBV!F935</f>
        <v>BEARISH</v>
      </c>
      <c r="K935" s="6" t="str">
        <f>OBV!G935</f>
        <v>WEAK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6.96</v>
      </c>
      <c r="C936" s="2">
        <f>RSI!I936</f>
        <v>55.132260025286136</v>
      </c>
      <c r="D936" s="2">
        <f>MACD!E936</f>
        <v>-1.9735179661740432E-2</v>
      </c>
      <c r="E936" s="2">
        <f>MACD!F936</f>
        <v>-3.5633562320663885E-2</v>
      </c>
      <c r="F936" s="2">
        <f>'Moving Avg'!D936</f>
        <v>6.9560000000000004</v>
      </c>
      <c r="G936" s="2">
        <f>'Moving Avg'!F936</f>
        <v>6.9370000000000003</v>
      </c>
      <c r="H936" s="2">
        <f>'Moving Avg'!G936</f>
        <v>6.9015999999999993</v>
      </c>
      <c r="I936" s="2">
        <f>'Moving Avg'!H936</f>
        <v>6.9645000000000072</v>
      </c>
      <c r="J936" s="6" t="str">
        <f>OBV!F936</f>
        <v>BEARISH</v>
      </c>
      <c r="K936" s="6" t="str">
        <f>OBV!G936</f>
        <v>WEAK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6.95</v>
      </c>
      <c r="C937" s="2">
        <f>RSI!I937</f>
        <v>52.989292812415307</v>
      </c>
      <c r="D937" s="2">
        <f>MACD!E937</f>
        <v>-9.397061879374391E-3</v>
      </c>
      <c r="E937" s="2">
        <f>MACD!F937</f>
        <v>-3.0386262232405988E-2</v>
      </c>
      <c r="F937" s="2">
        <f>'Moving Avg'!D937</f>
        <v>6.9560000000000004</v>
      </c>
      <c r="G937" s="2">
        <f>'Moving Avg'!F937</f>
        <v>6.9404999999999983</v>
      </c>
      <c r="H937" s="2">
        <f>'Moving Avg'!G937</f>
        <v>6.9035999999999991</v>
      </c>
      <c r="I937" s="2">
        <f>'Moving Avg'!H937</f>
        <v>6.9647500000000067</v>
      </c>
      <c r="J937" s="6" t="str">
        <f>OBV!F937</f>
        <v>BEARISH</v>
      </c>
      <c r="K937" s="6" t="str">
        <f>OBV!G937</f>
        <v>NEUTRAL</v>
      </c>
      <c r="L937" s="6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6.95</v>
      </c>
      <c r="C938" s="2">
        <f>RSI!I938</f>
        <v>52.989292812415307</v>
      </c>
      <c r="D938" s="2">
        <f>MACD!E938</f>
        <v>-7.3446747006489232E-4</v>
      </c>
      <c r="E938" s="2">
        <f>MACD!F938</f>
        <v>-2.4455903279937768E-2</v>
      </c>
      <c r="F938" s="2">
        <f>'Moving Avg'!D938</f>
        <v>6.9560000000000004</v>
      </c>
      <c r="G938" s="2">
        <f>'Moving Avg'!F938</f>
        <v>6.9439999999999982</v>
      </c>
      <c r="H938" s="2">
        <f>'Moving Avg'!G938</f>
        <v>6.9055999999999997</v>
      </c>
      <c r="I938" s="2">
        <f>'Moving Avg'!H938</f>
        <v>6.965000000000007</v>
      </c>
      <c r="J938" s="6" t="str">
        <f>OBV!F938</f>
        <v>BEARISH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6.95</v>
      </c>
      <c r="C939" s="2">
        <f>RSI!I939</f>
        <v>52.989292812415307</v>
      </c>
      <c r="D939" s="2">
        <f>MACD!E939</f>
        <v>4.9782143887409092E-3</v>
      </c>
      <c r="E939" s="2">
        <f>MACD!F939</f>
        <v>-1.8569079746202036E-2</v>
      </c>
      <c r="F939" s="2">
        <f>'Moving Avg'!D939</f>
        <v>6.9540000000000006</v>
      </c>
      <c r="G939" s="2">
        <f>'Moving Avg'!F939</f>
        <v>6.9474999999999998</v>
      </c>
      <c r="H939" s="2">
        <f>'Moving Avg'!G939</f>
        <v>6.9075999999999995</v>
      </c>
      <c r="I939" s="2">
        <f>'Moving Avg'!H939</f>
        <v>6.9652500000000064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6.95</v>
      </c>
      <c r="C940" s="2">
        <f>RSI!I940</f>
        <v>52.989292812415307</v>
      </c>
      <c r="D940" s="2">
        <f>MACD!E940</f>
        <v>9.7391108377911095E-3</v>
      </c>
      <c r="E940" s="2">
        <f>MACD!F940</f>
        <v>-1.2907441629403407E-2</v>
      </c>
      <c r="F940" s="2">
        <f>'Moving Avg'!D940</f>
        <v>6.952</v>
      </c>
      <c r="G940" s="2">
        <f>'Moving Avg'!F940</f>
        <v>6.9509999999999987</v>
      </c>
      <c r="H940" s="2">
        <f>'Moving Avg'!G940</f>
        <v>6.9095999999999993</v>
      </c>
      <c r="I940" s="2">
        <f>'Moving Avg'!H940</f>
        <v>6.9655000000000067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6.94</v>
      </c>
      <c r="C941" s="2">
        <f>RSI!I941</f>
        <v>50.356573062791455</v>
      </c>
      <c r="D941" s="2">
        <f>MACD!E941</f>
        <v>1.290233043932254E-2</v>
      </c>
      <c r="E941" s="2">
        <f>MACD!F941</f>
        <v>-7.7454872156582184E-3</v>
      </c>
      <c r="F941" s="2">
        <f>'Moving Avg'!D941</f>
        <v>6.9480000000000004</v>
      </c>
      <c r="G941" s="2">
        <f>'Moving Avg'!F941</f>
        <v>6.9539999999999988</v>
      </c>
      <c r="H941" s="2">
        <f>'Moving Avg'!G941</f>
        <v>6.9113999999999995</v>
      </c>
      <c r="I941" s="2">
        <f>'Moving Avg'!H941</f>
        <v>6.9657000000000071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6.94</v>
      </c>
      <c r="C942" s="2">
        <f>RSI!I942</f>
        <v>50.356573062791455</v>
      </c>
      <c r="D942" s="2">
        <f>MACD!E942</f>
        <v>1.2498558555174455E-2</v>
      </c>
      <c r="E942" s="2">
        <f>MACD!F942</f>
        <v>-3.6966780614916838E-3</v>
      </c>
      <c r="F942" s="2">
        <f>'Moving Avg'!D942</f>
        <v>6.9460000000000006</v>
      </c>
      <c r="G942" s="2">
        <f>'Moving Avg'!F942</f>
        <v>6.9595000000000002</v>
      </c>
      <c r="H942" s="2">
        <f>'Moving Avg'!G942</f>
        <v>6.913199999999998</v>
      </c>
      <c r="I942" s="2">
        <f>'Moving Avg'!H942</f>
        <v>6.9659000000000084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6.94</v>
      </c>
      <c r="C943" s="2">
        <f>RSI!I943</f>
        <v>50.356573062791455</v>
      </c>
      <c r="D943" s="2">
        <f>MACD!E943</f>
        <v>1.2153739460127433E-2</v>
      </c>
      <c r="E943" s="2">
        <f>MACD!F943</f>
        <v>-5.2659455716786048E-4</v>
      </c>
      <c r="F943" s="2">
        <f>'Moving Avg'!D943</f>
        <v>6.944</v>
      </c>
      <c r="G943" s="2">
        <f>'Moving Avg'!F943</f>
        <v>6.9650000000000007</v>
      </c>
      <c r="H943" s="2">
        <f>'Moving Avg'!G943</f>
        <v>6.9149999999999974</v>
      </c>
      <c r="I943" s="2">
        <f>'Moving Avg'!H943</f>
        <v>6.9656000000000082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6.94</v>
      </c>
      <c r="C944" s="2">
        <f>RSI!I944</f>
        <v>50.356573062791455</v>
      </c>
      <c r="D944" s="2">
        <f>MACD!E944</f>
        <v>1.3397499548507774E-2</v>
      </c>
      <c r="E944" s="2">
        <f>MACD!F944</f>
        <v>2.2582242639672665E-3</v>
      </c>
      <c r="F944" s="2">
        <f>'Moving Avg'!D944</f>
        <v>6.9420000000000002</v>
      </c>
      <c r="G944" s="2">
        <f>'Moving Avg'!F944</f>
        <v>6.9620000000000006</v>
      </c>
      <c r="H944" s="2">
        <f>'Moving Avg'!G944</f>
        <v>6.9167999999999985</v>
      </c>
      <c r="I944" s="2">
        <f>'Moving Avg'!H944</f>
        <v>6.9654000000000096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6.94</v>
      </c>
      <c r="C945" s="2">
        <f>RSI!I945</f>
        <v>50.356573062791455</v>
      </c>
      <c r="D945" s="2">
        <f>MACD!E945</f>
        <v>1.4447197628594921E-2</v>
      </c>
      <c r="E945" s="2">
        <f>MACD!F945</f>
        <v>4.6960189368927974E-3</v>
      </c>
      <c r="F945" s="2">
        <f>'Moving Avg'!D945</f>
        <v>6.94</v>
      </c>
      <c r="G945" s="2">
        <f>'Moving Avg'!F945</f>
        <v>6.9590000000000005</v>
      </c>
      <c r="H945" s="2">
        <f>'Moving Avg'!G945</f>
        <v>6.9179999999999975</v>
      </c>
      <c r="I945" s="2">
        <f>'Moving Avg'!H945</f>
        <v>6.96520000000001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6.94</v>
      </c>
      <c r="C946" s="2">
        <f>RSI!I946</f>
        <v>50.356573062791455</v>
      </c>
      <c r="D946" s="2">
        <f>MACD!E946</f>
        <v>1.5332890453408687E-2</v>
      </c>
      <c r="E946" s="2">
        <f>MACD!F946</f>
        <v>6.8233932401959756E-3</v>
      </c>
      <c r="F946" s="2">
        <f>'Moving Avg'!D946</f>
        <v>6.94</v>
      </c>
      <c r="G946" s="2">
        <f>'Moving Avg'!F946</f>
        <v>6.956500000000001</v>
      </c>
      <c r="H946" s="2">
        <f>'Moving Avg'!G946</f>
        <v>6.9191999999999974</v>
      </c>
      <c r="I946" s="2">
        <f>'Moving Avg'!H946</f>
        <v>6.9650000000000114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</row>
    <row r="947" spans="1:12" ht="13.5" x14ac:dyDescent="0.25">
      <c r="A947" s="3">
        <f>RSI!A947</f>
        <v>43384</v>
      </c>
      <c r="B947" s="2">
        <f>RSI!B947</f>
        <v>6.94</v>
      </c>
      <c r="C947" s="2">
        <f>RSI!I947</f>
        <v>50.356573062791455</v>
      </c>
      <c r="D947" s="2">
        <f>MACD!E947</f>
        <v>1.4541534228365904E-2</v>
      </c>
      <c r="E947" s="2">
        <f>MACD!F947</f>
        <v>8.367021437829962E-3</v>
      </c>
      <c r="F947" s="2">
        <f>'Moving Avg'!D947</f>
        <v>6.94</v>
      </c>
      <c r="G947" s="2">
        <f>'Moving Avg'!F947</f>
        <v>6.9540000000000006</v>
      </c>
      <c r="H947" s="2">
        <f>'Moving Avg'!G947</f>
        <v>6.9203999999999981</v>
      </c>
      <c r="I947" s="2">
        <f>'Moving Avg'!H947</f>
        <v>6.9647500000000129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6.94</v>
      </c>
      <c r="C948" s="2">
        <f>RSI!I948</f>
        <v>50.356573062791455</v>
      </c>
      <c r="D948" s="2">
        <f>MACD!E948</f>
        <v>1.386977041412063E-2</v>
      </c>
      <c r="E948" s="2">
        <f>MACD!F948</f>
        <v>9.4675712330880967E-3</v>
      </c>
      <c r="F948" s="2">
        <f>'Moving Avg'!D948</f>
        <v>6.94</v>
      </c>
      <c r="G948" s="2">
        <f>'Moving Avg'!F948</f>
        <v>6.9515000000000002</v>
      </c>
      <c r="H948" s="2">
        <f>'Moving Avg'!G948</f>
        <v>6.9215999999999989</v>
      </c>
      <c r="I948" s="2">
        <f>'Moving Avg'!H948</f>
        <v>6.9645500000000133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6.93</v>
      </c>
      <c r="C949" s="2">
        <f>RSI!I949</f>
        <v>46.203506328555179</v>
      </c>
      <c r="D949" s="2">
        <f>MACD!E949</f>
        <v>1.4040100526444554E-2</v>
      </c>
      <c r="E949" s="2">
        <f>MACD!F949</f>
        <v>1.0382077091759388E-2</v>
      </c>
      <c r="F949" s="2">
        <f>'Moving Avg'!D949</f>
        <v>6.9379999999999997</v>
      </c>
      <c r="G949" s="2">
        <f>'Moving Avg'!F949</f>
        <v>6.9489999999999998</v>
      </c>
      <c r="H949" s="2">
        <f>'Moving Avg'!G949</f>
        <v>6.9226000000000001</v>
      </c>
      <c r="I949" s="2">
        <f>'Moving Avg'!H949</f>
        <v>6.9638000000000124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6.85</v>
      </c>
      <c r="C950" s="2">
        <f>RSI!I950</f>
        <v>27.011093438934438</v>
      </c>
      <c r="D950" s="2">
        <f>MACD!E950</f>
        <v>2.0167395052894221E-2</v>
      </c>
      <c r="E950" s="2">
        <f>MACD!F950</f>
        <v>1.2339140683986356E-2</v>
      </c>
      <c r="F950" s="2">
        <f>'Moving Avg'!D950</f>
        <v>6.92</v>
      </c>
      <c r="G950" s="2">
        <f>'Moving Avg'!F950</f>
        <v>6.9424999999999999</v>
      </c>
      <c r="H950" s="2">
        <f>'Moving Avg'!G950</f>
        <v>6.9220000000000006</v>
      </c>
      <c r="I950" s="2">
        <f>'Moving Avg'!H950</f>
        <v>6.9630500000000124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6.85</v>
      </c>
      <c r="C951" s="2">
        <f>RSI!I951</f>
        <v>27.011093438934438</v>
      </c>
      <c r="D951" s="2">
        <f>MACD!E951</f>
        <v>2.433929366987897E-2</v>
      </c>
      <c r="E951" s="2">
        <f>MACD!F951</f>
        <v>1.473917128116488E-2</v>
      </c>
      <c r="F951" s="2">
        <f>'Moving Avg'!D951</f>
        <v>6.902000000000001</v>
      </c>
      <c r="G951" s="2">
        <f>'Moving Avg'!F951</f>
        <v>6.9364999999999997</v>
      </c>
      <c r="H951" s="2">
        <f>'Moving Avg'!G951</f>
        <v>6.9240000000000013</v>
      </c>
      <c r="I951" s="2">
        <f>'Moving Avg'!H951</f>
        <v>6.9615000000000098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6.8</v>
      </c>
      <c r="C952" s="2">
        <f>RSI!I952</f>
        <v>20.760272291985558</v>
      </c>
      <c r="D952" s="2">
        <f>MACD!E952</f>
        <v>3.2059849068715174E-2</v>
      </c>
      <c r="E952" s="2">
        <f>MACD!F952</f>
        <v>1.8203306838674937E-2</v>
      </c>
      <c r="F952" s="2">
        <f>'Moving Avg'!D952</f>
        <v>6.8739999999999997</v>
      </c>
      <c r="G952" s="2">
        <f>'Moving Avg'!F952</f>
        <v>6.9289999999999994</v>
      </c>
      <c r="H952" s="2">
        <f>'Moving Avg'!G952</f>
        <v>6.9212000000000016</v>
      </c>
      <c r="I952" s="2">
        <f>'Moving Avg'!H952</f>
        <v>6.9599000000000091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6.8</v>
      </c>
      <c r="C953" s="2">
        <f>RSI!I953</f>
        <v>20.760272291985558</v>
      </c>
      <c r="D953" s="2">
        <f>MACD!E953</f>
        <v>3.9338804448786568E-2</v>
      </c>
      <c r="E953" s="2">
        <f>MACD!F953</f>
        <v>2.2430406360697264E-2</v>
      </c>
      <c r="F953" s="2">
        <f>'Moving Avg'!D953</f>
        <v>6.8459999999999992</v>
      </c>
      <c r="G953" s="2">
        <f>'Moving Avg'!F953</f>
        <v>6.9215</v>
      </c>
      <c r="H953" s="2">
        <f>'Moving Avg'!G953</f>
        <v>6.9184000000000001</v>
      </c>
      <c r="I953" s="2">
        <f>'Moving Avg'!H953</f>
        <v>6.9572500000000081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6.8</v>
      </c>
      <c r="C954" s="2">
        <f>RSI!I954</f>
        <v>20.760272291985558</v>
      </c>
      <c r="D954" s="2">
        <f>MACD!E954</f>
        <v>4.6188825849711179E-2</v>
      </c>
      <c r="E954" s="2">
        <f>MACD!F954</f>
        <v>2.7182090258500047E-2</v>
      </c>
      <c r="F954" s="2">
        <f>'Moving Avg'!D954</f>
        <v>6.82</v>
      </c>
      <c r="G954" s="2">
        <f>'Moving Avg'!F954</f>
        <v>6.9134999999999991</v>
      </c>
      <c r="H954" s="2">
        <f>'Moving Avg'!G954</f>
        <v>6.9156000000000004</v>
      </c>
      <c r="I954" s="2">
        <f>'Moving Avg'!H954</f>
        <v>6.9541000000000075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6.7</v>
      </c>
      <c r="C955" s="2">
        <f>RSI!I955</f>
        <v>13.155498917294665</v>
      </c>
      <c r="D955" s="2">
        <f>MACD!E955</f>
        <v>6.0032132350723799E-2</v>
      </c>
      <c r="E955" s="2">
        <f>MACD!F955</f>
        <v>3.37520986769448E-2</v>
      </c>
      <c r="F955" s="2">
        <f>'Moving Avg'!D955</f>
        <v>6.7900000000000009</v>
      </c>
      <c r="G955" s="2">
        <f>'Moving Avg'!F955</f>
        <v>6.9004999999999983</v>
      </c>
      <c r="H955" s="2">
        <f>'Moving Avg'!G955</f>
        <v>6.9110000000000005</v>
      </c>
      <c r="I955" s="2">
        <f>'Moving Avg'!H955</f>
        <v>6.9505500000000078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6.78</v>
      </c>
      <c r="C956" s="2">
        <f>RSI!I956</f>
        <v>33.98834198765816</v>
      </c>
      <c r="D956" s="2">
        <f>MACD!E956</f>
        <v>6.7003017702220724E-2</v>
      </c>
      <c r="E956" s="2">
        <f>MACD!F956</f>
        <v>4.0402282481999986E-2</v>
      </c>
      <c r="F956" s="2">
        <f>'Moving Avg'!D956</f>
        <v>6.7759999999999989</v>
      </c>
      <c r="G956" s="2">
        <f>'Moving Avg'!F956</f>
        <v>6.8914999999999988</v>
      </c>
      <c r="H956" s="2">
        <f>'Moving Avg'!G956</f>
        <v>6.9079999999999995</v>
      </c>
      <c r="I956" s="2">
        <f>'Moving Avg'!H956</f>
        <v>6.9485000000000072</v>
      </c>
      <c r="J956" s="6" t="str">
        <f>OBV!F956</f>
        <v>BULLISH</v>
      </c>
      <c r="K956" s="6" t="str">
        <f>OBV!G956</f>
        <v>NEUTRAL</v>
      </c>
      <c r="L956" s="6" t="str">
        <f>OBV!H956</f>
        <v>BULLISH DIVERGENCE</v>
      </c>
    </row>
    <row r="957" spans="1:12" ht="13.5" x14ac:dyDescent="0.25">
      <c r="A957" s="3">
        <f>RSI!A957</f>
        <v>43399</v>
      </c>
      <c r="B957" s="2">
        <f>RSI!B957</f>
        <v>6.78</v>
      </c>
      <c r="C957" s="2">
        <f>RSI!I957</f>
        <v>33.98834198765816</v>
      </c>
      <c r="D957" s="2">
        <f>MACD!E957</f>
        <v>7.3524332234564227E-2</v>
      </c>
      <c r="E957" s="2">
        <f>MACD!F957</f>
        <v>4.7026692432512833E-2</v>
      </c>
      <c r="F957" s="2">
        <f>'Moving Avg'!D957</f>
        <v>6.7720000000000002</v>
      </c>
      <c r="G957" s="2">
        <f>'Moving Avg'!F957</f>
        <v>6.8829999999999982</v>
      </c>
      <c r="H957" s="2">
        <f>'Moving Avg'!G957</f>
        <v>6.9051999999999989</v>
      </c>
      <c r="I957" s="2">
        <f>'Moving Avg'!H957</f>
        <v>6.9465000000000066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</row>
    <row r="958" spans="1:12" ht="13.5" x14ac:dyDescent="0.25">
      <c r="A958" s="3">
        <f>RSI!A958</f>
        <v>43402</v>
      </c>
      <c r="B958" s="2">
        <f>RSI!B958</f>
        <v>6.78</v>
      </c>
      <c r="C958" s="2">
        <f>RSI!I958</f>
        <v>33.98834198765816</v>
      </c>
      <c r="D958" s="2">
        <f>MACD!E958</f>
        <v>7.9619101942417281E-2</v>
      </c>
      <c r="E958" s="2">
        <f>MACD!F958</f>
        <v>5.3545174334493725E-2</v>
      </c>
      <c r="F958" s="2">
        <f>'Moving Avg'!D958</f>
        <v>6.7680000000000007</v>
      </c>
      <c r="G958" s="2">
        <f>'Moving Avg'!F958</f>
        <v>6.8744999999999994</v>
      </c>
      <c r="H958" s="2">
        <f>'Moving Avg'!G958</f>
        <v>6.9023999999999974</v>
      </c>
      <c r="I958" s="2">
        <f>'Moving Avg'!H958</f>
        <v>6.9434500000000057</v>
      </c>
      <c r="J958" s="6" t="str">
        <f>OBV!F958</f>
        <v>BULLISH</v>
      </c>
      <c r="K958" s="6" t="str">
        <f>OBV!G958</f>
        <v>NEUTRAL</v>
      </c>
      <c r="L958" s="6" t="str">
        <f>OBV!H958</f>
        <v>BULLISH DIVERGENCE</v>
      </c>
    </row>
    <row r="959" spans="1:12" ht="13.5" x14ac:dyDescent="0.25">
      <c r="A959" s="3">
        <f>RSI!A959</f>
        <v>43403</v>
      </c>
      <c r="B959" s="2">
        <f>RSI!B959</f>
        <v>6.79</v>
      </c>
      <c r="C959" s="2">
        <f>RSI!I959</f>
        <v>36.371336711059882</v>
      </c>
      <c r="D959" s="2">
        <f>MACD!E959</f>
        <v>8.3031025765465394E-2</v>
      </c>
      <c r="E959" s="2">
        <f>MACD!F959</f>
        <v>5.9442344620688065E-2</v>
      </c>
      <c r="F959" s="2">
        <f>'Moving Avg'!D959</f>
        <v>6.7660000000000009</v>
      </c>
      <c r="G959" s="2">
        <f>'Moving Avg'!F959</f>
        <v>6.8664999999999976</v>
      </c>
      <c r="H959" s="2">
        <f>'Moving Avg'!G959</f>
        <v>6.899799999999999</v>
      </c>
      <c r="I959" s="2">
        <f>'Moving Avg'!H959</f>
        <v>6.9408000000000047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43404</v>
      </c>
      <c r="B960" s="2">
        <f>RSI!B960</f>
        <v>6.79</v>
      </c>
      <c r="C960" s="2">
        <f>RSI!I960</f>
        <v>36.371336711059882</v>
      </c>
      <c r="D960" s="2">
        <f>MACD!E960</f>
        <v>7.4045712227790439E-2</v>
      </c>
      <c r="E960" s="2">
        <f>MACD!F960</f>
        <v>6.2363018142108539E-2</v>
      </c>
      <c r="F960" s="2">
        <f>'Moving Avg'!D960</f>
        <v>6.7840000000000007</v>
      </c>
      <c r="G960" s="2">
        <f>'Moving Avg'!F960</f>
        <v>6.8584999999999994</v>
      </c>
      <c r="H960" s="2">
        <f>'Moving Avg'!G960</f>
        <v>6.8979999999999997</v>
      </c>
      <c r="I960" s="2">
        <f>'Moving Avg'!H960</f>
        <v>6.9383000000000035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6.79</v>
      </c>
      <c r="C961" s="2">
        <f>RSI!I961</f>
        <v>36.371336711059882</v>
      </c>
      <c r="D961" s="2">
        <f>MACD!E961</f>
        <v>6.6845871567472237E-2</v>
      </c>
      <c r="E961" s="2">
        <f>MACD!F961</f>
        <v>6.3259588827181287E-2</v>
      </c>
      <c r="F961" s="2">
        <f>'Moving Avg'!D961</f>
        <v>6.7859999999999996</v>
      </c>
      <c r="G961" s="2">
        <f>'Moving Avg'!F961</f>
        <v>6.8509999999999991</v>
      </c>
      <c r="H961" s="2">
        <f>'Moving Avg'!G961</f>
        <v>6.8958000000000004</v>
      </c>
      <c r="I961" s="2">
        <f>'Moving Avg'!H961</f>
        <v>6.9360000000000035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6.77</v>
      </c>
      <c r="C962" s="2">
        <f>RSI!I962</f>
        <v>33.362840272682178</v>
      </c>
      <c r="D962" s="2">
        <f>MACD!E962</f>
        <v>5.4916128924004326E-2</v>
      </c>
      <c r="E962" s="2">
        <f>MACD!F962</f>
        <v>6.1590896846545895E-2</v>
      </c>
      <c r="F962" s="2">
        <f>'Moving Avg'!D962</f>
        <v>6.7840000000000007</v>
      </c>
      <c r="G962" s="2">
        <f>'Moving Avg'!F962</f>
        <v>6.8425000000000011</v>
      </c>
      <c r="H962" s="2">
        <f>'Moving Avg'!G962</f>
        <v>6.8925999999999998</v>
      </c>
      <c r="I962" s="2">
        <f>'Moving Avg'!H962</f>
        <v>6.9339000000000031</v>
      </c>
      <c r="J962" s="6" t="str">
        <f>OBV!F962</f>
        <v>BULLISH</v>
      </c>
      <c r="K962" s="6" t="str">
        <f>OBV!G962</f>
        <v>NEUTRAL</v>
      </c>
      <c r="L962" s="6" t="str">
        <f>OBV!H962</f>
        <v>BULLISH DIVERGENCE</v>
      </c>
    </row>
    <row r="963" spans="1:12" ht="13.5" x14ac:dyDescent="0.25">
      <c r="A963" s="3">
        <f>RSI!A963</f>
        <v>43409</v>
      </c>
      <c r="B963" s="2">
        <f>RSI!B963</f>
        <v>6.77</v>
      </c>
      <c r="C963" s="2">
        <f>RSI!I963</f>
        <v>33.362840272682178</v>
      </c>
      <c r="D963" s="2">
        <f>MACD!E963</f>
        <v>4.5285519970586385E-2</v>
      </c>
      <c r="E963" s="2">
        <f>MACD!F963</f>
        <v>5.8329821471353994E-2</v>
      </c>
      <c r="F963" s="2">
        <f>'Moving Avg'!D963</f>
        <v>6.7819999999999991</v>
      </c>
      <c r="G963" s="2">
        <f>'Moving Avg'!F963</f>
        <v>6.8340000000000014</v>
      </c>
      <c r="H963" s="2">
        <f>'Moving Avg'!G963</f>
        <v>6.8917999999999999</v>
      </c>
      <c r="I963" s="2">
        <f>'Moving Avg'!H963</f>
        <v>6.932000000000003</v>
      </c>
      <c r="J963" s="6" t="str">
        <f>OBV!F963</f>
        <v>BULLISH</v>
      </c>
      <c r="K963" s="6" t="str">
        <f>OBV!G963</f>
        <v>NEUTRAL</v>
      </c>
      <c r="L963" s="6" t="str">
        <f>OBV!H963</f>
        <v>BULLISH DIVERGENCE</v>
      </c>
    </row>
    <row r="964" spans="1:12" ht="13.5" x14ac:dyDescent="0.25">
      <c r="A964" s="3">
        <f>RSI!A964</f>
        <v>43410</v>
      </c>
      <c r="B964" s="2">
        <f>RSI!B964</f>
        <v>6.77</v>
      </c>
      <c r="C964" s="2">
        <f>RSI!I964</f>
        <v>33.362840272682178</v>
      </c>
      <c r="D964" s="2">
        <f>MACD!E964</f>
        <v>3.7565977115679772E-2</v>
      </c>
      <c r="E964" s="2">
        <f>MACD!F964</f>
        <v>5.4177052600219155E-2</v>
      </c>
      <c r="F964" s="2">
        <f>'Moving Avg'!D964</f>
        <v>6.7780000000000005</v>
      </c>
      <c r="G964" s="2">
        <f>'Moving Avg'!F964</f>
        <v>6.8255000000000008</v>
      </c>
      <c r="H964" s="2">
        <f>'Moving Avg'!G964</f>
        <v>6.8891999999999989</v>
      </c>
      <c r="I964" s="2">
        <f>'Moving Avg'!H964</f>
        <v>6.930150000000002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6.77</v>
      </c>
      <c r="C965" s="2">
        <f>RSI!I965</f>
        <v>33.362840272682178</v>
      </c>
      <c r="D965" s="2">
        <f>MACD!E965</f>
        <v>1.604706488330887E-2</v>
      </c>
      <c r="E965" s="2">
        <f>MACD!F965</f>
        <v>4.6551055056837098E-2</v>
      </c>
      <c r="F965" s="2">
        <f>'Moving Avg'!D965</f>
        <v>6.7739999999999991</v>
      </c>
      <c r="G965" s="2">
        <f>'Moving Avg'!F965</f>
        <v>6.8170000000000019</v>
      </c>
      <c r="H965" s="2">
        <f>'Moving Avg'!G965</f>
        <v>6.8875999999999973</v>
      </c>
      <c r="I965" s="2">
        <f>'Moving Avg'!H965</f>
        <v>6.928200000000003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6.77</v>
      </c>
      <c r="C966" s="2">
        <f>RSI!I966</f>
        <v>33.362840272682178</v>
      </c>
      <c r="D966" s="2">
        <f>MACD!E966</f>
        <v>1.0514617238195356E-2</v>
      </c>
      <c r="E966" s="2">
        <f>MACD!F966</f>
        <v>3.934376749310875E-2</v>
      </c>
      <c r="F966" s="2">
        <f>'Moving Avg'!D966</f>
        <v>6.7699999999999987</v>
      </c>
      <c r="G966" s="2">
        <f>'Moving Avg'!F966</f>
        <v>6.8085000000000004</v>
      </c>
      <c r="H966" s="2">
        <f>'Moving Avg'!G966</f>
        <v>6.8869999999999969</v>
      </c>
      <c r="I966" s="2">
        <f>'Moving Avg'!H966</f>
        <v>6.9262500000000014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6.77</v>
      </c>
      <c r="C967" s="2">
        <f>RSI!I967</f>
        <v>33.362840272682178</v>
      </c>
      <c r="D967" s="2">
        <f>MACD!E967</f>
        <v>6.1742139009899333E-3</v>
      </c>
      <c r="E967" s="2">
        <f>MACD!F967</f>
        <v>3.2709856774684992E-2</v>
      </c>
      <c r="F967" s="2">
        <f>'Moving Avg'!D967</f>
        <v>6.7699999999999987</v>
      </c>
      <c r="G967" s="2">
        <f>'Moving Avg'!F967</f>
        <v>6.8</v>
      </c>
      <c r="H967" s="2">
        <f>'Moving Avg'!G967</f>
        <v>6.8847999999999958</v>
      </c>
      <c r="I967" s="2">
        <f>'Moving Avg'!H967</f>
        <v>6.9243500000000013</v>
      </c>
      <c r="J967" s="6" t="str">
        <f>OBV!F967</f>
        <v>NEUTRAL</v>
      </c>
      <c r="K967" s="6" t="str">
        <f>OBV!G967</f>
        <v>NEUTRAL</v>
      </c>
      <c r="L967" s="6" t="str">
        <f>OBV!H967</f>
        <v>NEUTRAL</v>
      </c>
    </row>
    <row r="968" spans="1:12" ht="13.5" x14ac:dyDescent="0.25">
      <c r="A968" s="3">
        <f>RSI!A968</f>
        <v>43416</v>
      </c>
      <c r="B968" s="2">
        <f>RSI!B968</f>
        <v>6.77</v>
      </c>
      <c r="C968" s="2">
        <f>RSI!I968</f>
        <v>33.362840272682178</v>
      </c>
      <c r="D968" s="2">
        <f>MACD!E968</f>
        <v>2.817211697754729E-3</v>
      </c>
      <c r="E968" s="2">
        <f>MACD!F968</f>
        <v>2.6731327759298942E-2</v>
      </c>
      <c r="F968" s="2">
        <f>'Moving Avg'!D968</f>
        <v>6.7699999999999987</v>
      </c>
      <c r="G968" s="2">
        <f>'Moving Avg'!F968</f>
        <v>6.791500000000001</v>
      </c>
      <c r="H968" s="2">
        <f>'Moving Avg'!G968</f>
        <v>6.8825999999999965</v>
      </c>
      <c r="I968" s="2">
        <f>'Moving Avg'!H968</f>
        <v>6.9227500000000024</v>
      </c>
      <c r="J968" s="6" t="str">
        <f>OBV!F968</f>
        <v>NEUTRAL</v>
      </c>
      <c r="K968" s="6" t="str">
        <f>OBV!G968</f>
        <v>NEUTRAL</v>
      </c>
      <c r="L968" s="6" t="str">
        <f>OBV!H968</f>
        <v>NEUTRAL</v>
      </c>
    </row>
    <row r="969" spans="1:12" ht="13.5" x14ac:dyDescent="0.25">
      <c r="A969" s="3">
        <f>RSI!A969</f>
        <v>43417</v>
      </c>
      <c r="B969" s="2">
        <f>RSI!B969</f>
        <v>6.77</v>
      </c>
      <c r="C969" s="2">
        <f>RSI!I969</f>
        <v>33.362840272682178</v>
      </c>
      <c r="D969" s="2">
        <f>MACD!E969</f>
        <v>1.8073984422537492E-3</v>
      </c>
      <c r="E969" s="2">
        <f>MACD!F969</f>
        <v>2.1746541895889905E-2</v>
      </c>
      <c r="F969" s="2">
        <f>'Moving Avg'!D969</f>
        <v>6.7699999999999987</v>
      </c>
      <c r="G969" s="2">
        <f>'Moving Avg'!F969</f>
        <v>6.783500000000001</v>
      </c>
      <c r="H969" s="2">
        <f>'Moving Avg'!G969</f>
        <v>6.8803999999999972</v>
      </c>
      <c r="I969" s="2">
        <f>'Moving Avg'!H969</f>
        <v>6.9213500000000012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6.77</v>
      </c>
      <c r="C970" s="2">
        <f>RSI!I970</f>
        <v>33.362840272682178</v>
      </c>
      <c r="D970" s="2">
        <f>MACD!E970</f>
        <v>1.2235573054111271E-3</v>
      </c>
      <c r="E970" s="2">
        <f>MACD!F970</f>
        <v>1.7641944977794151E-2</v>
      </c>
      <c r="F970" s="2">
        <f>'Moving Avg'!D970</f>
        <v>6.7699999999999987</v>
      </c>
      <c r="G970" s="2">
        <f>'Moving Avg'!F970</f>
        <v>6.7795000000000005</v>
      </c>
      <c r="H970" s="2">
        <f>'Moving Avg'!G970</f>
        <v>6.878199999999997</v>
      </c>
      <c r="I970" s="2">
        <f>'Moving Avg'!H970</f>
        <v>6.9198000000000004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</row>
    <row r="971" spans="1:12" ht="13.5" x14ac:dyDescent="0.25">
      <c r="A971" s="3">
        <f>RSI!A971</f>
        <v>43419</v>
      </c>
      <c r="B971" s="2">
        <f>RSI!B971</f>
        <v>6.77</v>
      </c>
      <c r="C971" s="2">
        <f>RSI!I971</f>
        <v>33.362840272682178</v>
      </c>
      <c r="D971" s="2">
        <f>MACD!E971</f>
        <v>9.8010846822127462E-4</v>
      </c>
      <c r="E971" s="2">
        <f>MACD!F971</f>
        <v>1.4309577675879575E-2</v>
      </c>
      <c r="F971" s="2">
        <f>'Moving Avg'!D971</f>
        <v>6.7699999999999987</v>
      </c>
      <c r="G971" s="2">
        <f>'Moving Avg'!F971</f>
        <v>6.7754999999999992</v>
      </c>
      <c r="H971" s="2">
        <f>'Moving Avg'!G971</f>
        <v>6.8759999999999968</v>
      </c>
      <c r="I971" s="2">
        <f>'Moving Avg'!H971</f>
        <v>6.9182999999999995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6.76</v>
      </c>
      <c r="C972" s="2">
        <f>RSI!I972</f>
        <v>30.698869476065724</v>
      </c>
      <c r="D972" s="2">
        <f>MACD!E972</f>
        <v>-1.3300592357667895E-3</v>
      </c>
      <c r="E972" s="2">
        <f>MACD!F972</f>
        <v>1.1181650293550303E-2</v>
      </c>
      <c r="F972" s="2">
        <f>'Moving Avg'!D972</f>
        <v>6.7679999999999989</v>
      </c>
      <c r="G972" s="2">
        <f>'Moving Avg'!F972</f>
        <v>6.7734999999999985</v>
      </c>
      <c r="H972" s="2">
        <f>'Moving Avg'!G972</f>
        <v>6.8745999999999974</v>
      </c>
      <c r="I972" s="2">
        <f>'Moving Avg'!H972</f>
        <v>6.9168499999999984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6.77</v>
      </c>
      <c r="C973" s="2">
        <f>RSI!I973</f>
        <v>36.186253674542186</v>
      </c>
      <c r="D973" s="2">
        <f>MACD!E973</f>
        <v>-3.7516429441808441E-3</v>
      </c>
      <c r="E973" s="2">
        <f>MACD!F973</f>
        <v>8.1949916460040736E-3</v>
      </c>
      <c r="F973" s="2">
        <f>'Moving Avg'!D973</f>
        <v>6.7680000000000007</v>
      </c>
      <c r="G973" s="2">
        <f>'Moving Avg'!F973</f>
        <v>6.7719999999999985</v>
      </c>
      <c r="H973" s="2">
        <f>'Moving Avg'!G973</f>
        <v>6.8733999999999957</v>
      </c>
      <c r="I973" s="2">
        <f>'Moving Avg'!H973</f>
        <v>6.9149999999999991</v>
      </c>
      <c r="J973" s="6" t="str">
        <f>OBV!F973</f>
        <v>BEARISH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43425</v>
      </c>
      <c r="B974" s="2">
        <f>RSI!B974</f>
        <v>6.77</v>
      </c>
      <c r="C974" s="2">
        <f>RSI!I974</f>
        <v>36.186253674542193</v>
      </c>
      <c r="D974" s="2">
        <f>MACD!E974</f>
        <v>-5.6061413716381736E-3</v>
      </c>
      <c r="E974" s="2">
        <f>MACD!F974</f>
        <v>5.4347650424756248E-3</v>
      </c>
      <c r="F974" s="2">
        <f>'Moving Avg'!D974</f>
        <v>6.7679999999999989</v>
      </c>
      <c r="G974" s="2">
        <f>'Moving Avg'!F974</f>
        <v>6.7705000000000002</v>
      </c>
      <c r="H974" s="2">
        <f>'Moving Avg'!G974</f>
        <v>6.8687999999999958</v>
      </c>
      <c r="I974" s="2">
        <f>'Moving Avg'!H974</f>
        <v>6.9138499999999992</v>
      </c>
      <c r="J974" s="6" t="str">
        <f>OBV!F974</f>
        <v>BEARISH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6.77</v>
      </c>
      <c r="C975" s="2">
        <f>RSI!I975</f>
        <v>36.186253674542193</v>
      </c>
      <c r="D975" s="2">
        <f>MACD!E975</f>
        <v>-6.9952083290854006E-3</v>
      </c>
      <c r="E975" s="2">
        <f>MACD!F975</f>
        <v>2.9487703681634198E-3</v>
      </c>
      <c r="F975" s="2">
        <f>'Moving Avg'!D975</f>
        <v>6.7679999999999989</v>
      </c>
      <c r="G975" s="2">
        <f>'Moving Avg'!F975</f>
        <v>6.7739999999999991</v>
      </c>
      <c r="H975" s="2">
        <f>'Moving Avg'!G975</f>
        <v>6.8641999999999959</v>
      </c>
      <c r="I975" s="2">
        <f>'Moving Avg'!H975</f>
        <v>6.9120499999999989</v>
      </c>
      <c r="J975" s="6" t="str">
        <f>OBV!F975</f>
        <v>BEARISH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43427</v>
      </c>
      <c r="B976" s="2">
        <f>RSI!B976</f>
        <v>6.77</v>
      </c>
      <c r="C976" s="2">
        <f>RSI!I976</f>
        <v>36.186253674542186</v>
      </c>
      <c r="D976" s="2">
        <f>MACD!E976</f>
        <v>-8.0037911780355131E-3</v>
      </c>
      <c r="E976" s="2">
        <f>MACD!F976</f>
        <v>7.5825805892363327E-4</v>
      </c>
      <c r="F976" s="2">
        <f>'Moving Avg'!D976</f>
        <v>6.7679999999999989</v>
      </c>
      <c r="G976" s="2">
        <f>'Moving Avg'!F976</f>
        <v>6.7734999999999985</v>
      </c>
      <c r="H976" s="2">
        <f>'Moving Avg'!G976</f>
        <v>6.8597999999999963</v>
      </c>
      <c r="I976" s="2">
        <f>'Moving Avg'!H976</f>
        <v>6.9109000000000007</v>
      </c>
      <c r="J976" s="6" t="str">
        <f>OBV!F976</f>
        <v>BEARISH</v>
      </c>
      <c r="K976" s="6" t="str">
        <f>OBV!G976</f>
        <v>NEUTRAL</v>
      </c>
      <c r="L976" s="6" t="str">
        <f>OBV!H976</f>
        <v>NEUTRAL</v>
      </c>
    </row>
    <row r="977" spans="1:12" ht="13.5" x14ac:dyDescent="0.25">
      <c r="A977" s="3">
        <f>RSI!A977</f>
        <v>43430</v>
      </c>
      <c r="B977" s="2">
        <f>RSI!B977</f>
        <v>6.77</v>
      </c>
      <c r="C977" s="2">
        <f>RSI!I977</f>
        <v>36.186253674542186</v>
      </c>
      <c r="D977" s="2">
        <f>MACD!E977</f>
        <v>-8.7027801203412025E-3</v>
      </c>
      <c r="E977" s="2">
        <f>MACD!F977</f>
        <v>-1.1339495769293339E-3</v>
      </c>
      <c r="F977" s="2">
        <f>'Moving Avg'!D977</f>
        <v>6.7699999999999987</v>
      </c>
      <c r="G977" s="2">
        <f>'Moving Avg'!F977</f>
        <v>6.7729999999999988</v>
      </c>
      <c r="H977" s="2">
        <f>'Moving Avg'!G977</f>
        <v>6.8553999999999959</v>
      </c>
      <c r="I977" s="2">
        <f>'Moving Avg'!H977</f>
        <v>6.9098000000000006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6.77</v>
      </c>
      <c r="C978" s="2">
        <f>RSI!I978</f>
        <v>36.186253674542186</v>
      </c>
      <c r="D978" s="2">
        <f>MACD!E978</f>
        <v>-9.1512440481267276E-3</v>
      </c>
      <c r="E978" s="2">
        <f>MACD!F978</f>
        <v>-2.7374084711688125E-3</v>
      </c>
      <c r="F978" s="2">
        <f>'Moving Avg'!D978</f>
        <v>6.7699999999999987</v>
      </c>
      <c r="G978" s="2">
        <f>'Moving Avg'!F978</f>
        <v>6.7724999999999982</v>
      </c>
      <c r="H978" s="2">
        <f>'Moving Avg'!G978</f>
        <v>6.8509999999999964</v>
      </c>
      <c r="I978" s="2">
        <f>'Moving Avg'!H978</f>
        <v>6.9086499999999997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43432</v>
      </c>
      <c r="B979" s="2">
        <f>RSI!B979</f>
        <v>6.77</v>
      </c>
      <c r="C979" s="2">
        <f>RSI!I979</f>
        <v>36.186253674542186</v>
      </c>
      <c r="D979" s="2">
        <f>MACD!E979</f>
        <v>-9.3983169938489652E-3</v>
      </c>
      <c r="E979" s="2">
        <f>MACD!F979</f>
        <v>-4.0695901757048436E-3</v>
      </c>
      <c r="F979" s="2">
        <f>'Moving Avg'!D979</f>
        <v>6.7699999999999987</v>
      </c>
      <c r="G979" s="2">
        <f>'Moving Avg'!F979</f>
        <v>6.7714999999999987</v>
      </c>
      <c r="H979" s="2">
        <f>'Moving Avg'!G979</f>
        <v>6.8467999999999964</v>
      </c>
      <c r="I979" s="2">
        <f>'Moving Avg'!H979</f>
        <v>6.9074999999999998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43433</v>
      </c>
      <c r="B980" s="2">
        <f>RSI!B980</f>
        <v>6.76</v>
      </c>
      <c r="C980" s="2">
        <f>RSI!I980</f>
        <v>31.937869567936644</v>
      </c>
      <c r="D980" s="2">
        <f>MACD!E980</f>
        <v>-8.7440485952692271E-3</v>
      </c>
      <c r="E980" s="2">
        <f>MACD!F980</f>
        <v>-5.0044818596177206E-3</v>
      </c>
      <c r="F980" s="2">
        <f>'Moving Avg'!D980</f>
        <v>6.7679999999999989</v>
      </c>
      <c r="G980" s="2">
        <f>'Moving Avg'!F980</f>
        <v>6.7699999999999978</v>
      </c>
      <c r="H980" s="2">
        <f>'Moving Avg'!G980</f>
        <v>6.8423999999999969</v>
      </c>
      <c r="I980" s="2">
        <f>'Moving Avg'!H980</f>
        <v>6.9073000000000002</v>
      </c>
      <c r="J980" s="6" t="str">
        <f>OBV!F980</f>
        <v>BEARISH</v>
      </c>
      <c r="K980" s="6" t="str">
        <f>OBV!G980</f>
        <v>WEAK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6.76</v>
      </c>
      <c r="C981" s="2">
        <f>RSI!I981</f>
        <v>31.937869567936644</v>
      </c>
      <c r="D981" s="2">
        <f>MACD!E981</f>
        <v>-8.0178377576887172E-3</v>
      </c>
      <c r="E981" s="2">
        <f>MACD!F981</f>
        <v>-5.6071530392319199E-3</v>
      </c>
      <c r="F981" s="2">
        <f>'Moving Avg'!D981</f>
        <v>6.766</v>
      </c>
      <c r="G981" s="2">
        <f>'Moving Avg'!F981</f>
        <v>6.7684999999999977</v>
      </c>
      <c r="H981" s="2">
        <f>'Moving Avg'!G981</f>
        <v>6.8381999999999969</v>
      </c>
      <c r="I981" s="2">
        <f>'Moving Avg'!H981</f>
        <v>6.9072000000000005</v>
      </c>
      <c r="J981" s="6" t="str">
        <f>OBV!F981</f>
        <v>BEARISH</v>
      </c>
      <c r="K981" s="6" t="str">
        <f>OBV!G981</f>
        <v>WEAK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6.76</v>
      </c>
      <c r="C982" s="2">
        <f>RSI!I982</f>
        <v>31.937869567936644</v>
      </c>
      <c r="D982" s="2">
        <f>MACD!E982</f>
        <v>-8.7819992067910135E-3</v>
      </c>
      <c r="E982" s="2">
        <f>MACD!F982</f>
        <v>-6.2421222727437383E-3</v>
      </c>
      <c r="F982" s="2">
        <f>'Moving Avg'!D982</f>
        <v>6.7639999999999985</v>
      </c>
      <c r="G982" s="2">
        <f>'Moving Avg'!F982</f>
        <v>6.767999999999998</v>
      </c>
      <c r="H982" s="2">
        <f>'Moving Avg'!G982</f>
        <v>6.8343999999999969</v>
      </c>
      <c r="I982" s="2">
        <f>'Moving Avg'!H982</f>
        <v>6.9074999999999998</v>
      </c>
      <c r="J982" s="6" t="str">
        <f>OBV!F982</f>
        <v>BEARISH</v>
      </c>
      <c r="K982" s="6" t="str">
        <f>OBV!G982</f>
        <v>WEAK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6.76</v>
      </c>
      <c r="C983" s="2">
        <f>RSI!I983</f>
        <v>31.937869567936644</v>
      </c>
      <c r="D983" s="2">
        <f>MACD!E983</f>
        <v>-7.7421598953257842E-3</v>
      </c>
      <c r="E983" s="2">
        <f>MACD!F983</f>
        <v>-6.5421297972601475E-3</v>
      </c>
      <c r="F983" s="2">
        <f>'Moving Avg'!D983</f>
        <v>6.7619999999999987</v>
      </c>
      <c r="G983" s="2">
        <f>'Moving Avg'!F983</f>
        <v>6.7674999999999983</v>
      </c>
      <c r="H983" s="2">
        <f>'Moving Avg'!G983</f>
        <v>6.8305999999999987</v>
      </c>
      <c r="I983" s="2">
        <f>'Moving Avg'!H983</f>
        <v>6.9077999999999999</v>
      </c>
      <c r="J983" s="6" t="str">
        <f>OBV!F983</f>
        <v>BEARISH</v>
      </c>
      <c r="K983" s="6" t="str">
        <f>OBV!G983</f>
        <v>WEAK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6.77</v>
      </c>
      <c r="C984" s="2">
        <f>RSI!I984</f>
        <v>41.220014775535333</v>
      </c>
      <c r="D984" s="2">
        <f>MACD!E984</f>
        <v>-7.4660218604707396E-3</v>
      </c>
      <c r="E984" s="2">
        <f>MACD!F984</f>
        <v>-6.7269082099022659E-3</v>
      </c>
      <c r="F984" s="2">
        <f>'Moving Avg'!D984</f>
        <v>6.7620000000000005</v>
      </c>
      <c r="G984" s="2">
        <f>'Moving Avg'!F984</f>
        <v>6.7675000000000001</v>
      </c>
      <c r="H984" s="2">
        <f>'Moving Avg'!G984</f>
        <v>6.8267999999999969</v>
      </c>
      <c r="I984" s="2">
        <f>'Moving Avg'!H984</f>
        <v>6.908199999999999</v>
      </c>
      <c r="J984" s="6" t="str">
        <f>OBV!F984</f>
        <v>BEARISH</v>
      </c>
      <c r="K984" s="6" t="str">
        <f>OBV!G984</f>
        <v>WEAK</v>
      </c>
      <c r="L984" s="6" t="str">
        <f>OBV!H984</f>
        <v>NEUTRAL</v>
      </c>
    </row>
    <row r="985" spans="1:12" ht="13.5" x14ac:dyDescent="0.25">
      <c r="A985" s="3">
        <f>RSI!A985</f>
        <v>43440</v>
      </c>
      <c r="B985" s="2">
        <f>RSI!B985</f>
        <v>6.77</v>
      </c>
      <c r="C985" s="2">
        <f>RSI!I985</f>
        <v>41.220014775535333</v>
      </c>
      <c r="D985" s="2">
        <f>MACD!E985</f>
        <v>-7.1645915270606153E-3</v>
      </c>
      <c r="E985" s="2">
        <f>MACD!F985</f>
        <v>-6.8144448733339358E-3</v>
      </c>
      <c r="F985" s="2">
        <f>'Moving Avg'!D985</f>
        <v>6.7640000000000002</v>
      </c>
      <c r="G985" s="2">
        <f>'Moving Avg'!F985</f>
        <v>6.7675000000000001</v>
      </c>
      <c r="H985" s="2">
        <f>'Moving Avg'!G985</f>
        <v>6.8229999999999968</v>
      </c>
      <c r="I985" s="2">
        <f>'Moving Avg'!H985</f>
        <v>6.908599999999999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6.77</v>
      </c>
      <c r="C986" s="2">
        <f>RSI!I986</f>
        <v>41.220014775535347</v>
      </c>
      <c r="D986" s="2">
        <f>MACD!E986</f>
        <v>-6.8467803937384275E-3</v>
      </c>
      <c r="E986" s="2">
        <f>MACD!F986</f>
        <v>-6.8209119774148346E-3</v>
      </c>
      <c r="F986" s="2">
        <f>'Moving Avg'!D986</f>
        <v>6.766</v>
      </c>
      <c r="G986" s="2">
        <f>'Moving Avg'!F986</f>
        <v>6.7675000000000001</v>
      </c>
      <c r="H986" s="2">
        <f>'Moving Avg'!G986</f>
        <v>6.8191999999999977</v>
      </c>
      <c r="I986" s="2">
        <f>'Moving Avg'!H986</f>
        <v>6.9091499999999995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6.77</v>
      </c>
      <c r="C987" s="2">
        <f>RSI!I987</f>
        <v>41.220014775535333</v>
      </c>
      <c r="D987" s="2">
        <f>MACD!E987</f>
        <v>-6.5197570796682314E-3</v>
      </c>
      <c r="E987" s="2">
        <f>MACD!F987</f>
        <v>-6.760680997865514E-3</v>
      </c>
      <c r="F987" s="2">
        <f>'Moving Avg'!D987</f>
        <v>6.7679999999999989</v>
      </c>
      <c r="G987" s="2">
        <f>'Moving Avg'!F987</f>
        <v>6.7675000000000001</v>
      </c>
      <c r="H987" s="2">
        <f>'Moving Avg'!G987</f>
        <v>6.8155999999999972</v>
      </c>
      <c r="I987" s="2">
        <f>'Moving Avg'!H987</f>
        <v>6.9095999999999993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</row>
    <row r="988" spans="1:12" ht="13.5" x14ac:dyDescent="0.25">
      <c r="A988" s="3">
        <f>RSI!A988</f>
        <v>43445</v>
      </c>
      <c r="B988" s="2">
        <f>RSI!B988</f>
        <v>6.77</v>
      </c>
      <c r="C988" s="2">
        <f>RSI!I988</f>
        <v>41.220014775535326</v>
      </c>
      <c r="D988" s="2">
        <f>MACD!E988</f>
        <v>-6.1892430064833803E-3</v>
      </c>
      <c r="E988" s="2">
        <f>MACD!F988</f>
        <v>-6.646393399589088E-3</v>
      </c>
      <c r="F988" s="2">
        <f>'Moving Avg'!D988</f>
        <v>6.7699999999999987</v>
      </c>
      <c r="G988" s="2">
        <f>'Moving Avg'!F988</f>
        <v>6.7675000000000001</v>
      </c>
      <c r="H988" s="2">
        <f>'Moving Avg'!G988</f>
        <v>6.8119999999999985</v>
      </c>
      <c r="I988" s="2">
        <f>'Moving Avg'!H988</f>
        <v>6.9100499999999991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6.77</v>
      </c>
      <c r="C989" s="2">
        <f>RSI!I989</f>
        <v>41.220014775535326</v>
      </c>
      <c r="D989" s="2">
        <f>MACD!E989</f>
        <v>-5.8597605502104244E-3</v>
      </c>
      <c r="E989" s="2">
        <f>MACD!F989</f>
        <v>-6.4890668297133561E-3</v>
      </c>
      <c r="F989" s="2">
        <f>'Moving Avg'!D989</f>
        <v>6.7699999999999987</v>
      </c>
      <c r="G989" s="2">
        <f>'Moving Avg'!F989</f>
        <v>6.7675000000000001</v>
      </c>
      <c r="H989" s="2">
        <f>'Moving Avg'!G989</f>
        <v>6.808399999999998</v>
      </c>
      <c r="I989" s="2">
        <f>'Moving Avg'!H989</f>
        <v>6.9104999999999981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6.75</v>
      </c>
      <c r="C990" s="2">
        <f>RSI!I990</f>
        <v>28.916550767126168</v>
      </c>
      <c r="D990" s="2">
        <f>MACD!E990</f>
        <v>-5.5918211836125664E-3</v>
      </c>
      <c r="E990" s="2">
        <f>MACD!F990</f>
        <v>-6.3096177004931982E-3</v>
      </c>
      <c r="F990" s="2">
        <f>'Moving Avg'!D990</f>
        <v>6.766</v>
      </c>
      <c r="G990" s="2">
        <f>'Moving Avg'!F990</f>
        <v>6.7664999999999988</v>
      </c>
      <c r="H990" s="2">
        <f>'Moving Avg'!G990</f>
        <v>6.8043999999999993</v>
      </c>
      <c r="I990" s="2">
        <f>'Moving Avg'!H990</f>
        <v>6.910849999999999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6.75</v>
      </c>
      <c r="C991" s="2">
        <f>RSI!I991</f>
        <v>28.916550767126168</v>
      </c>
      <c r="D991" s="2">
        <f>MACD!E991</f>
        <v>-5.2042126065501293E-3</v>
      </c>
      <c r="E991" s="2">
        <f>MACD!F991</f>
        <v>-6.0885366817045846E-3</v>
      </c>
      <c r="F991" s="2">
        <f>'Moving Avg'!D991</f>
        <v>6.7620000000000005</v>
      </c>
      <c r="G991" s="2">
        <f>'Moving Avg'!F991</f>
        <v>6.7654999999999985</v>
      </c>
      <c r="H991" s="2">
        <f>'Moving Avg'!G991</f>
        <v>6.8005999999999993</v>
      </c>
      <c r="I991" s="2">
        <f>'Moving Avg'!H991</f>
        <v>6.9111499999999992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6.75</v>
      </c>
      <c r="C992" s="2">
        <f>RSI!I992</f>
        <v>28.916550767126168</v>
      </c>
      <c r="D992" s="2">
        <f>MACD!E992</f>
        <v>-4.7272632928230252E-3</v>
      </c>
      <c r="E992" s="2">
        <f>MACD!F992</f>
        <v>-5.8162820039282734E-3</v>
      </c>
      <c r="F992" s="2">
        <f>'Moving Avg'!D992</f>
        <v>6.758</v>
      </c>
      <c r="G992" s="2">
        <f>'Moving Avg'!F992</f>
        <v>6.7649999999999979</v>
      </c>
      <c r="H992" s="2">
        <f>'Moving Avg'!G992</f>
        <v>6.7968000000000011</v>
      </c>
      <c r="I992" s="2">
        <f>'Moving Avg'!H992</f>
        <v>6.9114499999999994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6.75</v>
      </c>
      <c r="C993" s="2">
        <f>RSI!I993</f>
        <v>28.916550767126168</v>
      </c>
      <c r="D993" s="2">
        <f>MACD!E993</f>
        <v>-4.1857529952551431E-3</v>
      </c>
      <c r="E993" s="2">
        <f>MACD!F993</f>
        <v>-5.4901762021936475E-3</v>
      </c>
      <c r="F993" s="2">
        <f>'Moving Avg'!D993</f>
        <v>6.7539999999999996</v>
      </c>
      <c r="G993" s="2">
        <f>'Moving Avg'!F993</f>
        <v>6.7639999999999985</v>
      </c>
      <c r="H993" s="2">
        <f>'Moving Avg'!G993</f>
        <v>6.793000000000001</v>
      </c>
      <c r="I993" s="2">
        <f>'Moving Avg'!H993</f>
        <v>6.9117499999999996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6.57</v>
      </c>
      <c r="C994" s="2">
        <f>RSI!I994</f>
        <v>6.2681235204802164</v>
      </c>
      <c r="D994" s="2">
        <f>MACD!E994</f>
        <v>1.1271963083982151E-2</v>
      </c>
      <c r="E994" s="2">
        <f>MACD!F994</f>
        <v>-2.1377483449584876E-3</v>
      </c>
      <c r="F994" s="2">
        <f>'Moving Avg'!D994</f>
        <v>6.7140000000000004</v>
      </c>
      <c r="G994" s="2">
        <f>'Moving Avg'!F994</f>
        <v>6.7539999999999978</v>
      </c>
      <c r="H994" s="2">
        <f>'Moving Avg'!G994</f>
        <v>6.7856000000000005</v>
      </c>
      <c r="I994" s="2">
        <f>'Moving Avg'!H994</f>
        <v>6.9116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6.6</v>
      </c>
      <c r="C995" s="2">
        <f>RSI!I995</f>
        <v>17.820900091374142</v>
      </c>
      <c r="D995" s="2">
        <f>MACD!E995</f>
        <v>2.3311233937128861E-2</v>
      </c>
      <c r="E995" s="2">
        <f>MACD!F995</f>
        <v>2.9520481114589823E-3</v>
      </c>
      <c r="F995" s="2">
        <f>'Moving Avg'!D995</f>
        <v>6.6840000000000002</v>
      </c>
      <c r="G995" s="2">
        <f>'Moving Avg'!F995</f>
        <v>6.7454999999999981</v>
      </c>
      <c r="H995" s="2">
        <f>'Moving Avg'!G995</f>
        <v>6.7788000000000013</v>
      </c>
      <c r="I995" s="2">
        <f>'Moving Avg'!H995</f>
        <v>6.911249999999999</v>
      </c>
      <c r="J995" s="6" t="str">
        <f>OBV!F995</f>
        <v>BULLISH</v>
      </c>
      <c r="K995" s="6" t="str">
        <f>OBV!G995</f>
        <v>NEUTRAL</v>
      </c>
      <c r="L995" s="6" t="str">
        <f>OBV!H995</f>
        <v>BULLISH DIVERGENCE</v>
      </c>
    </row>
    <row r="996" spans="1:12" ht="13.5" x14ac:dyDescent="0.25">
      <c r="A996" s="3">
        <f>RSI!A996</f>
        <v>43455</v>
      </c>
      <c r="B996" s="2">
        <f>RSI!B996</f>
        <v>6.59</v>
      </c>
      <c r="C996" s="2">
        <f>RSI!I996</f>
        <v>17.065825607127948</v>
      </c>
      <c r="D996" s="2">
        <f>MACD!E996</f>
        <v>3.5156118691734406E-2</v>
      </c>
      <c r="E996" s="2">
        <f>MACD!F996</f>
        <v>9.3928622275140684E-3</v>
      </c>
      <c r="F996" s="2">
        <f>'Moving Avg'!D996</f>
        <v>6.652000000000001</v>
      </c>
      <c r="G996" s="2">
        <f>'Moving Avg'!F996</f>
        <v>6.7364999999999977</v>
      </c>
      <c r="H996" s="2">
        <f>'Moving Avg'!G996</f>
        <v>6.7717999999999998</v>
      </c>
      <c r="I996" s="2">
        <f>'Moving Avg'!H996</f>
        <v>6.9102499999999987</v>
      </c>
      <c r="J996" s="6" t="str">
        <f>OBV!F996</f>
        <v>BULLISH</v>
      </c>
      <c r="K996" s="6" t="str">
        <f>OBV!G996</f>
        <v>NEUTRAL</v>
      </c>
      <c r="L996" s="6" t="str">
        <f>OBV!H996</f>
        <v>BULLISH DIVERGENCE</v>
      </c>
    </row>
    <row r="997" spans="1:12" ht="13.5" x14ac:dyDescent="0.25">
      <c r="A997" s="3">
        <f>RSI!A997</f>
        <v>43458</v>
      </c>
      <c r="B997" s="2">
        <f>RSI!B997</f>
        <v>6.5</v>
      </c>
      <c r="C997" s="2">
        <f>RSI!I997</f>
        <v>12.097719500630049</v>
      </c>
      <c r="D997" s="2">
        <f>MACD!E997</f>
        <v>5.2753608243727435E-2</v>
      </c>
      <c r="E997" s="2">
        <f>MACD!F997</f>
        <v>1.8065011430756742E-2</v>
      </c>
      <c r="F997" s="2">
        <f>'Moving Avg'!D997</f>
        <v>6.6020000000000012</v>
      </c>
      <c r="G997" s="2">
        <f>'Moving Avg'!F997</f>
        <v>6.722999999999999</v>
      </c>
      <c r="H997" s="2">
        <f>'Moving Avg'!G997</f>
        <v>6.7629999999999999</v>
      </c>
      <c r="I997" s="2">
        <f>'Moving Avg'!H997</f>
        <v>6.9088499999999984</v>
      </c>
      <c r="J997" s="6" t="str">
        <f>OBV!F997</f>
        <v>BULLISH</v>
      </c>
      <c r="K997" s="6" t="str">
        <f>OBV!G997</f>
        <v>NEUTRAL</v>
      </c>
      <c r="L997" s="6" t="str">
        <f>OBV!H997</f>
        <v>BULLISH DIVERGENCE</v>
      </c>
    </row>
    <row r="998" spans="1:12" ht="13.5" x14ac:dyDescent="0.25">
      <c r="A998" s="3">
        <f>RSI!A998</f>
        <v>43459</v>
      </c>
      <c r="B998" s="2">
        <f>RSI!B998</f>
        <v>6.5</v>
      </c>
      <c r="C998" s="2">
        <f>RSI!I998</f>
        <v>12.097719500630049</v>
      </c>
      <c r="D998" s="2">
        <f>MACD!E998</f>
        <v>6.9016557513879029E-2</v>
      </c>
      <c r="E998" s="2">
        <f>MACD!F998</f>
        <v>2.8255320647381198E-2</v>
      </c>
      <c r="F998" s="2">
        <f>'Moving Avg'!D998</f>
        <v>6.5519999999999996</v>
      </c>
      <c r="G998" s="2">
        <f>'Moving Avg'!F998</f>
        <v>6.7094999999999985</v>
      </c>
      <c r="H998" s="2">
        <f>'Moving Avg'!G998</f>
        <v>6.7542000000000009</v>
      </c>
      <c r="I998" s="2">
        <f>'Moving Avg'!H998</f>
        <v>6.9071499999999979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</row>
    <row r="999" spans="1:12" ht="13.5" x14ac:dyDescent="0.25">
      <c r="A999" s="3">
        <f>RSI!A999</f>
        <v>43460</v>
      </c>
      <c r="B999" s="2">
        <f>RSI!B999</f>
        <v>6.5</v>
      </c>
      <c r="C999" s="2">
        <f>RSI!I999</f>
        <v>12.097719500630049</v>
      </c>
      <c r="D999" s="2">
        <f>MACD!E999</f>
        <v>8.4048594035919244E-2</v>
      </c>
      <c r="E999" s="2">
        <f>MACD!F999</f>
        <v>3.9413975325088807E-2</v>
      </c>
      <c r="F999" s="2">
        <f>'Moving Avg'!D999</f>
        <v>6.5379999999999994</v>
      </c>
      <c r="G999" s="2">
        <f>'Moving Avg'!F999</f>
        <v>6.6959999999999997</v>
      </c>
      <c r="H999" s="2">
        <f>'Moving Avg'!G999</f>
        <v>6.7456000000000005</v>
      </c>
      <c r="I999" s="2">
        <f>'Moving Avg'!H999</f>
        <v>6.9054499999999983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</row>
    <row r="1000" spans="1:12" ht="13.5" x14ac:dyDescent="0.25">
      <c r="A1000" s="3">
        <f>RSI!A1000</f>
        <v>43461</v>
      </c>
      <c r="B1000" s="2">
        <f>RSI!B1000</f>
        <v>6.5</v>
      </c>
      <c r="C1000" s="2">
        <f>RSI!I1000</f>
        <v>12.097719500630049</v>
      </c>
      <c r="D1000" s="2">
        <f>MACD!E1000</f>
        <v>9.4868011891809267E-2</v>
      </c>
      <c r="E1000" s="2">
        <f>MACD!F1000</f>
        <v>5.0504782638432902E-2</v>
      </c>
      <c r="F1000" s="2">
        <f>'Moving Avg'!D1000</f>
        <v>6.5180000000000007</v>
      </c>
      <c r="G1000" s="2">
        <f>'Moving Avg'!F1000</f>
        <v>6.6829999999999998</v>
      </c>
      <c r="H1000" s="2">
        <f>'Moving Avg'!G1000</f>
        <v>6.7386000000000017</v>
      </c>
      <c r="I1000" s="2">
        <f>'Moving Avg'!H1000</f>
        <v>6.9037499999999987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6.89</v>
      </c>
      <c r="C1001" s="2">
        <f>RSI!I1001</f>
        <v>67.404672815188917</v>
      </c>
      <c r="D1001" s="2">
        <f>MACD!E1001</f>
        <v>7.6223760788681538E-2</v>
      </c>
      <c r="E1001" s="2">
        <f>MACD!F1001</f>
        <v>5.5648578268482636E-2</v>
      </c>
      <c r="F1001" s="2">
        <f>'Moving Avg'!D1001</f>
        <v>6.5780000000000003</v>
      </c>
      <c r="G1001" s="2">
        <f>'Moving Avg'!F1001</f>
        <v>6.689499999999998</v>
      </c>
      <c r="H1001" s="2">
        <f>'Moving Avg'!G1001</f>
        <v>6.7394000000000007</v>
      </c>
      <c r="I1001" s="2">
        <f>'Moving Avg'!H1001</f>
        <v>6.9041999999999994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7.2</v>
      </c>
      <c r="C1002" s="2">
        <f>RSI!I1002</f>
        <v>78.8148588432922</v>
      </c>
      <c r="D1002" s="2">
        <f>MACD!E1002</f>
        <v>3.6189390143340994E-2</v>
      </c>
      <c r="E1002" s="2">
        <f>MACD!F1002</f>
        <v>5.1756740643454313E-2</v>
      </c>
      <c r="F1002" s="2">
        <f>'Moving Avg'!D1002</f>
        <v>6.7180000000000009</v>
      </c>
      <c r="G1002" s="2">
        <f>'Moving Avg'!F1002</f>
        <v>6.7114999999999991</v>
      </c>
      <c r="H1002" s="2">
        <f>'Moving Avg'!G1002</f>
        <v>6.7474000000000016</v>
      </c>
      <c r="I1002" s="2">
        <f>'Moving Avg'!H1002</f>
        <v>6.9061999999999992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7.15</v>
      </c>
      <c r="C1003" s="2">
        <f>RSI!I1003</f>
        <v>74.297304043753911</v>
      </c>
      <c r="D1003" s="2">
        <f>MACD!E1003</f>
        <v>2.9865141090335001E-3</v>
      </c>
      <c r="E1003" s="2">
        <f>MACD!F1003</f>
        <v>4.2002695336570153E-2</v>
      </c>
      <c r="F1003" s="2">
        <f>'Moving Avg'!D1003</f>
        <v>6.8480000000000008</v>
      </c>
      <c r="G1003" s="2">
        <f>'Moving Avg'!F1003</f>
        <v>6.7309999999999999</v>
      </c>
      <c r="H1003" s="2">
        <f>'Moving Avg'!G1003</f>
        <v>6.7543999999999995</v>
      </c>
      <c r="I1003" s="2">
        <f>'Moving Avg'!H1003</f>
        <v>6.9080000000000004</v>
      </c>
      <c r="J1003" s="6" t="str">
        <f>OBV!F1003</f>
        <v>BULLISH</v>
      </c>
      <c r="K1003" s="6" t="str">
        <f>OBV!G1003</f>
        <v>STRONG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7.08</v>
      </c>
      <c r="C1004" s="2">
        <f>RSI!I1004</f>
        <v>68.387353534657109</v>
      </c>
      <c r="D1004" s="2">
        <f>MACD!E1004</f>
        <v>-5.0126696619942734E-2</v>
      </c>
      <c r="E1004" s="2">
        <f>MACD!F1004</f>
        <v>2.357681694526758E-2</v>
      </c>
      <c r="F1004" s="2">
        <f>'Moving Avg'!D1004</f>
        <v>6.9640000000000004</v>
      </c>
      <c r="G1004" s="2">
        <f>'Moving Avg'!F1004</f>
        <v>6.7465000000000002</v>
      </c>
      <c r="H1004" s="2">
        <f>'Moving Avg'!G1004</f>
        <v>6.76</v>
      </c>
      <c r="I1004" s="2">
        <f>'Moving Avg'!H1004</f>
        <v>6.9095000000000004</v>
      </c>
      <c r="J1004" s="6" t="str">
        <f>OBV!F1004</f>
        <v>BULLISH</v>
      </c>
      <c r="K1004" s="6" t="str">
        <f>OBV!G1004</f>
        <v>STRONG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7.08</v>
      </c>
      <c r="C1005" s="2">
        <f>RSI!I1005</f>
        <v>68.387353534657109</v>
      </c>
      <c r="D1005" s="2">
        <f>MACD!E1005</f>
        <v>-9.2364947799398855E-2</v>
      </c>
      <c r="E1005" s="2">
        <f>MACD!F1005</f>
        <v>3.8846399633429146E-4</v>
      </c>
      <c r="F1005" s="2">
        <f>'Moving Avg'!D1005</f>
        <v>7.08</v>
      </c>
      <c r="G1005" s="2">
        <f>'Moving Avg'!F1005</f>
        <v>6.7620000000000022</v>
      </c>
      <c r="H1005" s="2">
        <f>'Moving Avg'!G1005</f>
        <v>6.7675999999999989</v>
      </c>
      <c r="I1005" s="2">
        <f>'Moving Avg'!H1005</f>
        <v>6.9110000000000005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7</v>
      </c>
      <c r="C1006" s="2">
        <f>RSI!I1006</f>
        <v>61.864826309930905</v>
      </c>
      <c r="D1006" s="2">
        <f>MACD!E1006</f>
        <v>-0.12548762381977596</v>
      </c>
      <c r="E1006" s="2">
        <f>MACD!F1006</f>
        <v>-2.4786753566887761E-2</v>
      </c>
      <c r="F1006" s="2">
        <f>'Moving Avg'!D1006</f>
        <v>7.1019999999999994</v>
      </c>
      <c r="G1006" s="2">
        <f>'Moving Avg'!F1006</f>
        <v>6.7735000000000012</v>
      </c>
      <c r="H1006" s="2">
        <f>'Moving Avg'!G1006</f>
        <v>6.7719999999999994</v>
      </c>
      <c r="I1006" s="2">
        <f>'Moving Avg'!H1006</f>
        <v>6.9121000000000006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6.98</v>
      </c>
      <c r="C1007" s="2">
        <f>RSI!I1007</f>
        <v>60.316018740910941</v>
      </c>
      <c r="D1007" s="2">
        <f>MACD!E1007</f>
        <v>-0.16704541701158337</v>
      </c>
      <c r="E1007" s="2">
        <f>MACD!F1007</f>
        <v>-5.3238486255826889E-2</v>
      </c>
      <c r="F1007" s="2">
        <f>'Moving Avg'!D1007</f>
        <v>7.0580000000000016</v>
      </c>
      <c r="G1007" s="2">
        <f>'Moving Avg'!F1007</f>
        <v>6.7839999999999989</v>
      </c>
      <c r="H1007" s="2">
        <f>'Moving Avg'!G1007</f>
        <v>6.7759999999999989</v>
      </c>
      <c r="I1007" s="2">
        <f>'Moving Avg'!H1007</f>
        <v>6.9130999999999991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6.97</v>
      </c>
      <c r="C1008" s="2">
        <f>RSI!I1008</f>
        <v>59.513739432761817</v>
      </c>
      <c r="D1008" s="2">
        <f>MACD!E1008</f>
        <v>-0.20243063484548962</v>
      </c>
      <c r="E1008" s="2">
        <f>MACD!F1008</f>
        <v>-8.3076915973759435E-2</v>
      </c>
      <c r="F1008" s="2">
        <f>'Moving Avg'!D1008</f>
        <v>7.0220000000000002</v>
      </c>
      <c r="G1008" s="2">
        <f>'Moving Avg'!F1008</f>
        <v>6.7939999999999996</v>
      </c>
      <c r="H1008" s="2">
        <f>'Moving Avg'!G1008</f>
        <v>6.7797999999999989</v>
      </c>
      <c r="I1008" s="2">
        <f>'Moving Avg'!H1008</f>
        <v>6.9140500000000005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6.95</v>
      </c>
      <c r="C1009" s="2">
        <f>RSI!I1009</f>
        <v>57.856223599063874</v>
      </c>
      <c r="D1009" s="2">
        <f>MACD!E1009</f>
        <v>-0.23172183816441283</v>
      </c>
      <c r="E1009" s="2">
        <f>MACD!F1009</f>
        <v>-0.11280590041189012</v>
      </c>
      <c r="F1009" s="2">
        <f>'Moving Avg'!D1009</f>
        <v>6.9960000000000004</v>
      </c>
      <c r="G1009" s="2">
        <f>'Moving Avg'!F1009</f>
        <v>6.8029999999999999</v>
      </c>
      <c r="H1009" s="2">
        <f>'Moving Avg'!G1009</f>
        <v>6.7829999999999995</v>
      </c>
      <c r="I1009" s="2">
        <f>'Moving Avg'!H1009</f>
        <v>6.9149000000000003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6.93</v>
      </c>
      <c r="C1010" s="2">
        <f>RSI!I1010</f>
        <v>56.171452951292913</v>
      </c>
      <c r="D1010" s="2">
        <f>MACD!E1010</f>
        <v>-0.25567680557195249</v>
      </c>
      <c r="E1010" s="2">
        <f>MACD!F1010</f>
        <v>-0.1413800814439026</v>
      </c>
      <c r="F1010" s="2">
        <f>'Moving Avg'!D1010</f>
        <v>6.9659999999999993</v>
      </c>
      <c r="G1010" s="2">
        <f>'Moving Avg'!F1010</f>
        <v>6.8120000000000003</v>
      </c>
      <c r="H1010" s="2">
        <f>'Moving Avg'!G1010</f>
        <v>6.7857999999999983</v>
      </c>
      <c r="I1010" s="2">
        <f>'Moving Avg'!H1010</f>
        <v>6.9157000000000002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6.9</v>
      </c>
      <c r="C1011" s="2">
        <f>RSI!I1011</f>
        <v>53.647861419790992</v>
      </c>
      <c r="D1011" s="2">
        <f>MACD!E1011</f>
        <v>-0.21420930931778148</v>
      </c>
      <c r="E1011" s="2">
        <f>MACD!F1011</f>
        <v>-0.15594592701867838</v>
      </c>
      <c r="F1011" s="2">
        <f>'Moving Avg'!D1011</f>
        <v>6.9459999999999997</v>
      </c>
      <c r="G1011" s="2">
        <f>'Moving Avg'!F1011</f>
        <v>6.8195000000000006</v>
      </c>
      <c r="H1011" s="2">
        <f>'Moving Avg'!G1011</f>
        <v>6.7879999999999985</v>
      </c>
      <c r="I1011" s="2">
        <f>'Moving Avg'!H1011</f>
        <v>6.9163000000000014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6.95</v>
      </c>
      <c r="C1012" s="2">
        <f>RSI!I1012</f>
        <v>57.106670536643051</v>
      </c>
      <c r="D1012" s="2">
        <f>MACD!E1012</f>
        <v>-0.13540475459650381</v>
      </c>
      <c r="E1012" s="2">
        <f>MACD!F1012</f>
        <v>-0.15183769253424348</v>
      </c>
      <c r="F1012" s="2">
        <f>'Moving Avg'!D1012</f>
        <v>6.94</v>
      </c>
      <c r="G1012" s="2">
        <f>'Moving Avg'!F1012</f>
        <v>6.8295000000000003</v>
      </c>
      <c r="H1012" s="2">
        <f>'Moving Avg'!G1012</f>
        <v>6.791599999999999</v>
      </c>
      <c r="I1012" s="2">
        <f>'Moving Avg'!H1012</f>
        <v>6.9172000000000011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6.92</v>
      </c>
      <c r="C1013" s="2">
        <f>RSI!I1013</f>
        <v>54.479860082383254</v>
      </c>
      <c r="D1013" s="2">
        <f>MACD!E1013</f>
        <v>-7.4741302839417045E-2</v>
      </c>
      <c r="E1013" s="2">
        <f>MACD!F1013</f>
        <v>-0.1364184145952782</v>
      </c>
      <c r="F1013" s="2">
        <f>'Moving Avg'!D1013</f>
        <v>6.93</v>
      </c>
      <c r="G1013" s="2">
        <f>'Moving Avg'!F1013</f>
        <v>6.8379999999999992</v>
      </c>
      <c r="H1013" s="2">
        <f>'Moving Avg'!G1013</f>
        <v>6.7945999999999991</v>
      </c>
      <c r="I1013" s="2">
        <f>'Moving Avg'!H1013</f>
        <v>6.9179000000000022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6.9</v>
      </c>
      <c r="C1014" s="2">
        <f>RSI!I1014</f>
        <v>52.738210774574469</v>
      </c>
      <c r="D1014" s="2">
        <f>MACD!E1014</f>
        <v>-3.3027871373443318E-2</v>
      </c>
      <c r="E1014" s="2">
        <f>MACD!F1014</f>
        <v>-0.11574030595091123</v>
      </c>
      <c r="F1014" s="2">
        <f>'Moving Avg'!D1014</f>
        <v>6.92</v>
      </c>
      <c r="G1014" s="2">
        <f>'Moving Avg'!F1014</f>
        <v>6.8545000000000016</v>
      </c>
      <c r="H1014" s="2">
        <f>'Moving Avg'!G1014</f>
        <v>6.7971999999999992</v>
      </c>
      <c r="I1014" s="2">
        <f>'Moving Avg'!H1014</f>
        <v>6.9185000000000025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6.9</v>
      </c>
      <c r="C1015" s="2">
        <f>RSI!I1015</f>
        <v>52.738210774574469</v>
      </c>
      <c r="D1015" s="2">
        <f>MACD!E1015</f>
        <v>2.081260075662783E-3</v>
      </c>
      <c r="E1015" s="2">
        <f>MACD!F1015</f>
        <v>-9.217599274559643E-2</v>
      </c>
      <c r="F1015" s="2">
        <f>'Moving Avg'!D1015</f>
        <v>6.9139999999999997</v>
      </c>
      <c r="G1015" s="2">
        <f>'Moving Avg'!F1015</f>
        <v>6.8695000000000022</v>
      </c>
      <c r="H1015" s="2">
        <f>'Moving Avg'!G1015</f>
        <v>6.7997999999999994</v>
      </c>
      <c r="I1015" s="2">
        <f>'Moving Avg'!H1015</f>
        <v>6.9191000000000029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6.87</v>
      </c>
      <c r="C1016" s="2">
        <f>RSI!I1016</f>
        <v>49.959741876792194</v>
      </c>
      <c r="D1016" s="2">
        <f>MACD!E1016</f>
        <v>2.1530508247177949E-2</v>
      </c>
      <c r="E1016" s="2">
        <f>MACD!F1016</f>
        <v>-6.9434692547041557E-2</v>
      </c>
      <c r="F1016" s="2">
        <f>'Moving Avg'!D1016</f>
        <v>6.9079999999999995</v>
      </c>
      <c r="G1016" s="2">
        <f>'Moving Avg'!F1016</f>
        <v>6.8835000000000024</v>
      </c>
      <c r="H1016" s="2">
        <f>'Moving Avg'!G1016</f>
        <v>6.8017999999999992</v>
      </c>
      <c r="I1016" s="2">
        <f>'Moving Avg'!H1016</f>
        <v>6.9199500000000027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6.85</v>
      </c>
      <c r="C1017" s="2">
        <f>RSI!I1017</f>
        <v>48.138910093227359</v>
      </c>
      <c r="D1017" s="2">
        <f>MACD!E1017</f>
        <v>3.6409201165064076E-2</v>
      </c>
      <c r="E1017" s="2">
        <f>MACD!F1017</f>
        <v>-4.8265913804620433E-2</v>
      </c>
      <c r="F1017" s="2">
        <f>'Moving Avg'!D1017</f>
        <v>6.8879999999999999</v>
      </c>
      <c r="G1017" s="2">
        <f>'Moving Avg'!F1017</f>
        <v>6.9010000000000007</v>
      </c>
      <c r="H1017" s="2">
        <f>'Moving Avg'!G1017</f>
        <v>6.8033999999999999</v>
      </c>
      <c r="I1017" s="2">
        <f>'Moving Avg'!H1017</f>
        <v>6.9197000000000015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6.86</v>
      </c>
      <c r="C1018" s="2">
        <f>RSI!I1018</f>
        <v>49.137082578886201</v>
      </c>
      <c r="D1018" s="2">
        <f>MACD!E1018</f>
        <v>4.6853656286882206E-2</v>
      </c>
      <c r="E1018" s="2">
        <f>MACD!F1018</f>
        <v>-2.924199978631991E-2</v>
      </c>
      <c r="F1018" s="2">
        <f>'Moving Avg'!D1018</f>
        <v>6.8760000000000003</v>
      </c>
      <c r="G1018" s="2">
        <f>'Moving Avg'!F1018</f>
        <v>6.9190000000000014</v>
      </c>
      <c r="H1018" s="2">
        <f>'Moving Avg'!G1018</f>
        <v>6.8052000000000001</v>
      </c>
      <c r="I1018" s="2">
        <f>'Moving Avg'!H1018</f>
        <v>6.9184999999999999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6.84</v>
      </c>
      <c r="C1019" s="2">
        <f>RSI!I1019</f>
        <v>47.181179079003783</v>
      </c>
      <c r="D1019" s="2">
        <f>MACD!E1019</f>
        <v>5.4160808803556115E-2</v>
      </c>
      <c r="E1019" s="2">
        <f>MACD!F1019</f>
        <v>-1.2561438068344706E-2</v>
      </c>
      <c r="F1019" s="2">
        <f>'Moving Avg'!D1019</f>
        <v>6.863999999999999</v>
      </c>
      <c r="G1019" s="2">
        <f>'Moving Avg'!F1019</f>
        <v>6.9360000000000017</v>
      </c>
      <c r="H1019" s="2">
        <f>'Moving Avg'!G1019</f>
        <v>6.8065999999999995</v>
      </c>
      <c r="I1019" s="2">
        <f>'Moving Avg'!H1019</f>
        <v>6.9172000000000002</v>
      </c>
      <c r="J1019" s="6" t="str">
        <f>OBV!F1019</f>
        <v>BEARISH</v>
      </c>
      <c r="K1019" s="6" t="str">
        <f>OBV!G1019</f>
        <v>WEAK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6.84</v>
      </c>
      <c r="C1020" s="2">
        <f>RSI!I1020</f>
        <v>47.181179079003783</v>
      </c>
      <c r="D1020" s="2">
        <f>MACD!E1020</f>
        <v>5.7445206828829143E-2</v>
      </c>
      <c r="E1020" s="2">
        <f>MACD!F1020</f>
        <v>1.4398909110900637E-3</v>
      </c>
      <c r="F1020" s="2">
        <f>'Moving Avg'!D1020</f>
        <v>6.8519999999999994</v>
      </c>
      <c r="G1020" s="2">
        <f>'Moving Avg'!F1020</f>
        <v>6.9530000000000003</v>
      </c>
      <c r="H1020" s="2">
        <f>'Moving Avg'!G1020</f>
        <v>6.8079999999999981</v>
      </c>
      <c r="I1020" s="2">
        <f>'Moving Avg'!H1020</f>
        <v>6.9156999999999993</v>
      </c>
      <c r="J1020" s="6" t="str">
        <f>OBV!F1020</f>
        <v>BEARISH</v>
      </c>
      <c r="K1020" s="6" t="str">
        <f>OBV!G1020</f>
        <v>WEAK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6.84</v>
      </c>
      <c r="C1021" s="2">
        <f>RSI!I1021</f>
        <v>47.181179079003783</v>
      </c>
      <c r="D1021" s="2">
        <f>MACD!E1021</f>
        <v>5.5774063323514866E-2</v>
      </c>
      <c r="E1021" s="2">
        <f>MACD!F1021</f>
        <v>1.2306725393575024E-2</v>
      </c>
      <c r="F1021" s="2">
        <f>'Moving Avg'!D1021</f>
        <v>6.846000000000001</v>
      </c>
      <c r="G1021" s="2">
        <f>'Moving Avg'!F1021</f>
        <v>6.9505000000000008</v>
      </c>
      <c r="H1021" s="2">
        <f>'Moving Avg'!G1021</f>
        <v>6.8093999999999975</v>
      </c>
      <c r="I1021" s="2">
        <f>'Moving Avg'!H1021</f>
        <v>6.9133999999999993</v>
      </c>
      <c r="J1021" s="6" t="str">
        <f>OBV!F1021</f>
        <v>BEARISH</v>
      </c>
      <c r="K1021" s="6" t="str">
        <f>OBV!G1021</f>
        <v>WEAK</v>
      </c>
      <c r="L1021" s="6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6.84</v>
      </c>
      <c r="C1022" s="2">
        <f>RSI!I1022</f>
        <v>47.18117907900379</v>
      </c>
      <c r="D1022" s="2">
        <f>MACD!E1022</f>
        <v>6.2205229371219417E-2</v>
      </c>
      <c r="E1022" s="2">
        <f>MACD!F1022</f>
        <v>2.2286426189103904E-2</v>
      </c>
      <c r="F1022" s="2">
        <f>'Moving Avg'!D1022</f>
        <v>6.8439999999999994</v>
      </c>
      <c r="G1022" s="2">
        <f>'Moving Avg'!F1022</f>
        <v>6.9325000000000019</v>
      </c>
      <c r="H1022" s="2">
        <f>'Moving Avg'!G1022</f>
        <v>6.8109999999999955</v>
      </c>
      <c r="I1022" s="2">
        <f>'Moving Avg'!H1022</f>
        <v>6.9110999999999994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6.85</v>
      </c>
      <c r="C1023" s="2">
        <f>RSI!I1023</f>
        <v>48.558269211587401</v>
      </c>
      <c r="D1023" s="2">
        <f>MACD!E1023</f>
        <v>6.2432436623738319E-2</v>
      </c>
      <c r="E1023" s="2">
        <f>MACD!F1023</f>
        <v>3.0315628276030789E-2</v>
      </c>
      <c r="F1023" s="2">
        <f>'Moving Avg'!D1023</f>
        <v>6.8420000000000005</v>
      </c>
      <c r="G1023" s="2">
        <f>'Moving Avg'!F1023</f>
        <v>6.9175000000000013</v>
      </c>
      <c r="H1023" s="2">
        <f>'Moving Avg'!G1023</f>
        <v>6.812599999999998</v>
      </c>
      <c r="I1023" s="2">
        <f>'Moving Avg'!H1023</f>
        <v>6.9091499999999986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</row>
    <row r="1024" spans="1:12" ht="13.5" x14ac:dyDescent="0.25">
      <c r="A1024" s="3">
        <f>RSI!A1024</f>
        <v>43497</v>
      </c>
      <c r="B1024" s="2">
        <f>RSI!B1024</f>
        <v>6.84</v>
      </c>
      <c r="C1024" s="2">
        <f>RSI!I1024</f>
        <v>47.232109915167747</v>
      </c>
      <c r="D1024" s="2">
        <f>MACD!E1024</f>
        <v>6.0360505706210432E-2</v>
      </c>
      <c r="E1024" s="2">
        <f>MACD!F1024</f>
        <v>3.6324603762066719E-2</v>
      </c>
      <c r="F1024" s="2">
        <f>'Moving Avg'!D1024</f>
        <v>6.8419999999999987</v>
      </c>
      <c r="G1024" s="2">
        <f>'Moving Avg'!F1024</f>
        <v>6.9055000000000017</v>
      </c>
      <c r="H1024" s="2">
        <f>'Moving Avg'!G1024</f>
        <v>6.8139999999999974</v>
      </c>
      <c r="I1024" s="2">
        <f>'Moving Avg'!H1024</f>
        <v>6.9072499999999977</v>
      </c>
      <c r="J1024" s="6" t="str">
        <f>OBV!F1024</f>
        <v>BULLISH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6.84</v>
      </c>
      <c r="C1025" s="2">
        <f>RSI!I1025</f>
        <v>47.232109915167747</v>
      </c>
      <c r="D1025" s="2">
        <f>MACD!E1025</f>
        <v>5.8733089680155892E-2</v>
      </c>
      <c r="E1025" s="2">
        <f>MACD!F1025</f>
        <v>4.0806300945684555E-2</v>
      </c>
      <c r="F1025" s="2">
        <f>'Moving Avg'!D1025</f>
        <v>6.8420000000000005</v>
      </c>
      <c r="G1025" s="2">
        <f>'Moving Avg'!F1025</f>
        <v>6.8935000000000004</v>
      </c>
      <c r="H1025" s="2">
        <f>'Moving Avg'!G1025</f>
        <v>6.8153999999999959</v>
      </c>
      <c r="I1025" s="2">
        <f>'Moving Avg'!H1025</f>
        <v>6.9054499999999974</v>
      </c>
      <c r="J1025" s="6" t="str">
        <f>OBV!F1025</f>
        <v>BULLISH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6.84</v>
      </c>
      <c r="C1026" s="2">
        <f>RSI!I1026</f>
        <v>47.232109915167747</v>
      </c>
      <c r="D1026" s="2">
        <f>MACD!E1026</f>
        <v>5.2857101743160051E-2</v>
      </c>
      <c r="E1026" s="2">
        <f>MACD!F1026</f>
        <v>4.3216461105179654E-2</v>
      </c>
      <c r="F1026" s="2">
        <f>'Moving Avg'!D1026</f>
        <v>6.8420000000000005</v>
      </c>
      <c r="G1026" s="2">
        <f>'Moving Avg'!F1026</f>
        <v>6.8855000000000004</v>
      </c>
      <c r="H1026" s="2">
        <f>'Moving Avg'!G1026</f>
        <v>6.8167999999999962</v>
      </c>
      <c r="I1026" s="2">
        <f>'Moving Avg'!H1026</f>
        <v>6.9036499999999981</v>
      </c>
      <c r="J1026" s="6" t="str">
        <f>OBV!F1026</f>
        <v>BULLISH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6.83</v>
      </c>
      <c r="C1027" s="2">
        <f>RSI!I1027</f>
        <v>45.674147433063709</v>
      </c>
      <c r="D1027" s="2">
        <f>MACD!E1027</f>
        <v>4.5656745362401274E-2</v>
      </c>
      <c r="E1027" s="2">
        <f>MACD!F1027</f>
        <v>4.370451795662398E-2</v>
      </c>
      <c r="F1027" s="2">
        <f>'Moving Avg'!D1027</f>
        <v>6.8400000000000007</v>
      </c>
      <c r="G1027" s="2">
        <f>'Moving Avg'!F1027</f>
        <v>6.8780000000000019</v>
      </c>
      <c r="H1027" s="2">
        <f>'Moving Avg'!G1027</f>
        <v>6.8179999999999961</v>
      </c>
      <c r="I1027" s="2">
        <f>'Moving Avg'!H1027</f>
        <v>6.901849999999996</v>
      </c>
      <c r="J1027" s="6" t="str">
        <f>OBV!F1027</f>
        <v>BULLISH</v>
      </c>
      <c r="K1027" s="6" t="str">
        <f>OBV!G1027</f>
        <v>NEUTRAL</v>
      </c>
      <c r="L1027" s="6" t="str">
        <f>OBV!H1027</f>
        <v>BULLISH DIVERGENCE</v>
      </c>
    </row>
    <row r="1028" spans="1:12" ht="13.5" x14ac:dyDescent="0.25">
      <c r="A1028" s="3">
        <f>RSI!A1028</f>
        <v>43503</v>
      </c>
      <c r="B1028" s="2">
        <f>RSI!B1028</f>
        <v>6.83</v>
      </c>
      <c r="C1028" s="2">
        <f>RSI!I1028</f>
        <v>45.674147433063702</v>
      </c>
      <c r="D1028" s="2">
        <f>MACD!E1028</f>
        <v>4.1261517481608223E-2</v>
      </c>
      <c r="E1028" s="2">
        <f>MACD!F1028</f>
        <v>4.321591786162083E-2</v>
      </c>
      <c r="F1028" s="2">
        <f>'Moving Avg'!D1028</f>
        <v>6.8360000000000003</v>
      </c>
      <c r="G1028" s="2">
        <f>'Moving Avg'!F1028</f>
        <v>6.8710000000000022</v>
      </c>
      <c r="H1028" s="2">
        <f>'Moving Avg'!G1028</f>
        <v>6.8191999999999959</v>
      </c>
      <c r="I1028" s="2">
        <f>'Moving Avg'!H1028</f>
        <v>6.9005499999999964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6.8</v>
      </c>
      <c r="C1029" s="2">
        <f>RSI!I1029</f>
        <v>40.971988422364582</v>
      </c>
      <c r="D1029" s="2">
        <f>MACD!E1029</f>
        <v>3.683492563789148E-2</v>
      </c>
      <c r="E1029" s="2">
        <f>MACD!F1029</f>
        <v>4.1939719416874958E-2</v>
      </c>
      <c r="F1029" s="2">
        <f>'Moving Avg'!D1029</f>
        <v>6.8279999999999985</v>
      </c>
      <c r="G1029" s="2">
        <f>'Moving Avg'!F1029</f>
        <v>6.8635000000000019</v>
      </c>
      <c r="H1029" s="2">
        <f>'Moving Avg'!G1029</f>
        <v>6.8197999999999972</v>
      </c>
      <c r="I1029" s="2">
        <f>'Moving Avg'!H1029</f>
        <v>6.8987999999999952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6.8</v>
      </c>
      <c r="C1030" s="2">
        <f>RSI!I1030</f>
        <v>40.971988422364582</v>
      </c>
      <c r="D1030" s="2">
        <f>MACD!E1030</f>
        <v>3.3402867348508281E-2</v>
      </c>
      <c r="E1030" s="2">
        <f>MACD!F1030</f>
        <v>4.023234900320162E-2</v>
      </c>
      <c r="F1030" s="2">
        <f>'Moving Avg'!D1030</f>
        <v>6.82</v>
      </c>
      <c r="G1030" s="2">
        <f>'Moving Avg'!F1030</f>
        <v>6.8570000000000011</v>
      </c>
      <c r="H1030" s="2">
        <f>'Moving Avg'!G1030</f>
        <v>6.8205999999999962</v>
      </c>
      <c r="I1030" s="2">
        <f>'Moving Avg'!H1030</f>
        <v>6.8970499999999948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6.79</v>
      </c>
      <c r="C1031" s="2">
        <f>RSI!I1031</f>
        <v>39.403748475644569</v>
      </c>
      <c r="D1031" s="2">
        <f>MACD!E1031</f>
        <v>3.1529854530917945E-2</v>
      </c>
      <c r="E1031" s="2">
        <f>MACD!F1031</f>
        <v>3.8491850108744882E-2</v>
      </c>
      <c r="F1031" s="2">
        <f>'Moving Avg'!D1031</f>
        <v>6.8100000000000005</v>
      </c>
      <c r="G1031" s="2">
        <f>'Moving Avg'!F1031</f>
        <v>6.8514999999999997</v>
      </c>
      <c r="H1031" s="2">
        <f>'Moving Avg'!G1031</f>
        <v>6.8211999999999966</v>
      </c>
      <c r="I1031" s="2">
        <f>'Moving Avg'!H1031</f>
        <v>6.8954999999999949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6.79</v>
      </c>
      <c r="C1032" s="2">
        <f>RSI!I1032</f>
        <v>39.403748475644569</v>
      </c>
      <c r="D1032" s="2">
        <f>MACD!E1032</f>
        <v>3.0272880334447194E-2</v>
      </c>
      <c r="E1032" s="2">
        <f>MACD!F1032</f>
        <v>3.6848056153885346E-2</v>
      </c>
      <c r="F1032" s="2">
        <f>'Moving Avg'!D1032</f>
        <v>6.8019999999999996</v>
      </c>
      <c r="G1032" s="2">
        <f>'Moving Avg'!F1032</f>
        <v>6.8435000000000006</v>
      </c>
      <c r="H1032" s="2">
        <f>'Moving Avg'!G1032</f>
        <v>6.8217999999999988</v>
      </c>
      <c r="I1032" s="2">
        <f>'Moving Avg'!H1032</f>
        <v>6.8939499999999949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6.79</v>
      </c>
      <c r="C1033" s="2">
        <f>RSI!I1033</f>
        <v>39.403748475644569</v>
      </c>
      <c r="D1033" s="2">
        <f>MACD!E1033</f>
        <v>3.1051343510038798E-2</v>
      </c>
      <c r="E1033" s="2">
        <f>MACD!F1033</f>
        <v>3.5688713625116039E-2</v>
      </c>
      <c r="F1033" s="2">
        <f>'Moving Avg'!D1033</f>
        <v>6.7939999999999996</v>
      </c>
      <c r="G1033" s="2">
        <f>'Moving Avg'!F1033</f>
        <v>6.8370000000000006</v>
      </c>
      <c r="H1033" s="2">
        <f>'Moving Avg'!G1033</f>
        <v>6.8224</v>
      </c>
      <c r="I1033" s="2">
        <f>'Moving Avg'!H1033</f>
        <v>6.8922999999999943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6.76</v>
      </c>
      <c r="C1034" s="2">
        <f>RSI!I1034</f>
        <v>34.461396725656854</v>
      </c>
      <c r="D1034" s="2">
        <f>MACD!E1034</f>
        <v>3.2674910459462581E-2</v>
      </c>
      <c r="E1034" s="2">
        <f>MACD!F1034</f>
        <v>3.5085952991985345E-2</v>
      </c>
      <c r="F1034" s="2">
        <f>'Moving Avg'!D1034</f>
        <v>6.7859999999999996</v>
      </c>
      <c r="G1034" s="2">
        <f>'Moving Avg'!F1034</f>
        <v>6.83</v>
      </c>
      <c r="H1034" s="2">
        <f>'Moving Avg'!G1034</f>
        <v>6.8222000000000005</v>
      </c>
      <c r="I1034" s="2">
        <f>'Moving Avg'!H1034</f>
        <v>6.8905999999999947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6.78</v>
      </c>
      <c r="C1035" s="2">
        <f>RSI!I1035</f>
        <v>39.875665596550917</v>
      </c>
      <c r="D1035" s="2">
        <f>MACD!E1035</f>
        <v>3.3004771625426699E-2</v>
      </c>
      <c r="E1035" s="2">
        <f>MACD!F1035</f>
        <v>3.4669716718673617E-2</v>
      </c>
      <c r="F1035" s="2">
        <f>'Moving Avg'!D1035</f>
        <v>6.7820000000000009</v>
      </c>
      <c r="G1035" s="2">
        <f>'Moving Avg'!F1035</f>
        <v>6.8240000000000007</v>
      </c>
      <c r="H1035" s="2">
        <f>'Moving Avg'!G1035</f>
        <v>6.8224</v>
      </c>
      <c r="I1035" s="2">
        <f>'Moving Avg'!H1035</f>
        <v>6.888949999999995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6.78</v>
      </c>
      <c r="C1036" s="2">
        <f>RSI!I1036</f>
        <v>39.875665596550917</v>
      </c>
      <c r="D1036" s="2">
        <f>MACD!E1036</f>
        <v>3.357084779106323E-2</v>
      </c>
      <c r="E1036" s="2">
        <f>MACD!F1036</f>
        <v>3.4449942933151539E-2</v>
      </c>
      <c r="F1036" s="2">
        <f>'Moving Avg'!D1036</f>
        <v>6.7799999999999994</v>
      </c>
      <c r="G1036" s="2">
        <f>'Moving Avg'!F1036</f>
        <v>6.8195000000000006</v>
      </c>
      <c r="H1036" s="2">
        <f>'Moving Avg'!G1036</f>
        <v>6.8225999999999987</v>
      </c>
      <c r="I1036" s="2">
        <f>'Moving Avg'!H1036</f>
        <v>6.8872999999999953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6.78</v>
      </c>
      <c r="C1037" s="2">
        <f>RSI!I1037</f>
        <v>39.875665596550917</v>
      </c>
      <c r="D1037" s="2">
        <f>MACD!E1037</f>
        <v>3.2777080139740455E-2</v>
      </c>
      <c r="E1037" s="2">
        <f>MACD!F1037</f>
        <v>3.4115370374469323E-2</v>
      </c>
      <c r="F1037" s="2">
        <f>'Moving Avg'!D1037</f>
        <v>6.7780000000000005</v>
      </c>
      <c r="G1037" s="2">
        <f>'Moving Avg'!F1037</f>
        <v>6.8160000000000007</v>
      </c>
      <c r="H1037" s="2">
        <f>'Moving Avg'!G1037</f>
        <v>6.8227999999999982</v>
      </c>
      <c r="I1037" s="2">
        <f>'Moving Avg'!H1037</f>
        <v>6.8861999999999952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6.76</v>
      </c>
      <c r="C1038" s="2">
        <f>RSI!I1038</f>
        <v>36.14610091038152</v>
      </c>
      <c r="D1038" s="2">
        <f>MACD!E1038</f>
        <v>3.3832936479705644E-2</v>
      </c>
      <c r="E1038" s="2">
        <f>MACD!F1038</f>
        <v>3.4058883595516586E-2</v>
      </c>
      <c r="F1038" s="2">
        <f>'Moving Avg'!D1038</f>
        <v>6.7720000000000002</v>
      </c>
      <c r="G1038" s="2">
        <f>'Moving Avg'!F1038</f>
        <v>6.8109999999999999</v>
      </c>
      <c r="H1038" s="2">
        <f>'Moving Avg'!G1038</f>
        <v>6.8225999999999987</v>
      </c>
      <c r="I1038" s="2">
        <f>'Moving Avg'!H1038</f>
        <v>6.8849999999999962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6.76</v>
      </c>
      <c r="C1039" s="2">
        <f>RSI!I1039</f>
        <v>36.14610091038152</v>
      </c>
      <c r="D1039" s="2">
        <f>MACD!E1039</f>
        <v>3.0456950005549821E-2</v>
      </c>
      <c r="E1039" s="2">
        <f>MACD!F1039</f>
        <v>3.333849687752323E-2</v>
      </c>
      <c r="F1039" s="2">
        <f>'Moving Avg'!D1039</f>
        <v>6.7720000000000002</v>
      </c>
      <c r="G1039" s="2">
        <f>'Moving Avg'!F1039</f>
        <v>6.8070000000000004</v>
      </c>
      <c r="H1039" s="2">
        <f>'Moving Avg'!G1039</f>
        <v>6.8224</v>
      </c>
      <c r="I1039" s="2">
        <f>'Moving Avg'!H1039</f>
        <v>6.8830499999999963</v>
      </c>
      <c r="J1039" s="6" t="str">
        <f>OBV!F1039</f>
        <v>BEARISH</v>
      </c>
      <c r="K1039" s="6" t="str">
        <f>OBV!G1039</f>
        <v>NEUTRAL</v>
      </c>
      <c r="L1039" s="6" t="str">
        <f>OBV!H1039</f>
        <v>NEUTRAL</v>
      </c>
    </row>
    <row r="1040" spans="1:12" ht="13.5" x14ac:dyDescent="0.25">
      <c r="A1040" s="3">
        <f>RSI!A1040</f>
        <v>43521</v>
      </c>
      <c r="B1040" s="2">
        <f>RSI!B1040</f>
        <v>6.76</v>
      </c>
      <c r="C1040" s="2">
        <f>RSI!I1040</f>
        <v>36.14610091038152</v>
      </c>
      <c r="D1040" s="2">
        <f>MACD!E1040</f>
        <v>2.7920699064195809E-2</v>
      </c>
      <c r="E1040" s="2">
        <f>MACD!F1040</f>
        <v>3.2254937314857748E-2</v>
      </c>
      <c r="F1040" s="2">
        <f>'Moving Avg'!D1040</f>
        <v>6.7679999999999989</v>
      </c>
      <c r="G1040" s="2">
        <f>'Moving Avg'!F1040</f>
        <v>6.8029999999999999</v>
      </c>
      <c r="H1040" s="2">
        <f>'Moving Avg'!G1040</f>
        <v>6.8225999999999996</v>
      </c>
      <c r="I1040" s="2">
        <f>'Moving Avg'!H1040</f>
        <v>6.880849999999997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6.56</v>
      </c>
      <c r="C1041" s="2">
        <f>RSI!I1041</f>
        <v>16.671285750801275</v>
      </c>
      <c r="D1041" s="2">
        <f>MACD!E1041</f>
        <v>3.9347616998300694E-2</v>
      </c>
      <c r="E1041" s="2">
        <f>MACD!F1041</f>
        <v>3.3673473251546342E-2</v>
      </c>
      <c r="F1041" s="2">
        <f>'Moving Avg'!D1041</f>
        <v>6.7239999999999993</v>
      </c>
      <c r="G1041" s="2">
        <f>'Moving Avg'!F1041</f>
        <v>6.7890000000000015</v>
      </c>
      <c r="H1041" s="2">
        <f>'Moving Avg'!G1041</f>
        <v>6.8187999999999995</v>
      </c>
      <c r="I1041" s="2">
        <f>'Moving Avg'!H1041</f>
        <v>6.8776499999999956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6.37</v>
      </c>
      <c r="C1042" s="2">
        <f>RSI!I1042</f>
        <v>10.747251257364042</v>
      </c>
      <c r="D1042" s="2">
        <f>MACD!E1042</f>
        <v>6.4547081282875673E-2</v>
      </c>
      <c r="E1042" s="2">
        <f>MACD!F1042</f>
        <v>3.9848194857812214E-2</v>
      </c>
      <c r="F1042" s="2">
        <f>'Moving Avg'!D1042</f>
        <v>6.6420000000000003</v>
      </c>
      <c r="G1042" s="2">
        <f>'Moving Avg'!F1042</f>
        <v>6.7655000000000012</v>
      </c>
      <c r="H1042" s="2">
        <f>'Moving Avg'!G1042</f>
        <v>6.8112000000000004</v>
      </c>
      <c r="I1042" s="2">
        <f>'Moving Avg'!H1042</f>
        <v>6.8744999999999949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6.09</v>
      </c>
      <c r="C1043" s="2">
        <f>RSI!I1043</f>
        <v>6.8718808558900832</v>
      </c>
      <c r="D1043" s="2">
        <f>MACD!E1043</f>
        <v>0.10908173755958828</v>
      </c>
      <c r="E1043" s="2">
        <f>MACD!F1043</f>
        <v>5.3694903398167432E-2</v>
      </c>
      <c r="F1043" s="2">
        <f>'Moving Avg'!D1043</f>
        <v>6.508</v>
      </c>
      <c r="G1043" s="2">
        <f>'Moving Avg'!F1043</f>
        <v>6.7275000000000009</v>
      </c>
      <c r="H1043" s="2">
        <f>'Moving Avg'!G1043</f>
        <v>6.7979999999999992</v>
      </c>
      <c r="I1043" s="2">
        <f>'Moving Avg'!H1043</f>
        <v>6.8699999999999957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6.27</v>
      </c>
      <c r="C1044" s="2">
        <f>RSI!I1044</f>
        <v>25.47606917227354</v>
      </c>
      <c r="D1044" s="2">
        <f>MACD!E1044</f>
        <v>0.13275895558197615</v>
      </c>
      <c r="E1044" s="2">
        <f>MACD!F1044</f>
        <v>6.950771383492918E-2</v>
      </c>
      <c r="F1044" s="2">
        <f>'Moving Avg'!D1044</f>
        <v>6.4099999999999993</v>
      </c>
      <c r="G1044" s="2">
        <f>'Moving Avg'!F1044</f>
        <v>6.6990000000000007</v>
      </c>
      <c r="H1044" s="2">
        <f>'Moving Avg'!G1044</f>
        <v>6.7919999999999989</v>
      </c>
      <c r="I1044" s="2">
        <f>'Moving Avg'!H1044</f>
        <v>6.8653999999999948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6.45</v>
      </c>
      <c r="C1045" s="2">
        <f>RSI!I1045</f>
        <v>38.670333530554814</v>
      </c>
      <c r="D1045" s="2">
        <f>MACD!E1045</f>
        <v>0.14512419527949394</v>
      </c>
      <c r="E1045" s="2">
        <f>MACD!F1045</f>
        <v>8.4631010123842138E-2</v>
      </c>
      <c r="F1045" s="2">
        <f>'Moving Avg'!D1045</f>
        <v>6.3479999999999999</v>
      </c>
      <c r="G1045" s="2">
        <f>'Moving Avg'!F1045</f>
        <v>6.6795</v>
      </c>
      <c r="H1045" s="2">
        <f>'Moving Avg'!G1045</f>
        <v>6.7889999999999988</v>
      </c>
      <c r="I1045" s="2">
        <f>'Moving Avg'!H1045</f>
        <v>6.8616999999999964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6.45</v>
      </c>
      <c r="C1046" s="2">
        <f>RSI!I1046</f>
        <v>38.670333530554814</v>
      </c>
      <c r="D1046" s="2">
        <f>MACD!E1046</f>
        <v>0.15691890791681473</v>
      </c>
      <c r="E1046" s="2">
        <f>MACD!F1046</f>
        <v>9.9088589682436667E-2</v>
      </c>
      <c r="F1046" s="2">
        <f>'Moving Avg'!D1046</f>
        <v>6.3259999999999996</v>
      </c>
      <c r="G1046" s="2">
        <f>'Moving Avg'!F1046</f>
        <v>6.660000000000001</v>
      </c>
      <c r="H1046" s="2">
        <f>'Moving Avg'!G1046</f>
        <v>6.7861999999999991</v>
      </c>
      <c r="I1046" s="2">
        <f>'Moving Avg'!H1046</f>
        <v>6.857999999999997</v>
      </c>
      <c r="J1046" s="6" t="str">
        <f>OBV!F1046</f>
        <v>BULLISH</v>
      </c>
      <c r="K1046" s="6" t="str">
        <f>OBV!G1046</f>
        <v>NEUTRAL</v>
      </c>
      <c r="L1046" s="6" t="str">
        <f>OBV!H1046</f>
        <v>BULLISH DIVERGENCE</v>
      </c>
    </row>
    <row r="1047" spans="1:12" ht="13.5" x14ac:dyDescent="0.25">
      <c r="A1047" s="3">
        <f>RSI!A1047</f>
        <v>43530</v>
      </c>
      <c r="B1047" s="2">
        <f>RSI!B1047</f>
        <v>6.45</v>
      </c>
      <c r="C1047" s="2">
        <f>RSI!I1047</f>
        <v>38.670333530554814</v>
      </c>
      <c r="D1047" s="2">
        <f>MACD!E1047</f>
        <v>0.16813221373902554</v>
      </c>
      <c r="E1047" s="2">
        <f>MACD!F1047</f>
        <v>0.11289731449375445</v>
      </c>
      <c r="F1047" s="2">
        <f>'Moving Avg'!D1047</f>
        <v>6.3419999999999996</v>
      </c>
      <c r="G1047" s="2">
        <f>'Moving Avg'!F1047</f>
        <v>6.6410000000000009</v>
      </c>
      <c r="H1047" s="2">
        <f>'Moving Avg'!G1047</f>
        <v>6.7851999999999979</v>
      </c>
      <c r="I1047" s="2">
        <f>'Moving Avg'!H1047</f>
        <v>6.8543499999999975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6.45</v>
      </c>
      <c r="C1048" s="2">
        <f>RSI!I1048</f>
        <v>38.670333530554814</v>
      </c>
      <c r="D1048" s="2">
        <f>MACD!E1048</f>
        <v>0.17568529136338906</v>
      </c>
      <c r="E1048" s="2">
        <f>MACD!F1048</f>
        <v>0.12545490986768137</v>
      </c>
      <c r="F1048" s="2">
        <f>'Moving Avg'!D1048</f>
        <v>6.4139999999999997</v>
      </c>
      <c r="G1048" s="2">
        <f>'Moving Avg'!F1048</f>
        <v>6.6220000000000017</v>
      </c>
      <c r="H1048" s="2">
        <f>'Moving Avg'!G1048</f>
        <v>6.7841999999999985</v>
      </c>
      <c r="I1048" s="2">
        <f>'Moving Avg'!H1048</f>
        <v>6.8506499999999981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6.45</v>
      </c>
      <c r="C1049" s="2">
        <f>RSI!I1049</f>
        <v>38.670333530554814</v>
      </c>
      <c r="D1049" s="2">
        <f>MACD!E1049</f>
        <v>0.18313359672306539</v>
      </c>
      <c r="E1049" s="2">
        <f>MACD!F1049</f>
        <v>0.1369906472387582</v>
      </c>
      <c r="F1049" s="2">
        <f>'Moving Avg'!D1049</f>
        <v>6.45</v>
      </c>
      <c r="G1049" s="2">
        <f>'Moving Avg'!F1049</f>
        <v>6.6045000000000016</v>
      </c>
      <c r="H1049" s="2">
        <f>'Moving Avg'!G1049</f>
        <v>6.7831999999999981</v>
      </c>
      <c r="I1049" s="2">
        <f>'Moving Avg'!H1049</f>
        <v>6.8469999999999969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6.4</v>
      </c>
      <c r="C1050" s="2">
        <f>RSI!I1050</f>
        <v>36.098739655961538</v>
      </c>
      <c r="D1050" s="2">
        <f>MACD!E1050</f>
        <v>0.1941186382815232</v>
      </c>
      <c r="E1050" s="2">
        <f>MACD!F1050</f>
        <v>0.14841624544731122</v>
      </c>
      <c r="F1050" s="2">
        <f>'Moving Avg'!D1050</f>
        <v>6.44</v>
      </c>
      <c r="G1050" s="2">
        <f>'Moving Avg'!F1050</f>
        <v>6.5845000000000011</v>
      </c>
      <c r="H1050" s="2">
        <f>'Moving Avg'!G1050</f>
        <v>6.7811999999999975</v>
      </c>
      <c r="I1050" s="2">
        <f>'Moving Avg'!H1050</f>
        <v>6.8431999999999986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6.4</v>
      </c>
      <c r="C1051" s="2">
        <f>RSI!I1051</f>
        <v>36.098739655961538</v>
      </c>
      <c r="D1051" s="2">
        <f>MACD!E1051</f>
        <v>0.17384630744234997</v>
      </c>
      <c r="E1051" s="2">
        <f>MACD!F1051</f>
        <v>0.15350225784631899</v>
      </c>
      <c r="F1051" s="2">
        <f>'Moving Avg'!D1051</f>
        <v>6.43</v>
      </c>
      <c r="G1051" s="2">
        <f>'Moving Avg'!F1051</f>
        <v>6.5650000000000004</v>
      </c>
      <c r="H1051" s="2">
        <f>'Moving Avg'!G1051</f>
        <v>6.7713999999999972</v>
      </c>
      <c r="I1051" s="2">
        <f>'Moving Avg'!H1051</f>
        <v>6.8393999999999986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6.4</v>
      </c>
      <c r="C1052" s="2">
        <f>RSI!I1052</f>
        <v>36.098739655961538</v>
      </c>
      <c r="D1052" s="2">
        <f>MACD!E1052</f>
        <v>0.12857486524707262</v>
      </c>
      <c r="E1052" s="2">
        <f>MACD!F1052</f>
        <v>0.14851677932646973</v>
      </c>
      <c r="F1052" s="2">
        <f>'Moving Avg'!D1052</f>
        <v>6.42</v>
      </c>
      <c r="G1052" s="2">
        <f>'Moving Avg'!F1052</f>
        <v>6.5455000000000014</v>
      </c>
      <c r="H1052" s="2">
        <f>'Moving Avg'!G1052</f>
        <v>6.7553999999999972</v>
      </c>
      <c r="I1052" s="2">
        <f>'Moving Avg'!H1052</f>
        <v>6.8355999999999968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6.4</v>
      </c>
      <c r="C1053" s="2">
        <f>RSI!I1053</f>
        <v>36.098739655961538</v>
      </c>
      <c r="D1053" s="2">
        <f>MACD!E1053</f>
        <v>4.8221742555649705E-2</v>
      </c>
      <c r="E1053" s="2">
        <f>MACD!F1053</f>
        <v>0.12845777197230573</v>
      </c>
      <c r="F1053" s="2">
        <f>'Moving Avg'!D1053</f>
        <v>6.4099999999999993</v>
      </c>
      <c r="G1053" s="2">
        <f>'Moving Avg'!F1053</f>
        <v>6.5260000000000007</v>
      </c>
      <c r="H1053" s="2">
        <f>'Moving Avg'!G1053</f>
        <v>6.7403999999999966</v>
      </c>
      <c r="I1053" s="2">
        <f>'Moving Avg'!H1053</f>
        <v>6.8320999999999978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6.4</v>
      </c>
      <c r="C1054" s="2">
        <f>RSI!I1054</f>
        <v>36.098739655961538</v>
      </c>
      <c r="D1054" s="2">
        <f>MACD!E1054</f>
        <v>8.8770254321062225E-3</v>
      </c>
      <c r="E1054" s="2">
        <f>MACD!F1054</f>
        <v>0.10454162266426584</v>
      </c>
      <c r="F1054" s="2">
        <f>'Moving Avg'!D1054</f>
        <v>6.4</v>
      </c>
      <c r="G1054" s="2">
        <f>'Moving Avg'!F1054</f>
        <v>6.5080000000000009</v>
      </c>
      <c r="H1054" s="2">
        <f>'Moving Avg'!G1054</f>
        <v>6.7267999999999963</v>
      </c>
      <c r="I1054" s="2">
        <f>'Moving Avg'!H1054</f>
        <v>6.828599999999998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6.4</v>
      </c>
      <c r="C1055" s="2">
        <f>RSI!I1055</f>
        <v>36.098739655961538</v>
      </c>
      <c r="D1055" s="2">
        <f>MACD!E1055</f>
        <v>4.1610558859446201E-3</v>
      </c>
      <c r="E1055" s="2">
        <f>MACD!F1055</f>
        <v>8.4465509308601611E-2</v>
      </c>
      <c r="F1055" s="2">
        <f>'Moving Avg'!D1055</f>
        <v>6.4</v>
      </c>
      <c r="G1055" s="2">
        <f>'Moving Avg'!F1055</f>
        <v>6.4890000000000017</v>
      </c>
      <c r="H1055" s="2">
        <f>'Moving Avg'!G1055</f>
        <v>6.7131999999999961</v>
      </c>
      <c r="I1055" s="2">
        <f>'Moving Avg'!H1055</f>
        <v>6.8250999999999991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6.4</v>
      </c>
      <c r="C1056" s="2">
        <f>RSI!I1056</f>
        <v>36.098739655961538</v>
      </c>
      <c r="D1056" s="2">
        <f>MACD!E1056</f>
        <v>9.8858908042220861E-4</v>
      </c>
      <c r="E1056" s="2">
        <f>MACD!F1056</f>
        <v>6.7770125262965733E-2</v>
      </c>
      <c r="F1056" s="2">
        <f>'Moving Avg'!D1056</f>
        <v>6.4</v>
      </c>
      <c r="G1056" s="2">
        <f>'Moving Avg'!F1056</f>
        <v>6.4700000000000015</v>
      </c>
      <c r="H1056" s="2">
        <f>'Moving Avg'!G1056</f>
        <v>6.7011999999999956</v>
      </c>
      <c r="I1056" s="2">
        <f>'Moving Avg'!H1056</f>
        <v>6.8220999999999989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43545</v>
      </c>
      <c r="B1057" s="2">
        <f>RSI!B1057</f>
        <v>6.4</v>
      </c>
      <c r="C1057" s="2">
        <f>RSI!I1057</f>
        <v>36.098739655961538</v>
      </c>
      <c r="D1057" s="2">
        <f>MACD!E1057</f>
        <v>-9.3842723821158103E-4</v>
      </c>
      <c r="E1057" s="2">
        <f>MACD!F1057</f>
        <v>5.4028414762730272E-2</v>
      </c>
      <c r="F1057" s="2">
        <f>'Moving Avg'!D1057</f>
        <v>6.4</v>
      </c>
      <c r="G1057" s="2">
        <f>'Moving Avg'!F1057</f>
        <v>6.4510000000000023</v>
      </c>
      <c r="H1057" s="2">
        <f>'Moving Avg'!G1057</f>
        <v>6.689599999999996</v>
      </c>
      <c r="I1057" s="2">
        <f>'Moving Avg'!H1057</f>
        <v>6.8184500000000003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43546</v>
      </c>
      <c r="B1058" s="2">
        <f>RSI!B1058</f>
        <v>6.4</v>
      </c>
      <c r="C1058" s="2">
        <f>RSI!I1058</f>
        <v>36.098739655961538</v>
      </c>
      <c r="D1058" s="2">
        <f>MACD!E1058</f>
        <v>-1.8677029609213136E-3</v>
      </c>
      <c r="E1058" s="2">
        <f>MACD!F1058</f>
        <v>4.2849191217999953E-2</v>
      </c>
      <c r="F1058" s="2">
        <f>'Moving Avg'!D1058</f>
        <v>6.4</v>
      </c>
      <c r="G1058" s="2">
        <f>'Moving Avg'!F1058</f>
        <v>6.4330000000000025</v>
      </c>
      <c r="H1058" s="2">
        <f>'Moving Avg'!G1058</f>
        <v>6.6781999999999959</v>
      </c>
      <c r="I1058" s="2">
        <f>'Moving Avg'!H1058</f>
        <v>6.8148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43549</v>
      </c>
      <c r="B1059" s="2">
        <f>RSI!B1059</f>
        <v>6.4</v>
      </c>
      <c r="C1059" s="2">
        <f>RSI!I1059</f>
        <v>36.098739655961538</v>
      </c>
      <c r="D1059" s="2">
        <f>MACD!E1059</f>
        <v>-2.0046830518092307E-3</v>
      </c>
      <c r="E1059" s="2">
        <f>MACD!F1059</f>
        <v>3.3878416364038114E-2</v>
      </c>
      <c r="F1059" s="2">
        <f>'Moving Avg'!D1059</f>
        <v>6.4</v>
      </c>
      <c r="G1059" s="2">
        <f>'Moving Avg'!F1059</f>
        <v>6.4150000000000036</v>
      </c>
      <c r="H1059" s="2">
        <f>'Moving Avg'!G1059</f>
        <v>6.6671999999999949</v>
      </c>
      <c r="I1059" s="2">
        <f>'Moving Avg'!H1059</f>
        <v>6.8112500000000002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43550</v>
      </c>
      <c r="B1060" s="2">
        <f>RSI!B1060</f>
        <v>6.4</v>
      </c>
      <c r="C1060" s="2">
        <f>RSI!I1060</f>
        <v>36.098739655961538</v>
      </c>
      <c r="D1060" s="2">
        <f>MACD!E1060</f>
        <v>-9.2116653674416682E-3</v>
      </c>
      <c r="E1060" s="2">
        <f>MACD!F1060</f>
        <v>2.5260400017742157E-2</v>
      </c>
      <c r="F1060" s="2">
        <f>'Moving Avg'!D1060</f>
        <v>6.4</v>
      </c>
      <c r="G1060" s="2">
        <f>'Moving Avg'!F1060</f>
        <v>6.3970000000000029</v>
      </c>
      <c r="H1060" s="2">
        <f>'Moving Avg'!G1060</f>
        <v>6.6565999999999939</v>
      </c>
      <c r="I1060" s="2">
        <f>'Moving Avg'!H1060</f>
        <v>6.8076999999999996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43551</v>
      </c>
      <c r="B1061" s="2">
        <f>RSI!B1061</f>
        <v>6.4</v>
      </c>
      <c r="C1061" s="2">
        <f>RSI!I1061</f>
        <v>36.098739655961523</v>
      </c>
      <c r="D1061" s="2">
        <f>MACD!E1061</f>
        <v>-1.4753185240174105E-2</v>
      </c>
      <c r="E1061" s="2">
        <f>MACD!F1061</f>
        <v>1.7257682966158906E-2</v>
      </c>
      <c r="F1061" s="2">
        <f>'Moving Avg'!D1061</f>
        <v>6.4</v>
      </c>
      <c r="G1061" s="2">
        <f>'Moving Avg'!F1061</f>
        <v>6.3890000000000029</v>
      </c>
      <c r="H1061" s="2">
        <f>'Moving Avg'!G1061</f>
        <v>6.6465999999999932</v>
      </c>
      <c r="I1061" s="2">
        <f>'Moving Avg'!H1061</f>
        <v>6.8048000000000002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43552</v>
      </c>
      <c r="B1062" s="2">
        <f>RSI!B1062</f>
        <v>6.39</v>
      </c>
      <c r="C1062" s="2">
        <f>RSI!I1062</f>
        <v>34.967044171501982</v>
      </c>
      <c r="D1062" s="2">
        <f>MACD!E1062</f>
        <v>-1.8185963656245363E-2</v>
      </c>
      <c r="E1062" s="2">
        <f>MACD!F1062</f>
        <v>1.0168953641678052E-2</v>
      </c>
      <c r="F1062" s="2">
        <f>'Moving Avg'!D1062</f>
        <v>6.3980000000000006</v>
      </c>
      <c r="G1062" s="2">
        <f>'Moving Avg'!F1062</f>
        <v>6.3900000000000023</v>
      </c>
      <c r="H1062" s="2">
        <f>'Moving Avg'!G1062</f>
        <v>6.6353999999999935</v>
      </c>
      <c r="I1062" s="2">
        <f>'Moving Avg'!H1062</f>
        <v>6.8018499999999991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6.39</v>
      </c>
      <c r="C1063" s="2">
        <f>RSI!I1063</f>
        <v>34.967044171501982</v>
      </c>
      <c r="D1063" s="2">
        <f>MACD!E1063</f>
        <v>-2.0554254852241272E-2</v>
      </c>
      <c r="E1063" s="2">
        <f>MACD!F1063</f>
        <v>4.0243119428941881E-3</v>
      </c>
      <c r="F1063" s="2">
        <f>'Moving Avg'!D1063</f>
        <v>6.3960000000000008</v>
      </c>
      <c r="G1063" s="2">
        <f>'Moving Avg'!F1063</f>
        <v>6.4050000000000029</v>
      </c>
      <c r="H1063" s="2">
        <f>'Moving Avg'!G1063</f>
        <v>6.6247999999999942</v>
      </c>
      <c r="I1063" s="2">
        <f>'Moving Avg'!H1063</f>
        <v>6.7988999999999997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6.39</v>
      </c>
      <c r="C1064" s="2">
        <f>RSI!I1064</f>
        <v>34.967044171501982</v>
      </c>
      <c r="D1064" s="2">
        <f>MACD!E1064</f>
        <v>-2.2061557016029631E-2</v>
      </c>
      <c r="E1064" s="2">
        <f>MACD!F1064</f>
        <v>-1.1928618488905758E-3</v>
      </c>
      <c r="F1064" s="2">
        <f>'Moving Avg'!D1064</f>
        <v>6.3940000000000001</v>
      </c>
      <c r="G1064" s="2">
        <f>'Moving Avg'!F1064</f>
        <v>6.4110000000000014</v>
      </c>
      <c r="H1064" s="2">
        <f>'Moving Avg'!G1064</f>
        <v>6.6145999999999949</v>
      </c>
      <c r="I1064" s="2">
        <f>'Moving Avg'!H1064</f>
        <v>6.7959499999999995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6.39</v>
      </c>
      <c r="C1065" s="2">
        <f>RSI!I1065</f>
        <v>34.967044171501982</v>
      </c>
      <c r="D1065" s="2">
        <f>MACD!E1065</f>
        <v>-2.2877117890610421E-2</v>
      </c>
      <c r="E1065" s="2">
        <f>MACD!F1065</f>
        <v>-5.5297130572345456E-3</v>
      </c>
      <c r="F1065" s="2">
        <f>'Moving Avg'!D1065</f>
        <v>6.3920000000000003</v>
      </c>
      <c r="G1065" s="2">
        <f>'Moving Avg'!F1065</f>
        <v>6.4080000000000013</v>
      </c>
      <c r="H1065" s="2">
        <f>'Moving Avg'!G1065</f>
        <v>6.6043999999999947</v>
      </c>
      <c r="I1065" s="2">
        <f>'Moving Avg'!H1065</f>
        <v>6.7933499999999993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6.39</v>
      </c>
      <c r="C1066" s="2">
        <f>RSI!I1066</f>
        <v>34.967044171501982</v>
      </c>
      <c r="D1066" s="2">
        <f>MACD!E1066</f>
        <v>-2.314142207564629E-2</v>
      </c>
      <c r="E1066" s="2">
        <f>MACD!F1066</f>
        <v>-9.0520548609168937E-3</v>
      </c>
      <c r="F1066" s="2">
        <f>'Moving Avg'!D1066</f>
        <v>6.39</v>
      </c>
      <c r="G1066" s="2">
        <f>'Moving Avg'!F1066</f>
        <v>6.4050000000000011</v>
      </c>
      <c r="H1066" s="2">
        <f>'Moving Avg'!G1066</f>
        <v>6.5947999999999958</v>
      </c>
      <c r="I1066" s="2">
        <f>'Moving Avg'!H1066</f>
        <v>6.7907499999999992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6.39</v>
      </c>
      <c r="C1067" s="2">
        <f>RSI!I1067</f>
        <v>34.967044171501982</v>
      </c>
      <c r="D1067" s="2">
        <f>MACD!E1067</f>
        <v>-2.2970817980438873E-2</v>
      </c>
      <c r="E1067" s="2">
        <f>MACD!F1067</f>
        <v>-1.1835807484821291E-2</v>
      </c>
      <c r="F1067" s="2">
        <f>'Moving Avg'!D1067</f>
        <v>6.39</v>
      </c>
      <c r="G1067" s="2">
        <f>'Moving Avg'!F1067</f>
        <v>6.402000000000001</v>
      </c>
      <c r="H1067" s="2">
        <f>'Moving Avg'!G1067</f>
        <v>6.5855999999999959</v>
      </c>
      <c r="I1067" s="2">
        <f>'Moving Avg'!H1067</f>
        <v>6.7882000000000007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6.39</v>
      </c>
      <c r="C1068" s="2">
        <f>RSI!I1068</f>
        <v>34.967044171501982</v>
      </c>
      <c r="D1068" s="2">
        <f>MACD!E1068</f>
        <v>-2.2461417985840448E-2</v>
      </c>
      <c r="E1068" s="2">
        <f>MACD!F1068</f>
        <v>-1.3960929585025122E-2</v>
      </c>
      <c r="F1068" s="2">
        <f>'Moving Avg'!D1068</f>
        <v>6.39</v>
      </c>
      <c r="G1068" s="2">
        <f>'Moving Avg'!F1068</f>
        <v>6.3990000000000009</v>
      </c>
      <c r="H1068" s="2">
        <f>'Moving Avg'!G1068</f>
        <v>6.5761999999999956</v>
      </c>
      <c r="I1068" s="2">
        <f>'Moving Avg'!H1068</f>
        <v>6.7856500000000004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6.39</v>
      </c>
      <c r="C1069" s="2">
        <f>RSI!I1069</f>
        <v>34.967044171501982</v>
      </c>
      <c r="D1069" s="2">
        <f>MACD!E1069</f>
        <v>-2.1692384736672565E-2</v>
      </c>
      <c r="E1069" s="2">
        <f>MACD!F1069</f>
        <v>-1.5507220615354613E-2</v>
      </c>
      <c r="F1069" s="2">
        <f>'Moving Avg'!D1069</f>
        <v>6.39</v>
      </c>
      <c r="G1069" s="2">
        <f>'Moving Avg'!F1069</f>
        <v>6.3959999999999999</v>
      </c>
      <c r="H1069" s="2">
        <f>'Moving Avg'!G1069</f>
        <v>6.567199999999997</v>
      </c>
      <c r="I1069" s="2">
        <f>'Moving Avg'!H1069</f>
        <v>6.7831000000000019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</row>
    <row r="1070" spans="1:12" ht="13.5" x14ac:dyDescent="0.25">
      <c r="A1070" s="3">
        <f>RSI!A1070</f>
        <v>43565</v>
      </c>
      <c r="B1070" s="2">
        <f>RSI!B1070</f>
        <v>6.39</v>
      </c>
      <c r="C1070" s="2">
        <f>RSI!I1070</f>
        <v>34.967044171501982</v>
      </c>
      <c r="D1070" s="2">
        <f>MACD!E1070</f>
        <v>-2.0728699031636211E-2</v>
      </c>
      <c r="E1070" s="2">
        <f>MACD!F1070</f>
        <v>-1.6551516298610933E-2</v>
      </c>
      <c r="F1070" s="2">
        <f>'Moving Avg'!D1070</f>
        <v>6.39</v>
      </c>
      <c r="G1070" s="2">
        <f>'Moving Avg'!F1070</f>
        <v>6.3955000000000002</v>
      </c>
      <c r="H1070" s="2">
        <f>'Moving Avg'!G1070</f>
        <v>6.5581999999999967</v>
      </c>
      <c r="I1070" s="2">
        <f>'Moving Avg'!H1070</f>
        <v>6.7805500000000025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6.39</v>
      </c>
      <c r="C1071" s="2">
        <f>RSI!I1071</f>
        <v>34.967044171501982</v>
      </c>
      <c r="D1071" s="2">
        <f>MACD!E1071</f>
        <v>-1.9623490014509137E-2</v>
      </c>
      <c r="E1071" s="2">
        <f>MACD!F1071</f>
        <v>-1.7165911041790577E-2</v>
      </c>
      <c r="F1071" s="2">
        <f>'Moving Avg'!D1071</f>
        <v>6.39</v>
      </c>
      <c r="G1071" s="2">
        <f>'Moving Avg'!F1071</f>
        <v>6.3949999999999996</v>
      </c>
      <c r="H1071" s="2">
        <f>'Moving Avg'!G1071</f>
        <v>6.5491999999999972</v>
      </c>
      <c r="I1071" s="2">
        <f>'Moving Avg'!H1071</f>
        <v>6.7780000000000031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6.34</v>
      </c>
      <c r="C1072" s="2">
        <f>RSI!I1072</f>
        <v>26.312915428969163</v>
      </c>
      <c r="D1072" s="2">
        <f>MACD!E1072</f>
        <v>-1.6254753718873971E-2</v>
      </c>
      <c r="E1072" s="2">
        <f>MACD!F1072</f>
        <v>-1.6983679577207256E-2</v>
      </c>
      <c r="F1072" s="2">
        <f>'Moving Avg'!D1072</f>
        <v>6.38</v>
      </c>
      <c r="G1072" s="2">
        <f>'Moving Avg'!F1072</f>
        <v>6.3920000000000003</v>
      </c>
      <c r="H1072" s="2">
        <f>'Moving Avg'!G1072</f>
        <v>6.5391999999999975</v>
      </c>
      <c r="I1072" s="2">
        <f>'Moving Avg'!H1072</f>
        <v>6.7752000000000034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6.34</v>
      </c>
      <c r="C1073" s="2">
        <f>RSI!I1073</f>
        <v>26.312915428969163</v>
      </c>
      <c r="D1073" s="2">
        <f>MACD!E1073</f>
        <v>-1.2860390481908013E-2</v>
      </c>
      <c r="E1073" s="2">
        <f>MACD!F1073</f>
        <v>-1.6159021758147409E-2</v>
      </c>
      <c r="F1073" s="2">
        <f>'Moving Avg'!D1073</f>
        <v>6.3699999999999992</v>
      </c>
      <c r="G1073" s="2">
        <f>'Moving Avg'!F1073</f>
        <v>6.3890000000000002</v>
      </c>
      <c r="H1073" s="2">
        <f>'Moving Avg'!G1073</f>
        <v>6.5289999999999973</v>
      </c>
      <c r="I1073" s="2">
        <f>'Moving Avg'!H1073</f>
        <v>6.772400000000002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6.34</v>
      </c>
      <c r="C1074" s="2">
        <f>RSI!I1074</f>
        <v>26.312915428969163</v>
      </c>
      <c r="D1074" s="2">
        <f>MACD!E1074</f>
        <v>-9.4846313591343545E-3</v>
      </c>
      <c r="E1074" s="2">
        <f>MACD!F1074</f>
        <v>-1.4824143678344798E-2</v>
      </c>
      <c r="F1074" s="2">
        <f>'Moving Avg'!D1074</f>
        <v>6.3599999999999994</v>
      </c>
      <c r="G1074" s="2">
        <f>'Moving Avg'!F1074</f>
        <v>6.386000000000001</v>
      </c>
      <c r="H1074" s="2">
        <f>'Moving Avg'!G1074</f>
        <v>6.5189999999999966</v>
      </c>
      <c r="I1074" s="2">
        <f>'Moving Avg'!H1074</f>
        <v>6.7696000000000023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6.06</v>
      </c>
      <c r="C1075" s="2">
        <f>RSI!I1075</f>
        <v>9.6347685674590053</v>
      </c>
      <c r="D1075" s="2">
        <f>MACD!E1075</f>
        <v>1.4578822442002703E-2</v>
      </c>
      <c r="E1075" s="2">
        <f>MACD!F1075</f>
        <v>-8.9435504542752994E-3</v>
      </c>
      <c r="F1075" s="2">
        <f>'Moving Avg'!D1075</f>
        <v>6.2939999999999996</v>
      </c>
      <c r="G1075" s="2">
        <f>'Moving Avg'!F1075</f>
        <v>6.3690000000000007</v>
      </c>
      <c r="H1075" s="2">
        <f>'Moving Avg'!G1075</f>
        <v>6.5033999999999965</v>
      </c>
      <c r="I1075" s="2">
        <f>'Moving Avg'!H1075</f>
        <v>6.7654000000000032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6.05</v>
      </c>
      <c r="C1076" s="2">
        <f>RSI!I1076</f>
        <v>9.4054779182075947</v>
      </c>
      <c r="D1076" s="2">
        <f>MACD!E1076</f>
        <v>3.7767239836717259E-2</v>
      </c>
      <c r="E1076" s="2">
        <f>MACD!F1076</f>
        <v>3.9860760392321226E-4</v>
      </c>
      <c r="F1076" s="2">
        <f>'Moving Avg'!D1076</f>
        <v>6.226</v>
      </c>
      <c r="G1076" s="2">
        <f>'Moving Avg'!F1076</f>
        <v>6.3515000000000006</v>
      </c>
      <c r="H1076" s="2">
        <f>'Moving Avg'!G1076</f>
        <v>6.4875999999999978</v>
      </c>
      <c r="I1076" s="2">
        <f>'Moving Avg'!H1076</f>
        <v>6.7612000000000032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6.05</v>
      </c>
      <c r="C1077" s="2">
        <f>RSI!I1077</f>
        <v>9.4054779182075947</v>
      </c>
      <c r="D1077" s="2">
        <f>MACD!E1077</f>
        <v>5.937905130167298E-2</v>
      </c>
      <c r="E1077" s="2">
        <f>MACD!F1077</f>
        <v>1.2194696343473166E-2</v>
      </c>
      <c r="F1077" s="2">
        <f>'Moving Avg'!D1077</f>
        <v>6.1680000000000001</v>
      </c>
      <c r="G1077" s="2">
        <f>'Moving Avg'!F1077</f>
        <v>6.3340000000000005</v>
      </c>
      <c r="H1077" s="2">
        <f>'Moving Avg'!G1077</f>
        <v>6.4719999999999978</v>
      </c>
      <c r="I1077" s="2">
        <f>'Moving Avg'!H1077</f>
        <v>6.7570000000000041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6</v>
      </c>
      <c r="C1078" s="2">
        <f>RSI!I1078</f>
        <v>8.2649067573456136</v>
      </c>
      <c r="D1078" s="2">
        <f>MACD!E1078</f>
        <v>8.3213045454539447E-2</v>
      </c>
      <c r="E1078" s="2">
        <f>MACD!F1078</f>
        <v>2.6398366165686426E-2</v>
      </c>
      <c r="F1078" s="2">
        <f>'Moving Avg'!D1078</f>
        <v>6.1</v>
      </c>
      <c r="G1078" s="2">
        <f>'Moving Avg'!F1078</f>
        <v>6.3140000000000009</v>
      </c>
      <c r="H1078" s="2">
        <f>'Moving Avg'!G1078</f>
        <v>6.4553999999999983</v>
      </c>
      <c r="I1078" s="2">
        <f>'Moving Avg'!H1078</f>
        <v>6.7525500000000056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6.15</v>
      </c>
      <c r="C1079" s="2">
        <f>RSI!I1079</f>
        <v>34.08815733398167</v>
      </c>
      <c r="D1079" s="2">
        <f>MACD!E1079</f>
        <v>9.4271439215849462E-2</v>
      </c>
      <c r="E1079" s="2">
        <f>MACD!F1079</f>
        <v>3.9972980775719036E-2</v>
      </c>
      <c r="F1079" s="2">
        <f>'Moving Avg'!D1079</f>
        <v>6.0620000000000003</v>
      </c>
      <c r="G1079" s="2">
        <f>'Moving Avg'!F1079</f>
        <v>6.3015000000000008</v>
      </c>
      <c r="H1079" s="2">
        <f>'Moving Avg'!G1079</f>
        <v>6.4423999999999975</v>
      </c>
      <c r="I1079" s="2">
        <f>'Moving Avg'!H1079</f>
        <v>6.7488500000000071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6.14</v>
      </c>
      <c r="C1080" s="2">
        <f>RSI!I1080</f>
        <v>33.412879138367771</v>
      </c>
      <c r="D1080" s="2">
        <f>MACD!E1080</f>
        <v>0.10533688801213792</v>
      </c>
      <c r="E1080" s="2">
        <f>MACD!F1080</f>
        <v>5.3045762223002814E-2</v>
      </c>
      <c r="F1080" s="2">
        <f>'Moving Avg'!D1080</f>
        <v>6.0780000000000003</v>
      </c>
      <c r="G1080" s="2">
        <f>'Moving Avg'!F1080</f>
        <v>6.2885000000000009</v>
      </c>
      <c r="H1080" s="2">
        <f>'Moving Avg'!G1080</f>
        <v>6.4291999999999971</v>
      </c>
      <c r="I1080" s="2">
        <f>'Moving Avg'!H1080</f>
        <v>6.745100000000007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</row>
    <row r="1081" spans="1:12" ht="13.5" x14ac:dyDescent="0.25">
      <c r="A1081" s="3">
        <f>RSI!A1081</f>
        <v>43580</v>
      </c>
      <c r="B1081" s="2">
        <f>RSI!B1081</f>
        <v>6.15</v>
      </c>
      <c r="C1081" s="2">
        <f>RSI!I1081</f>
        <v>34.803749034329741</v>
      </c>
      <c r="D1081" s="2">
        <f>MACD!E1081</f>
        <v>0.11491424090937574</v>
      </c>
      <c r="E1081" s="2">
        <f>MACD!F1081</f>
        <v>6.54194579602774E-2</v>
      </c>
      <c r="F1081" s="2">
        <f>'Moving Avg'!D1081</f>
        <v>6.0980000000000008</v>
      </c>
      <c r="G1081" s="2">
        <f>'Moving Avg'!F1081</f>
        <v>6.2760000000000007</v>
      </c>
      <c r="H1081" s="2">
        <f>'Moving Avg'!G1081</f>
        <v>6.4163999999999968</v>
      </c>
      <c r="I1081" s="2">
        <f>'Moving Avg'!H1081</f>
        <v>6.7414000000000076</v>
      </c>
      <c r="J1081" s="6" t="str">
        <f>OBV!F1081</f>
        <v>BEARISH</v>
      </c>
      <c r="K1081" s="6" t="str">
        <f>OBV!G1081</f>
        <v>NEUTRAL</v>
      </c>
      <c r="L1081" s="6" t="str">
        <f>OBV!H1081</f>
        <v>BEARISH DIVERGENCE</v>
      </c>
    </row>
    <row r="1082" spans="1:12" ht="13.5" x14ac:dyDescent="0.25">
      <c r="A1082" s="3">
        <f>RSI!A1082</f>
        <v>43581</v>
      </c>
      <c r="B1082" s="2">
        <f>RSI!B1082</f>
        <v>6.15</v>
      </c>
      <c r="C1082" s="2">
        <f>RSI!I1082</f>
        <v>34.803749034329741</v>
      </c>
      <c r="D1082" s="2">
        <f>MACD!E1082</f>
        <v>0.1161510360179312</v>
      </c>
      <c r="E1082" s="2">
        <f>MACD!F1082</f>
        <v>7.5565773571808159E-2</v>
      </c>
      <c r="F1082" s="2">
        <f>'Moving Avg'!D1082</f>
        <v>6.1179999999999994</v>
      </c>
      <c r="G1082" s="2">
        <f>'Moving Avg'!F1082</f>
        <v>6.2640000000000011</v>
      </c>
      <c r="H1082" s="2">
        <f>'Moving Avg'!G1082</f>
        <v>6.4035999999999964</v>
      </c>
      <c r="I1082" s="2">
        <f>'Moving Avg'!H1082</f>
        <v>6.7379000000000078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6.1</v>
      </c>
      <c r="C1083" s="2">
        <f>RSI!I1083</f>
        <v>31.043579444702061</v>
      </c>
      <c r="D1083" s="2">
        <f>MACD!E1083</f>
        <v>0.12166532237343297</v>
      </c>
      <c r="E1083" s="2">
        <f>MACD!F1083</f>
        <v>8.4785683332133127E-2</v>
      </c>
      <c r="F1083" s="2">
        <f>'Moving Avg'!D1083</f>
        <v>6.1379999999999999</v>
      </c>
      <c r="G1083" s="2">
        <f>'Moving Avg'!F1083</f>
        <v>6.2495000000000003</v>
      </c>
      <c r="H1083" s="2">
        <f>'Moving Avg'!G1083</f>
        <v>6.3897999999999966</v>
      </c>
      <c r="I1083" s="2">
        <f>'Moving Avg'!H1083</f>
        <v>6.7339500000000081</v>
      </c>
      <c r="J1083" s="6" t="str">
        <f>OBV!F1083</f>
        <v>BEARISH</v>
      </c>
      <c r="K1083" s="6" t="str">
        <f>OBV!G1083</f>
        <v>NEUTRAL</v>
      </c>
      <c r="L1083" s="6" t="str">
        <f>OBV!H1083</f>
        <v>BEARISH DIVERGENCE</v>
      </c>
    </row>
    <row r="1084" spans="1:12" ht="13.5" x14ac:dyDescent="0.25">
      <c r="A1084" s="3">
        <f>RSI!A1084</f>
        <v>43585</v>
      </c>
      <c r="B1084" s="2">
        <f>RSI!B1084</f>
        <v>6.1</v>
      </c>
      <c r="C1084" s="2">
        <f>RSI!I1084</f>
        <v>31.043579444702061</v>
      </c>
      <c r="D1084" s="2">
        <f>MACD!E1084</f>
        <v>0.12733417553089499</v>
      </c>
      <c r="E1084" s="2">
        <f>MACD!F1084</f>
        <v>9.3295381771885511E-2</v>
      </c>
      <c r="F1084" s="2">
        <f>'Moving Avg'!D1084</f>
        <v>6.1280000000000001</v>
      </c>
      <c r="G1084" s="2">
        <f>'Moving Avg'!F1084</f>
        <v>6.2350000000000003</v>
      </c>
      <c r="H1084" s="2">
        <f>'Moving Avg'!G1084</f>
        <v>6.3765999999999989</v>
      </c>
      <c r="I1084" s="2">
        <f>'Moving Avg'!H1084</f>
        <v>6.7300000000000066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6.24</v>
      </c>
      <c r="C1085" s="2">
        <f>RSI!I1085</f>
        <v>48.952923424788032</v>
      </c>
      <c r="D1085" s="2">
        <f>MACD!E1085</f>
        <v>7.9612232272144645E-2</v>
      </c>
      <c r="E1085" s="2">
        <f>MACD!F1085</f>
        <v>9.0558751871937349E-2</v>
      </c>
      <c r="F1085" s="2">
        <f>'Moving Avg'!D1085</f>
        <v>6.1480000000000006</v>
      </c>
      <c r="G1085" s="2">
        <f>'Moving Avg'!F1085</f>
        <v>6.2275</v>
      </c>
      <c r="H1085" s="2">
        <f>'Moving Avg'!G1085</f>
        <v>6.3657999999999983</v>
      </c>
      <c r="I1085" s="2">
        <f>'Moving Avg'!H1085</f>
        <v>6.7268000000000079</v>
      </c>
      <c r="J1085" s="6" t="str">
        <f>OBV!F1085</f>
        <v>BULLISH</v>
      </c>
      <c r="K1085" s="6" t="str">
        <f>OBV!G1085</f>
        <v>NEUTRAL</v>
      </c>
      <c r="L1085" s="6" t="str">
        <f>OBV!H1085</f>
        <v>CONFIRMED BULLISH</v>
      </c>
    </row>
    <row r="1086" spans="1:12" ht="13.5" x14ac:dyDescent="0.25">
      <c r="A1086" s="3">
        <f>RSI!A1086</f>
        <v>43588</v>
      </c>
      <c r="B1086" s="2">
        <f>RSI!B1086</f>
        <v>6.1</v>
      </c>
      <c r="C1086" s="2">
        <f>RSI!I1086</f>
        <v>38.253491264315279</v>
      </c>
      <c r="D1086" s="2">
        <f>MACD!E1086</f>
        <v>4.8096610262899908E-2</v>
      </c>
      <c r="E1086" s="2">
        <f>MACD!F1086</f>
        <v>8.2066323550129869E-2</v>
      </c>
      <c r="F1086" s="2">
        <f>'Moving Avg'!D1086</f>
        <v>6.1380000000000008</v>
      </c>
      <c r="G1086" s="2">
        <f>'Moving Avg'!F1086</f>
        <v>6.2129999999999992</v>
      </c>
      <c r="H1086" s="2">
        <f>'Moving Avg'!G1086</f>
        <v>6.352199999999999</v>
      </c>
      <c r="I1086" s="2">
        <f>'Moving Avg'!H1086</f>
        <v>6.7239000000000075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5.92</v>
      </c>
      <c r="C1087" s="2">
        <f>RSI!I1087</f>
        <v>29.366363561090012</v>
      </c>
      <c r="D1087" s="2">
        <f>MACD!E1087</f>
        <v>3.5620306862347739E-2</v>
      </c>
      <c r="E1087" s="2">
        <f>MACD!F1087</f>
        <v>7.2777120212573446E-2</v>
      </c>
      <c r="F1087" s="2">
        <f>'Moving Avg'!D1087</f>
        <v>6.0920000000000005</v>
      </c>
      <c r="G1087" s="2">
        <f>'Moving Avg'!F1087</f>
        <v>6.1894999999999998</v>
      </c>
      <c r="H1087" s="2">
        <f>'Moving Avg'!G1087</f>
        <v>6.3349999999999991</v>
      </c>
      <c r="I1087" s="2">
        <f>'Moving Avg'!H1087</f>
        <v>6.7192500000000086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5.92</v>
      </c>
      <c r="C1088" s="2">
        <f>RSI!I1088</f>
        <v>29.366363561090012</v>
      </c>
      <c r="D1088" s="2">
        <f>MACD!E1088</f>
        <v>1.922866964695924E-2</v>
      </c>
      <c r="E1088" s="2">
        <f>MACD!F1088</f>
        <v>6.2067430099450607E-2</v>
      </c>
      <c r="F1088" s="2">
        <f>'Moving Avg'!D1088</f>
        <v>6.056</v>
      </c>
      <c r="G1088" s="2">
        <f>'Moving Avg'!F1088</f>
        <v>6.1659999999999995</v>
      </c>
      <c r="H1088" s="2">
        <f>'Moving Avg'!G1088</f>
        <v>6.3182000000000009</v>
      </c>
      <c r="I1088" s="2">
        <f>'Moving Avg'!H1088</f>
        <v>6.7146000000000079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5.9</v>
      </c>
      <c r="C1089" s="2">
        <f>RSI!I1089</f>
        <v>28.512759540989862</v>
      </c>
      <c r="D1089" s="2">
        <f>MACD!E1089</f>
        <v>3.1637174168841042E-2</v>
      </c>
      <c r="E1089" s="2">
        <f>MACD!F1089</f>
        <v>5.5981378913328696E-2</v>
      </c>
      <c r="F1089" s="2">
        <f>'Moving Avg'!D1089</f>
        <v>6.016</v>
      </c>
      <c r="G1089" s="2">
        <f>'Moving Avg'!F1089</f>
        <v>6.1414999999999988</v>
      </c>
      <c r="H1089" s="2">
        <f>'Moving Avg'!G1089</f>
        <v>6.3010000000000002</v>
      </c>
      <c r="I1089" s="2">
        <f>'Moving Avg'!H1089</f>
        <v>6.7098500000000092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5.9</v>
      </c>
      <c r="C1090" s="2">
        <f>RSI!I1090</f>
        <v>28.512759540989862</v>
      </c>
      <c r="D1090" s="2">
        <f>MACD!E1090</f>
        <v>4.2308940684060659E-2</v>
      </c>
      <c r="E1090" s="2">
        <f>MACD!F1090</f>
        <v>5.3246891267475088E-2</v>
      </c>
      <c r="F1090" s="2">
        <f>'Moving Avg'!D1090</f>
        <v>5.9479999999999986</v>
      </c>
      <c r="G1090" s="2">
        <f>'Moving Avg'!F1090</f>
        <v>6.1169999999999991</v>
      </c>
      <c r="H1090" s="2">
        <f>'Moving Avg'!G1090</f>
        <v>6.2838000000000003</v>
      </c>
      <c r="I1090" s="2">
        <f>'Moving Avg'!H1090</f>
        <v>6.7051000000000105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5.9</v>
      </c>
      <c r="C1091" s="2">
        <f>RSI!I1091</f>
        <v>28.512759540989848</v>
      </c>
      <c r="D1091" s="2">
        <f>MACD!E1091</f>
        <v>5.4461362418958714E-2</v>
      </c>
      <c r="E1091" s="2">
        <f>MACD!F1091</f>
        <v>5.3489785497771815E-2</v>
      </c>
      <c r="F1091" s="2">
        <f>'Moving Avg'!D1091</f>
        <v>5.9079999999999995</v>
      </c>
      <c r="G1091" s="2">
        <f>'Moving Avg'!F1091</f>
        <v>6.0924999999999994</v>
      </c>
      <c r="H1091" s="2">
        <f>'Moving Avg'!G1091</f>
        <v>6.2705999999999991</v>
      </c>
      <c r="I1091" s="2">
        <f>'Moving Avg'!H1091</f>
        <v>6.70035000000001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5.99</v>
      </c>
      <c r="C1092" s="2">
        <f>RSI!I1092</f>
        <v>38.551597443980882</v>
      </c>
      <c r="D1092" s="2">
        <f>MACD!E1092</f>
        <v>5.9544184434403569E-2</v>
      </c>
      <c r="E1092" s="2">
        <f>MACD!F1092</f>
        <v>5.470066528509817E-2</v>
      </c>
      <c r="F1092" s="2">
        <f>'Moving Avg'!D1092</f>
        <v>5.9219999999999997</v>
      </c>
      <c r="G1092" s="2">
        <f>'Moving Avg'!F1092</f>
        <v>6.0750000000000002</v>
      </c>
      <c r="H1092" s="2">
        <f>'Moving Avg'!G1092</f>
        <v>6.2629999999999999</v>
      </c>
      <c r="I1092" s="2">
        <f>'Moving Avg'!H1092</f>
        <v>6.6960500000000103</v>
      </c>
      <c r="J1092" s="6" t="str">
        <f>OBV!F1092</f>
        <v>BEARISH</v>
      </c>
      <c r="K1092" s="6" t="str">
        <f>OBV!G1092</f>
        <v>NEUTRAL</v>
      </c>
      <c r="L1092" s="6" t="str">
        <f>OBV!H1092</f>
        <v>BEARISH DIVERGENCE</v>
      </c>
    </row>
    <row r="1093" spans="1:12" ht="13.5" x14ac:dyDescent="0.25">
      <c r="A1093" s="3">
        <f>RSI!A1093</f>
        <v>43599</v>
      </c>
      <c r="B1093" s="2">
        <f>RSI!B1093</f>
        <v>5.85</v>
      </c>
      <c r="C1093" s="2">
        <f>RSI!I1093</f>
        <v>31.209612425479506</v>
      </c>
      <c r="D1093" s="2">
        <f>MACD!E1093</f>
        <v>6.7349310692265796E-2</v>
      </c>
      <c r="E1093" s="2">
        <f>MACD!F1093</f>
        <v>5.7230394366531698E-2</v>
      </c>
      <c r="F1093" s="2">
        <f>'Moving Avg'!D1093</f>
        <v>5.9080000000000013</v>
      </c>
      <c r="G1093" s="2">
        <f>'Moving Avg'!F1093</f>
        <v>6.0504999999999995</v>
      </c>
      <c r="H1093" s="2">
        <f>'Moving Avg'!G1093</f>
        <v>6.2582000000000004</v>
      </c>
      <c r="I1093" s="2">
        <f>'Moving Avg'!H1093</f>
        <v>6.6910500000000104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5.9</v>
      </c>
      <c r="C1094" s="2">
        <f>RSI!I1094</f>
        <v>35.90450111202577</v>
      </c>
      <c r="D1094" s="2">
        <f>MACD!E1094</f>
        <v>7.184222373540905E-2</v>
      </c>
      <c r="E1094" s="2">
        <f>MACD!F1094</f>
        <v>6.0152760240307176E-2</v>
      </c>
      <c r="F1094" s="2">
        <f>'Moving Avg'!D1094</f>
        <v>5.9079999999999995</v>
      </c>
      <c r="G1094" s="2">
        <f>'Moving Avg'!F1094</f>
        <v>6.0285000000000002</v>
      </c>
      <c r="H1094" s="2">
        <f>'Moving Avg'!G1094</f>
        <v>6.250799999999999</v>
      </c>
      <c r="I1094" s="2">
        <f>'Moving Avg'!H1094</f>
        <v>6.6863000000000117</v>
      </c>
      <c r="J1094" s="6" t="str">
        <f>OBV!F1094</f>
        <v>BULLISH</v>
      </c>
      <c r="K1094" s="6" t="str">
        <f>OBV!G1094</f>
        <v>STRONG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5.86</v>
      </c>
      <c r="C1095" s="2">
        <f>RSI!I1095</f>
        <v>33.910582341558452</v>
      </c>
      <c r="D1095" s="2">
        <f>MACD!E1095</f>
        <v>0.10132422428219723</v>
      </c>
      <c r="E1095" s="2">
        <f>MACD!F1095</f>
        <v>6.8387053048685198E-2</v>
      </c>
      <c r="F1095" s="2">
        <f>'Moving Avg'!D1095</f>
        <v>5.9</v>
      </c>
      <c r="G1095" s="2">
        <f>'Moving Avg'!F1095</f>
        <v>6.0185000000000013</v>
      </c>
      <c r="H1095" s="2">
        <f>'Moving Avg'!G1095</f>
        <v>6.2389999999999999</v>
      </c>
      <c r="I1095" s="2">
        <f>'Moving Avg'!H1095</f>
        <v>6.6812000000000102</v>
      </c>
      <c r="J1095" s="6" t="str">
        <f>OBV!F1095</f>
        <v>BULLISH</v>
      </c>
      <c r="K1095" s="6" t="str">
        <f>OBV!G1095</f>
        <v>STRONG</v>
      </c>
      <c r="L1095" s="6" t="str">
        <f>OBV!H1095</f>
        <v>BULLISH DIVERGENCE</v>
      </c>
    </row>
    <row r="1096" spans="1:12" ht="13.5" x14ac:dyDescent="0.25">
      <c r="A1096" s="3">
        <f>RSI!A1096</f>
        <v>43602</v>
      </c>
      <c r="B1096" s="2">
        <f>RSI!B1096</f>
        <v>5.87</v>
      </c>
      <c r="C1096" s="2">
        <f>RSI!I1096</f>
        <v>34.884158465701219</v>
      </c>
      <c r="D1096" s="2">
        <f>MACD!E1096</f>
        <v>0.10531924779569479</v>
      </c>
      <c r="E1096" s="2">
        <f>MACD!F1096</f>
        <v>7.5773491998087111E-2</v>
      </c>
      <c r="F1096" s="2">
        <f>'Moving Avg'!D1096</f>
        <v>5.8940000000000001</v>
      </c>
      <c r="G1096" s="2">
        <f>'Moving Avg'!F1096</f>
        <v>6.009500000000001</v>
      </c>
      <c r="H1096" s="2">
        <f>'Moving Avg'!G1096</f>
        <v>6.2273999999999994</v>
      </c>
      <c r="I1096" s="2">
        <f>'Moving Avg'!H1096</f>
        <v>6.6761500000000096</v>
      </c>
      <c r="J1096" s="6" t="str">
        <f>OBV!F1096</f>
        <v>BULLISH</v>
      </c>
      <c r="K1096" s="6" t="str">
        <f>OBV!G1096</f>
        <v>STRONG</v>
      </c>
      <c r="L1096" s="6" t="str">
        <f>OBV!H1096</f>
        <v>BULLISH DIVERGENCE</v>
      </c>
    </row>
    <row r="1097" spans="1:12" ht="13.5" x14ac:dyDescent="0.25">
      <c r="A1097" s="3">
        <f>RSI!A1097</f>
        <v>43605</v>
      </c>
      <c r="B1097" s="2">
        <f>RSI!B1097</f>
        <v>5.9</v>
      </c>
      <c r="C1097" s="2">
        <f>RSI!I1097</f>
        <v>37.842429485515993</v>
      </c>
      <c r="D1097" s="2">
        <f>MACD!E1097</f>
        <v>7.9955585331390466E-2</v>
      </c>
      <c r="E1097" s="2">
        <f>MACD!F1097</f>
        <v>7.6609910664747788E-2</v>
      </c>
      <c r="F1097" s="2">
        <f>'Moving Avg'!D1097</f>
        <v>5.8760000000000003</v>
      </c>
      <c r="G1097" s="2">
        <f>'Moving Avg'!F1097</f>
        <v>6.0020000000000007</v>
      </c>
      <c r="H1097" s="2">
        <f>'Moving Avg'!G1097</f>
        <v>6.2163999999999984</v>
      </c>
      <c r="I1097" s="2">
        <f>'Moving Avg'!H1097</f>
        <v>6.6712500000000103</v>
      </c>
      <c r="J1097" s="6" t="str">
        <f>OBV!F1097</f>
        <v>BULLISH</v>
      </c>
      <c r="K1097" s="6" t="str">
        <f>OBV!G1097</f>
        <v>STRONG</v>
      </c>
      <c r="L1097" s="6" t="str">
        <f>OBV!H1097</f>
        <v>BULLISH DIVERGENCE</v>
      </c>
    </row>
    <row r="1098" spans="1:12" ht="13.5" x14ac:dyDescent="0.25">
      <c r="A1098" s="3">
        <f>RSI!A1098</f>
        <v>43606</v>
      </c>
      <c r="B1098" s="2">
        <f>RSI!B1098</f>
        <v>5.9</v>
      </c>
      <c r="C1098" s="2">
        <f>RSI!I1098</f>
        <v>37.842429485516</v>
      </c>
      <c r="D1098" s="2">
        <f>MACD!E1098</f>
        <v>5.940051547666414E-2</v>
      </c>
      <c r="E1098" s="2">
        <f>MACD!F1098</f>
        <v>7.3168031627131064E-2</v>
      </c>
      <c r="F1098" s="2">
        <f>'Moving Avg'!D1098</f>
        <v>5.8860000000000001</v>
      </c>
      <c r="G1098" s="2">
        <f>'Moving Avg'!F1098</f>
        <v>5.9970000000000017</v>
      </c>
      <c r="H1098" s="2">
        <f>'Moving Avg'!G1098</f>
        <v>6.2053999999999983</v>
      </c>
      <c r="I1098" s="2">
        <f>'Moving Avg'!H1098</f>
        <v>6.6663500000000102</v>
      </c>
      <c r="J1098" s="6" t="str">
        <f>OBV!F1098</f>
        <v>BULLISH</v>
      </c>
      <c r="K1098" s="6" t="str">
        <f>OBV!G1098</f>
        <v>STRONG</v>
      </c>
      <c r="L1098" s="6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5.9</v>
      </c>
      <c r="C1099" s="2">
        <f>RSI!I1099</f>
        <v>37.842429485515993</v>
      </c>
      <c r="D1099" s="2">
        <f>MACD!E1099</f>
        <v>3.9770184217529092E-2</v>
      </c>
      <c r="E1099" s="2">
        <f>MACD!F1099</f>
        <v>6.6488462145210675E-2</v>
      </c>
      <c r="F1099" s="2">
        <f>'Moving Avg'!D1099</f>
        <v>5.8860000000000001</v>
      </c>
      <c r="G1099" s="2">
        <f>'Moving Avg'!F1099</f>
        <v>5.9845000000000015</v>
      </c>
      <c r="H1099" s="2">
        <f>'Moving Avg'!G1099</f>
        <v>6.1943999999999981</v>
      </c>
      <c r="I1099" s="2">
        <f>'Moving Avg'!H1099</f>
        <v>6.661450000000011</v>
      </c>
      <c r="J1099" s="6" t="str">
        <f>OBV!F1099</f>
        <v>BULLISH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43608</v>
      </c>
      <c r="B1100" s="2">
        <f>RSI!B1100</f>
        <v>5.9</v>
      </c>
      <c r="C1100" s="2">
        <f>RSI!I1100</f>
        <v>37.842429485516</v>
      </c>
      <c r="D1100" s="2">
        <f>MACD!E1100</f>
        <v>2.3937073581824286E-2</v>
      </c>
      <c r="E1100" s="2">
        <f>MACD!F1100</f>
        <v>5.79781844325334E-2</v>
      </c>
      <c r="F1100" s="2">
        <f>'Moving Avg'!D1100</f>
        <v>5.8940000000000001</v>
      </c>
      <c r="G1100" s="2">
        <f>'Moving Avg'!F1100</f>
        <v>5.9725000000000019</v>
      </c>
      <c r="H1100" s="2">
        <f>'Moving Avg'!G1100</f>
        <v>6.1843999999999983</v>
      </c>
      <c r="I1100" s="2">
        <f>'Moving Avg'!H1100</f>
        <v>6.6565500000000108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5.9</v>
      </c>
      <c r="C1101" s="2">
        <f>RSI!I1101</f>
        <v>37.842429485516</v>
      </c>
      <c r="D1101" s="2">
        <f>MACD!E1101</f>
        <v>1.1259427658330878E-2</v>
      </c>
      <c r="E1101" s="2">
        <f>MACD!F1101</f>
        <v>4.8634433077692898E-2</v>
      </c>
      <c r="F1101" s="2">
        <f>'Moving Avg'!D1101</f>
        <v>5.9</v>
      </c>
      <c r="G1101" s="2">
        <f>'Moving Avg'!F1101</f>
        <v>5.9600000000000017</v>
      </c>
      <c r="H1101" s="2">
        <f>'Moving Avg'!G1101</f>
        <v>6.1743999999999986</v>
      </c>
      <c r="I1101" s="2">
        <f>'Moving Avg'!H1101</f>
        <v>6.6523000000000119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5.9</v>
      </c>
      <c r="C1102" s="2">
        <f>RSI!I1102</f>
        <v>37.842429485516</v>
      </c>
      <c r="D1102" s="2">
        <f>MACD!E1102</f>
        <v>1.5044640366040696E-2</v>
      </c>
      <c r="E1102" s="2">
        <f>MACD!F1102</f>
        <v>4.1916474535362465E-2</v>
      </c>
      <c r="F1102" s="2">
        <f>'Moving Avg'!D1102</f>
        <v>5.9</v>
      </c>
      <c r="G1102" s="2">
        <f>'Moving Avg'!F1102</f>
        <v>5.9475000000000025</v>
      </c>
      <c r="H1102" s="2">
        <f>'Moving Avg'!G1102</f>
        <v>6.1643999999999979</v>
      </c>
      <c r="I1102" s="2">
        <f>'Moving Avg'!H1102</f>
        <v>6.6471000000000107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5.9</v>
      </c>
      <c r="C1103" s="2">
        <f>RSI!I1103</f>
        <v>37.842429485515993</v>
      </c>
      <c r="D1103" s="2">
        <f>MACD!E1103</f>
        <v>-2.6740065480446162E-3</v>
      </c>
      <c r="E1103" s="2">
        <f>MACD!F1103</f>
        <v>3.2998378318681049E-2</v>
      </c>
      <c r="F1103" s="2">
        <f>'Moving Avg'!D1103</f>
        <v>5.9</v>
      </c>
      <c r="G1103" s="2">
        <f>'Moving Avg'!F1103</f>
        <v>5.9375000000000018</v>
      </c>
      <c r="H1103" s="2">
        <f>'Moving Avg'!G1103</f>
        <v>6.1543999999999972</v>
      </c>
      <c r="I1103" s="2">
        <f>'Moving Avg'!H1103</f>
        <v>6.6419000000000104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5.9</v>
      </c>
      <c r="C1104" s="2">
        <f>RSI!I1104</f>
        <v>37.842429485516</v>
      </c>
      <c r="D1104" s="2">
        <f>MACD!E1104</f>
        <v>-9.4031571895865085E-3</v>
      </c>
      <c r="E1104" s="2">
        <f>MACD!F1104</f>
        <v>2.4518071217027541E-2</v>
      </c>
      <c r="F1104" s="2">
        <f>'Moving Avg'!D1104</f>
        <v>5.9</v>
      </c>
      <c r="G1104" s="2">
        <f>'Moving Avg'!F1104</f>
        <v>5.9275000000000029</v>
      </c>
      <c r="H1104" s="2">
        <f>'Moving Avg'!G1104</f>
        <v>6.1443999999999974</v>
      </c>
      <c r="I1104" s="2">
        <f>'Moving Avg'!H1104</f>
        <v>6.6367000000000109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5.9</v>
      </c>
      <c r="C1105" s="2">
        <f>RSI!I1105</f>
        <v>37.842429485515993</v>
      </c>
      <c r="D1105" s="2">
        <f>MACD!E1105</f>
        <v>-2.0721971427951402E-2</v>
      </c>
      <c r="E1105" s="2">
        <f>MACD!F1105</f>
        <v>1.5470062688031753E-2</v>
      </c>
      <c r="F1105" s="2">
        <f>'Moving Avg'!D1105</f>
        <v>5.9</v>
      </c>
      <c r="G1105" s="2">
        <f>'Moving Avg'!F1105</f>
        <v>5.9105000000000025</v>
      </c>
      <c r="H1105" s="2">
        <f>'Moving Avg'!G1105</f>
        <v>6.1343999999999967</v>
      </c>
      <c r="I1105" s="2">
        <f>'Moving Avg'!H1105</f>
        <v>6.6315500000000096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5.9</v>
      </c>
      <c r="C1106" s="2">
        <f>RSI!I1106</f>
        <v>37.842429485515993</v>
      </c>
      <c r="D1106" s="2">
        <f>MACD!E1106</f>
        <v>-2.8271219376208911E-2</v>
      </c>
      <c r="E1106" s="2">
        <f>MACD!F1106</f>
        <v>6.7218062751836201E-3</v>
      </c>
      <c r="F1106" s="2">
        <f>'Moving Avg'!D1106</f>
        <v>5.9</v>
      </c>
      <c r="G1106" s="2">
        <f>'Moving Avg'!F1106</f>
        <v>5.9005000000000027</v>
      </c>
      <c r="H1106" s="2">
        <f>'Moving Avg'!G1106</f>
        <v>6.124399999999997</v>
      </c>
      <c r="I1106" s="2">
        <f>'Moving Avg'!H1106</f>
        <v>6.6264000000000101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43619</v>
      </c>
      <c r="B1107" s="2">
        <f>RSI!B1107</f>
        <v>5.9</v>
      </c>
      <c r="C1107" s="2">
        <f>RSI!I1107</f>
        <v>37.842429485515993</v>
      </c>
      <c r="D1107" s="2">
        <f>MACD!E1107</f>
        <v>-2.9590188915427085E-2</v>
      </c>
      <c r="E1107" s="2">
        <f>MACD!F1107</f>
        <v>-5.4059276293852085E-4</v>
      </c>
      <c r="F1107" s="2">
        <f>'Moving Avg'!D1107</f>
        <v>5.9</v>
      </c>
      <c r="G1107" s="2">
        <f>'Moving Avg'!F1107</f>
        <v>5.8995000000000024</v>
      </c>
      <c r="H1107" s="2">
        <f>'Moving Avg'!G1107</f>
        <v>6.1143999999999972</v>
      </c>
      <c r="I1107" s="2">
        <f>'Moving Avg'!H1107</f>
        <v>6.6213000000000104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43623</v>
      </c>
      <c r="B1108" s="2">
        <f>RSI!B1108</f>
        <v>5.9</v>
      </c>
      <c r="C1108" s="2">
        <f>RSI!I1108</f>
        <v>37.842429485515993</v>
      </c>
      <c r="D1108" s="2">
        <f>MACD!E1108</f>
        <v>-3.0286359478457037E-2</v>
      </c>
      <c r="E1108" s="2">
        <f>MACD!F1108</f>
        <v>-6.4897461060422247E-3</v>
      </c>
      <c r="F1108" s="2">
        <f>'Moving Avg'!D1108</f>
        <v>5.9</v>
      </c>
      <c r="G1108" s="2">
        <f>'Moving Avg'!F1108</f>
        <v>5.898500000000003</v>
      </c>
      <c r="H1108" s="2">
        <f>'Moving Avg'!G1108</f>
        <v>6.1043999999999974</v>
      </c>
      <c r="I1108" s="2">
        <f>'Moving Avg'!H1108</f>
        <v>6.6162000000000099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43626</v>
      </c>
      <c r="B1109" s="2">
        <f>RSI!B1109</f>
        <v>6</v>
      </c>
      <c r="C1109" s="2">
        <f>RSI!I1109</f>
        <v>54.580026961866572</v>
      </c>
      <c r="D1109" s="2">
        <f>MACD!E1109</f>
        <v>-3.789405596540707E-2</v>
      </c>
      <c r="E1109" s="2">
        <f>MACD!F1109</f>
        <v>-1.2770608077915194E-2</v>
      </c>
      <c r="F1109" s="2">
        <f>'Moving Avg'!D1109</f>
        <v>5.92</v>
      </c>
      <c r="G1109" s="2">
        <f>'Moving Avg'!F1109</f>
        <v>5.903500000000002</v>
      </c>
      <c r="H1109" s="2">
        <f>'Moving Avg'!G1109</f>
        <v>6.0963999999999974</v>
      </c>
      <c r="I1109" s="2">
        <f>'Moving Avg'!H1109</f>
        <v>6.611600000000009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6.18</v>
      </c>
      <c r="C1110" s="2">
        <f>RSI!I1110</f>
        <v>70.157369692587167</v>
      </c>
      <c r="D1110" s="2">
        <f>MACD!E1110</f>
        <v>-5.789559531027777E-2</v>
      </c>
      <c r="E1110" s="2">
        <f>MACD!F1110</f>
        <v>-2.1795605524387709E-2</v>
      </c>
      <c r="F1110" s="2">
        <f>'Moving Avg'!D1110</f>
        <v>5.9760000000000009</v>
      </c>
      <c r="G1110" s="2">
        <f>'Moving Avg'!F1110</f>
        <v>5.9175000000000013</v>
      </c>
      <c r="H1110" s="2">
        <f>'Moving Avg'!G1110</f>
        <v>6.0919999999999979</v>
      </c>
      <c r="I1110" s="2">
        <f>'Moving Avg'!H1110</f>
        <v>6.6081000000000083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6.54</v>
      </c>
      <c r="C1111" s="2">
        <f>RSI!I1111</f>
        <v>82.836123404564617</v>
      </c>
      <c r="D1111" s="2">
        <f>MACD!E1111</f>
        <v>-0.10276408801283754</v>
      </c>
      <c r="E1111" s="2">
        <f>MACD!F1111</f>
        <v>-3.7989302022077676E-2</v>
      </c>
      <c r="F1111" s="2">
        <f>'Moving Avg'!D1111</f>
        <v>6.1040000000000001</v>
      </c>
      <c r="G1111" s="2">
        <f>'Moving Avg'!F1111</f>
        <v>5.9495000000000022</v>
      </c>
      <c r="H1111" s="2">
        <f>'Moving Avg'!G1111</f>
        <v>6.0947999999999993</v>
      </c>
      <c r="I1111" s="2">
        <f>'Moving Avg'!H1111</f>
        <v>6.6063000000000081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6.54</v>
      </c>
      <c r="C1112" s="2">
        <f>RSI!I1112</f>
        <v>82.836123404564617</v>
      </c>
      <c r="D1112" s="2">
        <f>MACD!E1112</f>
        <v>-0.14403981206170435</v>
      </c>
      <c r="E1112" s="2">
        <f>MACD!F1112</f>
        <v>-5.9199404030003011E-2</v>
      </c>
      <c r="F1112" s="2">
        <f>'Moving Avg'!D1112</f>
        <v>6.2319999999999993</v>
      </c>
      <c r="G1112" s="2">
        <f>'Moving Avg'!F1112</f>
        <v>5.9770000000000021</v>
      </c>
      <c r="H1112" s="2">
        <f>'Moving Avg'!G1112</f>
        <v>6.0978000000000012</v>
      </c>
      <c r="I1112" s="2">
        <f>'Moving Avg'!H1112</f>
        <v>6.6043500000000073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6.73</v>
      </c>
      <c r="C1113" s="2">
        <f>RSI!I1113</f>
        <v>86.378436165508901</v>
      </c>
      <c r="D1113" s="2">
        <f>MACD!E1113</f>
        <v>-0.19610438432720834</v>
      </c>
      <c r="E1113" s="2">
        <f>MACD!F1113</f>
        <v>-8.6580400089444093E-2</v>
      </c>
      <c r="F1113" s="2">
        <f>'Moving Avg'!D1113</f>
        <v>6.3979999999999997</v>
      </c>
      <c r="G1113" s="2">
        <f>'Moving Avg'!F1113</f>
        <v>6.0210000000000017</v>
      </c>
      <c r="H1113" s="2">
        <f>'Moving Avg'!G1113</f>
        <v>6.1046000000000014</v>
      </c>
      <c r="I1113" s="2">
        <f>'Moving Avg'!H1113</f>
        <v>6.6039500000000064</v>
      </c>
      <c r="J1113" s="6" t="str">
        <f>OBV!F1113</f>
        <v>BULLISH</v>
      </c>
      <c r="K1113" s="6" t="str">
        <f>OBV!G1113</f>
        <v>STRONG</v>
      </c>
      <c r="L1113" s="6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6.73</v>
      </c>
      <c r="C1114" s="2">
        <f>RSI!I1114</f>
        <v>86.378436165508916</v>
      </c>
      <c r="D1114" s="2">
        <f>MACD!E1114</f>
        <v>-0.2441195975343442</v>
      </c>
      <c r="E1114" s="2">
        <f>MACD!F1114</f>
        <v>-0.11808823957842413</v>
      </c>
      <c r="F1114" s="2">
        <f>'Moving Avg'!D1114</f>
        <v>6.5439999999999996</v>
      </c>
      <c r="G1114" s="2">
        <f>'Moving Avg'!F1114</f>
        <v>6.0625000000000018</v>
      </c>
      <c r="H1114" s="2">
        <f>'Moving Avg'!G1114</f>
        <v>6.1114000000000024</v>
      </c>
      <c r="I1114" s="2">
        <f>'Moving Avg'!H1114</f>
        <v>6.6031000000000066</v>
      </c>
      <c r="J1114" s="6" t="str">
        <f>OBV!F1114</f>
        <v>BULLISH</v>
      </c>
      <c r="K1114" s="6" t="str">
        <f>OBV!G1114</f>
        <v>STRONG</v>
      </c>
      <c r="L1114" s="6" t="str">
        <f>OBV!H1114</f>
        <v>CONFIRMED BULLISH</v>
      </c>
    </row>
    <row r="1115" spans="1:12" ht="13.5" x14ac:dyDescent="0.25">
      <c r="A1115" s="3">
        <f>RSI!A1115</f>
        <v>43634</v>
      </c>
      <c r="B1115" s="2">
        <f>RSI!B1115</f>
        <v>6.73</v>
      </c>
      <c r="C1115" s="2">
        <f>RSI!I1115</f>
        <v>86.378436165508916</v>
      </c>
      <c r="D1115" s="2">
        <f>MACD!E1115</f>
        <v>-0.28841505406376022</v>
      </c>
      <c r="E1115" s="2">
        <f>MACD!F1115</f>
        <v>-0.15215360247549134</v>
      </c>
      <c r="F1115" s="2">
        <f>'Moving Avg'!D1115</f>
        <v>6.6540000000000008</v>
      </c>
      <c r="G1115" s="2">
        <f>'Moving Avg'!F1115</f>
        <v>6.1060000000000008</v>
      </c>
      <c r="H1115" s="2">
        <f>'Moving Avg'!G1115</f>
        <v>6.1182000000000043</v>
      </c>
      <c r="I1115" s="2">
        <f>'Moving Avg'!H1115</f>
        <v>6.6025000000000054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</row>
    <row r="1116" spans="1:12" ht="13.5" x14ac:dyDescent="0.25">
      <c r="A1116" s="3">
        <f>RSI!A1116</f>
        <v>43635</v>
      </c>
      <c r="B1116" s="2">
        <f>RSI!B1116</f>
        <v>6.73</v>
      </c>
      <c r="C1116" s="2">
        <f>RSI!I1116</f>
        <v>86.378436165508916</v>
      </c>
      <c r="D1116" s="2">
        <f>MACD!E1116</f>
        <v>-0.32929137978835943</v>
      </c>
      <c r="E1116" s="2">
        <f>MACD!F1116</f>
        <v>-0.18758115793806496</v>
      </c>
      <c r="F1116" s="2">
        <f>'Moving Avg'!D1116</f>
        <v>6.6920000000000002</v>
      </c>
      <c r="G1116" s="2">
        <f>'Moving Avg'!F1116</f>
        <v>6.1490000000000009</v>
      </c>
      <c r="H1116" s="2">
        <f>'Moving Avg'!G1116</f>
        <v>6.1250000000000036</v>
      </c>
      <c r="I1116" s="2">
        <f>'Moving Avg'!H1116</f>
        <v>6.6021500000000053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6.7</v>
      </c>
      <c r="C1117" s="2">
        <f>RSI!I1117</f>
        <v>82.751389026866946</v>
      </c>
      <c r="D1117" s="2">
        <f>MACD!E1117</f>
        <v>-0.36480085003084195</v>
      </c>
      <c r="E1117" s="2">
        <f>MACD!F1117</f>
        <v>-0.22302509635662038</v>
      </c>
      <c r="F1117" s="2">
        <f>'Moving Avg'!D1117</f>
        <v>6.7240000000000011</v>
      </c>
      <c r="G1117" s="2">
        <f>'Moving Avg'!F1117</f>
        <v>6.1890000000000009</v>
      </c>
      <c r="H1117" s="2">
        <f>'Moving Avg'!G1117</f>
        <v>6.1312000000000033</v>
      </c>
      <c r="I1117" s="2">
        <f>'Moving Avg'!H1117</f>
        <v>6.6012500000000047</v>
      </c>
      <c r="J1117" s="6" t="str">
        <f>OBV!F1117</f>
        <v>BEARISH</v>
      </c>
      <c r="K1117" s="6" t="str">
        <f>OBV!G1117</f>
        <v>NEUTRAL</v>
      </c>
      <c r="L1117" s="6" t="str">
        <f>OBV!H1117</f>
        <v>BEARISH DIVERGENCE</v>
      </c>
    </row>
    <row r="1118" spans="1:12" ht="13.5" x14ac:dyDescent="0.25">
      <c r="A1118" s="3">
        <f>RSI!A1118</f>
        <v>43637</v>
      </c>
      <c r="B1118" s="2">
        <f>RSI!B1118</f>
        <v>6.7</v>
      </c>
      <c r="C1118" s="2">
        <f>RSI!I1118</f>
        <v>82.751389026866946</v>
      </c>
      <c r="D1118" s="2">
        <f>MACD!E1118</f>
        <v>-0.39758119452246365</v>
      </c>
      <c r="E1118" s="2">
        <f>MACD!F1118</f>
        <v>-0.25793631598978906</v>
      </c>
      <c r="F1118" s="2">
        <f>'Moving Avg'!D1118</f>
        <v>6.7180000000000009</v>
      </c>
      <c r="G1118" s="2">
        <f>'Moving Avg'!F1118</f>
        <v>6.2290000000000019</v>
      </c>
      <c r="H1118" s="2">
        <f>'Moving Avg'!G1118</f>
        <v>6.1374000000000031</v>
      </c>
      <c r="I1118" s="2">
        <f>'Moving Avg'!H1118</f>
        <v>6.6003500000000042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6.3</v>
      </c>
      <c r="C1119" s="2">
        <f>RSI!I1119</f>
        <v>50.173162337470529</v>
      </c>
      <c r="D1119" s="2">
        <f>MACD!E1119</f>
        <v>-0.38283552488458916</v>
      </c>
      <c r="E1119" s="2">
        <f>MACD!F1119</f>
        <v>-0.28291615776874907</v>
      </c>
      <c r="F1119" s="2">
        <f>'Moving Avg'!D1119</f>
        <v>6.6319999999999997</v>
      </c>
      <c r="G1119" s="2">
        <f>'Moving Avg'!F1119</f>
        <v>6.2490000000000014</v>
      </c>
      <c r="H1119" s="2">
        <f>'Moving Avg'!G1119</f>
        <v>6.1356000000000028</v>
      </c>
      <c r="I1119" s="2">
        <f>'Moving Avg'!H1119</f>
        <v>6.5974500000000038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6.3</v>
      </c>
      <c r="C1120" s="2">
        <f>RSI!I1120</f>
        <v>50.173162337470529</v>
      </c>
      <c r="D1120" s="2">
        <f>MACD!E1120</f>
        <v>-0.34264634753429402</v>
      </c>
      <c r="E1120" s="2">
        <f>MACD!F1120</f>
        <v>-0.29486219572185807</v>
      </c>
      <c r="F1120" s="2">
        <f>'Moving Avg'!D1120</f>
        <v>6.5459999999999994</v>
      </c>
      <c r="G1120" s="2">
        <f>'Moving Avg'!F1120</f>
        <v>6.269000000000001</v>
      </c>
      <c r="H1120" s="2">
        <f>'Moving Avg'!G1120</f>
        <v>6.1338000000000026</v>
      </c>
      <c r="I1120" s="2">
        <f>'Moving Avg'!H1120</f>
        <v>6.5945500000000026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</row>
    <row r="1121" spans="1:12" ht="13.5" x14ac:dyDescent="0.25">
      <c r="A1121" s="3">
        <f>RSI!A1121</f>
        <v>43642</v>
      </c>
      <c r="B1121" s="2">
        <f>RSI!B1121</f>
        <v>6.67</v>
      </c>
      <c r="C1121" s="2">
        <f>RSI!I1121</f>
        <v>64.968430551237148</v>
      </c>
      <c r="D1121" s="2">
        <f>MACD!E1121</f>
        <v>-0.28064461203153535</v>
      </c>
      <c r="E1121" s="2">
        <f>MACD!F1121</f>
        <v>-0.29201867898379352</v>
      </c>
      <c r="F1121" s="2">
        <f>'Moving Avg'!D1121</f>
        <v>6.5340000000000007</v>
      </c>
      <c r="G1121" s="2">
        <f>'Moving Avg'!F1121</f>
        <v>6.307500000000001</v>
      </c>
      <c r="H1121" s="2">
        <f>'Moving Avg'!G1121</f>
        <v>6.1394000000000029</v>
      </c>
      <c r="I1121" s="2">
        <f>'Moving Avg'!H1121</f>
        <v>6.5935000000000032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6.67</v>
      </c>
      <c r="C1122" s="2">
        <f>RSI!I1122</f>
        <v>64.968430551237148</v>
      </c>
      <c r="D1122" s="2">
        <f>MACD!E1122</f>
        <v>-0.2303510060161944</v>
      </c>
      <c r="E1122" s="2">
        <f>MACD!F1122</f>
        <v>-0.2796851443902737</v>
      </c>
      <c r="F1122" s="2">
        <f>'Moving Avg'!D1122</f>
        <v>6.5280000000000005</v>
      </c>
      <c r="G1122" s="2">
        <f>'Moving Avg'!F1122</f>
        <v>6.346000000000001</v>
      </c>
      <c r="H1122" s="2">
        <f>'Moving Avg'!G1122</f>
        <v>6.1460000000000026</v>
      </c>
      <c r="I1122" s="2">
        <f>'Moving Avg'!H1122</f>
        <v>6.5927000000000051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6.67</v>
      </c>
      <c r="C1123" s="2">
        <f>RSI!I1123</f>
        <v>64.968430551237134</v>
      </c>
      <c r="D1123" s="2">
        <f>MACD!E1123</f>
        <v>-0.16057281320057104</v>
      </c>
      <c r="E1123" s="2">
        <f>MACD!F1123</f>
        <v>-0.25586267815233316</v>
      </c>
      <c r="F1123" s="2">
        <f>'Moving Avg'!D1123</f>
        <v>6.5220000000000002</v>
      </c>
      <c r="G1123" s="2">
        <f>'Moving Avg'!F1123</f>
        <v>6.384500000000001</v>
      </c>
      <c r="H1123" s="2">
        <f>'Moving Avg'!G1123</f>
        <v>6.1526000000000023</v>
      </c>
      <c r="I1123" s="2">
        <f>'Moving Avg'!H1123</f>
        <v>6.5919000000000061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6.78</v>
      </c>
      <c r="C1124" s="2">
        <f>RSI!I1124</f>
        <v>68.447321109845859</v>
      </c>
      <c r="D1124" s="2">
        <f>MACD!E1124</f>
        <v>-0.11153778677009019</v>
      </c>
      <c r="E1124" s="2">
        <f>MACD!F1124</f>
        <v>-0.22699769987588458</v>
      </c>
      <c r="F1124" s="2">
        <f>'Moving Avg'!D1124</f>
        <v>6.6180000000000003</v>
      </c>
      <c r="G1124" s="2">
        <f>'Moving Avg'!F1124</f>
        <v>6.4285000000000014</v>
      </c>
      <c r="H1124" s="2">
        <f>'Moving Avg'!G1124</f>
        <v>6.1614000000000013</v>
      </c>
      <c r="I1124" s="2">
        <f>'Moving Avg'!H1124</f>
        <v>6.590800000000006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6.78</v>
      </c>
      <c r="C1125" s="2">
        <f>RSI!I1125</f>
        <v>68.447321109845859</v>
      </c>
      <c r="D1125" s="2">
        <f>MACD!E1125</f>
        <v>-7.2418745700396414E-2</v>
      </c>
      <c r="E1125" s="2">
        <f>MACD!F1125</f>
        <v>-0.19608190904078696</v>
      </c>
      <c r="F1125" s="2">
        <f>'Moving Avg'!D1125</f>
        <v>6.7140000000000004</v>
      </c>
      <c r="G1125" s="2">
        <f>'Moving Avg'!F1125</f>
        <v>6.472500000000001</v>
      </c>
      <c r="H1125" s="2">
        <f>'Moving Avg'!G1125</f>
        <v>6.1758000000000006</v>
      </c>
      <c r="I1125" s="2">
        <f>'Moving Avg'!H1125</f>
        <v>6.5897000000000059</v>
      </c>
      <c r="J1125" s="6" t="str">
        <f>OBV!F1125</f>
        <v>BULLISH</v>
      </c>
      <c r="K1125" s="6" t="str">
        <f>OBV!G1125</f>
        <v>NEUTRAL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6.78</v>
      </c>
      <c r="C1126" s="2">
        <f>RSI!I1126</f>
        <v>68.447321109845859</v>
      </c>
      <c r="D1126" s="2">
        <f>MACD!E1126</f>
        <v>-4.1514440068010749E-2</v>
      </c>
      <c r="E1126" s="2">
        <f>MACD!F1126</f>
        <v>-0.16516841524623174</v>
      </c>
      <c r="F1126" s="2">
        <f>'Moving Avg'!D1126</f>
        <v>6.7359999999999998</v>
      </c>
      <c r="G1126" s="2">
        <f>'Moving Avg'!F1126</f>
        <v>6.5165000000000006</v>
      </c>
      <c r="H1126" s="2">
        <f>'Moving Avg'!G1126</f>
        <v>6.1904000000000003</v>
      </c>
      <c r="I1126" s="2">
        <f>'Moving Avg'!H1126</f>
        <v>6.5886500000000048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6.78</v>
      </c>
      <c r="C1127" s="2">
        <f>RSI!I1127</f>
        <v>68.447321109845859</v>
      </c>
      <c r="D1127" s="2">
        <f>MACD!E1127</f>
        <v>-2.2013751152973882E-2</v>
      </c>
      <c r="E1127" s="2">
        <f>MACD!F1127</f>
        <v>-0.13653748242758018</v>
      </c>
      <c r="F1127" s="2">
        <f>'Moving Avg'!D1127</f>
        <v>6.758</v>
      </c>
      <c r="G1127" s="2">
        <f>'Moving Avg'!F1127</f>
        <v>6.5605000000000002</v>
      </c>
      <c r="H1127" s="2">
        <f>'Moving Avg'!G1127</f>
        <v>6.2049999999999992</v>
      </c>
      <c r="I1127" s="2">
        <f>'Moving Avg'!H1127</f>
        <v>6.5876000000000046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6.78</v>
      </c>
      <c r="C1128" s="2">
        <f>RSI!I1128</f>
        <v>68.447321109845859</v>
      </c>
      <c r="D1128" s="2">
        <f>MACD!E1128</f>
        <v>-7.3962455796205973E-3</v>
      </c>
      <c r="E1128" s="2">
        <f>MACD!F1128</f>
        <v>-0.11070923505798827</v>
      </c>
      <c r="F1128" s="2">
        <f>'Moving Avg'!D1128</f>
        <v>6.7799999999999994</v>
      </c>
      <c r="G1128" s="2">
        <f>'Moving Avg'!F1128</f>
        <v>6.6044999999999998</v>
      </c>
      <c r="H1128" s="2">
        <f>'Moving Avg'!G1128</f>
        <v>6.2205999999999984</v>
      </c>
      <c r="I1128" s="2">
        <f>'Moving Avg'!H1128</f>
        <v>6.5865500000000035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6.69</v>
      </c>
      <c r="C1129" s="2">
        <f>RSI!I1129</f>
        <v>61.239766534341491</v>
      </c>
      <c r="D1129" s="2">
        <f>MACD!E1129</f>
        <v>-5.1642972032638568E-2</v>
      </c>
      <c r="E1129" s="2">
        <f>MACD!F1129</f>
        <v>-9.8895982452918335E-2</v>
      </c>
      <c r="F1129" s="2">
        <f>'Moving Avg'!D1129</f>
        <v>6.7620000000000005</v>
      </c>
      <c r="G1129" s="2">
        <f>'Moving Avg'!F1129</f>
        <v>6.6390000000000011</v>
      </c>
      <c r="H1129" s="2">
        <f>'Moving Avg'!G1129</f>
        <v>6.2313999999999989</v>
      </c>
      <c r="I1129" s="2">
        <f>'Moving Avg'!H1129</f>
        <v>6.5851000000000033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6.69</v>
      </c>
      <c r="C1130" s="2">
        <f>RSI!I1130</f>
        <v>61.239766534341491</v>
      </c>
      <c r="D1130" s="2">
        <f>MACD!E1130</f>
        <v>-9.0165131253292508E-2</v>
      </c>
      <c r="E1130" s="2">
        <f>MACD!F1130</f>
        <v>-9.7149812212993181E-2</v>
      </c>
      <c r="F1130" s="2">
        <f>'Moving Avg'!D1130</f>
        <v>6.7439999999999998</v>
      </c>
      <c r="G1130" s="2">
        <f>'Moving Avg'!F1130</f>
        <v>6.6645000000000012</v>
      </c>
      <c r="H1130" s="2">
        <f>'Moving Avg'!G1130</f>
        <v>6.2423999999999982</v>
      </c>
      <c r="I1130" s="2">
        <f>'Moving Avg'!H1130</f>
        <v>6.5836500000000031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6.65</v>
      </c>
      <c r="C1131" s="2">
        <f>RSI!I1131</f>
        <v>58.086962348373412</v>
      </c>
      <c r="D1131" s="2">
        <f>MACD!E1131</f>
        <v>-6.3877191824992074E-2</v>
      </c>
      <c r="E1131" s="2">
        <f>MACD!F1131</f>
        <v>-9.0495288135392968E-2</v>
      </c>
      <c r="F1131" s="2">
        <f>'Moving Avg'!D1131</f>
        <v>6.7180000000000009</v>
      </c>
      <c r="G1131" s="2">
        <f>'Moving Avg'!F1131</f>
        <v>6.67</v>
      </c>
      <c r="H1131" s="2">
        <f>'Moving Avg'!G1131</f>
        <v>6.2523999999999971</v>
      </c>
      <c r="I1131" s="2">
        <f>'Moving Avg'!H1131</f>
        <v>6.5820500000000042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6.66</v>
      </c>
      <c r="C1132" s="2">
        <f>RSI!I1132</f>
        <v>58.659968087358621</v>
      </c>
      <c r="D1132" s="2">
        <f>MACD!E1132</f>
        <v>-4.3066103192277438E-2</v>
      </c>
      <c r="E1132" s="2">
        <f>MACD!F1132</f>
        <v>-8.100945114676987E-2</v>
      </c>
      <c r="F1132" s="2">
        <f>'Moving Avg'!D1132</f>
        <v>6.694</v>
      </c>
      <c r="G1132" s="2">
        <f>'Moving Avg'!F1132</f>
        <v>6.6760000000000002</v>
      </c>
      <c r="H1132" s="2">
        <f>'Moving Avg'!G1132</f>
        <v>6.2625999999999973</v>
      </c>
      <c r="I1132" s="2">
        <f>'Moving Avg'!H1132</f>
        <v>6.5806000000000049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6.66</v>
      </c>
      <c r="C1133" s="2">
        <f>RSI!I1133</f>
        <v>58.659968087358621</v>
      </c>
      <c r="D1133" s="2">
        <f>MACD!E1133</f>
        <v>-2.6156377304055844E-2</v>
      </c>
      <c r="E1133" s="2">
        <f>MACD!F1133</f>
        <v>-7.0038836378227068E-2</v>
      </c>
      <c r="F1133" s="2">
        <f>'Moving Avg'!D1133</f>
        <v>6.67</v>
      </c>
      <c r="G1133" s="2">
        <f>'Moving Avg'!F1133</f>
        <v>6.6725000000000012</v>
      </c>
      <c r="H1133" s="2">
        <f>'Moving Avg'!G1133</f>
        <v>6.2737999999999978</v>
      </c>
      <c r="I1133" s="2">
        <f>'Moving Avg'!H1133</f>
        <v>6.5791500000000065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6.66</v>
      </c>
      <c r="C1134" s="2">
        <f>RSI!I1134</f>
        <v>58.659968087358621</v>
      </c>
      <c r="D1134" s="2">
        <f>MACD!E1134</f>
        <v>4.4270988454515603E-3</v>
      </c>
      <c r="E1134" s="2">
        <f>MACD!F1134</f>
        <v>-5.5145649333491344E-2</v>
      </c>
      <c r="F1134" s="2">
        <f>'Moving Avg'!D1134</f>
        <v>6.6639999999999997</v>
      </c>
      <c r="G1134" s="2">
        <f>'Moving Avg'!F1134</f>
        <v>6.6689999999999996</v>
      </c>
      <c r="H1134" s="2">
        <f>'Moving Avg'!G1134</f>
        <v>6.2849999999999993</v>
      </c>
      <c r="I1134" s="2">
        <f>'Moving Avg'!H1134</f>
        <v>6.5776500000000055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6.63</v>
      </c>
      <c r="C1135" s="2">
        <f>RSI!I1135</f>
        <v>55.801514623595409</v>
      </c>
      <c r="D1135" s="2">
        <f>MACD!E1135</f>
        <v>3.1927804103949242E-2</v>
      </c>
      <c r="E1135" s="2">
        <f>MACD!F1135</f>
        <v>-3.7730958646003225E-2</v>
      </c>
      <c r="F1135" s="2">
        <f>'Moving Avg'!D1135</f>
        <v>6.6519999999999992</v>
      </c>
      <c r="G1135" s="2">
        <f>'Moving Avg'!F1135</f>
        <v>6.6639999999999997</v>
      </c>
      <c r="H1135" s="2">
        <f>'Moving Avg'!G1135</f>
        <v>6.2927999999999997</v>
      </c>
      <c r="I1135" s="2">
        <f>'Moving Avg'!H1135</f>
        <v>6.5760000000000058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6.63</v>
      </c>
      <c r="C1136" s="2">
        <f>RSI!I1136</f>
        <v>55.801514623595409</v>
      </c>
      <c r="D1136" s="2">
        <f>MACD!E1136</f>
        <v>5.4819492792471003E-2</v>
      </c>
      <c r="E1136" s="2">
        <f>MACD!F1136</f>
        <v>-1.9220868358308378E-2</v>
      </c>
      <c r="F1136" s="2">
        <f>'Moving Avg'!D1136</f>
        <v>6.6480000000000006</v>
      </c>
      <c r="G1136" s="2">
        <f>'Moving Avg'!F1136</f>
        <v>6.6590000000000007</v>
      </c>
      <c r="H1136" s="2">
        <f>'Moving Avg'!G1136</f>
        <v>6.3033999999999999</v>
      </c>
      <c r="I1136" s="2">
        <f>'Moving Avg'!H1136</f>
        <v>6.5743500000000052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6.63</v>
      </c>
      <c r="C1137" s="2">
        <f>RSI!I1137</f>
        <v>55.801514623595409</v>
      </c>
      <c r="D1137" s="2">
        <f>MACD!E1137</f>
        <v>7.3839254667610099E-2</v>
      </c>
      <c r="E1137" s="2">
        <f>MACD!F1137</f>
        <v>-6.0884375312468195E-4</v>
      </c>
      <c r="F1137" s="2">
        <f>'Moving Avg'!D1137</f>
        <v>6.6420000000000003</v>
      </c>
      <c r="G1137" s="2">
        <f>'Moving Avg'!F1137</f>
        <v>6.6554999999999991</v>
      </c>
      <c r="H1137" s="2">
        <f>'Moving Avg'!G1137</f>
        <v>6.3175999999999997</v>
      </c>
      <c r="I1137" s="2">
        <f>'Moving Avg'!H1137</f>
        <v>6.5727500000000054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6.63</v>
      </c>
      <c r="C1138" s="2">
        <f>RSI!I1138</f>
        <v>55.801514623595395</v>
      </c>
      <c r="D1138" s="2">
        <f>MACD!E1138</f>
        <v>8.9608706225993373E-2</v>
      </c>
      <c r="E1138" s="2">
        <f>MACD!F1138</f>
        <v>1.7434666242698928E-2</v>
      </c>
      <c r="F1138" s="2">
        <f>'Moving Avg'!D1138</f>
        <v>6.6360000000000001</v>
      </c>
      <c r="G1138" s="2">
        <f>'Moving Avg'!F1138</f>
        <v>6.6519999999999992</v>
      </c>
      <c r="H1138" s="2">
        <f>'Moving Avg'!G1138</f>
        <v>6.3318000000000003</v>
      </c>
      <c r="I1138" s="2">
        <f>'Moving Avg'!H1138</f>
        <v>6.5711500000000065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6.63</v>
      </c>
      <c r="C1139" s="2">
        <f>RSI!I1139</f>
        <v>55.801514623595395</v>
      </c>
      <c r="D1139" s="2">
        <f>MACD!E1139</f>
        <v>8.8805755666596653E-2</v>
      </c>
      <c r="E1139" s="2">
        <f>MACD!F1139</f>
        <v>3.1708884127478472E-2</v>
      </c>
      <c r="F1139" s="2">
        <f>'Moving Avg'!D1139</f>
        <v>6.63</v>
      </c>
      <c r="G1139" s="2">
        <f>'Moving Avg'!F1139</f>
        <v>6.668499999999999</v>
      </c>
      <c r="H1139" s="2">
        <f>'Moving Avg'!G1139</f>
        <v>6.3464</v>
      </c>
      <c r="I1139" s="2">
        <f>'Moving Avg'!H1139</f>
        <v>6.5695500000000076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6.63</v>
      </c>
      <c r="C1140" s="2">
        <f>RSI!I1140</f>
        <v>55.801514623595409</v>
      </c>
      <c r="D1140" s="2">
        <f>MACD!E1140</f>
        <v>8.7848392628131933E-2</v>
      </c>
      <c r="E1140" s="2">
        <f>MACD!F1140</f>
        <v>4.2936785827609167E-2</v>
      </c>
      <c r="F1140" s="2">
        <f>'Moving Avg'!D1140</f>
        <v>6.63</v>
      </c>
      <c r="G1140" s="2">
        <f>'Moving Avg'!F1140</f>
        <v>6.6849999999999996</v>
      </c>
      <c r="H1140" s="2">
        <f>'Moving Avg'!G1140</f>
        <v>6.3610000000000007</v>
      </c>
      <c r="I1140" s="2">
        <f>'Moving Avg'!H1140</f>
        <v>6.5679500000000086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6.63</v>
      </c>
      <c r="C1141" s="2">
        <f>RSI!I1141</f>
        <v>55.801514623595409</v>
      </c>
      <c r="D1141" s="2">
        <f>MACD!E1141</f>
        <v>8.0627115117904324E-2</v>
      </c>
      <c r="E1141" s="2">
        <f>MACD!F1141</f>
        <v>5.0474851685668204E-2</v>
      </c>
      <c r="F1141" s="2">
        <f>'Moving Avg'!D1141</f>
        <v>6.63</v>
      </c>
      <c r="G1141" s="2">
        <f>'Moving Avg'!F1141</f>
        <v>6.6829999999999981</v>
      </c>
      <c r="H1141" s="2">
        <f>'Moving Avg'!G1141</f>
        <v>6.3756000000000004</v>
      </c>
      <c r="I1141" s="2">
        <f>'Moving Avg'!H1141</f>
        <v>6.5664000000000087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6.63</v>
      </c>
      <c r="C1142" s="2">
        <f>RSI!I1142</f>
        <v>55.801514623595395</v>
      </c>
      <c r="D1142" s="2">
        <f>MACD!E1142</f>
        <v>7.5816973306554125E-2</v>
      </c>
      <c r="E1142" s="2">
        <f>MACD!F1142</f>
        <v>5.5543276009845391E-2</v>
      </c>
      <c r="F1142" s="2">
        <f>'Moving Avg'!D1142</f>
        <v>6.63</v>
      </c>
      <c r="G1142" s="2">
        <f>'Moving Avg'!F1142</f>
        <v>6.6809999999999974</v>
      </c>
      <c r="H1142" s="2">
        <f>'Moving Avg'!G1142</f>
        <v>6.3884000000000007</v>
      </c>
      <c r="I1142" s="2">
        <f>'Moving Avg'!H1142</f>
        <v>6.5648500000000096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6.63</v>
      </c>
      <c r="C1143" s="2">
        <f>RSI!I1143</f>
        <v>55.801514623595395</v>
      </c>
      <c r="D1143" s="2">
        <f>MACD!E1143</f>
        <v>7.1526212932343292E-2</v>
      </c>
      <c r="E1143" s="2">
        <f>MACD!F1143</f>
        <v>5.8739863394344977E-2</v>
      </c>
      <c r="F1143" s="2">
        <f>'Moving Avg'!D1143</f>
        <v>6.63</v>
      </c>
      <c r="G1143" s="2">
        <f>'Moving Avg'!F1143</f>
        <v>6.6789999999999976</v>
      </c>
      <c r="H1143" s="2">
        <f>'Moving Avg'!G1143</f>
        <v>6.403999999999999</v>
      </c>
      <c r="I1143" s="2">
        <f>'Moving Avg'!H1143</f>
        <v>6.5633000000000097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6.63</v>
      </c>
      <c r="C1144" s="2">
        <f>RSI!I1144</f>
        <v>55.801514623595395</v>
      </c>
      <c r="D1144" s="2">
        <f>MACD!E1144</f>
        <v>6.7691272890641585E-2</v>
      </c>
      <c r="E1144" s="2">
        <f>MACD!F1144</f>
        <v>6.0530145293604301E-2</v>
      </c>
      <c r="F1144" s="2">
        <f>'Moving Avg'!D1144</f>
        <v>6.63</v>
      </c>
      <c r="G1144" s="2">
        <f>'Moving Avg'!F1144</f>
        <v>6.6714999999999973</v>
      </c>
      <c r="H1144" s="2">
        <f>'Moving Avg'!G1144</f>
        <v>6.4185999999999988</v>
      </c>
      <c r="I1144" s="2">
        <f>'Moving Avg'!H1144</f>
        <v>6.5617500000000097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6.61</v>
      </c>
      <c r="C1145" s="2">
        <f>RSI!I1145</f>
        <v>52.240665448572329</v>
      </c>
      <c r="D1145" s="2">
        <f>MACD!E1145</f>
        <v>6.1123256927590575E-2</v>
      </c>
      <c r="E1145" s="2">
        <f>MACD!F1145</f>
        <v>6.0648767620401556E-2</v>
      </c>
      <c r="F1145" s="2">
        <f>'Moving Avg'!D1145</f>
        <v>6.6260000000000003</v>
      </c>
      <c r="G1145" s="2">
        <f>'Moving Avg'!F1145</f>
        <v>6.6629999999999985</v>
      </c>
      <c r="H1145" s="2">
        <f>'Moving Avg'!G1145</f>
        <v>6.4335999999999993</v>
      </c>
      <c r="I1145" s="2">
        <f>'Moving Avg'!H1145</f>
        <v>6.5601000000000083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6.6</v>
      </c>
      <c r="C1146" s="2">
        <f>RSI!I1146</f>
        <v>50.505267981489105</v>
      </c>
      <c r="D1146" s="2">
        <f>MACD!E1146</f>
        <v>5.6249475111211922E-2</v>
      </c>
      <c r="E1146" s="2">
        <f>MACD!F1146</f>
        <v>5.9768909118563633E-2</v>
      </c>
      <c r="F1146" s="2">
        <f>'Moving Avg'!D1146</f>
        <v>6.62</v>
      </c>
      <c r="G1146" s="2">
        <f>'Moving Avg'!F1146</f>
        <v>6.6539999999999981</v>
      </c>
      <c r="H1146" s="2">
        <f>'Moving Avg'!G1146</f>
        <v>6.448199999999999</v>
      </c>
      <c r="I1146" s="2">
        <f>'Moving Avg'!H1146</f>
        <v>6.558400000000006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6.6</v>
      </c>
      <c r="C1147" s="2">
        <f>RSI!I1147</f>
        <v>50.505267981489105</v>
      </c>
      <c r="D1147" s="2">
        <f>MACD!E1147</f>
        <v>5.2131845766626661E-2</v>
      </c>
      <c r="E1147" s="2">
        <f>MACD!F1147</f>
        <v>5.8241496448176236E-2</v>
      </c>
      <c r="F1147" s="2">
        <f>'Moving Avg'!D1147</f>
        <v>6.6139999999999999</v>
      </c>
      <c r="G1147" s="2">
        <f>'Moving Avg'!F1147</f>
        <v>6.6449999999999978</v>
      </c>
      <c r="H1147" s="2">
        <f>'Moving Avg'!G1147</f>
        <v>6.4622000000000002</v>
      </c>
      <c r="I1147" s="2">
        <f>'Moving Avg'!H1147</f>
        <v>6.5567000000000037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6.6</v>
      </c>
      <c r="C1148" s="2">
        <f>RSI!I1148</f>
        <v>50.505267981489112</v>
      </c>
      <c r="D1148" s="2">
        <f>MACD!E1148</f>
        <v>4.8653568123243396E-2</v>
      </c>
      <c r="E1148" s="2">
        <f>MACD!F1148</f>
        <v>5.6323910783189671E-2</v>
      </c>
      <c r="F1148" s="2">
        <f>'Moving Avg'!D1148</f>
        <v>6.6079999999999997</v>
      </c>
      <c r="G1148" s="2">
        <f>'Moving Avg'!F1148</f>
        <v>6.6359999999999983</v>
      </c>
      <c r="H1148" s="2">
        <f>'Moving Avg'!G1148</f>
        <v>6.4762000000000013</v>
      </c>
      <c r="I1148" s="2">
        <f>'Moving Avg'!H1148</f>
        <v>6.5550000000000033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6.6</v>
      </c>
      <c r="C1149" s="2">
        <f>RSI!I1149</f>
        <v>50.505267981489112</v>
      </c>
      <c r="D1149" s="2">
        <f>MACD!E1149</f>
        <v>4.5715845546538958E-2</v>
      </c>
      <c r="E1149" s="2">
        <f>MACD!F1149</f>
        <v>5.420229773585953E-2</v>
      </c>
      <c r="F1149" s="2">
        <f>'Moving Avg'!D1149</f>
        <v>6.6020000000000012</v>
      </c>
      <c r="G1149" s="2">
        <f>'Moving Avg'!F1149</f>
        <v>6.6314999999999982</v>
      </c>
      <c r="H1149" s="2">
        <f>'Moving Avg'!G1149</f>
        <v>6.4902000000000006</v>
      </c>
      <c r="I1149" s="2">
        <f>'Moving Avg'!H1149</f>
        <v>6.5533500000000027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6.6</v>
      </c>
      <c r="C1150" s="2">
        <f>RSI!I1150</f>
        <v>50.505267981489126</v>
      </c>
      <c r="D1150" s="2">
        <f>MACD!E1150</f>
        <v>4.3235113094175937E-2</v>
      </c>
      <c r="E1150" s="2">
        <f>MACD!F1150</f>
        <v>5.2008860807522816E-2</v>
      </c>
      <c r="F1150" s="2">
        <f>'Moving Avg'!D1150</f>
        <v>6.6</v>
      </c>
      <c r="G1150" s="2">
        <f>'Moving Avg'!F1150</f>
        <v>6.626999999999998</v>
      </c>
      <c r="H1150" s="2">
        <f>'Moving Avg'!G1150</f>
        <v>6.5042000000000018</v>
      </c>
      <c r="I1150" s="2">
        <f>'Moving Avg'!H1150</f>
        <v>6.5521000000000011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6.6</v>
      </c>
      <c r="C1151" s="2">
        <f>RSI!I1151</f>
        <v>50.505267981489112</v>
      </c>
      <c r="D1151" s="2">
        <f>MACD!E1151</f>
        <v>4.1140691792817208E-2</v>
      </c>
      <c r="E1151" s="2">
        <f>MACD!F1151</f>
        <v>4.9835227004581692E-2</v>
      </c>
      <c r="F1151" s="2">
        <f>'Moving Avg'!D1151</f>
        <v>6.6</v>
      </c>
      <c r="G1151" s="2">
        <f>'Moving Avg'!F1151</f>
        <v>6.6244999999999994</v>
      </c>
      <c r="H1151" s="2">
        <f>'Moving Avg'!G1151</f>
        <v>6.5182000000000029</v>
      </c>
      <c r="I1151" s="2">
        <f>'Moving Avg'!H1151</f>
        <v>6.5508500000000005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6.6</v>
      </c>
      <c r="C1152" s="2">
        <f>RSI!I1152</f>
        <v>50.505267981489126</v>
      </c>
      <c r="D1152" s="2">
        <f>MACD!E1152</f>
        <v>3.9372803972177017E-2</v>
      </c>
      <c r="E1152" s="2">
        <f>MACD!F1152</f>
        <v>4.7742742398100758E-2</v>
      </c>
      <c r="F1152" s="2">
        <f>'Moving Avg'!D1152</f>
        <v>6.6</v>
      </c>
      <c r="G1152" s="2">
        <f>'Moving Avg'!F1152</f>
        <v>6.6214999999999993</v>
      </c>
      <c r="H1152" s="2">
        <f>'Moving Avg'!G1152</f>
        <v>6.5322000000000022</v>
      </c>
      <c r="I1152" s="2">
        <f>'Moving Avg'!H1152</f>
        <v>6.5498499999999993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6.6</v>
      </c>
      <c r="C1153" s="2">
        <f>RSI!I1153</f>
        <v>50.505267981489126</v>
      </c>
      <c r="D1153" s="2">
        <f>MACD!E1153</f>
        <v>3.788089409592299E-2</v>
      </c>
      <c r="E1153" s="2">
        <f>MACD!F1153</f>
        <v>4.577037273766521E-2</v>
      </c>
      <c r="F1153" s="2">
        <f>'Moving Avg'!D1153</f>
        <v>6.6</v>
      </c>
      <c r="G1153" s="2">
        <f>'Moving Avg'!F1153</f>
        <v>6.6184999999999992</v>
      </c>
      <c r="H1153" s="2">
        <f>'Moving Avg'!G1153</f>
        <v>6.5462000000000033</v>
      </c>
      <c r="I1153" s="2">
        <f>'Moving Avg'!H1153</f>
        <v>6.5488499999999981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6.6</v>
      </c>
      <c r="C1154" s="2">
        <f>RSI!I1154</f>
        <v>50.505267981489126</v>
      </c>
      <c r="D1154" s="2">
        <f>MACD!E1154</f>
        <v>3.6622208077822016E-2</v>
      </c>
      <c r="E1154" s="2">
        <f>MACD!F1154</f>
        <v>4.3940739805696578E-2</v>
      </c>
      <c r="F1154" s="2">
        <f>'Moving Avg'!D1154</f>
        <v>6.6</v>
      </c>
      <c r="G1154" s="2">
        <f>'Moving Avg'!F1154</f>
        <v>6.615499999999999</v>
      </c>
      <c r="H1154" s="2">
        <f>'Moving Avg'!G1154</f>
        <v>6.5602000000000045</v>
      </c>
      <c r="I1154" s="2">
        <f>'Moving Avg'!H1154</f>
        <v>6.5478499999999986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6.6</v>
      </c>
      <c r="C1155" s="2">
        <f>RSI!I1155</f>
        <v>50.505267981489126</v>
      </c>
      <c r="D1155" s="2">
        <f>MACD!E1155</f>
        <v>3.2483668227996532E-2</v>
      </c>
      <c r="E1155" s="2">
        <f>MACD!F1155</f>
        <v>4.1649325490156569E-2</v>
      </c>
      <c r="F1155" s="2">
        <f>'Moving Avg'!D1155</f>
        <v>6.6</v>
      </c>
      <c r="G1155" s="2">
        <f>'Moving Avg'!F1155</f>
        <v>6.613999999999999</v>
      </c>
      <c r="H1155" s="2">
        <f>'Moving Avg'!G1155</f>
        <v>6.5742000000000038</v>
      </c>
      <c r="I1155" s="2">
        <f>'Moving Avg'!H1155</f>
        <v>6.5473499999999971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6.6</v>
      </c>
      <c r="C1156" s="2">
        <f>RSI!I1156</f>
        <v>50.505267981489112</v>
      </c>
      <c r="D1156" s="2">
        <f>MACD!E1156</f>
        <v>2.7446536798896304E-2</v>
      </c>
      <c r="E1156" s="2">
        <f>MACD!F1156</f>
        <v>3.8808767751904519E-2</v>
      </c>
      <c r="F1156" s="2">
        <f>'Moving Avg'!D1156</f>
        <v>6.6</v>
      </c>
      <c r="G1156" s="2">
        <f>'Moving Avg'!F1156</f>
        <v>6.6124999999999972</v>
      </c>
      <c r="H1156" s="2">
        <f>'Moving Avg'!G1156</f>
        <v>6.5882000000000041</v>
      </c>
      <c r="I1156" s="2">
        <f>'Moving Avg'!H1156</f>
        <v>6.5464499999999974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43697</v>
      </c>
      <c r="B1157" s="2">
        <f>RSI!B1157</f>
        <v>6.55</v>
      </c>
      <c r="C1157" s="2">
        <f>RSI!I1157</f>
        <v>36.722786721932955</v>
      </c>
      <c r="D1157" s="2">
        <f>MACD!E1157</f>
        <v>2.6890988963574003E-2</v>
      </c>
      <c r="E1157" s="2">
        <f>MACD!F1157</f>
        <v>3.6425211994238413E-2</v>
      </c>
      <c r="F1157" s="2">
        <f>'Moving Avg'!D1157</f>
        <v>6.589999999999999</v>
      </c>
      <c r="G1157" s="2">
        <f>'Moving Avg'!F1157</f>
        <v>6.6084999999999976</v>
      </c>
      <c r="H1157" s="2">
        <f>'Moving Avg'!G1157</f>
        <v>6.6012000000000048</v>
      </c>
      <c r="I1157" s="2">
        <f>'Moving Avg'!H1157</f>
        <v>6.5452999999999975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6.55</v>
      </c>
      <c r="C1158" s="2">
        <f>RSI!I1158</f>
        <v>36.722786721932955</v>
      </c>
      <c r="D1158" s="2">
        <f>MACD!E1158</f>
        <v>2.6719081241158626E-2</v>
      </c>
      <c r="E1158" s="2">
        <f>MACD!F1158</f>
        <v>3.4483985843622458E-2</v>
      </c>
      <c r="F1158" s="2">
        <f>'Moving Avg'!D1158</f>
        <v>6.58</v>
      </c>
      <c r="G1158" s="2">
        <f>'Moving Avg'!F1158</f>
        <v>6.6044999999999972</v>
      </c>
      <c r="H1158" s="2">
        <f>'Moving Avg'!G1158</f>
        <v>6.6142000000000039</v>
      </c>
      <c r="I1158" s="2">
        <f>'Moving Avg'!H1158</f>
        <v>6.5441499999999975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6.55</v>
      </c>
      <c r="C1159" s="2">
        <f>RSI!I1159</f>
        <v>36.722786721932955</v>
      </c>
      <c r="D1159" s="2">
        <f>MACD!E1159</f>
        <v>2.684970531913855E-2</v>
      </c>
      <c r="E1159" s="2">
        <f>MACD!F1159</f>
        <v>3.295712973872568E-2</v>
      </c>
      <c r="F1159" s="2">
        <f>'Moving Avg'!D1159</f>
        <v>6.57</v>
      </c>
      <c r="G1159" s="2">
        <f>'Moving Avg'!F1159</f>
        <v>6.6004999999999985</v>
      </c>
      <c r="H1159" s="2">
        <f>'Moving Avg'!G1159</f>
        <v>6.625200000000004</v>
      </c>
      <c r="I1159" s="2">
        <f>'Moving Avg'!H1159</f>
        <v>6.5429499999999976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6.36</v>
      </c>
      <c r="C1160" s="2">
        <f>RSI!I1160</f>
        <v>15.999995781438855</v>
      </c>
      <c r="D1160" s="2">
        <f>MACD!E1160</f>
        <v>4.128994121705265E-2</v>
      </c>
      <c r="E1160" s="2">
        <f>MACD!F1160</f>
        <v>3.4623692034391078E-2</v>
      </c>
      <c r="F1160" s="2">
        <f>'Moving Avg'!D1160</f>
        <v>6.5220000000000002</v>
      </c>
      <c r="G1160" s="2">
        <f>'Moving Avg'!F1160</f>
        <v>6.5869999999999989</v>
      </c>
      <c r="H1160" s="2">
        <f>'Moving Avg'!G1160</f>
        <v>6.6288000000000036</v>
      </c>
      <c r="I1160" s="2">
        <f>'Moving Avg'!H1160</f>
        <v>6.5407999999999955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6.36</v>
      </c>
      <c r="C1161" s="2">
        <f>RSI!I1161</f>
        <v>15.999995781438855</v>
      </c>
      <c r="D1161" s="2">
        <f>MACD!E1161</f>
        <v>5.4868018445138667E-2</v>
      </c>
      <c r="E1161" s="2">
        <f>MACD!F1161</f>
        <v>3.8672557316540596E-2</v>
      </c>
      <c r="F1161" s="2">
        <f>'Moving Avg'!D1161</f>
        <v>6.4739999999999993</v>
      </c>
      <c r="G1161" s="2">
        <f>'Moving Avg'!F1161</f>
        <v>6.5734999999999983</v>
      </c>
      <c r="H1161" s="2">
        <f>'Moving Avg'!G1161</f>
        <v>6.6252000000000031</v>
      </c>
      <c r="I1161" s="2">
        <f>'Moving Avg'!H1161</f>
        <v>6.538649999999997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6.55</v>
      </c>
      <c r="C1162" s="2">
        <f>RSI!I1162</f>
        <v>49.228092328517619</v>
      </c>
      <c r="D1162" s="2">
        <f>MACD!E1162</f>
        <v>5.3541805236999807E-2</v>
      </c>
      <c r="E1162" s="2">
        <f>MACD!F1162</f>
        <v>4.1646406900632441E-2</v>
      </c>
      <c r="F1162" s="2">
        <f>'Moving Avg'!D1162</f>
        <v>6.4739999999999993</v>
      </c>
      <c r="G1162" s="2">
        <f>'Moving Avg'!F1162</f>
        <v>6.5694999999999997</v>
      </c>
      <c r="H1162" s="2">
        <f>'Moving Avg'!G1162</f>
        <v>6.6254000000000026</v>
      </c>
      <c r="I1162" s="2">
        <f>'Moving Avg'!H1162</f>
        <v>6.5375499999999969</v>
      </c>
      <c r="J1162" s="6" t="str">
        <f>OBV!F1162</f>
        <v>BULLISH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43705</v>
      </c>
      <c r="B1163" s="2">
        <f>RSI!B1163</f>
        <v>6.59</v>
      </c>
      <c r="C1163" s="2">
        <f>RSI!I1163</f>
        <v>53.406780377884942</v>
      </c>
      <c r="D1163" s="2">
        <f>MACD!E1163</f>
        <v>4.9499423888891947E-2</v>
      </c>
      <c r="E1163" s="2">
        <f>MACD!F1163</f>
        <v>4.3217010298284342E-2</v>
      </c>
      <c r="F1163" s="2">
        <f>'Moving Avg'!D1163</f>
        <v>6.4819999999999993</v>
      </c>
      <c r="G1163" s="2">
        <f>'Moving Avg'!F1163</f>
        <v>6.5674999999999981</v>
      </c>
      <c r="H1163" s="2">
        <f>'Moving Avg'!G1163</f>
        <v>6.622600000000002</v>
      </c>
      <c r="I1163" s="2">
        <f>'Moving Avg'!H1163</f>
        <v>6.5366499999999954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6.58</v>
      </c>
      <c r="C1164" s="2">
        <f>RSI!I1164</f>
        <v>52.249018362173658</v>
      </c>
      <c r="D1164" s="2">
        <f>MACD!E1164</f>
        <v>4.6622920851040917E-2</v>
      </c>
      <c r="E1164" s="2">
        <f>MACD!F1164</f>
        <v>4.3898192408835662E-2</v>
      </c>
      <c r="F1164" s="2">
        <f>'Moving Avg'!D1164</f>
        <v>6.4879999999999995</v>
      </c>
      <c r="G1164" s="2">
        <f>'Moving Avg'!F1164</f>
        <v>6.5649999999999995</v>
      </c>
      <c r="H1164" s="2">
        <f>'Moving Avg'!G1164</f>
        <v>6.6196000000000002</v>
      </c>
      <c r="I1164" s="2">
        <f>'Moving Avg'!H1164</f>
        <v>6.535699999999995</v>
      </c>
      <c r="J1164" s="6" t="str">
        <f>OBV!F1164</f>
        <v>BULLISH</v>
      </c>
      <c r="K1164" s="6" t="str">
        <f>OBV!G1164</f>
        <v>NEUTRAL</v>
      </c>
      <c r="L1164" s="6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6.58</v>
      </c>
      <c r="C1165" s="2">
        <f>RSI!I1165</f>
        <v>52.249018362173672</v>
      </c>
      <c r="D1165" s="2">
        <f>MACD!E1165</f>
        <v>4.4065855270376986E-2</v>
      </c>
      <c r="E1165" s="2">
        <f>MACD!F1165</f>
        <v>4.3931724981143928E-2</v>
      </c>
      <c r="F1165" s="2">
        <f>'Moving Avg'!D1165</f>
        <v>6.5319999999999991</v>
      </c>
      <c r="G1165" s="2">
        <f>'Moving Avg'!F1165</f>
        <v>6.5634999999999994</v>
      </c>
      <c r="H1165" s="2">
        <f>'Moving Avg'!G1165</f>
        <v>6.6166</v>
      </c>
      <c r="I1165" s="2">
        <f>'Moving Avg'!H1165</f>
        <v>6.5347499999999936</v>
      </c>
      <c r="J1165" s="6" t="str">
        <f>OBV!F1165</f>
        <v>BULLISH</v>
      </c>
      <c r="K1165" s="6" t="str">
        <f>OBV!G1165</f>
        <v>NEUTRAL</v>
      </c>
      <c r="L1165" s="6" t="str">
        <f>OBV!H1165</f>
        <v>CONFIRMED BULLISH</v>
      </c>
    </row>
    <row r="1166" spans="1:12" ht="13.5" x14ac:dyDescent="0.25">
      <c r="A1166" s="3">
        <f>RSI!A1166</f>
        <v>43710</v>
      </c>
      <c r="B1166" s="2">
        <f>RSI!B1166</f>
        <v>6.57</v>
      </c>
      <c r="C1166" s="2">
        <f>RSI!I1166</f>
        <v>50.967612931487373</v>
      </c>
      <c r="D1166" s="2">
        <f>MACD!E1166</f>
        <v>4.25289422909918E-2</v>
      </c>
      <c r="E1166" s="2">
        <f>MACD!F1166</f>
        <v>4.3651168443113508E-2</v>
      </c>
      <c r="F1166" s="2">
        <f>'Moving Avg'!D1166</f>
        <v>6.5739999999999998</v>
      </c>
      <c r="G1166" s="2">
        <f>'Moving Avg'!F1166</f>
        <v>6.5619999999999994</v>
      </c>
      <c r="H1166" s="2">
        <f>'Moving Avg'!G1166</f>
        <v>6.6133999999999995</v>
      </c>
      <c r="I1166" s="2">
        <f>'Moving Avg'!H1166</f>
        <v>6.5337499999999933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6.57</v>
      </c>
      <c r="C1167" s="2">
        <f>RSI!I1167</f>
        <v>50.967612931487373</v>
      </c>
      <c r="D1167" s="2">
        <f>MACD!E1167</f>
        <v>3.3489720528898204E-2</v>
      </c>
      <c r="E1167" s="2">
        <f>MACD!F1167</f>
        <v>4.161887886027045E-2</v>
      </c>
      <c r="F1167" s="2">
        <f>'Moving Avg'!D1167</f>
        <v>6.5780000000000003</v>
      </c>
      <c r="G1167" s="2">
        <f>'Moving Avg'!F1167</f>
        <v>6.5604999999999993</v>
      </c>
      <c r="H1167" s="2">
        <f>'Moving Avg'!G1167</f>
        <v>6.6107999999999985</v>
      </c>
      <c r="I1167" s="2">
        <f>'Moving Avg'!H1167</f>
        <v>6.532749999999993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6.57</v>
      </c>
      <c r="C1168" s="2">
        <f>RSI!I1168</f>
        <v>50.967612931487373</v>
      </c>
      <c r="D1168" s="2">
        <f>MACD!E1168</f>
        <v>2.5798139712113866E-2</v>
      </c>
      <c r="E1168" s="2">
        <f>MACD!F1168</f>
        <v>3.8454731030639136E-2</v>
      </c>
      <c r="F1168" s="2">
        <f>'Moving Avg'!D1168</f>
        <v>6.5740000000000007</v>
      </c>
      <c r="G1168" s="2">
        <f>'Moving Avg'!F1168</f>
        <v>6.5589999999999993</v>
      </c>
      <c r="H1168" s="2">
        <f>'Moving Avg'!G1168</f>
        <v>6.6081999999999983</v>
      </c>
      <c r="I1168" s="2">
        <f>'Moving Avg'!H1168</f>
        <v>6.5317499999999926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6.57</v>
      </c>
      <c r="C1169" s="2">
        <f>RSI!I1169</f>
        <v>50.967612931487373</v>
      </c>
      <c r="D1169" s="2">
        <f>MACD!E1169</f>
        <v>1.9250056283441452E-2</v>
      </c>
      <c r="E1169" s="2">
        <f>MACD!F1169</f>
        <v>3.4613796081199598E-2</v>
      </c>
      <c r="F1169" s="2">
        <f>'Moving Avg'!D1169</f>
        <v>6.5720000000000001</v>
      </c>
      <c r="G1169" s="2">
        <f>'Moving Avg'!F1169</f>
        <v>6.5574999999999992</v>
      </c>
      <c r="H1169" s="2">
        <f>'Moving Avg'!G1169</f>
        <v>6.6135999999999981</v>
      </c>
      <c r="I1169" s="2">
        <f>'Moving Avg'!H1169</f>
        <v>6.5307499999999923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6.57</v>
      </c>
      <c r="C1170" s="2">
        <f>RSI!I1170</f>
        <v>50.96761293148738</v>
      </c>
      <c r="D1170" s="2">
        <f>MACD!E1170</f>
        <v>-1.555827183057179E-2</v>
      </c>
      <c r="E1170" s="2">
        <f>MACD!F1170</f>
        <v>2.457938249884532E-2</v>
      </c>
      <c r="F1170" s="2">
        <f>'Moving Avg'!D1170</f>
        <v>6.57</v>
      </c>
      <c r="G1170" s="2">
        <f>'Moving Avg'!F1170</f>
        <v>6.5559999999999992</v>
      </c>
      <c r="H1170" s="2">
        <f>'Moving Avg'!G1170</f>
        <v>6.6189999999999971</v>
      </c>
      <c r="I1170" s="2">
        <f>'Moving Avg'!H1170</f>
        <v>6.5297499999999911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6.57</v>
      </c>
      <c r="C1171" s="2">
        <f>RSI!I1171</f>
        <v>50.967612931487373</v>
      </c>
      <c r="D1171" s="2">
        <f>MACD!E1171</f>
        <v>-4.5045614121259625E-2</v>
      </c>
      <c r="E1171" s="2">
        <f>MACD!F1171</f>
        <v>1.0654383174824332E-2</v>
      </c>
      <c r="F1171" s="2">
        <f>'Moving Avg'!D1171</f>
        <v>6.57</v>
      </c>
      <c r="G1171" s="2">
        <f>'Moving Avg'!F1171</f>
        <v>6.5544999999999973</v>
      </c>
      <c r="H1171" s="2">
        <f>'Moving Avg'!G1171</f>
        <v>6.6169999999999973</v>
      </c>
      <c r="I1171" s="2">
        <f>'Moving Avg'!H1171</f>
        <v>6.5287499999999898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43718</v>
      </c>
      <c r="B1172" s="2">
        <f>RSI!B1172</f>
        <v>6.57</v>
      </c>
      <c r="C1172" s="2">
        <f>RSI!I1172</f>
        <v>50.967612931487373</v>
      </c>
      <c r="D1172" s="2">
        <f>MACD!E1172</f>
        <v>-4.0797285555600915E-2</v>
      </c>
      <c r="E1172" s="2">
        <f>MACD!F1172</f>
        <v>3.6404942873928363E-4</v>
      </c>
      <c r="F1172" s="2">
        <f>'Moving Avg'!D1172</f>
        <v>6.57</v>
      </c>
      <c r="G1172" s="2">
        <f>'Moving Avg'!F1172</f>
        <v>6.5529999999999973</v>
      </c>
      <c r="H1172" s="2">
        <f>'Moving Avg'!G1172</f>
        <v>6.6149999999999967</v>
      </c>
      <c r="I1172" s="2">
        <f>'Moving Avg'!H1172</f>
        <v>6.5277999999999894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</row>
    <row r="1173" spans="1:12" ht="13.5" x14ac:dyDescent="0.25">
      <c r="A1173" s="3">
        <f>RSI!A1173</f>
        <v>43719</v>
      </c>
      <c r="B1173" s="2">
        <f>RSI!B1173</f>
        <v>6.57</v>
      </c>
      <c r="C1173" s="2">
        <f>RSI!I1173</f>
        <v>50.967612931487373</v>
      </c>
      <c r="D1173" s="2">
        <f>MACD!E1173</f>
        <v>-3.1077970747116268E-2</v>
      </c>
      <c r="E1173" s="2">
        <f>MACD!F1173</f>
        <v>-5.9243546064318272E-3</v>
      </c>
      <c r="F1173" s="2">
        <f>'Moving Avg'!D1173</f>
        <v>6.57</v>
      </c>
      <c r="G1173" s="2">
        <f>'Moving Avg'!F1173</f>
        <v>6.5514999999999972</v>
      </c>
      <c r="H1173" s="2">
        <f>'Moving Avg'!G1173</f>
        <v>6.6129999999999969</v>
      </c>
      <c r="I1173" s="2">
        <f>'Moving Avg'!H1173</f>
        <v>6.5267999999999891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6.57</v>
      </c>
      <c r="C1174" s="2">
        <f>RSI!I1174</f>
        <v>50.967612931487373</v>
      </c>
      <c r="D1174" s="2">
        <f>MACD!E1174</f>
        <v>-2.4419499364433328E-2</v>
      </c>
      <c r="E1174" s="2">
        <f>MACD!F1174</f>
        <v>-9.6233835580321284E-3</v>
      </c>
      <c r="F1174" s="2">
        <f>'Moving Avg'!D1174</f>
        <v>6.57</v>
      </c>
      <c r="G1174" s="2">
        <f>'Moving Avg'!F1174</f>
        <v>6.5499999999999972</v>
      </c>
      <c r="H1174" s="2">
        <f>'Moving Avg'!G1174</f>
        <v>6.6087999999999978</v>
      </c>
      <c r="I1174" s="2">
        <f>'Moving Avg'!H1174</f>
        <v>6.5257999999999878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6.57</v>
      </c>
      <c r="C1175" s="2">
        <f>RSI!I1175</f>
        <v>50.967612931487373</v>
      </c>
      <c r="D1175" s="2">
        <f>MACD!E1175</f>
        <v>-1.8810503274131918E-2</v>
      </c>
      <c r="E1175" s="2">
        <f>MACD!F1175</f>
        <v>-1.1460807501252087E-2</v>
      </c>
      <c r="F1175" s="2">
        <f>'Moving Avg'!D1175</f>
        <v>6.57</v>
      </c>
      <c r="G1175" s="2">
        <f>'Moving Avg'!F1175</f>
        <v>6.5484999999999971</v>
      </c>
      <c r="H1175" s="2">
        <f>'Moving Avg'!G1175</f>
        <v>6.6045999999999978</v>
      </c>
      <c r="I1175" s="2">
        <f>'Moving Avg'!H1175</f>
        <v>6.5247999999999866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6.57</v>
      </c>
      <c r="C1176" s="2">
        <f>RSI!I1176</f>
        <v>50.967612931487373</v>
      </c>
      <c r="D1176" s="2">
        <f>MACD!E1176</f>
        <v>-1.562612738259439E-2</v>
      </c>
      <c r="E1176" s="2">
        <f>MACD!F1176</f>
        <v>-1.2293871477520549E-2</v>
      </c>
      <c r="F1176" s="2">
        <f>'Moving Avg'!D1176</f>
        <v>6.57</v>
      </c>
      <c r="G1176" s="2">
        <f>'Moving Avg'!F1176</f>
        <v>6.5469999999999953</v>
      </c>
      <c r="H1176" s="2">
        <f>'Moving Avg'!G1176</f>
        <v>6.6003999999999987</v>
      </c>
      <c r="I1176" s="2">
        <f>'Moving Avg'!H1176</f>
        <v>6.5237999999999863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6.57</v>
      </c>
      <c r="C1177" s="2">
        <f>RSI!I1177</f>
        <v>50.967612931487373</v>
      </c>
      <c r="D1177" s="2">
        <f>MACD!E1177</f>
        <v>-1.2953170460363594E-2</v>
      </c>
      <c r="E1177" s="2">
        <f>MACD!F1177</f>
        <v>-1.2425731274089158E-2</v>
      </c>
      <c r="F1177" s="2">
        <f>'Moving Avg'!D1177</f>
        <v>6.57</v>
      </c>
      <c r="G1177" s="2">
        <f>'Moving Avg'!F1177</f>
        <v>6.5479999999999965</v>
      </c>
      <c r="H1177" s="2">
        <f>'Moving Avg'!G1177</f>
        <v>6.5961999999999987</v>
      </c>
      <c r="I1177" s="2">
        <f>'Moving Avg'!H1177</f>
        <v>6.5227999999999851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6.57</v>
      </c>
      <c r="C1178" s="2">
        <f>RSI!I1178</f>
        <v>50.967612931487373</v>
      </c>
      <c r="D1178" s="2">
        <f>MACD!E1178</f>
        <v>-1.0711358963341411E-2</v>
      </c>
      <c r="E1178" s="2">
        <f>MACD!F1178</f>
        <v>-1.208285681193961E-2</v>
      </c>
      <c r="F1178" s="2">
        <f>'Moving Avg'!D1178</f>
        <v>6.57</v>
      </c>
      <c r="G1178" s="2">
        <f>'Moving Avg'!F1178</f>
        <v>6.5489999999999968</v>
      </c>
      <c r="H1178" s="2">
        <f>'Moving Avg'!G1178</f>
        <v>6.5919999999999996</v>
      </c>
      <c r="I1178" s="2">
        <f>'Moving Avg'!H1178</f>
        <v>6.5217999999999847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6.57</v>
      </c>
      <c r="C1179" s="2">
        <f>RSI!I1179</f>
        <v>50.967612931487373</v>
      </c>
      <c r="D1179" s="2">
        <f>MACD!E1179</f>
        <v>-8.8328871754939087E-3</v>
      </c>
      <c r="E1179" s="2">
        <f>MACD!F1179</f>
        <v>-1.1432862884650471E-2</v>
      </c>
      <c r="F1179" s="2">
        <f>'Moving Avg'!D1179</f>
        <v>6.57</v>
      </c>
      <c r="G1179" s="2">
        <f>'Moving Avg'!F1179</f>
        <v>6.5499999999999972</v>
      </c>
      <c r="H1179" s="2">
        <f>'Moving Avg'!G1179</f>
        <v>6.589599999999999</v>
      </c>
      <c r="I1179" s="2">
        <f>'Moving Avg'!H1179</f>
        <v>6.5207999999999835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6.57</v>
      </c>
      <c r="C1180" s="2">
        <f>RSI!I1180</f>
        <v>50.967612931487373</v>
      </c>
      <c r="D1180" s="2">
        <f>MACD!E1180</f>
        <v>-7.2604903368613805E-3</v>
      </c>
      <c r="E1180" s="2">
        <f>MACD!F1180</f>
        <v>-1.0598388375092653E-2</v>
      </c>
      <c r="F1180" s="2">
        <f>'Moving Avg'!D1180</f>
        <v>6.57</v>
      </c>
      <c r="G1180" s="2">
        <f>'Moving Avg'!F1180</f>
        <v>6.5604999999999958</v>
      </c>
      <c r="H1180" s="2">
        <f>'Moving Avg'!G1180</f>
        <v>6.5871999999999993</v>
      </c>
      <c r="I1180" s="2">
        <f>'Moving Avg'!H1180</f>
        <v>6.519849999999983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6.57</v>
      </c>
      <c r="C1181" s="2">
        <f>RSI!I1181</f>
        <v>50.967612931487373</v>
      </c>
      <c r="D1181" s="2">
        <f>MACD!E1181</f>
        <v>-5.9458148611586381E-3</v>
      </c>
      <c r="E1181" s="2">
        <f>MACD!F1181</f>
        <v>-9.6678736723058503E-3</v>
      </c>
      <c r="F1181" s="2">
        <f>'Moving Avg'!D1181</f>
        <v>6.57</v>
      </c>
      <c r="G1181" s="2">
        <f>'Moving Avg'!F1181</f>
        <v>6.5709999999999962</v>
      </c>
      <c r="H1181" s="2">
        <f>'Moving Avg'!G1181</f>
        <v>6.5855999999999995</v>
      </c>
      <c r="I1181" s="2">
        <f>'Moving Avg'!H1181</f>
        <v>6.5188999999999817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6.38</v>
      </c>
      <c r="C1182" s="2">
        <f>RSI!I1182</f>
        <v>20.183870665260585</v>
      </c>
      <c r="D1182" s="2">
        <f>MACD!E1182</f>
        <v>9.2260341851746475E-3</v>
      </c>
      <c r="E1182" s="2">
        <f>MACD!F1182</f>
        <v>-5.8890921008097515E-3</v>
      </c>
      <c r="F1182" s="2">
        <f>'Moving Avg'!D1182</f>
        <v>6.5320000000000009</v>
      </c>
      <c r="G1182" s="2">
        <f>'Moving Avg'!F1182</f>
        <v>6.5624999999999973</v>
      </c>
      <c r="H1182" s="2">
        <f>'Moving Avg'!G1182</f>
        <v>6.5799999999999992</v>
      </c>
      <c r="I1182" s="2">
        <f>'Moving Avg'!H1182</f>
        <v>6.5169999999999826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6.38</v>
      </c>
      <c r="C1183" s="2">
        <f>RSI!I1183</f>
        <v>20.183870665260585</v>
      </c>
      <c r="D1183" s="2">
        <f>MACD!E1183</f>
        <v>2.3172912678054658E-2</v>
      </c>
      <c r="E1183" s="2">
        <f>MACD!F1183</f>
        <v>-7.6691145036869926E-5</v>
      </c>
      <c r="F1183" s="2">
        <f>'Moving Avg'!D1183</f>
        <v>6.4939999999999998</v>
      </c>
      <c r="G1183" s="2">
        <f>'Moving Avg'!F1183</f>
        <v>6.5519999999999969</v>
      </c>
      <c r="H1183" s="2">
        <f>'Moving Avg'!G1183</f>
        <v>6.5743999999999998</v>
      </c>
      <c r="I1183" s="2">
        <f>'Moving Avg'!H1183</f>
        <v>6.5150999999999826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6.38</v>
      </c>
      <c r="C1184" s="2">
        <f>RSI!I1184</f>
        <v>20.183870665260585</v>
      </c>
      <c r="D1184" s="2">
        <f>MACD!E1184</f>
        <v>3.600111762058944E-2</v>
      </c>
      <c r="E1184" s="2">
        <f>MACD!F1184</f>
        <v>7.1388706080883924E-3</v>
      </c>
      <c r="F1184" s="2">
        <f>'Moving Avg'!D1184</f>
        <v>6.4560000000000004</v>
      </c>
      <c r="G1184" s="2">
        <f>'Moving Avg'!F1184</f>
        <v>6.5419999999999972</v>
      </c>
      <c r="H1184" s="2">
        <f>'Moving Avg'!G1184</f>
        <v>6.5687999999999986</v>
      </c>
      <c r="I1184" s="2">
        <f>'Moving Avg'!H1184</f>
        <v>6.5131499999999827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43735</v>
      </c>
      <c r="B1185" s="2">
        <f>RSI!B1185</f>
        <v>6.38</v>
      </c>
      <c r="C1185" s="2">
        <f>RSI!I1185</f>
        <v>20.183870665260585</v>
      </c>
      <c r="D1185" s="2">
        <f>MACD!E1185</f>
        <v>4.7806678557098081E-2</v>
      </c>
      <c r="E1185" s="2">
        <f>MACD!F1185</f>
        <v>1.5272432197890332E-2</v>
      </c>
      <c r="F1185" s="2">
        <f>'Moving Avg'!D1185</f>
        <v>6.4179999999999993</v>
      </c>
      <c r="G1185" s="2">
        <f>'Moving Avg'!F1185</f>
        <v>6.5319999999999983</v>
      </c>
      <c r="H1185" s="2">
        <f>'Moving Avg'!G1185</f>
        <v>6.5637999999999987</v>
      </c>
      <c r="I1185" s="2">
        <f>'Moving Avg'!H1185</f>
        <v>6.5111999999999828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43738</v>
      </c>
      <c r="B1186" s="2">
        <f>RSI!B1186</f>
        <v>6.38</v>
      </c>
      <c r="C1186" s="2">
        <f>RSI!I1186</f>
        <v>20.183870665260585</v>
      </c>
      <c r="D1186" s="2">
        <f>MACD!E1186</f>
        <v>5.8676486372800873E-2</v>
      </c>
      <c r="E1186" s="2">
        <f>MACD!F1186</f>
        <v>2.395324303287244E-2</v>
      </c>
      <c r="F1186" s="2">
        <f>'Moving Avg'!D1186</f>
        <v>6.38</v>
      </c>
      <c r="G1186" s="2">
        <f>'Moving Avg'!F1186</f>
        <v>6.5224999999999982</v>
      </c>
      <c r="H1186" s="2">
        <f>'Moving Avg'!G1186</f>
        <v>6.5587999999999989</v>
      </c>
      <c r="I1186" s="2">
        <f>'Moving Avg'!H1186</f>
        <v>6.5092499999999829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43739</v>
      </c>
      <c r="B1187" s="2">
        <f>RSI!B1187</f>
        <v>6.38</v>
      </c>
      <c r="C1187" s="2">
        <f>RSI!I1187</f>
        <v>20.183870665260585</v>
      </c>
      <c r="D1187" s="2">
        <f>MACD!E1187</f>
        <v>6.8689281825299986E-2</v>
      </c>
      <c r="E1187" s="2">
        <f>MACD!F1187</f>
        <v>3.2900450791357949E-2</v>
      </c>
      <c r="F1187" s="2">
        <f>'Moving Avg'!D1187</f>
        <v>6.38</v>
      </c>
      <c r="G1187" s="2">
        <f>'Moving Avg'!F1187</f>
        <v>6.5129999999999981</v>
      </c>
      <c r="H1187" s="2">
        <f>'Moving Avg'!G1187</f>
        <v>6.553799999999999</v>
      </c>
      <c r="I1187" s="2">
        <f>'Moving Avg'!H1187</f>
        <v>6.507299999999983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6.38</v>
      </c>
      <c r="C1188" s="2">
        <f>RSI!I1188</f>
        <v>20.183870665260585</v>
      </c>
      <c r="D1188" s="2">
        <f>MACD!E1188</f>
        <v>7.7916522914006414E-2</v>
      </c>
      <c r="E1188" s="2">
        <f>MACD!F1188</f>
        <v>4.1903665215887648E-2</v>
      </c>
      <c r="F1188" s="2">
        <f>'Moving Avg'!D1188</f>
        <v>6.38</v>
      </c>
      <c r="G1188" s="2">
        <f>'Moving Avg'!F1188</f>
        <v>6.5034999999999981</v>
      </c>
      <c r="H1188" s="2">
        <f>'Moving Avg'!G1188</f>
        <v>6.5487999999999973</v>
      </c>
      <c r="I1188" s="2">
        <f>'Moving Avg'!H1188</f>
        <v>6.505349999999984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</row>
    <row r="1189" spans="1:12" ht="13.5" x14ac:dyDescent="0.25">
      <c r="A1189" s="3">
        <f>RSI!A1189</f>
        <v>43741</v>
      </c>
      <c r="B1189" s="2">
        <f>RSI!B1189</f>
        <v>6.38</v>
      </c>
      <c r="C1189" s="2">
        <f>RSI!I1189</f>
        <v>20.183870665260585</v>
      </c>
      <c r="D1189" s="2">
        <f>MACD!E1189</f>
        <v>8.6423147437477255E-2</v>
      </c>
      <c r="E1189" s="2">
        <f>MACD!F1189</f>
        <v>5.0807561660205572E-2</v>
      </c>
      <c r="F1189" s="2">
        <f>'Moving Avg'!D1189</f>
        <v>6.38</v>
      </c>
      <c r="G1189" s="2">
        <f>'Moving Avg'!F1189</f>
        <v>6.493999999999998</v>
      </c>
      <c r="H1189" s="2">
        <f>'Moving Avg'!G1189</f>
        <v>6.5437999999999974</v>
      </c>
      <c r="I1189" s="2">
        <f>'Moving Avg'!H1189</f>
        <v>6.5033999999999859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6.57</v>
      </c>
      <c r="C1190" s="2">
        <f>RSI!I1190</f>
        <v>61.859903655769536</v>
      </c>
      <c r="D1190" s="2">
        <f>MACD!E1190</f>
        <v>8.0194170668829834E-2</v>
      </c>
      <c r="E1190" s="2">
        <f>MACD!F1190</f>
        <v>5.668488346193043E-2</v>
      </c>
      <c r="F1190" s="2">
        <f>'Moving Avg'!D1190</f>
        <v>6.418000000000001</v>
      </c>
      <c r="G1190" s="2">
        <f>'Moving Avg'!F1190</f>
        <v>6.493999999999998</v>
      </c>
      <c r="H1190" s="2">
        <f>'Moving Avg'!G1190</f>
        <v>6.5425999999999975</v>
      </c>
      <c r="I1190" s="2">
        <f>'Moving Avg'!H1190</f>
        <v>6.5024999999999862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6.59</v>
      </c>
      <c r="C1191" s="2">
        <f>RSI!I1191</f>
        <v>63.991300066385051</v>
      </c>
      <c r="D1191" s="2">
        <f>MACD!E1191</f>
        <v>7.2918543050444207E-2</v>
      </c>
      <c r="E1191" s="2">
        <f>MACD!F1191</f>
        <v>5.9931615379633187E-2</v>
      </c>
      <c r="F1191" s="2">
        <f>'Moving Avg'!D1191</f>
        <v>6.4599999999999991</v>
      </c>
      <c r="G1191" s="2">
        <f>'Moving Avg'!F1191</f>
        <v>6.4949999999999992</v>
      </c>
      <c r="H1191" s="2">
        <f>'Moving Avg'!G1191</f>
        <v>6.5417999999999976</v>
      </c>
      <c r="I1191" s="2">
        <f>'Moving Avg'!H1191</f>
        <v>6.5016999999999863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6.59</v>
      </c>
      <c r="C1192" s="2">
        <f>RSI!I1192</f>
        <v>63.991300066385051</v>
      </c>
      <c r="D1192" s="2">
        <f>MACD!E1192</f>
        <v>3.6928594995578656E-2</v>
      </c>
      <c r="E1192" s="2">
        <f>MACD!F1192</f>
        <v>5.5331011302822287E-2</v>
      </c>
      <c r="F1192" s="2">
        <f>'Moving Avg'!D1192</f>
        <v>6.5019999999999998</v>
      </c>
      <c r="G1192" s="2">
        <f>'Moving Avg'!F1192</f>
        <v>6.4959999999999996</v>
      </c>
      <c r="H1192" s="2">
        <f>'Moving Avg'!G1192</f>
        <v>6.5409999999999968</v>
      </c>
      <c r="I1192" s="2">
        <f>'Moving Avg'!H1192</f>
        <v>6.5008999999999864</v>
      </c>
      <c r="J1192" s="6" t="str">
        <f>OBV!F1192</f>
        <v>BULLISH</v>
      </c>
      <c r="K1192" s="6" t="str">
        <f>OBV!G1192</f>
        <v>NEUTRAL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6.59</v>
      </c>
      <c r="C1193" s="2">
        <f>RSI!I1193</f>
        <v>63.991300066385051</v>
      </c>
      <c r="D1193" s="2">
        <f>MACD!E1193</f>
        <v>5.9173411634683148E-3</v>
      </c>
      <c r="E1193" s="2">
        <f>MACD!F1193</f>
        <v>4.5448277274951494E-2</v>
      </c>
      <c r="F1193" s="2">
        <f>'Moving Avg'!D1193</f>
        <v>6.5439999999999996</v>
      </c>
      <c r="G1193" s="2">
        <f>'Moving Avg'!F1193</f>
        <v>6.4969999999999999</v>
      </c>
      <c r="H1193" s="2">
        <f>'Moving Avg'!G1193</f>
        <v>6.5401999999999951</v>
      </c>
      <c r="I1193" s="2">
        <f>'Moving Avg'!H1193</f>
        <v>6.5000999999999864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6.59</v>
      </c>
      <c r="C1194" s="2">
        <f>RSI!I1194</f>
        <v>63.991300066385051</v>
      </c>
      <c r="D1194" s="2">
        <f>MACD!E1194</f>
        <v>-2.083982170970522E-2</v>
      </c>
      <c r="E1194" s="2">
        <f>MACD!F1194</f>
        <v>3.2190657478020156E-2</v>
      </c>
      <c r="F1194" s="2">
        <f>'Moving Avg'!D1194</f>
        <v>6.5860000000000003</v>
      </c>
      <c r="G1194" s="2">
        <f>'Moving Avg'!F1194</f>
        <v>6.4980000000000002</v>
      </c>
      <c r="H1194" s="2">
        <f>'Moving Avg'!G1194</f>
        <v>6.5393999999999952</v>
      </c>
      <c r="I1194" s="2">
        <f>'Moving Avg'!H1194</f>
        <v>6.5001999999999862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</row>
    <row r="1195" spans="1:12" ht="13.5" x14ac:dyDescent="0.25">
      <c r="A1195" s="3">
        <f>RSI!A1195</f>
        <v>43749</v>
      </c>
      <c r="B1195" s="2">
        <f>RSI!B1195</f>
        <v>6.59</v>
      </c>
      <c r="C1195" s="2">
        <f>RSI!I1195</f>
        <v>63.991300066385051</v>
      </c>
      <c r="D1195" s="2">
        <f>MACD!E1195</f>
        <v>-4.3959082402821537E-2</v>
      </c>
      <c r="E1195" s="2">
        <f>MACD!F1195</f>
        <v>1.6960709501851818E-2</v>
      </c>
      <c r="F1195" s="2">
        <f>'Moving Avg'!D1195</f>
        <v>6.5900000000000007</v>
      </c>
      <c r="G1195" s="2">
        <f>'Moving Avg'!F1195</f>
        <v>6.4990000000000006</v>
      </c>
      <c r="H1195" s="2">
        <f>'Moving Avg'!G1195</f>
        <v>6.5389999999999944</v>
      </c>
      <c r="I1195" s="2">
        <f>'Moving Avg'!H1195</f>
        <v>6.5001499999999863</v>
      </c>
      <c r="J1195" s="6" t="str">
        <f>OBV!F1195</f>
        <v>BULLISH</v>
      </c>
      <c r="K1195" s="6" t="str">
        <f>OBV!G1195</f>
        <v>NEUTRAL</v>
      </c>
      <c r="L1195" s="6" t="str">
        <f>OBV!H1195</f>
        <v>CONFIRMED BULLISH</v>
      </c>
    </row>
    <row r="1196" spans="1:12" ht="13.5" x14ac:dyDescent="0.25">
      <c r="A1196" s="3">
        <f>RSI!A1196</f>
        <v>43752</v>
      </c>
      <c r="B1196" s="2">
        <f>RSI!B1196</f>
        <v>6.59</v>
      </c>
      <c r="C1196" s="2">
        <f>RSI!I1196</f>
        <v>63.991300066385051</v>
      </c>
      <c r="D1196" s="2">
        <f>MACD!E1196</f>
        <v>-6.3964667476883896E-2</v>
      </c>
      <c r="E1196" s="2">
        <f>MACD!F1196</f>
        <v>7.756341061046744E-4</v>
      </c>
      <c r="F1196" s="2">
        <f>'Moving Avg'!D1196</f>
        <v>6.5900000000000007</v>
      </c>
      <c r="G1196" s="2">
        <f>'Moving Avg'!F1196</f>
        <v>6.5000000000000018</v>
      </c>
      <c r="H1196" s="2">
        <f>'Moving Avg'!G1196</f>
        <v>6.538799999999994</v>
      </c>
      <c r="I1196" s="2">
        <f>'Moving Avg'!H1196</f>
        <v>6.5001499999999863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6.59</v>
      </c>
      <c r="C1197" s="2">
        <f>RSI!I1197</f>
        <v>63.991300066385051</v>
      </c>
      <c r="D1197" s="2">
        <f>MACD!E1197</f>
        <v>-8.1302779230330025E-2</v>
      </c>
      <c r="E1197" s="2">
        <f>MACD!F1197</f>
        <v>-1.5640048561182264E-2</v>
      </c>
      <c r="F1197" s="2">
        <f>'Moving Avg'!D1197</f>
        <v>6.5900000000000007</v>
      </c>
      <c r="G1197" s="2">
        <f>'Moving Avg'!F1197</f>
        <v>6.5010000000000021</v>
      </c>
      <c r="H1197" s="2">
        <f>'Moving Avg'!G1197</f>
        <v>6.5385999999999935</v>
      </c>
      <c r="I1197" s="2">
        <f>'Moving Avg'!H1197</f>
        <v>6.5005999999999862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6.59</v>
      </c>
      <c r="C1198" s="2">
        <f>RSI!I1198</f>
        <v>63.991300066385051</v>
      </c>
      <c r="D1198" s="2">
        <f>MACD!E1198</f>
        <v>-9.6353404914878205E-2</v>
      </c>
      <c r="E1198" s="2">
        <f>MACD!F1198</f>
        <v>-3.1782719831921456E-2</v>
      </c>
      <c r="F1198" s="2">
        <f>'Moving Avg'!D1198</f>
        <v>6.5900000000000007</v>
      </c>
      <c r="G1198" s="2">
        <f>'Moving Avg'!F1198</f>
        <v>6.5020000000000007</v>
      </c>
      <c r="H1198" s="2">
        <f>'Moving Avg'!G1198</f>
        <v>6.5383999999999931</v>
      </c>
      <c r="I1198" s="2">
        <f>'Moving Avg'!H1198</f>
        <v>6.5010499999999869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43756</v>
      </c>
      <c r="B1199" s="2">
        <f>RSI!B1199</f>
        <v>6.59</v>
      </c>
      <c r="C1199" s="2">
        <f>RSI!I1199</f>
        <v>63.991300066385051</v>
      </c>
      <c r="D1199" s="2">
        <f>MACD!E1199</f>
        <v>-0.10944032355758804</v>
      </c>
      <c r="E1199" s="2">
        <f>MACD!F1199</f>
        <v>-4.7314240577054772E-2</v>
      </c>
      <c r="F1199" s="2">
        <f>'Moving Avg'!D1199</f>
        <v>6.5900000000000007</v>
      </c>
      <c r="G1199" s="2">
        <f>'Moving Avg'!F1199</f>
        <v>6.5030000000000019</v>
      </c>
      <c r="H1199" s="2">
        <f>'Moving Avg'!G1199</f>
        <v>6.5381999999999927</v>
      </c>
      <c r="I1199" s="2">
        <f>'Moving Avg'!H1199</f>
        <v>6.5014999999999876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43759</v>
      </c>
      <c r="B1200" s="2">
        <f>RSI!B1200</f>
        <v>6.49</v>
      </c>
      <c r="C1200" s="2">
        <f>RSI!I1200</f>
        <v>41.434526524761566</v>
      </c>
      <c r="D1200" s="2">
        <f>MACD!E1200</f>
        <v>-8.4201409975008801E-2</v>
      </c>
      <c r="E1200" s="2">
        <f>MACD!F1200</f>
        <v>-5.4691674456645578E-2</v>
      </c>
      <c r="F1200" s="2">
        <f>'Moving Avg'!D1200</f>
        <v>6.57</v>
      </c>
      <c r="G1200" s="2">
        <f>'Moving Avg'!F1200</f>
        <v>6.4990000000000023</v>
      </c>
      <c r="H1200" s="2">
        <f>'Moving Avg'!G1200</f>
        <v>6.5359999999999934</v>
      </c>
      <c r="I1200" s="2">
        <f>'Moving Avg'!H1200</f>
        <v>6.5014499999999877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6.49</v>
      </c>
      <c r="C1201" s="2">
        <f>RSI!I1201</f>
        <v>41.434526524761566</v>
      </c>
      <c r="D1201" s="2">
        <f>MACD!E1201</f>
        <v>-5.947916816558152E-2</v>
      </c>
      <c r="E1201" s="2">
        <f>MACD!F1201</f>
        <v>-5.5649173198432766E-2</v>
      </c>
      <c r="F1201" s="2">
        <f>'Moving Avg'!D1201</f>
        <v>6.55</v>
      </c>
      <c r="G1201" s="2">
        <f>'Moving Avg'!F1201</f>
        <v>6.4950000000000019</v>
      </c>
      <c r="H1201" s="2">
        <f>'Moving Avg'!G1201</f>
        <v>6.5337999999999932</v>
      </c>
      <c r="I1201" s="2">
        <f>'Moving Avg'!H1201</f>
        <v>6.499449999999988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6.48</v>
      </c>
      <c r="C1202" s="2">
        <f>RSI!I1202</f>
        <v>39.807155576065966</v>
      </c>
      <c r="D1202" s="2">
        <f>MACD!E1202</f>
        <v>-3.7551723236081358E-2</v>
      </c>
      <c r="E1202" s="2">
        <f>MACD!F1202</f>
        <v>-5.202968320596249E-2</v>
      </c>
      <c r="F1202" s="2">
        <f>'Moving Avg'!D1202</f>
        <v>6.5280000000000005</v>
      </c>
      <c r="G1202" s="2">
        <f>'Moving Avg'!F1202</f>
        <v>6.5000000000000018</v>
      </c>
      <c r="H1202" s="2">
        <f>'Moving Avg'!G1202</f>
        <v>6.5313999999999943</v>
      </c>
      <c r="I1202" s="2">
        <f>'Moving Avg'!H1202</f>
        <v>6.4958499999999875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6.44</v>
      </c>
      <c r="C1203" s="2">
        <f>RSI!I1203</f>
        <v>34.046846963441993</v>
      </c>
      <c r="D1203" s="2">
        <f>MACD!E1203</f>
        <v>-1.5727637057855404E-2</v>
      </c>
      <c r="E1203" s="2">
        <f>MACD!F1203</f>
        <v>-4.4769273976341076E-2</v>
      </c>
      <c r="F1203" s="2">
        <f>'Moving Avg'!D1203</f>
        <v>6.4980000000000002</v>
      </c>
      <c r="G1203" s="2">
        <f>'Moving Avg'!F1203</f>
        <v>6.5030000000000019</v>
      </c>
      <c r="H1203" s="2">
        <f>'Moving Avg'!G1203</f>
        <v>6.5281999999999947</v>
      </c>
      <c r="I1203" s="2">
        <f>'Moving Avg'!H1203</f>
        <v>6.4922999999999886</v>
      </c>
      <c r="J1203" s="6" t="str">
        <f>OBV!F1203</f>
        <v>BEARISH</v>
      </c>
      <c r="K1203" s="6" t="str">
        <f>OBV!G1203</f>
        <v>WEAK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6.44</v>
      </c>
      <c r="C1204" s="2">
        <f>RSI!I1204</f>
        <v>34.046846963441993</v>
      </c>
      <c r="D1204" s="2">
        <f>MACD!E1204</f>
        <v>3.2596399998183756E-3</v>
      </c>
      <c r="E1204" s="2">
        <f>MACD!F1204</f>
        <v>-3.5163491181109181E-2</v>
      </c>
      <c r="F1204" s="2">
        <f>'Moving Avg'!D1204</f>
        <v>6.4680000000000009</v>
      </c>
      <c r="G1204" s="2">
        <f>'Moving Avg'!F1204</f>
        <v>6.506000000000002</v>
      </c>
      <c r="H1204" s="2">
        <f>'Moving Avg'!G1204</f>
        <v>6.524999999999995</v>
      </c>
      <c r="I1204" s="2">
        <f>'Moving Avg'!H1204</f>
        <v>6.4890999999999899</v>
      </c>
      <c r="J1204" s="6" t="str">
        <f>OBV!F1204</f>
        <v>BEARISH</v>
      </c>
      <c r="K1204" s="6" t="str">
        <f>OBV!G1204</f>
        <v>WEAK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6.42</v>
      </c>
      <c r="C1205" s="2">
        <f>RSI!I1205</f>
        <v>31.4110809224007</v>
      </c>
      <c r="D1205" s="2">
        <f>MACD!E1205</f>
        <v>2.1289448064949035E-2</v>
      </c>
      <c r="E1205" s="2">
        <f>MACD!F1205</f>
        <v>-2.3872903331897538E-2</v>
      </c>
      <c r="F1205" s="2">
        <f>'Moving Avg'!D1205</f>
        <v>6.4540000000000006</v>
      </c>
      <c r="G1205" s="2">
        <f>'Moving Avg'!F1205</f>
        <v>6.5080000000000009</v>
      </c>
      <c r="H1205" s="2">
        <f>'Moving Avg'!G1205</f>
        <v>6.5213999999999963</v>
      </c>
      <c r="I1205" s="2">
        <f>'Moving Avg'!H1205</f>
        <v>6.4857999999999905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6.42</v>
      </c>
      <c r="C1206" s="2">
        <f>RSI!I1206</f>
        <v>31.4110809224007</v>
      </c>
      <c r="D1206" s="2">
        <f>MACD!E1206</f>
        <v>3.7110073209254857E-2</v>
      </c>
      <c r="E1206" s="2">
        <f>MACD!F1206</f>
        <v>-1.1676308023667058E-2</v>
      </c>
      <c r="F1206" s="2">
        <f>'Moving Avg'!D1206</f>
        <v>6.44</v>
      </c>
      <c r="G1206" s="2">
        <f>'Moving Avg'!F1206</f>
        <v>6.5100000000000007</v>
      </c>
      <c r="H1206" s="2">
        <f>'Moving Avg'!G1206</f>
        <v>6.5177999999999967</v>
      </c>
      <c r="I1206" s="2">
        <f>'Moving Avg'!H1206</f>
        <v>6.4828999999999901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6.42</v>
      </c>
      <c r="C1207" s="2">
        <f>RSI!I1207</f>
        <v>31.4110809224007</v>
      </c>
      <c r="D1207" s="2">
        <f>MACD!E1207</f>
        <v>5.1019565009388756E-2</v>
      </c>
      <c r="E1207" s="2">
        <f>MACD!F1207</f>
        <v>8.6286658294410477E-4</v>
      </c>
      <c r="F1207" s="2">
        <f>'Moving Avg'!D1207</f>
        <v>6.4279999999999999</v>
      </c>
      <c r="G1207" s="2">
        <f>'Moving Avg'!F1207</f>
        <v>6.5120000000000005</v>
      </c>
      <c r="H1207" s="2">
        <f>'Moving Avg'!G1207</f>
        <v>6.5151999999999974</v>
      </c>
      <c r="I1207" s="2">
        <f>'Moving Avg'!H1207</f>
        <v>6.4800999999999922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6.14</v>
      </c>
      <c r="C1208" s="2">
        <f>RSI!I1208</f>
        <v>13.345589009885117</v>
      </c>
      <c r="D1208" s="2">
        <f>MACD!E1208</f>
        <v>8.4013958129044219E-2</v>
      </c>
      <c r="E1208" s="2">
        <f>MACD!F1208</f>
        <v>1.7493084892164126E-2</v>
      </c>
      <c r="F1208" s="2">
        <f>'Moving Avg'!D1208</f>
        <v>6.3680000000000003</v>
      </c>
      <c r="G1208" s="2">
        <f>'Moving Avg'!F1208</f>
        <v>6.5</v>
      </c>
      <c r="H1208" s="2">
        <f>'Moving Avg'!G1208</f>
        <v>6.5069999999999979</v>
      </c>
      <c r="I1208" s="2">
        <f>'Moving Avg'!H1208</f>
        <v>6.4759499999999939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6.1</v>
      </c>
      <c r="C1209" s="2">
        <f>RSI!I1209</f>
        <v>12.260737844360889</v>
      </c>
      <c r="D1209" s="2">
        <f>MACD!E1209</f>
        <v>0.11699801019567957</v>
      </c>
      <c r="E1209" s="2">
        <f>MACD!F1209</f>
        <v>3.7394069952867218E-2</v>
      </c>
      <c r="F1209" s="2">
        <f>'Moving Avg'!D1209</f>
        <v>6.3</v>
      </c>
      <c r="G1209" s="2">
        <f>'Moving Avg'!F1209</f>
        <v>6.4859999999999998</v>
      </c>
      <c r="H1209" s="2">
        <f>'Moving Avg'!G1209</f>
        <v>6.4979999999999993</v>
      </c>
      <c r="I1209" s="2">
        <f>'Moving Avg'!H1209</f>
        <v>6.471699999999994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6.1</v>
      </c>
      <c r="C1210" s="2">
        <f>RSI!I1210</f>
        <v>12.260737844360889</v>
      </c>
      <c r="D1210" s="2">
        <f>MACD!E1210</f>
        <v>0.13170633577272373</v>
      </c>
      <c r="E1210" s="2">
        <f>MACD!F1210</f>
        <v>5.6256523116838521E-2</v>
      </c>
      <c r="F1210" s="2">
        <f>'Moving Avg'!D1210</f>
        <v>6.2359999999999998</v>
      </c>
      <c r="G1210" s="2">
        <f>'Moving Avg'!F1210</f>
        <v>6.4625000000000004</v>
      </c>
      <c r="H1210" s="2">
        <f>'Moving Avg'!G1210</f>
        <v>6.4927999999999999</v>
      </c>
      <c r="I1210" s="2">
        <f>'Moving Avg'!H1210</f>
        <v>6.4675499999999939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6.1</v>
      </c>
      <c r="C1211" s="2">
        <f>RSI!I1211</f>
        <v>12.260737844360889</v>
      </c>
      <c r="D1211" s="2">
        <f>MACD!E1211</f>
        <v>0.14617347021886573</v>
      </c>
      <c r="E1211" s="2">
        <f>MACD!F1211</f>
        <v>7.4239912537243963E-2</v>
      </c>
      <c r="F1211" s="2">
        <f>'Moving Avg'!D1211</f>
        <v>6.1719999999999997</v>
      </c>
      <c r="G1211" s="2">
        <f>'Moving Avg'!F1211</f>
        <v>6.4380000000000006</v>
      </c>
      <c r="H1211" s="2">
        <f>'Moving Avg'!G1211</f>
        <v>6.4876000000000014</v>
      </c>
      <c r="I1211" s="2">
        <f>'Moving Avg'!H1211</f>
        <v>6.4635499999999944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6.1</v>
      </c>
      <c r="C1212" s="2">
        <f>RSI!I1212</f>
        <v>12.260737844360889</v>
      </c>
      <c r="D1212" s="2">
        <f>MACD!E1212</f>
        <v>0.15874830808728113</v>
      </c>
      <c r="E1212" s="2">
        <f>MACD!F1212</f>
        <v>9.1141591647251413E-2</v>
      </c>
      <c r="F1212" s="2">
        <f>'Moving Avg'!D1212</f>
        <v>6.1079999999999997</v>
      </c>
      <c r="G1212" s="2">
        <f>'Moving Avg'!F1212</f>
        <v>6.4135000000000009</v>
      </c>
      <c r="H1212" s="2">
        <f>'Moving Avg'!G1212</f>
        <v>6.478600000000001</v>
      </c>
      <c r="I1212" s="2">
        <f>'Moving Avg'!H1212</f>
        <v>6.4592999999999936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6.1</v>
      </c>
      <c r="C1213" s="2">
        <f>RSI!I1213</f>
        <v>12.260737844360889</v>
      </c>
      <c r="D1213" s="2">
        <f>MACD!E1213</f>
        <v>0.16496792968689711</v>
      </c>
      <c r="E1213" s="2">
        <f>MACD!F1213</f>
        <v>0.10590685925518056</v>
      </c>
      <c r="F1213" s="2">
        <f>'Moving Avg'!D1213</f>
        <v>6.1</v>
      </c>
      <c r="G1213" s="2">
        <f>'Moving Avg'!F1213</f>
        <v>6.3889999999999993</v>
      </c>
      <c r="H1213" s="2">
        <f>'Moving Avg'!G1213</f>
        <v>6.4688000000000025</v>
      </c>
      <c r="I1213" s="2">
        <f>'Moving Avg'!H1213</f>
        <v>6.4551999999999943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6.1</v>
      </c>
      <c r="C1214" s="2">
        <f>RSI!I1214</f>
        <v>12.260737844360889</v>
      </c>
      <c r="D1214" s="2">
        <f>MACD!E1214</f>
        <v>0.17183552006053482</v>
      </c>
      <c r="E1214" s="2">
        <f>MACD!F1214</f>
        <v>0.11909259141625142</v>
      </c>
      <c r="F1214" s="2">
        <f>'Moving Avg'!D1214</f>
        <v>6.1</v>
      </c>
      <c r="G1214" s="2">
        <f>'Moving Avg'!F1214</f>
        <v>6.3644999999999987</v>
      </c>
      <c r="H1214" s="2">
        <f>'Moving Avg'!G1214</f>
        <v>6.4592000000000027</v>
      </c>
      <c r="I1214" s="2">
        <f>'Moving Avg'!H1214</f>
        <v>6.4511999999999956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</row>
    <row r="1215" spans="1:12" ht="13.5" x14ac:dyDescent="0.25">
      <c r="A1215" s="3">
        <f>RSI!A1215</f>
        <v>43780</v>
      </c>
      <c r="B1215" s="2">
        <f>RSI!B1215</f>
        <v>6.1</v>
      </c>
      <c r="C1215" s="2">
        <f>RSI!I1215</f>
        <v>12.260737844360889</v>
      </c>
      <c r="D1215" s="2">
        <f>MACD!E1215</f>
        <v>0.1760555920619824</v>
      </c>
      <c r="E1215" s="2">
        <f>MACD!F1215</f>
        <v>0.13048519154539762</v>
      </c>
      <c r="F1215" s="2">
        <f>'Moving Avg'!D1215</f>
        <v>6.1</v>
      </c>
      <c r="G1215" s="2">
        <f>'Moving Avg'!F1215</f>
        <v>6.3399999999999981</v>
      </c>
      <c r="H1215" s="2">
        <f>'Moving Avg'!G1215</f>
        <v>6.4496000000000029</v>
      </c>
      <c r="I1215" s="2">
        <f>'Moving Avg'!H1215</f>
        <v>6.4471999999999943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6.1</v>
      </c>
      <c r="C1216" s="2">
        <f>RSI!I1216</f>
        <v>12.260737844360889</v>
      </c>
      <c r="D1216" s="2">
        <f>MACD!E1216</f>
        <v>0.18100230839289466</v>
      </c>
      <c r="E1216" s="2">
        <f>MACD!F1216</f>
        <v>0.14058861491489705</v>
      </c>
      <c r="F1216" s="2">
        <f>'Moving Avg'!D1216</f>
        <v>6.1</v>
      </c>
      <c r="G1216" s="2">
        <f>'Moving Avg'!F1216</f>
        <v>6.3154999999999983</v>
      </c>
      <c r="H1216" s="2">
        <f>'Moving Avg'!G1216</f>
        <v>6.4402000000000035</v>
      </c>
      <c r="I1216" s="2">
        <f>'Moving Avg'!H1216</f>
        <v>6.4433499999999961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6.1</v>
      </c>
      <c r="C1217" s="2">
        <f>RSI!I1217</f>
        <v>12.260737844360889</v>
      </c>
      <c r="D1217" s="2">
        <f>MACD!E1217</f>
        <v>0.18646196012346206</v>
      </c>
      <c r="E1217" s="2">
        <f>MACD!F1217</f>
        <v>0.14976328395661007</v>
      </c>
      <c r="F1217" s="2">
        <f>'Moving Avg'!D1217</f>
        <v>6.1</v>
      </c>
      <c r="G1217" s="2">
        <f>'Moving Avg'!F1217</f>
        <v>6.2909999999999977</v>
      </c>
      <c r="H1217" s="2">
        <f>'Moving Avg'!G1217</f>
        <v>6.4308000000000023</v>
      </c>
      <c r="I1217" s="2">
        <f>'Moving Avg'!H1217</f>
        <v>6.439599999999996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6.1</v>
      </c>
      <c r="C1218" s="2">
        <f>RSI!I1218</f>
        <v>12.260737844360889</v>
      </c>
      <c r="D1218" s="2">
        <f>MACD!E1218</f>
        <v>0.14918434298788519</v>
      </c>
      <c r="E1218" s="2">
        <f>MACD!F1218</f>
        <v>0.1496474957628651</v>
      </c>
      <c r="F1218" s="2">
        <f>'Moving Avg'!D1218</f>
        <v>6.1</v>
      </c>
      <c r="G1218" s="2">
        <f>'Moving Avg'!F1218</f>
        <v>6.2664999999999971</v>
      </c>
      <c r="H1218" s="2">
        <f>'Moving Avg'!G1218</f>
        <v>6.4214000000000029</v>
      </c>
      <c r="I1218" s="2">
        <f>'Moving Avg'!H1218</f>
        <v>6.435799999999996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6.13</v>
      </c>
      <c r="C1219" s="2">
        <f>RSI!I1219</f>
        <v>22.211491103569784</v>
      </c>
      <c r="D1219" s="2">
        <f>MACD!E1219</f>
        <v>0.11035789830345344</v>
      </c>
      <c r="E1219" s="2">
        <f>MACD!F1219</f>
        <v>0.14178957627098276</v>
      </c>
      <c r="F1219" s="2">
        <f>'Moving Avg'!D1219</f>
        <v>6.1059999999999999</v>
      </c>
      <c r="G1219" s="2">
        <f>'Moving Avg'!F1219</f>
        <v>6.2434999999999983</v>
      </c>
      <c r="H1219" s="2">
        <f>'Moving Avg'!G1219</f>
        <v>6.412600000000003</v>
      </c>
      <c r="I1219" s="2">
        <f>'Moving Avg'!H1219</f>
        <v>6.432249999999998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</row>
    <row r="1220" spans="1:12" ht="13.5" x14ac:dyDescent="0.25">
      <c r="A1220" s="3">
        <f>RSI!A1220</f>
        <v>43787</v>
      </c>
      <c r="B1220" s="2">
        <f>RSI!B1220</f>
        <v>6.2</v>
      </c>
      <c r="C1220" s="2">
        <f>RSI!I1220</f>
        <v>39.46353347699602</v>
      </c>
      <c r="D1220" s="2">
        <f>MACD!E1220</f>
        <v>7.3153613740968737E-2</v>
      </c>
      <c r="E1220" s="2">
        <f>MACD!F1220</f>
        <v>0.12806238376497997</v>
      </c>
      <c r="F1220" s="2">
        <f>'Moving Avg'!D1220</f>
        <v>6.1259999999999994</v>
      </c>
      <c r="G1220" s="2">
        <f>'Moving Avg'!F1220</f>
        <v>6.2289999999999983</v>
      </c>
      <c r="H1220" s="2">
        <f>'Moving Avg'!G1220</f>
        <v>6.4052000000000024</v>
      </c>
      <c r="I1220" s="2">
        <f>'Moving Avg'!H1220</f>
        <v>6.4290499999999984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6.38</v>
      </c>
      <c r="C1221" s="2">
        <f>RSI!I1221</f>
        <v>62.496701788811237</v>
      </c>
      <c r="D1221" s="2">
        <f>MACD!E1221</f>
        <v>2.8698363855934161E-2</v>
      </c>
      <c r="E1221" s="2">
        <f>MACD!F1221</f>
        <v>0.10818957978317081</v>
      </c>
      <c r="F1221" s="2">
        <f>'Moving Avg'!D1221</f>
        <v>6.1819999999999995</v>
      </c>
      <c r="G1221" s="2">
        <f>'Moving Avg'!F1221</f>
        <v>6.2234999999999987</v>
      </c>
      <c r="H1221" s="2">
        <f>'Moving Avg'!G1221</f>
        <v>6.4014000000000024</v>
      </c>
      <c r="I1221" s="2">
        <f>'Moving Avg'!H1221</f>
        <v>6.4267499999999993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</row>
    <row r="1222" spans="1:12" ht="13.5" x14ac:dyDescent="0.25">
      <c r="A1222" s="3">
        <f>RSI!A1222</f>
        <v>43789</v>
      </c>
      <c r="B1222" s="2">
        <f>RSI!B1222</f>
        <v>6.57</v>
      </c>
      <c r="C1222" s="2">
        <f>RSI!I1222</f>
        <v>73.819983431191744</v>
      </c>
      <c r="D1222" s="2">
        <f>MACD!E1222</f>
        <v>-2.3723252023861718E-2</v>
      </c>
      <c r="E1222" s="2">
        <f>MACD!F1222</f>
        <v>8.1807013421764316E-2</v>
      </c>
      <c r="F1222" s="2">
        <f>'Moving Avg'!D1222</f>
        <v>6.2759999999999998</v>
      </c>
      <c r="G1222" s="2">
        <f>'Moving Avg'!F1222</f>
        <v>6.2279999999999989</v>
      </c>
      <c r="H1222" s="2">
        <f>'Moving Avg'!G1222</f>
        <v>6.4014000000000006</v>
      </c>
      <c r="I1222" s="2">
        <f>'Moving Avg'!H1222</f>
        <v>6.4253999999999998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6.38</v>
      </c>
      <c r="C1223" s="2">
        <f>RSI!I1223</f>
        <v>55.706769904012134</v>
      </c>
      <c r="D1223" s="2">
        <f>MACD!E1223</f>
        <v>-5.5806019427987685E-2</v>
      </c>
      <c r="E1223" s="2">
        <f>MACD!F1223</f>
        <v>5.4284406851813918E-2</v>
      </c>
      <c r="F1223" s="2">
        <f>'Moving Avg'!D1223</f>
        <v>6.3319999999999999</v>
      </c>
      <c r="G1223" s="2">
        <f>'Moving Avg'!F1223</f>
        <v>6.2249999999999988</v>
      </c>
      <c r="H1223" s="2">
        <f>'Moving Avg'!G1223</f>
        <v>6.3976000000000006</v>
      </c>
      <c r="I1223" s="2">
        <f>'Moving Avg'!H1223</f>
        <v>6.4230500000000008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6.38</v>
      </c>
      <c r="C1224" s="2">
        <f>RSI!I1224</f>
        <v>55.706769904012134</v>
      </c>
      <c r="D1224" s="2">
        <f>MACD!E1224</f>
        <v>-8.3497007913523547E-2</v>
      </c>
      <c r="E1224" s="2">
        <f>MACD!F1224</f>
        <v>2.6728123898746427E-2</v>
      </c>
      <c r="F1224" s="2">
        <f>'Moving Avg'!D1224</f>
        <v>6.3819999999999997</v>
      </c>
      <c r="G1224" s="2">
        <f>'Moving Avg'!F1224</f>
        <v>6.2219999999999986</v>
      </c>
      <c r="H1224" s="2">
        <f>'Moving Avg'!G1224</f>
        <v>6.3937999999999997</v>
      </c>
      <c r="I1224" s="2">
        <f>'Moving Avg'!H1224</f>
        <v>6.4207500000000008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6.4</v>
      </c>
      <c r="C1225" s="2">
        <f>RSI!I1225</f>
        <v>56.994979367482131</v>
      </c>
      <c r="D1225" s="2">
        <f>MACD!E1225</f>
        <v>-0.10891305863109668</v>
      </c>
      <c r="E1225" s="2">
        <f>MACD!F1225</f>
        <v>-4.0011260722219374E-4</v>
      </c>
      <c r="F1225" s="2">
        <f>'Moving Avg'!D1225</f>
        <v>6.4219999999999997</v>
      </c>
      <c r="G1225" s="2">
        <f>'Moving Avg'!F1225</f>
        <v>6.2209999999999992</v>
      </c>
      <c r="H1225" s="2">
        <f>'Moving Avg'!G1225</f>
        <v>6.3903999999999996</v>
      </c>
      <c r="I1225" s="2">
        <f>'Moving Avg'!H1225</f>
        <v>6.4185499999999998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6.4</v>
      </c>
      <c r="C1226" s="2">
        <f>RSI!I1226</f>
        <v>56.994979367482131</v>
      </c>
      <c r="D1226" s="2">
        <f>MACD!E1226</f>
        <v>-0.13100354784137558</v>
      </c>
      <c r="E1226" s="2">
        <f>MACD!F1226</f>
        <v>-2.6520799654052872E-2</v>
      </c>
      <c r="F1226" s="2">
        <f>'Moving Avg'!D1226</f>
        <v>6.4259999999999993</v>
      </c>
      <c r="G1226" s="2">
        <f>'Moving Avg'!F1226</f>
        <v>6.2200000000000006</v>
      </c>
      <c r="H1226" s="2">
        <f>'Moving Avg'!G1226</f>
        <v>6.3869999999999978</v>
      </c>
      <c r="I1226" s="2">
        <f>'Moving Avg'!H1226</f>
        <v>6.4163499999999996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6.4</v>
      </c>
      <c r="C1227" s="2">
        <f>RSI!I1227</f>
        <v>56.994979367482124</v>
      </c>
      <c r="D1227" s="2">
        <f>MACD!E1227</f>
        <v>-0.15023679667744805</v>
      </c>
      <c r="E1227" s="2">
        <f>MACD!F1227</f>
        <v>-5.1263999058731913E-2</v>
      </c>
      <c r="F1227" s="2">
        <f>'Moving Avg'!D1227</f>
        <v>6.3920000000000003</v>
      </c>
      <c r="G1227" s="2">
        <f>'Moving Avg'!F1227</f>
        <v>6.2189999999999994</v>
      </c>
      <c r="H1227" s="2">
        <f>'Moving Avg'!G1227</f>
        <v>6.3835999999999968</v>
      </c>
      <c r="I1227" s="2">
        <f>'Moving Avg'!H1227</f>
        <v>6.4141999999999992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</row>
    <row r="1228" spans="1:12" ht="13.5" x14ac:dyDescent="0.25">
      <c r="A1228" s="3">
        <f>RSI!A1228</f>
        <v>43797</v>
      </c>
      <c r="B1228" s="2">
        <f>RSI!B1228</f>
        <v>6.4</v>
      </c>
      <c r="C1228" s="2">
        <f>RSI!I1228</f>
        <v>56.994979367482124</v>
      </c>
      <c r="D1228" s="2">
        <f>MACD!E1228</f>
        <v>-0.16701228454984118</v>
      </c>
      <c r="E1228" s="2">
        <f>MACD!F1228</f>
        <v>-7.4413656156953778E-2</v>
      </c>
      <c r="F1228" s="2">
        <f>'Moving Avg'!D1228</f>
        <v>6.395999999999999</v>
      </c>
      <c r="G1228" s="2">
        <f>'Moving Avg'!F1228</f>
        <v>6.2320000000000011</v>
      </c>
      <c r="H1228" s="2">
        <f>'Moving Avg'!G1228</f>
        <v>6.3801999999999968</v>
      </c>
      <c r="I1228" s="2">
        <f>'Moving Avg'!H1228</f>
        <v>6.4120500000000007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6.4</v>
      </c>
      <c r="C1229" s="2">
        <f>RSI!I1229</f>
        <v>56.994979367482124</v>
      </c>
      <c r="D1229" s="2">
        <f>MACD!E1229</f>
        <v>-0.17705561795926883</v>
      </c>
      <c r="E1229" s="2">
        <f>MACD!F1229</f>
        <v>-9.4942048517416805E-2</v>
      </c>
      <c r="F1229" s="2">
        <f>'Moving Avg'!D1229</f>
        <v>6.4</v>
      </c>
      <c r="G1229" s="2">
        <f>'Moving Avg'!F1229</f>
        <v>6.2470000000000017</v>
      </c>
      <c r="H1229" s="2">
        <f>'Moving Avg'!G1229</f>
        <v>6.3767999999999958</v>
      </c>
      <c r="I1229" s="2">
        <f>'Moving Avg'!H1229</f>
        <v>6.41005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6.58</v>
      </c>
      <c r="C1230" s="2">
        <f>RSI!I1230</f>
        <v>68.817814034092436</v>
      </c>
      <c r="D1230" s="2">
        <f>MACD!E1230</f>
        <v>-0.18854762427196281</v>
      </c>
      <c r="E1230" s="2">
        <f>MACD!F1230</f>
        <v>-0.11366316366832602</v>
      </c>
      <c r="F1230" s="2">
        <f>'Moving Avg'!D1230</f>
        <v>6.4359999999999999</v>
      </c>
      <c r="G1230" s="2">
        <f>'Moving Avg'!F1230</f>
        <v>6.2710000000000017</v>
      </c>
      <c r="H1230" s="2">
        <f>'Moving Avg'!G1230</f>
        <v>6.3769999999999962</v>
      </c>
      <c r="I1230" s="2">
        <f>'Moving Avg'!H1230</f>
        <v>6.4089499999999999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6.59</v>
      </c>
      <c r="C1231" s="2">
        <f>RSI!I1231</f>
        <v>69.322400968654406</v>
      </c>
      <c r="D1231" s="2">
        <f>MACD!E1231</f>
        <v>-0.17278155942553219</v>
      </c>
      <c r="E1231" s="2">
        <f>MACD!F1231</f>
        <v>-0.12548684281976724</v>
      </c>
      <c r="F1231" s="2">
        <f>'Moving Avg'!D1231</f>
        <v>6.4740000000000011</v>
      </c>
      <c r="G1231" s="2">
        <f>'Moving Avg'!F1231</f>
        <v>6.2955000000000023</v>
      </c>
      <c r="H1231" s="2">
        <f>'Moving Avg'!G1231</f>
        <v>6.3773999999999944</v>
      </c>
      <c r="I1231" s="2">
        <f>'Moving Avg'!H1231</f>
        <v>6.4079499999999996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6.59</v>
      </c>
      <c r="C1232" s="2">
        <f>RSI!I1232</f>
        <v>69.322400968654406</v>
      </c>
      <c r="D1232" s="2">
        <f>MACD!E1232</f>
        <v>-0.13162260195980302</v>
      </c>
      <c r="E1232" s="2">
        <f>MACD!F1232</f>
        <v>-0.12671399464777439</v>
      </c>
      <c r="F1232" s="2">
        <f>'Moving Avg'!D1232</f>
        <v>6.5120000000000005</v>
      </c>
      <c r="G1232" s="2">
        <f>'Moving Avg'!F1232</f>
        <v>6.3200000000000021</v>
      </c>
      <c r="H1232" s="2">
        <f>'Moving Avg'!G1232</f>
        <v>6.3815999999999944</v>
      </c>
      <c r="I1232" s="2">
        <f>'Moving Avg'!H1232</f>
        <v>6.4069500000000001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6.59</v>
      </c>
      <c r="C1233" s="2">
        <f>RSI!I1233</f>
        <v>69.322400968654406</v>
      </c>
      <c r="D1233" s="2">
        <f>MACD!E1233</f>
        <v>-0.12733427229907779</v>
      </c>
      <c r="E1233" s="2">
        <f>MACD!F1233</f>
        <v>-0.12683805017803507</v>
      </c>
      <c r="F1233" s="2">
        <f>'Moving Avg'!D1233</f>
        <v>6.55</v>
      </c>
      <c r="G1233" s="2">
        <f>'Moving Avg'!F1233</f>
        <v>6.3445000000000018</v>
      </c>
      <c r="H1233" s="2">
        <f>'Moving Avg'!G1233</f>
        <v>6.3857999999999935</v>
      </c>
      <c r="I1233" s="2">
        <f>'Moving Avg'!H1233</f>
        <v>6.4059500000000007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6.88</v>
      </c>
      <c r="C1234" s="2">
        <f>RSI!I1234</f>
        <v>80.658631862772481</v>
      </c>
      <c r="D1234" s="2">
        <f>MACD!E1234</f>
        <v>-0.14639801091476023</v>
      </c>
      <c r="E1234" s="2">
        <f>MACD!F1234</f>
        <v>-0.13075004232538012</v>
      </c>
      <c r="F1234" s="2">
        <f>'Moving Avg'!D1234</f>
        <v>6.645999999999999</v>
      </c>
      <c r="G1234" s="2">
        <f>'Moving Avg'!F1234</f>
        <v>6.3835000000000015</v>
      </c>
      <c r="H1234" s="2">
        <f>'Moving Avg'!G1234</f>
        <v>6.3957999999999933</v>
      </c>
      <c r="I1234" s="2">
        <f>'Moving Avg'!H1234</f>
        <v>6.406550000000002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6.89</v>
      </c>
      <c r="C1235" s="2">
        <f>RSI!I1235</f>
        <v>80.920451427576751</v>
      </c>
      <c r="D1235" s="2">
        <f>MACD!E1235</f>
        <v>-0.16302745842374389</v>
      </c>
      <c r="E1235" s="2">
        <f>MACD!F1235</f>
        <v>-0.13720552554505289</v>
      </c>
      <c r="F1235" s="2">
        <f>'Moving Avg'!D1235</f>
        <v>6.7080000000000002</v>
      </c>
      <c r="G1235" s="2">
        <f>'Moving Avg'!F1235</f>
        <v>6.423</v>
      </c>
      <c r="H1235" s="2">
        <f>'Moving Avg'!G1235</f>
        <v>6.4059999999999944</v>
      </c>
      <c r="I1235" s="2">
        <f>'Moving Avg'!H1235</f>
        <v>6.4071000000000025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6.9</v>
      </c>
      <c r="C1236" s="2">
        <f>RSI!I1236</f>
        <v>81.194597620530828</v>
      </c>
      <c r="D1236" s="2">
        <f>MACD!E1236</f>
        <v>-0.18052315139034114</v>
      </c>
      <c r="E1236" s="2">
        <f>MACD!F1236</f>
        <v>-0.14586905071411055</v>
      </c>
      <c r="F1236" s="2">
        <f>'Moving Avg'!D1236</f>
        <v>6.7700000000000005</v>
      </c>
      <c r="G1236" s="2">
        <f>'Moving Avg'!F1236</f>
        <v>6.463000000000001</v>
      </c>
      <c r="H1236" s="2">
        <f>'Moving Avg'!G1236</f>
        <v>6.4163999999999941</v>
      </c>
      <c r="I1236" s="2">
        <f>'Moving Avg'!H1236</f>
        <v>6.4077000000000028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6.88</v>
      </c>
      <c r="C1237" s="2">
        <f>RSI!I1237</f>
        <v>78.757239804625556</v>
      </c>
      <c r="D1237" s="2">
        <f>MACD!E1237</f>
        <v>-0.19638988347083419</v>
      </c>
      <c r="E1237" s="2">
        <f>MACD!F1237</f>
        <v>-0.15597321726545527</v>
      </c>
      <c r="F1237" s="2">
        <f>'Moving Avg'!D1237</f>
        <v>6.8280000000000003</v>
      </c>
      <c r="G1237" s="2">
        <f>'Moving Avg'!F1237</f>
        <v>6.5020000000000007</v>
      </c>
      <c r="H1237" s="2">
        <f>'Moving Avg'!G1237</f>
        <v>6.4263999999999957</v>
      </c>
      <c r="I1237" s="2">
        <f>'Moving Avg'!H1237</f>
        <v>6.4082000000000052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6.88</v>
      </c>
      <c r="C1238" s="2">
        <f>RSI!I1238</f>
        <v>78.757239804625556</v>
      </c>
      <c r="D1238" s="2">
        <f>MACD!E1238</f>
        <v>-0.21205310793878862</v>
      </c>
      <c r="E1238" s="2">
        <f>MACD!F1238</f>
        <v>-0.16718919540012195</v>
      </c>
      <c r="F1238" s="2">
        <f>'Moving Avg'!D1238</f>
        <v>6.8860000000000001</v>
      </c>
      <c r="G1238" s="2">
        <f>'Moving Avg'!F1238</f>
        <v>6.5409999999999995</v>
      </c>
      <c r="H1238" s="2">
        <f>'Moving Avg'!G1238</f>
        <v>6.4363999999999955</v>
      </c>
      <c r="I1238" s="2">
        <f>'Moving Avg'!H1238</f>
        <v>6.4088000000000065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6.88</v>
      </c>
      <c r="C1239" s="2">
        <f>RSI!I1239</f>
        <v>78.757239804625556</v>
      </c>
      <c r="D1239" s="2">
        <f>MACD!E1239</f>
        <v>-0.22737839083603273</v>
      </c>
      <c r="E1239" s="2">
        <f>MACD!F1239</f>
        <v>-0.17922703448730412</v>
      </c>
      <c r="F1239" s="2">
        <f>'Moving Avg'!D1239</f>
        <v>6.8860000000000001</v>
      </c>
      <c r="G1239" s="2">
        <f>'Moving Avg'!F1239</f>
        <v>6.5785</v>
      </c>
      <c r="H1239" s="2">
        <f>'Moving Avg'!G1239</f>
        <v>6.4463999999999961</v>
      </c>
      <c r="I1239" s="2">
        <f>'Moving Avg'!H1239</f>
        <v>6.4094000000000086</v>
      </c>
      <c r="J1239" s="6" t="str">
        <f>OBV!F1239</f>
        <v>BULLISH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43815</v>
      </c>
      <c r="B1240" s="2">
        <f>RSI!B1240</f>
        <v>6.88</v>
      </c>
      <c r="C1240" s="2">
        <f>RSI!I1240</f>
        <v>78.757239804625556</v>
      </c>
      <c r="D1240" s="2">
        <f>MACD!E1240</f>
        <v>-0.21457194990554207</v>
      </c>
      <c r="E1240" s="2">
        <f>MACD!F1240</f>
        <v>-0.18629601757095171</v>
      </c>
      <c r="F1240" s="2">
        <f>'Moving Avg'!D1240</f>
        <v>6.8840000000000003</v>
      </c>
      <c r="G1240" s="2">
        <f>'Moving Avg'!F1240</f>
        <v>6.6124999999999998</v>
      </c>
      <c r="H1240" s="2">
        <f>'Moving Avg'!G1240</f>
        <v>6.4525999999999968</v>
      </c>
      <c r="I1240" s="2">
        <f>'Moving Avg'!H1240</f>
        <v>6.410000000000009</v>
      </c>
      <c r="J1240" s="6" t="str">
        <f>OBV!F1240</f>
        <v>BULLISH</v>
      </c>
      <c r="K1240" s="6" t="str">
        <f>OBV!G1240</f>
        <v>NEUTRAL</v>
      </c>
      <c r="L1240" s="6" t="str">
        <f>OBV!H1240</f>
        <v>BULLISH DIVERGENCE</v>
      </c>
    </row>
    <row r="1241" spans="1:12" ht="13.5" x14ac:dyDescent="0.25">
      <c r="A1241" s="3">
        <f>RSI!A1241</f>
        <v>43816</v>
      </c>
      <c r="B1241" s="2">
        <f>RSI!B1241</f>
        <v>6.89</v>
      </c>
      <c r="C1241" s="2">
        <f>RSI!I1241</f>
        <v>79.177609577051101</v>
      </c>
      <c r="D1241" s="2">
        <f>MACD!E1241</f>
        <v>-0.20471423179868342</v>
      </c>
      <c r="E1241" s="2">
        <f>MACD!F1241</f>
        <v>-0.18997966041649805</v>
      </c>
      <c r="F1241" s="2">
        <f>'Moving Avg'!D1241</f>
        <v>6.8819999999999997</v>
      </c>
      <c r="G1241" s="2">
        <f>'Moving Avg'!F1241</f>
        <v>6.6379999999999981</v>
      </c>
      <c r="H1241" s="2">
        <f>'Moving Avg'!G1241</f>
        <v>6.4585999999999979</v>
      </c>
      <c r="I1241" s="2">
        <f>'Moving Avg'!H1241</f>
        <v>6.4116500000000096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6.89</v>
      </c>
      <c r="C1242" s="2">
        <f>RSI!I1242</f>
        <v>79.177609577051101</v>
      </c>
      <c r="D1242" s="2">
        <f>MACD!E1242</f>
        <v>-0.19807682608192945</v>
      </c>
      <c r="E1242" s="2">
        <f>MACD!F1242</f>
        <v>-0.19159909354958435</v>
      </c>
      <c r="F1242" s="2">
        <f>'Moving Avg'!D1242</f>
        <v>6.8840000000000003</v>
      </c>
      <c r="G1242" s="2">
        <f>'Moving Avg'!F1242</f>
        <v>6.653999999999999</v>
      </c>
      <c r="H1242" s="2">
        <f>'Moving Avg'!G1242</f>
        <v>6.4645999999999981</v>
      </c>
      <c r="I1242" s="2">
        <f>'Moving Avg'!H1242</f>
        <v>6.4142500000000098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6.88</v>
      </c>
      <c r="C1243" s="2">
        <f>RSI!I1243</f>
        <v>77.401222040503256</v>
      </c>
      <c r="D1243" s="2">
        <f>MACD!E1243</f>
        <v>-0.19329735634849676</v>
      </c>
      <c r="E1243" s="2">
        <f>MACD!F1243</f>
        <v>-0.19193874610936684</v>
      </c>
      <c r="F1243" s="2">
        <f>'Moving Avg'!D1243</f>
        <v>6.8840000000000003</v>
      </c>
      <c r="G1243" s="2">
        <f>'Moving Avg'!F1243</f>
        <v>6.6789999999999994</v>
      </c>
      <c r="H1243" s="2">
        <f>'Moving Avg'!G1243</f>
        <v>6.4703999999999988</v>
      </c>
      <c r="I1243" s="2">
        <f>'Moving Avg'!H1243</f>
        <v>6.4182000000000103</v>
      </c>
      <c r="J1243" s="6" t="str">
        <f>OBV!F1243</f>
        <v>BULLISH</v>
      </c>
      <c r="K1243" s="6" t="str">
        <f>OBV!G1243</f>
        <v>NEUTRAL</v>
      </c>
      <c r="L1243" s="6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6.88</v>
      </c>
      <c r="C1244" s="2">
        <f>RSI!I1244</f>
        <v>77.401222040503256</v>
      </c>
      <c r="D1244" s="2">
        <f>MACD!E1244</f>
        <v>-0.14603939736818816</v>
      </c>
      <c r="E1244" s="2">
        <f>MACD!F1244</f>
        <v>-0.18275887636113114</v>
      </c>
      <c r="F1244" s="2">
        <f>'Moving Avg'!D1244</f>
        <v>6.8840000000000003</v>
      </c>
      <c r="G1244" s="2">
        <f>'Moving Avg'!F1244</f>
        <v>6.7039999999999988</v>
      </c>
      <c r="H1244" s="2">
        <f>'Moving Avg'!G1244</f>
        <v>6.4761999999999977</v>
      </c>
      <c r="I1244" s="2">
        <f>'Moving Avg'!H1244</f>
        <v>6.4212500000000112</v>
      </c>
      <c r="J1244" s="6" t="str">
        <f>OBV!F1244</f>
        <v>BULLISH</v>
      </c>
      <c r="K1244" s="6" t="str">
        <f>OBV!G1244</f>
        <v>NEUTRAL</v>
      </c>
      <c r="L1244" s="6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6.89</v>
      </c>
      <c r="C1245" s="2">
        <f>RSI!I1245</f>
        <v>77.974326638210982</v>
      </c>
      <c r="D1245" s="2">
        <f>MACD!E1245</f>
        <v>-0.10655194349623009</v>
      </c>
      <c r="E1245" s="2">
        <f>MACD!F1245</f>
        <v>-0.16751748978815095</v>
      </c>
      <c r="F1245" s="2">
        <f>'Moving Avg'!D1245</f>
        <v>6.8860000000000001</v>
      </c>
      <c r="G1245" s="2">
        <f>'Moving Avg'!F1245</f>
        <v>6.7284999999999986</v>
      </c>
      <c r="H1245" s="2">
        <f>'Moving Avg'!G1245</f>
        <v>6.482199999999998</v>
      </c>
      <c r="I1245" s="2">
        <f>'Moving Avg'!H1245</f>
        <v>6.4234500000000114</v>
      </c>
      <c r="J1245" s="6" t="str">
        <f>OBV!F1245</f>
        <v>BULLISH</v>
      </c>
      <c r="K1245" s="6" t="str">
        <f>OBV!G1245</f>
        <v>NEUTRAL</v>
      </c>
      <c r="L1245" s="6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6.89</v>
      </c>
      <c r="C1246" s="2">
        <f>RSI!I1246</f>
        <v>77.974326638210982</v>
      </c>
      <c r="D1246" s="2">
        <f>MACD!E1246</f>
        <v>-7.286175093562175E-2</v>
      </c>
      <c r="E1246" s="2">
        <f>MACD!F1246</f>
        <v>-0.14858634201764512</v>
      </c>
      <c r="F1246" s="2">
        <f>'Moving Avg'!D1246</f>
        <v>6.8860000000000001</v>
      </c>
      <c r="G1246" s="2">
        <f>'Moving Avg'!F1246</f>
        <v>6.7529999999999983</v>
      </c>
      <c r="H1246" s="2">
        <f>'Moving Avg'!G1246</f>
        <v>6.4881999999999982</v>
      </c>
      <c r="I1246" s="2">
        <f>'Moving Avg'!H1246</f>
        <v>6.4256500000000116</v>
      </c>
      <c r="J1246" s="6" t="str">
        <f>OBV!F1246</f>
        <v>BEARISH</v>
      </c>
      <c r="K1246" s="6" t="str">
        <f>OBV!G1246</f>
        <v>NEUTRAL</v>
      </c>
      <c r="L1246" s="6" t="str">
        <f>OBV!H1246</f>
        <v>NEUTRAL</v>
      </c>
    </row>
    <row r="1247" spans="1:12" ht="13.5" x14ac:dyDescent="0.25">
      <c r="A1247" s="3">
        <f>RSI!A1247</f>
        <v>43824</v>
      </c>
      <c r="B1247" s="2">
        <f>RSI!B1247</f>
        <v>6.89</v>
      </c>
      <c r="C1247" s="2">
        <f>RSI!I1247</f>
        <v>77.974326638210982</v>
      </c>
      <c r="D1247" s="2">
        <f>MACD!E1247</f>
        <v>-4.8598930542715912E-2</v>
      </c>
      <c r="E1247" s="2">
        <f>MACD!F1247</f>
        <v>-0.12858885972265927</v>
      </c>
      <c r="F1247" s="2">
        <f>'Moving Avg'!D1247</f>
        <v>6.8860000000000001</v>
      </c>
      <c r="G1247" s="2">
        <f>'Moving Avg'!F1247</f>
        <v>6.7774999999999981</v>
      </c>
      <c r="H1247" s="2">
        <f>'Moving Avg'!G1247</f>
        <v>6.4941999999999975</v>
      </c>
      <c r="I1247" s="2">
        <f>'Moving Avg'!H1247</f>
        <v>6.4278500000000109</v>
      </c>
      <c r="J1247" s="6" t="str">
        <f>OBV!F1247</f>
        <v>BEARISH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43825</v>
      </c>
      <c r="B1248" s="2">
        <f>RSI!B1248</f>
        <v>6.88</v>
      </c>
      <c r="C1248" s="2">
        <f>RSI!I1248</f>
        <v>75.580392860101739</v>
      </c>
      <c r="D1248" s="2">
        <f>MACD!E1248</f>
        <v>-2.840898373297307E-2</v>
      </c>
      <c r="E1248" s="2">
        <f>MACD!F1248</f>
        <v>-0.10855288452472203</v>
      </c>
      <c r="F1248" s="2">
        <f>'Moving Avg'!D1248</f>
        <v>6.8860000000000001</v>
      </c>
      <c r="G1248" s="2">
        <f>'Moving Avg'!F1248</f>
        <v>6.801499999999999</v>
      </c>
      <c r="H1248" s="2">
        <f>'Moving Avg'!G1248</f>
        <v>6.4999999999999973</v>
      </c>
      <c r="I1248" s="2">
        <f>'Moving Avg'!H1248</f>
        <v>6.4300000000000113</v>
      </c>
      <c r="J1248" s="6" t="str">
        <f>OBV!F1248</f>
        <v>BULLISH</v>
      </c>
      <c r="K1248" s="6" t="str">
        <f>OBV!G1248</f>
        <v>NEUTRAL</v>
      </c>
      <c r="L1248" s="6" t="str">
        <f>OBV!H1248</f>
        <v>NEUTRAL</v>
      </c>
    </row>
    <row r="1249" spans="1:12" ht="13.5" x14ac:dyDescent="0.25">
      <c r="A1249" s="3">
        <f>RSI!A1249</f>
        <v>43826</v>
      </c>
      <c r="B1249" s="2">
        <f>RSI!B1249</f>
        <v>6.88</v>
      </c>
      <c r="C1249" s="2">
        <f>RSI!I1249</f>
        <v>75.580392860101739</v>
      </c>
      <c r="D1249" s="2">
        <f>MACD!E1249</f>
        <v>-1.2266900235504252E-2</v>
      </c>
      <c r="E1249" s="2">
        <f>MACD!F1249</f>
        <v>-8.9295687666878482E-2</v>
      </c>
      <c r="F1249" s="2">
        <f>'Moving Avg'!D1249</f>
        <v>6.8860000000000001</v>
      </c>
      <c r="G1249" s="2">
        <f>'Moving Avg'!F1249</f>
        <v>6.8254999999999999</v>
      </c>
      <c r="H1249" s="2">
        <f>'Moving Avg'!G1249</f>
        <v>6.505799999999998</v>
      </c>
      <c r="I1249" s="2">
        <f>'Moving Avg'!H1249</f>
        <v>6.4321500000000116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6.88</v>
      </c>
      <c r="C1250" s="2">
        <f>RSI!I1250</f>
        <v>75.580392860101739</v>
      </c>
      <c r="D1250" s="2">
        <f>MACD!E1250</f>
        <v>5.1982501448311069E-4</v>
      </c>
      <c r="E1250" s="2">
        <f>MACD!F1250</f>
        <v>-7.1332585130606169E-2</v>
      </c>
      <c r="F1250" s="2">
        <f>'Moving Avg'!D1250</f>
        <v>6.8840000000000003</v>
      </c>
      <c r="G1250" s="2">
        <f>'Moving Avg'!F1250</f>
        <v>6.8405000000000005</v>
      </c>
      <c r="H1250" s="2">
        <f>'Moving Avg'!G1250</f>
        <v>6.5135999999999976</v>
      </c>
      <c r="I1250" s="2">
        <f>'Moving Avg'!H1250</f>
        <v>6.4345500000000131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6.85</v>
      </c>
      <c r="C1251" s="2">
        <f>RSI!I1251</f>
        <v>67.782884473057948</v>
      </c>
      <c r="D1251" s="2">
        <f>MACD!E1251</f>
        <v>1.4292674426703122E-2</v>
      </c>
      <c r="E1251" s="2">
        <f>MACD!F1251</f>
        <v>-5.4207533219144316E-2</v>
      </c>
      <c r="F1251" s="2">
        <f>'Moving Avg'!D1251</f>
        <v>6.8759999999999994</v>
      </c>
      <c r="G1251" s="2">
        <f>'Moving Avg'!F1251</f>
        <v>6.8534999999999995</v>
      </c>
      <c r="H1251" s="2">
        <f>'Moving Avg'!G1251</f>
        <v>6.5207999999999977</v>
      </c>
      <c r="I1251" s="2">
        <f>'Moving Avg'!H1251</f>
        <v>6.4368000000000132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6.84</v>
      </c>
      <c r="C1252" s="2">
        <f>RSI!I1252</f>
        <v>65.362207464458479</v>
      </c>
      <c r="D1252" s="2">
        <f>MACD!E1252</f>
        <v>2.611707012656872E-2</v>
      </c>
      <c r="E1252" s="2">
        <f>MACD!F1252</f>
        <v>-3.814261255000171E-2</v>
      </c>
      <c r="F1252" s="2">
        <f>'Moving Avg'!D1252</f>
        <v>6.8659999999999997</v>
      </c>
      <c r="G1252" s="2">
        <f>'Moving Avg'!F1252</f>
        <v>6.8659999999999997</v>
      </c>
      <c r="H1252" s="2">
        <f>'Moving Avg'!G1252</f>
        <v>6.5279999999999987</v>
      </c>
      <c r="I1252" s="2">
        <f>'Moving Avg'!H1252</f>
        <v>6.4390000000000134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6.84</v>
      </c>
      <c r="C1253" s="2">
        <f>RSI!I1253</f>
        <v>65.362207464458479</v>
      </c>
      <c r="D1253" s="2">
        <f>MACD!E1253</f>
        <v>3.41149064141959E-2</v>
      </c>
      <c r="E1253" s="2">
        <f>MACD!F1253</f>
        <v>-2.369110875716219E-2</v>
      </c>
      <c r="F1253" s="2">
        <f>'Moving Avg'!D1253</f>
        <v>6.8579999999999997</v>
      </c>
      <c r="G1253" s="2">
        <f>'Moving Avg'!F1253</f>
        <v>6.8784999999999998</v>
      </c>
      <c r="H1253" s="2">
        <f>'Moving Avg'!G1253</f>
        <v>6.5359999999999978</v>
      </c>
      <c r="I1253" s="2">
        <f>'Moving Avg'!H1253</f>
        <v>6.4412000000000145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6.84</v>
      </c>
      <c r="C1254" s="2">
        <f>RSI!I1254</f>
        <v>65.362207464458479</v>
      </c>
      <c r="D1254" s="2">
        <f>MACD!E1254</f>
        <v>4.0448084059326206E-2</v>
      </c>
      <c r="E1254" s="2">
        <f>MACD!F1254</f>
        <v>-1.0863270193864511E-2</v>
      </c>
      <c r="F1254" s="2">
        <f>'Moving Avg'!D1254</f>
        <v>6.85</v>
      </c>
      <c r="G1254" s="2">
        <f>'Moving Avg'!F1254</f>
        <v>6.8765000000000001</v>
      </c>
      <c r="H1254" s="2">
        <f>'Moving Avg'!G1254</f>
        <v>6.5439999999999978</v>
      </c>
      <c r="I1254" s="2">
        <f>'Moving Avg'!H1254</f>
        <v>6.4434000000000147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6.85</v>
      </c>
      <c r="C1255" s="2">
        <f>RSI!I1255</f>
        <v>66.84121197258267</v>
      </c>
      <c r="D1255" s="2">
        <f>MACD!E1255</f>
        <v>4.6202589803410632E-2</v>
      </c>
      <c r="E1255" s="2">
        <f>MACD!F1255</f>
        <v>5.4990180559051638E-4</v>
      </c>
      <c r="F1255" s="2">
        <f>'Moving Avg'!D1255</f>
        <v>6.8439999999999994</v>
      </c>
      <c r="G1255" s="2">
        <f>'Moving Avg'!F1255</f>
        <v>6.8744999999999994</v>
      </c>
      <c r="H1255" s="2">
        <f>'Moving Avg'!G1255</f>
        <v>6.5525999999999973</v>
      </c>
      <c r="I1255" s="2">
        <f>'Moving Avg'!H1255</f>
        <v>6.4456500000000156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6.84</v>
      </c>
      <c r="C1256" s="2">
        <f>RSI!I1256</f>
        <v>63.902727697746172</v>
      </c>
      <c r="D1256" s="2">
        <f>MACD!E1256</f>
        <v>5.1381161656429697E-2</v>
      </c>
      <c r="E1256" s="2">
        <f>MACD!F1256</f>
        <v>1.0716153775758352E-2</v>
      </c>
      <c r="F1256" s="2">
        <f>'Moving Avg'!D1256</f>
        <v>6.8419999999999987</v>
      </c>
      <c r="G1256" s="2">
        <f>'Moving Avg'!F1256</f>
        <v>6.8715000000000002</v>
      </c>
      <c r="H1256" s="2">
        <f>'Moving Avg'!G1256</f>
        <v>6.5609999999999982</v>
      </c>
      <c r="I1256" s="2">
        <f>'Moving Avg'!H1256</f>
        <v>6.4478500000000158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6.84</v>
      </c>
      <c r="C1257" s="2">
        <f>RSI!I1257</f>
        <v>63.902727697746172</v>
      </c>
      <c r="D1257" s="2">
        <f>MACD!E1257</f>
        <v>5.5422707562281737E-2</v>
      </c>
      <c r="E1257" s="2">
        <f>MACD!F1257</f>
        <v>1.9657464533063031E-2</v>
      </c>
      <c r="F1257" s="2">
        <f>'Moving Avg'!D1257</f>
        <v>6.8420000000000005</v>
      </c>
      <c r="G1257" s="2">
        <f>'Moving Avg'!F1257</f>
        <v>6.8694999999999995</v>
      </c>
      <c r="H1257" s="2">
        <f>'Moving Avg'!G1257</f>
        <v>6.5693999999999972</v>
      </c>
      <c r="I1257" s="2">
        <f>'Moving Avg'!H1257</f>
        <v>6.450050000000016</v>
      </c>
      <c r="J1257" s="6" t="str">
        <f>OBV!F1257</f>
        <v>BULLISH</v>
      </c>
      <c r="K1257" s="6" t="str">
        <f>OBV!G1257</f>
        <v>NEUTRAL</v>
      </c>
      <c r="L1257" s="6" t="str">
        <f>OBV!H1257</f>
        <v>NEUTRAL</v>
      </c>
    </row>
    <row r="1258" spans="1:12" ht="13.5" x14ac:dyDescent="0.25">
      <c r="A1258" s="3">
        <f>RSI!A1258</f>
        <v>43840</v>
      </c>
      <c r="B1258" s="2">
        <f>RSI!B1258</f>
        <v>6.84</v>
      </c>
      <c r="C1258" s="2">
        <f>RSI!I1258</f>
        <v>63.902727697746172</v>
      </c>
      <c r="D1258" s="2">
        <f>MACD!E1258</f>
        <v>5.6988902131684505E-2</v>
      </c>
      <c r="E1258" s="2">
        <f>MACD!F1258</f>
        <v>2.7123752052787324E-2</v>
      </c>
      <c r="F1258" s="2">
        <f>'Moving Avg'!D1258</f>
        <v>6.8420000000000005</v>
      </c>
      <c r="G1258" s="2">
        <f>'Moving Avg'!F1258</f>
        <v>6.8674999999999997</v>
      </c>
      <c r="H1258" s="2">
        <f>'Moving Avg'!G1258</f>
        <v>6.5833999999999966</v>
      </c>
      <c r="I1258" s="2">
        <f>'Moving Avg'!H1258</f>
        <v>6.4522500000000154</v>
      </c>
      <c r="J1258" s="6" t="str">
        <f>OBV!F1258</f>
        <v>BULLISH</v>
      </c>
      <c r="K1258" s="6" t="str">
        <f>OBV!G1258</f>
        <v>NEUTRAL</v>
      </c>
      <c r="L1258" s="6" t="str">
        <f>OBV!H1258</f>
        <v>NEUTRAL</v>
      </c>
    </row>
    <row r="1259" spans="1:12" ht="13.5" x14ac:dyDescent="0.25">
      <c r="A1259" s="3">
        <f>RSI!A1259</f>
        <v>43843</v>
      </c>
      <c r="B1259" s="2">
        <f>RSI!B1259</f>
        <v>6.83</v>
      </c>
      <c r="C1259" s="2">
        <f>RSI!I1259</f>
        <v>60.576606677576429</v>
      </c>
      <c r="D1259" s="2">
        <f>MACD!E1259</f>
        <v>5.8763112667466366E-2</v>
      </c>
      <c r="E1259" s="2">
        <f>MACD!F1259</f>
        <v>3.3451624175723137E-2</v>
      </c>
      <c r="F1259" s="2">
        <f>'Moving Avg'!D1259</f>
        <v>6.8400000000000007</v>
      </c>
      <c r="G1259" s="2">
        <f>'Moving Avg'!F1259</f>
        <v>6.8650000000000002</v>
      </c>
      <c r="H1259" s="2">
        <f>'Moving Avg'!G1259</f>
        <v>6.5979999999999963</v>
      </c>
      <c r="I1259" s="2">
        <f>'Moving Avg'!H1259</f>
        <v>6.4544000000000139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6.83</v>
      </c>
      <c r="C1260" s="2">
        <f>RSI!I1260</f>
        <v>60.576606677576429</v>
      </c>
      <c r="D1260" s="2">
        <f>MACD!E1260</f>
        <v>6.0053299125215176E-2</v>
      </c>
      <c r="E1260" s="2">
        <f>MACD!F1260</f>
        <v>3.8771959165621546E-2</v>
      </c>
      <c r="F1260" s="2">
        <f>'Moving Avg'!D1260</f>
        <v>6.8360000000000003</v>
      </c>
      <c r="G1260" s="2">
        <f>'Moving Avg'!F1260</f>
        <v>6.8625000000000016</v>
      </c>
      <c r="H1260" s="2">
        <f>'Moving Avg'!G1260</f>
        <v>6.6125999999999951</v>
      </c>
      <c r="I1260" s="2">
        <f>'Moving Avg'!H1260</f>
        <v>6.4565500000000142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6.83</v>
      </c>
      <c r="C1261" s="2">
        <f>RSI!I1261</f>
        <v>60.576606677576422</v>
      </c>
      <c r="D1261" s="2">
        <f>MACD!E1261</f>
        <v>5.6334176844246464E-2</v>
      </c>
      <c r="E1261" s="2">
        <f>MACD!F1261</f>
        <v>4.2284402701346535E-2</v>
      </c>
      <c r="F1261" s="2">
        <f>'Moving Avg'!D1261</f>
        <v>6.8339999999999987</v>
      </c>
      <c r="G1261" s="2">
        <f>'Moving Avg'!F1261</f>
        <v>6.8595000000000015</v>
      </c>
      <c r="H1261" s="2">
        <f>'Moving Avg'!G1261</f>
        <v>6.6271999999999958</v>
      </c>
      <c r="I1261" s="2">
        <f>'Moving Avg'!H1261</f>
        <v>6.4587000000000137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6.83</v>
      </c>
      <c r="C1262" s="2">
        <f>RSI!I1262</f>
        <v>60.576606677576429</v>
      </c>
      <c r="D1262" s="2">
        <f>MACD!E1262</f>
        <v>5.1467808369480395E-2</v>
      </c>
      <c r="E1262" s="2">
        <f>MACD!F1262</f>
        <v>4.4121083834973304E-2</v>
      </c>
      <c r="F1262" s="2">
        <f>'Moving Avg'!D1262</f>
        <v>6.831999999999999</v>
      </c>
      <c r="G1262" s="2">
        <f>'Moving Avg'!F1262</f>
        <v>6.8565000000000014</v>
      </c>
      <c r="H1262" s="2">
        <f>'Moving Avg'!G1262</f>
        <v>6.6417999999999946</v>
      </c>
      <c r="I1262" s="2">
        <f>'Moving Avg'!H1262</f>
        <v>6.4609000000000139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6.85</v>
      </c>
      <c r="C1263" s="2">
        <f>RSI!I1263</f>
        <v>65.418656377989322</v>
      </c>
      <c r="D1263" s="2">
        <f>MACD!E1263</f>
        <v>4.5701077417802161E-2</v>
      </c>
      <c r="E1263" s="2">
        <f>MACD!F1263</f>
        <v>4.4437082551539081E-2</v>
      </c>
      <c r="F1263" s="2">
        <f>'Moving Avg'!D1263</f>
        <v>6.8340000000000005</v>
      </c>
      <c r="G1263" s="2">
        <f>'Moving Avg'!F1263</f>
        <v>6.8550000000000013</v>
      </c>
      <c r="H1263" s="2">
        <f>'Moving Avg'!G1263</f>
        <v>6.6567999999999952</v>
      </c>
      <c r="I1263" s="2">
        <f>'Moving Avg'!H1263</f>
        <v>6.4632000000000129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</row>
    <row r="1264" spans="1:12" ht="13.5" x14ac:dyDescent="0.25">
      <c r="A1264" s="3">
        <f>RSI!A1264</f>
        <v>43851</v>
      </c>
      <c r="B1264" s="2">
        <f>RSI!B1264</f>
        <v>6.85</v>
      </c>
      <c r="C1264" s="2">
        <f>RSI!I1264</f>
        <v>65.418656377989322</v>
      </c>
      <c r="D1264" s="2">
        <f>MACD!E1264</f>
        <v>4.0548213254318455E-2</v>
      </c>
      <c r="E1264" s="2">
        <f>MACD!F1264</f>
        <v>4.3659308692094959E-2</v>
      </c>
      <c r="F1264" s="2">
        <f>'Moving Avg'!D1264</f>
        <v>6.838000000000001</v>
      </c>
      <c r="G1264" s="2">
        <f>'Moving Avg'!F1264</f>
        <v>6.8534999999999995</v>
      </c>
      <c r="H1264" s="2">
        <f>'Moving Avg'!G1264</f>
        <v>6.6717999999999957</v>
      </c>
      <c r="I1264" s="2">
        <f>'Moving Avg'!H1264</f>
        <v>6.465500000000012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6.85</v>
      </c>
      <c r="C1265" s="2">
        <f>RSI!I1265</f>
        <v>65.418656377989322</v>
      </c>
      <c r="D1265" s="2">
        <f>MACD!E1265</f>
        <v>3.7473482490856469E-2</v>
      </c>
      <c r="E1265" s="2">
        <f>MACD!F1265</f>
        <v>4.2422143451847263E-2</v>
      </c>
      <c r="F1265" s="2">
        <f>'Moving Avg'!D1265</f>
        <v>6.8420000000000005</v>
      </c>
      <c r="G1265" s="2">
        <f>'Moving Avg'!F1265</f>
        <v>6.8514999999999997</v>
      </c>
      <c r="H1265" s="2">
        <f>'Moving Avg'!G1265</f>
        <v>6.6867999999999972</v>
      </c>
      <c r="I1265" s="2">
        <f>'Moving Avg'!H1265</f>
        <v>6.4678000000000111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6.85</v>
      </c>
      <c r="C1266" s="2">
        <f>RSI!I1266</f>
        <v>65.418656377989322</v>
      </c>
      <c r="D1266" s="2">
        <f>MACD!E1266</f>
        <v>3.3098995625000072E-2</v>
      </c>
      <c r="E1266" s="2">
        <f>MACD!F1266</f>
        <v>4.0557513886477825E-2</v>
      </c>
      <c r="F1266" s="2">
        <f>'Moving Avg'!D1266</f>
        <v>6.846000000000001</v>
      </c>
      <c r="G1266" s="2">
        <f>'Moving Avg'!F1266</f>
        <v>6.849499999999999</v>
      </c>
      <c r="H1266" s="2">
        <f>'Moving Avg'!G1266</f>
        <v>6.7017999999999969</v>
      </c>
      <c r="I1266" s="2">
        <f>'Moving Avg'!H1266</f>
        <v>6.4701000000000102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6.83</v>
      </c>
      <c r="C1267" s="2">
        <f>RSI!I1267</f>
        <v>56.143642669128283</v>
      </c>
      <c r="D1267" s="2">
        <f>MACD!E1267</f>
        <v>3.0662015936651521E-2</v>
      </c>
      <c r="E1267" s="2">
        <f>MACD!F1267</f>
        <v>3.857841429651257E-2</v>
      </c>
      <c r="F1267" s="2">
        <f>'Moving Avg'!D1267</f>
        <v>6.8459999999999992</v>
      </c>
      <c r="G1267" s="2">
        <f>'Moving Avg'!F1267</f>
        <v>6.8465000000000007</v>
      </c>
      <c r="H1267" s="2">
        <f>'Moving Avg'!G1267</f>
        <v>6.7163999999999975</v>
      </c>
      <c r="I1267" s="2">
        <f>'Moving Avg'!H1267</f>
        <v>6.4723000000000095</v>
      </c>
      <c r="J1267" s="6" t="str">
        <f>OBV!F1267</f>
        <v>BEARISH</v>
      </c>
      <c r="K1267" s="6" t="str">
        <f>OBV!G1267</f>
        <v>WEAK</v>
      </c>
      <c r="L1267" s="6" t="str">
        <f>OBV!H1267</f>
        <v>NEUTRAL</v>
      </c>
    </row>
    <row r="1268" spans="1:12" ht="13.5" x14ac:dyDescent="0.25">
      <c r="A1268" s="3">
        <f>RSI!A1268</f>
        <v>43857</v>
      </c>
      <c r="B1268" s="2">
        <f>RSI!B1268</f>
        <v>6.63</v>
      </c>
      <c r="C1268" s="2">
        <f>RSI!I1268</f>
        <v>22.218788219804964</v>
      </c>
      <c r="D1268" s="2">
        <f>MACD!E1268</f>
        <v>4.3332051611743694E-2</v>
      </c>
      <c r="E1268" s="2">
        <f>MACD!F1268</f>
        <v>3.9529141759558795E-2</v>
      </c>
      <c r="F1268" s="2">
        <f>'Moving Avg'!D1268</f>
        <v>6.8019999999999996</v>
      </c>
      <c r="G1268" s="2">
        <f>'Moving Avg'!F1268</f>
        <v>6.8339999999999987</v>
      </c>
      <c r="H1268" s="2">
        <f>'Moving Avg'!G1268</f>
        <v>6.7269999999999968</v>
      </c>
      <c r="I1268" s="2">
        <f>'Moving Avg'!H1268</f>
        <v>6.4735000000000094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6.5</v>
      </c>
      <c r="C1269" s="2">
        <f>RSI!I1269</f>
        <v>15.614312870598994</v>
      </c>
      <c r="D1269" s="2">
        <f>MACD!E1269</f>
        <v>6.3249235669303516E-2</v>
      </c>
      <c r="E1269" s="2">
        <f>MACD!F1269</f>
        <v>4.427316054150774E-2</v>
      </c>
      <c r="F1269" s="2">
        <f>'Moving Avg'!D1269</f>
        <v>6.7319999999999993</v>
      </c>
      <c r="G1269" s="2">
        <f>'Moving Avg'!F1269</f>
        <v>6.8149999999999995</v>
      </c>
      <c r="H1269" s="2">
        <f>'Moving Avg'!G1269</f>
        <v>6.7343999999999982</v>
      </c>
      <c r="I1269" s="2">
        <f>'Moving Avg'!H1269</f>
        <v>6.474050000000009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6.5</v>
      </c>
      <c r="C1270" s="2">
        <f>RSI!I1270</f>
        <v>15.614312870598994</v>
      </c>
      <c r="D1270" s="2">
        <f>MACD!E1270</f>
        <v>8.1893761803638832E-2</v>
      </c>
      <c r="E1270" s="2">
        <f>MACD!F1270</f>
        <v>5.1797280793933961E-2</v>
      </c>
      <c r="F1270" s="2">
        <f>'Moving Avg'!D1270</f>
        <v>6.6620000000000008</v>
      </c>
      <c r="G1270" s="2">
        <f>'Moving Avg'!F1270</f>
        <v>6.7959999999999976</v>
      </c>
      <c r="H1270" s="2">
        <f>'Moving Avg'!G1270</f>
        <v>6.7403999999999984</v>
      </c>
      <c r="I1270" s="2">
        <f>'Moving Avg'!H1270</f>
        <v>6.4746000000000095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6.5</v>
      </c>
      <c r="C1271" s="2">
        <f>RSI!I1271</f>
        <v>15.614312870598994</v>
      </c>
      <c r="D1271" s="2">
        <f>MACD!E1271</f>
        <v>9.9328718042179354E-2</v>
      </c>
      <c r="E1271" s="2">
        <f>MACD!F1271</f>
        <v>6.1303568243583045E-2</v>
      </c>
      <c r="F1271" s="2">
        <f>'Moving Avg'!D1271</f>
        <v>6.5920000000000005</v>
      </c>
      <c r="G1271" s="2">
        <f>'Moving Avg'!F1271</f>
        <v>6.7784999999999984</v>
      </c>
      <c r="H1271" s="2">
        <f>'Moving Avg'!G1271</f>
        <v>6.742799999999999</v>
      </c>
      <c r="I1271" s="2">
        <f>'Moving Avg'!H1271</f>
        <v>6.47515000000001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6.5</v>
      </c>
      <c r="C1272" s="2">
        <f>RSI!I1272</f>
        <v>15.614312870598994</v>
      </c>
      <c r="D1272" s="2">
        <f>MACD!E1272</f>
        <v>0.11561731659895891</v>
      </c>
      <c r="E1272" s="2">
        <f>MACD!F1272</f>
        <v>7.2166317914658218E-2</v>
      </c>
      <c r="F1272" s="2">
        <f>'Moving Avg'!D1272</f>
        <v>6.5259999999999989</v>
      </c>
      <c r="G1272" s="2">
        <f>'Moving Avg'!F1272</f>
        <v>6.7614999999999981</v>
      </c>
      <c r="H1272" s="2">
        <f>'Moving Avg'!G1272</f>
        <v>6.7413999999999996</v>
      </c>
      <c r="I1272" s="2">
        <f>'Moving Avg'!H1272</f>
        <v>6.4759500000000108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6.5</v>
      </c>
      <c r="C1273" s="2">
        <f>RSI!I1273</f>
        <v>15.614312870599008</v>
      </c>
      <c r="D1273" s="2">
        <f>MACD!E1273</f>
        <v>0.13389906969502352</v>
      </c>
      <c r="E1273" s="2">
        <f>MACD!F1273</f>
        <v>8.4512868270731289E-2</v>
      </c>
      <c r="F1273" s="2">
        <f>'Moving Avg'!D1273</f>
        <v>6.5</v>
      </c>
      <c r="G1273" s="2">
        <f>'Moving Avg'!F1273</f>
        <v>6.7444999999999995</v>
      </c>
      <c r="H1273" s="2">
        <f>'Moving Avg'!G1273</f>
        <v>6.7438000000000002</v>
      </c>
      <c r="I1273" s="2">
        <f>'Moving Avg'!H1273</f>
        <v>6.4767500000000098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6.5</v>
      </c>
      <c r="C1274" s="2">
        <f>RSI!I1274</f>
        <v>15.614312870599008</v>
      </c>
      <c r="D1274" s="2">
        <f>MACD!E1274</f>
        <v>0.15068506918971725</v>
      </c>
      <c r="E1274" s="2">
        <f>MACD!F1274</f>
        <v>9.7747308454528489E-2</v>
      </c>
      <c r="F1274" s="2">
        <f>'Moving Avg'!D1274</f>
        <v>6.5</v>
      </c>
      <c r="G1274" s="2">
        <f>'Moving Avg'!F1274</f>
        <v>6.7274999999999991</v>
      </c>
      <c r="H1274" s="2">
        <f>'Moving Avg'!G1274</f>
        <v>6.7462000000000009</v>
      </c>
      <c r="I1274" s="2">
        <f>'Moving Avg'!H1274</f>
        <v>6.4775500000000088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6.5</v>
      </c>
      <c r="C1275" s="2">
        <f>RSI!I1275</f>
        <v>15.614312870599008</v>
      </c>
      <c r="D1275" s="2">
        <f>MACD!E1275</f>
        <v>0.16610788851815617</v>
      </c>
      <c r="E1275" s="2">
        <f>MACD!F1275</f>
        <v>0.11141942446725403</v>
      </c>
      <c r="F1275" s="2">
        <f>'Moving Avg'!D1275</f>
        <v>6.5</v>
      </c>
      <c r="G1275" s="2">
        <f>'Moving Avg'!F1275</f>
        <v>6.7099999999999991</v>
      </c>
      <c r="H1275" s="2">
        <f>'Moving Avg'!G1275</f>
        <v>6.7482000000000006</v>
      </c>
      <c r="I1275" s="2">
        <f>'Moving Avg'!H1275</f>
        <v>6.479750000000009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</row>
    <row r="1276" spans="1:12" ht="13.5" x14ac:dyDescent="0.25">
      <c r="A1276" s="3">
        <f>RSI!A1276</f>
        <v>43867</v>
      </c>
      <c r="B1276" s="2">
        <f>RSI!B1276</f>
        <v>6.5</v>
      </c>
      <c r="C1276" s="2">
        <f>RSI!I1276</f>
        <v>15.614312870599008</v>
      </c>
      <c r="D1276" s="2">
        <f>MACD!E1276</f>
        <v>0.1802869305729935</v>
      </c>
      <c r="E1276" s="2">
        <f>MACD!F1276</f>
        <v>0.12519292568840193</v>
      </c>
      <c r="F1276" s="2">
        <f>'Moving Avg'!D1276</f>
        <v>6.5</v>
      </c>
      <c r="G1276" s="2">
        <f>'Moving Avg'!F1276</f>
        <v>6.6929999999999996</v>
      </c>
      <c r="H1276" s="2">
        <f>'Moving Avg'!G1276</f>
        <v>6.7502000000000013</v>
      </c>
      <c r="I1276" s="2">
        <f>'Moving Avg'!H1276</f>
        <v>6.48200000000001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</row>
    <row r="1277" spans="1:12" ht="13.5" x14ac:dyDescent="0.25">
      <c r="A1277" s="3">
        <f>RSI!A1277</f>
        <v>43868</v>
      </c>
      <c r="B1277" s="2">
        <f>RSI!B1277</f>
        <v>6.5</v>
      </c>
      <c r="C1277" s="2">
        <f>RSI!I1277</f>
        <v>15.614312870599008</v>
      </c>
      <c r="D1277" s="2">
        <f>MACD!E1277</f>
        <v>0.19025299565216258</v>
      </c>
      <c r="E1277" s="2">
        <f>MACD!F1277</f>
        <v>0.13820493968115405</v>
      </c>
      <c r="F1277" s="2">
        <f>'Moving Avg'!D1277</f>
        <v>6.5</v>
      </c>
      <c r="G1277" s="2">
        <f>'Moving Avg'!F1277</f>
        <v>6.6759999999999993</v>
      </c>
      <c r="H1277" s="2">
        <f>'Moving Avg'!G1277</f>
        <v>6.7522000000000002</v>
      </c>
      <c r="I1277" s="2">
        <f>'Moving Avg'!H1277</f>
        <v>6.4842500000000083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</row>
    <row r="1278" spans="1:12" ht="13.5" x14ac:dyDescent="0.25">
      <c r="A1278" s="3">
        <f>RSI!A1278</f>
        <v>43871</v>
      </c>
      <c r="B1278" s="2">
        <f>RSI!B1278</f>
        <v>6.5</v>
      </c>
      <c r="C1278" s="2">
        <f>RSI!I1278</f>
        <v>15.614312870599008</v>
      </c>
      <c r="D1278" s="2">
        <f>MACD!E1278</f>
        <v>0.16888449398311067</v>
      </c>
      <c r="E1278" s="2">
        <f>MACD!F1278</f>
        <v>0.14434085054154538</v>
      </c>
      <c r="F1278" s="2">
        <f>'Moving Avg'!D1278</f>
        <v>6.5</v>
      </c>
      <c r="G1278" s="2">
        <f>'Moving Avg'!F1278</f>
        <v>6.6590000000000007</v>
      </c>
      <c r="H1278" s="2">
        <f>'Moving Avg'!G1278</f>
        <v>6.7542</v>
      </c>
      <c r="I1278" s="2">
        <f>'Moving Avg'!H1278</f>
        <v>6.4867500000000087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43872</v>
      </c>
      <c r="B1279" s="2">
        <f>RSI!B1279</f>
        <v>6.5</v>
      </c>
      <c r="C1279" s="2">
        <f>RSI!I1279</f>
        <v>15.614312870599008</v>
      </c>
      <c r="D1279" s="2">
        <f>MACD!E1279</f>
        <v>0.13169966225968732</v>
      </c>
      <c r="E1279" s="2">
        <f>MACD!F1279</f>
        <v>0.14181261288517377</v>
      </c>
      <c r="F1279" s="2">
        <f>'Moving Avg'!D1279</f>
        <v>6.5</v>
      </c>
      <c r="G1279" s="2">
        <f>'Moving Avg'!F1279</f>
        <v>6.642500000000001</v>
      </c>
      <c r="H1279" s="2">
        <f>'Moving Avg'!G1279</f>
        <v>6.7561999999999998</v>
      </c>
      <c r="I1279" s="2">
        <f>'Moving Avg'!H1279</f>
        <v>6.4885000000000081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43873</v>
      </c>
      <c r="B1280" s="2">
        <f>RSI!B1280</f>
        <v>6.58</v>
      </c>
      <c r="C1280" s="2">
        <f>RSI!I1280</f>
        <v>40.292972022715773</v>
      </c>
      <c r="D1280" s="2">
        <f>MACD!E1280</f>
        <v>9.5139470313874597E-2</v>
      </c>
      <c r="E1280" s="2">
        <f>MACD!F1280</f>
        <v>0.13247798437091393</v>
      </c>
      <c r="F1280" s="2">
        <f>'Moving Avg'!D1280</f>
        <v>6.516</v>
      </c>
      <c r="G1280" s="2">
        <f>'Moving Avg'!F1280</f>
        <v>6.6300000000000008</v>
      </c>
      <c r="H1280" s="2">
        <f>'Moving Avg'!G1280</f>
        <v>6.7562000000000015</v>
      </c>
      <c r="I1280" s="2">
        <f>'Moving Avg'!H1280</f>
        <v>6.4907000000000075</v>
      </c>
      <c r="J1280" s="6" t="str">
        <f>OBV!F1280</f>
        <v>BULLISH</v>
      </c>
      <c r="K1280" s="6" t="str">
        <f>OBV!G1280</f>
        <v>WEAK</v>
      </c>
      <c r="L1280" s="6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6.4</v>
      </c>
      <c r="C1281" s="2">
        <f>RSI!I1281</f>
        <v>23.582024927360521</v>
      </c>
      <c r="D1281" s="2">
        <f>MACD!E1281</f>
        <v>7.78328872188494E-2</v>
      </c>
      <c r="E1281" s="2">
        <f>MACD!F1281</f>
        <v>0.12154896494050103</v>
      </c>
      <c r="F1281" s="2">
        <f>'Moving Avg'!D1281</f>
        <v>6.4959999999999996</v>
      </c>
      <c r="G1281" s="2">
        <f>'Moving Avg'!F1281</f>
        <v>6.6084999999999994</v>
      </c>
      <c r="H1281" s="2">
        <f>'Moving Avg'!G1281</f>
        <v>6.7523999999999997</v>
      </c>
      <c r="I1281" s="2">
        <f>'Moving Avg'!H1281</f>
        <v>6.4919500000000072</v>
      </c>
      <c r="J1281" s="6" t="str">
        <f>OBV!F1281</f>
        <v>BULLISH</v>
      </c>
      <c r="K1281" s="6" t="str">
        <f>OBV!G1281</f>
        <v>WEAK</v>
      </c>
      <c r="L1281" s="6" t="str">
        <f>OBV!H1281</f>
        <v>BULLISH DIVERGENCE</v>
      </c>
    </row>
    <row r="1282" spans="1:12" ht="13.5" x14ac:dyDescent="0.25">
      <c r="A1282" s="3">
        <f>RSI!A1282</f>
        <v>43875</v>
      </c>
      <c r="B1282" s="2">
        <f>RSI!B1282</f>
        <v>6.4</v>
      </c>
      <c r="C1282" s="2">
        <f>RSI!I1282</f>
        <v>23.582024927360521</v>
      </c>
      <c r="D1282" s="2">
        <f>MACD!E1282</f>
        <v>6.4526215139056653E-2</v>
      </c>
      <c r="E1282" s="2">
        <f>MACD!F1282</f>
        <v>0.11014441498021217</v>
      </c>
      <c r="F1282" s="2">
        <f>'Moving Avg'!D1282</f>
        <v>6.4759999999999991</v>
      </c>
      <c r="G1282" s="2">
        <f>'Moving Avg'!F1282</f>
        <v>6.5870000000000006</v>
      </c>
      <c r="H1282" s="2">
        <f>'Moving Avg'!G1282</f>
        <v>6.7485999999999997</v>
      </c>
      <c r="I1282" s="2">
        <f>'Moving Avg'!H1282</f>
        <v>6.493200000000007</v>
      </c>
      <c r="J1282" s="6" t="str">
        <f>OBV!F1282</f>
        <v>BULLISH</v>
      </c>
      <c r="K1282" s="6" t="str">
        <f>OBV!G1282</f>
        <v>WEAK</v>
      </c>
      <c r="L1282" s="6" t="str">
        <f>OBV!H1282</f>
        <v>BULLISH DIVERGENCE</v>
      </c>
    </row>
    <row r="1283" spans="1:12" ht="13.5" x14ac:dyDescent="0.25">
      <c r="A1283" s="3">
        <f>RSI!A1283</f>
        <v>43878</v>
      </c>
      <c r="B1283" s="2">
        <f>RSI!B1283</f>
        <v>6.4</v>
      </c>
      <c r="C1283" s="2">
        <f>RSI!I1283</f>
        <v>23.582024927360521</v>
      </c>
      <c r="D1283" s="2">
        <f>MACD!E1283</f>
        <v>5.4505019462420812E-2</v>
      </c>
      <c r="E1283" s="2">
        <f>MACD!F1283</f>
        <v>9.9016535876653905E-2</v>
      </c>
      <c r="F1283" s="2">
        <f>'Moving Avg'!D1283</f>
        <v>6.4560000000000004</v>
      </c>
      <c r="G1283" s="2">
        <f>'Moving Avg'!F1283</f>
        <v>6.5644999999999998</v>
      </c>
      <c r="H1283" s="2">
        <f>'Moving Avg'!G1283</f>
        <v>6.7447999999999988</v>
      </c>
      <c r="I1283" s="2">
        <f>'Moving Avg'!H1283</f>
        <v>6.4947000000000061</v>
      </c>
      <c r="J1283" s="6" t="str">
        <f>OBV!F1283</f>
        <v>BULLISH</v>
      </c>
      <c r="K1283" s="6" t="str">
        <f>OBV!G1283</f>
        <v>WEAK</v>
      </c>
      <c r="L1283" s="6" t="str">
        <f>OBV!H1283</f>
        <v>BULLISH DIVERGENCE</v>
      </c>
    </row>
    <row r="1284" spans="1:12" ht="13.5" x14ac:dyDescent="0.25">
      <c r="A1284" s="3">
        <f>RSI!A1284</f>
        <v>43879</v>
      </c>
      <c r="B1284" s="2">
        <f>RSI!B1284</f>
        <v>6.5</v>
      </c>
      <c r="C1284" s="2">
        <f>RSI!I1284</f>
        <v>40.658915213515975</v>
      </c>
      <c r="D1284" s="2">
        <f>MACD!E1284</f>
        <v>3.97647092375637E-2</v>
      </c>
      <c r="E1284" s="2">
        <f>MACD!F1284</f>
        <v>8.7166170548835881E-2</v>
      </c>
      <c r="F1284" s="2">
        <f>'Moving Avg'!D1284</f>
        <v>6.4560000000000004</v>
      </c>
      <c r="G1284" s="2">
        <f>'Moving Avg'!F1284</f>
        <v>6.5469999999999997</v>
      </c>
      <c r="H1284" s="2">
        <f>'Moving Avg'!G1284</f>
        <v>6.7371999999999987</v>
      </c>
      <c r="I1284" s="2">
        <f>'Moving Avg'!H1284</f>
        <v>6.4967000000000068</v>
      </c>
      <c r="J1284" s="6" t="str">
        <f>OBV!F1284</f>
        <v>BULLISH</v>
      </c>
      <c r="K1284" s="6" t="str">
        <f>OBV!G1284</f>
        <v>WEAK</v>
      </c>
      <c r="L1284" s="6" t="str">
        <f>OBV!H1284</f>
        <v>NEUTRAL</v>
      </c>
    </row>
    <row r="1285" spans="1:12" ht="13.5" x14ac:dyDescent="0.25">
      <c r="A1285" s="3">
        <f>RSI!A1285</f>
        <v>43880</v>
      </c>
      <c r="B1285" s="2">
        <f>RSI!B1285</f>
        <v>6.41</v>
      </c>
      <c r="C1285" s="2">
        <f>RSI!I1285</f>
        <v>33.420364276953705</v>
      </c>
      <c r="D1285" s="2">
        <f>MACD!E1285</f>
        <v>3.4429540722503482E-2</v>
      </c>
      <c r="E1285" s="2">
        <f>MACD!F1285</f>
        <v>7.6618844583569407E-2</v>
      </c>
      <c r="F1285" s="2">
        <f>'Moving Avg'!D1285</f>
        <v>6.4219999999999997</v>
      </c>
      <c r="G1285" s="2">
        <f>'Moving Avg'!F1285</f>
        <v>6.5250000000000012</v>
      </c>
      <c r="H1285" s="2">
        <f>'Moving Avg'!G1285</f>
        <v>6.7275999999999998</v>
      </c>
      <c r="I1285" s="2">
        <f>'Moving Avg'!H1285</f>
        <v>6.4975500000000066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6.4</v>
      </c>
      <c r="C1286" s="2">
        <f>RSI!I1286</f>
        <v>32.723264971034453</v>
      </c>
      <c r="D1286" s="2">
        <f>MACD!E1286</f>
        <v>3.1623587718140556E-2</v>
      </c>
      <c r="E1286" s="2">
        <f>MACD!F1286</f>
        <v>6.7619793210483642E-2</v>
      </c>
      <c r="F1286" s="2">
        <f>'Moving Avg'!D1286</f>
        <v>6.4219999999999997</v>
      </c>
      <c r="G1286" s="2">
        <f>'Moving Avg'!F1286</f>
        <v>6.5025000000000004</v>
      </c>
      <c r="H1286" s="2">
        <f>'Moving Avg'!G1286</f>
        <v>6.7176</v>
      </c>
      <c r="I1286" s="2">
        <f>'Moving Avg'!H1286</f>
        <v>6.4990500000000067</v>
      </c>
      <c r="J1286" s="6" t="str">
        <f>OBV!F1286</f>
        <v>BEARISH</v>
      </c>
      <c r="K1286" s="6" t="str">
        <f>OBV!G1286</f>
        <v>STRONG</v>
      </c>
      <c r="L1286" s="6" t="str">
        <f>OBV!H1286</f>
        <v>NEUTRAL</v>
      </c>
    </row>
    <row r="1287" spans="1:12" ht="13.5" x14ac:dyDescent="0.25">
      <c r="A1287" s="3">
        <f>RSI!A1287</f>
        <v>43882</v>
      </c>
      <c r="B1287" s="2">
        <f>RSI!B1287</f>
        <v>6.4</v>
      </c>
      <c r="C1287" s="2">
        <f>RSI!I1287</f>
        <v>32.723264971034453</v>
      </c>
      <c r="D1287" s="2">
        <f>MACD!E1287</f>
        <v>3.0204409863233472E-2</v>
      </c>
      <c r="E1287" s="2">
        <f>MACD!F1287</f>
        <v>6.0136716541033614E-2</v>
      </c>
      <c r="F1287" s="2">
        <f>'Moving Avg'!D1287</f>
        <v>6.4219999999999997</v>
      </c>
      <c r="G1287" s="2">
        <f>'Moving Avg'!F1287</f>
        <v>6.4809999999999999</v>
      </c>
      <c r="H1287" s="2">
        <f>'Moving Avg'!G1287</f>
        <v>6.7079999999999984</v>
      </c>
      <c r="I1287" s="2">
        <f>'Moving Avg'!H1287</f>
        <v>6.5014500000000055</v>
      </c>
      <c r="J1287" s="6" t="str">
        <f>OBV!F1287</f>
        <v>BEARISH</v>
      </c>
      <c r="K1287" s="6" t="str">
        <f>OBV!G1287</f>
        <v>STRONG</v>
      </c>
      <c r="L1287" s="6" t="str">
        <f>OBV!H1287</f>
        <v>NEUTRAL</v>
      </c>
    </row>
    <row r="1288" spans="1:12" ht="13.5" x14ac:dyDescent="0.25">
      <c r="A1288" s="3">
        <f>RSI!A1288</f>
        <v>43885</v>
      </c>
      <c r="B1288" s="2">
        <f>RSI!B1288</f>
        <v>6.4</v>
      </c>
      <c r="C1288" s="2">
        <f>RSI!I1288</f>
        <v>32.723264971034453</v>
      </c>
      <c r="D1288" s="2">
        <f>MACD!E1288</f>
        <v>2.9887909722059014E-2</v>
      </c>
      <c r="E1288" s="2">
        <f>MACD!F1288</f>
        <v>5.4086955177238695E-2</v>
      </c>
      <c r="F1288" s="2">
        <f>'Moving Avg'!D1288</f>
        <v>6.4219999999999997</v>
      </c>
      <c r="G1288" s="2">
        <f>'Moving Avg'!F1288</f>
        <v>6.4695000000000009</v>
      </c>
      <c r="H1288" s="2">
        <f>'Moving Avg'!G1288</f>
        <v>6.6983999999999977</v>
      </c>
      <c r="I1288" s="2">
        <f>'Moving Avg'!H1288</f>
        <v>6.5038500000000052</v>
      </c>
      <c r="J1288" s="6" t="str">
        <f>OBV!F1288</f>
        <v>BEARISH</v>
      </c>
      <c r="K1288" s="6" t="str">
        <f>OBV!G1288</f>
        <v>STRONG</v>
      </c>
      <c r="L1288" s="6" t="str">
        <f>OBV!H1288</f>
        <v>NEUTRAL</v>
      </c>
    </row>
    <row r="1289" spans="1:12" ht="13.5" x14ac:dyDescent="0.25">
      <c r="A1289" s="3">
        <f>RSI!A1289</f>
        <v>43886</v>
      </c>
      <c r="B1289" s="2">
        <f>RSI!B1289</f>
        <v>6.4</v>
      </c>
      <c r="C1289" s="2">
        <f>RSI!I1289</f>
        <v>32.723264971034453</v>
      </c>
      <c r="D1289" s="2">
        <f>MACD!E1289</f>
        <v>3.0438937705787872E-2</v>
      </c>
      <c r="E1289" s="2">
        <f>MACD!F1289</f>
        <v>4.9357351682948532E-2</v>
      </c>
      <c r="F1289" s="2">
        <f>'Moving Avg'!D1289</f>
        <v>6.4019999999999992</v>
      </c>
      <c r="G1289" s="2">
        <f>'Moving Avg'!F1289</f>
        <v>6.464500000000001</v>
      </c>
      <c r="H1289" s="2">
        <f>'Moving Avg'!G1289</f>
        <v>6.6887999999999979</v>
      </c>
      <c r="I1289" s="2">
        <f>'Moving Avg'!H1289</f>
        <v>6.5063500000000047</v>
      </c>
      <c r="J1289" s="6" t="str">
        <f>OBV!F1289</f>
        <v>BEARISH</v>
      </c>
      <c r="K1289" s="6" t="str">
        <f>OBV!G1289</f>
        <v>STRONG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6.4</v>
      </c>
      <c r="C1290" s="2">
        <f>RSI!I1290</f>
        <v>32.723264971034453</v>
      </c>
      <c r="D1290" s="2">
        <f>MACD!E1290</f>
        <v>4.3971065753373395E-2</v>
      </c>
      <c r="E1290" s="2">
        <f>MACD!F1290</f>
        <v>4.8280094497033507E-2</v>
      </c>
      <c r="F1290" s="2">
        <f>'Moving Avg'!D1290</f>
        <v>6.4</v>
      </c>
      <c r="G1290" s="2">
        <f>'Moving Avg'!F1290</f>
        <v>6.4595000000000011</v>
      </c>
      <c r="H1290" s="2">
        <f>'Moving Avg'!G1290</f>
        <v>6.6791999999999971</v>
      </c>
      <c r="I1290" s="2">
        <f>'Moving Avg'!H1290</f>
        <v>6.5088500000000042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6.4</v>
      </c>
      <c r="C1291" s="2">
        <f>RSI!I1291</f>
        <v>32.723264971034453</v>
      </c>
      <c r="D1291" s="2">
        <f>MACD!E1291</f>
        <v>2.8431039970103988E-2</v>
      </c>
      <c r="E1291" s="2">
        <f>MACD!F1291</f>
        <v>4.4310283591647612E-2</v>
      </c>
      <c r="F1291" s="2">
        <f>'Moving Avg'!D1291</f>
        <v>6.4</v>
      </c>
      <c r="G1291" s="2">
        <f>'Moving Avg'!F1291</f>
        <v>6.4545000000000012</v>
      </c>
      <c r="H1291" s="2">
        <f>'Moving Avg'!G1291</f>
        <v>6.669399999999996</v>
      </c>
      <c r="I1291" s="2">
        <f>'Moving Avg'!H1291</f>
        <v>6.5113500000000046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6.4</v>
      </c>
      <c r="C1292" s="2">
        <f>RSI!I1292</f>
        <v>32.723264971034453</v>
      </c>
      <c r="D1292" s="2">
        <f>MACD!E1292</f>
        <v>1.5931805638823349E-2</v>
      </c>
      <c r="E1292" s="2">
        <f>MACD!F1292</f>
        <v>3.8634588001082763E-2</v>
      </c>
      <c r="F1292" s="2">
        <f>'Moving Avg'!D1292</f>
        <v>6.4</v>
      </c>
      <c r="G1292" s="2">
        <f>'Moving Avg'!F1292</f>
        <v>6.4495000000000022</v>
      </c>
      <c r="H1292" s="2">
        <f>'Moving Avg'!G1292</f>
        <v>6.6595999999999957</v>
      </c>
      <c r="I1292" s="2">
        <f>'Moving Avg'!H1292</f>
        <v>6.5134000000000052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43892</v>
      </c>
      <c r="B1293" s="2">
        <f>RSI!B1293</f>
        <v>6.4</v>
      </c>
      <c r="C1293" s="2">
        <f>RSI!I1293</f>
        <v>32.723264971034453</v>
      </c>
      <c r="D1293" s="2">
        <f>MACD!E1293</f>
        <v>5.9573991896568756E-3</v>
      </c>
      <c r="E1293" s="2">
        <f>MACD!F1293</f>
        <v>3.2099150238797586E-2</v>
      </c>
      <c r="F1293" s="2">
        <f>'Moving Avg'!D1293</f>
        <v>6.4</v>
      </c>
      <c r="G1293" s="2">
        <f>'Moving Avg'!F1293</f>
        <v>6.4445000000000023</v>
      </c>
      <c r="H1293" s="2">
        <f>'Moving Avg'!G1293</f>
        <v>6.6499999999999968</v>
      </c>
      <c r="I1293" s="2">
        <f>'Moving Avg'!H1293</f>
        <v>6.516150000000005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43893</v>
      </c>
      <c r="B1294" s="2">
        <f>RSI!B1294</f>
        <v>6.4</v>
      </c>
      <c r="C1294" s="2">
        <f>RSI!I1294</f>
        <v>32.723264971034453</v>
      </c>
      <c r="D1294" s="2">
        <f>MACD!E1294</f>
        <v>1.3459418077749419E-2</v>
      </c>
      <c r="E1294" s="2">
        <f>MACD!F1294</f>
        <v>2.8371203806587954E-2</v>
      </c>
      <c r="F1294" s="2">
        <f>'Moving Avg'!D1294</f>
        <v>6.4</v>
      </c>
      <c r="G1294" s="2">
        <f>'Moving Avg'!F1294</f>
        <v>6.4395000000000024</v>
      </c>
      <c r="H1294" s="2">
        <f>'Moving Avg'!G1294</f>
        <v>6.6403999999999961</v>
      </c>
      <c r="I1294" s="2">
        <f>'Moving Avg'!H1294</f>
        <v>6.5186500000000045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6.59</v>
      </c>
      <c r="C1295" s="2">
        <f>RSI!I1295</f>
        <v>62.036565397292314</v>
      </c>
      <c r="D1295" s="2">
        <f>MACD!E1295</f>
        <v>-7.5969422586767976E-3</v>
      </c>
      <c r="E1295" s="2">
        <f>MACD!F1295</f>
        <v>2.1177574593535003E-2</v>
      </c>
      <c r="F1295" s="2">
        <f>'Moving Avg'!D1295</f>
        <v>6.4379999999999997</v>
      </c>
      <c r="G1295" s="2">
        <f>'Moving Avg'!F1295</f>
        <v>6.4440000000000026</v>
      </c>
      <c r="H1295" s="2">
        <f>'Moving Avg'!G1295</f>
        <v>6.6343999999999959</v>
      </c>
      <c r="I1295" s="2">
        <f>'Moving Avg'!H1295</f>
        <v>6.5223000000000049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6.5</v>
      </c>
      <c r="C1296" s="2">
        <f>RSI!I1296</f>
        <v>50.755364036024147</v>
      </c>
      <c r="D1296" s="2">
        <f>MACD!E1296</f>
        <v>-2.09305927529293E-2</v>
      </c>
      <c r="E1296" s="2">
        <f>MACD!F1296</f>
        <v>1.2755941124242144E-2</v>
      </c>
      <c r="F1296" s="2">
        <f>'Moving Avg'!D1296</f>
        <v>6.4580000000000011</v>
      </c>
      <c r="G1296" s="2">
        <f>'Moving Avg'!F1296</f>
        <v>6.4440000000000026</v>
      </c>
      <c r="H1296" s="2">
        <f>'Moving Avg'!G1296</f>
        <v>6.6265999999999963</v>
      </c>
      <c r="I1296" s="2">
        <f>'Moving Avg'!H1296</f>
        <v>6.5254500000000055</v>
      </c>
      <c r="J1296" s="6" t="str">
        <f>OBV!F1296</f>
        <v>BEARISH</v>
      </c>
      <c r="K1296" s="6" t="str">
        <f>OBV!G1296</f>
        <v>STRONG</v>
      </c>
      <c r="L1296" s="6" t="str">
        <f>OBV!H1296</f>
        <v>BEARISH DIVERGENCE</v>
      </c>
    </row>
    <row r="1297" spans="1:12" ht="13.5" x14ac:dyDescent="0.25">
      <c r="A1297" s="3">
        <f>RSI!A1297</f>
        <v>43896</v>
      </c>
      <c r="B1297" s="2">
        <f>RSI!B1297</f>
        <v>6.41</v>
      </c>
      <c r="C1297" s="2">
        <f>RSI!I1297</f>
        <v>42.443419203940486</v>
      </c>
      <c r="D1297" s="2">
        <f>MACD!E1297</f>
        <v>-2.5611594219902223E-2</v>
      </c>
      <c r="E1297" s="2">
        <f>MACD!F1297</f>
        <v>5.0824340554132715E-3</v>
      </c>
      <c r="F1297" s="2">
        <f>'Moving Avg'!D1297</f>
        <v>6.4599999999999991</v>
      </c>
      <c r="G1297" s="2">
        <f>'Moving Avg'!F1297</f>
        <v>6.4395000000000024</v>
      </c>
      <c r="H1297" s="2">
        <f>'Moving Avg'!G1297</f>
        <v>6.6169999999999973</v>
      </c>
      <c r="I1297" s="2">
        <f>'Moving Avg'!H1297</f>
        <v>6.5280000000000067</v>
      </c>
      <c r="J1297" s="6" t="str">
        <f>OBV!F1297</f>
        <v>BEARISH</v>
      </c>
      <c r="K1297" s="6" t="str">
        <f>OBV!G1297</f>
        <v>STRONG</v>
      </c>
      <c r="L1297" s="6" t="str">
        <f>OBV!H1297</f>
        <v>BEARISH DIVERGENCE</v>
      </c>
    </row>
    <row r="1298" spans="1:12" ht="13.5" x14ac:dyDescent="0.25">
      <c r="A1298" s="3">
        <f>RSI!A1298</f>
        <v>43899</v>
      </c>
      <c r="B1298" s="2">
        <f>RSI!B1298</f>
        <v>6.41</v>
      </c>
      <c r="C1298" s="2">
        <f>RSI!I1298</f>
        <v>42.443419203940486</v>
      </c>
      <c r="D1298" s="2">
        <f>MACD!E1298</f>
        <v>-2.9101135606050654E-2</v>
      </c>
      <c r="E1298" s="2">
        <f>MACD!F1298</f>
        <v>-1.7542798768795135E-3</v>
      </c>
      <c r="F1298" s="2">
        <f>'Moving Avg'!D1298</f>
        <v>6.4620000000000006</v>
      </c>
      <c r="G1298" s="2">
        <f>'Moving Avg'!F1298</f>
        <v>6.4350000000000023</v>
      </c>
      <c r="H1298" s="2">
        <f>'Moving Avg'!G1298</f>
        <v>6.6075999999999979</v>
      </c>
      <c r="I1298" s="2">
        <f>'Moving Avg'!H1298</f>
        <v>6.5305500000000078</v>
      </c>
      <c r="J1298" s="6" t="str">
        <f>OBV!F1298</f>
        <v>BEARISH</v>
      </c>
      <c r="K1298" s="6" t="str">
        <f>OBV!G1298</f>
        <v>STRONG</v>
      </c>
      <c r="L1298" s="6" t="str">
        <f>OBV!H1298</f>
        <v>BEARISH DIVERGENCE</v>
      </c>
    </row>
    <row r="1299" spans="1:12" ht="13.5" x14ac:dyDescent="0.25">
      <c r="A1299" s="3">
        <f>RSI!A1299</f>
        <v>43900</v>
      </c>
      <c r="B1299" s="2">
        <f>RSI!B1299</f>
        <v>6.22</v>
      </c>
      <c r="C1299" s="2">
        <f>RSI!I1299</f>
        <v>30.29595135922726</v>
      </c>
      <c r="D1299" s="2">
        <f>MACD!E1299</f>
        <v>-1.7543355944417804E-2</v>
      </c>
      <c r="E1299" s="2">
        <f>MACD!F1299</f>
        <v>-4.9120950903871717E-3</v>
      </c>
      <c r="F1299" s="2">
        <f>'Moving Avg'!D1299</f>
        <v>6.4260000000000002</v>
      </c>
      <c r="G1299" s="2">
        <f>'Moving Avg'!F1299</f>
        <v>6.4210000000000012</v>
      </c>
      <c r="H1299" s="2">
        <f>'Moving Avg'!G1299</f>
        <v>6.5943999999999985</v>
      </c>
      <c r="I1299" s="2">
        <f>'Moving Avg'!H1299</f>
        <v>6.5321500000000068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6.4</v>
      </c>
      <c r="C1300" s="2">
        <f>RSI!I1300</f>
        <v>46.049389336396985</v>
      </c>
      <c r="D1300" s="2">
        <f>MACD!E1300</f>
        <v>-1.9570242466563137E-2</v>
      </c>
      <c r="E1300" s="2">
        <f>MACD!F1300</f>
        <v>-7.8437245656223648E-3</v>
      </c>
      <c r="F1300" s="2">
        <f>'Moving Avg'!D1300</f>
        <v>6.3879999999999999</v>
      </c>
      <c r="G1300" s="2">
        <f>'Moving Avg'!F1300</f>
        <v>6.4120000000000008</v>
      </c>
      <c r="H1300" s="2">
        <f>'Moving Avg'!G1300</f>
        <v>6.5847999999999978</v>
      </c>
      <c r="I1300" s="2">
        <f>'Moving Avg'!H1300</f>
        <v>6.5346500000000072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6.49</v>
      </c>
      <c r="C1301" s="2">
        <f>RSI!I1301</f>
        <v>51.902593707303886</v>
      </c>
      <c r="D1301" s="2">
        <f>MACD!E1301</f>
        <v>-2.7601902933012568E-2</v>
      </c>
      <c r="E1301" s="2">
        <f>MACD!F1301</f>
        <v>-1.1795360239100407E-2</v>
      </c>
      <c r="F1301" s="2">
        <f>'Moving Avg'!D1301</f>
        <v>6.3860000000000001</v>
      </c>
      <c r="G1301" s="2">
        <f>'Moving Avg'!F1301</f>
        <v>6.416500000000001</v>
      </c>
      <c r="H1301" s="2">
        <f>'Moving Avg'!G1301</f>
        <v>6.5775999999999986</v>
      </c>
      <c r="I1301" s="2">
        <f>'Moving Avg'!H1301</f>
        <v>6.5376000000000083</v>
      </c>
      <c r="J1301" s="6" t="str">
        <f>OBV!F1301</f>
        <v>BULLISH</v>
      </c>
      <c r="K1301" s="6" t="str">
        <f>OBV!G1301</f>
        <v>WEAK</v>
      </c>
      <c r="L1301" s="6" t="str">
        <f>OBV!H1301</f>
        <v>BULLISH DIVERGENCE</v>
      </c>
    </row>
    <row r="1302" spans="1:12" ht="13.5" x14ac:dyDescent="0.25">
      <c r="A1302" s="3">
        <f>RSI!A1302</f>
        <v>43903</v>
      </c>
      <c r="B1302" s="2">
        <f>RSI!B1302</f>
        <v>6.49</v>
      </c>
      <c r="C1302" s="2">
        <f>RSI!I1302</f>
        <v>51.902593707303886</v>
      </c>
      <c r="D1302" s="2">
        <f>MACD!E1302</f>
        <v>-3.4605603834840792E-2</v>
      </c>
      <c r="E1302" s="2">
        <f>MACD!F1302</f>
        <v>-1.6357408958248484E-2</v>
      </c>
      <c r="F1302" s="2">
        <f>'Moving Avg'!D1302</f>
        <v>6.402000000000001</v>
      </c>
      <c r="G1302" s="2">
        <f>'Moving Avg'!F1302</f>
        <v>6.4210000000000012</v>
      </c>
      <c r="H1302" s="2">
        <f>'Moving Avg'!G1302</f>
        <v>6.5705999999999998</v>
      </c>
      <c r="I1302" s="2">
        <f>'Moving Avg'!H1302</f>
        <v>6.5405500000000085</v>
      </c>
      <c r="J1302" s="6" t="str">
        <f>OBV!F1302</f>
        <v>BULLISH</v>
      </c>
      <c r="K1302" s="6" t="str">
        <f>OBV!G1302</f>
        <v>WEAK</v>
      </c>
      <c r="L1302" s="6" t="str">
        <f>OBV!H1302</f>
        <v>CONFIRMED BULLISH</v>
      </c>
    </row>
    <row r="1303" spans="1:12" ht="13.5" x14ac:dyDescent="0.25">
      <c r="A1303" s="3">
        <f>RSI!A1303</f>
        <v>43906</v>
      </c>
      <c r="B1303" s="2">
        <f>RSI!B1303</f>
        <v>6.29</v>
      </c>
      <c r="C1303" s="2">
        <f>RSI!I1303</f>
        <v>40.56122970191737</v>
      </c>
      <c r="D1303" s="2">
        <f>MACD!E1303</f>
        <v>-2.5909294241288627E-2</v>
      </c>
      <c r="E1303" s="2">
        <f>MACD!F1303</f>
        <v>-1.8267786014856513E-2</v>
      </c>
      <c r="F1303" s="2">
        <f>'Moving Avg'!D1303</f>
        <v>6.3780000000000001</v>
      </c>
      <c r="G1303" s="2">
        <f>'Moving Avg'!F1303</f>
        <v>6.4154999999999998</v>
      </c>
      <c r="H1303" s="2">
        <f>'Moving Avg'!G1303</f>
        <v>6.5596000000000014</v>
      </c>
      <c r="I1303" s="2">
        <f>'Moving Avg'!H1303</f>
        <v>6.5425000000000093</v>
      </c>
      <c r="J1303" s="6" t="str">
        <f>OBV!F1303</f>
        <v>BULLISH</v>
      </c>
      <c r="K1303" s="6" t="str">
        <f>OBV!G1303</f>
        <v>WEAK</v>
      </c>
      <c r="L1303" s="6" t="str">
        <f>OBV!H1303</f>
        <v>BULLISH DIVERGENCE</v>
      </c>
    </row>
    <row r="1304" spans="1:12" ht="13.5" x14ac:dyDescent="0.25">
      <c r="A1304" s="3">
        <f>RSI!A1304</f>
        <v>43907</v>
      </c>
      <c r="B1304" s="2">
        <f>RSI!B1304</f>
        <v>6.29</v>
      </c>
      <c r="C1304" s="2">
        <f>RSI!I1304</f>
        <v>40.56122970191737</v>
      </c>
      <c r="D1304" s="2">
        <f>MACD!E1304</f>
        <v>-1.7547122403134274E-2</v>
      </c>
      <c r="E1304" s="2">
        <f>MACD!F1304</f>
        <v>-1.8123653292512067E-2</v>
      </c>
      <c r="F1304" s="2">
        <f>'Moving Avg'!D1304</f>
        <v>6.3920000000000003</v>
      </c>
      <c r="G1304" s="2">
        <f>'Moving Avg'!F1304</f>
        <v>6.4049999999999994</v>
      </c>
      <c r="H1304" s="2">
        <f>'Moving Avg'!G1304</f>
        <v>6.5486000000000022</v>
      </c>
      <c r="I1304" s="2">
        <f>'Moving Avg'!H1304</f>
        <v>6.5444500000000092</v>
      </c>
      <c r="J1304" s="6" t="str">
        <f>OBV!F1304</f>
        <v>BULLISH</v>
      </c>
      <c r="K1304" s="6" t="str">
        <f>OBV!G1304</f>
        <v>WEAK</v>
      </c>
      <c r="L1304" s="6" t="str">
        <f>OBV!H1304</f>
        <v>CONFIRMED BULLISH</v>
      </c>
    </row>
    <row r="1305" spans="1:12" ht="13.5" x14ac:dyDescent="0.25">
      <c r="A1305" s="3">
        <f>RSI!A1305</f>
        <v>43908</v>
      </c>
      <c r="B1305" s="2">
        <f>RSI!B1305</f>
        <v>6.11</v>
      </c>
      <c r="C1305" s="2">
        <f>RSI!I1305</f>
        <v>33.028152960576989</v>
      </c>
      <c r="D1305" s="2">
        <f>MACD!E1305</f>
        <v>3.3022067753859297E-2</v>
      </c>
      <c r="E1305" s="2">
        <f>MACD!F1305</f>
        <v>-7.8945090832377961E-3</v>
      </c>
      <c r="F1305" s="2">
        <f>'Moving Avg'!D1305</f>
        <v>6.3339999999999996</v>
      </c>
      <c r="G1305" s="2">
        <f>'Moving Avg'!F1305</f>
        <v>6.39</v>
      </c>
      <c r="H1305" s="2">
        <f>'Moving Avg'!G1305</f>
        <v>6.5338000000000029</v>
      </c>
      <c r="I1305" s="2">
        <f>'Moving Avg'!H1305</f>
        <v>6.5455000000000085</v>
      </c>
      <c r="J1305" s="6" t="str">
        <f>OBV!F1305</f>
        <v>BULLISH</v>
      </c>
      <c r="K1305" s="6" t="str">
        <f>OBV!G1305</f>
        <v>WEAK</v>
      </c>
      <c r="L1305" s="6" t="str">
        <f>OBV!H1305</f>
        <v>BULLISH DIVERGENCE</v>
      </c>
    </row>
    <row r="1306" spans="1:12" ht="13.5" x14ac:dyDescent="0.25">
      <c r="A1306" s="3">
        <f>RSI!A1306</f>
        <v>43909</v>
      </c>
      <c r="B1306" s="2">
        <f>RSI!B1306</f>
        <v>6.11</v>
      </c>
      <c r="C1306" s="2">
        <f>RSI!I1306</f>
        <v>33.028152960576989</v>
      </c>
      <c r="D1306" s="2">
        <f>MACD!E1306</f>
        <v>6.3889415395334659E-2</v>
      </c>
      <c r="E1306" s="2">
        <f>MACD!F1306</f>
        <v>6.4622758124766953E-3</v>
      </c>
      <c r="F1306" s="2">
        <f>'Moving Avg'!D1306</f>
        <v>6.258</v>
      </c>
      <c r="G1306" s="2">
        <f>'Moving Avg'!F1306</f>
        <v>6.3754999999999997</v>
      </c>
      <c r="H1306" s="2">
        <f>'Moving Avg'!G1306</f>
        <v>6.5192000000000041</v>
      </c>
      <c r="I1306" s="2">
        <f>'Moving Avg'!H1306</f>
        <v>6.5465500000000088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6.11</v>
      </c>
      <c r="C1307" s="2">
        <f>RSI!I1307</f>
        <v>33.028152960576989</v>
      </c>
      <c r="D1307" s="2">
        <f>MACD!E1307</f>
        <v>7.7943440864919999E-2</v>
      </c>
      <c r="E1307" s="2">
        <f>MACD!F1307</f>
        <v>2.0758508822965357E-2</v>
      </c>
      <c r="F1307" s="2">
        <f>'Moving Avg'!D1307</f>
        <v>6.1820000000000004</v>
      </c>
      <c r="G1307" s="2">
        <f>'Moving Avg'!F1307</f>
        <v>6.3609999999999998</v>
      </c>
      <c r="H1307" s="2">
        <f>'Moving Avg'!G1307</f>
        <v>6.5046000000000035</v>
      </c>
      <c r="I1307" s="2">
        <f>'Moving Avg'!H1307</f>
        <v>6.547600000000009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6.29</v>
      </c>
      <c r="C1308" s="2">
        <f>RSI!I1308</f>
        <v>45.638022070531015</v>
      </c>
      <c r="D1308" s="2">
        <f>MACD!E1308</f>
        <v>7.8151655225821237E-2</v>
      </c>
      <c r="E1308" s="2">
        <f>MACD!F1308</f>
        <v>3.2237138103536539E-2</v>
      </c>
      <c r="F1308" s="2">
        <f>'Moving Avg'!D1308</f>
        <v>6.1820000000000004</v>
      </c>
      <c r="G1308" s="2">
        <f>'Moving Avg'!F1308</f>
        <v>6.3555000000000001</v>
      </c>
      <c r="H1308" s="2">
        <f>'Moving Avg'!G1308</f>
        <v>6.4936000000000043</v>
      </c>
      <c r="I1308" s="2">
        <f>'Moving Avg'!H1308</f>
        <v>6.549550000000008</v>
      </c>
      <c r="J1308" s="6" t="str">
        <f>OBV!F1308</f>
        <v>BEARISH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6.47</v>
      </c>
      <c r="C1309" s="2">
        <f>RSI!I1309</f>
        <v>54.802669641833752</v>
      </c>
      <c r="D1309" s="2">
        <f>MACD!E1309</f>
        <v>3.6227587785207405E-2</v>
      </c>
      <c r="E1309" s="2">
        <f>MACD!F1309</f>
        <v>3.3035228039870711E-2</v>
      </c>
      <c r="F1309" s="2">
        <f>'Moving Avg'!D1309</f>
        <v>6.218</v>
      </c>
      <c r="G1309" s="2">
        <f>'Moving Avg'!F1309</f>
        <v>6.359</v>
      </c>
      <c r="H1309" s="2">
        <f>'Moving Avg'!G1309</f>
        <v>6.4864000000000042</v>
      </c>
      <c r="I1309" s="2">
        <f>'Moving Avg'!H1309</f>
        <v>6.5519000000000096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6.28</v>
      </c>
      <c r="C1310" s="2">
        <f>RSI!I1310</f>
        <v>45.989281062149082</v>
      </c>
      <c r="D1310" s="2">
        <f>MACD!E1310</f>
        <v>4.1885625114808533E-2</v>
      </c>
      <c r="E1310" s="2">
        <f>MACD!F1310</f>
        <v>3.4805307454858277E-2</v>
      </c>
      <c r="F1310" s="2">
        <f>'Moving Avg'!D1310</f>
        <v>6.2520000000000007</v>
      </c>
      <c r="G1310" s="2">
        <f>'Moving Avg'!F1310</f>
        <v>6.3529999999999998</v>
      </c>
      <c r="H1310" s="2">
        <f>'Moving Avg'!G1310</f>
        <v>6.475400000000004</v>
      </c>
      <c r="I1310" s="2">
        <f>'Moving Avg'!H1310</f>
        <v>6.5524000000000093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6.1</v>
      </c>
      <c r="C1311" s="2">
        <f>RSI!I1311</f>
        <v>39.507115580649256</v>
      </c>
      <c r="D1311" s="2">
        <f>MACD!E1311</f>
        <v>7.4388239830424752E-2</v>
      </c>
      <c r="E1311" s="2">
        <f>MACD!F1311</f>
        <v>4.2721893929971576E-2</v>
      </c>
      <c r="F1311" s="2">
        <f>'Moving Avg'!D1311</f>
        <v>6.25</v>
      </c>
      <c r="G1311" s="2">
        <f>'Moving Avg'!F1311</f>
        <v>6.3380000000000001</v>
      </c>
      <c r="H1311" s="2">
        <f>'Moving Avg'!G1311</f>
        <v>6.4608000000000034</v>
      </c>
      <c r="I1311" s="2">
        <f>'Moving Avg'!H1311</f>
        <v>6.55020000000001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</row>
    <row r="1312" spans="1:12" ht="13.5" x14ac:dyDescent="0.25">
      <c r="A1312" s="3">
        <f>RSI!A1312</f>
        <v>43920</v>
      </c>
      <c r="B1312" s="2">
        <f>RSI!B1312</f>
        <v>6.28</v>
      </c>
      <c r="C1312" s="2">
        <f>RSI!I1312</f>
        <v>47.479321450759642</v>
      </c>
      <c r="D1312" s="2">
        <f>MACD!E1312</f>
        <v>9.0116633242027788E-2</v>
      </c>
      <c r="E1312" s="2">
        <f>MACD!F1312</f>
        <v>5.2200841792382817E-2</v>
      </c>
      <c r="F1312" s="2">
        <f>'Moving Avg'!D1312</f>
        <v>6.2840000000000007</v>
      </c>
      <c r="G1312" s="2">
        <f>'Moving Avg'!F1312</f>
        <v>6.3319999999999999</v>
      </c>
      <c r="H1312" s="2">
        <f>'Moving Avg'!G1312</f>
        <v>6.4498000000000033</v>
      </c>
      <c r="I1312" s="2">
        <f>'Moving Avg'!H1312</f>
        <v>6.5489000000000086</v>
      </c>
      <c r="J1312" s="6" t="str">
        <f>OBV!F1312</f>
        <v>BEARISH</v>
      </c>
      <c r="K1312" s="6" t="str">
        <f>OBV!G1312</f>
        <v>NEUTRAL</v>
      </c>
      <c r="L1312" s="6" t="str">
        <f>OBV!H1312</f>
        <v>BEARISH DIVERGENCE</v>
      </c>
    </row>
    <row r="1313" spans="1:12" ht="13.5" x14ac:dyDescent="0.25">
      <c r="A1313" s="3">
        <f>RSI!A1313</f>
        <v>43921</v>
      </c>
      <c r="B1313" s="2">
        <f>RSI!B1313</f>
        <v>6.45</v>
      </c>
      <c r="C1313" s="2">
        <f>RSI!I1313</f>
        <v>53.687113514594948</v>
      </c>
      <c r="D1313" s="2">
        <f>MACD!E1313</f>
        <v>6.0443817444941317E-2</v>
      </c>
      <c r="E1313" s="2">
        <f>MACD!F1313</f>
        <v>5.3849436922894518E-2</v>
      </c>
      <c r="F1313" s="2">
        <f>'Moving Avg'!D1313</f>
        <v>6.3160000000000007</v>
      </c>
      <c r="G1313" s="2">
        <f>'Moving Avg'!F1313</f>
        <v>6.3345000000000002</v>
      </c>
      <c r="H1313" s="2">
        <f>'Moving Avg'!G1313</f>
        <v>6.4418000000000033</v>
      </c>
      <c r="I1313" s="2">
        <f>'Moving Avg'!H1313</f>
        <v>6.5475000000000092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6.64</v>
      </c>
      <c r="C1314" s="2">
        <f>RSI!I1314</f>
        <v>59.455195289931737</v>
      </c>
      <c r="D1314" s="2">
        <f>MACD!E1314</f>
        <v>2.060963051053033E-2</v>
      </c>
      <c r="E1314" s="2">
        <f>MACD!F1314</f>
        <v>4.7201475640421681E-2</v>
      </c>
      <c r="F1314" s="2">
        <f>'Moving Avg'!D1314</f>
        <v>6.35</v>
      </c>
      <c r="G1314" s="2">
        <f>'Moving Avg'!F1314</f>
        <v>6.3465000000000007</v>
      </c>
      <c r="H1314" s="2">
        <f>'Moving Avg'!G1314</f>
        <v>6.4376000000000024</v>
      </c>
      <c r="I1314" s="2">
        <f>'Moving Avg'!H1314</f>
        <v>6.5470500000000085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6.45</v>
      </c>
      <c r="C1315" s="2">
        <f>RSI!I1315</f>
        <v>52.423782483572786</v>
      </c>
      <c r="D1315" s="2">
        <f>MACD!E1315</f>
        <v>-2.8441195498031036E-2</v>
      </c>
      <c r="E1315" s="2">
        <f>MACD!F1315</f>
        <v>3.2072941412731135E-2</v>
      </c>
      <c r="F1315" s="2">
        <f>'Moving Avg'!D1315</f>
        <v>6.3839999999999995</v>
      </c>
      <c r="G1315" s="2">
        <f>'Moving Avg'!F1315</f>
        <v>6.3395000000000001</v>
      </c>
      <c r="H1315" s="2">
        <f>'Moving Avg'!G1315</f>
        <v>6.4296000000000015</v>
      </c>
      <c r="I1315" s="2">
        <f>'Moving Avg'!H1315</f>
        <v>6.5456500000000082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6.45</v>
      </c>
      <c r="C1316" s="2">
        <f>RSI!I1316</f>
        <v>52.423782483572786</v>
      </c>
      <c r="D1316" s="2">
        <f>MACD!E1316</f>
        <v>-7.0421857521855813E-2</v>
      </c>
      <c r="E1316" s="2">
        <f>MACD!F1316</f>
        <v>1.1573981625813747E-2</v>
      </c>
      <c r="F1316" s="2">
        <f>'Moving Avg'!D1316</f>
        <v>6.4540000000000006</v>
      </c>
      <c r="G1316" s="2">
        <f>'Moving Avg'!F1316</f>
        <v>6.3370000000000006</v>
      </c>
      <c r="H1316" s="2">
        <f>'Moving Avg'!G1316</f>
        <v>6.4216000000000006</v>
      </c>
      <c r="I1316" s="2">
        <f>'Moving Avg'!H1316</f>
        <v>6.5442500000000079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</row>
    <row r="1317" spans="1:12" ht="13.5" x14ac:dyDescent="0.25">
      <c r="A1317" s="3">
        <f>RSI!A1317</f>
        <v>43927</v>
      </c>
      <c r="B1317" s="2">
        <f>RSI!B1317</f>
        <v>6.26</v>
      </c>
      <c r="C1317" s="2">
        <f>RSI!I1317</f>
        <v>46.100689436041144</v>
      </c>
      <c r="D1317" s="2">
        <f>MACD!E1317</f>
        <v>-9.2310731101526322E-2</v>
      </c>
      <c r="E1317" s="2">
        <f>MACD!F1317</f>
        <v>-9.2029609196542673E-3</v>
      </c>
      <c r="F1317" s="2">
        <f>'Moving Avg'!D1317</f>
        <v>6.45</v>
      </c>
      <c r="G1317" s="2">
        <f>'Moving Avg'!F1317</f>
        <v>6.3295000000000012</v>
      </c>
      <c r="H1317" s="2">
        <f>'Moving Avg'!G1317</f>
        <v>6.4102000000000006</v>
      </c>
      <c r="I1317" s="2">
        <f>'Moving Avg'!H1317</f>
        <v>6.5420500000000086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</row>
    <row r="1318" spans="1:12" ht="13.5" x14ac:dyDescent="0.25">
      <c r="A1318" s="3">
        <f>RSI!A1318</f>
        <v>43928</v>
      </c>
      <c r="B1318" s="2">
        <f>RSI!B1318</f>
        <v>6.44</v>
      </c>
      <c r="C1318" s="2">
        <f>RSI!I1318</f>
        <v>52.006593450310412</v>
      </c>
      <c r="D1318" s="2">
        <f>MACD!E1318</f>
        <v>-9.5758586685581903E-2</v>
      </c>
      <c r="E1318" s="2">
        <f>MACD!F1318</f>
        <v>-2.6514086072839796E-2</v>
      </c>
      <c r="F1318" s="2">
        <f>'Moving Avg'!D1318</f>
        <v>6.4479999999999986</v>
      </c>
      <c r="G1318" s="2">
        <f>'Moving Avg'!F1318</f>
        <v>6.3310000000000004</v>
      </c>
      <c r="H1318" s="2">
        <f>'Moving Avg'!G1318</f>
        <v>6.4064000000000014</v>
      </c>
      <c r="I1318" s="2">
        <f>'Moving Avg'!H1318</f>
        <v>6.5407500000000072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</row>
    <row r="1319" spans="1:12" ht="13.5" x14ac:dyDescent="0.25">
      <c r="A1319" s="3">
        <f>RSI!A1319</f>
        <v>43929</v>
      </c>
      <c r="B1319" s="2">
        <f>RSI!B1319</f>
        <v>6.44</v>
      </c>
      <c r="C1319" s="2">
        <f>RSI!I1319</f>
        <v>52.006593450310412</v>
      </c>
      <c r="D1319" s="2">
        <f>MACD!E1319</f>
        <v>-7.1385726112569436E-2</v>
      </c>
      <c r="E1319" s="2">
        <f>MACD!F1319</f>
        <v>-3.5488414080785721E-2</v>
      </c>
      <c r="F1319" s="2">
        <f>'Moving Avg'!D1319</f>
        <v>6.4079999999999995</v>
      </c>
      <c r="G1319" s="2">
        <f>'Moving Avg'!F1319</f>
        <v>6.3420000000000005</v>
      </c>
      <c r="H1319" s="2">
        <f>'Moving Avg'!G1319</f>
        <v>6.4051999999999998</v>
      </c>
      <c r="I1319" s="2">
        <f>'Moving Avg'!H1319</f>
        <v>6.5414500000000082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</row>
    <row r="1320" spans="1:12" ht="13.5" x14ac:dyDescent="0.25">
      <c r="A1320" s="3">
        <f>RSI!A1320</f>
        <v>43934</v>
      </c>
      <c r="B1320" s="2">
        <f>RSI!B1320</f>
        <v>6.44</v>
      </c>
      <c r="C1320" s="2">
        <f>RSI!I1320</f>
        <v>52.006593450310412</v>
      </c>
      <c r="D1320" s="2">
        <f>MACD!E1320</f>
        <v>-8.0365556420179729E-2</v>
      </c>
      <c r="E1320" s="2">
        <f>MACD!F1320</f>
        <v>-4.446384254866452E-2</v>
      </c>
      <c r="F1320" s="2">
        <f>'Moving Avg'!D1320</f>
        <v>6.4060000000000006</v>
      </c>
      <c r="G1320" s="2">
        <f>'Moving Avg'!F1320</f>
        <v>6.3440000000000003</v>
      </c>
      <c r="H1320" s="2">
        <f>'Moving Avg'!G1320</f>
        <v>6.4039999999999999</v>
      </c>
      <c r="I1320" s="2">
        <f>'Moving Avg'!H1320</f>
        <v>6.5421500000000083</v>
      </c>
      <c r="J1320" s="6" t="str">
        <f>OBV!F1320</f>
        <v>BULLISH</v>
      </c>
      <c r="K1320" s="6" t="str">
        <f>OBV!G1320</f>
        <v>NEUTRAL</v>
      </c>
      <c r="L1320" s="6" t="str">
        <f>OBV!H1320</f>
        <v>BULLISH DIVERGENCE</v>
      </c>
    </row>
    <row r="1321" spans="1:12" ht="13.5" x14ac:dyDescent="0.25">
      <c r="A1321" s="3">
        <f>RSI!A1321</f>
        <v>43935</v>
      </c>
      <c r="B1321" s="2">
        <f>RSI!B1321</f>
        <v>6.44</v>
      </c>
      <c r="C1321" s="2">
        <f>RSI!I1321</f>
        <v>52.006593450310412</v>
      </c>
      <c r="D1321" s="2">
        <f>MACD!E1321</f>
        <v>-0.11600085872477273</v>
      </c>
      <c r="E1321" s="2">
        <f>MACD!F1321</f>
        <v>-5.8771245783886164E-2</v>
      </c>
      <c r="F1321" s="2">
        <f>'Moving Avg'!D1321</f>
        <v>6.4040000000000008</v>
      </c>
      <c r="G1321" s="2">
        <f>'Moving Avg'!F1321</f>
        <v>6.3414999999999999</v>
      </c>
      <c r="H1321" s="2">
        <f>'Moving Avg'!G1321</f>
        <v>6.4028</v>
      </c>
      <c r="I1321" s="2">
        <f>'Moving Avg'!H1321</f>
        <v>6.5410000000000084</v>
      </c>
      <c r="J1321" s="6" t="str">
        <f>OBV!F1321</f>
        <v>BULLISH</v>
      </c>
      <c r="K1321" s="6" t="str">
        <f>OBV!G1321</f>
        <v>NEUTRAL</v>
      </c>
      <c r="L1321" s="6" t="str">
        <f>OBV!H1321</f>
        <v>BULLISH DIVERGENCE</v>
      </c>
    </row>
    <row r="1322" spans="1:12" ht="13.5" x14ac:dyDescent="0.25">
      <c r="A1322" s="3">
        <f>RSI!A1322</f>
        <v>43936</v>
      </c>
      <c r="B1322" s="2">
        <f>RSI!B1322</f>
        <v>6.25</v>
      </c>
      <c r="C1322" s="2">
        <f>RSI!I1322</f>
        <v>45.005183040724845</v>
      </c>
      <c r="D1322" s="2">
        <f>MACD!E1322</f>
        <v>-0.10470657011754803</v>
      </c>
      <c r="E1322" s="2">
        <f>MACD!F1322</f>
        <v>-6.7958310650618539E-2</v>
      </c>
      <c r="F1322" s="2">
        <f>'Moving Avg'!D1322</f>
        <v>6.402000000000001</v>
      </c>
      <c r="G1322" s="2">
        <f>'Moving Avg'!F1322</f>
        <v>6.3295000000000003</v>
      </c>
      <c r="H1322" s="2">
        <f>'Moving Avg'!G1322</f>
        <v>6.397800000000001</v>
      </c>
      <c r="I1322" s="2">
        <f>'Moving Avg'!H1322</f>
        <v>6.5389000000000079</v>
      </c>
      <c r="J1322" s="6" t="str">
        <f>OBV!F1322</f>
        <v>BULLISH</v>
      </c>
      <c r="K1322" s="6" t="str">
        <f>OBV!G1322</f>
        <v>NEUTRAL</v>
      </c>
      <c r="L1322" s="6" t="str">
        <f>OBV!H1322</f>
        <v>BULLISH DIVERGENCE</v>
      </c>
    </row>
    <row r="1323" spans="1:12" ht="13.5" x14ac:dyDescent="0.25">
      <c r="A1323" s="3">
        <f>RSI!A1323</f>
        <v>43937</v>
      </c>
      <c r="B1323" s="2">
        <f>RSI!B1323</f>
        <v>6.25</v>
      </c>
      <c r="C1323" s="2">
        <f>RSI!I1323</f>
        <v>45.005183040724845</v>
      </c>
      <c r="D1323" s="2">
        <f>MACD!E1323</f>
        <v>-6.8168804740177613E-2</v>
      </c>
      <c r="E1323" s="2">
        <f>MACD!F1323</f>
        <v>-6.8000409468530351E-2</v>
      </c>
      <c r="F1323" s="2">
        <f>'Moving Avg'!D1323</f>
        <v>6.3639999999999999</v>
      </c>
      <c r="G1323" s="2">
        <f>'Moving Avg'!F1323</f>
        <v>6.3275000000000006</v>
      </c>
      <c r="H1323" s="2">
        <f>'Moving Avg'!G1323</f>
        <v>6.3928000000000011</v>
      </c>
      <c r="I1323" s="2">
        <f>'Moving Avg'!H1323</f>
        <v>6.5368000000000075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6.25</v>
      </c>
      <c r="C1324" s="2">
        <f>RSI!I1324</f>
        <v>45.005183040724837</v>
      </c>
      <c r="D1324" s="2">
        <f>MACD!E1324</f>
        <v>-7.2555263990450314E-3</v>
      </c>
      <c r="E1324" s="2">
        <f>MACD!F1324</f>
        <v>-5.5851432854633287E-2</v>
      </c>
      <c r="F1324" s="2">
        <f>'Moving Avg'!D1324</f>
        <v>6.3260000000000005</v>
      </c>
      <c r="G1324" s="2">
        <f>'Moving Avg'!F1324</f>
        <v>6.3254999999999999</v>
      </c>
      <c r="H1324" s="2">
        <f>'Moving Avg'!G1324</f>
        <v>6.3878000000000013</v>
      </c>
      <c r="I1324" s="2">
        <f>'Moving Avg'!H1324</f>
        <v>6.5341500000000075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6.25</v>
      </c>
      <c r="C1325" s="2">
        <f>RSI!I1325</f>
        <v>45.005183040724845</v>
      </c>
      <c r="D1325" s="2">
        <f>MACD!E1325</f>
        <v>1.5764911348555621E-2</v>
      </c>
      <c r="E1325" s="2">
        <f>MACD!F1325</f>
        <v>-4.1528164013995505E-2</v>
      </c>
      <c r="F1325" s="2">
        <f>'Moving Avg'!D1325</f>
        <v>6.2880000000000003</v>
      </c>
      <c r="G1325" s="2">
        <f>'Moving Avg'!F1325</f>
        <v>6.3325000000000005</v>
      </c>
      <c r="H1325" s="2">
        <f>'Moving Avg'!G1325</f>
        <v>6.3828000000000005</v>
      </c>
      <c r="I1325" s="2">
        <f>'Moving Avg'!H1325</f>
        <v>6.5315000000000074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6.43</v>
      </c>
      <c r="C1326" s="2">
        <f>RSI!I1326</f>
        <v>53.057976695419832</v>
      </c>
      <c r="D1326" s="2">
        <f>MACD!E1326</f>
        <v>2.256707868529606E-2</v>
      </c>
      <c r="E1326" s="2">
        <f>MACD!F1326</f>
        <v>-2.8709115474137195E-2</v>
      </c>
      <c r="F1326" s="2">
        <f>'Moving Avg'!D1326</f>
        <v>6.2859999999999996</v>
      </c>
      <c r="G1326" s="2">
        <f>'Moving Avg'!F1326</f>
        <v>6.3484999999999996</v>
      </c>
      <c r="H1326" s="2">
        <f>'Moving Avg'!G1326</f>
        <v>6.3814000000000011</v>
      </c>
      <c r="I1326" s="2">
        <f>'Moving Avg'!H1326</f>
        <v>6.529750000000007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6.43</v>
      </c>
      <c r="C1327" s="2">
        <f>RSI!I1327</f>
        <v>53.057976695419825</v>
      </c>
      <c r="D1327" s="2">
        <f>MACD!E1327</f>
        <v>-1.3636116199391424E-3</v>
      </c>
      <c r="E1327" s="2">
        <f>MACD!F1327</f>
        <v>-2.3240014703297587E-2</v>
      </c>
      <c r="F1327" s="2">
        <f>'Moving Avg'!D1327</f>
        <v>6.3220000000000001</v>
      </c>
      <c r="G1327" s="2">
        <f>'Moving Avg'!F1327</f>
        <v>6.3645000000000014</v>
      </c>
      <c r="H1327" s="2">
        <f>'Moving Avg'!G1327</f>
        <v>6.3800000000000008</v>
      </c>
      <c r="I1327" s="2">
        <f>'Moving Avg'!H1327</f>
        <v>6.5280000000000076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6.43</v>
      </c>
      <c r="C1328" s="2">
        <f>RSI!I1328</f>
        <v>53.057976695419825</v>
      </c>
      <c r="D1328" s="2">
        <f>MACD!E1328</f>
        <v>5.6577975325966534E-3</v>
      </c>
      <c r="E1328" s="2">
        <f>MACD!F1328</f>
        <v>-1.7460452256118739E-2</v>
      </c>
      <c r="F1328" s="2">
        <f>'Moving Avg'!D1328</f>
        <v>6.3579999999999997</v>
      </c>
      <c r="G1328" s="2">
        <f>'Moving Avg'!F1328</f>
        <v>6.3715000000000002</v>
      </c>
      <c r="H1328" s="2">
        <f>'Moving Avg'!G1328</f>
        <v>6.3786000000000014</v>
      </c>
      <c r="I1328" s="2">
        <f>'Moving Avg'!H1328</f>
        <v>6.5262500000000081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6.43</v>
      </c>
      <c r="C1329" s="2">
        <f>RSI!I1329</f>
        <v>53.057976695419825</v>
      </c>
      <c r="D1329" s="2">
        <f>MACD!E1329</f>
        <v>1.1208385358285611E-2</v>
      </c>
      <c r="E1329" s="2">
        <f>MACD!F1329</f>
        <v>-1.1726684733237869E-2</v>
      </c>
      <c r="F1329" s="2">
        <f>'Moving Avg'!D1329</f>
        <v>6.3940000000000001</v>
      </c>
      <c r="G1329" s="2">
        <f>'Moving Avg'!F1329</f>
        <v>6.3695000000000004</v>
      </c>
      <c r="H1329" s="2">
        <f>'Moving Avg'!G1329</f>
        <v>6.3772000000000002</v>
      </c>
      <c r="I1329" s="2">
        <f>'Moving Avg'!H1329</f>
        <v>6.5249500000000076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6.43</v>
      </c>
      <c r="C1330" s="2">
        <f>RSI!I1330</f>
        <v>53.057976695419825</v>
      </c>
      <c r="D1330" s="2">
        <f>MACD!E1330</f>
        <v>1.5543365730454894E-2</v>
      </c>
      <c r="E1330" s="2">
        <f>MACD!F1330</f>
        <v>-6.2726746404993174E-3</v>
      </c>
      <c r="F1330" s="2">
        <f>'Moving Avg'!D1330</f>
        <v>6.43</v>
      </c>
      <c r="G1330" s="2">
        <f>'Moving Avg'!F1330</f>
        <v>6.3770000000000007</v>
      </c>
      <c r="H1330" s="2">
        <f>'Moving Avg'!G1330</f>
        <v>6.374200000000001</v>
      </c>
      <c r="I1330" s="2">
        <f>'Moving Avg'!H1330</f>
        <v>6.5236500000000079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6.43</v>
      </c>
      <c r="C1331" s="2">
        <f>RSI!I1331</f>
        <v>53.057976695419825</v>
      </c>
      <c r="D1331" s="2">
        <f>MACD!E1331</f>
        <v>1.8876545614855189E-2</v>
      </c>
      <c r="E1331" s="2">
        <f>MACD!F1331</f>
        <v>-1.2428305894284161E-3</v>
      </c>
      <c r="F1331" s="2">
        <f>'Moving Avg'!D1331</f>
        <v>6.43</v>
      </c>
      <c r="G1331" s="2">
        <f>'Moving Avg'!F1331</f>
        <v>6.3935000000000013</v>
      </c>
      <c r="H1331" s="2">
        <f>'Moving Avg'!G1331</f>
        <v>6.3748000000000005</v>
      </c>
      <c r="I1331" s="2">
        <f>'Moving Avg'!H1331</f>
        <v>6.5225500000000078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6.43</v>
      </c>
      <c r="C1332" s="2">
        <f>RSI!I1332</f>
        <v>53.057976695419825</v>
      </c>
      <c r="D1332" s="2">
        <f>MACD!E1332</f>
        <v>-7.8439151095013315E-3</v>
      </c>
      <c r="E1332" s="2">
        <f>MACD!F1332</f>
        <v>-2.5630474934429993E-3</v>
      </c>
      <c r="F1332" s="2">
        <f>'Moving Avg'!D1332</f>
        <v>6.43</v>
      </c>
      <c r="G1332" s="2">
        <f>'Moving Avg'!F1332</f>
        <v>6.4010000000000016</v>
      </c>
      <c r="H1332" s="2">
        <f>'Moving Avg'!G1332</f>
        <v>6.3754000000000008</v>
      </c>
      <c r="I1332" s="2">
        <f>'Moving Avg'!H1332</f>
        <v>6.5214000000000079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6.24</v>
      </c>
      <c r="C1333" s="2">
        <f>RSI!I1333</f>
        <v>42.12099848176733</v>
      </c>
      <c r="D1333" s="2">
        <f>MACD!E1333</f>
        <v>-1.6666567641581587E-2</v>
      </c>
      <c r="E1333" s="2">
        <f>MACD!F1333</f>
        <v>-5.3837515230707169E-3</v>
      </c>
      <c r="F1333" s="2">
        <f>'Moving Avg'!D1333</f>
        <v>6.3920000000000003</v>
      </c>
      <c r="G1333" s="2">
        <f>'Moving Avg'!F1333</f>
        <v>6.3905000000000012</v>
      </c>
      <c r="H1333" s="2">
        <f>'Moving Avg'!G1333</f>
        <v>6.3722000000000003</v>
      </c>
      <c r="I1333" s="2">
        <f>'Moving Avg'!H1333</f>
        <v>6.5193000000000065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6.24</v>
      </c>
      <c r="C1334" s="2">
        <f>RSI!I1334</f>
        <v>42.12099848176733</v>
      </c>
      <c r="D1334" s="2">
        <f>MACD!E1334</f>
        <v>-2.3275009737751873E-2</v>
      </c>
      <c r="E1334" s="2">
        <f>MACD!F1334</f>
        <v>-8.9620031660069474E-3</v>
      </c>
      <c r="F1334" s="2">
        <f>'Moving Avg'!D1334</f>
        <v>6.354000000000001</v>
      </c>
      <c r="G1334" s="2">
        <f>'Moving Avg'!F1334</f>
        <v>6.3705000000000016</v>
      </c>
      <c r="H1334" s="2">
        <f>'Moving Avg'!G1334</f>
        <v>6.3670000000000009</v>
      </c>
      <c r="I1334" s="2">
        <f>'Moving Avg'!H1334</f>
        <v>6.5172000000000061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6.1</v>
      </c>
      <c r="C1335" s="2">
        <f>RSI!I1335</f>
        <v>35.812511111999498</v>
      </c>
      <c r="D1335" s="2">
        <f>MACD!E1335</f>
        <v>-1.7702991326058459E-2</v>
      </c>
      <c r="E1335" s="2">
        <f>MACD!F1335</f>
        <v>-1.0710200798017249E-2</v>
      </c>
      <c r="F1335" s="2">
        <f>'Moving Avg'!D1335</f>
        <v>6.2880000000000011</v>
      </c>
      <c r="G1335" s="2">
        <f>'Moving Avg'!F1335</f>
        <v>6.3530000000000015</v>
      </c>
      <c r="H1335" s="2">
        <f>'Moving Avg'!G1335</f>
        <v>6.3608000000000002</v>
      </c>
      <c r="I1335" s="2">
        <f>'Moving Avg'!H1335</f>
        <v>6.5145500000000052</v>
      </c>
      <c r="J1335" s="6" t="str">
        <f>OBV!F1335</f>
        <v>BEARISH</v>
      </c>
      <c r="K1335" s="6" t="str">
        <f>OBV!G1335</f>
        <v>WEAK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6.1</v>
      </c>
      <c r="C1336" s="2">
        <f>RSI!I1336</f>
        <v>35.812511111999498</v>
      </c>
      <c r="D1336" s="2">
        <f>MACD!E1336</f>
        <v>1.6266003057188172E-2</v>
      </c>
      <c r="E1336" s="2">
        <f>MACD!F1336</f>
        <v>-5.3149600269761649E-3</v>
      </c>
      <c r="F1336" s="2">
        <f>'Moving Avg'!D1336</f>
        <v>6.2219999999999995</v>
      </c>
      <c r="G1336" s="2">
        <f>'Moving Avg'!F1336</f>
        <v>6.3355000000000006</v>
      </c>
      <c r="H1336" s="2">
        <f>'Moving Avg'!G1336</f>
        <v>6.3548</v>
      </c>
      <c r="I1336" s="2">
        <f>'Moving Avg'!H1336</f>
        <v>6.5119000000000042</v>
      </c>
      <c r="J1336" s="6" t="str">
        <f>OBV!F1336</f>
        <v>BEARISH</v>
      </c>
      <c r="K1336" s="6" t="str">
        <f>OBV!G1336</f>
        <v>WEAK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6.1</v>
      </c>
      <c r="C1337" s="2">
        <f>RSI!I1337</f>
        <v>35.812511111999498</v>
      </c>
      <c r="D1337" s="2">
        <f>MACD!E1337</f>
        <v>4.6455203749963481E-2</v>
      </c>
      <c r="E1337" s="2">
        <f>MACD!F1337</f>
        <v>5.0390727284117644E-3</v>
      </c>
      <c r="F1337" s="2">
        <f>'Moving Avg'!D1337</f>
        <v>6.1560000000000006</v>
      </c>
      <c r="G1337" s="2">
        <f>'Moving Avg'!F1337</f>
        <v>6.3275000000000006</v>
      </c>
      <c r="H1337" s="2">
        <f>'Moving Avg'!G1337</f>
        <v>6.3488000000000007</v>
      </c>
      <c r="I1337" s="2">
        <f>'Moving Avg'!H1337</f>
        <v>6.5092500000000033</v>
      </c>
      <c r="J1337" s="6" t="str">
        <f>OBV!F1337</f>
        <v>BEARISH</v>
      </c>
      <c r="K1337" s="6" t="str">
        <f>OBV!G1337</f>
        <v>WEAK</v>
      </c>
      <c r="L1337" s="6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6.24</v>
      </c>
      <c r="C1338" s="2">
        <f>RSI!I1338</f>
        <v>45.927336557301764</v>
      </c>
      <c r="D1338" s="2">
        <f>MACD!E1338</f>
        <v>6.2968620774218387E-2</v>
      </c>
      <c r="E1338" s="2">
        <f>MACD!F1338</f>
        <v>1.6624982337573091E-2</v>
      </c>
      <c r="F1338" s="2">
        <f>'Moving Avg'!D1338</f>
        <v>6.1560000000000006</v>
      </c>
      <c r="G1338" s="2">
        <f>'Moving Avg'!F1338</f>
        <v>6.317499999999999</v>
      </c>
      <c r="H1338" s="2">
        <f>'Moving Avg'!G1338</f>
        <v>6.3456000000000019</v>
      </c>
      <c r="I1338" s="2">
        <f>'Moving Avg'!H1338</f>
        <v>6.5073000000000025</v>
      </c>
      <c r="J1338" s="6" t="str">
        <f>OBV!F1338</f>
        <v>BEARISH</v>
      </c>
      <c r="K1338" s="6" t="str">
        <f>OBV!G1338</f>
        <v>WEAK</v>
      </c>
      <c r="L1338" s="6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6.24</v>
      </c>
      <c r="C1339" s="2">
        <f>RSI!I1339</f>
        <v>45.927336557301764</v>
      </c>
      <c r="D1339" s="2">
        <f>MACD!E1339</f>
        <v>7.7354134160466437E-2</v>
      </c>
      <c r="E1339" s="2">
        <f>MACD!F1339</f>
        <v>2.877081270215176E-2</v>
      </c>
      <c r="F1339" s="2">
        <f>'Moving Avg'!D1339</f>
        <v>6.1560000000000006</v>
      </c>
      <c r="G1339" s="2">
        <f>'Moving Avg'!F1339</f>
        <v>6.3074999999999992</v>
      </c>
      <c r="H1339" s="2">
        <f>'Moving Avg'!G1339</f>
        <v>6.3424000000000014</v>
      </c>
      <c r="I1339" s="2">
        <f>'Moving Avg'!H1339</f>
        <v>6.5053500000000035</v>
      </c>
      <c r="J1339" s="6" t="str">
        <f>OBV!F1339</f>
        <v>BEARISH</v>
      </c>
      <c r="K1339" s="6" t="str">
        <f>OBV!G1339</f>
        <v>WEAK</v>
      </c>
      <c r="L1339" s="6" t="str">
        <f>OBV!H1339</f>
        <v>NEUTRAL</v>
      </c>
    </row>
    <row r="1340" spans="1:12" ht="13.5" x14ac:dyDescent="0.25">
      <c r="A1340" s="3">
        <f>RSI!A1340</f>
        <v>43963</v>
      </c>
      <c r="B1340" s="2">
        <f>RSI!B1340</f>
        <v>6.24</v>
      </c>
      <c r="C1340" s="2">
        <f>RSI!I1340</f>
        <v>45.927336557301764</v>
      </c>
      <c r="D1340" s="2">
        <f>MACD!E1340</f>
        <v>8.9908549102278634E-2</v>
      </c>
      <c r="E1340" s="2">
        <f>MACD!F1340</f>
        <v>4.0998359982177136E-2</v>
      </c>
      <c r="F1340" s="2">
        <f>'Moving Avg'!D1340</f>
        <v>6.1840000000000002</v>
      </c>
      <c r="G1340" s="2">
        <f>'Moving Avg'!F1340</f>
        <v>6.2974999999999985</v>
      </c>
      <c r="H1340" s="2">
        <f>'Moving Avg'!G1340</f>
        <v>6.3392000000000017</v>
      </c>
      <c r="I1340" s="2">
        <f>'Moving Avg'!H1340</f>
        <v>6.5034000000000027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6.1</v>
      </c>
      <c r="C1341" s="2">
        <f>RSI!I1341</f>
        <v>38.374577014935433</v>
      </c>
      <c r="D1341" s="2">
        <f>MACD!E1341</f>
        <v>0.11125564287033995</v>
      </c>
      <c r="E1341" s="2">
        <f>MACD!F1341</f>
        <v>5.50498165598097E-2</v>
      </c>
      <c r="F1341" s="2">
        <f>'Moving Avg'!D1341</f>
        <v>6.1840000000000002</v>
      </c>
      <c r="G1341" s="2">
        <f>'Moving Avg'!F1341</f>
        <v>6.2804999999999973</v>
      </c>
      <c r="H1341" s="2">
        <f>'Moving Avg'!G1341</f>
        <v>6.3332000000000015</v>
      </c>
      <c r="I1341" s="2">
        <f>'Moving Avg'!H1341</f>
        <v>6.5007500000000018</v>
      </c>
      <c r="J1341" s="6" t="str">
        <f>OBV!F1341</f>
        <v>BEARISH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43965</v>
      </c>
      <c r="B1342" s="2">
        <f>RSI!B1342</f>
        <v>6.23</v>
      </c>
      <c r="C1342" s="2">
        <f>RSI!I1342</f>
        <v>47.077665368318129</v>
      </c>
      <c r="D1342" s="2">
        <f>MACD!E1342</f>
        <v>0.12084375744223586</v>
      </c>
      <c r="E1342" s="2">
        <f>MACD!F1342</f>
        <v>6.8208604736294934E-2</v>
      </c>
      <c r="F1342" s="2">
        <f>'Moving Avg'!D1342</f>
        <v>6.21</v>
      </c>
      <c r="G1342" s="2">
        <f>'Moving Avg'!F1342</f>
        <v>6.2794999999999979</v>
      </c>
      <c r="H1342" s="2">
        <f>'Moving Avg'!G1342</f>
        <v>6.3298000000000023</v>
      </c>
      <c r="I1342" s="2">
        <f>'Moving Avg'!H1342</f>
        <v>6.4987500000000011</v>
      </c>
      <c r="J1342" s="6" t="str">
        <f>OBV!F1342</f>
        <v>BULLISH</v>
      </c>
      <c r="K1342" s="6" t="str">
        <f>OBV!G1342</f>
        <v>STRONG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6.24</v>
      </c>
      <c r="C1343" s="2">
        <f>RSI!I1343</f>
        <v>47.689652674285796</v>
      </c>
      <c r="D1343" s="2">
        <f>MACD!E1343</f>
        <v>9.9286368489251764E-2</v>
      </c>
      <c r="E1343" s="2">
        <f>MACD!F1343</f>
        <v>7.44241574868863E-2</v>
      </c>
      <c r="F1343" s="2">
        <f>'Moving Avg'!D1343</f>
        <v>6.2099999999999991</v>
      </c>
      <c r="G1343" s="2">
        <f>'Moving Avg'!F1343</f>
        <v>6.2789999999999981</v>
      </c>
      <c r="H1343" s="2">
        <f>'Moving Avg'!G1343</f>
        <v>6.3266000000000027</v>
      </c>
      <c r="I1343" s="2">
        <f>'Moving Avg'!H1343</f>
        <v>6.4968000000000004</v>
      </c>
      <c r="J1343" s="6" t="str">
        <f>OBV!F1343</f>
        <v>BULLISH</v>
      </c>
      <c r="K1343" s="6" t="str">
        <f>OBV!G1343</f>
        <v>STRONG</v>
      </c>
      <c r="L1343" s="6" t="str">
        <f>OBV!H1343</f>
        <v>NEUTRAL</v>
      </c>
    </row>
    <row r="1344" spans="1:12" ht="13.5" x14ac:dyDescent="0.25">
      <c r="A1344" s="3">
        <f>RSI!A1344</f>
        <v>43969</v>
      </c>
      <c r="B1344" s="2">
        <f>RSI!B1344</f>
        <v>6.24</v>
      </c>
      <c r="C1344" s="2">
        <f>RSI!I1344</f>
        <v>47.689652674285796</v>
      </c>
      <c r="D1344" s="2">
        <f>MACD!E1344</f>
        <v>8.1265207702847952E-2</v>
      </c>
      <c r="E1344" s="2">
        <f>MACD!F1344</f>
        <v>7.5792367530078633E-2</v>
      </c>
      <c r="F1344" s="2">
        <f>'Moving Avg'!D1344</f>
        <v>6.2100000000000009</v>
      </c>
      <c r="G1344" s="2">
        <f>'Moving Avg'!F1344</f>
        <v>6.2784999999999984</v>
      </c>
      <c r="H1344" s="2">
        <f>'Moving Avg'!G1344</f>
        <v>6.3234000000000039</v>
      </c>
      <c r="I1344" s="2">
        <f>'Moving Avg'!H1344</f>
        <v>6.4948500000000005</v>
      </c>
      <c r="J1344" s="6" t="str">
        <f>OBV!F1344</f>
        <v>BULLISH</v>
      </c>
      <c r="K1344" s="6" t="str">
        <f>OBV!G1344</f>
        <v>STRONG</v>
      </c>
      <c r="L1344" s="6" t="str">
        <f>OBV!H1344</f>
        <v>NEUTRAL</v>
      </c>
    </row>
    <row r="1345" spans="1:12" ht="13.5" x14ac:dyDescent="0.25">
      <c r="A1345" s="3">
        <f>RSI!A1345</f>
        <v>43970</v>
      </c>
      <c r="B1345" s="2">
        <f>RSI!B1345</f>
        <v>6.24</v>
      </c>
      <c r="C1345" s="2">
        <f>RSI!I1345</f>
        <v>47.689652674285796</v>
      </c>
      <c r="D1345" s="2">
        <f>MACD!E1345</f>
        <v>4.4681503865034777E-2</v>
      </c>
      <c r="E1345" s="2">
        <f>MACD!F1345</f>
        <v>6.957019479706987E-2</v>
      </c>
      <c r="F1345" s="2">
        <f>'Moving Avg'!D1345</f>
        <v>6.2100000000000009</v>
      </c>
      <c r="G1345" s="2">
        <f>'Moving Avg'!F1345</f>
        <v>6.2779999999999978</v>
      </c>
      <c r="H1345" s="2">
        <f>'Moving Avg'!G1345</f>
        <v>6.3164000000000033</v>
      </c>
      <c r="I1345" s="2">
        <f>'Moving Avg'!H1345</f>
        <v>6.4930000000000003</v>
      </c>
      <c r="J1345" s="6" t="str">
        <f>OBV!F1345</f>
        <v>BULLISH</v>
      </c>
      <c r="K1345" s="6" t="str">
        <f>OBV!G1345</f>
        <v>STRONG</v>
      </c>
      <c r="L1345" s="6" t="str">
        <f>OBV!H1345</f>
        <v>NEUTRAL</v>
      </c>
    </row>
    <row r="1346" spans="1:12" ht="13.5" x14ac:dyDescent="0.25">
      <c r="A1346" s="3">
        <f>RSI!A1346</f>
        <v>43971</v>
      </c>
      <c r="B1346" s="2">
        <f>RSI!B1346</f>
        <v>6.24</v>
      </c>
      <c r="C1346" s="2">
        <f>RSI!I1346</f>
        <v>47.689652674285796</v>
      </c>
      <c r="D1346" s="2">
        <f>MACD!E1346</f>
        <v>1.391442531557896E-2</v>
      </c>
      <c r="E1346" s="2">
        <f>MACD!F1346</f>
        <v>5.8439040900771691E-2</v>
      </c>
      <c r="F1346" s="2">
        <f>'Moving Avg'!D1346</f>
        <v>6.2380000000000013</v>
      </c>
      <c r="G1346" s="2">
        <f>'Moving Avg'!F1346</f>
        <v>6.2684999999999977</v>
      </c>
      <c r="H1346" s="2">
        <f>'Moving Avg'!G1346</f>
        <v>6.311200000000003</v>
      </c>
      <c r="I1346" s="2">
        <f>'Moving Avg'!H1346</f>
        <v>6.491200000000001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6.24</v>
      </c>
      <c r="C1347" s="2">
        <f>RSI!I1347</f>
        <v>47.689652674285796</v>
      </c>
      <c r="D1347" s="2">
        <f>MACD!E1347</f>
        <v>-1.1944846201123127E-2</v>
      </c>
      <c r="E1347" s="2">
        <f>MACD!F1347</f>
        <v>4.4362263480392732E-2</v>
      </c>
      <c r="F1347" s="2">
        <f>'Moving Avg'!D1347</f>
        <v>6.24</v>
      </c>
      <c r="G1347" s="2">
        <f>'Moving Avg'!F1347</f>
        <v>6.2589999999999986</v>
      </c>
      <c r="H1347" s="2">
        <f>'Moving Avg'!G1347</f>
        <v>6.307800000000003</v>
      </c>
      <c r="I1347" s="2">
        <f>'Moving Avg'!H1347</f>
        <v>6.4894000000000007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6.24</v>
      </c>
      <c r="C1348" s="2">
        <f>RSI!I1348</f>
        <v>47.689652674285796</v>
      </c>
      <c r="D1348" s="2">
        <f>MACD!E1348</f>
        <v>-1.2125815666332862E-2</v>
      </c>
      <c r="E1348" s="2">
        <f>MACD!F1348</f>
        <v>3.3064647651047614E-2</v>
      </c>
      <c r="F1348" s="2">
        <f>'Moving Avg'!D1348</f>
        <v>6.24</v>
      </c>
      <c r="G1348" s="2">
        <f>'Moving Avg'!F1348</f>
        <v>6.2494999999999985</v>
      </c>
      <c r="H1348" s="2">
        <f>'Moving Avg'!G1348</f>
        <v>6.3044000000000029</v>
      </c>
      <c r="I1348" s="2">
        <f>'Moving Avg'!H1348</f>
        <v>6.4876000000000014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43977</v>
      </c>
      <c r="B1349" s="2">
        <f>RSI!B1349</f>
        <v>6.24</v>
      </c>
      <c r="C1349" s="2">
        <f>RSI!I1349</f>
        <v>47.689652674285796</v>
      </c>
      <c r="D1349" s="2">
        <f>MACD!E1349</f>
        <v>-1.2129414926354443E-2</v>
      </c>
      <c r="E1349" s="2">
        <f>MACD!F1349</f>
        <v>2.4025835135567202E-2</v>
      </c>
      <c r="F1349" s="2">
        <f>'Moving Avg'!D1349</f>
        <v>6.24</v>
      </c>
      <c r="G1349" s="2">
        <f>'Moving Avg'!F1349</f>
        <v>6.2399999999999984</v>
      </c>
      <c r="H1349" s="2">
        <f>'Moving Avg'!G1349</f>
        <v>6.3048000000000037</v>
      </c>
      <c r="I1349" s="2">
        <f>'Moving Avg'!H1349</f>
        <v>6.4858000000000011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</row>
    <row r="1350" spans="1:12" ht="13.5" x14ac:dyDescent="0.25">
      <c r="A1350" s="3">
        <f>RSI!A1350</f>
        <v>43978</v>
      </c>
      <c r="B1350" s="2">
        <f>RSI!B1350</f>
        <v>6.24</v>
      </c>
      <c r="C1350" s="2">
        <f>RSI!I1350</f>
        <v>47.689652674285796</v>
      </c>
      <c r="D1350" s="2">
        <f>MACD!E1350</f>
        <v>-1.1994007908691984E-2</v>
      </c>
      <c r="E1350" s="2">
        <f>MACD!F1350</f>
        <v>1.6821866526715367E-2</v>
      </c>
      <c r="F1350" s="2">
        <f>'Moving Avg'!D1350</f>
        <v>6.24</v>
      </c>
      <c r="G1350" s="2">
        <f>'Moving Avg'!F1350</f>
        <v>6.2304999999999984</v>
      </c>
      <c r="H1350" s="2">
        <f>'Moving Avg'!G1350</f>
        <v>6.3016000000000041</v>
      </c>
      <c r="I1350" s="2">
        <f>'Moving Avg'!H1350</f>
        <v>6.4840000000000018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6.24</v>
      </c>
      <c r="C1351" s="2">
        <f>RSI!I1351</f>
        <v>47.689652674285796</v>
      </c>
      <c r="D1351" s="2">
        <f>MACD!E1351</f>
        <v>-3.3289697477091096E-2</v>
      </c>
      <c r="E1351" s="2">
        <f>MACD!F1351</f>
        <v>6.7995537259540753E-3</v>
      </c>
      <c r="F1351" s="2">
        <f>'Moving Avg'!D1351</f>
        <v>6.24</v>
      </c>
      <c r="G1351" s="2">
        <f>'Moving Avg'!F1351</f>
        <v>6.2209999999999983</v>
      </c>
      <c r="H1351" s="2">
        <f>'Moving Avg'!G1351</f>
        <v>6.2966000000000033</v>
      </c>
      <c r="I1351" s="2">
        <f>'Moving Avg'!H1351</f>
        <v>6.4822000000000024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43980</v>
      </c>
      <c r="B1352" s="2">
        <f>RSI!B1352</f>
        <v>6.24</v>
      </c>
      <c r="C1352" s="2">
        <f>RSI!I1352</f>
        <v>47.689652674285796</v>
      </c>
      <c r="D1352" s="2">
        <f>MACD!E1352</f>
        <v>-3.1190426369972712E-2</v>
      </c>
      <c r="E1352" s="2">
        <f>MACD!F1352</f>
        <v>-7.9844229323128291E-4</v>
      </c>
      <c r="F1352" s="2">
        <f>'Moving Avg'!D1352</f>
        <v>6.24</v>
      </c>
      <c r="G1352" s="2">
        <f>'Moving Avg'!F1352</f>
        <v>6.2114999999999982</v>
      </c>
      <c r="H1352" s="2">
        <f>'Moving Avg'!G1352</f>
        <v>6.2916000000000034</v>
      </c>
      <c r="I1352" s="2">
        <f>'Moving Avg'!H1352</f>
        <v>6.4804000000000022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6.35</v>
      </c>
      <c r="C1353" s="2">
        <f>RSI!I1353</f>
        <v>58.70985055907807</v>
      </c>
      <c r="D1353" s="2">
        <f>MACD!E1353</f>
        <v>-3.5913898563882718E-2</v>
      </c>
      <c r="E1353" s="2">
        <f>MACD!F1353</f>
        <v>-7.8215335473615696E-3</v>
      </c>
      <c r="F1353" s="2">
        <f>'Moving Avg'!D1353</f>
        <v>6.2620000000000005</v>
      </c>
      <c r="G1353" s="2">
        <f>'Moving Avg'!F1353</f>
        <v>6.2169999999999979</v>
      </c>
      <c r="H1353" s="2">
        <f>'Moving Avg'!G1353</f>
        <v>6.2928000000000033</v>
      </c>
      <c r="I1353" s="2">
        <f>'Moving Avg'!H1353</f>
        <v>6.4791500000000015</v>
      </c>
      <c r="J1353" s="6" t="str">
        <f>OBV!F1353</f>
        <v>BULLISH</v>
      </c>
      <c r="K1353" s="6" t="str">
        <f>OBV!G1353</f>
        <v>STRONG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6.35</v>
      </c>
      <c r="C1354" s="2">
        <f>RSI!I1354</f>
        <v>58.709850559078063</v>
      </c>
      <c r="D1354" s="2">
        <f>MACD!E1354</f>
        <v>-4.0458910697983796E-2</v>
      </c>
      <c r="E1354" s="2">
        <f>MACD!F1354</f>
        <v>-1.4349008977486016E-2</v>
      </c>
      <c r="F1354" s="2">
        <f>'Moving Avg'!D1354</f>
        <v>6.2840000000000007</v>
      </c>
      <c r="G1354" s="2">
        <f>'Moving Avg'!F1354</f>
        <v>6.2224999999999984</v>
      </c>
      <c r="H1354" s="2">
        <f>'Moving Avg'!G1354</f>
        <v>6.2940000000000031</v>
      </c>
      <c r="I1354" s="2">
        <f>'Moving Avg'!H1354</f>
        <v>6.4779000000000018</v>
      </c>
      <c r="J1354" s="6" t="str">
        <f>OBV!F1354</f>
        <v>BULLISH</v>
      </c>
      <c r="K1354" s="6" t="str">
        <f>OBV!G1354</f>
        <v>STRONG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6.35</v>
      </c>
      <c r="C1355" s="2">
        <f>RSI!I1355</f>
        <v>58.709850559078063</v>
      </c>
      <c r="D1355" s="2">
        <f>MACD!E1355</f>
        <v>-4.4812308686832836E-2</v>
      </c>
      <c r="E1355" s="2">
        <f>MACD!F1355</f>
        <v>-2.044166891935538E-2</v>
      </c>
      <c r="F1355" s="2">
        <f>'Moving Avg'!D1355</f>
        <v>6.306</v>
      </c>
      <c r="G1355" s="2">
        <f>'Moving Avg'!F1355</f>
        <v>6.2349999999999977</v>
      </c>
      <c r="H1355" s="2">
        <f>'Moving Avg'!G1355</f>
        <v>6.2988000000000044</v>
      </c>
      <c r="I1355" s="2">
        <f>'Moving Avg'!H1355</f>
        <v>6.476650000000002</v>
      </c>
      <c r="J1355" s="6" t="str">
        <f>OBV!F1355</f>
        <v>BULLISH</v>
      </c>
      <c r="K1355" s="6" t="str">
        <f>OBV!G1355</f>
        <v>STRONG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6.35</v>
      </c>
      <c r="C1356" s="2">
        <f>RSI!I1356</f>
        <v>58.709850559078063</v>
      </c>
      <c r="D1356" s="2">
        <f>MACD!E1356</f>
        <v>-4.8965970260013592E-2</v>
      </c>
      <c r="E1356" s="2">
        <f>MACD!F1356</f>
        <v>-2.6146529187487024E-2</v>
      </c>
      <c r="F1356" s="2">
        <f>'Moving Avg'!D1356</f>
        <v>6.3280000000000003</v>
      </c>
      <c r="G1356" s="2">
        <f>'Moving Avg'!F1356</f>
        <v>6.2474999999999978</v>
      </c>
      <c r="H1356" s="2">
        <f>'Moving Avg'!G1356</f>
        <v>6.3036000000000048</v>
      </c>
      <c r="I1356" s="2">
        <f>'Moving Avg'!H1356</f>
        <v>6.4754000000000005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6.35</v>
      </c>
      <c r="C1357" s="2">
        <f>RSI!I1357</f>
        <v>58.709850559078063</v>
      </c>
      <c r="D1357" s="2">
        <f>MACD!E1357</f>
        <v>-5.2915808013816346E-2</v>
      </c>
      <c r="E1357" s="2">
        <f>MACD!F1357</f>
        <v>-3.150038495275289E-2</v>
      </c>
      <c r="F1357" s="2">
        <f>'Moving Avg'!D1357</f>
        <v>6.35</v>
      </c>
      <c r="G1357" s="2">
        <f>'Moving Avg'!F1357</f>
        <v>6.259999999999998</v>
      </c>
      <c r="H1357" s="2">
        <f>'Moving Avg'!G1357</f>
        <v>6.3084000000000051</v>
      </c>
      <c r="I1357" s="2">
        <f>'Moving Avg'!H1357</f>
        <v>6.4743999999999993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6.5</v>
      </c>
      <c r="C1358" s="2">
        <f>RSI!I1358</f>
        <v>70.842863289814574</v>
      </c>
      <c r="D1358" s="2">
        <f>MACD!E1358</f>
        <v>-6.777205345609616E-2</v>
      </c>
      <c r="E1358" s="2">
        <f>MACD!F1358</f>
        <v>-3.8754718653421547E-2</v>
      </c>
      <c r="F1358" s="2">
        <f>'Moving Avg'!D1358</f>
        <v>6.38</v>
      </c>
      <c r="G1358" s="2">
        <f>'Moving Avg'!F1358</f>
        <v>6.2729999999999979</v>
      </c>
      <c r="H1358" s="2">
        <f>'Moving Avg'!G1358</f>
        <v>6.3126000000000042</v>
      </c>
      <c r="I1358" s="2">
        <f>'Moving Avg'!H1358</f>
        <v>6.4741499999999998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6.5</v>
      </c>
      <c r="C1359" s="2">
        <f>RSI!I1359</f>
        <v>70.842863289814574</v>
      </c>
      <c r="D1359" s="2">
        <f>MACD!E1359</f>
        <v>-8.1602193862941874E-2</v>
      </c>
      <c r="E1359" s="2">
        <f>MACD!F1359</f>
        <v>-4.7324213695325613E-2</v>
      </c>
      <c r="F1359" s="2">
        <f>'Moving Avg'!D1359</f>
        <v>6.4099999999999993</v>
      </c>
      <c r="G1359" s="2">
        <f>'Moving Avg'!F1359</f>
        <v>6.2859999999999987</v>
      </c>
      <c r="H1359" s="2">
        <f>'Moving Avg'!G1359</f>
        <v>6.3132000000000055</v>
      </c>
      <c r="I1359" s="2">
        <f>'Moving Avg'!H1359</f>
        <v>6.4739000000000013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6.5</v>
      </c>
      <c r="C1360" s="2">
        <f>RSI!I1360</f>
        <v>70.842863289814574</v>
      </c>
      <c r="D1360" s="2">
        <f>MACD!E1360</f>
        <v>-9.4470797385536542E-2</v>
      </c>
      <c r="E1360" s="2">
        <f>MACD!F1360</f>
        <v>-5.6753530433367796E-2</v>
      </c>
      <c r="F1360" s="2">
        <f>'Moving Avg'!D1360</f>
        <v>6.44</v>
      </c>
      <c r="G1360" s="2">
        <f>'Moving Avg'!F1360</f>
        <v>6.2989999999999986</v>
      </c>
      <c r="H1360" s="2">
        <f>'Moving Avg'!G1360</f>
        <v>6.3176000000000041</v>
      </c>
      <c r="I1360" s="2">
        <f>'Moving Avg'!H1360</f>
        <v>6.4746000000000006</v>
      </c>
      <c r="J1360" s="6" t="str">
        <f>OBV!F1360</f>
        <v>BULLISH</v>
      </c>
      <c r="K1360" s="6" t="str">
        <f>OBV!G1360</f>
        <v>NEUTRAL</v>
      </c>
      <c r="L1360" s="6" t="str">
        <f>OBV!H1360</f>
        <v>CONFIRMED BULLISH</v>
      </c>
    </row>
    <row r="1361" spans="1:12" ht="13.5" x14ac:dyDescent="0.25">
      <c r="A1361" s="3">
        <f>RSI!A1361</f>
        <v>43993</v>
      </c>
      <c r="B1361" s="2">
        <f>RSI!B1361</f>
        <v>6.4</v>
      </c>
      <c r="C1361" s="2">
        <f>RSI!I1361</f>
        <v>56.916874709545134</v>
      </c>
      <c r="D1361" s="2">
        <f>MACD!E1361</f>
        <v>-9.9032001884600263E-2</v>
      </c>
      <c r="E1361" s="2">
        <f>MACD!F1361</f>
        <v>-6.520922472361429E-2</v>
      </c>
      <c r="F1361" s="2">
        <f>'Moving Avg'!D1361</f>
        <v>6.45</v>
      </c>
      <c r="G1361" s="2">
        <f>'Moving Avg'!F1361</f>
        <v>6.3139999999999992</v>
      </c>
      <c r="H1361" s="2">
        <f>'Moving Avg'!G1361</f>
        <v>6.3236000000000043</v>
      </c>
      <c r="I1361" s="2">
        <f>'Moving Avg'!H1361</f>
        <v>6.474800000000001</v>
      </c>
      <c r="J1361" s="6" t="str">
        <f>OBV!F1361</f>
        <v>BEARISH</v>
      </c>
      <c r="K1361" s="6" t="str">
        <f>OBV!G1361</f>
        <v>NEUTRAL</v>
      </c>
      <c r="L1361" s="6" t="str">
        <f>OBV!H1361</f>
        <v>BEARISH DIVERGENCE</v>
      </c>
    </row>
    <row r="1362" spans="1:12" ht="13.5" x14ac:dyDescent="0.25">
      <c r="A1362" s="3">
        <f>RSI!A1362</f>
        <v>43994</v>
      </c>
      <c r="B1362" s="2">
        <f>RSI!B1362</f>
        <v>6.45</v>
      </c>
      <c r="C1362" s="2">
        <f>RSI!I1362</f>
        <v>61.040661393462436</v>
      </c>
      <c r="D1362" s="2">
        <f>MACD!E1362</f>
        <v>-0.10700409085811646</v>
      </c>
      <c r="E1362" s="2">
        <f>MACD!F1362</f>
        <v>-7.3568197950514724E-2</v>
      </c>
      <c r="F1362" s="2">
        <f>'Moving Avg'!D1362</f>
        <v>6.4700000000000006</v>
      </c>
      <c r="G1362" s="2">
        <f>'Moving Avg'!F1362</f>
        <v>6.3250000000000002</v>
      </c>
      <c r="H1362" s="2">
        <f>'Moving Avg'!G1362</f>
        <v>6.3270000000000035</v>
      </c>
      <c r="I1362" s="2">
        <f>'Moving Avg'!H1362</f>
        <v>6.4743000000000004</v>
      </c>
      <c r="J1362" s="6" t="str">
        <f>OBV!F1362</f>
        <v>BULLISH</v>
      </c>
      <c r="K1362" s="6" t="str">
        <f>OBV!G1362</f>
        <v>STRONG</v>
      </c>
      <c r="L1362" s="6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6.45</v>
      </c>
      <c r="C1363" s="2">
        <f>RSI!I1363</f>
        <v>61.040661393462429</v>
      </c>
      <c r="D1363" s="2">
        <f>MACD!E1363</f>
        <v>-9.7500695143826199E-2</v>
      </c>
      <c r="E1363" s="2">
        <f>MACD!F1363</f>
        <v>-7.8354697389177025E-2</v>
      </c>
      <c r="F1363" s="2">
        <f>'Moving Avg'!D1363</f>
        <v>6.4599999999999991</v>
      </c>
      <c r="G1363" s="2">
        <f>'Moving Avg'!F1363</f>
        <v>6.3355000000000006</v>
      </c>
      <c r="H1363" s="2">
        <f>'Moving Avg'!G1363</f>
        <v>6.3270000000000026</v>
      </c>
      <c r="I1363" s="2">
        <f>'Moving Avg'!H1363</f>
        <v>6.4736000000000011</v>
      </c>
      <c r="J1363" s="6" t="str">
        <f>OBV!F1363</f>
        <v>BULLISH</v>
      </c>
      <c r="K1363" s="6" t="str">
        <f>OBV!G1363</f>
        <v>STRONG</v>
      </c>
      <c r="L1363" s="6" t="str">
        <f>OBV!H1363</f>
        <v>BULLISH DIVERGENCE</v>
      </c>
    </row>
    <row r="1364" spans="1:12" ht="13.5" x14ac:dyDescent="0.25">
      <c r="A1364" s="3">
        <f>RSI!A1364</f>
        <v>43998</v>
      </c>
      <c r="B1364" s="2">
        <f>RSI!B1364</f>
        <v>6.45</v>
      </c>
      <c r="C1364" s="2">
        <f>RSI!I1364</f>
        <v>61.040661393462422</v>
      </c>
      <c r="D1364" s="2">
        <f>MACD!E1364</f>
        <v>-9.0083496847515931E-2</v>
      </c>
      <c r="E1364" s="2">
        <f>MACD!F1364</f>
        <v>-8.0700457280844809E-2</v>
      </c>
      <c r="F1364" s="2">
        <f>'Moving Avg'!D1364</f>
        <v>6.45</v>
      </c>
      <c r="G1364" s="2">
        <f>'Moving Avg'!F1364</f>
        <v>6.346000000000001</v>
      </c>
      <c r="H1364" s="2">
        <f>'Moving Avg'!G1364</f>
        <v>6.3232000000000017</v>
      </c>
      <c r="I1364" s="2">
        <f>'Moving Avg'!H1364</f>
        <v>6.4729500000000018</v>
      </c>
      <c r="J1364" s="6" t="str">
        <f>OBV!F1364</f>
        <v>BULLISH</v>
      </c>
      <c r="K1364" s="6" t="str">
        <f>OBV!G1364</f>
        <v>STRONG</v>
      </c>
      <c r="L1364" s="6" t="str">
        <f>OBV!H1364</f>
        <v>BULLISH DIVERGENCE</v>
      </c>
    </row>
    <row r="1365" spans="1:12" ht="13.5" x14ac:dyDescent="0.25">
      <c r="A1365" s="3">
        <f>RSI!A1365</f>
        <v>43999</v>
      </c>
      <c r="B1365" s="2">
        <f>RSI!B1365</f>
        <v>6.45</v>
      </c>
      <c r="C1365" s="2">
        <f>RSI!I1365</f>
        <v>61.040661393462422</v>
      </c>
      <c r="D1365" s="2">
        <f>MACD!E1365</f>
        <v>-8.4385310184053708E-2</v>
      </c>
      <c r="E1365" s="2">
        <f>MACD!F1365</f>
        <v>-8.1437427861486597E-2</v>
      </c>
      <c r="F1365" s="2">
        <f>'Moving Avg'!D1365</f>
        <v>6.44</v>
      </c>
      <c r="G1365" s="2">
        <f>'Moving Avg'!F1365</f>
        <v>6.3565000000000014</v>
      </c>
      <c r="H1365" s="2">
        <f>'Moving Avg'!G1365</f>
        <v>6.3232000000000017</v>
      </c>
      <c r="I1365" s="2">
        <f>'Moving Avg'!H1365</f>
        <v>6.4723000000000024</v>
      </c>
      <c r="J1365" s="6" t="str">
        <f>OBV!F1365</f>
        <v>BULLISH</v>
      </c>
      <c r="K1365" s="6" t="str">
        <f>OBV!G1365</f>
        <v>STRONG</v>
      </c>
      <c r="L1365" s="6" t="str">
        <f>OBV!H1365</f>
        <v>BULLISH DIVERGENCE</v>
      </c>
    </row>
    <row r="1366" spans="1:12" ht="13.5" x14ac:dyDescent="0.25">
      <c r="A1366" s="3">
        <f>RSI!A1366</f>
        <v>44000</v>
      </c>
      <c r="B1366" s="2">
        <f>RSI!B1366</f>
        <v>6.45</v>
      </c>
      <c r="C1366" s="2">
        <f>RSI!I1366</f>
        <v>61.040661393462422</v>
      </c>
      <c r="D1366" s="2">
        <f>MACD!E1366</f>
        <v>-8.0098864106593837E-2</v>
      </c>
      <c r="E1366" s="2">
        <f>MACD!F1366</f>
        <v>-8.1169715110508051E-2</v>
      </c>
      <c r="F1366" s="2">
        <f>'Moving Avg'!D1366</f>
        <v>6.45</v>
      </c>
      <c r="G1366" s="2">
        <f>'Moving Avg'!F1366</f>
        <v>6.3670000000000018</v>
      </c>
      <c r="H1366" s="2">
        <f>'Moving Avg'!G1366</f>
        <v>6.3232000000000008</v>
      </c>
      <c r="I1366" s="2">
        <f>'Moving Avg'!H1366</f>
        <v>6.471700000000002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6.45</v>
      </c>
      <c r="C1367" s="2">
        <f>RSI!I1367</f>
        <v>61.040661393462422</v>
      </c>
      <c r="D1367" s="2">
        <f>MACD!E1367</f>
        <v>-7.6967330979163862E-2</v>
      </c>
      <c r="E1367" s="2">
        <f>MACD!F1367</f>
        <v>-8.0329238284239213E-2</v>
      </c>
      <c r="F1367" s="2">
        <f>'Moving Avg'!D1367</f>
        <v>6.45</v>
      </c>
      <c r="G1367" s="2">
        <f>'Moving Avg'!F1367</f>
        <v>6.3775000000000022</v>
      </c>
      <c r="H1367" s="2">
        <f>'Moving Avg'!G1367</f>
        <v>6.3270000000000008</v>
      </c>
      <c r="I1367" s="2">
        <f>'Moving Avg'!H1367</f>
        <v>6.4711000000000025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44004</v>
      </c>
      <c r="B1368" s="2">
        <f>RSI!B1368</f>
        <v>6.45</v>
      </c>
      <c r="C1368" s="2">
        <f>RSI!I1368</f>
        <v>61.040661393462422</v>
      </c>
      <c r="D1368" s="2">
        <f>MACD!E1368</f>
        <v>-5.1699408090389198E-2</v>
      </c>
      <c r="E1368" s="2">
        <f>MACD!F1368</f>
        <v>-7.4603272245469227E-2</v>
      </c>
      <c r="F1368" s="2">
        <f>'Moving Avg'!D1368</f>
        <v>6.45</v>
      </c>
      <c r="G1368" s="2">
        <f>'Moving Avg'!F1368</f>
        <v>6.3880000000000017</v>
      </c>
      <c r="H1368" s="2">
        <f>'Moving Avg'!G1368</f>
        <v>6.3271999999999995</v>
      </c>
      <c r="I1368" s="2">
        <f>'Moving Avg'!H1368</f>
        <v>6.4705000000000021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</row>
    <row r="1369" spans="1:12" ht="13.5" x14ac:dyDescent="0.25">
      <c r="A1369" s="3">
        <f>RSI!A1369</f>
        <v>44005</v>
      </c>
      <c r="B1369" s="2">
        <f>RSI!B1369</f>
        <v>6.45</v>
      </c>
      <c r="C1369" s="2">
        <f>RSI!I1369</f>
        <v>61.040661393462436</v>
      </c>
      <c r="D1369" s="2">
        <f>MACD!E1369</f>
        <v>-3.0743634794736074E-2</v>
      </c>
      <c r="E1369" s="2">
        <f>MACD!F1369</f>
        <v>-6.5831344755322596E-2</v>
      </c>
      <c r="F1369" s="2">
        <f>'Moving Avg'!D1369</f>
        <v>6.45</v>
      </c>
      <c r="G1369" s="2">
        <f>'Moving Avg'!F1369</f>
        <v>6.3985000000000012</v>
      </c>
      <c r="H1369" s="2">
        <f>'Moving Avg'!G1369</f>
        <v>6.3273999999999981</v>
      </c>
      <c r="I1369" s="2">
        <f>'Moving Avg'!H1369</f>
        <v>6.4699000000000026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</row>
    <row r="1370" spans="1:12" ht="13.5" x14ac:dyDescent="0.25">
      <c r="A1370" s="3">
        <f>RSI!A1370</f>
        <v>44006</v>
      </c>
      <c r="B1370" s="2">
        <f>RSI!B1370</f>
        <v>6.45</v>
      </c>
      <c r="C1370" s="2">
        <f>RSI!I1370</f>
        <v>61.040661393462436</v>
      </c>
      <c r="D1370" s="2">
        <f>MACD!E1370</f>
        <v>-1.3405138511306092E-2</v>
      </c>
      <c r="E1370" s="2">
        <f>MACD!F1370</f>
        <v>-5.5346103506519299E-2</v>
      </c>
      <c r="F1370" s="2">
        <f>'Moving Avg'!D1370</f>
        <v>6.45</v>
      </c>
      <c r="G1370" s="2">
        <f>'Moving Avg'!F1370</f>
        <v>6.4090000000000016</v>
      </c>
      <c r="H1370" s="2">
        <f>'Moving Avg'!G1370</f>
        <v>6.3275999999999986</v>
      </c>
      <c r="I1370" s="2">
        <f>'Moving Avg'!H1370</f>
        <v>6.4693000000000014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</row>
    <row r="1371" spans="1:12" ht="13.5" x14ac:dyDescent="0.25">
      <c r="A1371" s="3">
        <f>RSI!A1371</f>
        <v>44007</v>
      </c>
      <c r="B1371" s="2">
        <f>RSI!B1371</f>
        <v>6.45</v>
      </c>
      <c r="C1371" s="2">
        <f>RSI!I1371</f>
        <v>61.040661393462436</v>
      </c>
      <c r="D1371" s="2">
        <f>MACD!E1371</f>
        <v>-1.4482896254929045E-2</v>
      </c>
      <c r="E1371" s="2">
        <f>MACD!F1371</f>
        <v>-4.7173462056201251E-2</v>
      </c>
      <c r="F1371" s="2">
        <f>'Moving Avg'!D1371</f>
        <v>6.45</v>
      </c>
      <c r="G1371" s="2">
        <f>'Moving Avg'!F1371</f>
        <v>6.4195000000000011</v>
      </c>
      <c r="H1371" s="2">
        <f>'Moving Avg'!G1371</f>
        <v>6.327799999999999</v>
      </c>
      <c r="I1371" s="2">
        <f>'Moving Avg'!H1371</f>
        <v>6.468700000000001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</row>
    <row r="1372" spans="1:12" ht="13.5" x14ac:dyDescent="0.25">
      <c r="A1372" s="3">
        <f>RSI!A1372</f>
        <v>44008</v>
      </c>
      <c r="B1372" s="2">
        <f>RSI!B1372</f>
        <v>6.45</v>
      </c>
      <c r="C1372" s="2">
        <f>RSI!I1372</f>
        <v>61.040661393462436</v>
      </c>
      <c r="D1372" s="2">
        <f>MACD!E1372</f>
        <v>-8.0397389742357106E-3</v>
      </c>
      <c r="E1372" s="2">
        <f>MACD!F1372</f>
        <v>-3.9346717439808152E-2</v>
      </c>
      <c r="F1372" s="2">
        <f>'Moving Avg'!D1372</f>
        <v>6.45</v>
      </c>
      <c r="G1372" s="2">
        <f>'Moving Avg'!F1372</f>
        <v>6.4300000000000015</v>
      </c>
      <c r="H1372" s="2">
        <f>'Moving Avg'!G1372</f>
        <v>6.3317999999999985</v>
      </c>
      <c r="I1372" s="2">
        <f>'Moving Avg'!H1372</f>
        <v>6.4681000000000006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</row>
    <row r="1373" spans="1:12" ht="13.5" x14ac:dyDescent="0.25">
      <c r="A1373" s="3">
        <f>RSI!A1373</f>
        <v>44011</v>
      </c>
      <c r="B1373" s="2">
        <f>RSI!B1373</f>
        <v>6.5</v>
      </c>
      <c r="C1373" s="2">
        <f>RSI!I1373</f>
        <v>67.968500316537586</v>
      </c>
      <c r="D1373" s="2">
        <f>MACD!E1373</f>
        <v>-6.6037640224196892E-3</v>
      </c>
      <c r="E1373" s="2">
        <f>MACD!F1373</f>
        <v>-3.279812675633046E-2</v>
      </c>
      <c r="F1373" s="2">
        <f>'Moving Avg'!D1373</f>
        <v>6.4599999999999991</v>
      </c>
      <c r="G1373" s="2">
        <f>'Moving Avg'!F1373</f>
        <v>6.4375000000000018</v>
      </c>
      <c r="H1373" s="2">
        <f>'Moving Avg'!G1373</f>
        <v>6.3367999999999984</v>
      </c>
      <c r="I1373" s="2">
        <f>'Moving Avg'!H1373</f>
        <v>6.4677499999999997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6.5</v>
      </c>
      <c r="C1374" s="2">
        <f>RSI!I1374</f>
        <v>67.968500316537586</v>
      </c>
      <c r="D1374" s="2">
        <f>MACD!E1374</f>
        <v>-5.9732564217380713E-3</v>
      </c>
      <c r="E1374" s="2">
        <f>MACD!F1374</f>
        <v>-2.7433152689411981E-2</v>
      </c>
      <c r="F1374" s="2">
        <f>'Moving Avg'!D1374</f>
        <v>6.4700000000000006</v>
      </c>
      <c r="G1374" s="2">
        <f>'Moving Avg'!F1374</f>
        <v>6.4450000000000021</v>
      </c>
      <c r="H1374" s="2">
        <f>'Moving Avg'!G1374</f>
        <v>6.3417999999999983</v>
      </c>
      <c r="I1374" s="2">
        <f>'Moving Avg'!H1374</f>
        <v>6.4673999999999987</v>
      </c>
      <c r="J1374" s="6" t="str">
        <f>OBV!F1374</f>
        <v>BULLISH</v>
      </c>
      <c r="K1374" s="6" t="str">
        <f>OBV!G1374</f>
        <v>STRONG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6.5</v>
      </c>
      <c r="C1375" s="2">
        <f>RSI!I1375</f>
        <v>67.968500316537586</v>
      </c>
      <c r="D1375" s="2">
        <f>MACD!E1375</f>
        <v>-5.980998256853276E-3</v>
      </c>
      <c r="E1375" s="2">
        <f>MACD!F1375</f>
        <v>-2.3142721802900241E-2</v>
      </c>
      <c r="F1375" s="2">
        <f>'Moving Avg'!D1375</f>
        <v>6.4799999999999995</v>
      </c>
      <c r="G1375" s="2">
        <f>'Moving Avg'!F1375</f>
        <v>6.4525000000000006</v>
      </c>
      <c r="H1375" s="2">
        <f>'Moving Avg'!G1375</f>
        <v>6.3467999999999973</v>
      </c>
      <c r="I1375" s="2">
        <f>'Moving Avg'!H1375</f>
        <v>6.4670499999999977</v>
      </c>
      <c r="J1375" s="6" t="str">
        <f>OBV!F1375</f>
        <v>BULLISH</v>
      </c>
      <c r="K1375" s="6" t="str">
        <f>OBV!G1375</f>
        <v>STRONG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6.5</v>
      </c>
      <c r="C1376" s="2">
        <f>RSI!I1376</f>
        <v>67.968500316537586</v>
      </c>
      <c r="D1376" s="2">
        <f>MACD!E1376</f>
        <v>-6.4887048426927052E-3</v>
      </c>
      <c r="E1376" s="2">
        <f>MACD!F1376</f>
        <v>-1.9811918410858734E-2</v>
      </c>
      <c r="F1376" s="2">
        <f>'Moving Avg'!D1376</f>
        <v>6.49</v>
      </c>
      <c r="G1376" s="2">
        <f>'Moving Avg'!F1376</f>
        <v>6.4600000000000026</v>
      </c>
      <c r="H1376" s="2">
        <f>'Moving Avg'!G1376</f>
        <v>6.3481999999999967</v>
      </c>
      <c r="I1376" s="2">
        <f>'Moving Avg'!H1376</f>
        <v>6.4666999999999977</v>
      </c>
      <c r="J1376" s="6" t="str">
        <f>OBV!F1376</f>
        <v>BULLISH</v>
      </c>
      <c r="K1376" s="6" t="str">
        <f>OBV!G1376</f>
        <v>STRONG</v>
      </c>
      <c r="L1376" s="6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6.31</v>
      </c>
      <c r="C1377" s="2">
        <f>RSI!I1377</f>
        <v>35.606403797988023</v>
      </c>
      <c r="D1377" s="2">
        <f>MACD!E1377</f>
        <v>6.6917382007982695E-3</v>
      </c>
      <c r="E1377" s="2">
        <f>MACD!F1377</f>
        <v>-1.4511187088527333E-2</v>
      </c>
      <c r="F1377" s="2">
        <f>'Moving Avg'!D1377</f>
        <v>6.4620000000000006</v>
      </c>
      <c r="G1377" s="2">
        <f>'Moving Avg'!F1377</f>
        <v>6.4580000000000011</v>
      </c>
      <c r="H1377" s="2">
        <f>'Moving Avg'!G1377</f>
        <v>6.345799999999997</v>
      </c>
      <c r="I1377" s="2">
        <f>'Moving Avg'!H1377</f>
        <v>6.4653999999999971</v>
      </c>
      <c r="J1377" s="6" t="str">
        <f>OBV!F1377</f>
        <v>BULLISH</v>
      </c>
      <c r="K1377" s="6" t="str">
        <f>OBV!G1377</f>
        <v>STRONG</v>
      </c>
      <c r="L1377" s="6" t="str">
        <f>OBV!H1377</f>
        <v>BULLISH DIVERGENCE</v>
      </c>
    </row>
    <row r="1378" spans="1:12" ht="13.5" x14ac:dyDescent="0.25">
      <c r="A1378" s="3">
        <f>RSI!A1378</f>
        <v>44018</v>
      </c>
      <c r="B1378" s="2">
        <f>RSI!B1378</f>
        <v>6.31</v>
      </c>
      <c r="C1378" s="2">
        <f>RSI!I1378</f>
        <v>35.606403797988023</v>
      </c>
      <c r="D1378" s="2">
        <f>MACD!E1378</f>
        <v>1.853747861150179E-2</v>
      </c>
      <c r="E1378" s="2">
        <f>MACD!F1378</f>
        <v>-7.9014539485215089E-3</v>
      </c>
      <c r="F1378" s="2">
        <f>'Moving Avg'!D1378</f>
        <v>6.4239999999999995</v>
      </c>
      <c r="G1378" s="2">
        <f>'Moving Avg'!F1378</f>
        <v>6.448500000000001</v>
      </c>
      <c r="H1378" s="2">
        <f>'Moving Avg'!G1378</f>
        <v>6.3433999999999973</v>
      </c>
      <c r="I1378" s="2">
        <f>'Moving Avg'!H1378</f>
        <v>6.4640999999999975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6.31</v>
      </c>
      <c r="C1379" s="2">
        <f>RSI!I1379</f>
        <v>35.606403797988023</v>
      </c>
      <c r="D1379" s="2">
        <f>MACD!E1379</f>
        <v>2.92025176385593E-2</v>
      </c>
      <c r="E1379" s="2">
        <f>MACD!F1379</f>
        <v>-4.806596311053464E-4</v>
      </c>
      <c r="F1379" s="2">
        <f>'Moving Avg'!D1379</f>
        <v>6.3859999999999992</v>
      </c>
      <c r="G1379" s="2">
        <f>'Moving Avg'!F1379</f>
        <v>6.4390000000000018</v>
      </c>
      <c r="H1379" s="2">
        <f>'Moving Avg'!G1379</f>
        <v>6.3409999999999966</v>
      </c>
      <c r="I1379" s="2">
        <f>'Moving Avg'!H1379</f>
        <v>6.4627999999999979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6.31</v>
      </c>
      <c r="C1380" s="2">
        <f>RSI!I1380</f>
        <v>35.606403797988023</v>
      </c>
      <c r="D1380" s="2">
        <f>MACD!E1380</f>
        <v>3.8820966817723956E-2</v>
      </c>
      <c r="E1380" s="2">
        <f>MACD!F1380</f>
        <v>7.3796656586605147E-3</v>
      </c>
      <c r="F1380" s="2">
        <f>'Moving Avg'!D1380</f>
        <v>6.347999999999999</v>
      </c>
      <c r="G1380" s="2">
        <f>'Moving Avg'!F1380</f>
        <v>6.4295000000000018</v>
      </c>
      <c r="H1380" s="2">
        <f>'Moving Avg'!G1380</f>
        <v>6.3385999999999969</v>
      </c>
      <c r="I1380" s="2">
        <f>'Moving Avg'!H1380</f>
        <v>6.4614999999999965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6.31</v>
      </c>
      <c r="C1381" s="2">
        <f>RSI!I1381</f>
        <v>35.606403797988023</v>
      </c>
      <c r="D1381" s="2">
        <f>MACD!E1381</f>
        <v>4.7509826239374497E-2</v>
      </c>
      <c r="E1381" s="2">
        <f>MACD!F1381</f>
        <v>1.5405697774803313E-2</v>
      </c>
      <c r="F1381" s="2">
        <f>'Moving Avg'!D1381</f>
        <v>6.31</v>
      </c>
      <c r="G1381" s="2">
        <f>'Moving Avg'!F1381</f>
        <v>6.4250000000000016</v>
      </c>
      <c r="H1381" s="2">
        <f>'Moving Avg'!G1381</f>
        <v>6.3361999999999963</v>
      </c>
      <c r="I1381" s="2">
        <f>'Moving Avg'!H1381</f>
        <v>6.4601999999999968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6.31</v>
      </c>
      <c r="C1382" s="2">
        <f>RSI!I1382</f>
        <v>35.606403797988023</v>
      </c>
      <c r="D1382" s="2">
        <f>MACD!E1382</f>
        <v>5.5371356256458171E-2</v>
      </c>
      <c r="E1382" s="2">
        <f>MACD!F1382</f>
        <v>2.3398829471134287E-2</v>
      </c>
      <c r="F1382" s="2">
        <f>'Moving Avg'!D1382</f>
        <v>6.31</v>
      </c>
      <c r="G1382" s="2">
        <f>'Moving Avg'!F1382</f>
        <v>6.418000000000001</v>
      </c>
      <c r="H1382" s="2">
        <f>'Moving Avg'!G1382</f>
        <v>6.3337999999999965</v>
      </c>
      <c r="I1382" s="2">
        <f>'Moving Avg'!H1382</f>
        <v>6.4598499999999959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44025</v>
      </c>
      <c r="B1383" s="2">
        <f>RSI!B1383</f>
        <v>6.5</v>
      </c>
      <c r="C1383" s="2">
        <f>RSI!I1383</f>
        <v>63.050380136075198</v>
      </c>
      <c r="D1383" s="2">
        <f>MACD!E1383</f>
        <v>5.6113337252674533E-2</v>
      </c>
      <c r="E1383" s="2">
        <f>MACD!F1383</f>
        <v>2.9941731027442336E-2</v>
      </c>
      <c r="F1383" s="2">
        <f>'Moving Avg'!D1383</f>
        <v>6.3479999999999999</v>
      </c>
      <c r="G1383" s="2">
        <f>'Moving Avg'!F1383</f>
        <v>6.4205000000000014</v>
      </c>
      <c r="H1383" s="2">
        <f>'Moving Avg'!G1383</f>
        <v>6.338999999999996</v>
      </c>
      <c r="I1383" s="2">
        <f>'Moving Avg'!H1383</f>
        <v>6.4604499999999963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6.5</v>
      </c>
      <c r="C1384" s="2">
        <f>RSI!I1384</f>
        <v>63.050380136075198</v>
      </c>
      <c r="D1384" s="2">
        <f>MACD!E1384</f>
        <v>5.6055193164209705E-2</v>
      </c>
      <c r="E1384" s="2">
        <f>MACD!F1384</f>
        <v>3.5164423454795812E-2</v>
      </c>
      <c r="F1384" s="2">
        <f>'Moving Avg'!D1384</f>
        <v>6.3860000000000001</v>
      </c>
      <c r="G1384" s="2">
        <f>'Moving Avg'!F1384</f>
        <v>6.4230000000000018</v>
      </c>
      <c r="H1384" s="2">
        <f>'Moving Avg'!G1384</f>
        <v>6.3441999999999963</v>
      </c>
      <c r="I1384" s="2">
        <f>'Moving Avg'!H1384</f>
        <v>6.4610499999999957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6.31</v>
      </c>
      <c r="C1385" s="2">
        <f>RSI!I1385</f>
        <v>42.194466390716208</v>
      </c>
      <c r="D1385" s="2">
        <f>MACD!E1385</f>
        <v>6.9444907132914402E-2</v>
      </c>
      <c r="E1385" s="2">
        <f>MACD!F1385</f>
        <v>4.2020520190419533E-2</v>
      </c>
      <c r="F1385" s="2">
        <f>'Moving Avg'!D1385</f>
        <v>6.3859999999999992</v>
      </c>
      <c r="G1385" s="2">
        <f>'Moving Avg'!F1385</f>
        <v>6.4160000000000013</v>
      </c>
      <c r="H1385" s="2">
        <f>'Moving Avg'!G1385</f>
        <v>6.3483999999999972</v>
      </c>
      <c r="I1385" s="2">
        <f>'Moving Avg'!H1385</f>
        <v>6.4606999999999957</v>
      </c>
      <c r="J1385" s="6" t="str">
        <f>OBV!F1385</f>
        <v>BULLISH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44028</v>
      </c>
      <c r="B1386" s="2">
        <f>RSI!B1386</f>
        <v>6.31</v>
      </c>
      <c r="C1386" s="2">
        <f>RSI!I1386</f>
        <v>42.194466390716208</v>
      </c>
      <c r="D1386" s="2">
        <f>MACD!E1386</f>
        <v>8.1309270987222959E-2</v>
      </c>
      <c r="E1386" s="2">
        <f>MACD!F1386</f>
        <v>4.9878270349780221E-2</v>
      </c>
      <c r="F1386" s="2">
        <f>'Moving Avg'!D1386</f>
        <v>6.3859999999999992</v>
      </c>
      <c r="G1386" s="2">
        <f>'Moving Avg'!F1386</f>
        <v>6.4090000000000007</v>
      </c>
      <c r="H1386" s="2">
        <f>'Moving Avg'!G1386</f>
        <v>6.3525999999999962</v>
      </c>
      <c r="I1386" s="2">
        <f>'Moving Avg'!H1386</f>
        <v>6.4603499999999947</v>
      </c>
      <c r="J1386" s="6" t="str">
        <f>OBV!F1386</f>
        <v>BULLISH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44029</v>
      </c>
      <c r="B1387" s="2">
        <f>RSI!B1387</f>
        <v>6.31</v>
      </c>
      <c r="C1387" s="2">
        <f>RSI!I1387</f>
        <v>42.194466390716208</v>
      </c>
      <c r="D1387" s="2">
        <f>MACD!E1387</f>
        <v>6.2612584309119867E-2</v>
      </c>
      <c r="E1387" s="2">
        <f>MACD!F1387</f>
        <v>5.242513314164815E-2</v>
      </c>
      <c r="F1387" s="2">
        <f>'Moving Avg'!D1387</f>
        <v>6.3859999999999992</v>
      </c>
      <c r="G1387" s="2">
        <f>'Moving Avg'!F1387</f>
        <v>6.402000000000001</v>
      </c>
      <c r="H1387" s="2">
        <f>'Moving Avg'!G1387</f>
        <v>6.3567999999999971</v>
      </c>
      <c r="I1387" s="2">
        <f>'Moving Avg'!H1387</f>
        <v>6.4599999999999955</v>
      </c>
      <c r="J1387" s="6" t="str">
        <f>OBV!F1387</f>
        <v>BULLISH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44032</v>
      </c>
      <c r="B1388" s="2">
        <f>RSI!B1388</f>
        <v>6.31</v>
      </c>
      <c r="C1388" s="2">
        <f>RSI!I1388</f>
        <v>42.194466390716208</v>
      </c>
      <c r="D1388" s="2">
        <f>MACD!E1388</f>
        <v>4.7250649341272322E-2</v>
      </c>
      <c r="E1388" s="2">
        <f>MACD!F1388</f>
        <v>5.1390236381572987E-2</v>
      </c>
      <c r="F1388" s="2">
        <f>'Moving Avg'!D1388</f>
        <v>6.347999999999999</v>
      </c>
      <c r="G1388" s="2">
        <f>'Moving Avg'!F1388</f>
        <v>6.3950000000000014</v>
      </c>
      <c r="H1388" s="2">
        <f>'Moving Avg'!G1388</f>
        <v>6.3581999999999974</v>
      </c>
      <c r="I1388" s="2">
        <f>'Moving Avg'!H1388</f>
        <v>6.4596499999999946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6.31</v>
      </c>
      <c r="C1389" s="2">
        <f>RSI!I1389</f>
        <v>42.194466390716208</v>
      </c>
      <c r="D1389" s="2">
        <f>MACD!E1389</f>
        <v>3.4676476368272091E-2</v>
      </c>
      <c r="E1389" s="2">
        <f>MACD!F1389</f>
        <v>4.8047484378912812E-2</v>
      </c>
      <c r="F1389" s="2">
        <f>'Moving Avg'!D1389</f>
        <v>6.31</v>
      </c>
      <c r="G1389" s="2">
        <f>'Moving Avg'!F1389</f>
        <v>6.3880000000000008</v>
      </c>
      <c r="H1389" s="2">
        <f>'Moving Avg'!G1389</f>
        <v>6.3595999999999968</v>
      </c>
      <c r="I1389" s="2">
        <f>'Moving Avg'!H1389</f>
        <v>6.4592999999999954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6.31</v>
      </c>
      <c r="C1390" s="2">
        <f>RSI!I1390</f>
        <v>42.194466390716208</v>
      </c>
      <c r="D1390" s="2">
        <f>MACD!E1390</f>
        <v>2.442974282682453E-2</v>
      </c>
      <c r="E1390" s="2">
        <f>MACD!F1390</f>
        <v>4.3323936068495161E-2</v>
      </c>
      <c r="F1390" s="2">
        <f>'Moving Avg'!D1390</f>
        <v>6.31</v>
      </c>
      <c r="G1390" s="2">
        <f>'Moving Avg'!F1390</f>
        <v>6.3810000000000011</v>
      </c>
      <c r="H1390" s="2">
        <f>'Moving Avg'!G1390</f>
        <v>6.3609999999999971</v>
      </c>
      <c r="I1390" s="2">
        <f>'Moving Avg'!H1390</f>
        <v>6.4579999999999949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6.49</v>
      </c>
      <c r="C1391" s="2">
        <f>RSI!I1391</f>
        <v>61.174165292326222</v>
      </c>
      <c r="D1391" s="2">
        <f>MACD!E1391</f>
        <v>2.7899402763820191E-3</v>
      </c>
      <c r="E1391" s="2">
        <f>MACD!F1391</f>
        <v>3.5217136910072534E-2</v>
      </c>
      <c r="F1391" s="2">
        <f>'Moving Avg'!D1391</f>
        <v>6.3459999999999992</v>
      </c>
      <c r="G1391" s="2">
        <f>'Moving Avg'!F1391</f>
        <v>6.3830000000000009</v>
      </c>
      <c r="H1391" s="2">
        <f>'Moving Avg'!G1391</f>
        <v>6.3687999999999976</v>
      </c>
      <c r="I1391" s="2">
        <f>'Moving Avg'!H1391</f>
        <v>6.4574999999999951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6.5</v>
      </c>
      <c r="C1392" s="2">
        <f>RSI!I1392</f>
        <v>61.922169901259345</v>
      </c>
      <c r="D1392" s="2">
        <f>MACD!E1392</f>
        <v>-1.6988137964294658E-2</v>
      </c>
      <c r="E1392" s="2">
        <f>MACD!F1392</f>
        <v>2.4776081935199097E-2</v>
      </c>
      <c r="F1392" s="2">
        <f>'Moving Avg'!D1392</f>
        <v>6.3840000000000003</v>
      </c>
      <c r="G1392" s="2">
        <f>'Moving Avg'!F1392</f>
        <v>6.3855000000000013</v>
      </c>
      <c r="H1392" s="2">
        <f>'Moving Avg'!G1392</f>
        <v>6.3741999999999983</v>
      </c>
      <c r="I1392" s="2">
        <f>'Moving Avg'!H1392</f>
        <v>6.4570499999999962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</row>
    <row r="1393" spans="1:12" ht="13.5" x14ac:dyDescent="0.25">
      <c r="A1393" s="3">
        <f>RSI!A1393</f>
        <v>44039</v>
      </c>
      <c r="B1393" s="2">
        <f>RSI!B1393</f>
        <v>6.5</v>
      </c>
      <c r="C1393" s="2">
        <f>RSI!I1393</f>
        <v>61.922169901259345</v>
      </c>
      <c r="D1393" s="2">
        <f>MACD!E1393</f>
        <v>-5.2246592301896655E-3</v>
      </c>
      <c r="E1393" s="2">
        <f>MACD!F1393</f>
        <v>1.8775933702121345E-2</v>
      </c>
      <c r="F1393" s="2">
        <f>'Moving Avg'!D1393</f>
        <v>6.4219999999999997</v>
      </c>
      <c r="G1393" s="2">
        <f>'Moving Avg'!F1393</f>
        <v>6.3855000000000013</v>
      </c>
      <c r="H1393" s="2">
        <f>'Moving Avg'!G1393</f>
        <v>6.3793999999999986</v>
      </c>
      <c r="I1393" s="2">
        <f>'Moving Avg'!H1393</f>
        <v>6.4565999999999955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6.31</v>
      </c>
      <c r="C1394" s="2">
        <f>RSI!I1394</f>
        <v>43.46854932195356</v>
      </c>
      <c r="D1394" s="2">
        <f>MACD!E1394</f>
        <v>1.8125355837615764E-2</v>
      </c>
      <c r="E1394" s="2">
        <f>MACD!F1394</f>
        <v>1.864581812922023E-2</v>
      </c>
      <c r="F1394" s="2">
        <f>'Moving Avg'!D1394</f>
        <v>6.4219999999999997</v>
      </c>
      <c r="G1394" s="2">
        <f>'Moving Avg'!F1394</f>
        <v>6.3760000000000003</v>
      </c>
      <c r="H1394" s="2">
        <f>'Moving Avg'!G1394</f>
        <v>6.3807999999999989</v>
      </c>
      <c r="I1394" s="2">
        <f>'Moving Avg'!H1394</f>
        <v>6.4551999999999952</v>
      </c>
      <c r="J1394" s="6" t="str">
        <f>OBV!F1394</f>
        <v>BULLISH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6.13</v>
      </c>
      <c r="C1395" s="2">
        <f>RSI!I1395</f>
        <v>33.333606335024854</v>
      </c>
      <c r="D1395" s="2">
        <f>MACD!E1395</f>
        <v>2.2480776693160287E-2</v>
      </c>
      <c r="E1395" s="2">
        <f>MACD!F1395</f>
        <v>1.9412809842008241E-2</v>
      </c>
      <c r="F1395" s="2">
        <f>'Moving Avg'!D1395</f>
        <v>6.3860000000000001</v>
      </c>
      <c r="G1395" s="2">
        <f>'Moving Avg'!F1395</f>
        <v>6.3574999999999999</v>
      </c>
      <c r="H1395" s="2">
        <f>'Moving Avg'!G1395</f>
        <v>6.3785999999999987</v>
      </c>
      <c r="I1395" s="2">
        <f>'Moving Avg'!H1395</f>
        <v>6.452899999999997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6.12</v>
      </c>
      <c r="C1396" s="2">
        <f>RSI!I1396</f>
        <v>32.875016607322948</v>
      </c>
      <c r="D1396" s="2">
        <f>MACD!E1396</f>
        <v>2.8428975064961115E-2</v>
      </c>
      <c r="E1396" s="2">
        <f>MACD!F1396</f>
        <v>2.1216042886598816E-2</v>
      </c>
      <c r="F1396" s="2">
        <f>'Moving Avg'!D1396</f>
        <v>6.3119999999999994</v>
      </c>
      <c r="G1396" s="2">
        <f>'Moving Avg'!F1396</f>
        <v>6.3385000000000007</v>
      </c>
      <c r="H1396" s="2">
        <f>'Moving Avg'!G1396</f>
        <v>6.3761999999999999</v>
      </c>
      <c r="I1396" s="2">
        <f>'Moving Avg'!H1396</f>
        <v>6.4505499999999971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6.12</v>
      </c>
      <c r="C1397" s="2">
        <f>RSI!I1397</f>
        <v>32.875016607322948</v>
      </c>
      <c r="D1397" s="2">
        <f>MACD!E1397</f>
        <v>3.4930509686001976E-2</v>
      </c>
      <c r="E1397" s="2">
        <f>MACD!F1397</f>
        <v>2.3958936246479448E-2</v>
      </c>
      <c r="F1397" s="2">
        <f>'Moving Avg'!D1397</f>
        <v>6.2359999999999998</v>
      </c>
      <c r="G1397" s="2">
        <f>'Moving Avg'!F1397</f>
        <v>6.3290000000000006</v>
      </c>
      <c r="H1397" s="2">
        <f>'Moving Avg'!G1397</f>
        <v>6.3738000000000001</v>
      </c>
      <c r="I1397" s="2">
        <f>'Moving Avg'!H1397</f>
        <v>6.4481999999999973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6.12</v>
      </c>
      <c r="C1398" s="2">
        <f>RSI!I1398</f>
        <v>32.875016607322948</v>
      </c>
      <c r="D1398" s="2">
        <f>MACD!E1398</f>
        <v>4.1791478295809092E-2</v>
      </c>
      <c r="E1398" s="2">
        <f>MACD!F1398</f>
        <v>2.7525444656345377E-2</v>
      </c>
      <c r="F1398" s="2">
        <f>'Moving Avg'!D1398</f>
        <v>6.16</v>
      </c>
      <c r="G1398" s="2">
        <f>'Moving Avg'!F1398</f>
        <v>6.3195000000000006</v>
      </c>
      <c r="H1398" s="2">
        <f>'Moving Avg'!G1398</f>
        <v>6.3714000000000013</v>
      </c>
      <c r="I1398" s="2">
        <f>'Moving Avg'!H1398</f>
        <v>6.4458499999999965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6.12</v>
      </c>
      <c r="C1399" s="2">
        <f>RSI!I1399</f>
        <v>32.875016607322948</v>
      </c>
      <c r="D1399" s="2">
        <f>MACD!E1399</f>
        <v>4.8855867055108249E-2</v>
      </c>
      <c r="E1399" s="2">
        <f>MACD!F1399</f>
        <v>3.1791529136097951E-2</v>
      </c>
      <c r="F1399" s="2">
        <f>'Moving Avg'!D1399</f>
        <v>6.1220000000000008</v>
      </c>
      <c r="G1399" s="2">
        <f>'Moving Avg'!F1399</f>
        <v>6.3100000000000005</v>
      </c>
      <c r="H1399" s="2">
        <f>'Moving Avg'!G1399</f>
        <v>6.3690000000000007</v>
      </c>
      <c r="I1399" s="2">
        <f>'Moving Avg'!H1399</f>
        <v>6.4434999999999967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6.48</v>
      </c>
      <c r="C1400" s="2">
        <f>RSI!I1400</f>
        <v>59.712937068591181</v>
      </c>
      <c r="D1400" s="2">
        <f>MACD!E1400</f>
        <v>2.9332458053930921E-2</v>
      </c>
      <c r="E1400" s="2">
        <f>MACD!F1400</f>
        <v>3.1299714919664545E-2</v>
      </c>
      <c r="F1400" s="2">
        <f>'Moving Avg'!D1400</f>
        <v>6.1920000000000002</v>
      </c>
      <c r="G1400" s="2">
        <f>'Moving Avg'!F1400</f>
        <v>6.3185000000000011</v>
      </c>
      <c r="H1400" s="2">
        <f>'Moving Avg'!G1400</f>
        <v>6.373800000000001</v>
      </c>
      <c r="I1400" s="2">
        <f>'Moving Avg'!H1400</f>
        <v>6.4434499999999968</v>
      </c>
      <c r="J1400" s="6" t="str">
        <f>OBV!F1400</f>
        <v>BEARISH</v>
      </c>
      <c r="K1400" s="6" t="str">
        <f>OBV!G1400</f>
        <v>NEUTRAL</v>
      </c>
      <c r="L1400" s="6" t="str">
        <f>OBV!H1400</f>
        <v>BEARISH DIVERGENCE</v>
      </c>
    </row>
    <row r="1401" spans="1:12" ht="13.5" x14ac:dyDescent="0.25">
      <c r="A1401" s="3">
        <f>RSI!A1401</f>
        <v>44050</v>
      </c>
      <c r="B1401" s="2">
        <f>RSI!B1401</f>
        <v>6.48</v>
      </c>
      <c r="C1401" s="2">
        <f>RSI!I1401</f>
        <v>59.712937068591181</v>
      </c>
      <c r="D1401" s="2">
        <f>MACD!E1401</f>
        <v>3.9457052619344957E-2</v>
      </c>
      <c r="E1401" s="2">
        <f>MACD!F1401</f>
        <v>3.2931182459600625E-2</v>
      </c>
      <c r="F1401" s="2">
        <f>'Moving Avg'!D1401</f>
        <v>6.2640000000000002</v>
      </c>
      <c r="G1401" s="2">
        <f>'Moving Avg'!F1401</f>
        <v>6.3270000000000008</v>
      </c>
      <c r="H1401" s="2">
        <f>'Moving Avg'!G1401</f>
        <v>6.3786000000000014</v>
      </c>
      <c r="I1401" s="2">
        <f>'Moving Avg'!H1401</f>
        <v>6.4433999999999969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6.48</v>
      </c>
      <c r="C1402" s="2">
        <f>RSI!I1402</f>
        <v>59.712937068591181</v>
      </c>
      <c r="D1402" s="2">
        <f>MACD!E1402</f>
        <v>4.8592195909976432E-2</v>
      </c>
      <c r="E1402" s="2">
        <f>MACD!F1402</f>
        <v>3.6063385149675789E-2</v>
      </c>
      <c r="F1402" s="2">
        <f>'Moving Avg'!D1402</f>
        <v>6.3360000000000003</v>
      </c>
      <c r="G1402" s="2">
        <f>'Moving Avg'!F1402</f>
        <v>6.3355000000000015</v>
      </c>
      <c r="H1402" s="2">
        <f>'Moving Avg'!G1402</f>
        <v>6.3834000000000026</v>
      </c>
      <c r="I1402" s="2">
        <f>'Moving Avg'!H1402</f>
        <v>6.4433999999999969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6.85</v>
      </c>
      <c r="C1403" s="2">
        <f>RSI!I1403</f>
        <v>73.37689775204143</v>
      </c>
      <c r="D1403" s="2">
        <f>MACD!E1403</f>
        <v>2.8016115058933089E-2</v>
      </c>
      <c r="E1403" s="2">
        <f>MACD!F1403</f>
        <v>3.4453931131527255E-2</v>
      </c>
      <c r="F1403" s="2">
        <f>'Moving Avg'!D1403</f>
        <v>6.4820000000000011</v>
      </c>
      <c r="G1403" s="2">
        <f>'Moving Avg'!F1403</f>
        <v>6.3530000000000006</v>
      </c>
      <c r="H1403" s="2">
        <f>'Moving Avg'!G1403</f>
        <v>6.3934000000000024</v>
      </c>
      <c r="I1403" s="2">
        <f>'Moving Avg'!H1403</f>
        <v>6.4454499999999966</v>
      </c>
      <c r="J1403" s="6" t="str">
        <f>OBV!F1403</f>
        <v>BULLISH</v>
      </c>
      <c r="K1403" s="6" t="str">
        <f>OBV!G1403</f>
        <v>STRONG</v>
      </c>
      <c r="L1403" s="6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6.85</v>
      </c>
      <c r="C1404" s="2">
        <f>RSI!I1404</f>
        <v>73.37689775204143</v>
      </c>
      <c r="D1404" s="2">
        <f>MACD!E1404</f>
        <v>-2.1643391192555761E-2</v>
      </c>
      <c r="E1404" s="2">
        <f>MACD!F1404</f>
        <v>2.3234466666710654E-2</v>
      </c>
      <c r="F1404" s="2">
        <f>'Moving Avg'!D1404</f>
        <v>6.6280000000000001</v>
      </c>
      <c r="G1404" s="2">
        <f>'Moving Avg'!F1404</f>
        <v>6.3705000000000016</v>
      </c>
      <c r="H1404" s="2">
        <f>'Moving Avg'!G1404</f>
        <v>6.403400000000004</v>
      </c>
      <c r="I1404" s="2">
        <f>'Moving Avg'!H1404</f>
        <v>6.4474999999999953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6.85</v>
      </c>
      <c r="C1405" s="2">
        <f>RSI!I1405</f>
        <v>73.37689775204143</v>
      </c>
      <c r="D1405" s="2">
        <f>MACD!E1405</f>
        <v>-9.4149917273436579E-2</v>
      </c>
      <c r="E1405" s="2">
        <f>MACD!F1405</f>
        <v>-2.4241012131879375E-4</v>
      </c>
      <c r="F1405" s="2">
        <f>'Moving Avg'!D1405</f>
        <v>6.7020000000000008</v>
      </c>
      <c r="G1405" s="2">
        <f>'Moving Avg'!F1405</f>
        <v>6.3975000000000009</v>
      </c>
      <c r="H1405" s="2">
        <f>'Moving Avg'!G1405</f>
        <v>6.4134000000000038</v>
      </c>
      <c r="I1405" s="2">
        <f>'Moving Avg'!H1405</f>
        <v>6.4496499999999948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6.85</v>
      </c>
      <c r="C1406" s="2">
        <f>RSI!I1406</f>
        <v>73.37689775204143</v>
      </c>
      <c r="D1406" s="2">
        <f>MACD!E1406</f>
        <v>-0.15962768081516998</v>
      </c>
      <c r="E1406" s="2">
        <f>MACD!F1406</f>
        <v>-3.2119464260089034E-2</v>
      </c>
      <c r="F1406" s="2">
        <f>'Moving Avg'!D1406</f>
        <v>6.7760000000000007</v>
      </c>
      <c r="G1406" s="2">
        <f>'Moving Avg'!F1406</f>
        <v>6.4245000000000001</v>
      </c>
      <c r="H1406" s="2">
        <f>'Moving Avg'!G1406</f>
        <v>6.4234000000000044</v>
      </c>
      <c r="I1406" s="2">
        <f>'Moving Avg'!H1406</f>
        <v>6.4517999999999951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6.85</v>
      </c>
      <c r="C1407" s="2">
        <f>RSI!I1407</f>
        <v>73.37689775204143</v>
      </c>
      <c r="D1407" s="2">
        <f>MACD!E1407</f>
        <v>-0.21742789235567184</v>
      </c>
      <c r="E1407" s="2">
        <f>MACD!F1407</f>
        <v>-6.9181149879205595E-2</v>
      </c>
      <c r="F1407" s="2">
        <f>'Moving Avg'!D1407</f>
        <v>6.85</v>
      </c>
      <c r="G1407" s="2">
        <f>'Moving Avg'!F1407</f>
        <v>6.4515000000000002</v>
      </c>
      <c r="H1407" s="2">
        <f>'Moving Avg'!G1407</f>
        <v>6.4334000000000051</v>
      </c>
      <c r="I1407" s="2">
        <f>'Moving Avg'!H1407</f>
        <v>6.4539499999999945</v>
      </c>
      <c r="J1407" s="6" t="str">
        <f>OBV!F1407</f>
        <v>BULLISH</v>
      </c>
      <c r="K1407" s="6" t="str">
        <f>OBV!G1407</f>
        <v>STRONG</v>
      </c>
      <c r="L1407" s="6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6.85</v>
      </c>
      <c r="C1408" s="2">
        <f>RSI!I1408</f>
        <v>73.37689775204143</v>
      </c>
      <c r="D1408" s="2">
        <f>MACD!E1408</f>
        <v>-0.26855423595742511</v>
      </c>
      <c r="E1408" s="2">
        <f>MACD!F1408</f>
        <v>-0.10905576709484952</v>
      </c>
      <c r="F1408" s="2">
        <f>'Moving Avg'!D1408</f>
        <v>6.85</v>
      </c>
      <c r="G1408" s="2">
        <f>'Moving Avg'!F1408</f>
        <v>6.4784999999999995</v>
      </c>
      <c r="H1408" s="2">
        <f>'Moving Avg'!G1408</f>
        <v>6.4404000000000057</v>
      </c>
      <c r="I1408" s="2">
        <f>'Moving Avg'!H1408</f>
        <v>6.4574999999999942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6.85</v>
      </c>
      <c r="C1409" s="2">
        <f>RSI!I1409</f>
        <v>73.37689775204143</v>
      </c>
      <c r="D1409" s="2">
        <f>MACD!E1409</f>
        <v>-0.31386912925272981</v>
      </c>
      <c r="E1409" s="2">
        <f>MACD!F1409</f>
        <v>-0.15001843952642557</v>
      </c>
      <c r="F1409" s="2">
        <f>'Moving Avg'!D1409</f>
        <v>6.85</v>
      </c>
      <c r="G1409" s="2">
        <f>'Moving Avg'!F1409</f>
        <v>6.5054999999999978</v>
      </c>
      <c r="H1409" s="2">
        <f>'Moving Avg'!G1409</f>
        <v>6.4474000000000053</v>
      </c>
      <c r="I1409" s="2">
        <f>'Moving Avg'!H1409</f>
        <v>6.4612499999999935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6.85</v>
      </c>
      <c r="C1410" s="2">
        <f>RSI!I1410</f>
        <v>73.37689775204143</v>
      </c>
      <c r="D1410" s="2">
        <f>MACD!E1410</f>
        <v>-0.29872986754104414</v>
      </c>
      <c r="E1410" s="2">
        <f>MACD!F1410</f>
        <v>-0.17976072512934929</v>
      </c>
      <c r="F1410" s="2">
        <f>'Moving Avg'!D1410</f>
        <v>6.85</v>
      </c>
      <c r="G1410" s="2">
        <f>'Moving Avg'!F1410</f>
        <v>6.5324999999999971</v>
      </c>
      <c r="H1410" s="2">
        <f>'Moving Avg'!G1410</f>
        <v>6.454400000000005</v>
      </c>
      <c r="I1410" s="2">
        <f>'Moving Avg'!H1410</f>
        <v>6.4649999999999928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6.85</v>
      </c>
      <c r="C1411" s="2">
        <f>RSI!I1411</f>
        <v>73.37689775204143</v>
      </c>
      <c r="D1411" s="2">
        <f>MACD!E1411</f>
        <v>-0.28768081785193367</v>
      </c>
      <c r="E1411" s="2">
        <f>MACD!F1411</f>
        <v>-0.20134474367386618</v>
      </c>
      <c r="F1411" s="2">
        <f>'Moving Avg'!D1411</f>
        <v>6.85</v>
      </c>
      <c r="G1411" s="2">
        <f>'Moving Avg'!F1411</f>
        <v>6.5504999999999978</v>
      </c>
      <c r="H1411" s="2">
        <f>'Moving Avg'!G1411</f>
        <v>6.4634000000000045</v>
      </c>
      <c r="I1411" s="2">
        <f>'Moving Avg'!H1411</f>
        <v>6.468749999999992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6.85</v>
      </c>
      <c r="C1412" s="2">
        <f>RSI!I1412</f>
        <v>73.37689775204143</v>
      </c>
      <c r="D1412" s="2">
        <f>MACD!E1412</f>
        <v>-0.27996226532796431</v>
      </c>
      <c r="E1412" s="2">
        <f>MACD!F1412</f>
        <v>-0.21706824800468583</v>
      </c>
      <c r="F1412" s="2">
        <f>'Moving Avg'!D1412</f>
        <v>6.85</v>
      </c>
      <c r="G1412" s="2">
        <f>'Moving Avg'!F1412</f>
        <v>6.5679999999999978</v>
      </c>
      <c r="H1412" s="2">
        <f>'Moving Avg'!G1412</f>
        <v>6.4714000000000045</v>
      </c>
      <c r="I1412" s="2">
        <f>'Moving Avg'!H1412</f>
        <v>6.4724999999999921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6.85</v>
      </c>
      <c r="C1413" s="2">
        <f>RSI!I1413</f>
        <v>73.37689775204143</v>
      </c>
      <c r="D1413" s="2">
        <f>MACD!E1413</f>
        <v>-0.21801796046926558</v>
      </c>
      <c r="E1413" s="2">
        <f>MACD!F1413</f>
        <v>-0.21725819049760178</v>
      </c>
      <c r="F1413" s="2">
        <f>'Moving Avg'!D1413</f>
        <v>6.85</v>
      </c>
      <c r="G1413" s="2">
        <f>'Moving Avg'!F1413</f>
        <v>6.5854999999999988</v>
      </c>
      <c r="H1413" s="2">
        <f>'Moving Avg'!G1413</f>
        <v>6.4794000000000054</v>
      </c>
      <c r="I1413" s="2">
        <f>'Moving Avg'!H1413</f>
        <v>6.4762499999999905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6.85</v>
      </c>
      <c r="C1414" s="2">
        <f>RSI!I1414</f>
        <v>73.37689775204143</v>
      </c>
      <c r="D1414" s="2">
        <f>MACD!E1414</f>
        <v>-0.16700156252619003</v>
      </c>
      <c r="E1414" s="2">
        <f>MACD!F1414</f>
        <v>-0.20720686490331944</v>
      </c>
      <c r="F1414" s="2">
        <f>'Moving Avg'!D1414</f>
        <v>6.85</v>
      </c>
      <c r="G1414" s="2">
        <f>'Moving Avg'!F1414</f>
        <v>6.6124999999999989</v>
      </c>
      <c r="H1414" s="2">
        <f>'Moving Avg'!G1414</f>
        <v>6.4874000000000045</v>
      </c>
      <c r="I1414" s="2">
        <f>'Moving Avg'!H1414</f>
        <v>6.4799999999999924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6.85</v>
      </c>
      <c r="C1415" s="2">
        <f>RSI!I1415</f>
        <v>73.37689775204143</v>
      </c>
      <c r="D1415" s="2">
        <f>MACD!E1415</f>
        <v>-0.12512829846792695</v>
      </c>
      <c r="E1415" s="2">
        <f>MACD!F1415</f>
        <v>-0.19079115161624094</v>
      </c>
      <c r="F1415" s="2">
        <f>'Moving Avg'!D1415</f>
        <v>6.85</v>
      </c>
      <c r="G1415" s="2">
        <f>'Moving Avg'!F1415</f>
        <v>6.6484999999999967</v>
      </c>
      <c r="H1415" s="2">
        <f>'Moving Avg'!G1415</f>
        <v>6.4954000000000054</v>
      </c>
      <c r="I1415" s="2">
        <f>'Moving Avg'!H1415</f>
        <v>6.4837499999999908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6.85</v>
      </c>
      <c r="C1416" s="2">
        <f>RSI!I1416</f>
        <v>73.37689775204143</v>
      </c>
      <c r="D1416" s="2">
        <f>MACD!E1416</f>
        <v>-9.089564658788607E-2</v>
      </c>
      <c r="E1416" s="2">
        <f>MACD!F1416</f>
        <v>-0.17081205061056998</v>
      </c>
      <c r="F1416" s="2">
        <f>'Moving Avg'!D1416</f>
        <v>6.85</v>
      </c>
      <c r="G1416" s="2">
        <f>'Moving Avg'!F1416</f>
        <v>6.6849999999999978</v>
      </c>
      <c r="H1416" s="2">
        <f>'Moving Avg'!G1416</f>
        <v>6.5034000000000045</v>
      </c>
      <c r="I1416" s="2">
        <f>'Moving Avg'!H1416</f>
        <v>6.4874999999999901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44076</v>
      </c>
      <c r="B1417" s="2">
        <f>RSI!B1417</f>
        <v>6.85</v>
      </c>
      <c r="C1417" s="2">
        <f>RSI!I1417</f>
        <v>73.37689775204143</v>
      </c>
      <c r="D1417" s="2">
        <f>MACD!E1417</f>
        <v>-6.3039345011354442E-2</v>
      </c>
      <c r="E1417" s="2">
        <f>MACD!F1417</f>
        <v>-0.14925750949072689</v>
      </c>
      <c r="F1417" s="2">
        <f>'Moving Avg'!D1417</f>
        <v>6.85</v>
      </c>
      <c r="G1417" s="2">
        <f>'Moving Avg'!F1417</f>
        <v>6.7214999999999971</v>
      </c>
      <c r="H1417" s="2">
        <f>'Moving Avg'!G1417</f>
        <v>6.5114000000000045</v>
      </c>
      <c r="I1417" s="2">
        <f>'Moving Avg'!H1417</f>
        <v>6.4912499999999902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6.84</v>
      </c>
      <c r="C1418" s="2">
        <f>RSI!I1418</f>
        <v>71.388034389989954</v>
      </c>
      <c r="D1418" s="2">
        <f>MACD!E1418</f>
        <v>-3.9755469474056504E-2</v>
      </c>
      <c r="E1418" s="2">
        <f>MACD!F1418</f>
        <v>-0.12735710148739282</v>
      </c>
      <c r="F1418" s="2">
        <f>'Moving Avg'!D1418</f>
        <v>6.847999999999999</v>
      </c>
      <c r="G1418" s="2">
        <f>'Moving Avg'!F1418</f>
        <v>6.7574999999999985</v>
      </c>
      <c r="H1418" s="2">
        <f>'Moving Avg'!G1418</f>
        <v>6.5192000000000032</v>
      </c>
      <c r="I1418" s="2">
        <f>'Moving Avg'!H1418</f>
        <v>6.4949499999999896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6.84</v>
      </c>
      <c r="C1419" s="2">
        <f>RSI!I1419</f>
        <v>71.388034389989954</v>
      </c>
      <c r="D1419" s="2">
        <f>MACD!E1419</f>
        <v>-2.0946102947979384E-2</v>
      </c>
      <c r="E1419" s="2">
        <f>MACD!F1419</f>
        <v>-0.10607490177951014</v>
      </c>
      <c r="F1419" s="2">
        <f>'Moving Avg'!D1419</f>
        <v>6.8459999999999992</v>
      </c>
      <c r="G1419" s="2">
        <f>'Moving Avg'!F1419</f>
        <v>6.7934999999999972</v>
      </c>
      <c r="H1419" s="2">
        <f>'Moving Avg'!G1419</f>
        <v>6.5270000000000028</v>
      </c>
      <c r="I1419" s="2">
        <f>'Moving Avg'!H1419</f>
        <v>6.4984999999999902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6.84</v>
      </c>
      <c r="C1420" s="2">
        <f>RSI!I1420</f>
        <v>71.388034389989954</v>
      </c>
      <c r="D1420" s="2">
        <f>MACD!E1420</f>
        <v>-5.8567576304202618E-3</v>
      </c>
      <c r="E1420" s="2">
        <f>MACD!F1420</f>
        <v>-8.6031272949692164E-2</v>
      </c>
      <c r="F1420" s="2">
        <f>'Moving Avg'!D1420</f>
        <v>6.8439999999999994</v>
      </c>
      <c r="G1420" s="2">
        <f>'Moving Avg'!F1420</f>
        <v>6.8114999999999979</v>
      </c>
      <c r="H1420" s="2">
        <f>'Moving Avg'!G1420</f>
        <v>6.5348000000000015</v>
      </c>
      <c r="I1420" s="2">
        <f>'Moving Avg'!H1420</f>
        <v>6.5016999999999889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6.64</v>
      </c>
      <c r="C1421" s="2">
        <f>RSI!I1421</f>
        <v>42.567271990739798</v>
      </c>
      <c r="D1421" s="2">
        <f>MACD!E1421</f>
        <v>2.0960897619865193E-2</v>
      </c>
      <c r="E1421" s="2">
        <f>MACD!F1421</f>
        <v>-6.4632838835780693E-2</v>
      </c>
      <c r="F1421" s="2">
        <f>'Moving Avg'!D1421</f>
        <v>6.8019999999999996</v>
      </c>
      <c r="G1421" s="2">
        <f>'Moving Avg'!F1421</f>
        <v>6.8194999999999979</v>
      </c>
      <c r="H1421" s="2">
        <f>'Moving Avg'!G1421</f>
        <v>6.5385999999999997</v>
      </c>
      <c r="I1421" s="2">
        <f>'Moving Avg'!H1421</f>
        <v>6.5029999999999903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6.64</v>
      </c>
      <c r="C1422" s="2">
        <f>RSI!I1422</f>
        <v>42.567271990739798</v>
      </c>
      <c r="D1422" s="2">
        <f>MACD!E1422</f>
        <v>4.4126172843082401E-2</v>
      </c>
      <c r="E1422" s="2">
        <f>MACD!F1422</f>
        <v>-4.2881036500008074E-2</v>
      </c>
      <c r="F1422" s="2">
        <f>'Moving Avg'!D1422</f>
        <v>6.76</v>
      </c>
      <c r="G1422" s="2">
        <f>'Moving Avg'!F1422</f>
        <v>6.8274999999999979</v>
      </c>
      <c r="H1422" s="2">
        <f>'Moving Avg'!G1422</f>
        <v>6.5423999999999998</v>
      </c>
      <c r="I1422" s="2">
        <f>'Moving Avg'!H1422</f>
        <v>6.5033499999999913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6.63</v>
      </c>
      <c r="C1423" s="2">
        <f>RSI!I1423</f>
        <v>41.593527166145442</v>
      </c>
      <c r="D1423" s="2">
        <f>MACD!E1423</f>
        <v>6.4906645763345594E-2</v>
      </c>
      <c r="E1423" s="2">
        <f>MACD!F1423</f>
        <v>-2.1323500047337338E-2</v>
      </c>
      <c r="F1423" s="2">
        <f>'Moving Avg'!D1423</f>
        <v>6.7180000000000009</v>
      </c>
      <c r="G1423" s="2">
        <f>'Moving Avg'!F1423</f>
        <v>6.8164999999999996</v>
      </c>
      <c r="H1423" s="2">
        <f>'Moving Avg'!G1423</f>
        <v>6.544999999999999</v>
      </c>
      <c r="I1423" s="2">
        <f>'Moving Avg'!H1423</f>
        <v>6.5045999999999911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6.63</v>
      </c>
      <c r="C1424" s="2">
        <f>RSI!I1424</f>
        <v>41.593527166145442</v>
      </c>
      <c r="D1424" s="2">
        <f>MACD!E1424</f>
        <v>8.295508869787227E-2</v>
      </c>
      <c r="E1424" s="2">
        <f>MACD!F1424</f>
        <v>-4.6778229829541607E-4</v>
      </c>
      <c r="F1424" s="2">
        <f>'Moving Avg'!D1424</f>
        <v>6.6760000000000002</v>
      </c>
      <c r="G1424" s="2">
        <f>'Moving Avg'!F1424</f>
        <v>6.8054999999999994</v>
      </c>
      <c r="H1424" s="2">
        <f>'Moving Avg'!G1424</f>
        <v>6.5475999999999974</v>
      </c>
      <c r="I1424" s="2">
        <f>'Moving Avg'!H1424</f>
        <v>6.5058499999999926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6.44</v>
      </c>
      <c r="C1425" s="2">
        <f>RSI!I1425</f>
        <v>27.653952462400881</v>
      </c>
      <c r="D1425" s="2">
        <f>MACD!E1425</f>
        <v>0.11273144611155761</v>
      </c>
      <c r="E1425" s="2">
        <f>MACD!F1425</f>
        <v>2.2172063383675191E-2</v>
      </c>
      <c r="F1425" s="2">
        <f>'Moving Avg'!D1425</f>
        <v>6.5959999999999992</v>
      </c>
      <c r="G1425" s="2">
        <f>'Moving Avg'!F1425</f>
        <v>6.7849999999999993</v>
      </c>
      <c r="H1425" s="2">
        <f>'Moving Avg'!G1425</f>
        <v>6.5463999999999976</v>
      </c>
      <c r="I1425" s="2">
        <f>'Moving Avg'!H1425</f>
        <v>6.5060499999999921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6.44</v>
      </c>
      <c r="C1426" s="2">
        <f>RSI!I1426</f>
        <v>27.653952462400881</v>
      </c>
      <c r="D1426" s="2">
        <f>MACD!E1426</f>
        <v>0.13944817689308842</v>
      </c>
      <c r="E1426" s="2">
        <f>MACD!F1426</f>
        <v>4.5627286085557842E-2</v>
      </c>
      <c r="F1426" s="2">
        <f>'Moving Avg'!D1426</f>
        <v>6.556</v>
      </c>
      <c r="G1426" s="2">
        <f>'Moving Avg'!F1426</f>
        <v>6.7645</v>
      </c>
      <c r="H1426" s="2">
        <f>'Moving Avg'!G1426</f>
        <v>6.5451999999999968</v>
      </c>
      <c r="I1426" s="2">
        <f>'Moving Avg'!H1426</f>
        <v>6.5062499999999934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6.44</v>
      </c>
      <c r="C1427" s="2">
        <f>RSI!I1427</f>
        <v>27.653952462400881</v>
      </c>
      <c r="D1427" s="2">
        <f>MACD!E1427</f>
        <v>0.16346330013339738</v>
      </c>
      <c r="E1427" s="2">
        <f>MACD!F1427</f>
        <v>6.919448889512575E-2</v>
      </c>
      <c r="F1427" s="2">
        <f>'Moving Avg'!D1427</f>
        <v>6.516</v>
      </c>
      <c r="G1427" s="2">
        <f>'Moving Avg'!F1427</f>
        <v>6.7439999999999998</v>
      </c>
      <c r="H1427" s="2">
        <f>'Moving Avg'!G1427</f>
        <v>6.5477999999999961</v>
      </c>
      <c r="I1427" s="2">
        <f>'Moving Avg'!H1427</f>
        <v>6.506449999999993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6.44</v>
      </c>
      <c r="C1428" s="2">
        <f>RSI!I1428</f>
        <v>27.653952462400881</v>
      </c>
      <c r="D1428" s="2">
        <f>MACD!E1428</f>
        <v>0.18354964113212002</v>
      </c>
      <c r="E1428" s="2">
        <f>MACD!F1428</f>
        <v>9.2065519342524604E-2</v>
      </c>
      <c r="F1428" s="2">
        <f>'Moving Avg'!D1428</f>
        <v>6.4779999999999998</v>
      </c>
      <c r="G1428" s="2">
        <f>'Moving Avg'!F1428</f>
        <v>6.7234999999999996</v>
      </c>
      <c r="H1428" s="2">
        <f>'Moving Avg'!G1428</f>
        <v>6.5503999999999962</v>
      </c>
      <c r="I1428" s="2">
        <f>'Moving Avg'!H1428</f>
        <v>6.5066499999999943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6.44</v>
      </c>
      <c r="C1429" s="2">
        <f>RSI!I1429</f>
        <v>27.653952462400881</v>
      </c>
      <c r="D1429" s="2">
        <f>MACD!E1429</f>
        <v>0.20175347363958451</v>
      </c>
      <c r="E1429" s="2">
        <f>MACD!F1429</f>
        <v>0.1140031102019366</v>
      </c>
      <c r="F1429" s="2">
        <f>'Moving Avg'!D1429</f>
        <v>6.44</v>
      </c>
      <c r="G1429" s="2">
        <f>'Moving Avg'!F1429</f>
        <v>6.7030000000000003</v>
      </c>
      <c r="H1429" s="2">
        <f>'Moving Avg'!G1429</f>
        <v>6.5529999999999964</v>
      </c>
      <c r="I1429" s="2">
        <f>'Moving Avg'!H1429</f>
        <v>6.5068499999999938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6.6</v>
      </c>
      <c r="C1430" s="2">
        <f>RSI!I1430</f>
        <v>48.647133895819039</v>
      </c>
      <c r="D1430" s="2">
        <f>MACD!E1430</f>
        <v>0.20642310339740355</v>
      </c>
      <c r="E1430" s="2">
        <f>MACD!F1430</f>
        <v>0.13248710884102999</v>
      </c>
      <c r="F1430" s="2">
        <f>'Moving Avg'!D1430</f>
        <v>6.4719999999999995</v>
      </c>
      <c r="G1430" s="2">
        <f>'Moving Avg'!F1430</f>
        <v>6.6905000000000001</v>
      </c>
      <c r="H1430" s="2">
        <f>'Moving Avg'!G1430</f>
        <v>6.558799999999998</v>
      </c>
      <c r="I1430" s="2">
        <f>'Moving Avg'!H1430</f>
        <v>6.5069499999999936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</row>
    <row r="1431" spans="1:12" ht="13.5" x14ac:dyDescent="0.25">
      <c r="A1431" s="3">
        <f>RSI!A1431</f>
        <v>44096</v>
      </c>
      <c r="B1431" s="2">
        <f>RSI!B1431</f>
        <v>6.6</v>
      </c>
      <c r="C1431" s="2">
        <f>RSI!I1431</f>
        <v>48.647133895819046</v>
      </c>
      <c r="D1431" s="2">
        <f>MACD!E1431</f>
        <v>0.17969505715754774</v>
      </c>
      <c r="E1431" s="2">
        <f>MACD!F1431</f>
        <v>0.14192869850433354</v>
      </c>
      <c r="F1431" s="2">
        <f>'Moving Avg'!D1431</f>
        <v>6.5040000000000004</v>
      </c>
      <c r="G1431" s="2">
        <f>'Moving Avg'!F1431</f>
        <v>6.677999999999999</v>
      </c>
      <c r="H1431" s="2">
        <f>'Moving Avg'!G1431</f>
        <v>6.5645999999999978</v>
      </c>
      <c r="I1431" s="2">
        <f>'Moving Avg'!H1431</f>
        <v>6.5069999999999935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</row>
    <row r="1432" spans="1:12" ht="13.5" x14ac:dyDescent="0.25">
      <c r="A1432" s="3">
        <f>RSI!A1432</f>
        <v>44097</v>
      </c>
      <c r="B1432" s="2">
        <f>RSI!B1432</f>
        <v>6.6</v>
      </c>
      <c r="C1432" s="2">
        <f>RSI!I1432</f>
        <v>48.647133895819046</v>
      </c>
      <c r="D1432" s="2">
        <f>MACD!E1432</f>
        <v>0.15716231372566547</v>
      </c>
      <c r="E1432" s="2">
        <f>MACD!F1432</f>
        <v>0.14497542154859994</v>
      </c>
      <c r="F1432" s="2">
        <f>'Moving Avg'!D1432</f>
        <v>6.5359999999999996</v>
      </c>
      <c r="G1432" s="2">
        <f>'Moving Avg'!F1432</f>
        <v>6.6654999999999989</v>
      </c>
      <c r="H1432" s="2">
        <f>'Moving Avg'!G1432</f>
        <v>6.5703999999999994</v>
      </c>
      <c r="I1432" s="2">
        <f>'Moving Avg'!H1432</f>
        <v>6.5070499999999925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6.6</v>
      </c>
      <c r="C1433" s="2">
        <f>RSI!I1433</f>
        <v>48.647133895819046</v>
      </c>
      <c r="D1433" s="2">
        <f>MACD!E1433</f>
        <v>0.13663481031065139</v>
      </c>
      <c r="E1433" s="2">
        <f>MACD!F1433</f>
        <v>0.14330729930101024</v>
      </c>
      <c r="F1433" s="2">
        <f>'Moving Avg'!D1433</f>
        <v>6.5680000000000005</v>
      </c>
      <c r="G1433" s="2">
        <f>'Moving Avg'!F1433</f>
        <v>6.6529999999999987</v>
      </c>
      <c r="H1433" s="2">
        <f>'Moving Avg'!G1433</f>
        <v>6.5724</v>
      </c>
      <c r="I1433" s="2">
        <f>'Moving Avg'!H1433</f>
        <v>6.5070999999999923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6.6</v>
      </c>
      <c r="C1434" s="2">
        <f>RSI!I1434</f>
        <v>48.647133895819053</v>
      </c>
      <c r="D1434" s="2">
        <f>MACD!E1434</f>
        <v>0.11933679697625887</v>
      </c>
      <c r="E1434" s="2">
        <f>MACD!F1434</f>
        <v>0.13851319883605998</v>
      </c>
      <c r="F1434" s="2">
        <f>'Moving Avg'!D1434</f>
        <v>6.6</v>
      </c>
      <c r="G1434" s="2">
        <f>'Moving Avg'!F1434</f>
        <v>6.6404999999999985</v>
      </c>
      <c r="H1434" s="2">
        <f>'Moving Avg'!G1434</f>
        <v>6.5744000000000007</v>
      </c>
      <c r="I1434" s="2">
        <f>'Moving Avg'!H1434</f>
        <v>6.5056999999999912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6.6</v>
      </c>
      <c r="C1435" s="2">
        <f>RSI!I1435</f>
        <v>48.647133895819046</v>
      </c>
      <c r="D1435" s="2">
        <f>MACD!E1435</f>
        <v>7.5535370039326644E-2</v>
      </c>
      <c r="E1435" s="2">
        <f>MACD!F1435</f>
        <v>0.1259176330767133</v>
      </c>
      <c r="F1435" s="2">
        <f>'Moving Avg'!D1435</f>
        <v>6.6</v>
      </c>
      <c r="G1435" s="2">
        <f>'Moving Avg'!F1435</f>
        <v>6.6279999999999983</v>
      </c>
      <c r="H1435" s="2">
        <f>'Moving Avg'!G1435</f>
        <v>6.5802000000000014</v>
      </c>
      <c r="I1435" s="2">
        <f>'Moving Avg'!H1435</f>
        <v>6.5042499999999919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6.6</v>
      </c>
      <c r="C1436" s="2">
        <f>RSI!I1436</f>
        <v>48.647133895819046</v>
      </c>
      <c r="D1436" s="2">
        <f>MACD!E1436</f>
        <v>3.8533848991424868E-2</v>
      </c>
      <c r="E1436" s="2">
        <f>MACD!F1436</f>
        <v>0.10844087625965562</v>
      </c>
      <c r="F1436" s="2">
        <f>'Moving Avg'!D1436</f>
        <v>6.6</v>
      </c>
      <c r="G1436" s="2">
        <f>'Moving Avg'!F1436</f>
        <v>6.615499999999999</v>
      </c>
      <c r="H1436" s="2">
        <f>'Moving Avg'!G1436</f>
        <v>6.5860000000000012</v>
      </c>
      <c r="I1436" s="2">
        <f>'Moving Avg'!H1436</f>
        <v>6.5027499999999909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6.6</v>
      </c>
      <c r="C1437" s="2">
        <f>RSI!I1437</f>
        <v>48.647133895819046</v>
      </c>
      <c r="D1437" s="2">
        <f>MACD!E1437</f>
        <v>7.281559293024209E-3</v>
      </c>
      <c r="E1437" s="2">
        <f>MACD!F1437</f>
        <v>8.8209012866329345E-2</v>
      </c>
      <c r="F1437" s="2">
        <f>'Moving Avg'!D1437</f>
        <v>6.6</v>
      </c>
      <c r="G1437" s="2">
        <f>'Moving Avg'!F1437</f>
        <v>6.6029999999999971</v>
      </c>
      <c r="H1437" s="2">
        <f>'Moving Avg'!G1437</f>
        <v>6.5918000000000019</v>
      </c>
      <c r="I1437" s="2">
        <f>'Moving Avg'!H1437</f>
        <v>6.5013499999999897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44105</v>
      </c>
      <c r="B1438" s="2">
        <f>RSI!B1438</f>
        <v>6.6</v>
      </c>
      <c r="C1438" s="2">
        <f>RSI!I1438</f>
        <v>48.647133895819046</v>
      </c>
      <c r="D1438" s="2">
        <f>MACD!E1438</f>
        <v>-1.9110195419888676E-2</v>
      </c>
      <c r="E1438" s="2">
        <f>MACD!F1438</f>
        <v>6.6745171209085741E-2</v>
      </c>
      <c r="F1438" s="2">
        <f>'Moving Avg'!D1438</f>
        <v>6.6</v>
      </c>
      <c r="G1438" s="2">
        <f>'Moving Avg'!F1438</f>
        <v>6.5909999999999984</v>
      </c>
      <c r="H1438" s="2">
        <f>'Moving Avg'!G1438</f>
        <v>6.5976000000000026</v>
      </c>
      <c r="I1438" s="2">
        <f>'Moving Avg'!H1438</f>
        <v>6.4999499999999895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44106</v>
      </c>
      <c r="B1439" s="2">
        <f>RSI!B1439</f>
        <v>6.6</v>
      </c>
      <c r="C1439" s="2">
        <f>RSI!I1439</f>
        <v>48.647133895819046</v>
      </c>
      <c r="D1439" s="2">
        <f>MACD!E1439</f>
        <v>-4.1393077939465783E-2</v>
      </c>
      <c r="E1439" s="2">
        <f>MACD!F1439</f>
        <v>4.5117521379375441E-2</v>
      </c>
      <c r="F1439" s="2">
        <f>'Moving Avg'!D1439</f>
        <v>6.6</v>
      </c>
      <c r="G1439" s="2">
        <f>'Moving Avg'!F1439</f>
        <v>6.578999999999998</v>
      </c>
      <c r="H1439" s="2">
        <f>'Moving Avg'!G1439</f>
        <v>6.6034000000000024</v>
      </c>
      <c r="I1439" s="2">
        <f>'Moving Avg'!H1439</f>
        <v>6.4985499999999901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44109</v>
      </c>
      <c r="B1440" s="2">
        <f>RSI!B1440</f>
        <v>6.6</v>
      </c>
      <c r="C1440" s="2">
        <f>RSI!I1440</f>
        <v>48.647133895819046</v>
      </c>
      <c r="D1440" s="2">
        <f>MACD!E1440</f>
        <v>-3.5587437999653027E-2</v>
      </c>
      <c r="E1440" s="2">
        <f>MACD!F1440</f>
        <v>2.8976529503569749E-2</v>
      </c>
      <c r="F1440" s="2">
        <f>'Moving Avg'!D1440</f>
        <v>6.6</v>
      </c>
      <c r="G1440" s="2">
        <f>'Moving Avg'!F1440</f>
        <v>6.5669999999999975</v>
      </c>
      <c r="H1440" s="2">
        <f>'Moving Avg'!G1440</f>
        <v>6.6092000000000031</v>
      </c>
      <c r="I1440" s="2">
        <f>'Moving Avg'!H1440</f>
        <v>6.4971499999999898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</row>
    <row r="1441" spans="1:12" ht="13.5" x14ac:dyDescent="0.25">
      <c r="A1441" s="3">
        <f>RSI!A1441</f>
        <v>44110</v>
      </c>
      <c r="B1441" s="2">
        <f>RSI!B1441</f>
        <v>6.5</v>
      </c>
      <c r="C1441" s="2">
        <f>RSI!I1441</f>
        <v>34.506337944288774</v>
      </c>
      <c r="D1441" s="2">
        <f>MACD!E1441</f>
        <v>-2.3225897442823218E-2</v>
      </c>
      <c r="E1441" s="2">
        <f>MACD!F1441</f>
        <v>1.8536044114291158E-2</v>
      </c>
      <c r="F1441" s="2">
        <f>'Moving Avg'!D1441</f>
        <v>6.58</v>
      </c>
      <c r="G1441" s="2">
        <f>'Moving Avg'!F1441</f>
        <v>6.5599999999999969</v>
      </c>
      <c r="H1441" s="2">
        <f>'Moving Avg'!G1441</f>
        <v>6.6094000000000026</v>
      </c>
      <c r="I1441" s="2">
        <f>'Moving Avg'!H1441</f>
        <v>6.4951999999999881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6.5</v>
      </c>
      <c r="C1442" s="2">
        <f>RSI!I1442</f>
        <v>34.506337944288774</v>
      </c>
      <c r="D1442" s="2">
        <f>MACD!E1442</f>
        <v>-1.2136646038551469E-2</v>
      </c>
      <c r="E1442" s="2">
        <f>MACD!F1442</f>
        <v>1.2401506083722633E-2</v>
      </c>
      <c r="F1442" s="2">
        <f>'Moving Avg'!D1442</f>
        <v>6.56</v>
      </c>
      <c r="G1442" s="2">
        <f>'Moving Avg'!F1442</f>
        <v>6.5529999999999973</v>
      </c>
      <c r="H1442" s="2">
        <f>'Moving Avg'!G1442</f>
        <v>6.6094000000000017</v>
      </c>
      <c r="I1442" s="2">
        <f>'Moving Avg'!H1442</f>
        <v>6.4932499999999891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6.5</v>
      </c>
      <c r="C1443" s="2">
        <f>RSI!I1443</f>
        <v>34.506337944288774</v>
      </c>
      <c r="D1443" s="2">
        <f>MACD!E1443</f>
        <v>-2.1705756102639029E-3</v>
      </c>
      <c r="E1443" s="2">
        <f>MACD!F1443</f>
        <v>9.4870897449253269E-3</v>
      </c>
      <c r="F1443" s="2">
        <f>'Moving Avg'!D1443</f>
        <v>6.5400000000000009</v>
      </c>
      <c r="G1443" s="2">
        <f>'Moving Avg'!F1443</f>
        <v>6.5464999999999973</v>
      </c>
      <c r="H1443" s="2">
        <f>'Moving Avg'!G1443</f>
        <v>6.6094000000000017</v>
      </c>
      <c r="I1443" s="2">
        <f>'Moving Avg'!H1443</f>
        <v>6.4913499999999882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6.5</v>
      </c>
      <c r="C1444" s="2">
        <f>RSI!I1444</f>
        <v>34.506337944288774</v>
      </c>
      <c r="D1444" s="2">
        <f>MACD!E1444</f>
        <v>6.8019362707048003E-3</v>
      </c>
      <c r="E1444" s="2">
        <f>MACD!F1444</f>
        <v>8.9500590500812219E-3</v>
      </c>
      <c r="F1444" s="2">
        <f>'Moving Avg'!D1444</f>
        <v>6.5200000000000005</v>
      </c>
      <c r="G1444" s="2">
        <f>'Moving Avg'!F1444</f>
        <v>6.5399999999999974</v>
      </c>
      <c r="H1444" s="2">
        <f>'Moving Avg'!G1444</f>
        <v>6.6132000000000017</v>
      </c>
      <c r="I1444" s="2">
        <f>'Moving Avg'!H1444</f>
        <v>6.4894499999999891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</row>
    <row r="1445" spans="1:12" ht="13.5" x14ac:dyDescent="0.25">
      <c r="A1445" s="3">
        <f>RSI!A1445</f>
        <v>44116</v>
      </c>
      <c r="B1445" s="2">
        <f>RSI!B1445</f>
        <v>6.5</v>
      </c>
      <c r="C1445" s="2">
        <f>RSI!I1445</f>
        <v>34.506337944288774</v>
      </c>
      <c r="D1445" s="2">
        <f>MACD!E1445</f>
        <v>1.4893768242737693E-2</v>
      </c>
      <c r="E1445" s="2">
        <f>MACD!F1445</f>
        <v>1.0138800888612517E-2</v>
      </c>
      <c r="F1445" s="2">
        <f>'Moving Avg'!D1445</f>
        <v>6.5</v>
      </c>
      <c r="G1445" s="2">
        <f>'Moving Avg'!F1445</f>
        <v>6.5429999999999975</v>
      </c>
      <c r="H1445" s="2">
        <f>'Moving Avg'!G1445</f>
        <v>6.6206000000000005</v>
      </c>
      <c r="I1445" s="2">
        <f>'Moving Avg'!H1445</f>
        <v>6.4874999999999901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6.5</v>
      </c>
      <c r="C1446" s="2">
        <f>RSI!I1446</f>
        <v>34.506337944288788</v>
      </c>
      <c r="D1446" s="2">
        <f>MACD!E1446</f>
        <v>2.2203394223757833E-2</v>
      </c>
      <c r="E1446" s="2">
        <f>MACD!F1446</f>
        <v>1.2551719555641581E-2</v>
      </c>
      <c r="F1446" s="2">
        <f>'Moving Avg'!D1446</f>
        <v>6.5</v>
      </c>
      <c r="G1446" s="2">
        <f>'Moving Avg'!F1446</f>
        <v>6.5459999999999994</v>
      </c>
      <c r="H1446" s="2">
        <f>'Moving Avg'!G1446</f>
        <v>6.6282000000000005</v>
      </c>
      <c r="I1446" s="2">
        <f>'Moving Avg'!H1446</f>
        <v>6.4855499999999902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44118</v>
      </c>
      <c r="B1447" s="2">
        <f>RSI!B1447</f>
        <v>6.5</v>
      </c>
      <c r="C1447" s="2">
        <f>RSI!I1447</f>
        <v>34.506337944288774</v>
      </c>
      <c r="D1447" s="2">
        <f>MACD!E1447</f>
        <v>2.8816880172150228E-2</v>
      </c>
      <c r="E1447" s="2">
        <f>MACD!F1447</f>
        <v>1.580475167894331E-2</v>
      </c>
      <c r="F1447" s="2">
        <f>'Moving Avg'!D1447</f>
        <v>6.5</v>
      </c>
      <c r="G1447" s="2">
        <f>'Moving Avg'!F1447</f>
        <v>6.5489999999999995</v>
      </c>
      <c r="H1447" s="2">
        <f>'Moving Avg'!G1447</f>
        <v>6.6357999999999997</v>
      </c>
      <c r="I1447" s="2">
        <f>'Moving Avg'!H1447</f>
        <v>6.4835999999999911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44120</v>
      </c>
      <c r="B1448" s="2">
        <f>RSI!B1448</f>
        <v>6.5</v>
      </c>
      <c r="C1448" s="2">
        <f>RSI!I1448</f>
        <v>34.506337944288774</v>
      </c>
      <c r="D1448" s="2">
        <f>MACD!E1448</f>
        <v>3.4809589901834137E-2</v>
      </c>
      <c r="E1448" s="2">
        <f>MACD!F1448</f>
        <v>1.9605719323521474E-2</v>
      </c>
      <c r="F1448" s="2">
        <f>'Moving Avg'!D1448</f>
        <v>6.5</v>
      </c>
      <c r="G1448" s="2">
        <f>'Moving Avg'!F1448</f>
        <v>6.5519999999999996</v>
      </c>
      <c r="H1448" s="2">
        <f>'Moving Avg'!G1448</f>
        <v>6.6433999999999989</v>
      </c>
      <c r="I1448" s="2">
        <f>'Moving Avg'!H1448</f>
        <v>6.4816999999999929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6.5</v>
      </c>
      <c r="C1449" s="2">
        <f>RSI!I1449</f>
        <v>34.506337944288774</v>
      </c>
      <c r="D1449" s="2">
        <f>MACD!E1449</f>
        <v>4.0247643508831032E-2</v>
      </c>
      <c r="E1449" s="2">
        <f>MACD!F1449</f>
        <v>2.3734104160583386E-2</v>
      </c>
      <c r="F1449" s="2">
        <f>'Moving Avg'!D1449</f>
        <v>6.5</v>
      </c>
      <c r="G1449" s="2">
        <f>'Moving Avg'!F1449</f>
        <v>6.5549999999999997</v>
      </c>
      <c r="H1449" s="2">
        <f>'Moving Avg'!G1449</f>
        <v>6.650999999999998</v>
      </c>
      <c r="I1449" s="2">
        <f>'Moving Avg'!H1449</f>
        <v>6.4797999999999938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6.5</v>
      </c>
      <c r="C1450" s="2">
        <f>RSI!I1450</f>
        <v>34.506337944288774</v>
      </c>
      <c r="D1450" s="2">
        <f>MACD!E1450</f>
        <v>4.5189165354668326E-2</v>
      </c>
      <c r="E1450" s="2">
        <f>MACD!F1450</f>
        <v>2.8025116399400377E-2</v>
      </c>
      <c r="F1450" s="2">
        <f>'Moving Avg'!D1450</f>
        <v>6.5</v>
      </c>
      <c r="G1450" s="2">
        <f>'Moving Avg'!F1450</f>
        <v>6.55</v>
      </c>
      <c r="H1450" s="2">
        <f>'Moving Avg'!G1450</f>
        <v>6.651399999999998</v>
      </c>
      <c r="I1450" s="2">
        <f>'Moving Avg'!H1450</f>
        <v>6.4778999999999947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6.5</v>
      </c>
      <c r="C1451" s="2">
        <f>RSI!I1451</f>
        <v>34.506337944288774</v>
      </c>
      <c r="D1451" s="2">
        <f>MACD!E1451</f>
        <v>3.4300737566025141E-2</v>
      </c>
      <c r="E1451" s="2">
        <f>MACD!F1451</f>
        <v>2.928024063272533E-2</v>
      </c>
      <c r="F1451" s="2">
        <f>'Moving Avg'!D1451</f>
        <v>6.5</v>
      </c>
      <c r="G1451" s="2">
        <f>'Moving Avg'!F1451</f>
        <v>6.5449999999999999</v>
      </c>
      <c r="H1451" s="2">
        <f>'Moving Avg'!G1451</f>
        <v>6.651799999999997</v>
      </c>
      <c r="I1451" s="2">
        <f>'Moving Avg'!H1451</f>
        <v>6.4761499999999952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6.5</v>
      </c>
      <c r="C1452" s="2">
        <f>RSI!I1452</f>
        <v>34.506337944288774</v>
      </c>
      <c r="D1452" s="2">
        <f>MACD!E1452</f>
        <v>2.5379026477304834E-2</v>
      </c>
      <c r="E1452" s="2">
        <f>MACD!F1452</f>
        <v>2.8499997801641232E-2</v>
      </c>
      <c r="F1452" s="2">
        <f>'Moving Avg'!D1452</f>
        <v>6.5</v>
      </c>
      <c r="G1452" s="2">
        <f>'Moving Avg'!F1452</f>
        <v>6.5400000000000009</v>
      </c>
      <c r="H1452" s="2">
        <f>'Moving Avg'!G1452</f>
        <v>6.6521999999999979</v>
      </c>
      <c r="I1452" s="2">
        <f>'Moving Avg'!H1452</f>
        <v>6.4744499999999974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44127</v>
      </c>
      <c r="B1453" s="2">
        <f>RSI!B1453</f>
        <v>6.31</v>
      </c>
      <c r="C1453" s="2">
        <f>RSI!I1453</f>
        <v>14.721384075124845</v>
      </c>
      <c r="D1453" s="2">
        <f>MACD!E1453</f>
        <v>3.2173936291244765E-2</v>
      </c>
      <c r="E1453" s="2">
        <f>MACD!F1453</f>
        <v>2.923478549956194E-2</v>
      </c>
      <c r="F1453" s="2">
        <f>'Moving Avg'!D1453</f>
        <v>6.4620000000000006</v>
      </c>
      <c r="G1453" s="2">
        <f>'Moving Avg'!F1453</f>
        <v>6.5254999999999992</v>
      </c>
      <c r="H1453" s="2">
        <f>'Moving Avg'!G1453</f>
        <v>6.6413999999999973</v>
      </c>
      <c r="I1453" s="2">
        <f>'Moving Avg'!H1453</f>
        <v>6.4717999999999973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6.5</v>
      </c>
      <c r="C1454" s="2">
        <f>RSI!I1454</f>
        <v>47.276770682455151</v>
      </c>
      <c r="D1454" s="2">
        <f>MACD!E1454</f>
        <v>2.5222097127906018E-2</v>
      </c>
      <c r="E1454" s="2">
        <f>MACD!F1454</f>
        <v>2.8432247825230756E-2</v>
      </c>
      <c r="F1454" s="2">
        <f>'Moving Avg'!D1454</f>
        <v>6.4620000000000006</v>
      </c>
      <c r="G1454" s="2">
        <f>'Moving Avg'!F1454</f>
        <v>6.5205000000000002</v>
      </c>
      <c r="H1454" s="2">
        <f>'Moving Avg'!G1454</f>
        <v>6.6343999999999985</v>
      </c>
      <c r="I1454" s="2">
        <f>'Moving Avg'!H1454</f>
        <v>6.4700999999999986</v>
      </c>
      <c r="J1454" s="6" t="str">
        <f>OBV!F1454</f>
        <v>BEARISH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6.5</v>
      </c>
      <c r="C1455" s="2">
        <f>RSI!I1455</f>
        <v>47.276770682455144</v>
      </c>
      <c r="D1455" s="2">
        <f>MACD!E1455</f>
        <v>1.948806818651061E-2</v>
      </c>
      <c r="E1455" s="2">
        <f>MACD!F1455</f>
        <v>2.664341189748673E-2</v>
      </c>
      <c r="F1455" s="2">
        <f>'Moving Avg'!D1455</f>
        <v>6.4620000000000006</v>
      </c>
      <c r="G1455" s="2">
        <f>'Moving Avg'!F1455</f>
        <v>6.5155000000000003</v>
      </c>
      <c r="H1455" s="2">
        <f>'Moving Avg'!G1455</f>
        <v>6.6273999999999988</v>
      </c>
      <c r="I1455" s="2">
        <f>'Moving Avg'!H1455</f>
        <v>6.4683499999999992</v>
      </c>
      <c r="J1455" s="6" t="str">
        <f>OBV!F1455</f>
        <v>BEARISH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44132</v>
      </c>
      <c r="B1456" s="2">
        <f>RSI!B1456</f>
        <v>6.5</v>
      </c>
      <c r="C1456" s="2">
        <f>RSI!I1456</f>
        <v>47.276770682455144</v>
      </c>
      <c r="D1456" s="2">
        <f>MACD!E1456</f>
        <v>1.4773509122038675E-2</v>
      </c>
      <c r="E1456" s="2">
        <f>MACD!F1456</f>
        <v>2.4269431342397119E-2</v>
      </c>
      <c r="F1456" s="2">
        <f>'Moving Avg'!D1456</f>
        <v>6.4620000000000006</v>
      </c>
      <c r="G1456" s="2">
        <f>'Moving Avg'!F1456</f>
        <v>6.5105000000000004</v>
      </c>
      <c r="H1456" s="2">
        <f>'Moving Avg'!G1456</f>
        <v>6.6203999999999983</v>
      </c>
      <c r="I1456" s="2">
        <f>'Moving Avg'!H1456</f>
        <v>6.4666499999999996</v>
      </c>
      <c r="J1456" s="6" t="str">
        <f>OBV!F1456</f>
        <v>BEARISH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44134</v>
      </c>
      <c r="B1457" s="2">
        <f>RSI!B1457</f>
        <v>6.5</v>
      </c>
      <c r="C1457" s="2">
        <f>RSI!I1457</f>
        <v>47.276770682455137</v>
      </c>
      <c r="D1457" s="2">
        <f>MACD!E1457</f>
        <v>1.0911407186944722E-2</v>
      </c>
      <c r="E1457" s="2">
        <f>MACD!F1457</f>
        <v>2.1597826511306643E-2</v>
      </c>
      <c r="F1457" s="2">
        <f>'Moving Avg'!D1457</f>
        <v>6.4620000000000006</v>
      </c>
      <c r="G1457" s="2">
        <f>'Moving Avg'!F1457</f>
        <v>6.5055000000000005</v>
      </c>
      <c r="H1457" s="2">
        <f>'Moving Avg'!G1457</f>
        <v>6.6133999999999977</v>
      </c>
      <c r="I1457" s="2">
        <f>'Moving Avg'!H1457</f>
        <v>6.46495</v>
      </c>
      <c r="J1457" s="6" t="str">
        <f>OBV!F1457</f>
        <v>BEARISH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44137</v>
      </c>
      <c r="B1458" s="2">
        <f>RSI!B1458</f>
        <v>6.5</v>
      </c>
      <c r="C1458" s="2">
        <f>RSI!I1458</f>
        <v>47.276770682455137</v>
      </c>
      <c r="D1458" s="2">
        <f>MACD!E1458</f>
        <v>7.7611973268343348E-3</v>
      </c>
      <c r="E1458" s="2">
        <f>MACD!F1458</f>
        <v>1.8830500674412182E-2</v>
      </c>
      <c r="F1458" s="2">
        <f>'Moving Avg'!D1458</f>
        <v>6.5</v>
      </c>
      <c r="G1458" s="2">
        <f>'Moving Avg'!F1458</f>
        <v>6.5004999999999997</v>
      </c>
      <c r="H1458" s="2">
        <f>'Moving Avg'!G1458</f>
        <v>6.6063999999999989</v>
      </c>
      <c r="I1458" s="2">
        <f>'Moving Avg'!H1458</f>
        <v>6.4632500000000004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</row>
    <row r="1459" spans="1:12" ht="13.5" x14ac:dyDescent="0.25">
      <c r="A1459" s="3">
        <f>RSI!A1459</f>
        <v>44138</v>
      </c>
      <c r="B1459" s="2">
        <f>RSI!B1459</f>
        <v>6.5</v>
      </c>
      <c r="C1459" s="2">
        <f>RSI!I1459</f>
        <v>47.276770682455137</v>
      </c>
      <c r="D1459" s="2">
        <f>MACD!E1459</f>
        <v>5.2046374953880203E-3</v>
      </c>
      <c r="E1459" s="2">
        <f>MACD!F1459</f>
        <v>1.6105328038607349E-2</v>
      </c>
      <c r="F1459" s="2">
        <f>'Moving Avg'!D1459</f>
        <v>6.5</v>
      </c>
      <c r="G1459" s="2">
        <f>'Moving Avg'!F1459</f>
        <v>6.4954999999999998</v>
      </c>
      <c r="H1459" s="2">
        <f>'Moving Avg'!G1459</f>
        <v>6.5993999999999993</v>
      </c>
      <c r="I1459" s="2">
        <f>'Moving Avg'!H1459</f>
        <v>6.4616000000000007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44139</v>
      </c>
      <c r="B1460" s="2">
        <f>RSI!B1460</f>
        <v>6.5</v>
      </c>
      <c r="C1460" s="2">
        <f>RSI!I1460</f>
        <v>47.276770682455137</v>
      </c>
      <c r="D1460" s="2">
        <f>MACD!E1460</f>
        <v>3.1423226702331775E-3</v>
      </c>
      <c r="E1460" s="2">
        <f>MACD!F1460</f>
        <v>1.3512726964932515E-2</v>
      </c>
      <c r="F1460" s="2">
        <f>'Moving Avg'!D1460</f>
        <v>6.5</v>
      </c>
      <c r="G1460" s="2">
        <f>'Moving Avg'!F1460</f>
        <v>6.4904999999999999</v>
      </c>
      <c r="H1460" s="2">
        <f>'Moving Avg'!G1460</f>
        <v>6.5923999999999987</v>
      </c>
      <c r="I1460" s="2">
        <f>'Moving Avg'!H1460</f>
        <v>6.459950000000001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44140</v>
      </c>
      <c r="B1461" s="2">
        <f>RSI!B1461</f>
        <v>6.5</v>
      </c>
      <c r="C1461" s="2">
        <f>RSI!I1461</f>
        <v>47.276770682455137</v>
      </c>
      <c r="D1461" s="2">
        <f>MACD!E1461</f>
        <v>1.49073900186103E-3</v>
      </c>
      <c r="E1461" s="2">
        <f>MACD!F1461</f>
        <v>1.110832937231822E-2</v>
      </c>
      <c r="F1461" s="2">
        <f>'Moving Avg'!D1461</f>
        <v>6.5</v>
      </c>
      <c r="G1461" s="2">
        <f>'Moving Avg'!F1461</f>
        <v>6.4904999999999999</v>
      </c>
      <c r="H1461" s="2">
        <f>'Moving Avg'!G1461</f>
        <v>6.5853999999999981</v>
      </c>
      <c r="I1461" s="2">
        <f>'Moving Avg'!H1461</f>
        <v>6.4583000000000013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6.5</v>
      </c>
      <c r="C1462" s="2">
        <f>RSI!I1462</f>
        <v>47.276770682455137</v>
      </c>
      <c r="D1462" s="2">
        <f>MACD!E1462</f>
        <v>1.7977471465346895E-4</v>
      </c>
      <c r="E1462" s="2">
        <f>MACD!F1462</f>
        <v>8.9226184407852696E-3</v>
      </c>
      <c r="F1462" s="2">
        <f>'Moving Avg'!D1462</f>
        <v>6.5</v>
      </c>
      <c r="G1462" s="2">
        <f>'Moving Avg'!F1462</f>
        <v>6.4904999999999999</v>
      </c>
      <c r="H1462" s="2">
        <f>'Moving Avg'!G1462</f>
        <v>6.5783999999999985</v>
      </c>
      <c r="I1462" s="2">
        <f>'Moving Avg'!H1462</f>
        <v>6.4566500000000007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44144</v>
      </c>
      <c r="B1463" s="2">
        <f>RSI!B1463</f>
        <v>6.5</v>
      </c>
      <c r="C1463" s="2">
        <f>RSI!I1463</f>
        <v>47.276770682455137</v>
      </c>
      <c r="D1463" s="2">
        <f>MACD!E1463</f>
        <v>-3.0080152002840421E-2</v>
      </c>
      <c r="E1463" s="2">
        <f>MACD!F1463</f>
        <v>1.1220643520601318E-3</v>
      </c>
      <c r="F1463" s="2">
        <f>'Moving Avg'!D1463</f>
        <v>6.5</v>
      </c>
      <c r="G1463" s="2">
        <f>'Moving Avg'!F1463</f>
        <v>6.4904999999999999</v>
      </c>
      <c r="H1463" s="2">
        <f>'Moving Avg'!G1463</f>
        <v>6.5713999999999988</v>
      </c>
      <c r="I1463" s="2">
        <f>'Moving Avg'!H1463</f>
        <v>6.4549000000000003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6.5</v>
      </c>
      <c r="C1464" s="2">
        <f>RSI!I1464</f>
        <v>47.276770682455137</v>
      </c>
      <c r="D1464" s="2">
        <f>MACD!E1464</f>
        <v>-2.6379750975204175E-2</v>
      </c>
      <c r="E1464" s="2">
        <f>MACD!F1464</f>
        <v>-4.3782987133927304E-3</v>
      </c>
      <c r="F1464" s="2">
        <f>'Moving Avg'!D1464</f>
        <v>6.5</v>
      </c>
      <c r="G1464" s="2">
        <f>'Moving Avg'!F1464</f>
        <v>6.4904999999999999</v>
      </c>
      <c r="H1464" s="2">
        <f>'Moving Avg'!G1464</f>
        <v>6.5643999999999982</v>
      </c>
      <c r="I1464" s="2">
        <f>'Moving Avg'!H1464</f>
        <v>6.4531499999999991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44146</v>
      </c>
      <c r="B1465" s="2">
        <f>RSI!B1465</f>
        <v>6.49</v>
      </c>
      <c r="C1465" s="2">
        <f>RSI!I1465</f>
        <v>45.223596802663721</v>
      </c>
      <c r="D1465" s="2">
        <f>MACD!E1465</f>
        <v>-2.2439211697424355E-2</v>
      </c>
      <c r="E1465" s="2">
        <f>MACD!F1465</f>
        <v>-7.9904813101990563E-3</v>
      </c>
      <c r="F1465" s="2">
        <f>'Moving Avg'!D1465</f>
        <v>6.4980000000000002</v>
      </c>
      <c r="G1465" s="2">
        <f>'Moving Avg'!F1465</f>
        <v>6.49</v>
      </c>
      <c r="H1465" s="2">
        <f>'Moving Avg'!G1465</f>
        <v>6.557199999999999</v>
      </c>
      <c r="I1465" s="2">
        <f>'Moving Avg'!H1465</f>
        <v>6.4513499999999988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6.49</v>
      </c>
      <c r="C1466" s="2">
        <f>RSI!I1466</f>
        <v>45.223596802663721</v>
      </c>
      <c r="D1466" s="2">
        <f>MACD!E1466</f>
        <v>-1.8982216973267185E-2</v>
      </c>
      <c r="E1466" s="2">
        <f>MACD!F1466</f>
        <v>-1.0188828442812683E-2</v>
      </c>
      <c r="F1466" s="2">
        <f>'Moving Avg'!D1466</f>
        <v>6.4960000000000004</v>
      </c>
      <c r="G1466" s="2">
        <f>'Moving Avg'!F1466</f>
        <v>6.4894999999999996</v>
      </c>
      <c r="H1466" s="2">
        <f>'Moving Avg'!G1466</f>
        <v>6.55</v>
      </c>
      <c r="I1466" s="2">
        <f>'Moving Avg'!H1466</f>
        <v>6.4495499999999995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6.39</v>
      </c>
      <c r="C1467" s="2">
        <f>RSI!I1467</f>
        <v>30.075451797657266</v>
      </c>
      <c r="D1467" s="2">
        <f>MACD!E1467</f>
        <v>-8.5360562409695362E-3</v>
      </c>
      <c r="E1467" s="2">
        <f>MACD!F1467</f>
        <v>-9.8582740024440556E-3</v>
      </c>
      <c r="F1467" s="2">
        <f>'Moving Avg'!D1467</f>
        <v>6.4740000000000011</v>
      </c>
      <c r="G1467" s="2">
        <f>'Moving Avg'!F1467</f>
        <v>6.4839999999999991</v>
      </c>
      <c r="H1467" s="2">
        <f>'Moving Avg'!G1467</f>
        <v>6.5407999999999991</v>
      </c>
      <c r="I1467" s="2">
        <f>'Moving Avg'!H1467</f>
        <v>6.4473500000000001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6.4</v>
      </c>
      <c r="C1468" s="2">
        <f>RSI!I1468</f>
        <v>32.510000471259701</v>
      </c>
      <c r="D1468" s="2">
        <f>MACD!E1468</f>
        <v>2.5835523010098171E-4</v>
      </c>
      <c r="E1468" s="2">
        <f>MACD!F1468</f>
        <v>-7.8349481559350492E-3</v>
      </c>
      <c r="F1468" s="2">
        <f>'Moving Avg'!D1468</f>
        <v>6.4540000000000006</v>
      </c>
      <c r="G1468" s="2">
        <f>'Moving Avg'!F1468</f>
        <v>6.4789999999999992</v>
      </c>
      <c r="H1468" s="2">
        <f>'Moving Avg'!G1468</f>
        <v>6.5319999999999983</v>
      </c>
      <c r="I1468" s="2">
        <f>'Moving Avg'!H1468</f>
        <v>6.4462000000000002</v>
      </c>
      <c r="J1468" s="6" t="str">
        <f>OBV!F1468</f>
        <v>BEARISH</v>
      </c>
      <c r="K1468" s="6" t="str">
        <f>OBV!G1468</f>
        <v>NEUTRAL</v>
      </c>
      <c r="L1468" s="6" t="str">
        <f>OBV!H1468</f>
        <v>CONFIRMED BEARISH</v>
      </c>
    </row>
    <row r="1469" spans="1:12" ht="13.5" x14ac:dyDescent="0.25">
      <c r="A1469" s="3">
        <f>RSI!A1469</f>
        <v>44152</v>
      </c>
      <c r="B1469" s="2">
        <f>RSI!B1469</f>
        <v>6.4</v>
      </c>
      <c r="C1469" s="2">
        <f>RSI!I1469</f>
        <v>32.510000471259701</v>
      </c>
      <c r="D1469" s="2">
        <f>MACD!E1469</f>
        <v>8.2852205680614688E-3</v>
      </c>
      <c r="E1469" s="2">
        <f>MACD!F1469</f>
        <v>-4.6109144111357459E-3</v>
      </c>
      <c r="F1469" s="2">
        <f>'Moving Avg'!D1469</f>
        <v>6.4340000000000002</v>
      </c>
      <c r="G1469" s="2">
        <f>'Moving Avg'!F1469</f>
        <v>6.4739999999999993</v>
      </c>
      <c r="H1469" s="2">
        <f>'Moving Avg'!G1469</f>
        <v>6.5231999999999983</v>
      </c>
      <c r="I1469" s="2">
        <f>'Moving Avg'!H1469</f>
        <v>6.4457000000000004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</row>
    <row r="1470" spans="1:12" ht="13.5" x14ac:dyDescent="0.25">
      <c r="A1470" s="3">
        <f>RSI!A1470</f>
        <v>44153</v>
      </c>
      <c r="B1470" s="2">
        <f>RSI!B1470</f>
        <v>6.4</v>
      </c>
      <c r="C1470" s="2">
        <f>RSI!I1470</f>
        <v>32.510000471259701</v>
      </c>
      <c r="D1470" s="2">
        <f>MACD!E1470</f>
        <v>1.5619257849163404E-2</v>
      </c>
      <c r="E1470" s="2">
        <f>MACD!F1470</f>
        <v>-5.6487995907591581E-4</v>
      </c>
      <c r="F1470" s="2">
        <f>'Moving Avg'!D1470</f>
        <v>6.4159999999999995</v>
      </c>
      <c r="G1470" s="2">
        <f>'Moving Avg'!F1470</f>
        <v>6.4689999999999994</v>
      </c>
      <c r="H1470" s="2">
        <f>'Moving Avg'!G1470</f>
        <v>6.5143999999999984</v>
      </c>
      <c r="I1470" s="2">
        <f>'Moving Avg'!H1470</f>
        <v>6.4452000000000007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</row>
    <row r="1471" spans="1:12" ht="13.5" x14ac:dyDescent="0.25">
      <c r="A1471" s="3">
        <f>RSI!A1471</f>
        <v>44154</v>
      </c>
      <c r="B1471" s="2">
        <f>RSI!B1471</f>
        <v>6.4</v>
      </c>
      <c r="C1471" s="2">
        <f>RSI!I1471</f>
        <v>32.510000471259701</v>
      </c>
      <c r="D1471" s="2">
        <f>MACD!E1471</f>
        <v>2.2326902353170475E-2</v>
      </c>
      <c r="E1471" s="2">
        <f>MACD!F1471</f>
        <v>4.0134765033733623E-3</v>
      </c>
      <c r="F1471" s="2">
        <f>'Moving Avg'!D1471</f>
        <v>6.3979999999999988</v>
      </c>
      <c r="G1471" s="2">
        <f>'Moving Avg'!F1471</f>
        <v>6.4640000000000004</v>
      </c>
      <c r="H1471" s="2">
        <f>'Moving Avg'!G1471</f>
        <v>6.5095999999999972</v>
      </c>
      <c r="I1471" s="2">
        <f>'Moving Avg'!H1471</f>
        <v>6.4447000000000028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</row>
    <row r="1472" spans="1:12" ht="13.5" x14ac:dyDescent="0.25">
      <c r="A1472" s="3">
        <f>RSI!A1472</f>
        <v>44155</v>
      </c>
      <c r="B1472" s="2">
        <f>RSI!B1472</f>
        <v>6.4</v>
      </c>
      <c r="C1472" s="2">
        <f>RSI!I1472</f>
        <v>32.510000471259701</v>
      </c>
      <c r="D1472" s="2">
        <f>MACD!E1472</f>
        <v>2.8467342892171565E-2</v>
      </c>
      <c r="E1472" s="2">
        <f>MACD!F1472</f>
        <v>8.9042497811330033E-3</v>
      </c>
      <c r="F1472" s="2">
        <f>'Moving Avg'!D1472</f>
        <v>6.4</v>
      </c>
      <c r="G1472" s="2">
        <f>'Moving Avg'!F1472</f>
        <v>6.4590000000000005</v>
      </c>
      <c r="H1472" s="2">
        <f>'Moving Avg'!G1472</f>
        <v>6.5047999999999968</v>
      </c>
      <c r="I1472" s="2">
        <f>'Moving Avg'!H1472</f>
        <v>6.4442000000000039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6.4</v>
      </c>
      <c r="C1473" s="2">
        <f>RSI!I1473</f>
        <v>32.510000471259701</v>
      </c>
      <c r="D1473" s="2">
        <f>MACD!E1473</f>
        <v>3.4093416329938897E-2</v>
      </c>
      <c r="E1473" s="2">
        <f>MACD!F1473</f>
        <v>1.3942083090894182E-2</v>
      </c>
      <c r="F1473" s="2">
        <f>'Moving Avg'!D1473</f>
        <v>6.4</v>
      </c>
      <c r="G1473" s="2">
        <f>'Moving Avg'!F1473</f>
        <v>6.4635000000000007</v>
      </c>
      <c r="H1473" s="2">
        <f>'Moving Avg'!G1473</f>
        <v>6.500199999999996</v>
      </c>
      <c r="I1473" s="2">
        <f>'Moving Avg'!H1473</f>
        <v>6.4437000000000042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6.4</v>
      </c>
      <c r="C1474" s="2">
        <f>RSI!I1474</f>
        <v>32.510000471259701</v>
      </c>
      <c r="D1474" s="2">
        <f>MACD!E1474</f>
        <v>3.9252380803062259E-2</v>
      </c>
      <c r="E1474" s="2">
        <f>MACD!F1474</f>
        <v>1.9004142633327798E-2</v>
      </c>
      <c r="F1474" s="2">
        <f>'Moving Avg'!D1474</f>
        <v>6.4</v>
      </c>
      <c r="G1474" s="2">
        <f>'Moving Avg'!F1474</f>
        <v>6.4585000000000008</v>
      </c>
      <c r="H1474" s="2">
        <f>'Moving Avg'!G1474</f>
        <v>6.495599999999996</v>
      </c>
      <c r="I1474" s="2">
        <f>'Moving Avg'!H1474</f>
        <v>6.4432000000000063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6.4</v>
      </c>
      <c r="C1475" s="2">
        <f>RSI!I1475</f>
        <v>32.510000471259701</v>
      </c>
      <c r="D1475" s="2">
        <f>MACD!E1475</f>
        <v>4.2448123557753625E-2</v>
      </c>
      <c r="E1475" s="2">
        <f>MACD!F1475</f>
        <v>2.3692938818212966E-2</v>
      </c>
      <c r="F1475" s="2">
        <f>'Moving Avg'!D1475</f>
        <v>6.4</v>
      </c>
      <c r="G1475" s="2">
        <f>'Moving Avg'!F1475</f>
        <v>6.4535000000000009</v>
      </c>
      <c r="H1475" s="2">
        <f>'Moving Avg'!G1475</f>
        <v>6.4947999999999952</v>
      </c>
      <c r="I1475" s="2">
        <f>'Moving Avg'!H1475</f>
        <v>6.4427000000000065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6.4</v>
      </c>
      <c r="C1476" s="2">
        <f>RSI!I1476</f>
        <v>32.510000471259701</v>
      </c>
      <c r="D1476" s="2">
        <f>MACD!E1476</f>
        <v>4.5493812342110473E-2</v>
      </c>
      <c r="E1476" s="2">
        <f>MACD!F1476</f>
        <v>2.8053113522992466E-2</v>
      </c>
      <c r="F1476" s="2">
        <f>'Moving Avg'!D1476</f>
        <v>6.4</v>
      </c>
      <c r="G1476" s="2">
        <f>'Moving Avg'!F1476</f>
        <v>6.4485000000000028</v>
      </c>
      <c r="H1476" s="2">
        <f>'Moving Avg'!G1476</f>
        <v>6.4939999999999953</v>
      </c>
      <c r="I1476" s="2">
        <f>'Moving Avg'!H1476</f>
        <v>6.4422000000000086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6.5</v>
      </c>
      <c r="C1477" s="2">
        <f>RSI!I1477</f>
        <v>59.787779181412205</v>
      </c>
      <c r="D1477" s="2">
        <f>MACD!E1477</f>
        <v>2.5595205978376612E-2</v>
      </c>
      <c r="E1477" s="2">
        <f>MACD!F1477</f>
        <v>2.7561532014069294E-2</v>
      </c>
      <c r="F1477" s="2">
        <f>'Moving Avg'!D1477</f>
        <v>6.42</v>
      </c>
      <c r="G1477" s="2">
        <f>'Moving Avg'!F1477</f>
        <v>6.4485000000000028</v>
      </c>
      <c r="H1477" s="2">
        <f>'Moving Avg'!G1477</f>
        <v>6.4951999999999961</v>
      </c>
      <c r="I1477" s="2">
        <f>'Moving Avg'!H1477</f>
        <v>6.4422000000000086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6.5</v>
      </c>
      <c r="C1478" s="2">
        <f>RSI!I1478</f>
        <v>59.787779181412205</v>
      </c>
      <c r="D1478" s="2">
        <f>MACD!E1478</f>
        <v>9.9983467933615344E-3</v>
      </c>
      <c r="E1478" s="2">
        <f>MACD!F1478</f>
        <v>2.4048894969927744E-2</v>
      </c>
      <c r="F1478" s="2">
        <f>'Moving Avg'!D1478</f>
        <v>6.44</v>
      </c>
      <c r="G1478" s="2">
        <f>'Moving Avg'!F1478</f>
        <v>6.4485000000000028</v>
      </c>
      <c r="H1478" s="2">
        <f>'Moving Avg'!G1478</f>
        <v>6.4963999999999968</v>
      </c>
      <c r="I1478" s="2">
        <f>'Moving Avg'!H1478</f>
        <v>6.4422000000000095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6.5</v>
      </c>
      <c r="C1479" s="2">
        <f>RSI!I1479</f>
        <v>59.787779181412205</v>
      </c>
      <c r="D1479" s="2">
        <f>MACD!E1479</f>
        <v>-3.4749570899794691E-3</v>
      </c>
      <c r="E1479" s="2">
        <f>MACD!F1479</f>
        <v>1.8544124557946302E-2</v>
      </c>
      <c r="F1479" s="2">
        <f>'Moving Avg'!D1479</f>
        <v>6.4599999999999991</v>
      </c>
      <c r="G1479" s="2">
        <f>'Moving Avg'!F1479</f>
        <v>6.448500000000001</v>
      </c>
      <c r="H1479" s="2">
        <f>'Moving Avg'!G1479</f>
        <v>6.4975999999999967</v>
      </c>
      <c r="I1479" s="2">
        <f>'Moving Avg'!H1479</f>
        <v>6.4422000000000095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6.5</v>
      </c>
      <c r="C1480" s="2">
        <f>RSI!I1480</f>
        <v>59.787779181412198</v>
      </c>
      <c r="D1480" s="2">
        <f>MACD!E1480</f>
        <v>-1.5130964894990662E-2</v>
      </c>
      <c r="E1480" s="2">
        <f>MACD!F1480</f>
        <v>1.1809106667358909E-2</v>
      </c>
      <c r="F1480" s="2">
        <f>'Moving Avg'!D1480</f>
        <v>6.4799999999999995</v>
      </c>
      <c r="G1480" s="2">
        <f>'Moving Avg'!F1480</f>
        <v>6.448500000000001</v>
      </c>
      <c r="H1480" s="2">
        <f>'Moving Avg'!G1480</f>
        <v>6.4955999999999969</v>
      </c>
      <c r="I1480" s="2">
        <f>'Moving Avg'!H1480</f>
        <v>6.4418000000000095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6.5</v>
      </c>
      <c r="C1481" s="2">
        <f>RSI!I1481</f>
        <v>59.787779181412191</v>
      </c>
      <c r="D1481" s="2">
        <f>MACD!E1481</f>
        <v>-2.52303332334467E-2</v>
      </c>
      <c r="E1481" s="2">
        <f>MACD!F1481</f>
        <v>4.4012186871977875E-3</v>
      </c>
      <c r="F1481" s="2">
        <f>'Moving Avg'!D1481</f>
        <v>6.5</v>
      </c>
      <c r="G1481" s="2">
        <f>'Moving Avg'!F1481</f>
        <v>6.448500000000001</v>
      </c>
      <c r="H1481" s="2">
        <f>'Moving Avg'!G1481</f>
        <v>6.493599999999998</v>
      </c>
      <c r="I1481" s="2">
        <f>'Moving Avg'!H1481</f>
        <v>6.4423000000000101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6.35</v>
      </c>
      <c r="C1482" s="2">
        <f>RSI!I1482</f>
        <v>31.8328027360742</v>
      </c>
      <c r="D1482" s="2">
        <f>MACD!E1482</f>
        <v>-2.2883908618464233E-2</v>
      </c>
      <c r="E1482" s="2">
        <f>MACD!F1482</f>
        <v>-1.0558067739346163E-3</v>
      </c>
      <c r="F1482" s="2">
        <f>'Moving Avg'!D1482</f>
        <v>6.4700000000000006</v>
      </c>
      <c r="G1482" s="2">
        <f>'Moving Avg'!F1482</f>
        <v>6.4410000000000007</v>
      </c>
      <c r="H1482" s="2">
        <f>'Moving Avg'!G1482</f>
        <v>6.488599999999999</v>
      </c>
      <c r="I1482" s="2">
        <f>'Moving Avg'!H1482</f>
        <v>6.4420500000000098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6.35</v>
      </c>
      <c r="C1483" s="2">
        <f>RSI!I1483</f>
        <v>31.8328027360742</v>
      </c>
      <c r="D1483" s="2">
        <f>MACD!E1483</f>
        <v>-2.0214955901671772E-2</v>
      </c>
      <c r="E1483" s="2">
        <f>MACD!F1483</f>
        <v>-4.8876365994820472E-3</v>
      </c>
      <c r="F1483" s="2">
        <f>'Moving Avg'!D1483</f>
        <v>6.44</v>
      </c>
      <c r="G1483" s="2">
        <f>'Moving Avg'!F1483</f>
        <v>6.4335000000000004</v>
      </c>
      <c r="H1483" s="2">
        <f>'Moving Avg'!G1483</f>
        <v>6.4836</v>
      </c>
      <c r="I1483" s="2">
        <f>'Moving Avg'!H1483</f>
        <v>6.4418000000000086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6.35</v>
      </c>
      <c r="C1484" s="2">
        <f>RSI!I1484</f>
        <v>31.8328027360742</v>
      </c>
      <c r="D1484" s="2">
        <f>MACD!E1484</f>
        <v>-1.7323725643199062E-2</v>
      </c>
      <c r="E1484" s="2">
        <f>MACD!F1484</f>
        <v>-7.3748544082254501E-3</v>
      </c>
      <c r="F1484" s="2">
        <f>'Moving Avg'!D1484</f>
        <v>6.410000000000001</v>
      </c>
      <c r="G1484" s="2">
        <f>'Moving Avg'!F1484</f>
        <v>6.4260000000000002</v>
      </c>
      <c r="H1484" s="2">
        <f>'Moving Avg'!G1484</f>
        <v>6.478600000000001</v>
      </c>
      <c r="I1484" s="2">
        <f>'Moving Avg'!H1484</f>
        <v>6.4410500000000077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6.35</v>
      </c>
      <c r="C1485" s="2">
        <f>RSI!I1485</f>
        <v>31.8328027360742</v>
      </c>
      <c r="D1485" s="2">
        <f>MACD!E1485</f>
        <v>-1.4291294806580979E-2</v>
      </c>
      <c r="E1485" s="2">
        <f>MACD!F1485</f>
        <v>-8.7581424878965565E-3</v>
      </c>
      <c r="F1485" s="2">
        <f>'Moving Avg'!D1485</f>
        <v>6.38</v>
      </c>
      <c r="G1485" s="2">
        <f>'Moving Avg'!F1485</f>
        <v>6.4189999999999996</v>
      </c>
      <c r="H1485" s="2">
        <f>'Moving Avg'!G1485</f>
        <v>6.473600000000002</v>
      </c>
      <c r="I1485" s="2">
        <f>'Moving Avg'!H1485</f>
        <v>6.4407500000000057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6.35</v>
      </c>
      <c r="C1486" s="2">
        <f>RSI!I1486</f>
        <v>31.8328027360742</v>
      </c>
      <c r="D1486" s="2">
        <f>MACD!E1486</f>
        <v>-1.1182794352744274E-2</v>
      </c>
      <c r="E1486" s="2">
        <f>MACD!F1486</f>
        <v>-9.2430728608661004E-3</v>
      </c>
      <c r="F1486" s="2">
        <f>'Moving Avg'!D1486</f>
        <v>6.35</v>
      </c>
      <c r="G1486" s="2">
        <f>'Moving Avg'!F1486</f>
        <v>6.4119999999999973</v>
      </c>
      <c r="H1486" s="2">
        <f>'Moving Avg'!G1486</f>
        <v>6.4686000000000039</v>
      </c>
      <c r="I1486" s="2">
        <f>'Moving Avg'!H1486</f>
        <v>6.4405000000000054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6.35</v>
      </c>
      <c r="C1487" s="2">
        <f>RSI!I1487</f>
        <v>31.8328027360742</v>
      </c>
      <c r="D1487" s="2">
        <f>MACD!E1487</f>
        <v>7.3344956820582397E-3</v>
      </c>
      <c r="E1487" s="2">
        <f>MACD!F1487</f>
        <v>-5.9275591522812325E-3</v>
      </c>
      <c r="F1487" s="2">
        <f>'Moving Avg'!D1487</f>
        <v>6.35</v>
      </c>
      <c r="G1487" s="2">
        <f>'Moving Avg'!F1487</f>
        <v>6.4099999999999984</v>
      </c>
      <c r="H1487" s="2">
        <f>'Moving Avg'!G1487</f>
        <v>6.4636000000000031</v>
      </c>
      <c r="I1487" s="2">
        <f>'Moving Avg'!H1487</f>
        <v>6.4402500000000051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44179</v>
      </c>
      <c r="B1488" s="2">
        <f>RSI!B1488</f>
        <v>6.35</v>
      </c>
      <c r="C1488" s="2">
        <f>RSI!I1488</f>
        <v>31.832802736074214</v>
      </c>
      <c r="D1488" s="2">
        <f>MACD!E1488</f>
        <v>2.3468161712949076E-2</v>
      </c>
      <c r="E1488" s="2">
        <f>MACD!F1488</f>
        <v>-4.8414979235170477E-5</v>
      </c>
      <c r="F1488" s="2">
        <f>'Moving Avg'!D1488</f>
        <v>6.35</v>
      </c>
      <c r="G1488" s="2">
        <f>'Moving Avg'!F1488</f>
        <v>6.4074999999999971</v>
      </c>
      <c r="H1488" s="2">
        <f>'Moving Avg'!G1488</f>
        <v>6.4586000000000032</v>
      </c>
      <c r="I1488" s="2">
        <f>'Moving Avg'!H1488</f>
        <v>6.4400000000000048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6.35</v>
      </c>
      <c r="C1489" s="2">
        <f>RSI!I1489</f>
        <v>31.832802736074214</v>
      </c>
      <c r="D1489" s="2">
        <f>MACD!E1489</f>
        <v>3.7550456617915451E-2</v>
      </c>
      <c r="E1489" s="2">
        <f>MACD!F1489</f>
        <v>7.4713593401949541E-3</v>
      </c>
      <c r="F1489" s="2">
        <f>'Moving Avg'!D1489</f>
        <v>6.35</v>
      </c>
      <c r="G1489" s="2">
        <f>'Moving Avg'!F1489</f>
        <v>6.4049999999999985</v>
      </c>
      <c r="H1489" s="2">
        <f>'Moving Avg'!G1489</f>
        <v>6.4536000000000051</v>
      </c>
      <c r="I1489" s="2">
        <f>'Moving Avg'!H1489</f>
        <v>6.4397500000000036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44181</v>
      </c>
      <c r="B1490" s="2">
        <f>RSI!B1490</f>
        <v>6.35</v>
      </c>
      <c r="C1490" s="2">
        <f>RSI!I1490</f>
        <v>31.832802736074214</v>
      </c>
      <c r="D1490" s="2">
        <f>MACD!E1490</f>
        <v>4.9865069929579064E-2</v>
      </c>
      <c r="E1490" s="2">
        <f>MACD!F1490</f>
        <v>1.5950101458071776E-2</v>
      </c>
      <c r="F1490" s="2">
        <f>'Moving Avg'!D1490</f>
        <v>6.35</v>
      </c>
      <c r="G1490" s="2">
        <f>'Moving Avg'!F1490</f>
        <v>6.4024999999999981</v>
      </c>
      <c r="H1490" s="2">
        <f>'Moving Avg'!G1490</f>
        <v>6.4486000000000061</v>
      </c>
      <c r="I1490" s="2">
        <f>'Moving Avg'!H1490</f>
        <v>6.4395000000000042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6.35</v>
      </c>
      <c r="C1491" s="2">
        <f>RSI!I1491</f>
        <v>31.832802736074214</v>
      </c>
      <c r="D1491" s="2">
        <f>MACD!E1491</f>
        <v>6.0654410046357299E-2</v>
      </c>
      <c r="E1491" s="2">
        <f>MACD!F1491</f>
        <v>2.4890963175728885E-2</v>
      </c>
      <c r="F1491" s="2">
        <f>'Moving Avg'!D1491</f>
        <v>6.35</v>
      </c>
      <c r="G1491" s="2">
        <f>'Moving Avg'!F1491</f>
        <v>6.3999999999999968</v>
      </c>
      <c r="H1491" s="2">
        <f>'Moving Avg'!G1491</f>
        <v>6.445600000000006</v>
      </c>
      <c r="I1491" s="2">
        <f>'Moving Avg'!H1491</f>
        <v>6.439250000000003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44183</v>
      </c>
      <c r="B1492" s="2">
        <f>RSI!B1492</f>
        <v>6.5</v>
      </c>
      <c r="C1492" s="2">
        <f>RSI!I1492</f>
        <v>65.590464309486862</v>
      </c>
      <c r="D1492" s="2">
        <f>MACD!E1492</f>
        <v>3.5937745920797681E-2</v>
      </c>
      <c r="E1492" s="2">
        <f>MACD!F1492</f>
        <v>2.7100319724742646E-2</v>
      </c>
      <c r="F1492" s="2">
        <f>'Moving Avg'!D1492</f>
        <v>6.38</v>
      </c>
      <c r="G1492" s="2">
        <f>'Moving Avg'!F1492</f>
        <v>6.4049999999999985</v>
      </c>
      <c r="H1492" s="2">
        <f>'Moving Avg'!G1492</f>
        <v>6.4456000000000051</v>
      </c>
      <c r="I1492" s="2">
        <f>'Moving Avg'!H1492</f>
        <v>6.4397500000000027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6.5</v>
      </c>
      <c r="C1493" s="2">
        <f>RSI!I1493</f>
        <v>65.590464309486862</v>
      </c>
      <c r="D1493" s="2">
        <f>MACD!E1493</f>
        <v>1.4453889458654778E-2</v>
      </c>
      <c r="E1493" s="2">
        <f>MACD!F1493</f>
        <v>2.4571033671525074E-2</v>
      </c>
      <c r="F1493" s="2">
        <f>'Moving Avg'!D1493</f>
        <v>6.4099999999999993</v>
      </c>
      <c r="G1493" s="2">
        <f>'Moving Avg'!F1493</f>
        <v>6.4099999999999984</v>
      </c>
      <c r="H1493" s="2">
        <f>'Moving Avg'!G1493</f>
        <v>6.4456000000000051</v>
      </c>
      <c r="I1493" s="2">
        <f>'Moving Avg'!H1493</f>
        <v>6.4402500000000025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6.5</v>
      </c>
      <c r="C1494" s="2">
        <f>RSI!I1494</f>
        <v>65.590464309486848</v>
      </c>
      <c r="D1494" s="2">
        <f>MACD!E1494</f>
        <v>-4.25231021349326E-3</v>
      </c>
      <c r="E1494" s="2">
        <f>MACD!F1494</f>
        <v>1.8806364894521407E-2</v>
      </c>
      <c r="F1494" s="2">
        <f>'Moving Avg'!D1494</f>
        <v>6.44</v>
      </c>
      <c r="G1494" s="2">
        <f>'Moving Avg'!F1494</f>
        <v>6.4149999999999974</v>
      </c>
      <c r="H1494" s="2">
        <f>'Moving Avg'!G1494</f>
        <v>6.4456000000000042</v>
      </c>
      <c r="I1494" s="2">
        <f>'Moving Avg'!H1494</f>
        <v>6.4407500000000031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6.5</v>
      </c>
      <c r="C1495" s="2">
        <f>RSI!I1495</f>
        <v>65.590464309486833</v>
      </c>
      <c r="D1495" s="2">
        <f>MACD!E1495</f>
        <v>-2.0569106991232822E-2</v>
      </c>
      <c r="E1495" s="2">
        <f>MACD!F1495</f>
        <v>1.0931270517370563E-2</v>
      </c>
      <c r="F1495" s="2">
        <f>'Moving Avg'!D1495</f>
        <v>6.4700000000000006</v>
      </c>
      <c r="G1495" s="2">
        <f>'Moving Avg'!F1495</f>
        <v>6.419999999999999</v>
      </c>
      <c r="H1495" s="2">
        <f>'Moving Avg'!G1495</f>
        <v>6.4456000000000042</v>
      </c>
      <c r="I1495" s="2">
        <f>'Moving Avg'!H1495</f>
        <v>6.4403000000000024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6.5</v>
      </c>
      <c r="C1496" s="2">
        <f>RSI!I1496</f>
        <v>65.590464309486848</v>
      </c>
      <c r="D1496" s="2">
        <f>MACD!E1496</f>
        <v>-3.4827918062211971E-2</v>
      </c>
      <c r="E1496" s="2">
        <f>MACD!F1496</f>
        <v>1.7794328014540568E-3</v>
      </c>
      <c r="F1496" s="2">
        <f>'Moving Avg'!D1496</f>
        <v>6.5</v>
      </c>
      <c r="G1496" s="2">
        <f>'Moving Avg'!F1496</f>
        <v>6.4249999999999989</v>
      </c>
      <c r="H1496" s="2">
        <f>'Moving Avg'!G1496</f>
        <v>6.4456000000000024</v>
      </c>
      <c r="I1496" s="2">
        <f>'Moving Avg'!H1496</f>
        <v>6.4403000000000032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6.5</v>
      </c>
      <c r="C1497" s="2">
        <f>RSI!I1497</f>
        <v>65.590464309486848</v>
      </c>
      <c r="D1497" s="2">
        <f>MACD!E1497</f>
        <v>-4.7311853595745745E-2</v>
      </c>
      <c r="E1497" s="2">
        <f>MACD!F1497</f>
        <v>-8.0388244779859043E-3</v>
      </c>
      <c r="F1497" s="2">
        <f>'Moving Avg'!D1497</f>
        <v>6.5</v>
      </c>
      <c r="G1497" s="2">
        <f>'Moving Avg'!F1497</f>
        <v>6.4249999999999998</v>
      </c>
      <c r="H1497" s="2">
        <f>'Moving Avg'!G1497</f>
        <v>6.4456000000000016</v>
      </c>
      <c r="I1497" s="2">
        <f>'Moving Avg'!H1497</f>
        <v>6.4407500000000031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6.5</v>
      </c>
      <c r="C1498" s="2">
        <f>RSI!I1498</f>
        <v>65.590464309486848</v>
      </c>
      <c r="D1498" s="2">
        <f>MACD!E1498</f>
        <v>-5.826295005539972E-2</v>
      </c>
      <c r="E1498" s="2">
        <f>MACD!F1498</f>
        <v>-1.808364959346867E-2</v>
      </c>
      <c r="F1498" s="2">
        <f>'Moving Avg'!D1498</f>
        <v>6.5</v>
      </c>
      <c r="G1498" s="2">
        <f>'Moving Avg'!F1498</f>
        <v>6.4249999999999998</v>
      </c>
      <c r="H1498" s="2">
        <f>'Moving Avg'!G1498</f>
        <v>6.4456000000000016</v>
      </c>
      <c r="I1498" s="2">
        <f>'Moving Avg'!H1498</f>
        <v>6.441200000000002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6.21</v>
      </c>
      <c r="C1499" s="2">
        <f>RSI!I1499</f>
        <v>25.145776391781581</v>
      </c>
      <c r="D1499" s="2">
        <f>MACD!E1499</f>
        <v>-4.6406823919170392E-2</v>
      </c>
      <c r="E1499" s="2">
        <f>MACD!F1499</f>
        <v>-2.3748284458609017E-2</v>
      </c>
      <c r="F1499" s="2">
        <f>'Moving Avg'!D1499</f>
        <v>6.4420000000000002</v>
      </c>
      <c r="G1499" s="2">
        <f>'Moving Avg'!F1499</f>
        <v>6.4105000000000008</v>
      </c>
      <c r="H1499" s="2">
        <f>'Moving Avg'!G1499</f>
        <v>6.4398</v>
      </c>
      <c r="I1499" s="2">
        <f>'Moving Avg'!H1499</f>
        <v>6.4411500000000039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6.39</v>
      </c>
      <c r="C1500" s="2">
        <f>RSI!I1500</f>
        <v>46.993603658447299</v>
      </c>
      <c r="D1500" s="2">
        <f>MACD!E1500</f>
        <v>-4.8326875249256496E-2</v>
      </c>
      <c r="E1500" s="2">
        <f>MACD!F1500</f>
        <v>-2.8664002616738515E-2</v>
      </c>
      <c r="F1500" s="2">
        <f>'Moving Avg'!D1500</f>
        <v>6.42</v>
      </c>
      <c r="G1500" s="2">
        <f>'Moving Avg'!F1500</f>
        <v>6.4049999999999994</v>
      </c>
      <c r="H1500" s="2">
        <f>'Moving Avg'!G1500</f>
        <v>6.4375999999999998</v>
      </c>
      <c r="I1500" s="2">
        <f>'Moving Avg'!H1500</f>
        <v>6.4411000000000032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44196</v>
      </c>
      <c r="B1501" s="2">
        <f>RSI!B1501</f>
        <v>6.5</v>
      </c>
      <c r="C1501" s="2">
        <f>RSI!I1501</f>
        <v>55.534772802689616</v>
      </c>
      <c r="D1501" s="2">
        <f>MACD!E1501</f>
        <v>-5.7884443952324283E-2</v>
      </c>
      <c r="E1501" s="2">
        <f>MACD!F1501</f>
        <v>-3.4508090883855674E-2</v>
      </c>
      <c r="F1501" s="2">
        <f>'Moving Avg'!D1501</f>
        <v>6.42</v>
      </c>
      <c r="G1501" s="2">
        <f>'Moving Avg'!F1501</f>
        <v>6.4049999999999994</v>
      </c>
      <c r="H1501" s="2">
        <f>'Moving Avg'!G1501</f>
        <v>6.4375999999999989</v>
      </c>
      <c r="I1501" s="2">
        <f>'Moving Avg'!H1501</f>
        <v>6.4411500000000048</v>
      </c>
      <c r="J1501" s="6" t="str">
        <f>OBV!F1501</f>
        <v>BULLISH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44200</v>
      </c>
      <c r="B1502" s="2">
        <f>RSI!B1502</f>
        <v>6.5</v>
      </c>
      <c r="C1502" s="2">
        <f>RSI!I1502</f>
        <v>55.534772802689616</v>
      </c>
      <c r="D1502" s="2">
        <f>MACD!E1502</f>
        <v>-4.3345394429629813E-2</v>
      </c>
      <c r="E1502" s="2">
        <f>MACD!F1502</f>
        <v>-3.6275551593010505E-2</v>
      </c>
      <c r="F1502" s="2">
        <f>'Moving Avg'!D1502</f>
        <v>6.42</v>
      </c>
      <c r="G1502" s="2">
        <f>'Moving Avg'!F1502</f>
        <v>6.4124999999999996</v>
      </c>
      <c r="H1502" s="2">
        <f>'Moving Avg'!G1502</f>
        <v>6.4375999999999989</v>
      </c>
      <c r="I1502" s="2">
        <f>'Moving Avg'!H1502</f>
        <v>6.4412000000000047</v>
      </c>
      <c r="J1502" s="6" t="str">
        <f>OBV!F1502</f>
        <v>BULLISH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44201</v>
      </c>
      <c r="B1503" s="2">
        <f>RSI!B1503</f>
        <v>6.5</v>
      </c>
      <c r="C1503" s="2">
        <f>RSI!I1503</f>
        <v>55.534772802689616</v>
      </c>
      <c r="D1503" s="2">
        <f>MACD!E1503</f>
        <v>-3.1460436604959341E-2</v>
      </c>
      <c r="E1503" s="2">
        <f>MACD!F1503</f>
        <v>-3.5312528595400274E-2</v>
      </c>
      <c r="F1503" s="2">
        <f>'Moving Avg'!D1503</f>
        <v>6.42</v>
      </c>
      <c r="G1503" s="2">
        <f>'Moving Avg'!F1503</f>
        <v>6.42</v>
      </c>
      <c r="H1503" s="2">
        <f>'Moving Avg'!G1503</f>
        <v>6.4413999999999989</v>
      </c>
      <c r="I1503" s="2">
        <f>'Moving Avg'!H1503</f>
        <v>6.442250000000004</v>
      </c>
      <c r="J1503" s="6" t="str">
        <f>OBV!F1503</f>
        <v>BULLISH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6.5</v>
      </c>
      <c r="C1504" s="2">
        <f>RSI!I1504</f>
        <v>55.534772802689616</v>
      </c>
      <c r="D1504" s="2">
        <f>MACD!E1504</f>
        <v>-2.1790336467625515E-2</v>
      </c>
      <c r="E1504" s="2">
        <f>MACD!F1504</f>
        <v>-3.2608090169845325E-2</v>
      </c>
      <c r="F1504" s="2">
        <f>'Moving Avg'!D1504</f>
        <v>6.4779999999999998</v>
      </c>
      <c r="G1504" s="2">
        <f>'Moving Avg'!F1504</f>
        <v>6.4275000000000002</v>
      </c>
      <c r="H1504" s="2">
        <f>'Moving Avg'!G1504</f>
        <v>6.4413999999999989</v>
      </c>
      <c r="I1504" s="2">
        <f>'Moving Avg'!H1504</f>
        <v>6.4433000000000042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6.5</v>
      </c>
      <c r="C1505" s="2">
        <f>RSI!I1505</f>
        <v>55.534772802689616</v>
      </c>
      <c r="D1505" s="2">
        <f>MACD!E1505</f>
        <v>-1.396572426353071E-2</v>
      </c>
      <c r="E1505" s="2">
        <f>MACD!F1505</f>
        <v>-2.8879616988582404E-2</v>
      </c>
      <c r="F1505" s="2">
        <f>'Moving Avg'!D1505</f>
        <v>6.5</v>
      </c>
      <c r="G1505" s="2">
        <f>'Moving Avg'!F1505</f>
        <v>6.4349999999999996</v>
      </c>
      <c r="H1505" s="2">
        <f>'Moving Avg'!G1505</f>
        <v>6.4413999999999989</v>
      </c>
      <c r="I1505" s="2">
        <f>'Moving Avg'!H1505</f>
        <v>6.445250000000005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6.5</v>
      </c>
      <c r="C1506" s="2">
        <f>RSI!I1506</f>
        <v>55.534772802689616</v>
      </c>
      <c r="D1506" s="2">
        <f>MACD!E1506</f>
        <v>-7.676176533672141E-3</v>
      </c>
      <c r="E1506" s="2">
        <f>MACD!F1506</f>
        <v>-2.4638928897600353E-2</v>
      </c>
      <c r="F1506" s="2">
        <f>'Moving Avg'!D1506</f>
        <v>6.5</v>
      </c>
      <c r="G1506" s="2">
        <f>'Moving Avg'!F1506</f>
        <v>6.4424999999999999</v>
      </c>
      <c r="H1506" s="2">
        <f>'Moving Avg'!G1506</f>
        <v>6.4413999999999998</v>
      </c>
      <c r="I1506" s="2">
        <f>'Moving Avg'!H1506</f>
        <v>6.4472000000000049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44207</v>
      </c>
      <c r="B1507" s="2">
        <f>RSI!B1507</f>
        <v>6.45</v>
      </c>
      <c r="C1507" s="2">
        <f>RSI!I1507</f>
        <v>49.840281324767496</v>
      </c>
      <c r="D1507" s="2">
        <f>MACD!E1507</f>
        <v>1.0427133006469802E-3</v>
      </c>
      <c r="E1507" s="2">
        <f>MACD!F1507</f>
        <v>-1.9502600457950887E-2</v>
      </c>
      <c r="F1507" s="2">
        <f>'Moving Avg'!D1507</f>
        <v>6.49</v>
      </c>
      <c r="G1507" s="2">
        <f>'Moving Avg'!F1507</f>
        <v>6.4474999999999998</v>
      </c>
      <c r="H1507" s="2">
        <f>'Moving Avg'!G1507</f>
        <v>6.4403999999999995</v>
      </c>
      <c r="I1507" s="2">
        <f>'Moving Avg'!H1507</f>
        <v>6.4489000000000054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6.45</v>
      </c>
      <c r="C1508" s="2">
        <f>RSI!I1508</f>
        <v>49.840281324767496</v>
      </c>
      <c r="D1508" s="2">
        <f>MACD!E1508</f>
        <v>8.4316701417721518E-3</v>
      </c>
      <c r="E1508" s="2">
        <f>MACD!F1508</f>
        <v>-1.3915746338006279E-2</v>
      </c>
      <c r="F1508" s="2">
        <f>'Moving Avg'!D1508</f>
        <v>6.4799999999999995</v>
      </c>
      <c r="G1508" s="2">
        <f>'Moving Avg'!F1508</f>
        <v>6.4524999999999988</v>
      </c>
      <c r="H1508" s="2">
        <f>'Moving Avg'!G1508</f>
        <v>6.4393999999999991</v>
      </c>
      <c r="I1508" s="2">
        <f>'Moving Avg'!H1508</f>
        <v>6.4497000000000062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6.45</v>
      </c>
      <c r="C1509" s="2">
        <f>RSI!I1509</f>
        <v>49.840281324767503</v>
      </c>
      <c r="D1509" s="2">
        <f>MACD!E1509</f>
        <v>-2.9920932562665037E-2</v>
      </c>
      <c r="E1509" s="2">
        <f>MACD!F1509</f>
        <v>-1.7116783582938031E-2</v>
      </c>
      <c r="F1509" s="2">
        <f>'Moving Avg'!D1509</f>
        <v>6.4700000000000006</v>
      </c>
      <c r="G1509" s="2">
        <f>'Moving Avg'!F1509</f>
        <v>6.4575000000000005</v>
      </c>
      <c r="H1509" s="2">
        <f>'Moving Avg'!G1509</f>
        <v>6.4383999999999979</v>
      </c>
      <c r="I1509" s="2">
        <f>'Moving Avg'!H1509</f>
        <v>6.4496000000000064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6.45</v>
      </c>
      <c r="C1510" s="2">
        <f>RSI!I1510</f>
        <v>49.840281324767503</v>
      </c>
      <c r="D1510" s="2">
        <f>MACD!E1510</f>
        <v>-3.4671023769131892E-2</v>
      </c>
      <c r="E1510" s="2">
        <f>MACD!F1510</f>
        <v>-2.0627631620176806E-2</v>
      </c>
      <c r="F1510" s="2">
        <f>'Moving Avg'!D1510</f>
        <v>6.4599999999999991</v>
      </c>
      <c r="G1510" s="2">
        <f>'Moving Avg'!F1510</f>
        <v>6.4625000000000004</v>
      </c>
      <c r="H1510" s="2">
        <f>'Moving Avg'!G1510</f>
        <v>6.4373999999999993</v>
      </c>
      <c r="I1510" s="2">
        <f>'Moving Avg'!H1510</f>
        <v>6.4504500000000053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6.45</v>
      </c>
      <c r="C1511" s="2">
        <f>RSI!I1511</f>
        <v>49.840281324767496</v>
      </c>
      <c r="D1511" s="2">
        <f>MACD!E1511</f>
        <v>-2.1758177577399174E-2</v>
      </c>
      <c r="E1511" s="2">
        <f>MACD!F1511</f>
        <v>-2.085374081162128E-2</v>
      </c>
      <c r="F1511" s="2">
        <f>'Moving Avg'!D1511</f>
        <v>6.45</v>
      </c>
      <c r="G1511" s="2">
        <f>'Moving Avg'!F1511</f>
        <v>6.4674999999999994</v>
      </c>
      <c r="H1511" s="2">
        <f>'Moving Avg'!G1511</f>
        <v>6.4363999999999972</v>
      </c>
      <c r="I1511" s="2">
        <f>'Moving Avg'!H1511</f>
        <v>6.4522000000000048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6.45</v>
      </c>
      <c r="C1512" s="2">
        <f>RSI!I1512</f>
        <v>49.840281324767496</v>
      </c>
      <c r="D1512" s="2">
        <f>MACD!E1512</f>
        <v>-1.0823518281000588E-2</v>
      </c>
      <c r="E1512" s="2">
        <f>MACD!F1512</f>
        <v>-1.8847696305497142E-2</v>
      </c>
      <c r="F1512" s="2">
        <f>'Moving Avg'!D1512</f>
        <v>6.45</v>
      </c>
      <c r="G1512" s="2">
        <f>'Moving Avg'!F1512</f>
        <v>6.4650000000000007</v>
      </c>
      <c r="H1512" s="2">
        <f>'Moving Avg'!G1512</f>
        <v>6.4353999999999978</v>
      </c>
      <c r="I1512" s="2">
        <f>'Moving Avg'!H1512</f>
        <v>6.4530500000000055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6.45</v>
      </c>
      <c r="C1513" s="2">
        <f>RSI!I1513</f>
        <v>49.840281324767496</v>
      </c>
      <c r="D1513" s="2">
        <f>MACD!E1513</f>
        <v>-1.5633320142374174E-3</v>
      </c>
      <c r="E1513" s="2">
        <f>MACD!F1513</f>
        <v>-1.5390823447245199E-2</v>
      </c>
      <c r="F1513" s="2">
        <f>'Moving Avg'!D1513</f>
        <v>6.45</v>
      </c>
      <c r="G1513" s="2">
        <f>'Moving Avg'!F1513</f>
        <v>6.4625000000000004</v>
      </c>
      <c r="H1513" s="2">
        <f>'Moving Avg'!G1513</f>
        <v>6.4343999999999975</v>
      </c>
      <c r="I1513" s="2">
        <f>'Moving Avg'!H1513</f>
        <v>6.4530500000000037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6.45</v>
      </c>
      <c r="C1514" s="2">
        <f>RSI!I1514</f>
        <v>49.84028132476751</v>
      </c>
      <c r="D1514" s="2">
        <f>MACD!E1514</f>
        <v>6.279415995496862E-3</v>
      </c>
      <c r="E1514" s="2">
        <f>MACD!F1514</f>
        <v>-1.1056775558696788E-2</v>
      </c>
      <c r="F1514" s="2">
        <f>'Moving Avg'!D1514</f>
        <v>6.45</v>
      </c>
      <c r="G1514" s="2">
        <f>'Moving Avg'!F1514</f>
        <v>6.4600000000000009</v>
      </c>
      <c r="H1514" s="2">
        <f>'Moving Avg'!G1514</f>
        <v>6.4333999999999971</v>
      </c>
      <c r="I1514" s="2">
        <f>'Moving Avg'!H1514</f>
        <v>6.4521000000000042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6.45</v>
      </c>
      <c r="C1515" s="2">
        <f>RSI!I1515</f>
        <v>49.840281324767503</v>
      </c>
      <c r="D1515" s="2">
        <f>MACD!E1515</f>
        <v>1.2922259410582448E-2</v>
      </c>
      <c r="E1515" s="2">
        <f>MACD!F1515</f>
        <v>-6.2609685648409409E-3</v>
      </c>
      <c r="F1515" s="2">
        <f>'Moving Avg'!D1515</f>
        <v>6.45</v>
      </c>
      <c r="G1515" s="2">
        <f>'Moving Avg'!F1515</f>
        <v>6.4575000000000005</v>
      </c>
      <c r="H1515" s="2">
        <f>'Moving Avg'!G1515</f>
        <v>6.4325999999999963</v>
      </c>
      <c r="I1515" s="2">
        <f>'Moving Avg'!H1515</f>
        <v>6.4521000000000042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44221</v>
      </c>
      <c r="B1516" s="2">
        <f>RSI!B1516</f>
        <v>6.45</v>
      </c>
      <c r="C1516" s="2">
        <f>RSI!I1516</f>
        <v>49.84028132476751</v>
      </c>
      <c r="D1516" s="2">
        <f>MACD!E1516</f>
        <v>1.8549304714018611E-2</v>
      </c>
      <c r="E1516" s="2">
        <f>MACD!F1516</f>
        <v>-1.2989139090690311E-3</v>
      </c>
      <c r="F1516" s="2">
        <f>'Moving Avg'!D1516</f>
        <v>6.45</v>
      </c>
      <c r="G1516" s="2">
        <f>'Moving Avg'!F1516</f>
        <v>6.455000000000001</v>
      </c>
      <c r="H1516" s="2">
        <f>'Moving Avg'!G1516</f>
        <v>6.4317999999999964</v>
      </c>
      <c r="I1516" s="2">
        <f>'Moving Avg'!H1516</f>
        <v>6.4521000000000024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6.45</v>
      </c>
      <c r="C1517" s="2">
        <f>RSI!I1517</f>
        <v>49.840281324767503</v>
      </c>
      <c r="D1517" s="2">
        <f>MACD!E1517</f>
        <v>1.5624063231365781E-2</v>
      </c>
      <c r="E1517" s="2">
        <f>MACD!F1517</f>
        <v>2.0856815190179318E-3</v>
      </c>
      <c r="F1517" s="2">
        <f>'Moving Avg'!D1517</f>
        <v>6.45</v>
      </c>
      <c r="G1517" s="2">
        <f>'Moving Avg'!F1517</f>
        <v>6.4525000000000006</v>
      </c>
      <c r="H1517" s="2">
        <f>'Moving Avg'!G1517</f>
        <v>6.4329999999999963</v>
      </c>
      <c r="I1517" s="2">
        <f>'Moving Avg'!H1517</f>
        <v>6.4530500000000028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6.45</v>
      </c>
      <c r="C1518" s="2">
        <f>RSI!I1518</f>
        <v>49.84028132476751</v>
      </c>
      <c r="D1518" s="2">
        <f>MACD!E1518</f>
        <v>1.3154155366252418E-2</v>
      </c>
      <c r="E1518" s="2">
        <f>MACD!F1518</f>
        <v>4.299376288464829E-3</v>
      </c>
      <c r="F1518" s="2">
        <f>'Moving Avg'!D1518</f>
        <v>6.45</v>
      </c>
      <c r="G1518" s="2">
        <f>'Moving Avg'!F1518</f>
        <v>6.4500000000000011</v>
      </c>
      <c r="H1518" s="2">
        <f>'Moving Avg'!G1518</f>
        <v>6.4339999999999966</v>
      </c>
      <c r="I1518" s="2">
        <f>'Moving Avg'!H1518</f>
        <v>6.4531000000000027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6.45</v>
      </c>
      <c r="C1519" s="2">
        <f>RSI!I1519</f>
        <v>49.84028132476751</v>
      </c>
      <c r="D1519" s="2">
        <f>MACD!E1519</f>
        <v>1.1069137462060397E-2</v>
      </c>
      <c r="E1519" s="2">
        <f>MACD!F1519</f>
        <v>5.6533285231839432E-3</v>
      </c>
      <c r="F1519" s="2">
        <f>'Moving Avg'!D1519</f>
        <v>6.45</v>
      </c>
      <c r="G1519" s="2">
        <f>'Moving Avg'!F1519</f>
        <v>6.4620000000000015</v>
      </c>
      <c r="H1519" s="2">
        <f>'Moving Avg'!G1519</f>
        <v>6.4349999999999969</v>
      </c>
      <c r="I1519" s="2">
        <f>'Moving Avg'!H1519</f>
        <v>6.4531500000000026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44225</v>
      </c>
      <c r="B1520" s="2">
        <f>RSI!B1520</f>
        <v>6.4</v>
      </c>
      <c r="C1520" s="2">
        <f>RSI!I1520</f>
        <v>39.284084710541073</v>
      </c>
      <c r="D1520" s="2">
        <f>MACD!E1520</f>
        <v>1.3013136113054991E-2</v>
      </c>
      <c r="E1520" s="2">
        <f>MACD!F1520</f>
        <v>7.1252900411581527E-3</v>
      </c>
      <c r="F1520" s="2">
        <f>'Moving Avg'!D1520</f>
        <v>6.44</v>
      </c>
      <c r="G1520" s="2">
        <f>'Moving Avg'!F1520</f>
        <v>6.4625000000000012</v>
      </c>
      <c r="H1520" s="2">
        <f>'Moving Avg'!G1520</f>
        <v>6.4349999999999952</v>
      </c>
      <c r="I1520" s="2">
        <f>'Moving Avg'!H1520</f>
        <v>6.4529500000000031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6.4</v>
      </c>
      <c r="C1521" s="2">
        <f>RSI!I1521</f>
        <v>39.284084710541073</v>
      </c>
      <c r="D1521" s="2">
        <f>MACD!E1521</f>
        <v>1.4957714701577807E-2</v>
      </c>
      <c r="E1521" s="2">
        <f>MACD!F1521</f>
        <v>8.6917749732420835E-3</v>
      </c>
      <c r="F1521" s="2">
        <f>'Moving Avg'!D1521</f>
        <v>6.43</v>
      </c>
      <c r="G1521" s="2">
        <f>'Moving Avg'!F1521</f>
        <v>6.4575000000000014</v>
      </c>
      <c r="H1521" s="2">
        <f>'Moving Avg'!G1521</f>
        <v>6.4349999999999952</v>
      </c>
      <c r="I1521" s="2">
        <f>'Moving Avg'!H1521</f>
        <v>6.4527500000000035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6.4</v>
      </c>
      <c r="C1522" s="2">
        <f>RSI!I1522</f>
        <v>39.28408471054108</v>
      </c>
      <c r="D1522" s="2">
        <f>MACD!E1522</f>
        <v>1.6880587217353415E-2</v>
      </c>
      <c r="E1522" s="2">
        <f>MACD!F1522</f>
        <v>1.032953742206435E-2</v>
      </c>
      <c r="F1522" s="2">
        <f>'Moving Avg'!D1522</f>
        <v>6.42</v>
      </c>
      <c r="G1522" s="2">
        <f>'Moving Avg'!F1522</f>
        <v>6.4525000000000023</v>
      </c>
      <c r="H1522" s="2">
        <f>'Moving Avg'!G1522</f>
        <v>6.4349999999999952</v>
      </c>
      <c r="I1522" s="2">
        <f>'Moving Avg'!H1522</f>
        <v>6.4535000000000036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6.39</v>
      </c>
      <c r="C1523" s="2">
        <f>RSI!I1523</f>
        <v>37.310127369535216</v>
      </c>
      <c r="D1523" s="2">
        <f>MACD!E1523</f>
        <v>1.9505281214415859E-2</v>
      </c>
      <c r="E1523" s="2">
        <f>MACD!F1523</f>
        <v>1.2164686180534652E-2</v>
      </c>
      <c r="F1523" s="2">
        <f>'Moving Avg'!D1523</f>
        <v>6.4079999999999995</v>
      </c>
      <c r="G1523" s="2">
        <f>'Moving Avg'!F1523</f>
        <v>6.447000000000001</v>
      </c>
      <c r="H1523" s="2">
        <f>'Moving Avg'!G1523</f>
        <v>6.4347999999999947</v>
      </c>
      <c r="I1523" s="2">
        <f>'Moving Avg'!H1523</f>
        <v>6.4542000000000037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6.39</v>
      </c>
      <c r="C1524" s="2">
        <f>RSI!I1524</f>
        <v>37.310127369535216</v>
      </c>
      <c r="D1524" s="2">
        <f>MACD!E1524</f>
        <v>2.202314367690672E-2</v>
      </c>
      <c r="E1524" s="2">
        <f>MACD!F1524</f>
        <v>1.4136377679809065E-2</v>
      </c>
      <c r="F1524" s="2">
        <f>'Moving Avg'!D1524</f>
        <v>6.3960000000000008</v>
      </c>
      <c r="G1524" s="2">
        <f>'Moving Avg'!F1524</f>
        <v>6.4415000000000022</v>
      </c>
      <c r="H1524" s="2">
        <f>'Moving Avg'!G1524</f>
        <v>6.4345999999999943</v>
      </c>
      <c r="I1524" s="2">
        <f>'Moving Avg'!H1524</f>
        <v>6.4549000000000056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6.39</v>
      </c>
      <c r="C1525" s="2">
        <f>RSI!I1525</f>
        <v>37.310127369535223</v>
      </c>
      <c r="D1525" s="2">
        <f>MACD!E1525</f>
        <v>2.4428612629833424E-2</v>
      </c>
      <c r="E1525" s="2">
        <f>MACD!F1525</f>
        <v>1.6194824669813937E-2</v>
      </c>
      <c r="F1525" s="2">
        <f>'Moving Avg'!D1525</f>
        <v>6.3940000000000001</v>
      </c>
      <c r="G1525" s="2">
        <f>'Moving Avg'!F1525</f>
        <v>6.4360000000000017</v>
      </c>
      <c r="H1525" s="2">
        <f>'Moving Avg'!G1525</f>
        <v>6.4343999999999948</v>
      </c>
      <c r="I1525" s="2">
        <f>'Moving Avg'!H1525</f>
        <v>6.4556000000000067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6.39</v>
      </c>
      <c r="C1526" s="2">
        <f>RSI!I1526</f>
        <v>37.310127369535223</v>
      </c>
      <c r="D1526" s="2">
        <f>MACD!E1526</f>
        <v>2.6718611238196743E-2</v>
      </c>
      <c r="E1526" s="2">
        <f>MACD!F1526</f>
        <v>1.82995819834905E-2</v>
      </c>
      <c r="F1526" s="2">
        <f>'Moving Avg'!D1526</f>
        <v>6.3920000000000003</v>
      </c>
      <c r="G1526" s="2">
        <f>'Moving Avg'!F1526</f>
        <v>6.4305000000000021</v>
      </c>
      <c r="H1526" s="2">
        <f>'Moving Avg'!G1526</f>
        <v>6.4341999999999935</v>
      </c>
      <c r="I1526" s="2">
        <f>'Moving Avg'!H1526</f>
        <v>6.455400000000008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6.39</v>
      </c>
      <c r="C1527" s="2">
        <f>RSI!I1527</f>
        <v>37.310127369535223</v>
      </c>
      <c r="D1527" s="2">
        <f>MACD!E1527</f>
        <v>2.8892044777647286E-2</v>
      </c>
      <c r="E1527" s="2">
        <f>MACD!F1527</f>
        <v>2.0418074542321859E-2</v>
      </c>
      <c r="F1527" s="2">
        <f>'Moving Avg'!D1527</f>
        <v>6.39</v>
      </c>
      <c r="G1527" s="2">
        <f>'Moving Avg'!F1527</f>
        <v>6.427500000000002</v>
      </c>
      <c r="H1527" s="2">
        <f>'Moving Avg'!G1527</f>
        <v>6.4319999999999951</v>
      </c>
      <c r="I1527" s="2">
        <f>'Moving Avg'!H1527</f>
        <v>6.4552000000000085</v>
      </c>
      <c r="J1527" s="6" t="str">
        <f>OBV!F1527</f>
        <v>BEARISH</v>
      </c>
      <c r="K1527" s="6" t="str">
        <f>OBV!G1527</f>
        <v>NEUTRAL</v>
      </c>
      <c r="L1527" s="6" t="str">
        <f>OBV!H1527</f>
        <v>CONFIRMED BEARISH</v>
      </c>
    </row>
    <row r="1528" spans="1:12" ht="13.5" x14ac:dyDescent="0.25">
      <c r="A1528" s="3">
        <f>RSI!A1528</f>
        <v>44237</v>
      </c>
      <c r="B1528" s="2">
        <f>RSI!B1528</f>
        <v>6.39</v>
      </c>
      <c r="C1528" s="2">
        <f>RSI!I1528</f>
        <v>37.310127369535223</v>
      </c>
      <c r="D1528" s="2">
        <f>MACD!E1528</f>
        <v>3.0949383935021224E-2</v>
      </c>
      <c r="E1528" s="2">
        <f>MACD!F1528</f>
        <v>2.2524336420861733E-2</v>
      </c>
      <c r="F1528" s="2">
        <f>'Moving Avg'!D1528</f>
        <v>6.39</v>
      </c>
      <c r="G1528" s="2">
        <f>'Moving Avg'!F1528</f>
        <v>6.4245000000000019</v>
      </c>
      <c r="H1528" s="2">
        <f>'Moving Avg'!G1528</f>
        <v>6.4297999999999949</v>
      </c>
      <c r="I1528" s="2">
        <f>'Moving Avg'!H1528</f>
        <v>6.455000000000009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6.39</v>
      </c>
      <c r="C1529" s="2">
        <f>RSI!I1529</f>
        <v>37.310127369535223</v>
      </c>
      <c r="D1529" s="2">
        <f>MACD!E1529</f>
        <v>3.2892320494958049E-2</v>
      </c>
      <c r="E1529" s="2">
        <f>MACD!F1529</f>
        <v>2.4597933235680998E-2</v>
      </c>
      <c r="F1529" s="2">
        <f>'Moving Avg'!D1529</f>
        <v>6.39</v>
      </c>
      <c r="G1529" s="2">
        <f>'Moving Avg'!F1529</f>
        <v>6.4215000000000018</v>
      </c>
      <c r="H1529" s="2">
        <f>'Moving Avg'!G1529</f>
        <v>6.4275999999999947</v>
      </c>
      <c r="I1529" s="2">
        <f>'Moving Avg'!H1529</f>
        <v>6.4548000000000103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6.39</v>
      </c>
      <c r="C1530" s="2">
        <f>RSI!I1530</f>
        <v>37.310127369535223</v>
      </c>
      <c r="D1530" s="2">
        <f>MACD!E1530</f>
        <v>2.7031175970749999E-2</v>
      </c>
      <c r="E1530" s="2">
        <f>MACD!F1530</f>
        <v>2.5084581782694799E-2</v>
      </c>
      <c r="F1530" s="2">
        <f>'Moving Avg'!D1530</f>
        <v>6.39</v>
      </c>
      <c r="G1530" s="2">
        <f>'Moving Avg'!F1530</f>
        <v>6.4185000000000016</v>
      </c>
      <c r="H1530" s="2">
        <f>'Moving Avg'!G1530</f>
        <v>6.4253999999999936</v>
      </c>
      <c r="I1530" s="2">
        <f>'Moving Avg'!H1530</f>
        <v>6.4546000000000117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6.39</v>
      </c>
      <c r="C1531" s="2">
        <f>RSI!I1531</f>
        <v>37.310127369535223</v>
      </c>
      <c r="D1531" s="2">
        <f>MACD!E1531</f>
        <v>2.2245023697131217E-2</v>
      </c>
      <c r="E1531" s="2">
        <f>MACD!F1531</f>
        <v>2.4516670165582087E-2</v>
      </c>
      <c r="F1531" s="2">
        <f>'Moving Avg'!D1531</f>
        <v>6.39</v>
      </c>
      <c r="G1531" s="2">
        <f>'Moving Avg'!F1531</f>
        <v>6.4154999999999998</v>
      </c>
      <c r="H1531" s="2">
        <f>'Moving Avg'!G1531</f>
        <v>6.4231999999999934</v>
      </c>
      <c r="I1531" s="2">
        <f>'Moving Avg'!H1531</f>
        <v>6.454400000000013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6.39</v>
      </c>
      <c r="C1532" s="2">
        <f>RSI!I1532</f>
        <v>37.310127369535223</v>
      </c>
      <c r="D1532" s="2">
        <f>MACD!E1532</f>
        <v>1.835564486512542E-2</v>
      </c>
      <c r="E1532" s="2">
        <f>MACD!F1532</f>
        <v>2.3284465105490756E-2</v>
      </c>
      <c r="F1532" s="2">
        <f>'Moving Avg'!D1532</f>
        <v>6.39</v>
      </c>
      <c r="G1532" s="2">
        <f>'Moving Avg'!F1532</f>
        <v>6.4124999999999996</v>
      </c>
      <c r="H1532" s="2">
        <f>'Moving Avg'!G1532</f>
        <v>6.4239999999999942</v>
      </c>
      <c r="I1532" s="2">
        <f>'Moving Avg'!H1532</f>
        <v>6.4542000000000135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44244</v>
      </c>
      <c r="B1533" s="2">
        <f>RSI!B1533</f>
        <v>6.5</v>
      </c>
      <c r="C1533" s="2">
        <f>RSI!I1533</f>
        <v>70.97341711185237</v>
      </c>
      <c r="D1533" s="2">
        <f>MACD!E1533</f>
        <v>5.5265800267720877E-3</v>
      </c>
      <c r="E1533" s="2">
        <f>MACD!F1533</f>
        <v>1.9732888089747023E-2</v>
      </c>
      <c r="F1533" s="2">
        <f>'Moving Avg'!D1533</f>
        <v>6.4120000000000008</v>
      </c>
      <c r="G1533" s="2">
        <f>'Moving Avg'!F1533</f>
        <v>6.4150000000000009</v>
      </c>
      <c r="H1533" s="2">
        <f>'Moving Avg'!G1533</f>
        <v>6.4269999999999952</v>
      </c>
      <c r="I1533" s="2">
        <f>'Moving Avg'!H1533</f>
        <v>6.4555000000000131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6.5</v>
      </c>
      <c r="C1534" s="2">
        <f>RSI!I1534</f>
        <v>70.97341711185237</v>
      </c>
      <c r="D1534" s="2">
        <f>MACD!E1534</f>
        <v>-5.8412238212461887E-3</v>
      </c>
      <c r="E1534" s="2">
        <f>MACD!F1534</f>
        <v>1.4618065707548382E-2</v>
      </c>
      <c r="F1534" s="2">
        <f>'Moving Avg'!D1534</f>
        <v>6.4340000000000002</v>
      </c>
      <c r="G1534" s="2">
        <f>'Moving Avg'!F1534</f>
        <v>6.4174999999999995</v>
      </c>
      <c r="H1534" s="2">
        <f>'Moving Avg'!G1534</f>
        <v>6.4299999999999953</v>
      </c>
      <c r="I1534" s="2">
        <f>'Moving Avg'!H1534</f>
        <v>6.4568000000000145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6.5</v>
      </c>
      <c r="C1535" s="2">
        <f>RSI!I1535</f>
        <v>70.97341711185237</v>
      </c>
      <c r="D1535" s="2">
        <f>MACD!E1535</f>
        <v>-1.5934617447799226E-2</v>
      </c>
      <c r="E1535" s="2">
        <f>MACD!F1535</f>
        <v>8.5075290764788612E-3</v>
      </c>
      <c r="F1535" s="2">
        <f>'Moving Avg'!D1535</f>
        <v>6.4560000000000004</v>
      </c>
      <c r="G1535" s="2">
        <f>'Moving Avg'!F1535</f>
        <v>6.42</v>
      </c>
      <c r="H1535" s="2">
        <f>'Moving Avg'!G1535</f>
        <v>6.4329999999999954</v>
      </c>
      <c r="I1535" s="2">
        <f>'Moving Avg'!H1535</f>
        <v>6.4588000000000143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</row>
    <row r="1536" spans="1:12" ht="13.5" x14ac:dyDescent="0.25">
      <c r="A1536" s="3">
        <f>RSI!A1536</f>
        <v>44249</v>
      </c>
      <c r="B1536" s="2">
        <f>RSI!B1536</f>
        <v>6.5</v>
      </c>
      <c r="C1536" s="2">
        <f>RSI!I1536</f>
        <v>70.97341711185237</v>
      </c>
      <c r="D1536" s="2">
        <f>MACD!E1536</f>
        <v>-2.4914517098826749E-2</v>
      </c>
      <c r="E1536" s="2">
        <f>MACD!F1536</f>
        <v>1.8231198414177391E-3</v>
      </c>
      <c r="F1536" s="2">
        <f>'Moving Avg'!D1536</f>
        <v>6.4779999999999998</v>
      </c>
      <c r="G1536" s="2">
        <f>'Moving Avg'!F1536</f>
        <v>6.4224999999999994</v>
      </c>
      <c r="H1536" s="2">
        <f>'Moving Avg'!G1536</f>
        <v>6.4359999999999946</v>
      </c>
      <c r="I1536" s="2">
        <f>'Moving Avg'!H1536</f>
        <v>6.4608000000000141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6.5</v>
      </c>
      <c r="C1537" s="2">
        <f>RSI!I1537</f>
        <v>70.97341711185237</v>
      </c>
      <c r="D1537" s="2">
        <f>MACD!E1537</f>
        <v>-3.2919686146226645E-2</v>
      </c>
      <c r="E1537" s="2">
        <f>MACD!F1537</f>
        <v>-5.1254413561111377E-3</v>
      </c>
      <c r="F1537" s="2">
        <f>'Moving Avg'!D1537</f>
        <v>6.5</v>
      </c>
      <c r="G1537" s="2">
        <f>'Moving Avg'!F1537</f>
        <v>6.4249999999999998</v>
      </c>
      <c r="H1537" s="2">
        <f>'Moving Avg'!G1537</f>
        <v>6.4389999999999956</v>
      </c>
      <c r="I1537" s="2">
        <f>'Moving Avg'!H1537</f>
        <v>6.462800000000013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6.5</v>
      </c>
      <c r="C1538" s="2">
        <f>RSI!I1538</f>
        <v>70.97341711185237</v>
      </c>
      <c r="D1538" s="2">
        <f>MACD!E1538</f>
        <v>-4.0069950372579655E-2</v>
      </c>
      <c r="E1538" s="2">
        <f>MACD!F1538</f>
        <v>-1.2114343159404843E-2</v>
      </c>
      <c r="F1538" s="2">
        <f>'Moving Avg'!D1538</f>
        <v>6.5</v>
      </c>
      <c r="G1538" s="2">
        <f>'Moving Avg'!F1538</f>
        <v>6.4275000000000002</v>
      </c>
      <c r="H1538" s="2">
        <f>'Moving Avg'!G1538</f>
        <v>6.4419999999999948</v>
      </c>
      <c r="I1538" s="2">
        <f>'Moving Avg'!H1538</f>
        <v>6.4641000000000144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6.5</v>
      </c>
      <c r="C1539" s="2">
        <f>RSI!I1539</f>
        <v>70.97341711185237</v>
      </c>
      <c r="D1539" s="2">
        <f>MACD!E1539</f>
        <v>-4.6468932881858827E-2</v>
      </c>
      <c r="E1539" s="2">
        <f>MACD!F1539</f>
        <v>-1.8985261103895642E-2</v>
      </c>
      <c r="F1539" s="2">
        <f>'Moving Avg'!D1539</f>
        <v>6.5</v>
      </c>
      <c r="G1539" s="2">
        <f>'Moving Avg'!F1539</f>
        <v>6.4300000000000015</v>
      </c>
      <c r="H1539" s="2">
        <f>'Moving Avg'!G1539</f>
        <v>6.4449999999999958</v>
      </c>
      <c r="I1539" s="2">
        <f>'Moving Avg'!H1539</f>
        <v>6.4654000000000131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6.5</v>
      </c>
      <c r="C1540" s="2">
        <f>RSI!I1540</f>
        <v>70.97341711185237</v>
      </c>
      <c r="D1540" s="2">
        <f>MACD!E1540</f>
        <v>-5.2206381481643582E-2</v>
      </c>
      <c r="E1540" s="2">
        <f>MACD!F1540</f>
        <v>-2.562948517944523E-2</v>
      </c>
      <c r="F1540" s="2">
        <f>'Moving Avg'!D1540</f>
        <v>6.5</v>
      </c>
      <c r="G1540" s="2">
        <f>'Moving Avg'!F1540</f>
        <v>6.4349999999999996</v>
      </c>
      <c r="H1540" s="2">
        <f>'Moving Avg'!G1540</f>
        <v>6.447999999999996</v>
      </c>
      <c r="I1540" s="2">
        <f>'Moving Avg'!H1540</f>
        <v>6.4667000000000137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6.5</v>
      </c>
      <c r="C1541" s="2">
        <f>RSI!I1541</f>
        <v>70.97341711185237</v>
      </c>
      <c r="D1541" s="2">
        <f>MACD!E1541</f>
        <v>-5.7360150253763287E-2</v>
      </c>
      <c r="E1541" s="2">
        <f>MACD!F1541</f>
        <v>-3.1975618194308844E-2</v>
      </c>
      <c r="F1541" s="2">
        <f>'Moving Avg'!D1541</f>
        <v>6.5</v>
      </c>
      <c r="G1541" s="2">
        <f>'Moving Avg'!F1541</f>
        <v>6.44</v>
      </c>
      <c r="H1541" s="2">
        <f>'Moving Avg'!G1541</f>
        <v>6.4509999999999961</v>
      </c>
      <c r="I1541" s="2">
        <f>'Moving Avg'!H1541</f>
        <v>6.4687000000000134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44257</v>
      </c>
      <c r="B1542" s="2">
        <f>RSI!B1542</f>
        <v>6.5</v>
      </c>
      <c r="C1542" s="2">
        <f>RSI!I1542</f>
        <v>70.97341711185237</v>
      </c>
      <c r="D1542" s="2">
        <f>MACD!E1542</f>
        <v>-6.1997887607946112E-2</v>
      </c>
      <c r="E1542" s="2">
        <f>MACD!F1542</f>
        <v>-3.7980072077036298E-2</v>
      </c>
      <c r="F1542" s="2">
        <f>'Moving Avg'!D1542</f>
        <v>6.5</v>
      </c>
      <c r="G1542" s="2">
        <f>'Moving Avg'!F1542</f>
        <v>6.4450000000000003</v>
      </c>
      <c r="H1542" s="2">
        <f>'Moving Avg'!G1542</f>
        <v>6.450999999999997</v>
      </c>
      <c r="I1542" s="2">
        <f>'Moving Avg'!H1542</f>
        <v>6.4700500000000138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44258</v>
      </c>
      <c r="B1543" s="2">
        <f>RSI!B1543</f>
        <v>6.6</v>
      </c>
      <c r="C1543" s="2">
        <f>RSI!I1543</f>
        <v>85.660696781468147</v>
      </c>
      <c r="D1543" s="2">
        <f>MACD!E1543</f>
        <v>-5.6662805619251522E-2</v>
      </c>
      <c r="E1543" s="2">
        <f>MACD!F1543</f>
        <v>-4.1716618785479345E-2</v>
      </c>
      <c r="F1543" s="2">
        <f>'Moving Avg'!D1543</f>
        <v>6.5200000000000005</v>
      </c>
      <c r="G1543" s="2">
        <f>'Moving Avg'!F1543</f>
        <v>6.4554999999999989</v>
      </c>
      <c r="H1543" s="2">
        <f>'Moving Avg'!G1543</f>
        <v>6.4529999999999976</v>
      </c>
      <c r="I1543" s="2">
        <f>'Moving Avg'!H1543</f>
        <v>6.4718500000000123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6.6</v>
      </c>
      <c r="C1544" s="2">
        <f>RSI!I1544</f>
        <v>85.660696781468147</v>
      </c>
      <c r="D1544" s="2">
        <f>MACD!E1544</f>
        <v>-5.2976769239285737E-2</v>
      </c>
      <c r="E1544" s="2">
        <f>MACD!F1544</f>
        <v>-4.3968648876240628E-2</v>
      </c>
      <c r="F1544" s="2">
        <f>'Moving Avg'!D1544</f>
        <v>6.5400000000000009</v>
      </c>
      <c r="G1544" s="2">
        <f>'Moving Avg'!F1544</f>
        <v>6.4659999999999993</v>
      </c>
      <c r="H1544" s="2">
        <f>'Moving Avg'!G1544</f>
        <v>6.4549999999999974</v>
      </c>
      <c r="I1544" s="2">
        <f>'Moving Avg'!H1544</f>
        <v>6.4736500000000126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6.6</v>
      </c>
      <c r="C1545" s="2">
        <f>RSI!I1545</f>
        <v>85.660696781468147</v>
      </c>
      <c r="D1545" s="2">
        <f>MACD!E1545</f>
        <v>-5.062472627219794E-2</v>
      </c>
      <c r="E1545" s="2">
        <f>MACD!F1545</f>
        <v>-4.5299864355432096E-2</v>
      </c>
      <c r="F1545" s="2">
        <f>'Moving Avg'!D1545</f>
        <v>6.5600000000000005</v>
      </c>
      <c r="G1545" s="2">
        <f>'Moving Avg'!F1545</f>
        <v>6.4764999999999988</v>
      </c>
      <c r="H1545" s="2">
        <f>'Moving Avg'!G1545</f>
        <v>6.4569999999999981</v>
      </c>
      <c r="I1545" s="2">
        <f>'Moving Avg'!H1545</f>
        <v>6.4754500000000119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6.6</v>
      </c>
      <c r="C1546" s="2">
        <f>RSI!I1546</f>
        <v>85.660696781468147</v>
      </c>
      <c r="D1546" s="2">
        <f>MACD!E1546</f>
        <v>-4.9344638747873759E-2</v>
      </c>
      <c r="E1546" s="2">
        <f>MACD!F1546</f>
        <v>-4.6108819233920434E-2</v>
      </c>
      <c r="F1546" s="2">
        <f>'Moving Avg'!D1546</f>
        <v>6.58</v>
      </c>
      <c r="G1546" s="2">
        <f>'Moving Avg'!F1546</f>
        <v>6.4869999999999992</v>
      </c>
      <c r="H1546" s="2">
        <f>'Moving Avg'!G1546</f>
        <v>6.4589999999999987</v>
      </c>
      <c r="I1546" s="2">
        <f>'Moving Avg'!H1546</f>
        <v>6.4772500000000113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6.6</v>
      </c>
      <c r="C1547" s="2">
        <f>RSI!I1547</f>
        <v>85.660696781468147</v>
      </c>
      <c r="D1547" s="2">
        <f>MACD!E1547</f>
        <v>-4.8918990245933713E-2</v>
      </c>
      <c r="E1547" s="2">
        <f>MACD!F1547</f>
        <v>-4.6670853436323087E-2</v>
      </c>
      <c r="F1547" s="2">
        <f>'Moving Avg'!D1547</f>
        <v>6.6</v>
      </c>
      <c r="G1547" s="2">
        <f>'Moving Avg'!F1547</f>
        <v>6.4974999999999996</v>
      </c>
      <c r="H1547" s="2">
        <f>'Moving Avg'!G1547</f>
        <v>6.4609999999999994</v>
      </c>
      <c r="I1547" s="2">
        <f>'Moving Avg'!H1547</f>
        <v>6.4790500000000097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6.6</v>
      </c>
      <c r="C1548" s="2">
        <f>RSI!I1548</f>
        <v>85.660696781468147</v>
      </c>
      <c r="D1548" s="2">
        <f>MACD!E1548</f>
        <v>-4.9167624721668801E-2</v>
      </c>
      <c r="E1548" s="2">
        <f>MACD!F1548</f>
        <v>-4.7170207693392231E-2</v>
      </c>
      <c r="F1548" s="2">
        <f>'Moving Avg'!D1548</f>
        <v>6.6</v>
      </c>
      <c r="G1548" s="2">
        <f>'Moving Avg'!F1548</f>
        <v>6.5079999999999982</v>
      </c>
      <c r="H1548" s="2">
        <f>'Moving Avg'!G1548</f>
        <v>6.463000000000001</v>
      </c>
      <c r="I1548" s="2">
        <f>'Moving Avg'!H1548</f>
        <v>6.4808500000000109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6.6</v>
      </c>
      <c r="C1549" s="2">
        <f>RSI!I1549</f>
        <v>85.660696781468147</v>
      </c>
      <c r="D1549" s="2">
        <f>MACD!E1549</f>
        <v>-4.9941710140302575E-2</v>
      </c>
      <c r="E1549" s="2">
        <f>MACD!F1549</f>
        <v>-4.7724508182774301E-2</v>
      </c>
      <c r="F1549" s="2">
        <f>'Moving Avg'!D1549</f>
        <v>6.6</v>
      </c>
      <c r="G1549" s="2">
        <f>'Moving Avg'!F1549</f>
        <v>6.5184999999999986</v>
      </c>
      <c r="H1549" s="2">
        <f>'Moving Avg'!G1549</f>
        <v>6.4708000000000014</v>
      </c>
      <c r="I1549" s="2">
        <f>'Moving Avg'!H1549</f>
        <v>6.4826500000000093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6.7</v>
      </c>
      <c r="C1550" s="2">
        <f>RSI!I1550</f>
        <v>92.249183634353045</v>
      </c>
      <c r="D1550" s="2">
        <f>MACD!E1550</f>
        <v>-5.8526059569257605E-2</v>
      </c>
      <c r="E1550" s="2">
        <f>MACD!F1550</f>
        <v>-4.9884818460070965E-2</v>
      </c>
      <c r="F1550" s="2">
        <f>'Moving Avg'!D1550</f>
        <v>6.62</v>
      </c>
      <c r="G1550" s="2">
        <f>'Moving Avg'!F1550</f>
        <v>6.5339999999999971</v>
      </c>
      <c r="H1550" s="2">
        <f>'Moving Avg'!G1550</f>
        <v>6.4770000000000012</v>
      </c>
      <c r="I1550" s="2">
        <f>'Moving Avg'!H1550</f>
        <v>6.4849500000000093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6.7</v>
      </c>
      <c r="C1551" s="2">
        <f>RSI!I1551</f>
        <v>92.249183634353045</v>
      </c>
      <c r="D1551" s="2">
        <f>MACD!E1551</f>
        <v>-6.6863928101125403E-2</v>
      </c>
      <c r="E1551" s="2">
        <f>MACD!F1551</f>
        <v>-5.3280640388281855E-2</v>
      </c>
      <c r="F1551" s="2">
        <f>'Moving Avg'!D1551</f>
        <v>6.6399999999999988</v>
      </c>
      <c r="G1551" s="2">
        <f>'Moving Avg'!F1551</f>
        <v>6.5494999999999974</v>
      </c>
      <c r="H1551" s="2">
        <f>'Moving Avg'!G1551</f>
        <v>6.4810000000000016</v>
      </c>
      <c r="I1551" s="2">
        <f>'Moving Avg'!H1551</f>
        <v>6.4872500000000093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6.7</v>
      </c>
      <c r="C1552" s="2">
        <f>RSI!I1552</f>
        <v>92.249183634353045</v>
      </c>
      <c r="D1552" s="2">
        <f>MACD!E1552</f>
        <v>-7.4913666374227361E-2</v>
      </c>
      <c r="E1552" s="2">
        <f>MACD!F1552</f>
        <v>-5.7607245585470958E-2</v>
      </c>
      <c r="F1552" s="2">
        <f>'Moving Avg'!D1552</f>
        <v>6.6599999999999993</v>
      </c>
      <c r="G1552" s="2">
        <f>'Moving Avg'!F1552</f>
        <v>6.5649999999999977</v>
      </c>
      <c r="H1552" s="2">
        <f>'Moving Avg'!G1552</f>
        <v>6.4850000000000012</v>
      </c>
      <c r="I1552" s="2">
        <f>'Moving Avg'!H1552</f>
        <v>6.4895500000000093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6.79</v>
      </c>
      <c r="C1553" s="2">
        <f>RSI!I1553</f>
        <v>94.888945323720051</v>
      </c>
      <c r="D1553" s="2">
        <f>MACD!E1553</f>
        <v>-7.3927977940057232E-2</v>
      </c>
      <c r="E1553" s="2">
        <f>MACD!F1553</f>
        <v>-6.087139205638821E-2</v>
      </c>
      <c r="F1553" s="2">
        <f>'Moving Avg'!D1553</f>
        <v>6.6980000000000004</v>
      </c>
      <c r="G1553" s="2">
        <f>'Moving Avg'!F1553</f>
        <v>6.5794999999999986</v>
      </c>
      <c r="H1553" s="2">
        <f>'Moving Avg'!G1553</f>
        <v>6.4908000000000001</v>
      </c>
      <c r="I1553" s="2">
        <f>'Moving Avg'!H1553</f>
        <v>6.4917500000000086</v>
      </c>
      <c r="J1553" s="6" t="str">
        <f>OBV!F1553</f>
        <v>BULLISH</v>
      </c>
      <c r="K1553" s="6" t="str">
        <f>OBV!G1553</f>
        <v>NEUTRAL</v>
      </c>
      <c r="L1553" s="6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6.79</v>
      </c>
      <c r="C1554" s="2">
        <f>RSI!I1554</f>
        <v>94.888945323720051</v>
      </c>
      <c r="D1554" s="2">
        <f>MACD!E1554</f>
        <v>-7.4478473007985713E-2</v>
      </c>
      <c r="E1554" s="2">
        <f>MACD!F1554</f>
        <v>-6.359280824670771E-2</v>
      </c>
      <c r="F1554" s="2">
        <f>'Moving Avg'!D1554</f>
        <v>6.7359999999999998</v>
      </c>
      <c r="G1554" s="2">
        <f>'Moving Avg'!F1554</f>
        <v>6.5939999999999994</v>
      </c>
      <c r="H1554" s="2">
        <f>'Moving Avg'!G1554</f>
        <v>6.4966000000000008</v>
      </c>
      <c r="I1554" s="2">
        <f>'Moving Avg'!H1554</f>
        <v>6.4939500000000088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6.79</v>
      </c>
      <c r="C1555" s="2">
        <f>RSI!I1555</f>
        <v>94.888945323720051</v>
      </c>
      <c r="D1555" s="2">
        <f>MACD!E1555</f>
        <v>-7.6226257200715963E-2</v>
      </c>
      <c r="E1555" s="2">
        <f>MACD!F1555</f>
        <v>-6.6119498037509356E-2</v>
      </c>
      <c r="F1555" s="2">
        <f>'Moving Avg'!D1555</f>
        <v>6.7540000000000004</v>
      </c>
      <c r="G1555" s="2">
        <f>'Moving Avg'!F1555</f>
        <v>6.6084999999999994</v>
      </c>
      <c r="H1555" s="2">
        <f>'Moving Avg'!G1555</f>
        <v>6.5024000000000015</v>
      </c>
      <c r="I1555" s="2">
        <f>'Moving Avg'!H1555</f>
        <v>6.496150000000009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6.79</v>
      </c>
      <c r="C1556" s="2">
        <f>RSI!I1556</f>
        <v>94.888945323720051</v>
      </c>
      <c r="D1556" s="2">
        <f>MACD!E1556</f>
        <v>-7.8892170659969452E-2</v>
      </c>
      <c r="E1556" s="2">
        <f>MACD!F1556</f>
        <v>-6.8674032562001386E-2</v>
      </c>
      <c r="F1556" s="2">
        <f>'Moving Avg'!D1556</f>
        <v>6.7720000000000002</v>
      </c>
      <c r="G1556" s="2">
        <f>'Moving Avg'!F1556</f>
        <v>6.6230000000000002</v>
      </c>
      <c r="H1556" s="2">
        <f>'Moving Avg'!G1556</f>
        <v>6.5082000000000013</v>
      </c>
      <c r="I1556" s="2">
        <f>'Moving Avg'!H1556</f>
        <v>6.4983500000000083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6.79</v>
      </c>
      <c r="C1557" s="2">
        <f>RSI!I1557</f>
        <v>94.888945323720051</v>
      </c>
      <c r="D1557" s="2">
        <f>MACD!E1557</f>
        <v>-8.2247035385481837E-2</v>
      </c>
      <c r="E1557" s="2">
        <f>MACD!F1557</f>
        <v>-7.1388633126697479E-2</v>
      </c>
      <c r="F1557" s="2">
        <f>'Moving Avg'!D1557</f>
        <v>6.7900000000000009</v>
      </c>
      <c r="G1557" s="2">
        <f>'Moving Avg'!F1557</f>
        <v>6.6375000000000011</v>
      </c>
      <c r="H1557" s="2">
        <f>'Moving Avg'!G1557</f>
        <v>6.5150000000000015</v>
      </c>
      <c r="I1557" s="2">
        <f>'Moving Avg'!H1557</f>
        <v>6.5005500000000085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6.79</v>
      </c>
      <c r="C1558" s="2">
        <f>RSI!I1558</f>
        <v>94.888945323720051</v>
      </c>
      <c r="D1558" s="2">
        <f>MACD!E1558</f>
        <v>-8.6103444667458895E-2</v>
      </c>
      <c r="E1558" s="2">
        <f>MACD!F1558</f>
        <v>-7.4331595434849768E-2</v>
      </c>
      <c r="F1558" s="2">
        <f>'Moving Avg'!D1558</f>
        <v>6.7900000000000009</v>
      </c>
      <c r="G1558" s="2">
        <f>'Moving Avg'!F1558</f>
        <v>6.6520000000000028</v>
      </c>
      <c r="H1558" s="2">
        <f>'Moving Avg'!G1558</f>
        <v>6.5218000000000016</v>
      </c>
      <c r="I1558" s="2">
        <f>'Moving Avg'!H1558</f>
        <v>6.5020000000000087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6.79</v>
      </c>
      <c r="C1559" s="2">
        <f>RSI!I1559</f>
        <v>94.888945323720037</v>
      </c>
      <c r="D1559" s="2">
        <f>MACD!E1559</f>
        <v>-9.0308854279634865E-2</v>
      </c>
      <c r="E1559" s="2">
        <f>MACD!F1559</f>
        <v>-7.7527047203806793E-2</v>
      </c>
      <c r="F1559" s="2">
        <f>'Moving Avg'!D1559</f>
        <v>6.7900000000000009</v>
      </c>
      <c r="G1559" s="2">
        <f>'Moving Avg'!F1559</f>
        <v>6.6665000000000019</v>
      </c>
      <c r="H1559" s="2">
        <f>'Moving Avg'!G1559</f>
        <v>6.5286000000000008</v>
      </c>
      <c r="I1559" s="2">
        <f>'Moving Avg'!H1559</f>
        <v>6.5034500000000079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6.79</v>
      </c>
      <c r="C1560" s="2">
        <f>RSI!I1560</f>
        <v>94.888945323720037</v>
      </c>
      <c r="D1560" s="2">
        <f>MACD!E1560</f>
        <v>-7.9355156918467173E-2</v>
      </c>
      <c r="E1560" s="2">
        <f>MACD!F1560</f>
        <v>-7.7892669146738869E-2</v>
      </c>
      <c r="F1560" s="2">
        <f>'Moving Avg'!D1560</f>
        <v>6.7900000000000009</v>
      </c>
      <c r="G1560" s="2">
        <f>'Moving Avg'!F1560</f>
        <v>6.6810000000000027</v>
      </c>
      <c r="H1560" s="2">
        <f>'Moving Avg'!G1560</f>
        <v>6.5354000000000019</v>
      </c>
      <c r="I1560" s="2">
        <f>'Moving Avg'!H1560</f>
        <v>6.5049000000000081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6.79</v>
      </c>
      <c r="C1561" s="2">
        <f>RSI!I1561</f>
        <v>94.888945323720037</v>
      </c>
      <c r="D1561" s="2">
        <f>MACD!E1561</f>
        <v>-7.089450904953587E-2</v>
      </c>
      <c r="E1561" s="2">
        <f>MACD!F1561</f>
        <v>-7.6493037127298269E-2</v>
      </c>
      <c r="F1561" s="2">
        <f>'Moving Avg'!D1561</f>
        <v>6.7900000000000009</v>
      </c>
      <c r="G1561" s="2">
        <f>'Moving Avg'!F1561</f>
        <v>6.6955000000000027</v>
      </c>
      <c r="H1561" s="2">
        <f>'Moving Avg'!G1561</f>
        <v>6.5422000000000029</v>
      </c>
      <c r="I1561" s="2">
        <f>'Moving Avg'!H1561</f>
        <v>6.5068500000000071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6.79</v>
      </c>
      <c r="C1562" s="2">
        <f>RSI!I1562</f>
        <v>94.888945323720037</v>
      </c>
      <c r="D1562" s="2">
        <f>MACD!E1562</f>
        <v>-6.4483522724309239E-2</v>
      </c>
      <c r="E1562" s="2">
        <f>MACD!F1562</f>
        <v>-7.4091134246700469E-2</v>
      </c>
      <c r="F1562" s="2">
        <f>'Moving Avg'!D1562</f>
        <v>6.7900000000000009</v>
      </c>
      <c r="G1562" s="2">
        <f>'Moving Avg'!F1562</f>
        <v>6.7100000000000035</v>
      </c>
      <c r="H1562" s="2">
        <f>'Moving Avg'!G1562</f>
        <v>6.549000000000003</v>
      </c>
      <c r="I1562" s="2">
        <f>'Moving Avg'!H1562</f>
        <v>6.5085500000000067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6.79</v>
      </c>
      <c r="C1563" s="2">
        <f>RSI!I1563</f>
        <v>94.888945323720037</v>
      </c>
      <c r="D1563" s="2">
        <f>MACD!E1563</f>
        <v>-4.5905302409966708E-2</v>
      </c>
      <c r="E1563" s="2">
        <f>MACD!F1563</f>
        <v>-6.8453967879353719E-2</v>
      </c>
      <c r="F1563" s="2">
        <f>'Moving Avg'!D1563</f>
        <v>6.7900000000000009</v>
      </c>
      <c r="G1563" s="2">
        <f>'Moving Avg'!F1563</f>
        <v>6.7195000000000036</v>
      </c>
      <c r="H1563" s="2">
        <f>'Moving Avg'!G1563</f>
        <v>6.5558000000000023</v>
      </c>
      <c r="I1563" s="2">
        <f>'Moving Avg'!H1563</f>
        <v>6.5102500000000063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6.79</v>
      </c>
      <c r="C1564" s="2">
        <f>RSI!I1564</f>
        <v>94.888945323720037</v>
      </c>
      <c r="D1564" s="2">
        <f>MACD!E1564</f>
        <v>-3.0826579344199523E-2</v>
      </c>
      <c r="E1564" s="2">
        <f>MACD!F1564</f>
        <v>-6.0928490172322887E-2</v>
      </c>
      <c r="F1564" s="2">
        <f>'Moving Avg'!D1564</f>
        <v>6.7900000000000009</v>
      </c>
      <c r="G1564" s="2">
        <f>'Moving Avg'!F1564</f>
        <v>6.7290000000000036</v>
      </c>
      <c r="H1564" s="2">
        <f>'Moving Avg'!G1564</f>
        <v>6.5626000000000024</v>
      </c>
      <c r="I1564" s="2">
        <f>'Moving Avg'!H1564</f>
        <v>6.511950000000005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6.79</v>
      </c>
      <c r="C1565" s="2">
        <f>RSI!I1565</f>
        <v>94.888945323720037</v>
      </c>
      <c r="D1565" s="2">
        <f>MACD!E1565</f>
        <v>-1.8661464926926996E-2</v>
      </c>
      <c r="E1565" s="2">
        <f>MACD!F1565</f>
        <v>-5.2475085123243712E-2</v>
      </c>
      <c r="F1565" s="2">
        <f>'Moving Avg'!D1565</f>
        <v>6.7900000000000009</v>
      </c>
      <c r="G1565" s="2">
        <f>'Moving Avg'!F1565</f>
        <v>6.7385000000000037</v>
      </c>
      <c r="H1565" s="2">
        <f>'Moving Avg'!G1565</f>
        <v>6.5694000000000026</v>
      </c>
      <c r="I1565" s="2">
        <f>'Moving Avg'!H1565</f>
        <v>6.5136500000000046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44291</v>
      </c>
      <c r="B1566" s="2">
        <f>RSI!B1566</f>
        <v>6.79</v>
      </c>
      <c r="C1566" s="2">
        <f>RSI!I1566</f>
        <v>94.888945323720037</v>
      </c>
      <c r="D1566" s="2">
        <f>MACD!E1566</f>
        <v>-8.9177261108073225E-3</v>
      </c>
      <c r="E1566" s="2">
        <f>MACD!F1566</f>
        <v>-4.3763613320756442E-2</v>
      </c>
      <c r="F1566" s="2">
        <f>'Moving Avg'!D1566</f>
        <v>6.7900000000000009</v>
      </c>
      <c r="G1566" s="2">
        <f>'Moving Avg'!F1566</f>
        <v>6.748000000000002</v>
      </c>
      <c r="H1566" s="2">
        <f>'Moving Avg'!G1566</f>
        <v>6.5762000000000027</v>
      </c>
      <c r="I1566" s="2">
        <f>'Moving Avg'!H1566</f>
        <v>6.5153500000000033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44292</v>
      </c>
      <c r="B1567" s="2">
        <f>RSI!B1567</f>
        <v>6.8</v>
      </c>
      <c r="C1567" s="2">
        <f>RSI!I1567</f>
        <v>95.38212226424443</v>
      </c>
      <c r="D1567" s="2">
        <f>MACD!E1567</f>
        <v>-1.9228569402205409E-3</v>
      </c>
      <c r="E1567" s="2">
        <f>MACD!F1567</f>
        <v>-3.5395462044649266E-2</v>
      </c>
      <c r="F1567" s="2">
        <f>'Moving Avg'!D1567</f>
        <v>6.7919999999999998</v>
      </c>
      <c r="G1567" s="2">
        <f>'Moving Avg'!F1567</f>
        <v>6.7580000000000027</v>
      </c>
      <c r="H1567" s="2">
        <f>'Moving Avg'!G1567</f>
        <v>6.5832000000000015</v>
      </c>
      <c r="I1567" s="2">
        <f>'Moving Avg'!H1567</f>
        <v>6.5171000000000028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6.8</v>
      </c>
      <c r="C1568" s="2">
        <f>RSI!I1568</f>
        <v>95.38212226424443</v>
      </c>
      <c r="D1568" s="2">
        <f>MACD!E1568</f>
        <v>3.4654064491590475E-3</v>
      </c>
      <c r="E1568" s="2">
        <f>MACD!F1568</f>
        <v>-2.7623288345887606E-2</v>
      </c>
      <c r="F1568" s="2">
        <f>'Moving Avg'!D1568</f>
        <v>6.7939999999999996</v>
      </c>
      <c r="G1568" s="2">
        <f>'Moving Avg'!F1568</f>
        <v>6.7680000000000033</v>
      </c>
      <c r="H1568" s="2">
        <f>'Moving Avg'!G1568</f>
        <v>6.5902000000000021</v>
      </c>
      <c r="I1568" s="2">
        <f>'Moving Avg'!H1568</f>
        <v>6.5188500000000014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6.8</v>
      </c>
      <c r="C1569" s="2">
        <f>RSI!I1569</f>
        <v>95.38212226424443</v>
      </c>
      <c r="D1569" s="2">
        <f>MACD!E1569</f>
        <v>7.5335284043793749E-3</v>
      </c>
      <c r="E1569" s="2">
        <f>MACD!F1569</f>
        <v>-2.0591924995834211E-2</v>
      </c>
      <c r="F1569" s="2">
        <f>'Moving Avg'!D1569</f>
        <v>6.7959999999999994</v>
      </c>
      <c r="G1569" s="2">
        <f>'Moving Avg'!F1569</f>
        <v>6.7780000000000031</v>
      </c>
      <c r="H1569" s="2">
        <f>'Moving Avg'!G1569</f>
        <v>6.5972000000000017</v>
      </c>
      <c r="I1569" s="2">
        <f>'Moving Avg'!H1569</f>
        <v>6.5206000000000008</v>
      </c>
      <c r="J1569" s="6" t="str">
        <f>OBV!F1569</f>
        <v>BULLISH</v>
      </c>
      <c r="K1569" s="6" t="str">
        <f>OBV!G1569</f>
        <v>NEUTRAL</v>
      </c>
      <c r="L1569" s="6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6.7</v>
      </c>
      <c r="C1570" s="2">
        <f>RSI!I1570</f>
        <v>43.253973875682505</v>
      </c>
      <c r="D1570" s="2">
        <f>MACD!E1570</f>
        <v>1.7928398558420433E-2</v>
      </c>
      <c r="E1570" s="2">
        <f>MACD!F1570</f>
        <v>-1.2887860284983283E-2</v>
      </c>
      <c r="F1570" s="2">
        <f>'Moving Avg'!D1570</f>
        <v>6.7780000000000005</v>
      </c>
      <c r="G1570" s="2">
        <f>'Moving Avg'!F1570</f>
        <v>6.7780000000000014</v>
      </c>
      <c r="H1570" s="2">
        <f>'Moving Avg'!G1570</f>
        <v>6.6032000000000002</v>
      </c>
      <c r="I1570" s="2">
        <f>'Moving Avg'!H1570</f>
        <v>6.5218500000000006</v>
      </c>
      <c r="J1570" s="6" t="str">
        <f>OBV!F1570</f>
        <v>BULLISH</v>
      </c>
      <c r="K1570" s="6" t="str">
        <f>OBV!G1570</f>
        <v>NEUTRAL</v>
      </c>
      <c r="L1570" s="6" t="str">
        <f>OBV!H1570</f>
        <v>BULLISH DIVERGENCE</v>
      </c>
    </row>
    <row r="1571" spans="1:12" ht="13.5" x14ac:dyDescent="0.25">
      <c r="A1571" s="3">
        <f>RSI!A1571</f>
        <v>44299</v>
      </c>
      <c r="B1571" s="2">
        <f>RSI!B1571</f>
        <v>6.7</v>
      </c>
      <c r="C1571" s="2">
        <f>RSI!I1571</f>
        <v>43.253973875682512</v>
      </c>
      <c r="D1571" s="2">
        <f>MACD!E1571</f>
        <v>2.6893856387843584E-2</v>
      </c>
      <c r="E1571" s="2">
        <f>MACD!F1571</f>
        <v>-4.9315169504179097E-3</v>
      </c>
      <c r="F1571" s="2">
        <f>'Moving Avg'!D1571</f>
        <v>6.76</v>
      </c>
      <c r="G1571" s="2">
        <f>'Moving Avg'!F1571</f>
        <v>6.7780000000000005</v>
      </c>
      <c r="H1571" s="2">
        <f>'Moving Avg'!G1571</f>
        <v>6.6091999999999995</v>
      </c>
      <c r="I1571" s="2">
        <f>'Moving Avg'!H1571</f>
        <v>6.5230999999999995</v>
      </c>
      <c r="J1571" s="6" t="str">
        <f>OBV!F1571</f>
        <v>BULLISH</v>
      </c>
      <c r="K1571" s="6" t="str">
        <f>OBV!G1571</f>
        <v>NEUTRAL</v>
      </c>
      <c r="L1571" s="6" t="str">
        <f>OBV!H1571</f>
        <v>BULLISH DIVERGENCE</v>
      </c>
    </row>
    <row r="1572" spans="1:12" ht="13.5" x14ac:dyDescent="0.25">
      <c r="A1572" s="3">
        <f>RSI!A1572</f>
        <v>44300</v>
      </c>
      <c r="B1572" s="2">
        <f>RSI!B1572</f>
        <v>6.8</v>
      </c>
      <c r="C1572" s="2">
        <f>RSI!I1572</f>
        <v>65.268155098205597</v>
      </c>
      <c r="D1572" s="2">
        <f>MACD!E1572</f>
        <v>2.7229826409325142E-2</v>
      </c>
      <c r="E1572" s="2">
        <f>MACD!F1572</f>
        <v>1.5007517215307005E-3</v>
      </c>
      <c r="F1572" s="2">
        <f>'Moving Avg'!D1572</f>
        <v>6.76</v>
      </c>
      <c r="G1572" s="2">
        <f>'Moving Avg'!F1572</f>
        <v>6.7830000000000013</v>
      </c>
      <c r="H1572" s="2">
        <f>'Moving Avg'!G1572</f>
        <v>6.6172000000000004</v>
      </c>
      <c r="I1572" s="2">
        <f>'Moving Avg'!H1572</f>
        <v>6.5248499999999989</v>
      </c>
      <c r="J1572" s="6" t="str">
        <f>OBV!F1572</f>
        <v>BULLISH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6.8</v>
      </c>
      <c r="C1573" s="2">
        <f>RSI!I1573</f>
        <v>65.268155098205597</v>
      </c>
      <c r="D1573" s="2">
        <f>MACD!E1573</f>
        <v>2.7068779259096232E-2</v>
      </c>
      <c r="E1573" s="2">
        <f>MACD!F1573</f>
        <v>6.6143572290438069E-3</v>
      </c>
      <c r="F1573" s="2">
        <f>'Moving Avg'!D1573</f>
        <v>6.76</v>
      </c>
      <c r="G1573" s="2">
        <f>'Moving Avg'!F1573</f>
        <v>6.7835000000000019</v>
      </c>
      <c r="H1573" s="2">
        <f>'Moving Avg'!G1573</f>
        <v>6.6254</v>
      </c>
      <c r="I1573" s="2">
        <f>'Moving Avg'!H1573</f>
        <v>6.5263499999999972</v>
      </c>
      <c r="J1573" s="6" t="str">
        <f>OBV!F1573</f>
        <v>BULLISH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6.8</v>
      </c>
      <c r="C1574" s="2">
        <f>RSI!I1574</f>
        <v>65.268155098205597</v>
      </c>
      <c r="D1574" s="2">
        <f>MACD!E1574</f>
        <v>2.6520166486021957E-2</v>
      </c>
      <c r="E1574" s="2">
        <f>MACD!F1574</f>
        <v>1.0595519080439438E-2</v>
      </c>
      <c r="F1574" s="2">
        <f>'Moving Avg'!D1574</f>
        <v>6.76</v>
      </c>
      <c r="G1574" s="2">
        <f>'Moving Avg'!F1574</f>
        <v>6.7840000000000016</v>
      </c>
      <c r="H1574" s="2">
        <f>'Moving Avg'!G1574</f>
        <v>6.6335999999999986</v>
      </c>
      <c r="I1574" s="2">
        <f>'Moving Avg'!H1574</f>
        <v>6.5278499999999973</v>
      </c>
      <c r="J1574" s="6" t="str">
        <f>OBV!F1574</f>
        <v>BULLISH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44305</v>
      </c>
      <c r="B1575" s="2">
        <f>RSI!B1575</f>
        <v>6.8</v>
      </c>
      <c r="C1575" s="2">
        <f>RSI!I1575</f>
        <v>65.268155098205597</v>
      </c>
      <c r="D1575" s="2">
        <f>MACD!E1575</f>
        <v>2.5674157430353617E-2</v>
      </c>
      <c r="E1575" s="2">
        <f>MACD!F1575</f>
        <v>1.3611246750422273E-2</v>
      </c>
      <c r="F1575" s="2">
        <f>'Moving Avg'!D1575</f>
        <v>6.7799999999999994</v>
      </c>
      <c r="G1575" s="2">
        <f>'Moving Avg'!F1575</f>
        <v>6.7845000000000013</v>
      </c>
      <c r="H1575" s="2">
        <f>'Moving Avg'!G1575</f>
        <v>6.6417999999999981</v>
      </c>
      <c r="I1575" s="2">
        <f>'Moving Avg'!H1575</f>
        <v>6.5293499999999973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6.81</v>
      </c>
      <c r="C1576" s="2">
        <f>RSI!I1576</f>
        <v>66.990592872428635</v>
      </c>
      <c r="D1576" s="2">
        <f>MACD!E1576</f>
        <v>2.3864045977277648E-2</v>
      </c>
      <c r="E1576" s="2">
        <f>MACD!F1576</f>
        <v>1.5661806595793349E-2</v>
      </c>
      <c r="F1576" s="2">
        <f>'Moving Avg'!D1576</f>
        <v>6.8019999999999996</v>
      </c>
      <c r="G1576" s="2">
        <f>'Moving Avg'!F1576</f>
        <v>6.7855000000000008</v>
      </c>
      <c r="H1576" s="2">
        <f>'Moving Avg'!G1576</f>
        <v>6.650199999999999</v>
      </c>
      <c r="I1576" s="2">
        <f>'Moving Avg'!H1576</f>
        <v>6.5308999999999955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6.8</v>
      </c>
      <c r="C1577" s="2">
        <f>RSI!I1577</f>
        <v>63.594200302544863</v>
      </c>
      <c r="D1577" s="2">
        <f>MACD!E1577</f>
        <v>2.4225194599768685E-2</v>
      </c>
      <c r="E1577" s="2">
        <f>MACD!F1577</f>
        <v>1.7374484196588418E-2</v>
      </c>
      <c r="F1577" s="2">
        <f>'Moving Avg'!D1577</f>
        <v>6.8019999999999996</v>
      </c>
      <c r="G1577" s="2">
        <f>'Moving Avg'!F1577</f>
        <v>6.7859999999999996</v>
      </c>
      <c r="H1577" s="2">
        <f>'Moving Avg'!G1577</f>
        <v>6.6583999999999977</v>
      </c>
      <c r="I1577" s="2">
        <f>'Moving Avg'!H1577</f>
        <v>6.533349999999996</v>
      </c>
      <c r="J1577" s="6" t="str">
        <f>OBV!F1577</f>
        <v>BULLISH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6.8</v>
      </c>
      <c r="C1578" s="2">
        <f>RSI!I1578</f>
        <v>63.594200302544863</v>
      </c>
      <c r="D1578" s="2">
        <f>MACD!E1578</f>
        <v>2.4232075205996573E-2</v>
      </c>
      <c r="E1578" s="2">
        <f>MACD!F1578</f>
        <v>1.874600239847005E-2</v>
      </c>
      <c r="F1578" s="2">
        <f>'Moving Avg'!D1578</f>
        <v>6.8019999999999996</v>
      </c>
      <c r="G1578" s="2">
        <f>'Moving Avg'!F1578</f>
        <v>6.7865000000000011</v>
      </c>
      <c r="H1578" s="2">
        <f>'Moving Avg'!G1578</f>
        <v>6.6665999999999972</v>
      </c>
      <c r="I1578" s="2">
        <f>'Moving Avg'!H1578</f>
        <v>6.5357999999999956</v>
      </c>
      <c r="J1578" s="6" t="str">
        <f>OBV!F1578</f>
        <v>BULLISH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6.9</v>
      </c>
      <c r="C1579" s="2">
        <f>RSI!I1579</f>
        <v>77.07435723792608</v>
      </c>
      <c r="D1579" s="2">
        <f>MACD!E1579</f>
        <v>1.6553909581747739E-2</v>
      </c>
      <c r="E1579" s="2">
        <f>MACD!F1579</f>
        <v>1.8307583835125589E-2</v>
      </c>
      <c r="F1579" s="2">
        <f>'Moving Avg'!D1579</f>
        <v>6.8220000000000001</v>
      </c>
      <c r="G1579" s="2">
        <f>'Moving Avg'!F1579</f>
        <v>6.7919999999999998</v>
      </c>
      <c r="H1579" s="2">
        <f>'Moving Avg'!G1579</f>
        <v>6.6767999999999974</v>
      </c>
      <c r="I1579" s="2">
        <f>'Moving Avg'!H1579</f>
        <v>6.5387499999999958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6.9</v>
      </c>
      <c r="C1580" s="2">
        <f>RSI!I1580</f>
        <v>77.07435723792608</v>
      </c>
      <c r="D1580" s="2">
        <f>MACD!E1580</f>
        <v>-6.1746123128250119E-3</v>
      </c>
      <c r="E1580" s="2">
        <f>MACD!F1580</f>
        <v>1.3411144605535469E-2</v>
      </c>
      <c r="F1580" s="2">
        <f>'Moving Avg'!D1580</f>
        <v>6.8420000000000005</v>
      </c>
      <c r="G1580" s="2">
        <f>'Moving Avg'!F1580</f>
        <v>6.7974999999999994</v>
      </c>
      <c r="H1580" s="2">
        <f>'Moving Avg'!G1580</f>
        <v>6.6869999999999967</v>
      </c>
      <c r="I1580" s="2">
        <f>'Moving Avg'!H1580</f>
        <v>6.5416999999999961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6.9</v>
      </c>
      <c r="C1581" s="2">
        <f>RSI!I1581</f>
        <v>77.07435723792608</v>
      </c>
      <c r="D1581" s="2">
        <f>MACD!E1581</f>
        <v>-2.6190695138341269E-2</v>
      </c>
      <c r="E1581" s="2">
        <f>MACD!F1581</f>
        <v>5.4907766567601213E-3</v>
      </c>
      <c r="F1581" s="2">
        <f>'Moving Avg'!D1581</f>
        <v>6.8599999999999994</v>
      </c>
      <c r="G1581" s="2">
        <f>'Moving Avg'!F1581</f>
        <v>6.8029999999999999</v>
      </c>
      <c r="H1581" s="2">
        <f>'Moving Avg'!G1581</f>
        <v>6.6971999999999969</v>
      </c>
      <c r="I1581" s="2">
        <f>'Moving Avg'!H1581</f>
        <v>6.5446499999999972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6.9</v>
      </c>
      <c r="C1582" s="2">
        <f>RSI!I1582</f>
        <v>77.07435723792608</v>
      </c>
      <c r="D1582" s="2">
        <f>MACD!E1582</f>
        <v>-2.846892874650031E-2</v>
      </c>
      <c r="E1582" s="2">
        <f>MACD!F1582</f>
        <v>-1.3011644238919654E-3</v>
      </c>
      <c r="F1582" s="2">
        <f>'Moving Avg'!D1582</f>
        <v>6.88</v>
      </c>
      <c r="G1582" s="2">
        <f>'Moving Avg'!F1582</f>
        <v>6.8085000000000004</v>
      </c>
      <c r="H1582" s="2">
        <f>'Moving Avg'!G1582</f>
        <v>6.7073999999999963</v>
      </c>
      <c r="I1582" s="2">
        <f>'Moving Avg'!H1582</f>
        <v>6.5475999999999974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6.81</v>
      </c>
      <c r="C1583" s="2">
        <f>RSI!I1583</f>
        <v>53.21951577437023</v>
      </c>
      <c r="D1583" s="2">
        <f>MACD!E1583</f>
        <v>-2.4402371844100657E-2</v>
      </c>
      <c r="E1583" s="2">
        <f>MACD!F1583</f>
        <v>-5.9214059079337042E-3</v>
      </c>
      <c r="F1583" s="2">
        <f>'Moving Avg'!D1583</f>
        <v>6.8820000000000006</v>
      </c>
      <c r="G1583" s="2">
        <f>'Moving Avg'!F1583</f>
        <v>6.8094999999999999</v>
      </c>
      <c r="H1583" s="2">
        <f>'Moving Avg'!G1583</f>
        <v>6.7135999999999969</v>
      </c>
      <c r="I1583" s="2">
        <f>'Moving Avg'!H1583</f>
        <v>6.5491499999999974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6.81</v>
      </c>
      <c r="C1584" s="2">
        <f>RSI!I1584</f>
        <v>53.21951577437023</v>
      </c>
      <c r="D1584" s="2">
        <f>MACD!E1584</f>
        <v>-2.1052193395279417E-2</v>
      </c>
      <c r="E1584" s="2">
        <f>MACD!F1584</f>
        <v>-8.9475634054028488E-3</v>
      </c>
      <c r="F1584" s="2">
        <f>'Moving Avg'!D1584</f>
        <v>6.8639999999999999</v>
      </c>
      <c r="G1584" s="2">
        <f>'Moving Avg'!F1584</f>
        <v>6.8105000000000002</v>
      </c>
      <c r="H1584" s="2">
        <f>'Moving Avg'!G1584</f>
        <v>6.7197999999999976</v>
      </c>
      <c r="I1584" s="2">
        <f>'Moving Avg'!H1584</f>
        <v>6.5506999999999973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6.81</v>
      </c>
      <c r="C1585" s="2">
        <f>RSI!I1585</f>
        <v>53.21951577437023</v>
      </c>
      <c r="D1585" s="2">
        <f>MACD!E1585</f>
        <v>-1.8301458788422487E-2</v>
      </c>
      <c r="E1585" s="2">
        <f>MACD!F1585</f>
        <v>-1.0818342482006776E-2</v>
      </c>
      <c r="F1585" s="2">
        <f>'Moving Avg'!D1585</f>
        <v>6.8459999999999992</v>
      </c>
      <c r="G1585" s="2">
        <f>'Moving Avg'!F1585</f>
        <v>6.8115000000000006</v>
      </c>
      <c r="H1585" s="2">
        <f>'Moving Avg'!G1585</f>
        <v>6.7259999999999982</v>
      </c>
      <c r="I1585" s="2">
        <f>'Moving Avg'!H1585</f>
        <v>6.5531999999999968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7</v>
      </c>
      <c r="C1586" s="2">
        <f>RSI!I1586</f>
        <v>74.240930370548313</v>
      </c>
      <c r="D1586" s="2">
        <f>MACD!E1586</f>
        <v>-2.858733385383605E-2</v>
      </c>
      <c r="E1586" s="2">
        <f>MACD!F1586</f>
        <v>-1.4372140756372633E-2</v>
      </c>
      <c r="F1586" s="2">
        <f>'Moving Avg'!D1586</f>
        <v>6.8659999999999997</v>
      </c>
      <c r="G1586" s="2">
        <f>'Moving Avg'!F1586</f>
        <v>6.8220000000000001</v>
      </c>
      <c r="H1586" s="2">
        <f>'Moving Avg'!G1586</f>
        <v>6.735999999999998</v>
      </c>
      <c r="I1586" s="2">
        <f>'Moving Avg'!H1586</f>
        <v>6.5566499999999976</v>
      </c>
      <c r="J1586" s="6" t="str">
        <f>OBV!F1586</f>
        <v>BEARISH</v>
      </c>
      <c r="K1586" s="6" t="str">
        <f>OBV!G1586</f>
        <v>NEUTRAL</v>
      </c>
      <c r="L1586" s="6" t="str">
        <f>OBV!H1586</f>
        <v>BEARISH DIVERGENCE</v>
      </c>
    </row>
    <row r="1587" spans="1:12" ht="13.5" x14ac:dyDescent="0.25">
      <c r="A1587" s="3">
        <f>RSI!A1587</f>
        <v>44321</v>
      </c>
      <c r="B1587" s="2">
        <f>RSI!B1587</f>
        <v>6.9</v>
      </c>
      <c r="C1587" s="2">
        <f>RSI!I1587</f>
        <v>59.170281741321695</v>
      </c>
      <c r="D1587" s="2">
        <f>MACD!E1587</f>
        <v>-3.2616582593362864E-2</v>
      </c>
      <c r="E1587" s="2">
        <f>MACD!F1587</f>
        <v>-1.8021029123770682E-2</v>
      </c>
      <c r="F1587" s="2">
        <f>'Moving Avg'!D1587</f>
        <v>6.8659999999999997</v>
      </c>
      <c r="G1587" s="2">
        <f>'Moving Avg'!F1587</f>
        <v>6.8270000000000008</v>
      </c>
      <c r="H1587" s="2">
        <f>'Moving Avg'!G1587</f>
        <v>6.7439999999999989</v>
      </c>
      <c r="I1587" s="2">
        <f>'Moving Avg'!H1587</f>
        <v>6.5595999999999997</v>
      </c>
      <c r="J1587" s="6" t="str">
        <f>OBV!F1587</f>
        <v>BEARISH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6.9</v>
      </c>
      <c r="C1588" s="2">
        <f>RSI!I1588</f>
        <v>59.170281741321695</v>
      </c>
      <c r="D1588" s="2">
        <f>MACD!E1588</f>
        <v>-3.6541303599049613E-2</v>
      </c>
      <c r="E1588" s="2">
        <f>MACD!F1588</f>
        <v>-2.172508401882647E-2</v>
      </c>
      <c r="F1588" s="2">
        <f>'Moving Avg'!D1588</f>
        <v>6.8839999999999986</v>
      </c>
      <c r="G1588" s="2">
        <f>'Moving Avg'!F1588</f>
        <v>6.8320000000000007</v>
      </c>
      <c r="H1588" s="2">
        <f>'Moving Avg'!G1588</f>
        <v>6.751999999999998</v>
      </c>
      <c r="I1588" s="2">
        <f>'Moving Avg'!H1588</f>
        <v>6.5625499999999999</v>
      </c>
      <c r="J1588" s="6" t="str">
        <f>OBV!F1588</f>
        <v>BEARISH</v>
      </c>
      <c r="K1588" s="6" t="str">
        <f>OBV!G1588</f>
        <v>NEUTRAL</v>
      </c>
      <c r="L1588" s="6" t="str">
        <f>OBV!H1588</f>
        <v>BEARISH DIVERGENCE</v>
      </c>
    </row>
    <row r="1589" spans="1:12" ht="13.5" x14ac:dyDescent="0.25">
      <c r="A1589" s="3">
        <f>RSI!A1589</f>
        <v>44323</v>
      </c>
      <c r="B1589" s="2">
        <f>RSI!B1589</f>
        <v>6.9</v>
      </c>
      <c r="C1589" s="2">
        <f>RSI!I1589</f>
        <v>59.170281741321702</v>
      </c>
      <c r="D1589" s="2">
        <f>MACD!E1589</f>
        <v>-2.4954788106650305E-2</v>
      </c>
      <c r="E1589" s="2">
        <f>MACD!F1589</f>
        <v>-2.2371024836391237E-2</v>
      </c>
      <c r="F1589" s="2">
        <f>'Moving Avg'!D1589</f>
        <v>6.9019999999999992</v>
      </c>
      <c r="G1589" s="2">
        <f>'Moving Avg'!F1589</f>
        <v>6.8370000000000015</v>
      </c>
      <c r="H1589" s="2">
        <f>'Moving Avg'!G1589</f>
        <v>6.759999999999998</v>
      </c>
      <c r="I1589" s="2">
        <f>'Moving Avg'!H1589</f>
        <v>6.565500000000001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</row>
    <row r="1590" spans="1:12" ht="13.5" x14ac:dyDescent="0.25">
      <c r="A1590" s="3">
        <f>RSI!A1590</f>
        <v>44326</v>
      </c>
      <c r="B1590" s="2">
        <f>RSI!B1590</f>
        <v>7</v>
      </c>
      <c r="C1590" s="2">
        <f>RSI!I1590</f>
        <v>67.428408854841322</v>
      </c>
      <c r="D1590" s="2">
        <f>MACD!E1590</f>
        <v>-2.3000056161246896E-2</v>
      </c>
      <c r="E1590" s="2">
        <f>MACD!F1590</f>
        <v>-2.2496831101362372E-2</v>
      </c>
      <c r="F1590" s="2">
        <f>'Moving Avg'!D1590</f>
        <v>6.94</v>
      </c>
      <c r="G1590" s="2">
        <f>'Moving Avg'!F1590</f>
        <v>6.8520000000000012</v>
      </c>
      <c r="H1590" s="2">
        <f>'Moving Avg'!G1590</f>
        <v>6.7699999999999987</v>
      </c>
      <c r="I1590" s="2">
        <f>'Moving Avg'!H1590</f>
        <v>6.5689500000000018</v>
      </c>
      <c r="J1590" s="6" t="str">
        <f>OBV!F1590</f>
        <v>BEARISH</v>
      </c>
      <c r="K1590" s="6" t="str">
        <f>OBV!G1590</f>
        <v>NEUTRAL</v>
      </c>
      <c r="L1590" s="6" t="str">
        <f>OBV!H1590</f>
        <v>BEARISH DIVERGENCE</v>
      </c>
    </row>
    <row r="1591" spans="1:12" ht="13.5" x14ac:dyDescent="0.25">
      <c r="A1591" s="3">
        <f>RSI!A1591</f>
        <v>44327</v>
      </c>
      <c r="B1591" s="2">
        <f>RSI!B1591</f>
        <v>7</v>
      </c>
      <c r="C1591" s="2">
        <f>RSI!I1591</f>
        <v>67.428408854841337</v>
      </c>
      <c r="D1591" s="2">
        <f>MACD!E1591</f>
        <v>-2.2346063256315496E-2</v>
      </c>
      <c r="E1591" s="2">
        <f>MACD!F1591</f>
        <v>-2.2466677532352996E-2</v>
      </c>
      <c r="F1591" s="2">
        <f>'Moving Avg'!D1591</f>
        <v>6.94</v>
      </c>
      <c r="G1591" s="2">
        <f>'Moving Avg'!F1591</f>
        <v>6.8670000000000018</v>
      </c>
      <c r="H1591" s="2">
        <f>'Moving Avg'!G1591</f>
        <v>6.7799999999999985</v>
      </c>
      <c r="I1591" s="2">
        <f>'Moving Avg'!H1591</f>
        <v>6.5715000000000021</v>
      </c>
      <c r="J1591" s="6" t="str">
        <f>OBV!F1591</f>
        <v>BEARISH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7</v>
      </c>
      <c r="C1592" s="2">
        <f>RSI!I1592</f>
        <v>67.428408854841337</v>
      </c>
      <c r="D1592" s="2">
        <f>MACD!E1592</f>
        <v>-2.2718620800812772E-2</v>
      </c>
      <c r="E1592" s="2">
        <f>MACD!F1592</f>
        <v>-2.2517066186044953E-2</v>
      </c>
      <c r="F1592" s="2">
        <f>'Moving Avg'!D1592</f>
        <v>6.9599999999999991</v>
      </c>
      <c r="G1592" s="2">
        <f>'Moving Avg'!F1592</f>
        <v>6.8770000000000007</v>
      </c>
      <c r="H1592" s="2">
        <f>'Moving Avg'!G1592</f>
        <v>6.79</v>
      </c>
      <c r="I1592" s="2">
        <f>'Moving Avg'!H1592</f>
        <v>6.5740000000000016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6.95</v>
      </c>
      <c r="C1593" s="2">
        <f>RSI!I1593</f>
        <v>59.866783441526209</v>
      </c>
      <c r="D1593" s="2">
        <f>MACD!E1593</f>
        <v>-3.4033660235381902E-2</v>
      </c>
      <c r="E1593" s="2">
        <f>MACD!F1593</f>
        <v>-2.4820384995912343E-2</v>
      </c>
      <c r="F1593" s="2">
        <f>'Moving Avg'!D1593</f>
        <v>6.9700000000000006</v>
      </c>
      <c r="G1593" s="2">
        <f>'Moving Avg'!F1593</f>
        <v>6.8845000000000001</v>
      </c>
      <c r="H1593" s="2">
        <f>'Moving Avg'!G1593</f>
        <v>6.7970000000000006</v>
      </c>
      <c r="I1593" s="2">
        <f>'Moving Avg'!H1593</f>
        <v>6.5762500000000026</v>
      </c>
      <c r="J1593" s="6" t="str">
        <f>OBV!F1593</f>
        <v>BEARISH</v>
      </c>
      <c r="K1593" s="6" t="str">
        <f>OBV!G1593</f>
        <v>NEUTRAL</v>
      </c>
      <c r="L1593" s="6" t="str">
        <f>OBV!H1593</f>
        <v>BEARISH DIVERGENCE</v>
      </c>
    </row>
    <row r="1594" spans="1:12" ht="13.5" x14ac:dyDescent="0.25">
      <c r="A1594" s="3">
        <f>RSI!A1594</f>
        <v>44335</v>
      </c>
      <c r="B1594" s="2">
        <f>RSI!B1594</f>
        <v>6.95</v>
      </c>
      <c r="C1594" s="2">
        <f>RSI!I1594</f>
        <v>59.866783441526202</v>
      </c>
      <c r="D1594" s="2">
        <f>MACD!E1594</f>
        <v>-4.4106313236992101E-2</v>
      </c>
      <c r="E1594" s="2">
        <f>MACD!F1594</f>
        <v>-2.8677570644128299E-2</v>
      </c>
      <c r="F1594" s="2">
        <f>'Moving Avg'!D1594</f>
        <v>6.9799999999999995</v>
      </c>
      <c r="G1594" s="2">
        <f>'Moving Avg'!F1594</f>
        <v>6.8920000000000003</v>
      </c>
      <c r="H1594" s="2">
        <f>'Moving Avg'!G1594</f>
        <v>6.8040000000000012</v>
      </c>
      <c r="I1594" s="2">
        <f>'Moving Avg'!H1594</f>
        <v>6.5794500000000031</v>
      </c>
      <c r="J1594" s="6" t="str">
        <f>OBV!F1594</f>
        <v>BEARISH</v>
      </c>
      <c r="K1594" s="6" t="str">
        <f>OBV!G1594</f>
        <v>NEUTRAL</v>
      </c>
      <c r="L1594" s="6" t="str">
        <f>OBV!H1594</f>
        <v>BEARISH DIVERGENCE</v>
      </c>
    </row>
    <row r="1595" spans="1:12" ht="13.5" x14ac:dyDescent="0.25">
      <c r="A1595" s="3">
        <f>RSI!A1595</f>
        <v>44336</v>
      </c>
      <c r="B1595" s="2">
        <f>RSI!B1595</f>
        <v>6.95</v>
      </c>
      <c r="C1595" s="2">
        <f>RSI!I1595</f>
        <v>59.866783441526209</v>
      </c>
      <c r="D1595" s="2">
        <f>MACD!E1595</f>
        <v>-5.3090798486264745E-2</v>
      </c>
      <c r="E1595" s="2">
        <f>MACD!F1595</f>
        <v>-3.3560216212555588E-2</v>
      </c>
      <c r="F1595" s="2">
        <f>'Moving Avg'!D1595</f>
        <v>6.9700000000000006</v>
      </c>
      <c r="G1595" s="2">
        <f>'Moving Avg'!F1595</f>
        <v>6.8995000000000006</v>
      </c>
      <c r="H1595" s="2">
        <f>'Moving Avg'!G1595</f>
        <v>6.8110000000000017</v>
      </c>
      <c r="I1595" s="2">
        <f>'Moving Avg'!H1595</f>
        <v>6.5835500000000025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6.95</v>
      </c>
      <c r="C1596" s="2">
        <f>RSI!I1596</f>
        <v>59.866783441526209</v>
      </c>
      <c r="D1596" s="2">
        <f>MACD!E1596</f>
        <v>-3.1889574126164888E-2</v>
      </c>
      <c r="E1596" s="2">
        <f>MACD!F1596</f>
        <v>-3.3226087795277449E-2</v>
      </c>
      <c r="F1596" s="2">
        <f>'Moving Avg'!D1596</f>
        <v>6.9599999999999991</v>
      </c>
      <c r="G1596" s="2">
        <f>'Moving Avg'!F1596</f>
        <v>6.9064999999999994</v>
      </c>
      <c r="H1596" s="2">
        <f>'Moving Avg'!G1596</f>
        <v>6.8180000000000005</v>
      </c>
      <c r="I1596" s="2">
        <f>'Moving Avg'!H1596</f>
        <v>6.5877000000000034</v>
      </c>
      <c r="J1596" s="6" t="str">
        <f>OBV!F1596</f>
        <v>BEARISH</v>
      </c>
      <c r="K1596" s="6" t="str">
        <f>OBV!G1596</f>
        <v>NEUTRAL</v>
      </c>
      <c r="L1596" s="6" t="str">
        <f>OBV!H1596</f>
        <v>CONFIRMED BEARISH</v>
      </c>
    </row>
    <row r="1597" spans="1:12" ht="13.5" x14ac:dyDescent="0.25">
      <c r="A1597" s="3">
        <f>RSI!A1597</f>
        <v>44340</v>
      </c>
      <c r="B1597" s="2">
        <f>RSI!B1597</f>
        <v>6.97</v>
      </c>
      <c r="C1597" s="2">
        <f>RSI!I1597</f>
        <v>62.150445046250496</v>
      </c>
      <c r="D1597" s="2">
        <f>MACD!E1597</f>
        <v>-3.1211810606130541E-2</v>
      </c>
      <c r="E1597" s="2">
        <f>MACD!F1597</f>
        <v>-3.2823232357448072E-2</v>
      </c>
      <c r="F1597" s="2">
        <f>'Moving Avg'!D1597</f>
        <v>6.9540000000000006</v>
      </c>
      <c r="G1597" s="2">
        <f>'Moving Avg'!F1597</f>
        <v>6.9150000000000009</v>
      </c>
      <c r="H1597" s="2">
        <f>'Moving Avg'!G1597</f>
        <v>6.825400000000001</v>
      </c>
      <c r="I1597" s="2">
        <f>'Moving Avg'!H1597</f>
        <v>6.5919500000000024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6.96</v>
      </c>
      <c r="C1598" s="2">
        <f>RSI!I1598</f>
        <v>60.302794199212087</v>
      </c>
      <c r="D1598" s="2">
        <f>MACD!E1598</f>
        <v>-3.0382089208882412E-2</v>
      </c>
      <c r="E1598" s="2">
        <f>MACD!F1598</f>
        <v>-3.2335003727734943E-2</v>
      </c>
      <c r="F1598" s="2">
        <f>'Moving Avg'!D1598</f>
        <v>6.9560000000000004</v>
      </c>
      <c r="G1598" s="2">
        <f>'Moving Avg'!F1598</f>
        <v>6.9230000000000018</v>
      </c>
      <c r="H1598" s="2">
        <f>'Moving Avg'!G1598</f>
        <v>6.8326000000000011</v>
      </c>
      <c r="I1598" s="2">
        <f>'Moving Avg'!H1598</f>
        <v>6.5961500000000033</v>
      </c>
      <c r="J1598" s="6" t="str">
        <f>OBV!F1598</f>
        <v>BEARISH</v>
      </c>
      <c r="K1598" s="6" t="str">
        <f>OBV!G1598</f>
        <v>NEUTRAL</v>
      </c>
      <c r="L1598" s="6" t="str">
        <f>OBV!H1598</f>
        <v>BEARISH DIVERGENCE</v>
      </c>
    </row>
    <row r="1599" spans="1:12" ht="13.5" x14ac:dyDescent="0.25">
      <c r="A1599" s="3">
        <f>RSI!A1599</f>
        <v>44342</v>
      </c>
      <c r="B1599" s="2">
        <f>RSI!B1599</f>
        <v>6.97</v>
      </c>
      <c r="C1599" s="2">
        <f>RSI!I1599</f>
        <v>61.534293197438977</v>
      </c>
      <c r="D1599" s="2">
        <f>MACD!E1599</f>
        <v>-3.08102893767499E-2</v>
      </c>
      <c r="E1599" s="2">
        <f>MACD!F1599</f>
        <v>-3.2030060857537936E-2</v>
      </c>
      <c r="F1599" s="2">
        <f>'Moving Avg'!D1599</f>
        <v>6.9600000000000009</v>
      </c>
      <c r="G1599" s="2">
        <f>'Moving Avg'!F1599</f>
        <v>6.9264999999999999</v>
      </c>
      <c r="H1599" s="2">
        <f>'Moving Avg'!G1599</f>
        <v>6.8400000000000007</v>
      </c>
      <c r="I1599" s="2">
        <f>'Moving Avg'!H1599</f>
        <v>6.6004000000000032</v>
      </c>
      <c r="J1599" s="6" t="str">
        <f>OBV!F1599</f>
        <v>BEARISH</v>
      </c>
      <c r="K1599" s="6" t="str">
        <f>OBV!G1599</f>
        <v>NEUTRAL</v>
      </c>
      <c r="L1599" s="6" t="str">
        <f>OBV!H1599</f>
        <v>BEARISH DIVERGENCE</v>
      </c>
    </row>
    <row r="1600" spans="1:12" ht="13.5" x14ac:dyDescent="0.25">
      <c r="A1600" s="3">
        <f>RSI!A1600</f>
        <v>44343</v>
      </c>
      <c r="B1600" s="2">
        <f>RSI!B1600</f>
        <v>6.97</v>
      </c>
      <c r="C1600" s="2">
        <f>RSI!I1600</f>
        <v>61.534293197438977</v>
      </c>
      <c r="D1600" s="2">
        <f>MACD!E1600</f>
        <v>-1.6207764843007233E-2</v>
      </c>
      <c r="E1600" s="2">
        <f>MACD!F1600</f>
        <v>-2.8865601654631798E-2</v>
      </c>
      <c r="F1600" s="2">
        <f>'Moving Avg'!D1600</f>
        <v>6.9640000000000004</v>
      </c>
      <c r="G1600" s="2">
        <f>'Moving Avg'!F1600</f>
        <v>6.93</v>
      </c>
      <c r="H1600" s="2">
        <f>'Moving Avg'!G1600</f>
        <v>6.8454000000000015</v>
      </c>
      <c r="I1600" s="2">
        <f>'Moving Avg'!H1600</f>
        <v>6.6028500000000028</v>
      </c>
      <c r="J1600" s="6" t="str">
        <f>OBV!F1600</f>
        <v>BEARISH</v>
      </c>
      <c r="K1600" s="6" t="str">
        <f>OBV!G1600</f>
        <v>NEUTRAL</v>
      </c>
      <c r="L1600" s="6" t="str">
        <f>OBV!H1600</f>
        <v>BEARISH DIVERGENCE</v>
      </c>
    </row>
    <row r="1601" spans="1:12" ht="13.5" x14ac:dyDescent="0.25">
      <c r="A1601" s="3">
        <f>RSI!A1601</f>
        <v>44344</v>
      </c>
      <c r="B1601" s="2">
        <f>RSI!B1601</f>
        <v>6.97</v>
      </c>
      <c r="C1601" s="2">
        <f>RSI!I1601</f>
        <v>61.534293197438977</v>
      </c>
      <c r="D1601" s="2">
        <f>MACD!E1601</f>
        <v>-4.2404562784748023E-3</v>
      </c>
      <c r="E1601" s="2">
        <f>MACD!F1601</f>
        <v>-2.3940572579400399E-2</v>
      </c>
      <c r="F1601" s="2">
        <f>'Moving Avg'!D1601</f>
        <v>6.9679999999999991</v>
      </c>
      <c r="G1601" s="2">
        <f>'Moving Avg'!F1601</f>
        <v>6.9335000000000004</v>
      </c>
      <c r="H1601" s="2">
        <f>'Moving Avg'!G1601</f>
        <v>6.8508000000000031</v>
      </c>
      <c r="I1601" s="2">
        <f>'Moving Avg'!H1601</f>
        <v>6.6053000000000033</v>
      </c>
      <c r="J1601" s="6" t="str">
        <f>OBV!F1601</f>
        <v>BEARISH</v>
      </c>
      <c r="K1601" s="6" t="str">
        <f>OBV!G1601</f>
        <v>NEUTRAL</v>
      </c>
      <c r="L1601" s="6" t="str">
        <f>OBV!H1601</f>
        <v>BEARISH DIVERGENCE</v>
      </c>
    </row>
    <row r="1602" spans="1:12" ht="13.5" x14ac:dyDescent="0.25">
      <c r="A1602" s="3">
        <f>RSI!A1602</f>
        <v>44347</v>
      </c>
      <c r="B1602" s="2">
        <f>RSI!B1602</f>
        <v>6.97</v>
      </c>
      <c r="C1602" s="2">
        <f>RSI!I1602</f>
        <v>61.534293197438977</v>
      </c>
      <c r="D1602" s="2">
        <f>MACD!E1602</f>
        <v>5.5258448051738185E-3</v>
      </c>
      <c r="E1602" s="2">
        <f>MACD!F1602</f>
        <v>-1.8047289102485559E-2</v>
      </c>
      <c r="F1602" s="2">
        <f>'Moving Avg'!D1602</f>
        <v>6.9679999999999991</v>
      </c>
      <c r="G1602" s="2">
        <f>'Moving Avg'!F1602</f>
        <v>6.9370000000000003</v>
      </c>
      <c r="H1602" s="2">
        <f>'Moving Avg'!G1602</f>
        <v>6.8562000000000047</v>
      </c>
      <c r="I1602" s="2">
        <f>'Moving Avg'!H1602</f>
        <v>6.6077500000000029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6.97</v>
      </c>
      <c r="C1603" s="2">
        <f>RSI!I1603</f>
        <v>61.534293197438977</v>
      </c>
      <c r="D1603" s="2">
        <f>MACD!E1603</f>
        <v>5.7641052575458929E-3</v>
      </c>
      <c r="E1603" s="2">
        <f>MACD!F1603</f>
        <v>-1.3285010230479269E-2</v>
      </c>
      <c r="F1603" s="2">
        <f>'Moving Avg'!D1603</f>
        <v>6.9700000000000006</v>
      </c>
      <c r="G1603" s="2">
        <f>'Moving Avg'!F1603</f>
        <v>6.9450000000000003</v>
      </c>
      <c r="H1603" s="2">
        <f>'Moving Avg'!G1603</f>
        <v>6.8598000000000043</v>
      </c>
      <c r="I1603" s="2">
        <f>'Moving Avg'!H1603</f>
        <v>6.6083500000000042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6.97</v>
      </c>
      <c r="C1604" s="2">
        <f>RSI!I1604</f>
        <v>61.534293197438977</v>
      </c>
      <c r="D1604" s="2">
        <f>MACD!E1604</f>
        <v>5.6571685150164086E-3</v>
      </c>
      <c r="E1604" s="2">
        <f>MACD!F1604</f>
        <v>-9.4965744813801344E-3</v>
      </c>
      <c r="F1604" s="2">
        <f>'Moving Avg'!D1604</f>
        <v>6.9700000000000006</v>
      </c>
      <c r="G1604" s="2">
        <f>'Moving Avg'!F1604</f>
        <v>6.9530000000000003</v>
      </c>
      <c r="H1604" s="2">
        <f>'Moving Avg'!G1604</f>
        <v>6.8634000000000048</v>
      </c>
      <c r="I1604" s="2">
        <f>'Moving Avg'!H1604</f>
        <v>6.6089500000000037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</row>
    <row r="1605" spans="1:12" ht="13.5" x14ac:dyDescent="0.25">
      <c r="A1605" s="3">
        <f>RSI!A1605</f>
        <v>44350</v>
      </c>
      <c r="B1605" s="2">
        <f>RSI!B1605</f>
        <v>6.97</v>
      </c>
      <c r="C1605" s="2">
        <f>RSI!I1605</f>
        <v>61.534293197438984</v>
      </c>
      <c r="D1605" s="2">
        <f>MACD!E1605</f>
        <v>5.2809967820932613E-3</v>
      </c>
      <c r="E1605" s="2">
        <f>MACD!F1605</f>
        <v>-6.5410602286854556E-3</v>
      </c>
      <c r="F1605" s="2">
        <f>'Moving Avg'!D1605</f>
        <v>6.9700000000000006</v>
      </c>
      <c r="G1605" s="2">
        <f>'Moving Avg'!F1605</f>
        <v>6.9610000000000003</v>
      </c>
      <c r="H1605" s="2">
        <f>'Moving Avg'!G1605</f>
        <v>6.8670000000000053</v>
      </c>
      <c r="I1605" s="2">
        <f>'Moving Avg'!H1605</f>
        <v>6.609550000000004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44351</v>
      </c>
      <c r="B1606" s="2">
        <f>RSI!B1606</f>
        <v>6.97</v>
      </c>
      <c r="C1606" s="2">
        <f>RSI!I1606</f>
        <v>61.534293197438984</v>
      </c>
      <c r="D1606" s="2">
        <f>MACD!E1606</f>
        <v>4.6981728114889876E-3</v>
      </c>
      <c r="E1606" s="2">
        <f>MACD!F1606</f>
        <v>-4.2932136206505671E-3</v>
      </c>
      <c r="F1606" s="2">
        <f>'Moving Avg'!D1606</f>
        <v>6.9700000000000006</v>
      </c>
      <c r="G1606" s="2">
        <f>'Moving Avg'!F1606</f>
        <v>6.9595000000000002</v>
      </c>
      <c r="H1606" s="2">
        <f>'Moving Avg'!G1606</f>
        <v>6.8706000000000049</v>
      </c>
      <c r="I1606" s="2">
        <f>'Moving Avg'!H1606</f>
        <v>6.6101500000000035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44354</v>
      </c>
      <c r="B1607" s="2">
        <f>RSI!B1607</f>
        <v>6.97</v>
      </c>
      <c r="C1607" s="2">
        <f>RSI!I1607</f>
        <v>61.534293197438984</v>
      </c>
      <c r="D1607" s="2">
        <f>MACD!E1607</f>
        <v>7.0370067625944444E-3</v>
      </c>
      <c r="E1607" s="2">
        <f>MACD!F1607</f>
        <v>-2.0271695440015648E-3</v>
      </c>
      <c r="F1607" s="2">
        <f>'Moving Avg'!D1607</f>
        <v>6.9700000000000006</v>
      </c>
      <c r="G1607" s="2">
        <f>'Moving Avg'!F1607</f>
        <v>6.9629999999999992</v>
      </c>
      <c r="H1607" s="2">
        <f>'Moving Avg'!G1607</f>
        <v>6.8742000000000054</v>
      </c>
      <c r="I1607" s="2">
        <f>'Moving Avg'!H1607</f>
        <v>6.6107500000000039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44355</v>
      </c>
      <c r="B1608" s="2">
        <f>RSI!B1608</f>
        <v>6.97</v>
      </c>
      <c r="C1608" s="2">
        <f>RSI!I1608</f>
        <v>61.534293197438984</v>
      </c>
      <c r="D1608" s="2">
        <f>MACD!E1608</f>
        <v>7.250771177134574E-3</v>
      </c>
      <c r="E1608" s="2">
        <f>MACD!F1608</f>
        <v>-1.7158139977433698E-4</v>
      </c>
      <c r="F1608" s="2">
        <f>'Moving Avg'!D1608</f>
        <v>6.9700000000000006</v>
      </c>
      <c r="G1608" s="2">
        <f>'Moving Avg'!F1608</f>
        <v>6.9665000000000008</v>
      </c>
      <c r="H1608" s="2">
        <f>'Moving Avg'!G1608</f>
        <v>6.8778000000000068</v>
      </c>
      <c r="I1608" s="2">
        <f>'Moving Avg'!H1608</f>
        <v>6.6113500000000043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44356</v>
      </c>
      <c r="B1609" s="2">
        <f>RSI!B1609</f>
        <v>6.95</v>
      </c>
      <c r="C1609" s="2">
        <f>RSI!I1609</f>
        <v>54.446357283448201</v>
      </c>
      <c r="D1609" s="2">
        <f>MACD!E1609</f>
        <v>1.0241603454313797E-2</v>
      </c>
      <c r="E1609" s="2">
        <f>MACD!F1609</f>
        <v>1.91105557104329E-3</v>
      </c>
      <c r="F1609" s="2">
        <f>'Moving Avg'!D1609</f>
        <v>6.9659999999999993</v>
      </c>
      <c r="G1609" s="2">
        <f>'Moving Avg'!F1609</f>
        <v>6.9689999999999994</v>
      </c>
      <c r="H1609" s="2">
        <f>'Moving Avg'!G1609</f>
        <v>6.8810000000000047</v>
      </c>
      <c r="I1609" s="2">
        <f>'Moving Avg'!H1609</f>
        <v>6.611850000000004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6.95</v>
      </c>
      <c r="C1610" s="2">
        <f>RSI!I1610</f>
        <v>54.446357283448201</v>
      </c>
      <c r="D1610" s="2">
        <f>MACD!E1610</f>
        <v>1.2696054914163035E-2</v>
      </c>
      <c r="E1610" s="2">
        <f>MACD!F1610</f>
        <v>4.0680554396672394E-3</v>
      </c>
      <c r="F1610" s="2">
        <f>'Moving Avg'!D1610</f>
        <v>6.9620000000000006</v>
      </c>
      <c r="G1610" s="2">
        <f>'Moving Avg'!F1610</f>
        <v>6.966499999999999</v>
      </c>
      <c r="H1610" s="2">
        <f>'Moving Avg'!G1610</f>
        <v>6.8842000000000043</v>
      </c>
      <c r="I1610" s="2">
        <f>'Moving Avg'!H1610</f>
        <v>6.6123500000000046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6.95</v>
      </c>
      <c r="C1611" s="2">
        <f>RSI!I1611</f>
        <v>54.446357283448201</v>
      </c>
      <c r="D1611" s="2">
        <f>MACD!E1611</f>
        <v>1.4702294036105457E-2</v>
      </c>
      <c r="E1611" s="2">
        <f>MACD!F1611</f>
        <v>6.1949031589548838E-3</v>
      </c>
      <c r="F1611" s="2">
        <f>'Moving Avg'!D1611</f>
        <v>6.9580000000000002</v>
      </c>
      <c r="G1611" s="2">
        <f>'Moving Avg'!F1611</f>
        <v>6.9639999999999986</v>
      </c>
      <c r="H1611" s="2">
        <f>'Moving Avg'!G1611</f>
        <v>6.8874000000000049</v>
      </c>
      <c r="I1611" s="2">
        <f>'Moving Avg'!H1611</f>
        <v>6.6128500000000043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6.95</v>
      </c>
      <c r="C1612" s="2">
        <f>RSI!I1612</f>
        <v>54.446357283448201</v>
      </c>
      <c r="D1612" s="2">
        <f>MACD!E1612</f>
        <v>1.633450652154611E-2</v>
      </c>
      <c r="E1612" s="2">
        <f>MACD!F1612</f>
        <v>8.2228238314731306E-3</v>
      </c>
      <c r="F1612" s="2">
        <f>'Moving Avg'!D1612</f>
        <v>6.9540000000000006</v>
      </c>
      <c r="G1612" s="2">
        <f>'Moving Avg'!F1612</f>
        <v>6.9614999999999991</v>
      </c>
      <c r="H1612" s="2">
        <f>'Moving Avg'!G1612</f>
        <v>6.8906000000000036</v>
      </c>
      <c r="I1612" s="2">
        <f>'Moving Avg'!H1612</f>
        <v>6.6133500000000049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7</v>
      </c>
      <c r="C1613" s="2">
        <f>RSI!I1613</f>
        <v>67.164526334900046</v>
      </c>
      <c r="D1613" s="2">
        <f>MACD!E1613</f>
        <v>1.3951373779125475E-2</v>
      </c>
      <c r="E1613" s="2">
        <f>MACD!F1613</f>
        <v>9.3685338210036002E-3</v>
      </c>
      <c r="F1613" s="2">
        <f>'Moving Avg'!D1613</f>
        <v>6.9599999999999991</v>
      </c>
      <c r="G1613" s="2">
        <f>'Moving Avg'!F1613</f>
        <v>6.9640000000000004</v>
      </c>
      <c r="H1613" s="2">
        <f>'Moving Avg'!G1613</f>
        <v>6.8948000000000027</v>
      </c>
      <c r="I1613" s="2">
        <f>'Moving Avg'!H1613</f>
        <v>6.6141000000000041</v>
      </c>
      <c r="J1613" s="6" t="str">
        <f>OBV!F1613</f>
        <v>BEARISH</v>
      </c>
      <c r="K1613" s="6" t="str">
        <f>OBV!G1613</f>
        <v>NEUTRAL</v>
      </c>
      <c r="L1613" s="6" t="str">
        <f>OBV!H1613</f>
        <v>BEARISH DIVERGENCE</v>
      </c>
    </row>
    <row r="1614" spans="1:12" ht="13.5" x14ac:dyDescent="0.25">
      <c r="A1614" s="3">
        <f>RSI!A1614</f>
        <v>44363</v>
      </c>
      <c r="B1614" s="2">
        <f>RSI!B1614</f>
        <v>7</v>
      </c>
      <c r="C1614" s="2">
        <f>RSI!I1614</f>
        <v>67.164526334900046</v>
      </c>
      <c r="D1614" s="2">
        <f>MACD!E1614</f>
        <v>1.158337663017317E-2</v>
      </c>
      <c r="E1614" s="2">
        <f>MACD!F1614</f>
        <v>9.8115023828375149E-3</v>
      </c>
      <c r="F1614" s="2">
        <f>'Moving Avg'!D1614</f>
        <v>6.9700000000000006</v>
      </c>
      <c r="G1614" s="2">
        <f>'Moving Avg'!F1614</f>
        <v>6.9665000000000008</v>
      </c>
      <c r="H1614" s="2">
        <f>'Moving Avg'!G1614</f>
        <v>6.8990000000000018</v>
      </c>
      <c r="I1614" s="2">
        <f>'Moving Avg'!H1614</f>
        <v>6.614850000000005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7</v>
      </c>
      <c r="C1615" s="2">
        <f>RSI!I1615</f>
        <v>67.164526334900046</v>
      </c>
      <c r="D1615" s="2">
        <f>MACD!E1615</f>
        <v>9.2542235746675416E-3</v>
      </c>
      <c r="E1615" s="2">
        <f>MACD!F1615</f>
        <v>9.7000466212035213E-3</v>
      </c>
      <c r="F1615" s="2">
        <f>'Moving Avg'!D1615</f>
        <v>6.9799999999999995</v>
      </c>
      <c r="G1615" s="2">
        <f>'Moving Avg'!F1615</f>
        <v>6.9689999999999994</v>
      </c>
      <c r="H1615" s="2">
        <f>'Moving Avg'!G1615</f>
        <v>6.9032000000000018</v>
      </c>
      <c r="I1615" s="2">
        <f>'Moving Avg'!H1615</f>
        <v>6.615600000000005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</row>
    <row r="1616" spans="1:12" ht="13.5" x14ac:dyDescent="0.25">
      <c r="A1616" s="3">
        <f>RSI!A1616</f>
        <v>44365</v>
      </c>
      <c r="B1616" s="2">
        <f>RSI!B1616</f>
        <v>7</v>
      </c>
      <c r="C1616" s="2">
        <f>RSI!I1616</f>
        <v>67.164526334900046</v>
      </c>
      <c r="D1616" s="2">
        <f>MACD!E1616</f>
        <v>6.9820469804717789E-3</v>
      </c>
      <c r="E1616" s="2">
        <f>MACD!F1616</f>
        <v>9.1564466930571728E-3</v>
      </c>
      <c r="F1616" s="2">
        <f>'Moving Avg'!D1616</f>
        <v>6.99</v>
      </c>
      <c r="G1616" s="2">
        <f>'Moving Avg'!F1616</f>
        <v>6.9715000000000007</v>
      </c>
      <c r="H1616" s="2">
        <f>'Moving Avg'!G1616</f>
        <v>6.9074000000000009</v>
      </c>
      <c r="I1616" s="2">
        <f>'Moving Avg'!H1616</f>
        <v>6.6163500000000059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</row>
    <row r="1617" spans="1:12" ht="13.5" x14ac:dyDescent="0.25">
      <c r="A1617" s="3">
        <f>RSI!A1617</f>
        <v>44368</v>
      </c>
      <c r="B1617" s="2">
        <f>RSI!B1617</f>
        <v>7</v>
      </c>
      <c r="C1617" s="2">
        <f>RSI!I1617</f>
        <v>67.164526334900046</v>
      </c>
      <c r="D1617" s="2">
        <f>MACD!E1617</f>
        <v>4.7804038143013372E-3</v>
      </c>
      <c r="E1617" s="2">
        <f>MACD!F1617</f>
        <v>8.2812381173060067E-3</v>
      </c>
      <c r="F1617" s="2">
        <f>'Moving Avg'!D1617</f>
        <v>7</v>
      </c>
      <c r="G1617" s="2">
        <f>'Moving Avg'!F1617</f>
        <v>6.9730000000000008</v>
      </c>
      <c r="H1617" s="2">
        <f>'Moving Avg'!G1617</f>
        <v>6.9114000000000013</v>
      </c>
      <c r="I1617" s="2">
        <f>'Moving Avg'!H1617</f>
        <v>6.6171000000000051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</row>
    <row r="1618" spans="1:12" ht="13.5" x14ac:dyDescent="0.25">
      <c r="A1618" s="3">
        <f>RSI!A1618</f>
        <v>44369</v>
      </c>
      <c r="B1618" s="2">
        <f>RSI!B1618</f>
        <v>7</v>
      </c>
      <c r="C1618" s="2">
        <f>RSI!I1618</f>
        <v>67.164526334900046</v>
      </c>
      <c r="D1618" s="2">
        <f>MACD!E1618</f>
        <v>2.6591118315266726E-3</v>
      </c>
      <c r="E1618" s="2">
        <f>MACD!F1618</f>
        <v>7.1568128601501406E-3</v>
      </c>
      <c r="F1618" s="2">
        <f>'Moving Avg'!D1618</f>
        <v>7</v>
      </c>
      <c r="G1618" s="2">
        <f>'Moving Avg'!F1618</f>
        <v>6.9749999999999996</v>
      </c>
      <c r="H1618" s="2">
        <f>'Moving Avg'!G1618</f>
        <v>6.9154</v>
      </c>
      <c r="I1618" s="2">
        <f>'Moving Avg'!H1618</f>
        <v>6.617900000000005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7</v>
      </c>
      <c r="C1619" s="2">
        <f>RSI!I1619</f>
        <v>67.164526334900046</v>
      </c>
      <c r="D1619" s="2">
        <f>MACD!E1619</f>
        <v>-2.451975754198088E-3</v>
      </c>
      <c r="E1619" s="2">
        <f>MACD!F1619</f>
        <v>5.2350551372804949E-3</v>
      </c>
      <c r="F1619" s="2">
        <f>'Moving Avg'!D1619</f>
        <v>7</v>
      </c>
      <c r="G1619" s="2">
        <f>'Moving Avg'!F1619</f>
        <v>6.9764999999999997</v>
      </c>
      <c r="H1619" s="2">
        <f>'Moving Avg'!G1619</f>
        <v>6.9193999999999996</v>
      </c>
      <c r="I1619" s="2">
        <f>'Moving Avg'!H1619</f>
        <v>6.6187000000000058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7</v>
      </c>
      <c r="C1620" s="2">
        <f>RSI!I1620</f>
        <v>67.164526334900046</v>
      </c>
      <c r="D1620" s="2">
        <f>MACD!E1620</f>
        <v>-6.9982469310003736E-3</v>
      </c>
      <c r="E1620" s="2">
        <f>MACD!F1620</f>
        <v>2.7883947236243215E-3</v>
      </c>
      <c r="F1620" s="2">
        <f>'Moving Avg'!D1620</f>
        <v>7</v>
      </c>
      <c r="G1620" s="2">
        <f>'Moving Avg'!F1620</f>
        <v>6.9779999999999998</v>
      </c>
      <c r="H1620" s="2">
        <f>'Moving Avg'!G1620</f>
        <v>6.9253999999999989</v>
      </c>
      <c r="I1620" s="2">
        <f>'Moving Avg'!H1620</f>
        <v>6.6195000000000048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6.96</v>
      </c>
      <c r="C1621" s="2">
        <f>RSI!I1621</f>
        <v>47.835205961704396</v>
      </c>
      <c r="D1621" s="2">
        <f>MACD!E1621</f>
        <v>-8.0872258081985393E-3</v>
      </c>
      <c r="E1621" s="2">
        <f>MACD!F1621</f>
        <v>6.1327061725974935E-4</v>
      </c>
      <c r="F1621" s="2">
        <f>'Moving Avg'!D1621</f>
        <v>6.992</v>
      </c>
      <c r="G1621" s="2">
        <f>'Moving Avg'!F1621</f>
        <v>6.9775000000000009</v>
      </c>
      <c r="H1621" s="2">
        <f>'Moving Avg'!G1621</f>
        <v>6.9305999999999983</v>
      </c>
      <c r="I1621" s="2">
        <f>'Moving Avg'!H1621</f>
        <v>6.6211000000000046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6.95</v>
      </c>
      <c r="C1622" s="2">
        <f>RSI!I1622</f>
        <v>44.395360683515925</v>
      </c>
      <c r="D1622" s="2">
        <f>MACD!E1622</f>
        <v>-8.2214716429476198E-3</v>
      </c>
      <c r="E1622" s="2">
        <f>MACD!F1622</f>
        <v>-1.1536778347817245E-3</v>
      </c>
      <c r="F1622" s="2">
        <f>'Moving Avg'!D1622</f>
        <v>6.9820000000000011</v>
      </c>
      <c r="G1622" s="2">
        <f>'Moving Avg'!F1622</f>
        <v>6.9764999999999997</v>
      </c>
      <c r="H1622" s="2">
        <f>'Moving Avg'!G1622</f>
        <v>6.9335999999999975</v>
      </c>
      <c r="I1622" s="2">
        <f>'Moving Avg'!H1622</f>
        <v>6.6226500000000046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7</v>
      </c>
      <c r="C1623" s="2">
        <f>RSI!I1623</f>
        <v>59.916190518827896</v>
      </c>
      <c r="D1623" s="2">
        <f>MACD!E1623</f>
        <v>-4.2443540303658267E-3</v>
      </c>
      <c r="E1623" s="2">
        <f>MACD!F1623</f>
        <v>-1.771813073898545E-3</v>
      </c>
      <c r="F1623" s="2">
        <f>'Moving Avg'!D1623</f>
        <v>6.9819999999999993</v>
      </c>
      <c r="G1623" s="2">
        <f>'Moving Avg'!F1623</f>
        <v>6.9779999999999998</v>
      </c>
      <c r="H1623" s="2">
        <f>'Moving Avg'!G1623</f>
        <v>6.937599999999998</v>
      </c>
      <c r="I1623" s="2">
        <f>'Moving Avg'!H1623</f>
        <v>6.6245000000000038</v>
      </c>
      <c r="J1623" s="6" t="str">
        <f>OBV!F1623</f>
        <v>BEARISH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44377</v>
      </c>
      <c r="B1624" s="2">
        <f>RSI!B1624</f>
        <v>7</v>
      </c>
      <c r="C1624" s="2">
        <f>RSI!I1624</f>
        <v>59.916190518827889</v>
      </c>
      <c r="D1624" s="2">
        <f>MACD!E1624</f>
        <v>-1.0800099859737955E-3</v>
      </c>
      <c r="E1624" s="2">
        <f>MACD!F1624</f>
        <v>-1.6334524563135951E-3</v>
      </c>
      <c r="F1624" s="2">
        <f>'Moving Avg'!D1624</f>
        <v>6.9819999999999993</v>
      </c>
      <c r="G1624" s="2">
        <f>'Moving Avg'!F1624</f>
        <v>6.9794999999999998</v>
      </c>
      <c r="H1624" s="2">
        <f>'Moving Avg'!G1624</f>
        <v>6.9415999999999984</v>
      </c>
      <c r="I1624" s="2">
        <f>'Moving Avg'!H1624</f>
        <v>6.6263500000000031</v>
      </c>
      <c r="J1624" s="6" t="str">
        <f>OBV!F1624</f>
        <v>BEARISH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44378</v>
      </c>
      <c r="B1625" s="2">
        <f>RSI!B1625</f>
        <v>7</v>
      </c>
      <c r="C1625" s="2">
        <f>RSI!I1625</f>
        <v>59.916190518827889</v>
      </c>
      <c r="D1625" s="2">
        <f>MACD!E1625</f>
        <v>1.411484749500147E-3</v>
      </c>
      <c r="E1625" s="2">
        <f>MACD!F1625</f>
        <v>-1.0244650151508467E-3</v>
      </c>
      <c r="F1625" s="2">
        <f>'Moving Avg'!D1625</f>
        <v>6.9819999999999993</v>
      </c>
      <c r="G1625" s="2">
        <f>'Moving Avg'!F1625</f>
        <v>6.9809999999999999</v>
      </c>
      <c r="H1625" s="2">
        <f>'Moving Avg'!G1625</f>
        <v>6.945599999999998</v>
      </c>
      <c r="I1625" s="2">
        <f>'Moving Avg'!H1625</f>
        <v>6.6291500000000028</v>
      </c>
      <c r="J1625" s="6" t="str">
        <f>OBV!F1625</f>
        <v>BEARISH</v>
      </c>
      <c r="K1625" s="6" t="str">
        <f>OBV!G1625</f>
        <v>NEUTRAL</v>
      </c>
      <c r="L1625" s="6" t="str">
        <f>OBV!H1625</f>
        <v>NEUTRAL</v>
      </c>
    </row>
    <row r="1626" spans="1:12" ht="13.5" x14ac:dyDescent="0.25">
      <c r="A1626" s="3">
        <f>RSI!A1626</f>
        <v>44379</v>
      </c>
      <c r="B1626" s="2">
        <f>RSI!B1626</f>
        <v>7</v>
      </c>
      <c r="C1626" s="2">
        <f>RSI!I1626</f>
        <v>59.916190518827889</v>
      </c>
      <c r="D1626" s="2">
        <f>MACD!E1626</f>
        <v>3.3474252431116014E-3</v>
      </c>
      <c r="E1626" s="2">
        <f>MACD!F1626</f>
        <v>-1.5008696349835717E-4</v>
      </c>
      <c r="F1626" s="2">
        <f>'Moving Avg'!D1626</f>
        <v>6.99</v>
      </c>
      <c r="G1626" s="2">
        <f>'Moving Avg'!F1626</f>
        <v>6.9824999999999999</v>
      </c>
      <c r="H1626" s="2">
        <f>'Moving Avg'!G1626</f>
        <v>6.949399999999998</v>
      </c>
      <c r="I1626" s="2">
        <f>'Moving Avg'!H1626</f>
        <v>6.6319500000000025</v>
      </c>
      <c r="J1626" s="6" t="str">
        <f>OBV!F1626</f>
        <v>BEARISH</v>
      </c>
      <c r="K1626" s="6" t="str">
        <f>OBV!G1626</f>
        <v>NEUTRAL</v>
      </c>
      <c r="L1626" s="6" t="str">
        <f>OBV!H1626</f>
        <v>BEARISH DIVERGENCE</v>
      </c>
    </row>
    <row r="1627" spans="1:12" ht="13.5" x14ac:dyDescent="0.25">
      <c r="A1627" s="3">
        <f>RSI!A1627</f>
        <v>44382</v>
      </c>
      <c r="B1627" s="2">
        <f>RSI!B1627</f>
        <v>7</v>
      </c>
      <c r="C1627" s="2">
        <f>RSI!I1627</f>
        <v>59.916190518827896</v>
      </c>
      <c r="D1627" s="2">
        <f>MACD!E1627</f>
        <v>4.8260404418893899E-3</v>
      </c>
      <c r="E1627" s="2">
        <f>MACD!F1627</f>
        <v>8.4513851757919223E-4</v>
      </c>
      <c r="F1627" s="2">
        <f>'Moving Avg'!D1627</f>
        <v>7</v>
      </c>
      <c r="G1627" s="2">
        <f>'Moving Avg'!F1627</f>
        <v>6.984</v>
      </c>
      <c r="H1627" s="2">
        <f>'Moving Avg'!G1627</f>
        <v>6.9533999999999994</v>
      </c>
      <c r="I1627" s="2">
        <f>'Moving Avg'!H1627</f>
        <v>6.6347500000000039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7</v>
      </c>
      <c r="C1628" s="2">
        <f>RSI!I1628</f>
        <v>59.916190518827889</v>
      </c>
      <c r="D1628" s="2">
        <f>MACD!E1628</f>
        <v>5.9295020313365754E-3</v>
      </c>
      <c r="E1628" s="2">
        <f>MACD!F1628</f>
        <v>1.8620112203306689E-3</v>
      </c>
      <c r="F1628" s="2">
        <f>'Moving Avg'!D1628</f>
        <v>7</v>
      </c>
      <c r="G1628" s="2">
        <f>'Moving Avg'!F1628</f>
        <v>6.9854999999999992</v>
      </c>
      <c r="H1628" s="2">
        <f>'Moving Avg'!G1628</f>
        <v>6.9573999999999989</v>
      </c>
      <c r="I1628" s="2">
        <f>'Moving Avg'!H1628</f>
        <v>6.6375500000000036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7</v>
      </c>
      <c r="C1629" s="2">
        <f>RSI!I1629</f>
        <v>59.916190518827889</v>
      </c>
      <c r="D1629" s="2">
        <f>MACD!E1629</f>
        <v>6.7264647919422771E-3</v>
      </c>
      <c r="E1629" s="2">
        <f>MACD!F1629</f>
        <v>2.8349019346529908E-3</v>
      </c>
      <c r="F1629" s="2">
        <f>'Moving Avg'!D1629</f>
        <v>7</v>
      </c>
      <c r="G1629" s="2">
        <f>'Moving Avg'!F1629</f>
        <v>6.9879999999999995</v>
      </c>
      <c r="H1629" s="2">
        <f>'Moving Avg'!G1629</f>
        <v>6.9593999999999987</v>
      </c>
      <c r="I1629" s="2">
        <f>'Moving Avg'!H1629</f>
        <v>6.6403500000000033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7</v>
      </c>
      <c r="C1630" s="2">
        <f>RSI!I1630</f>
        <v>59.916190518827889</v>
      </c>
      <c r="D1630" s="2">
        <f>MACD!E1630</f>
        <v>7.2742109457850646E-3</v>
      </c>
      <c r="E1630" s="2">
        <f>MACD!F1630</f>
        <v>3.7227637368794056E-3</v>
      </c>
      <c r="F1630" s="2">
        <f>'Moving Avg'!D1630</f>
        <v>7</v>
      </c>
      <c r="G1630" s="2">
        <f>'Moving Avg'!F1630</f>
        <v>6.9904999999999999</v>
      </c>
      <c r="H1630" s="2">
        <f>'Moving Avg'!G1630</f>
        <v>6.9613999999999985</v>
      </c>
      <c r="I1630" s="2">
        <f>'Moving Avg'!H1630</f>
        <v>6.6423500000000022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7</v>
      </c>
      <c r="C1631" s="2">
        <f>RSI!I1631</f>
        <v>59.916190518827889</v>
      </c>
      <c r="D1631" s="2">
        <f>MACD!E1631</f>
        <v>1.4666136481320535E-3</v>
      </c>
      <c r="E1631" s="2">
        <f>MACD!F1631</f>
        <v>3.2715337191299354E-3</v>
      </c>
      <c r="F1631" s="2">
        <f>'Moving Avg'!D1631</f>
        <v>7</v>
      </c>
      <c r="G1631" s="2">
        <f>'Moving Avg'!F1631</f>
        <v>6.9930000000000003</v>
      </c>
      <c r="H1631" s="2">
        <f>'Moving Avg'!G1631</f>
        <v>6.9633999999999991</v>
      </c>
      <c r="I1631" s="2">
        <f>'Moving Avg'!H1631</f>
        <v>6.644350000000002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7</v>
      </c>
      <c r="C1632" s="2">
        <f>RSI!I1632</f>
        <v>59.916190518827889</v>
      </c>
      <c r="D1632" s="2">
        <f>MACD!E1632</f>
        <v>-5.0945137349085456E-3</v>
      </c>
      <c r="E1632" s="2">
        <f>MACD!F1632</f>
        <v>1.5983242283222393E-3</v>
      </c>
      <c r="F1632" s="2">
        <f>'Moving Avg'!D1632</f>
        <v>7</v>
      </c>
      <c r="G1632" s="2">
        <f>'Moving Avg'!F1632</f>
        <v>6.9954999999999998</v>
      </c>
      <c r="H1632" s="2">
        <f>'Moving Avg'!G1632</f>
        <v>6.9653999999999989</v>
      </c>
      <c r="I1632" s="2">
        <f>'Moving Avg'!H1632</f>
        <v>6.6463500000000009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7</v>
      </c>
      <c r="C1633" s="2">
        <f>RSI!I1633</f>
        <v>59.916190518827889</v>
      </c>
      <c r="D1633" s="2">
        <f>MACD!E1633</f>
        <v>-3.0544338927329662E-3</v>
      </c>
      <c r="E1633" s="2">
        <f>MACD!F1633</f>
        <v>6.677726041111982E-4</v>
      </c>
      <c r="F1633" s="2">
        <f>'Moving Avg'!D1633</f>
        <v>7</v>
      </c>
      <c r="G1633" s="2">
        <f>'Moving Avg'!F1633</f>
        <v>6.9954999999999998</v>
      </c>
      <c r="H1633" s="2">
        <f>'Moving Avg'!G1633</f>
        <v>6.9691999999999981</v>
      </c>
      <c r="I1633" s="2">
        <f>'Moving Avg'!H1633</f>
        <v>6.6483500000000006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7</v>
      </c>
      <c r="C1634" s="2">
        <f>RSI!I1634</f>
        <v>59.916190518827882</v>
      </c>
      <c r="D1634" s="2">
        <f>MACD!E1634</f>
        <v>-1.4212723765814061E-3</v>
      </c>
      <c r="E1634" s="2">
        <f>MACD!F1634</f>
        <v>2.4996360797267732E-4</v>
      </c>
      <c r="F1634" s="2">
        <f>'Moving Avg'!D1634</f>
        <v>7</v>
      </c>
      <c r="G1634" s="2">
        <f>'Moving Avg'!F1634</f>
        <v>6.9954999999999998</v>
      </c>
      <c r="H1634" s="2">
        <f>'Moving Avg'!G1634</f>
        <v>6.9729999999999981</v>
      </c>
      <c r="I1634" s="2">
        <f>'Moving Avg'!H1634</f>
        <v>6.6503500000000004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7</v>
      </c>
      <c r="C1635" s="2">
        <f>RSI!I1635</f>
        <v>59.916190518827889</v>
      </c>
      <c r="D1635" s="2">
        <f>MACD!E1635</f>
        <v>-1.2553304197115978E-4</v>
      </c>
      <c r="E1635" s="2">
        <f>MACD!F1635</f>
        <v>1.748642779839099E-4</v>
      </c>
      <c r="F1635" s="2">
        <f>'Moving Avg'!D1635</f>
        <v>7</v>
      </c>
      <c r="G1635" s="2">
        <f>'Moving Avg'!F1635</f>
        <v>6.9954999999999998</v>
      </c>
      <c r="H1635" s="2">
        <f>'Moving Avg'!G1635</f>
        <v>6.9767999999999999</v>
      </c>
      <c r="I1635" s="2">
        <f>'Moving Avg'!H1635</f>
        <v>6.6523500000000002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7</v>
      </c>
      <c r="C1636" s="2">
        <f>RSI!I1636</f>
        <v>59.916190518827889</v>
      </c>
      <c r="D1636" s="2">
        <f>MACD!E1636</f>
        <v>8.9107792436937672E-4</v>
      </c>
      <c r="E1636" s="2">
        <f>MACD!F1636</f>
        <v>3.181070072610033E-4</v>
      </c>
      <c r="F1636" s="2">
        <f>'Moving Avg'!D1636</f>
        <v>7</v>
      </c>
      <c r="G1636" s="2">
        <f>'Moving Avg'!F1636</f>
        <v>6.9954999999999998</v>
      </c>
      <c r="H1636" s="2">
        <f>'Moving Avg'!G1636</f>
        <v>6.9767999999999981</v>
      </c>
      <c r="I1636" s="2">
        <f>'Moving Avg'!H1636</f>
        <v>6.6543499999999991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7</v>
      </c>
      <c r="C1637" s="2">
        <f>RSI!I1637</f>
        <v>59.916190518827889</v>
      </c>
      <c r="D1637" s="2">
        <f>MACD!E1637</f>
        <v>1.6774132635335448E-3</v>
      </c>
      <c r="E1637" s="2">
        <f>MACD!F1637</f>
        <v>5.8996825851551169E-4</v>
      </c>
      <c r="F1637" s="2">
        <f>'Moving Avg'!D1637</f>
        <v>7</v>
      </c>
      <c r="G1637" s="2">
        <f>'Moving Avg'!F1637</f>
        <v>6.9954999999999998</v>
      </c>
      <c r="H1637" s="2">
        <f>'Moving Avg'!G1637</f>
        <v>6.9787999999999988</v>
      </c>
      <c r="I1637" s="2">
        <f>'Moving Avg'!H1637</f>
        <v>6.6563499999999989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6.99</v>
      </c>
      <c r="C1638" s="2">
        <f>RSI!I1638</f>
        <v>51.22488275550036</v>
      </c>
      <c r="D1638" s="2">
        <f>MACD!E1638</f>
        <v>3.0151128795319337E-3</v>
      </c>
      <c r="E1638" s="2">
        <f>MACD!F1638</f>
        <v>1.0749971827187961E-3</v>
      </c>
      <c r="F1638" s="2">
        <f>'Moving Avg'!D1638</f>
        <v>6.9980000000000002</v>
      </c>
      <c r="G1638" s="2">
        <f>'Moving Avg'!F1638</f>
        <v>6.9950000000000001</v>
      </c>
      <c r="H1638" s="2">
        <f>'Moving Avg'!G1638</f>
        <v>6.980599999999999</v>
      </c>
      <c r="I1638" s="2">
        <f>'Moving Avg'!H1638</f>
        <v>6.6582999999999997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7.08</v>
      </c>
      <c r="C1639" s="2">
        <f>RSI!I1639</f>
        <v>79.727246228988378</v>
      </c>
      <c r="D1639" s="2">
        <f>MACD!E1639</f>
        <v>-2.5238986792102125E-3</v>
      </c>
      <c r="E1639" s="2">
        <f>MACD!F1639</f>
        <v>3.5521801033299447E-4</v>
      </c>
      <c r="F1639" s="2">
        <f>'Moving Avg'!D1639</f>
        <v>7.0140000000000002</v>
      </c>
      <c r="G1639" s="2">
        <f>'Moving Avg'!F1639</f>
        <v>6.9990000000000006</v>
      </c>
      <c r="H1639" s="2">
        <f>'Moving Avg'!G1639</f>
        <v>6.9841999999999995</v>
      </c>
      <c r="I1639" s="2">
        <f>'Moving Avg'!H1639</f>
        <v>6.6606999999999985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7.08</v>
      </c>
      <c r="C1640" s="2">
        <f>RSI!I1640</f>
        <v>79.727246228988378</v>
      </c>
      <c r="D1640" s="2">
        <f>MACD!E1640</f>
        <v>-7.7464986334474517E-3</v>
      </c>
      <c r="E1640" s="2">
        <f>MACD!F1640</f>
        <v>-1.2651253184230947E-3</v>
      </c>
      <c r="F1640" s="2">
        <f>'Moving Avg'!D1640</f>
        <v>7.0299999999999994</v>
      </c>
      <c r="G1640" s="2">
        <f>'Moving Avg'!F1640</f>
        <v>7.0030000000000001</v>
      </c>
      <c r="H1640" s="2">
        <f>'Moving Avg'!G1640</f>
        <v>6.9857999999999993</v>
      </c>
      <c r="I1640" s="2">
        <f>'Moving Avg'!H1640</f>
        <v>6.6630999999999982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7.1</v>
      </c>
      <c r="C1641" s="2">
        <f>RSI!I1641</f>
        <v>82.380787775275763</v>
      </c>
      <c r="D1641" s="2">
        <f>MACD!E1641</f>
        <v>-1.4143162430830358E-2</v>
      </c>
      <c r="E1641" s="2">
        <f>MACD!F1641</f>
        <v>-3.8407327409045481E-3</v>
      </c>
      <c r="F1641" s="2">
        <f>'Moving Avg'!D1641</f>
        <v>7.05</v>
      </c>
      <c r="G1641" s="2">
        <f>'Moving Avg'!F1641</f>
        <v>7.01</v>
      </c>
      <c r="H1641" s="2">
        <f>'Moving Avg'!G1641</f>
        <v>6.9878</v>
      </c>
      <c r="I1641" s="2">
        <f>'Moving Avg'!H1641</f>
        <v>6.6660999999999975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7.1</v>
      </c>
      <c r="C1642" s="2">
        <f>RSI!I1642</f>
        <v>82.380787775275763</v>
      </c>
      <c r="D1642" s="2">
        <f>MACD!E1642</f>
        <v>-2.0133219110479494E-2</v>
      </c>
      <c r="E1642" s="2">
        <f>MACD!F1642</f>
        <v>-7.0992300148195377E-3</v>
      </c>
      <c r="F1642" s="2">
        <f>'Moving Avg'!D1642</f>
        <v>7.07</v>
      </c>
      <c r="G1642" s="2">
        <f>'Moving Avg'!F1642</f>
        <v>7.0175000000000001</v>
      </c>
      <c r="H1642" s="2">
        <f>'Moving Avg'!G1642</f>
        <v>6.9897999999999998</v>
      </c>
      <c r="I1642" s="2">
        <f>'Moving Avg'!H1642</f>
        <v>6.6690999999999976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7.1</v>
      </c>
      <c r="C1643" s="2">
        <f>RSI!I1643</f>
        <v>82.380787775275763</v>
      </c>
      <c r="D1643" s="2">
        <f>MACD!E1643</f>
        <v>-2.5736446205812946E-2</v>
      </c>
      <c r="E1643" s="2">
        <f>MACD!F1643</f>
        <v>-1.0826673253018219E-2</v>
      </c>
      <c r="F1643" s="2">
        <f>'Moving Avg'!D1643</f>
        <v>7.0920000000000005</v>
      </c>
      <c r="G1643" s="2">
        <f>'Moving Avg'!F1643</f>
        <v>7.0224999999999991</v>
      </c>
      <c r="H1643" s="2">
        <f>'Moving Avg'!G1643</f>
        <v>6.9928000000000008</v>
      </c>
      <c r="I1643" s="2">
        <f>'Moving Avg'!H1643</f>
        <v>6.6720999999999968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7.2</v>
      </c>
      <c r="C1644" s="2">
        <f>RSI!I1644</f>
        <v>90.305290315528893</v>
      </c>
      <c r="D1644" s="2">
        <f>MACD!E1644</f>
        <v>-3.8380154657075671E-2</v>
      </c>
      <c r="E1644" s="2">
        <f>MACD!F1644</f>
        <v>-1.633736953382971E-2</v>
      </c>
      <c r="F1644" s="2">
        <f>'Moving Avg'!D1644</f>
        <v>7.1160000000000014</v>
      </c>
      <c r="G1644" s="2">
        <f>'Moving Avg'!F1644</f>
        <v>7.0324999999999989</v>
      </c>
      <c r="H1644" s="2">
        <f>'Moving Avg'!G1644</f>
        <v>6.9978000000000007</v>
      </c>
      <c r="I1644" s="2">
        <f>'Moving Avg'!H1644</f>
        <v>6.6755999999999958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7.25</v>
      </c>
      <c r="C1645" s="2">
        <f>RSI!I1645</f>
        <v>92.19541349676382</v>
      </c>
      <c r="D1645" s="2">
        <f>MACD!E1645</f>
        <v>-5.3831719345021511E-2</v>
      </c>
      <c r="E1645" s="2">
        <f>MACD!F1645</f>
        <v>-2.3836239496068071E-2</v>
      </c>
      <c r="F1645" s="2">
        <f>'Moving Avg'!D1645</f>
        <v>7.15</v>
      </c>
      <c r="G1645" s="2">
        <f>'Moving Avg'!F1645</f>
        <v>7.044999999999999</v>
      </c>
      <c r="H1645" s="2">
        <f>'Moving Avg'!G1645</f>
        <v>7.0038</v>
      </c>
      <c r="I1645" s="2">
        <f>'Moving Avg'!H1645</f>
        <v>6.6793499999999959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7.25</v>
      </c>
      <c r="C1646" s="2">
        <f>RSI!I1646</f>
        <v>92.19541349676382</v>
      </c>
      <c r="D1646" s="2">
        <f>MACD!E1646</f>
        <v>-6.8173182056717074E-2</v>
      </c>
      <c r="E1646" s="2">
        <f>MACD!F1646</f>
        <v>-3.2703628008197871E-2</v>
      </c>
      <c r="F1646" s="2">
        <f>'Moving Avg'!D1646</f>
        <v>7.18</v>
      </c>
      <c r="G1646" s="2">
        <f>'Moving Avg'!F1646</f>
        <v>7.0574999999999992</v>
      </c>
      <c r="H1646" s="2">
        <f>'Moving Avg'!G1646</f>
        <v>7.0098000000000011</v>
      </c>
      <c r="I1646" s="2">
        <f>'Moving Avg'!H1646</f>
        <v>6.683099999999996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7.25</v>
      </c>
      <c r="C1647" s="2">
        <f>RSI!I1647</f>
        <v>92.19541349676382</v>
      </c>
      <c r="D1647" s="2">
        <f>MACD!E1647</f>
        <v>-8.1481471280334006E-2</v>
      </c>
      <c r="E1647" s="2">
        <f>MACD!F1647</f>
        <v>-4.2459196662625098E-2</v>
      </c>
      <c r="F1647" s="2">
        <f>'Moving Avg'!D1647</f>
        <v>7.2099999999999991</v>
      </c>
      <c r="G1647" s="2">
        <f>'Moving Avg'!F1647</f>
        <v>7.0699999999999985</v>
      </c>
      <c r="H1647" s="2">
        <f>'Moving Avg'!G1647</f>
        <v>7.0154000000000005</v>
      </c>
      <c r="I1647" s="2">
        <f>'Moving Avg'!H1647</f>
        <v>6.6868499999999962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7.25</v>
      </c>
      <c r="C1648" s="2">
        <f>RSI!I1648</f>
        <v>92.19541349676382</v>
      </c>
      <c r="D1648" s="2">
        <f>MACD!E1648</f>
        <v>-9.5367094218719473E-2</v>
      </c>
      <c r="E1648" s="2">
        <f>MACD!F1648</f>
        <v>-5.3040776173843979E-2</v>
      </c>
      <c r="F1648" s="2">
        <f>'Moving Avg'!D1648</f>
        <v>7.24</v>
      </c>
      <c r="G1648" s="2">
        <f>'Moving Avg'!F1648</f>
        <v>7.0824999999999987</v>
      </c>
      <c r="H1648" s="2">
        <f>'Moving Avg'!G1648</f>
        <v>7.0212000000000003</v>
      </c>
      <c r="I1648" s="2">
        <f>'Moving Avg'!H1648</f>
        <v>6.6905999999999963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7.25</v>
      </c>
      <c r="C1649" s="2">
        <f>RSI!I1649</f>
        <v>92.19541349676382</v>
      </c>
      <c r="D1649" s="2">
        <f>MACD!E1649</f>
        <v>-9.4276148153707773E-2</v>
      </c>
      <c r="E1649" s="2">
        <f>MACD!F1649</f>
        <v>-6.128785056981674E-2</v>
      </c>
      <c r="F1649" s="2">
        <f>'Moving Avg'!D1649</f>
        <v>7.25</v>
      </c>
      <c r="G1649" s="2">
        <f>'Moving Avg'!F1649</f>
        <v>7.0949999999999989</v>
      </c>
      <c r="H1649" s="2">
        <f>'Moving Avg'!G1649</f>
        <v>7.0268000000000006</v>
      </c>
      <c r="I1649" s="2">
        <f>'Moving Avg'!H1649</f>
        <v>6.6943499999999965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7.25</v>
      </c>
      <c r="C1650" s="2">
        <f>RSI!I1650</f>
        <v>92.19541349676382</v>
      </c>
      <c r="D1650" s="2">
        <f>MACD!E1650</f>
        <v>-9.4284368209282654E-2</v>
      </c>
      <c r="E1650" s="2">
        <f>MACD!F1650</f>
        <v>-6.7887154097709929E-2</v>
      </c>
      <c r="F1650" s="2">
        <f>'Moving Avg'!D1650</f>
        <v>7.25</v>
      </c>
      <c r="G1650" s="2">
        <f>'Moving Avg'!F1650</f>
        <v>7.107499999999999</v>
      </c>
      <c r="H1650" s="2">
        <f>'Moving Avg'!G1650</f>
        <v>7.0324000000000009</v>
      </c>
      <c r="I1650" s="2">
        <f>'Moving Avg'!H1650</f>
        <v>6.6980999999999957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7.25</v>
      </c>
      <c r="C1651" s="2">
        <f>RSI!I1651</f>
        <v>92.19541349676382</v>
      </c>
      <c r="D1651" s="2">
        <f>MACD!E1651</f>
        <v>-9.2076741549584007E-2</v>
      </c>
      <c r="E1651" s="2">
        <f>MACD!F1651</f>
        <v>-7.272507158808475E-2</v>
      </c>
      <c r="F1651" s="2">
        <f>'Moving Avg'!D1651</f>
        <v>7.25</v>
      </c>
      <c r="G1651" s="2">
        <f>'Moving Avg'!F1651</f>
        <v>7.1199999999999992</v>
      </c>
      <c r="H1651" s="2">
        <f>'Moving Avg'!G1651</f>
        <v>7.0380000000000003</v>
      </c>
      <c r="I1651" s="2">
        <f>'Moving Avg'!H1651</f>
        <v>6.701849999999995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7.25</v>
      </c>
      <c r="C1652" s="2">
        <f>RSI!I1652</f>
        <v>92.19541349676382</v>
      </c>
      <c r="D1652" s="2">
        <f>MACD!E1652</f>
        <v>-9.1007213636149942E-2</v>
      </c>
      <c r="E1652" s="2">
        <f>MACD!F1652</f>
        <v>-7.6381499997697791E-2</v>
      </c>
      <c r="F1652" s="2">
        <f>'Moving Avg'!D1652</f>
        <v>7.25</v>
      </c>
      <c r="G1652" s="2">
        <f>'Moving Avg'!F1652</f>
        <v>7.1324999999999985</v>
      </c>
      <c r="H1652" s="2">
        <f>'Moving Avg'!G1652</f>
        <v>7.0436000000000014</v>
      </c>
      <c r="I1652" s="2">
        <f>'Moving Avg'!H1652</f>
        <v>6.7055999999999951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7.25</v>
      </c>
      <c r="C1653" s="2">
        <f>RSI!I1653</f>
        <v>92.19541349676382</v>
      </c>
      <c r="D1653" s="2">
        <f>MACD!E1653</f>
        <v>-9.0841546881908819E-2</v>
      </c>
      <c r="E1653" s="2">
        <f>MACD!F1653</f>
        <v>-7.9273509374540002E-2</v>
      </c>
      <c r="F1653" s="2">
        <f>'Moving Avg'!D1653</f>
        <v>7.25</v>
      </c>
      <c r="G1653" s="2">
        <f>'Moving Avg'!F1653</f>
        <v>7.1450000000000005</v>
      </c>
      <c r="H1653" s="2">
        <f>'Moving Avg'!G1653</f>
        <v>7.0492000000000017</v>
      </c>
      <c r="I1653" s="2">
        <f>'Moving Avg'!H1653</f>
        <v>6.7102999999999948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7.25</v>
      </c>
      <c r="C1654" s="2">
        <f>RSI!I1654</f>
        <v>92.19541349676382</v>
      </c>
      <c r="D1654" s="2">
        <f>MACD!E1654</f>
        <v>-7.6001306013122161E-2</v>
      </c>
      <c r="E1654" s="2">
        <f>MACD!F1654</f>
        <v>-7.8619068702256448E-2</v>
      </c>
      <c r="F1654" s="2">
        <f>'Moving Avg'!D1654</f>
        <v>7.25</v>
      </c>
      <c r="G1654" s="2">
        <f>'Moving Avg'!F1654</f>
        <v>7.1575000000000006</v>
      </c>
      <c r="H1654" s="2">
        <f>'Moving Avg'!G1654</f>
        <v>7.0548000000000011</v>
      </c>
      <c r="I1654" s="2">
        <f>'Moving Avg'!H1654</f>
        <v>6.714049999999995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7.25</v>
      </c>
      <c r="C1655" s="2">
        <f>RSI!I1655</f>
        <v>92.19541349676382</v>
      </c>
      <c r="D1655" s="2">
        <f>MACD!E1655</f>
        <v>-5.6385717799535939E-2</v>
      </c>
      <c r="E1655" s="2">
        <f>MACD!F1655</f>
        <v>-7.4172398521712354E-2</v>
      </c>
      <c r="F1655" s="2">
        <f>'Moving Avg'!D1655</f>
        <v>7.25</v>
      </c>
      <c r="G1655" s="2">
        <f>'Moving Avg'!F1655</f>
        <v>7.17</v>
      </c>
      <c r="H1655" s="2">
        <f>'Moving Avg'!G1655</f>
        <v>7.0604000000000005</v>
      </c>
      <c r="I1655" s="2">
        <f>'Moving Avg'!H1655</f>
        <v>6.7177999999999951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7.25</v>
      </c>
      <c r="C1656" s="2">
        <f>RSI!I1656</f>
        <v>92.19541349676382</v>
      </c>
      <c r="D1656" s="2">
        <f>MACD!E1656</f>
        <v>-4.0374807172943505E-2</v>
      </c>
      <c r="E1656" s="2">
        <f>MACD!F1656</f>
        <v>-6.7412880251958587E-2</v>
      </c>
      <c r="F1656" s="2">
        <f>'Moving Avg'!D1656</f>
        <v>7.25</v>
      </c>
      <c r="G1656" s="2">
        <f>'Moving Avg'!F1656</f>
        <v>7.1825000000000001</v>
      </c>
      <c r="H1656" s="2">
        <f>'Moving Avg'!G1656</f>
        <v>7.0659999999999998</v>
      </c>
      <c r="I1656" s="2">
        <f>'Moving Avg'!H1656</f>
        <v>6.7215499999999953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7.25</v>
      </c>
      <c r="C1657" s="2">
        <f>RSI!I1657</f>
        <v>92.19541349676382</v>
      </c>
      <c r="D1657" s="2">
        <f>MACD!E1657</f>
        <v>-2.737053466295869E-2</v>
      </c>
      <c r="E1657" s="2">
        <f>MACD!F1657</f>
        <v>-5.9404411134158612E-2</v>
      </c>
      <c r="F1657" s="2">
        <f>'Moving Avg'!D1657</f>
        <v>7.25</v>
      </c>
      <c r="G1657" s="2">
        <f>'Moving Avg'!F1657</f>
        <v>7.1950000000000003</v>
      </c>
      <c r="H1657" s="2">
        <f>'Moving Avg'!G1657</f>
        <v>7.071600000000001</v>
      </c>
      <c r="I1657" s="2">
        <f>'Moving Avg'!H1657</f>
        <v>6.7252999999999954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7.25</v>
      </c>
      <c r="C1658" s="2">
        <f>RSI!I1658</f>
        <v>92.19541349676382</v>
      </c>
      <c r="D1658" s="2">
        <f>MACD!E1658</f>
        <v>-1.6870087144730483E-2</v>
      </c>
      <c r="E1658" s="2">
        <f>MACD!F1658</f>
        <v>-5.0897546336272984E-2</v>
      </c>
      <c r="F1658" s="2">
        <f>'Moving Avg'!D1658</f>
        <v>7.25</v>
      </c>
      <c r="G1658" s="2">
        <f>'Moving Avg'!F1658</f>
        <v>7.2080000000000002</v>
      </c>
      <c r="H1658" s="2">
        <f>'Moving Avg'!G1658</f>
        <v>7.0772000000000004</v>
      </c>
      <c r="I1658" s="2">
        <f>'Moving Avg'!H1658</f>
        <v>6.7290499999999964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7.25</v>
      </c>
      <c r="C1659" s="2">
        <f>RSI!I1659</f>
        <v>92.19541349676382</v>
      </c>
      <c r="D1659" s="2">
        <f>MACD!E1659</f>
        <v>-8.4509890931885323E-3</v>
      </c>
      <c r="E1659" s="2">
        <f>MACD!F1659</f>
        <v>-4.2408234887656091E-2</v>
      </c>
      <c r="F1659" s="2">
        <f>'Moving Avg'!D1659</f>
        <v>7.25</v>
      </c>
      <c r="G1659" s="2">
        <f>'Moving Avg'!F1659</f>
        <v>7.2165000000000008</v>
      </c>
      <c r="H1659" s="2">
        <f>'Moving Avg'!G1659</f>
        <v>7.0831999999999997</v>
      </c>
      <c r="I1659" s="2">
        <f>'Moving Avg'!H1659</f>
        <v>6.7327999999999948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7.04</v>
      </c>
      <c r="C1660" s="2">
        <f>RSI!I1660</f>
        <v>26.426768193692595</v>
      </c>
      <c r="D1660" s="2">
        <f>MACD!E1660</f>
        <v>1.3797033472473075E-2</v>
      </c>
      <c r="E1660" s="2">
        <f>MACD!F1660</f>
        <v>-3.1167181215630259E-2</v>
      </c>
      <c r="F1660" s="2">
        <f>'Moving Avg'!D1660</f>
        <v>7.2080000000000002</v>
      </c>
      <c r="G1660" s="2">
        <f>'Moving Avg'!F1660</f>
        <v>7.2144999999999992</v>
      </c>
      <c r="H1660" s="2">
        <f>'Moving Avg'!G1660</f>
        <v>7.0850000000000009</v>
      </c>
      <c r="I1660" s="2">
        <f>'Moving Avg'!H1660</f>
        <v>6.7354999999999965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7.04</v>
      </c>
      <c r="C1661" s="2">
        <f>RSI!I1661</f>
        <v>26.426768193692595</v>
      </c>
      <c r="D1661" s="2">
        <f>MACD!E1661</f>
        <v>3.3463751625369298E-2</v>
      </c>
      <c r="E1661" s="2">
        <f>MACD!F1661</f>
        <v>-1.8240994647430349E-2</v>
      </c>
      <c r="F1661" s="2">
        <f>'Moving Avg'!D1661</f>
        <v>7.1659999999999995</v>
      </c>
      <c r="G1661" s="2">
        <f>'Moving Avg'!F1661</f>
        <v>7.2114999999999991</v>
      </c>
      <c r="H1661" s="2">
        <f>'Moving Avg'!G1661</f>
        <v>7.0868000000000002</v>
      </c>
      <c r="I1661" s="2">
        <f>'Moving Avg'!H1661</f>
        <v>6.7381999999999946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7.04</v>
      </c>
      <c r="C1662" s="2">
        <f>RSI!I1662</f>
        <v>26.426768193692595</v>
      </c>
      <c r="D1662" s="2">
        <f>MACD!E1662</f>
        <v>5.088395813689317E-2</v>
      </c>
      <c r="E1662" s="2">
        <f>MACD!F1662</f>
        <v>-4.4160040905656447E-3</v>
      </c>
      <c r="F1662" s="2">
        <f>'Moving Avg'!D1662</f>
        <v>7.1239999999999997</v>
      </c>
      <c r="G1662" s="2">
        <f>'Moving Avg'!F1662</f>
        <v>7.208499999999999</v>
      </c>
      <c r="H1662" s="2">
        <f>'Moving Avg'!G1662</f>
        <v>7.0886000000000013</v>
      </c>
      <c r="I1662" s="2">
        <f>'Moving Avg'!H1662</f>
        <v>6.7408999999999946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44438</v>
      </c>
      <c r="B1663" s="2">
        <f>RSI!B1663</f>
        <v>7.04</v>
      </c>
      <c r="C1663" s="2">
        <f>RSI!I1663</f>
        <v>26.426768193692595</v>
      </c>
      <c r="D1663" s="2">
        <f>MACD!E1663</f>
        <v>6.6345556308180065E-2</v>
      </c>
      <c r="E1663" s="2">
        <f>MACD!F1663</f>
        <v>9.7363079891834969E-3</v>
      </c>
      <c r="F1663" s="2">
        <f>'Moving Avg'!D1663</f>
        <v>7.081999999999999</v>
      </c>
      <c r="G1663" s="2">
        <f>'Moving Avg'!F1663</f>
        <v>7.2054999999999989</v>
      </c>
      <c r="H1663" s="2">
        <f>'Moving Avg'!G1663</f>
        <v>7.0894000000000013</v>
      </c>
      <c r="I1663" s="2">
        <f>'Moving Avg'!H1663</f>
        <v>6.7435999999999945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7.04</v>
      </c>
      <c r="C1664" s="2">
        <f>RSI!I1664</f>
        <v>26.426768193692581</v>
      </c>
      <c r="D1664" s="2">
        <f>MACD!E1664</f>
        <v>8.0096431726616402E-2</v>
      </c>
      <c r="E1664" s="2">
        <f>MACD!F1664</f>
        <v>2.3808332736670081E-2</v>
      </c>
      <c r="F1664" s="2">
        <f>'Moving Avg'!D1664</f>
        <v>7.0400000000000009</v>
      </c>
      <c r="G1664" s="2">
        <f>'Moving Avg'!F1664</f>
        <v>7.1974999999999998</v>
      </c>
      <c r="H1664" s="2">
        <f>'Moving Avg'!G1664</f>
        <v>7.0902000000000021</v>
      </c>
      <c r="I1664" s="2">
        <f>'Moving Avg'!H1664</f>
        <v>6.7462999999999944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7.04</v>
      </c>
      <c r="C1665" s="2">
        <f>RSI!I1665</f>
        <v>26.426768193692581</v>
      </c>
      <c r="D1665" s="2">
        <f>MACD!E1665</f>
        <v>9.2350292162981518E-2</v>
      </c>
      <c r="E1665" s="2">
        <f>MACD!F1665</f>
        <v>3.7516724621932368E-2</v>
      </c>
      <c r="F1665" s="2">
        <f>'Moving Avg'!D1665</f>
        <v>7.0400000000000009</v>
      </c>
      <c r="G1665" s="2">
        <f>'Moving Avg'!F1665</f>
        <v>7.1870000000000003</v>
      </c>
      <c r="H1665" s="2">
        <f>'Moving Avg'!G1665</f>
        <v>7.0910000000000029</v>
      </c>
      <c r="I1665" s="2">
        <f>'Moving Avg'!H1665</f>
        <v>6.7490499999999942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7.04</v>
      </c>
      <c r="C1666" s="2">
        <f>RSI!I1666</f>
        <v>26.426768193692581</v>
      </c>
      <c r="D1666" s="2">
        <f>MACD!E1666</f>
        <v>0.10329163248021267</v>
      </c>
      <c r="E1666" s="2">
        <f>MACD!F1666</f>
        <v>5.0671706193588434E-2</v>
      </c>
      <c r="F1666" s="2">
        <f>'Moving Avg'!D1666</f>
        <v>7.0400000000000009</v>
      </c>
      <c r="G1666" s="2">
        <f>'Moving Avg'!F1666</f>
        <v>7.1764999999999999</v>
      </c>
      <c r="H1666" s="2">
        <f>'Moving Avg'!G1666</f>
        <v>7.0918000000000028</v>
      </c>
      <c r="I1666" s="2">
        <f>'Moving Avg'!H1666</f>
        <v>6.751799999999994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7.04</v>
      </c>
      <c r="C1667" s="2">
        <f>RSI!I1667</f>
        <v>26.426768193692581</v>
      </c>
      <c r="D1667" s="2">
        <f>MACD!E1667</f>
        <v>0.11307995742983579</v>
      </c>
      <c r="E1667" s="2">
        <f>MACD!F1667</f>
        <v>6.3153356440837916E-2</v>
      </c>
      <c r="F1667" s="2">
        <f>'Moving Avg'!D1667</f>
        <v>7.0400000000000009</v>
      </c>
      <c r="G1667" s="2">
        <f>'Moving Avg'!F1667</f>
        <v>7.1660000000000013</v>
      </c>
      <c r="H1667" s="2">
        <f>'Moving Avg'!G1667</f>
        <v>7.0926000000000036</v>
      </c>
      <c r="I1667" s="2">
        <f>'Moving Avg'!H1667</f>
        <v>6.7550499999999936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7.04</v>
      </c>
      <c r="C1668" s="2">
        <f>RSI!I1668</f>
        <v>26.426768193692581</v>
      </c>
      <c r="D1668" s="2">
        <f>MACD!E1668</f>
        <v>0.12185337489828818</v>
      </c>
      <c r="E1668" s="2">
        <f>MACD!F1668</f>
        <v>7.4893360132327974E-2</v>
      </c>
      <c r="F1668" s="2">
        <f>'Moving Avg'!D1668</f>
        <v>7.0400000000000009</v>
      </c>
      <c r="G1668" s="2">
        <f>'Moving Avg'!F1668</f>
        <v>7.1555000000000009</v>
      </c>
      <c r="H1668" s="2">
        <f>'Moving Avg'!G1668</f>
        <v>7.0934000000000035</v>
      </c>
      <c r="I1668" s="2">
        <f>'Moving Avg'!H1668</f>
        <v>6.7582499999999932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7.04</v>
      </c>
      <c r="C1669" s="2">
        <f>RSI!I1669</f>
        <v>26.426768193692581</v>
      </c>
      <c r="D1669" s="2">
        <f>MACD!E1669</f>
        <v>0.12973165496732264</v>
      </c>
      <c r="E1669" s="2">
        <f>MACD!F1669</f>
        <v>8.5861019099326918E-2</v>
      </c>
      <c r="F1669" s="2">
        <f>'Moving Avg'!D1669</f>
        <v>7.0400000000000009</v>
      </c>
      <c r="G1669" s="2">
        <f>'Moving Avg'!F1669</f>
        <v>7.1450000000000014</v>
      </c>
      <c r="H1669" s="2">
        <f>'Moving Avg'!G1669</f>
        <v>7.0942000000000043</v>
      </c>
      <c r="I1669" s="2">
        <f>'Moving Avg'!H1669</f>
        <v>6.7614499999999929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7.3</v>
      </c>
      <c r="C1670" s="2">
        <f>RSI!I1670</f>
        <v>74.213327869656283</v>
      </c>
      <c r="D1670" s="2">
        <f>MACD!E1670</f>
        <v>8.5251884024630797E-2</v>
      </c>
      <c r="E1670" s="2">
        <f>MACD!F1670</f>
        <v>8.5739192084387697E-2</v>
      </c>
      <c r="F1670" s="2">
        <f>'Moving Avg'!D1670</f>
        <v>7.0920000000000005</v>
      </c>
      <c r="G1670" s="2">
        <f>'Moving Avg'!F1670</f>
        <v>7.1475000000000026</v>
      </c>
      <c r="H1670" s="2">
        <f>'Moving Avg'!G1670</f>
        <v>7.1002000000000036</v>
      </c>
      <c r="I1670" s="2">
        <f>'Moving Avg'!H1670</f>
        <v>6.765949999999993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7.3</v>
      </c>
      <c r="C1671" s="2">
        <f>RSI!I1671</f>
        <v>74.213327869656283</v>
      </c>
      <c r="D1671" s="2">
        <f>MACD!E1671</f>
        <v>4.6468566231643749E-2</v>
      </c>
      <c r="E1671" s="2">
        <f>MACD!F1671</f>
        <v>7.788506691383891E-2</v>
      </c>
      <c r="F1671" s="2">
        <f>'Moving Avg'!D1671</f>
        <v>7.1440000000000001</v>
      </c>
      <c r="G1671" s="2">
        <f>'Moving Avg'!F1671</f>
        <v>7.1500000000000039</v>
      </c>
      <c r="H1671" s="2">
        <f>'Moving Avg'!G1671</f>
        <v>7.1070000000000038</v>
      </c>
      <c r="I1671" s="2">
        <f>'Moving Avg'!H1671</f>
        <v>6.7704499999999932</v>
      </c>
      <c r="J1671" s="6" t="str">
        <f>OBV!F1671</f>
        <v>BULLISH</v>
      </c>
      <c r="K1671" s="6" t="str">
        <f>OBV!G1671</f>
        <v>NEUTRAL</v>
      </c>
      <c r="L1671" s="6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7.3</v>
      </c>
      <c r="C1672" s="2">
        <f>RSI!I1672</f>
        <v>74.213327869656283</v>
      </c>
      <c r="D1672" s="2">
        <f>MACD!E1672</f>
        <v>1.2590256664697819E-2</v>
      </c>
      <c r="E1672" s="2">
        <f>MACD!F1672</f>
        <v>6.4826104864010692E-2</v>
      </c>
      <c r="F1672" s="2">
        <f>'Moving Avg'!D1672</f>
        <v>7.1959999999999997</v>
      </c>
      <c r="G1672" s="2">
        <f>'Moving Avg'!F1672</f>
        <v>7.1525000000000034</v>
      </c>
      <c r="H1672" s="2">
        <f>'Moving Avg'!G1672</f>
        <v>7.1140000000000043</v>
      </c>
      <c r="I1672" s="2">
        <f>'Moving Avg'!H1672</f>
        <v>6.7749499999999934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7.3</v>
      </c>
      <c r="C1673" s="2">
        <f>RSI!I1673</f>
        <v>74.213327869656283</v>
      </c>
      <c r="D1673" s="2">
        <f>MACD!E1673</f>
        <v>-1.7059020137493164E-2</v>
      </c>
      <c r="E1673" s="2">
        <f>MACD!F1673</f>
        <v>4.8449079863709922E-2</v>
      </c>
      <c r="F1673" s="2">
        <f>'Moving Avg'!D1673</f>
        <v>7.2480000000000002</v>
      </c>
      <c r="G1673" s="2">
        <f>'Moving Avg'!F1673</f>
        <v>7.1550000000000038</v>
      </c>
      <c r="H1673" s="2">
        <f>'Moving Avg'!G1673</f>
        <v>7.1200000000000045</v>
      </c>
      <c r="I1673" s="2">
        <f>'Moving Avg'!H1673</f>
        <v>6.7794499999999926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7.3</v>
      </c>
      <c r="C1674" s="2">
        <f>RSI!I1674</f>
        <v>74.213327869656283</v>
      </c>
      <c r="D1674" s="2">
        <f>MACD!E1674</f>
        <v>-4.3057068684651867E-2</v>
      </c>
      <c r="E1674" s="2">
        <f>MACD!F1674</f>
        <v>3.0147850154037564E-2</v>
      </c>
      <c r="F1674" s="2">
        <f>'Moving Avg'!D1674</f>
        <v>7.3</v>
      </c>
      <c r="G1674" s="2">
        <f>'Moving Avg'!F1674</f>
        <v>7.1575000000000033</v>
      </c>
      <c r="H1674" s="2">
        <f>'Moving Avg'!G1674</f>
        <v>7.1260000000000048</v>
      </c>
      <c r="I1674" s="2">
        <f>'Moving Avg'!H1674</f>
        <v>6.7839499999999919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7.3</v>
      </c>
      <c r="C1675" s="2">
        <f>RSI!I1675</f>
        <v>74.213327869656283</v>
      </c>
      <c r="D1675" s="2">
        <f>MACD!E1675</f>
        <v>-6.5898194256531539E-2</v>
      </c>
      <c r="E1675" s="2">
        <f>MACD!F1675</f>
        <v>1.0938641271923745E-2</v>
      </c>
      <c r="F1675" s="2">
        <f>'Moving Avg'!D1675</f>
        <v>7.3</v>
      </c>
      <c r="G1675" s="2">
        <f>'Moving Avg'!F1675</f>
        <v>7.1600000000000019</v>
      </c>
      <c r="H1675" s="2">
        <f>'Moving Avg'!G1675</f>
        <v>7.1320000000000041</v>
      </c>
      <c r="I1675" s="2">
        <f>'Moving Avg'!H1675</f>
        <v>6.7884499999999921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7.3</v>
      </c>
      <c r="C1676" s="2">
        <f>RSI!I1676</f>
        <v>74.213327869656297</v>
      </c>
      <c r="D1676" s="2">
        <f>MACD!E1676</f>
        <v>-8.6005649399666595E-2</v>
      </c>
      <c r="E1676" s="2">
        <f>MACD!F1676</f>
        <v>-8.4502168623943243E-3</v>
      </c>
      <c r="F1676" s="2">
        <f>'Moving Avg'!D1676</f>
        <v>7.3</v>
      </c>
      <c r="G1676" s="2">
        <f>'Moving Avg'!F1676</f>
        <v>7.1625000000000014</v>
      </c>
      <c r="H1676" s="2">
        <f>'Moving Avg'!G1676</f>
        <v>7.1380000000000043</v>
      </c>
      <c r="I1676" s="2">
        <f>'Moving Avg'!H1676</f>
        <v>6.7929499999999932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7.3</v>
      </c>
      <c r="C1677" s="2">
        <f>RSI!I1677</f>
        <v>74.213327869656283</v>
      </c>
      <c r="D1677" s="2">
        <f>MACD!E1677</f>
        <v>-0.10374219517392369</v>
      </c>
      <c r="E1677" s="2">
        <f>MACD!F1677</f>
        <v>-2.7508612524700198E-2</v>
      </c>
      <c r="F1677" s="2">
        <f>'Moving Avg'!D1677</f>
        <v>7.3</v>
      </c>
      <c r="G1677" s="2">
        <f>'Moving Avg'!F1677</f>
        <v>7.1650000000000009</v>
      </c>
      <c r="H1677" s="2">
        <f>'Moving Avg'!G1677</f>
        <v>7.1440000000000028</v>
      </c>
      <c r="I1677" s="2">
        <f>'Moving Avg'!H1677</f>
        <v>6.7969499999999927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7.3</v>
      </c>
      <c r="C1678" s="2">
        <f>RSI!I1678</f>
        <v>74.213327869656297</v>
      </c>
      <c r="D1678" s="2">
        <f>MACD!E1678</f>
        <v>-0.1194190649950766</v>
      </c>
      <c r="E1678" s="2">
        <f>MACD!F1678</f>
        <v>-4.5890703018775479E-2</v>
      </c>
      <c r="F1678" s="2">
        <f>'Moving Avg'!D1678</f>
        <v>7.3</v>
      </c>
      <c r="G1678" s="2">
        <f>'Moving Avg'!F1678</f>
        <v>7.1675000000000013</v>
      </c>
      <c r="H1678" s="2">
        <f>'Moving Avg'!G1678</f>
        <v>7.150000000000003</v>
      </c>
      <c r="I1678" s="2">
        <f>'Moving Avg'!H1678</f>
        <v>6.8009499999999923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7.3</v>
      </c>
      <c r="C1679" s="2">
        <f>RSI!I1679</f>
        <v>74.213327869656297</v>
      </c>
      <c r="D1679" s="2">
        <f>MACD!E1679</f>
        <v>-0.13330357479803112</v>
      </c>
      <c r="E1679" s="2">
        <f>MACD!F1679</f>
        <v>-6.3373277374626613E-2</v>
      </c>
      <c r="F1679" s="2">
        <f>'Moving Avg'!D1679</f>
        <v>7.3</v>
      </c>
      <c r="G1679" s="2">
        <f>'Moving Avg'!F1679</f>
        <v>7.17</v>
      </c>
      <c r="H1679" s="2">
        <f>'Moving Avg'!G1679</f>
        <v>7.1560000000000024</v>
      </c>
      <c r="I1679" s="2">
        <f>'Moving Avg'!H1679</f>
        <v>6.8049499999999918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7.3</v>
      </c>
      <c r="C1680" s="2">
        <f>RSI!I1680</f>
        <v>74.213327869656297</v>
      </c>
      <c r="D1680" s="2">
        <f>MACD!E1680</f>
        <v>-0.10562558589951365</v>
      </c>
      <c r="E1680" s="2">
        <f>MACD!F1680</f>
        <v>-7.1823739079604015E-2</v>
      </c>
      <c r="F1680" s="2">
        <f>'Moving Avg'!D1680</f>
        <v>7.3</v>
      </c>
      <c r="G1680" s="2">
        <f>'Moving Avg'!F1680</f>
        <v>7.1829999999999998</v>
      </c>
      <c r="H1680" s="2">
        <f>'Moving Avg'!G1680</f>
        <v>7.1620000000000026</v>
      </c>
      <c r="I1680" s="2">
        <f>'Moving Avg'!H1680</f>
        <v>6.8089499999999923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7.3</v>
      </c>
      <c r="C1681" s="2">
        <f>RSI!I1681</f>
        <v>74.213327869656283</v>
      </c>
      <c r="D1681" s="2">
        <f>MACD!E1681</f>
        <v>-8.2736841481592549E-2</v>
      </c>
      <c r="E1681" s="2">
        <f>MACD!F1681</f>
        <v>-7.4006359560001733E-2</v>
      </c>
      <c r="F1681" s="2">
        <f>'Moving Avg'!D1681</f>
        <v>7.3</v>
      </c>
      <c r="G1681" s="2">
        <f>'Moving Avg'!F1681</f>
        <v>7.1960000000000006</v>
      </c>
      <c r="H1681" s="2">
        <f>'Moving Avg'!G1681</f>
        <v>7.1680000000000019</v>
      </c>
      <c r="I1681" s="2">
        <f>'Moving Avg'!H1681</f>
        <v>6.8129499999999927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7.3</v>
      </c>
      <c r="C1682" s="2">
        <f>RSI!I1682</f>
        <v>74.213327869656297</v>
      </c>
      <c r="D1682" s="2">
        <f>MACD!E1682</f>
        <v>-6.386119452758976E-2</v>
      </c>
      <c r="E1682" s="2">
        <f>MACD!F1682</f>
        <v>-7.197732655351935E-2</v>
      </c>
      <c r="F1682" s="2">
        <f>'Moving Avg'!D1682</f>
        <v>7.3</v>
      </c>
      <c r="G1682" s="2">
        <f>'Moving Avg'!F1682</f>
        <v>7.2090000000000005</v>
      </c>
      <c r="H1682" s="2">
        <f>'Moving Avg'!G1682</f>
        <v>7.1740000000000022</v>
      </c>
      <c r="I1682" s="2">
        <f>'Moving Avg'!H1682</f>
        <v>6.8176999999999932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7.3</v>
      </c>
      <c r="C1683" s="2">
        <f>RSI!I1683</f>
        <v>74.213327869656297</v>
      </c>
      <c r="D1683" s="2">
        <f>MACD!E1683</f>
        <v>-4.8344819341091139E-2</v>
      </c>
      <c r="E1683" s="2">
        <f>MACD!F1683</f>
        <v>-6.725082511103371E-2</v>
      </c>
      <c r="F1683" s="2">
        <f>'Moving Avg'!D1683</f>
        <v>7.3</v>
      </c>
      <c r="G1683" s="2">
        <f>'Moving Avg'!F1683</f>
        <v>7.2219999999999995</v>
      </c>
      <c r="H1683" s="2">
        <f>'Moving Avg'!G1683</f>
        <v>7.1800000000000024</v>
      </c>
      <c r="I1683" s="2">
        <f>'Moving Avg'!H1683</f>
        <v>6.8224499999999928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7.3</v>
      </c>
      <c r="C1684" s="2">
        <f>RSI!I1684</f>
        <v>74.213327869656297</v>
      </c>
      <c r="D1684" s="2">
        <f>MACD!E1684</f>
        <v>-3.5637177022996624E-2</v>
      </c>
      <c r="E1684" s="2">
        <f>MACD!F1684</f>
        <v>-6.0928095493426301E-2</v>
      </c>
      <c r="F1684" s="2">
        <f>'Moving Avg'!D1684</f>
        <v>7.3</v>
      </c>
      <c r="G1684" s="2">
        <f>'Moving Avg'!F1684</f>
        <v>7.2349999999999994</v>
      </c>
      <c r="H1684" s="2">
        <f>'Moving Avg'!G1684</f>
        <v>7.1860000000000017</v>
      </c>
      <c r="I1684" s="2">
        <f>'Moving Avg'!H1684</f>
        <v>6.8271999999999933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7.3</v>
      </c>
      <c r="C1685" s="2">
        <f>RSI!I1685</f>
        <v>74.213327869656297</v>
      </c>
      <c r="D1685" s="2">
        <f>MACD!E1685</f>
        <v>-2.5274925326220554E-2</v>
      </c>
      <c r="E1685" s="2">
        <f>MACD!F1685</f>
        <v>-5.3797461459985159E-2</v>
      </c>
      <c r="F1685" s="2">
        <f>'Moving Avg'!D1685</f>
        <v>7.3</v>
      </c>
      <c r="G1685" s="2">
        <f>'Moving Avg'!F1685</f>
        <v>7.2480000000000002</v>
      </c>
      <c r="H1685" s="2">
        <f>'Moving Avg'!G1685</f>
        <v>7.1920000000000019</v>
      </c>
      <c r="I1685" s="2">
        <f>'Moving Avg'!H1685</f>
        <v>6.8319499999999929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7.3</v>
      </c>
      <c r="C1686" s="2">
        <f>RSI!I1686</f>
        <v>74.213327869656297</v>
      </c>
      <c r="D1686" s="2">
        <f>MACD!E1686</f>
        <v>-1.6868318722465858E-2</v>
      </c>
      <c r="E1686" s="2">
        <f>MACD!F1686</f>
        <v>-4.6411632912481307E-2</v>
      </c>
      <c r="F1686" s="2">
        <f>'Moving Avg'!D1686</f>
        <v>7.3</v>
      </c>
      <c r="G1686" s="2">
        <f>'Moving Avg'!F1686</f>
        <v>7.2610000000000001</v>
      </c>
      <c r="H1686" s="2">
        <f>'Moving Avg'!G1686</f>
        <v>7.1980000000000022</v>
      </c>
      <c r="I1686" s="2">
        <f>'Moving Avg'!H1686</f>
        <v>6.8366999999999942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7.3</v>
      </c>
      <c r="C1687" s="2">
        <f>RSI!I1687</f>
        <v>74.213327869656297</v>
      </c>
      <c r="D1687" s="2">
        <f>MACD!E1687</f>
        <v>-1.0089714474823097E-2</v>
      </c>
      <c r="E1687" s="2">
        <f>MACD!F1687</f>
        <v>-3.9147249224949665E-2</v>
      </c>
      <c r="F1687" s="2">
        <f>'Moving Avg'!D1687</f>
        <v>7.3</v>
      </c>
      <c r="G1687" s="2">
        <f>'Moving Avg'!F1687</f>
        <v>7.2739999999999991</v>
      </c>
      <c r="H1687" s="2">
        <f>'Moving Avg'!G1687</f>
        <v>7.2040000000000024</v>
      </c>
      <c r="I1687" s="2">
        <f>'Moving Avg'!H1687</f>
        <v>6.8414499999999938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7.3</v>
      </c>
      <c r="C1688" s="2">
        <f>RSI!I1688</f>
        <v>74.213327869656297</v>
      </c>
      <c r="D1688" s="2">
        <f>MACD!E1688</f>
        <v>-4.6638596998906934E-3</v>
      </c>
      <c r="E1688" s="2">
        <f>MACD!F1688</f>
        <v>-3.2250571319937867E-2</v>
      </c>
      <c r="F1688" s="2">
        <f>'Moving Avg'!D1688</f>
        <v>7.3</v>
      </c>
      <c r="G1688" s="2">
        <f>'Moving Avg'!F1688</f>
        <v>7.2870000000000008</v>
      </c>
      <c r="H1688" s="2">
        <f>'Moving Avg'!G1688</f>
        <v>7.2102000000000022</v>
      </c>
      <c r="I1688" s="2">
        <f>'Moving Avg'!H1688</f>
        <v>6.8461999999999943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44474</v>
      </c>
      <c r="B1689" s="2">
        <f>RSI!B1689</f>
        <v>7.31</v>
      </c>
      <c r="C1689" s="2">
        <f>RSI!I1689</f>
        <v>76.602717560361469</v>
      </c>
      <c r="D1689" s="2">
        <f>MACD!E1689</f>
        <v>-1.1004252215274235E-3</v>
      </c>
      <c r="E1689" s="2">
        <f>MACD!F1689</f>
        <v>-2.602054210025578E-2</v>
      </c>
      <c r="F1689" s="2">
        <f>'Moving Avg'!D1689</f>
        <v>7.3019999999999996</v>
      </c>
      <c r="G1689" s="2">
        <f>'Moving Avg'!F1689</f>
        <v>7.3004999999999995</v>
      </c>
      <c r="H1689" s="2">
        <f>'Moving Avg'!G1689</f>
        <v>7.2148000000000021</v>
      </c>
      <c r="I1689" s="2">
        <f>'Moving Avg'!H1689</f>
        <v>6.8509999999999955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7.31</v>
      </c>
      <c r="C1690" s="2">
        <f>RSI!I1690</f>
        <v>76.602717560361469</v>
      </c>
      <c r="D1690" s="2">
        <f>MACD!E1690</f>
        <v>1.5900197426779172E-3</v>
      </c>
      <c r="E1690" s="2">
        <f>MACD!F1690</f>
        <v>-2.049842973166904E-2</v>
      </c>
      <c r="F1690" s="2">
        <f>'Moving Avg'!D1690</f>
        <v>7.3039999999999994</v>
      </c>
      <c r="G1690" s="2">
        <f>'Moving Avg'!F1690</f>
        <v>7.3009999999999993</v>
      </c>
      <c r="H1690" s="2">
        <f>'Moving Avg'!G1690</f>
        <v>7.2194000000000029</v>
      </c>
      <c r="I1690" s="2">
        <f>'Moving Avg'!H1690</f>
        <v>6.8557999999999959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7.31</v>
      </c>
      <c r="C1691" s="2">
        <f>RSI!I1691</f>
        <v>76.602717560361469</v>
      </c>
      <c r="D1691" s="2">
        <f>MACD!E1691</f>
        <v>3.5658382218395346E-3</v>
      </c>
      <c r="E1691" s="2">
        <f>MACD!F1691</f>
        <v>-1.5685576140967324E-2</v>
      </c>
      <c r="F1691" s="2">
        <f>'Moving Avg'!D1691</f>
        <v>7.306</v>
      </c>
      <c r="G1691" s="2">
        <f>'Moving Avg'!F1691</f>
        <v>7.301499999999999</v>
      </c>
      <c r="H1691" s="2">
        <f>'Moving Avg'!G1691</f>
        <v>7.223600000000002</v>
      </c>
      <c r="I1691" s="2">
        <f>'Moving Avg'!H1691</f>
        <v>6.8605999999999963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7.31</v>
      </c>
      <c r="C1692" s="2">
        <f>RSI!I1692</f>
        <v>76.602717560361469</v>
      </c>
      <c r="D1692" s="2">
        <f>MACD!E1692</f>
        <v>4.9592477058357787E-3</v>
      </c>
      <c r="E1692" s="2">
        <f>MACD!F1692</f>
        <v>-1.1556611371606705E-2</v>
      </c>
      <c r="F1692" s="2">
        <f>'Moving Avg'!D1692</f>
        <v>7.3079999999999998</v>
      </c>
      <c r="G1692" s="2">
        <f>'Moving Avg'!F1692</f>
        <v>7.3019999999999978</v>
      </c>
      <c r="H1692" s="2">
        <f>'Moving Avg'!G1692</f>
        <v>7.2278000000000029</v>
      </c>
      <c r="I1692" s="2">
        <f>'Moving Avg'!H1692</f>
        <v>6.8646499999999957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7.31</v>
      </c>
      <c r="C1693" s="2">
        <f>RSI!I1693</f>
        <v>76.602717560361469</v>
      </c>
      <c r="D1693" s="2">
        <f>MACD!E1693</f>
        <v>5.8804745356795252E-3</v>
      </c>
      <c r="E1693" s="2">
        <f>MACD!F1693</f>
        <v>-8.0691941901494587E-3</v>
      </c>
      <c r="F1693" s="2">
        <f>'Moving Avg'!D1693</f>
        <v>7.31</v>
      </c>
      <c r="G1693" s="2">
        <f>'Moving Avg'!F1693</f>
        <v>7.3024999999999993</v>
      </c>
      <c r="H1693" s="2">
        <f>'Moving Avg'!G1693</f>
        <v>7.2320000000000029</v>
      </c>
      <c r="I1693" s="2">
        <f>'Moving Avg'!H1693</f>
        <v>6.8686999999999951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7.31</v>
      </c>
      <c r="C1694" s="2">
        <f>RSI!I1694</f>
        <v>76.602717560361469</v>
      </c>
      <c r="D1694" s="2">
        <f>MACD!E1694</f>
        <v>6.4212593791674877E-3</v>
      </c>
      <c r="E1694" s="2">
        <f>MACD!F1694</f>
        <v>-5.1711034762860694E-3</v>
      </c>
      <c r="F1694" s="2">
        <f>'Moving Avg'!D1694</f>
        <v>7.31</v>
      </c>
      <c r="G1694" s="2">
        <f>'Moving Avg'!F1694</f>
        <v>7.302999999999999</v>
      </c>
      <c r="H1694" s="2">
        <f>'Moving Avg'!G1694</f>
        <v>7.2342000000000031</v>
      </c>
      <c r="I1694" s="2">
        <f>'Moving Avg'!H1694</f>
        <v>6.8727499999999955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7.31</v>
      </c>
      <c r="C1695" s="2">
        <f>RSI!I1695</f>
        <v>76.602717560361469</v>
      </c>
      <c r="D1695" s="2">
        <f>MACD!E1695</f>
        <v>6.6578143490891861E-3</v>
      </c>
      <c r="E1695" s="2">
        <f>MACD!F1695</f>
        <v>-2.8053199112110187E-3</v>
      </c>
      <c r="F1695" s="2">
        <f>'Moving Avg'!D1695</f>
        <v>7.31</v>
      </c>
      <c r="G1695" s="2">
        <f>'Moving Avg'!F1695</f>
        <v>7.3034999999999997</v>
      </c>
      <c r="H1695" s="2">
        <f>'Moving Avg'!G1695</f>
        <v>7.2354000000000038</v>
      </c>
      <c r="I1695" s="2">
        <f>'Moving Avg'!H1695</f>
        <v>6.8767999999999949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7.31</v>
      </c>
      <c r="C1696" s="2">
        <f>RSI!I1696</f>
        <v>76.602717560361469</v>
      </c>
      <c r="D1696" s="2">
        <f>MACD!E1696</f>
        <v>6.6533167973297225E-3</v>
      </c>
      <c r="E1696" s="2">
        <f>MACD!F1696</f>
        <v>-9.1359256950287061E-4</v>
      </c>
      <c r="F1696" s="2">
        <f>'Moving Avg'!D1696</f>
        <v>7.31</v>
      </c>
      <c r="G1696" s="2">
        <f>'Moving Avg'!F1696</f>
        <v>7.3039999999999994</v>
      </c>
      <c r="H1696" s="2">
        <f>'Moving Avg'!G1696</f>
        <v>7.2366000000000046</v>
      </c>
      <c r="I1696" s="2">
        <f>'Moving Avg'!H1696</f>
        <v>6.8808499999999944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7.31</v>
      </c>
      <c r="C1697" s="2">
        <f>RSI!I1697</f>
        <v>76.602717560361469</v>
      </c>
      <c r="D1697" s="2">
        <f>MACD!E1697</f>
        <v>6.4600116864372836E-3</v>
      </c>
      <c r="E1697" s="2">
        <f>MACD!F1697</f>
        <v>5.6112828168516037E-4</v>
      </c>
      <c r="F1697" s="2">
        <f>'Moving Avg'!D1697</f>
        <v>7.31</v>
      </c>
      <c r="G1697" s="2">
        <f>'Moving Avg'!F1697</f>
        <v>7.3045</v>
      </c>
      <c r="H1697" s="2">
        <f>'Moving Avg'!G1697</f>
        <v>7.2378000000000045</v>
      </c>
      <c r="I1697" s="2">
        <f>'Moving Avg'!H1697</f>
        <v>6.8848999999999956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</row>
    <row r="1698" spans="1:12" ht="13.5" x14ac:dyDescent="0.25">
      <c r="A1698" s="3">
        <f>RSI!A1698</f>
        <v>44489</v>
      </c>
      <c r="B1698" s="2">
        <f>RSI!B1698</f>
        <v>7.31</v>
      </c>
      <c r="C1698" s="2">
        <f>RSI!I1698</f>
        <v>76.602717560361469</v>
      </c>
      <c r="D1698" s="2">
        <f>MACD!E1698</f>
        <v>6.1209833324724627E-3</v>
      </c>
      <c r="E1698" s="2">
        <f>MACD!F1698</f>
        <v>1.673099291842621E-3</v>
      </c>
      <c r="F1698" s="2">
        <f>'Moving Avg'!D1698</f>
        <v>7.31</v>
      </c>
      <c r="G1698" s="2">
        <f>'Moving Avg'!F1698</f>
        <v>7.3049999999999997</v>
      </c>
      <c r="H1698" s="2">
        <f>'Moving Avg'!G1698</f>
        <v>7.2390000000000043</v>
      </c>
      <c r="I1698" s="2">
        <f>'Moving Avg'!H1698</f>
        <v>6.8889499999999968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7</v>
      </c>
      <c r="C1699" s="2">
        <f>RSI!I1699</f>
        <v>10.901218916433919</v>
      </c>
      <c r="D1699" s="2">
        <f>MACD!E1699</f>
        <v>3.0173072418882896E-2</v>
      </c>
      <c r="E1699" s="2">
        <f>MACD!F1699</f>
        <v>7.3730939172506763E-3</v>
      </c>
      <c r="F1699" s="2">
        <f>'Moving Avg'!D1699</f>
        <v>7.2479999999999993</v>
      </c>
      <c r="G1699" s="2">
        <f>'Moving Avg'!F1699</f>
        <v>7.2900000000000009</v>
      </c>
      <c r="H1699" s="2">
        <f>'Moving Avg'!G1699</f>
        <v>7.2340000000000053</v>
      </c>
      <c r="I1699" s="2">
        <f>'Moving Avg'!H1699</f>
        <v>6.8928999999999965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7</v>
      </c>
      <c r="C1700" s="2">
        <f>RSI!I1700</f>
        <v>10.901218916433919</v>
      </c>
      <c r="D1700" s="2">
        <f>MACD!E1700</f>
        <v>5.2206212615712566E-2</v>
      </c>
      <c r="E1700" s="2">
        <f>MACD!F1700</f>
        <v>1.6339717656943056E-2</v>
      </c>
      <c r="F1700" s="2">
        <f>'Moving Avg'!D1700</f>
        <v>7.1859999999999999</v>
      </c>
      <c r="G1700" s="2">
        <f>'Moving Avg'!F1700</f>
        <v>7.2750000000000004</v>
      </c>
      <c r="H1700" s="2">
        <f>'Moving Avg'!G1700</f>
        <v>7.2290000000000054</v>
      </c>
      <c r="I1700" s="2">
        <f>'Moving Avg'!H1700</f>
        <v>6.8959499999999965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7</v>
      </c>
      <c r="C1701" s="2">
        <f>RSI!I1701</f>
        <v>10.901218916433919</v>
      </c>
      <c r="D1701" s="2">
        <f>MACD!E1701</f>
        <v>7.2406465332708336E-2</v>
      </c>
      <c r="E1701" s="2">
        <f>MACD!F1701</f>
        <v>2.755306719209611E-2</v>
      </c>
      <c r="F1701" s="2">
        <f>'Moving Avg'!D1701</f>
        <v>7.1239999999999997</v>
      </c>
      <c r="G1701" s="2">
        <f>'Moving Avg'!F1701</f>
        <v>7.2600000000000007</v>
      </c>
      <c r="H1701" s="2">
        <f>'Moving Avg'!G1701</f>
        <v>7.2240000000000055</v>
      </c>
      <c r="I1701" s="2">
        <f>'Moving Avg'!H1701</f>
        <v>6.8984499999999969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7</v>
      </c>
      <c r="C1702" s="2">
        <f>RSI!I1702</f>
        <v>10.901218916433919</v>
      </c>
      <c r="D1702" s="2">
        <f>MACD!E1702</f>
        <v>9.0940492785252403E-2</v>
      </c>
      <c r="E1702" s="2">
        <f>MACD!F1702</f>
        <v>4.023055231072737E-2</v>
      </c>
      <c r="F1702" s="2">
        <f>'Moving Avg'!D1702</f>
        <v>7.0620000000000003</v>
      </c>
      <c r="G1702" s="2">
        <f>'Moving Avg'!F1702</f>
        <v>7.2450000000000019</v>
      </c>
      <c r="H1702" s="2">
        <f>'Moving Avg'!G1702</f>
        <v>7.2190000000000056</v>
      </c>
      <c r="I1702" s="2">
        <f>'Moving Avg'!H1702</f>
        <v>6.9009499999999973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7</v>
      </c>
      <c r="C1703" s="2">
        <f>RSI!I1703</f>
        <v>10.901218916433919</v>
      </c>
      <c r="D1703" s="2">
        <f>MACD!E1703</f>
        <v>0.10795785910521971</v>
      </c>
      <c r="E1703" s="2">
        <f>MACD!F1703</f>
        <v>5.3776013669625845E-2</v>
      </c>
      <c r="F1703" s="2">
        <f>'Moving Avg'!D1703</f>
        <v>7</v>
      </c>
      <c r="G1703" s="2">
        <f>'Moving Avg'!F1703</f>
        <v>7.2300000000000013</v>
      </c>
      <c r="H1703" s="2">
        <f>'Moving Avg'!G1703</f>
        <v>7.2140000000000057</v>
      </c>
      <c r="I1703" s="2">
        <f>'Moving Avg'!H1703</f>
        <v>6.9034499999999968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7</v>
      </c>
      <c r="C1704" s="2">
        <f>RSI!I1704</f>
        <v>10.901218916433919</v>
      </c>
      <c r="D1704" s="2">
        <f>MACD!E1704</f>
        <v>0.12359302805556194</v>
      </c>
      <c r="E1704" s="2">
        <f>MACD!F1704</f>
        <v>6.7739416546813064E-2</v>
      </c>
      <c r="F1704" s="2">
        <f>'Moving Avg'!D1704</f>
        <v>7</v>
      </c>
      <c r="G1704" s="2">
        <f>'Moving Avg'!F1704</f>
        <v>7.2150000000000007</v>
      </c>
      <c r="H1704" s="2">
        <f>'Moving Avg'!G1704</f>
        <v>7.2090000000000041</v>
      </c>
      <c r="I1704" s="2">
        <f>'Moving Avg'!H1704</f>
        <v>6.9059499999999971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7</v>
      </c>
      <c r="C1705" s="2">
        <f>RSI!I1705</f>
        <v>10.901218916433919</v>
      </c>
      <c r="D1705" s="2">
        <f>MACD!E1705</f>
        <v>0.13796710027528292</v>
      </c>
      <c r="E1705" s="2">
        <f>MACD!F1705</f>
        <v>8.178495329250704E-2</v>
      </c>
      <c r="F1705" s="2">
        <f>'Moving Avg'!D1705</f>
        <v>7</v>
      </c>
      <c r="G1705" s="2">
        <f>'Moving Avg'!F1705</f>
        <v>7.2</v>
      </c>
      <c r="H1705" s="2">
        <f>'Moving Avg'!G1705</f>
        <v>7.2040000000000042</v>
      </c>
      <c r="I1705" s="2">
        <f>'Moving Avg'!H1705</f>
        <v>6.9084499999999966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7</v>
      </c>
      <c r="C1706" s="2">
        <f>RSI!I1706</f>
        <v>10.901218916433919</v>
      </c>
      <c r="D1706" s="2">
        <f>MACD!E1706</f>
        <v>0.15118932665511764</v>
      </c>
      <c r="E1706" s="2">
        <f>MACD!F1706</f>
        <v>9.5665827965029163E-2</v>
      </c>
      <c r="F1706" s="2">
        <f>'Moving Avg'!D1706</f>
        <v>7</v>
      </c>
      <c r="G1706" s="2">
        <f>'Moving Avg'!F1706</f>
        <v>7.1850000000000005</v>
      </c>
      <c r="H1706" s="2">
        <f>'Moving Avg'!G1706</f>
        <v>7.1990000000000034</v>
      </c>
      <c r="I1706" s="2">
        <f>'Moving Avg'!H1706</f>
        <v>6.910949999999997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7</v>
      </c>
      <c r="C1707" s="2">
        <f>RSI!I1707</f>
        <v>10.901218916433919</v>
      </c>
      <c r="D1707" s="2">
        <f>MACD!E1707</f>
        <v>0.16335842907060005</v>
      </c>
      <c r="E1707" s="2">
        <f>MACD!F1707</f>
        <v>0.10920434818614334</v>
      </c>
      <c r="F1707" s="2">
        <f>'Moving Avg'!D1707</f>
        <v>7</v>
      </c>
      <c r="G1707" s="2">
        <f>'Moving Avg'!F1707</f>
        <v>7.17</v>
      </c>
      <c r="H1707" s="2">
        <f>'Moving Avg'!G1707</f>
        <v>7.1940000000000035</v>
      </c>
      <c r="I1707" s="2">
        <f>'Moving Avg'!H1707</f>
        <v>6.9136999999999968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7</v>
      </c>
      <c r="C1708" s="2">
        <f>RSI!I1708</f>
        <v>10.901218916433919</v>
      </c>
      <c r="D1708" s="2">
        <f>MACD!E1708</f>
        <v>0.17456375513320754</v>
      </c>
      <c r="E1708" s="2">
        <f>MACD!F1708</f>
        <v>0.1222762295755562</v>
      </c>
      <c r="F1708" s="2">
        <f>'Moving Avg'!D1708</f>
        <v>7</v>
      </c>
      <c r="G1708" s="2">
        <f>'Moving Avg'!F1708</f>
        <v>7.1550000000000011</v>
      </c>
      <c r="H1708" s="2">
        <f>'Moving Avg'!G1708</f>
        <v>7.1890000000000036</v>
      </c>
      <c r="I1708" s="2">
        <f>'Moving Avg'!H1708</f>
        <v>6.9164499999999967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7.03</v>
      </c>
      <c r="C1709" s="2">
        <f>RSI!I1709</f>
        <v>24.116718796894091</v>
      </c>
      <c r="D1709" s="2">
        <f>MACD!E1709</f>
        <v>0.13497175982461584</v>
      </c>
      <c r="E1709" s="2">
        <f>MACD!F1709</f>
        <v>0.12481533562536813</v>
      </c>
      <c r="F1709" s="2">
        <f>'Moving Avg'!D1709</f>
        <v>7.0060000000000002</v>
      </c>
      <c r="G1709" s="2">
        <f>'Moving Avg'!F1709</f>
        <v>7.1410000000000009</v>
      </c>
      <c r="H1709" s="2">
        <f>'Moving Avg'!G1709</f>
        <v>7.1846000000000014</v>
      </c>
      <c r="I1709" s="2">
        <f>'Moving Avg'!H1709</f>
        <v>6.919349999999997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7.03</v>
      </c>
      <c r="C1710" s="2">
        <f>RSI!I1710</f>
        <v>24.116718796894091</v>
      </c>
      <c r="D1710" s="2">
        <f>MACD!E1710</f>
        <v>0.10207237022586657</v>
      </c>
      <c r="E1710" s="2">
        <f>MACD!F1710</f>
        <v>0.12026674254546782</v>
      </c>
      <c r="F1710" s="2">
        <f>'Moving Avg'!D1710</f>
        <v>7.0120000000000005</v>
      </c>
      <c r="G1710" s="2">
        <f>'Moving Avg'!F1710</f>
        <v>7.1270000000000007</v>
      </c>
      <c r="H1710" s="2">
        <f>'Moving Avg'!G1710</f>
        <v>7.1844000000000001</v>
      </c>
      <c r="I1710" s="2">
        <f>'Moving Avg'!H1710</f>
        <v>6.9222499999999965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7.03</v>
      </c>
      <c r="C1711" s="2">
        <f>RSI!I1711</f>
        <v>24.116718796894105</v>
      </c>
      <c r="D1711" s="2">
        <f>MACD!E1711</f>
        <v>7.4791396947918365E-2</v>
      </c>
      <c r="E1711" s="2">
        <f>MACD!F1711</f>
        <v>0.11117167342595793</v>
      </c>
      <c r="F1711" s="2">
        <f>'Moving Avg'!D1711</f>
        <v>7.0180000000000007</v>
      </c>
      <c r="G1711" s="2">
        <f>'Moving Avg'!F1711</f>
        <v>7.1129999999999995</v>
      </c>
      <c r="H1711" s="2">
        <f>'Moving Avg'!G1711</f>
        <v>7.1842000000000006</v>
      </c>
      <c r="I1711" s="2">
        <f>'Moving Avg'!H1711</f>
        <v>6.9251499999999968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7.03</v>
      </c>
      <c r="C1712" s="2">
        <f>RSI!I1712</f>
        <v>24.116718796894105</v>
      </c>
      <c r="D1712" s="2">
        <f>MACD!E1712</f>
        <v>5.2223211081173559E-2</v>
      </c>
      <c r="E1712" s="2">
        <f>MACD!F1712</f>
        <v>9.938198095700107E-2</v>
      </c>
      <c r="F1712" s="2">
        <f>'Moving Avg'!D1712</f>
        <v>7.0240000000000009</v>
      </c>
      <c r="G1712" s="2">
        <f>'Moving Avg'!F1712</f>
        <v>7.0989999999999993</v>
      </c>
      <c r="H1712" s="2">
        <f>'Moving Avg'!G1712</f>
        <v>7.1840000000000002</v>
      </c>
      <c r="I1712" s="2">
        <f>'Moving Avg'!H1712</f>
        <v>6.9280499999999972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7.3</v>
      </c>
      <c r="C1713" s="2">
        <f>RSI!I1713</f>
        <v>72.855510317253461</v>
      </c>
      <c r="D1713" s="2">
        <f>MACD!E1713</f>
        <v>1.3604567327101691E-2</v>
      </c>
      <c r="E1713" s="2">
        <f>MACD!F1713</f>
        <v>8.2226498231021197E-2</v>
      </c>
      <c r="F1713" s="2">
        <f>'Moving Avg'!D1713</f>
        <v>7.0840000000000005</v>
      </c>
      <c r="G1713" s="2">
        <f>'Moving Avg'!F1713</f>
        <v>7.0984999999999996</v>
      </c>
      <c r="H1713" s="2">
        <f>'Moving Avg'!G1713</f>
        <v>7.1891999999999996</v>
      </c>
      <c r="I1713" s="2">
        <f>'Moving Avg'!H1713</f>
        <v>6.932299999999997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7.3</v>
      </c>
      <c r="C1714" s="2">
        <f>RSI!I1714</f>
        <v>72.855510317253447</v>
      </c>
      <c r="D1714" s="2">
        <f>MACD!E1714</f>
        <v>-2.0226046067993053E-2</v>
      </c>
      <c r="E1714" s="2">
        <f>MACD!F1714</f>
        <v>6.1735989371218346E-2</v>
      </c>
      <c r="F1714" s="2">
        <f>'Moving Avg'!D1714</f>
        <v>7.1379999999999999</v>
      </c>
      <c r="G1714" s="2">
        <f>'Moving Avg'!F1714</f>
        <v>7.0980000000000008</v>
      </c>
      <c r="H1714" s="2">
        <f>'Moving Avg'!G1714</f>
        <v>7.194399999999999</v>
      </c>
      <c r="I1714" s="2">
        <f>'Moving Avg'!H1714</f>
        <v>6.936549999999996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7.3</v>
      </c>
      <c r="C1715" s="2">
        <f>RSI!I1715</f>
        <v>72.855510317253447</v>
      </c>
      <c r="D1715" s="2">
        <f>MACD!E1715</f>
        <v>-4.9919819570497737E-2</v>
      </c>
      <c r="E1715" s="2">
        <f>MACD!F1715</f>
        <v>3.9404827582875127E-2</v>
      </c>
      <c r="F1715" s="2">
        <f>'Moving Avg'!D1715</f>
        <v>7.1920000000000002</v>
      </c>
      <c r="G1715" s="2">
        <f>'Moving Avg'!F1715</f>
        <v>7.097500000000001</v>
      </c>
      <c r="H1715" s="2">
        <f>'Moving Avg'!G1715</f>
        <v>7.1995999999999993</v>
      </c>
      <c r="I1715" s="2">
        <f>'Moving Avg'!H1715</f>
        <v>6.9407999999999959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7.25</v>
      </c>
      <c r="C1716" s="2">
        <f>RSI!I1716</f>
        <v>63.432290178275792</v>
      </c>
      <c r="D1716" s="2">
        <f>MACD!E1716</f>
        <v>-7.2330384912111967E-2</v>
      </c>
      <c r="E1716" s="2">
        <f>MACD!F1716</f>
        <v>1.7057785083877709E-2</v>
      </c>
      <c r="F1716" s="2">
        <f>'Moving Avg'!D1716</f>
        <v>7.2359999999999998</v>
      </c>
      <c r="G1716" s="2">
        <f>'Moving Avg'!F1716</f>
        <v>7.0945000000000009</v>
      </c>
      <c r="H1716" s="2">
        <f>'Moving Avg'!G1716</f>
        <v>7.2038000000000002</v>
      </c>
      <c r="I1716" s="2">
        <f>'Moving Avg'!H1716</f>
        <v>6.9447999999999954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</row>
    <row r="1717" spans="1:12" ht="13.5" x14ac:dyDescent="0.25">
      <c r="A1717" s="3">
        <f>RSI!A1717</f>
        <v>44516</v>
      </c>
      <c r="B1717" s="2">
        <f>RSI!B1717</f>
        <v>7.25</v>
      </c>
      <c r="C1717" s="2">
        <f>RSI!I1717</f>
        <v>63.432290178275792</v>
      </c>
      <c r="D1717" s="2">
        <f>MACD!E1717</f>
        <v>-9.1913245109535247E-2</v>
      </c>
      <c r="E1717" s="2">
        <f>MACD!F1717</f>
        <v>-4.7364209548048826E-3</v>
      </c>
      <c r="F1717" s="2">
        <f>'Moving Avg'!D1717</f>
        <v>7.2799999999999994</v>
      </c>
      <c r="G1717" s="2">
        <f>'Moving Avg'!F1717</f>
        <v>7.091499999999999</v>
      </c>
      <c r="H1717" s="2">
        <f>'Moving Avg'!G1717</f>
        <v>7.2079999999999984</v>
      </c>
      <c r="I1717" s="2">
        <f>'Moving Avg'!H1717</f>
        <v>6.9487999999999941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7.25</v>
      </c>
      <c r="C1718" s="2">
        <f>RSI!I1718</f>
        <v>63.432290178275792</v>
      </c>
      <c r="D1718" s="2">
        <f>MACD!E1718</f>
        <v>-0.10905750030569994</v>
      </c>
      <c r="E1718" s="2">
        <f>MACD!F1718</f>
        <v>-2.5600636824983897E-2</v>
      </c>
      <c r="F1718" s="2">
        <f>'Moving Avg'!D1718</f>
        <v>7.2700000000000005</v>
      </c>
      <c r="G1718" s="2">
        <f>'Moving Avg'!F1718</f>
        <v>7.0884999999999989</v>
      </c>
      <c r="H1718" s="2">
        <f>'Moving Avg'!G1718</f>
        <v>7.2121999999999993</v>
      </c>
      <c r="I1718" s="2">
        <f>'Moving Avg'!H1718</f>
        <v>6.9527999999999937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7.25</v>
      </c>
      <c r="C1719" s="2">
        <f>RSI!I1719</f>
        <v>63.432290178275792</v>
      </c>
      <c r="D1719" s="2">
        <f>MACD!E1719</f>
        <v>-0.11948040679493666</v>
      </c>
      <c r="E1719" s="2">
        <f>MACD!F1719</f>
        <v>-4.4376590818974451E-2</v>
      </c>
      <c r="F1719" s="2">
        <f>'Moving Avg'!D1719</f>
        <v>7.26</v>
      </c>
      <c r="G1719" s="2">
        <f>'Moving Avg'!F1719</f>
        <v>7.1009999999999991</v>
      </c>
      <c r="H1719" s="2">
        <f>'Moving Avg'!G1719</f>
        <v>7.2163999999999984</v>
      </c>
      <c r="I1719" s="2">
        <f>'Moving Avg'!H1719</f>
        <v>6.9567999999999941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7.25</v>
      </c>
      <c r="C1720" s="2">
        <f>RSI!I1720</f>
        <v>63.432290178275792</v>
      </c>
      <c r="D1720" s="2">
        <f>MACD!E1720</f>
        <v>-0.12879202405237322</v>
      </c>
      <c r="E1720" s="2">
        <f>MACD!F1720</f>
        <v>-6.1259677465654208E-2</v>
      </c>
      <c r="F1720" s="2">
        <f>'Moving Avg'!D1720</f>
        <v>7.25</v>
      </c>
      <c r="G1720" s="2">
        <f>'Moving Avg'!F1720</f>
        <v>7.1134999999999993</v>
      </c>
      <c r="H1720" s="2">
        <f>'Moving Avg'!G1720</f>
        <v>7.2153999999999989</v>
      </c>
      <c r="I1720" s="2">
        <f>'Moving Avg'!H1720</f>
        <v>6.9610499999999931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7.3</v>
      </c>
      <c r="C1721" s="2">
        <f>RSI!I1721</f>
        <v>69.202323285790214</v>
      </c>
      <c r="D1721" s="2">
        <f>MACD!E1721</f>
        <v>-0.14083056151558093</v>
      </c>
      <c r="E1721" s="2">
        <f>MACD!F1721</f>
        <v>-7.7173854275639553E-2</v>
      </c>
      <c r="F1721" s="2">
        <f>'Moving Avg'!D1721</f>
        <v>7.26</v>
      </c>
      <c r="G1721" s="2">
        <f>'Moving Avg'!F1721</f>
        <v>7.1284999999999998</v>
      </c>
      <c r="H1721" s="2">
        <f>'Moving Avg'!G1721</f>
        <v>7.2153999999999989</v>
      </c>
      <c r="I1721" s="2">
        <f>'Moving Avg'!H1721</f>
        <v>6.9655499999999924</v>
      </c>
      <c r="J1721" s="6" t="str">
        <f>OBV!F1721</f>
        <v>BULLISH</v>
      </c>
      <c r="K1721" s="6" t="str">
        <f>OBV!G1721</f>
        <v>NEUTRAL</v>
      </c>
      <c r="L1721" s="6" t="str">
        <f>OBV!H1721</f>
        <v>CONFIRMED BULLISH</v>
      </c>
    </row>
    <row r="1722" spans="1:12" ht="13.5" x14ac:dyDescent="0.25">
      <c r="A1722" s="3">
        <f>RSI!A1722</f>
        <v>44523</v>
      </c>
      <c r="B1722" s="2">
        <f>RSI!B1722</f>
        <v>7.3</v>
      </c>
      <c r="C1722" s="2">
        <f>RSI!I1722</f>
        <v>69.202323285790214</v>
      </c>
      <c r="D1722" s="2">
        <f>MACD!E1722</f>
        <v>-0.1517344804794547</v>
      </c>
      <c r="E1722" s="2">
        <f>MACD!F1722</f>
        <v>-9.2085979516402586E-2</v>
      </c>
      <c r="F1722" s="2">
        <f>'Moving Avg'!D1722</f>
        <v>7.2700000000000005</v>
      </c>
      <c r="G1722" s="2">
        <f>'Moving Avg'!F1722</f>
        <v>7.1435000000000004</v>
      </c>
      <c r="H1722" s="2">
        <f>'Moving Avg'!G1722</f>
        <v>7.2153999999999989</v>
      </c>
      <c r="I1722" s="2">
        <f>'Moving Avg'!H1722</f>
        <v>6.9700499999999934</v>
      </c>
      <c r="J1722" s="6" t="str">
        <f>OBV!F1722</f>
        <v>BULLISH</v>
      </c>
      <c r="K1722" s="6" t="str">
        <f>OBV!G1722</f>
        <v>NEUTRAL</v>
      </c>
      <c r="L1722" s="6" t="str">
        <f>OBV!H1722</f>
        <v>CONFIRMED BULLISH</v>
      </c>
    </row>
    <row r="1723" spans="1:12" ht="13.5" x14ac:dyDescent="0.25">
      <c r="A1723" s="3">
        <f>RSI!A1723</f>
        <v>44524</v>
      </c>
      <c r="B1723" s="2">
        <f>RSI!B1723</f>
        <v>7.3</v>
      </c>
      <c r="C1723" s="2">
        <f>RSI!I1723</f>
        <v>69.202323285790214</v>
      </c>
      <c r="D1723" s="2">
        <f>MACD!E1723</f>
        <v>-0.12008673060238095</v>
      </c>
      <c r="E1723" s="2">
        <f>MACD!F1723</f>
        <v>-9.7686129733598262E-2</v>
      </c>
      <c r="F1723" s="2">
        <f>'Moving Avg'!D1723</f>
        <v>7.2799999999999994</v>
      </c>
      <c r="G1723" s="2">
        <f>'Moving Avg'!F1723</f>
        <v>7.158500000000001</v>
      </c>
      <c r="H1723" s="2">
        <f>'Moving Avg'!G1723</f>
        <v>7.2153999999999998</v>
      </c>
      <c r="I1723" s="2">
        <f>'Moving Avg'!H1723</f>
        <v>6.9745999999999926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</row>
    <row r="1724" spans="1:12" ht="13.5" x14ac:dyDescent="0.25">
      <c r="A1724" s="3">
        <f>RSI!A1724</f>
        <v>44525</v>
      </c>
      <c r="B1724" s="2">
        <f>RSI!B1724</f>
        <v>7.3</v>
      </c>
      <c r="C1724" s="2">
        <f>RSI!I1724</f>
        <v>69.202323285790214</v>
      </c>
      <c r="D1724" s="2">
        <f>MACD!E1724</f>
        <v>-9.3922975221742533E-2</v>
      </c>
      <c r="E1724" s="2">
        <f>MACD!F1724</f>
        <v>-9.6933498831227122E-2</v>
      </c>
      <c r="F1724" s="2">
        <f>'Moving Avg'!D1724</f>
        <v>7.2900000000000009</v>
      </c>
      <c r="G1724" s="2">
        <f>'Moving Avg'!F1724</f>
        <v>7.1735000000000015</v>
      </c>
      <c r="H1724" s="2">
        <f>'Moving Avg'!G1724</f>
        <v>7.2153999999999998</v>
      </c>
      <c r="I1724" s="2">
        <f>'Moving Avg'!H1724</f>
        <v>6.9791499999999917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</row>
    <row r="1725" spans="1:12" ht="13.5" x14ac:dyDescent="0.25">
      <c r="A1725" s="3">
        <f>RSI!A1725</f>
        <v>44526</v>
      </c>
      <c r="B1725" s="2">
        <f>RSI!B1725</f>
        <v>7.3</v>
      </c>
      <c r="C1725" s="2">
        <f>RSI!I1725</f>
        <v>69.202323285790214</v>
      </c>
      <c r="D1725" s="2">
        <f>MACD!E1725</f>
        <v>-7.2353959180251337E-2</v>
      </c>
      <c r="E1725" s="2">
        <f>MACD!F1725</f>
        <v>-9.2017590901031968E-2</v>
      </c>
      <c r="F1725" s="2">
        <f>'Moving Avg'!D1725</f>
        <v>7.3</v>
      </c>
      <c r="G1725" s="2">
        <f>'Moving Avg'!F1725</f>
        <v>7.1885000000000003</v>
      </c>
      <c r="H1725" s="2">
        <f>'Moving Avg'!G1725</f>
        <v>7.2154000000000007</v>
      </c>
      <c r="I1725" s="2">
        <f>'Moving Avg'!H1725</f>
        <v>6.9836999999999909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7.3</v>
      </c>
      <c r="C1726" s="2">
        <f>RSI!I1726</f>
        <v>69.202323285790214</v>
      </c>
      <c r="D1726" s="2">
        <f>MACD!E1726</f>
        <v>-6.2322918587286225E-2</v>
      </c>
      <c r="E1726" s="2">
        <f>MACD!F1726</f>
        <v>-8.607865643828283E-2</v>
      </c>
      <c r="F1726" s="2">
        <f>'Moving Avg'!D1726</f>
        <v>7.3</v>
      </c>
      <c r="G1726" s="2">
        <f>'Moving Avg'!F1726</f>
        <v>7.2035000000000009</v>
      </c>
      <c r="H1726" s="2">
        <f>'Moving Avg'!G1726</f>
        <v>7.2154000000000016</v>
      </c>
      <c r="I1726" s="2">
        <f>'Moving Avg'!H1726</f>
        <v>6.988249999999991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7.3</v>
      </c>
      <c r="C1727" s="2">
        <f>RSI!I1727</f>
        <v>69.202323285790214</v>
      </c>
      <c r="D1727" s="2">
        <f>MACD!E1727</f>
        <v>-5.4323409078982365E-2</v>
      </c>
      <c r="E1727" s="2">
        <f>MACD!F1727</f>
        <v>-7.972760696642274E-2</v>
      </c>
      <c r="F1727" s="2">
        <f>'Moving Avg'!D1727</f>
        <v>7.3</v>
      </c>
      <c r="G1727" s="2">
        <f>'Moving Avg'!F1727</f>
        <v>7.2185000000000006</v>
      </c>
      <c r="H1727" s="2">
        <f>'Moving Avg'!G1727</f>
        <v>7.2154000000000016</v>
      </c>
      <c r="I1727" s="2">
        <f>'Moving Avg'!H1727</f>
        <v>6.992799999999991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7.3</v>
      </c>
      <c r="C1728" s="2">
        <f>RSI!I1728</f>
        <v>69.202323285790229</v>
      </c>
      <c r="D1728" s="2">
        <f>MACD!E1728</f>
        <v>-4.8006717480408412E-2</v>
      </c>
      <c r="E1728" s="2">
        <f>MACD!F1728</f>
        <v>-7.338342906921988E-2</v>
      </c>
      <c r="F1728" s="2">
        <f>'Moving Avg'!D1728</f>
        <v>7.3</v>
      </c>
      <c r="G1728" s="2">
        <f>'Moving Avg'!F1728</f>
        <v>7.2335000000000012</v>
      </c>
      <c r="H1728" s="2">
        <f>'Moving Avg'!G1728</f>
        <v>7.2154000000000016</v>
      </c>
      <c r="I1728" s="2">
        <f>'Moving Avg'!H1728</f>
        <v>6.9973499999999902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7.3</v>
      </c>
      <c r="C1729" s="2">
        <f>RSI!I1729</f>
        <v>69.202323285790229</v>
      </c>
      <c r="D1729" s="2">
        <f>MACD!E1729</f>
        <v>-4.3080458051550252E-2</v>
      </c>
      <c r="E1729" s="2">
        <f>MACD!F1729</f>
        <v>-6.7322834865685952E-2</v>
      </c>
      <c r="F1729" s="2">
        <f>'Moving Avg'!D1729</f>
        <v>7.3</v>
      </c>
      <c r="G1729" s="2">
        <f>'Moving Avg'!F1729</f>
        <v>7.2469999999999999</v>
      </c>
      <c r="H1729" s="2">
        <f>'Moving Avg'!G1729</f>
        <v>7.2154000000000034</v>
      </c>
      <c r="I1729" s="2">
        <f>'Moving Avg'!H1729</f>
        <v>7.0018999999999902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7.3</v>
      </c>
      <c r="C1730" s="2">
        <f>RSI!I1730</f>
        <v>69.202323285790229</v>
      </c>
      <c r="D1730" s="2">
        <f>MACD!E1730</f>
        <v>-3.9299708264820765E-2</v>
      </c>
      <c r="E1730" s="2">
        <f>MACD!F1730</f>
        <v>-6.1718209545512923E-2</v>
      </c>
      <c r="F1730" s="2">
        <f>'Moving Avg'!D1730</f>
        <v>7.3</v>
      </c>
      <c r="G1730" s="2">
        <f>'Moving Avg'!F1730</f>
        <v>7.2605000000000004</v>
      </c>
      <c r="H1730" s="2">
        <f>'Moving Avg'!G1730</f>
        <v>7.2154000000000034</v>
      </c>
      <c r="I1730" s="2">
        <f>'Moving Avg'!H1730</f>
        <v>7.0064499999999894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7.3</v>
      </c>
      <c r="C1731" s="2">
        <f>RSI!I1731</f>
        <v>69.202323285790229</v>
      </c>
      <c r="D1731" s="2">
        <f>MACD!E1731</f>
        <v>-2.8767215317783368E-2</v>
      </c>
      <c r="E1731" s="2">
        <f>MACD!F1731</f>
        <v>-5.512801069996702E-2</v>
      </c>
      <c r="F1731" s="2">
        <f>'Moving Avg'!D1731</f>
        <v>7.3</v>
      </c>
      <c r="G1731" s="2">
        <f>'Moving Avg'!F1731</f>
        <v>7.2740000000000009</v>
      </c>
      <c r="H1731" s="2">
        <f>'Moving Avg'!G1731</f>
        <v>7.2154000000000034</v>
      </c>
      <c r="I1731" s="2">
        <f>'Moving Avg'!H1731</f>
        <v>7.0109999999999904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7.3</v>
      </c>
      <c r="C1732" s="2">
        <f>RSI!I1732</f>
        <v>69.202323285790229</v>
      </c>
      <c r="D1732" s="2">
        <f>MACD!E1732</f>
        <v>-2.0187430640557835E-2</v>
      </c>
      <c r="E1732" s="2">
        <f>MACD!F1732</f>
        <v>-4.8139894688085189E-2</v>
      </c>
      <c r="F1732" s="2">
        <f>'Moving Avg'!D1732</f>
        <v>7.3</v>
      </c>
      <c r="G1732" s="2">
        <f>'Moving Avg'!F1732</f>
        <v>7.2874999999999996</v>
      </c>
      <c r="H1732" s="2">
        <f>'Moving Avg'!G1732</f>
        <v>7.2154000000000043</v>
      </c>
      <c r="I1732" s="2">
        <f>'Moving Avg'!H1732</f>
        <v>7.0155499999999895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7.3</v>
      </c>
      <c r="C1733" s="2">
        <f>RSI!I1733</f>
        <v>69.202323285790229</v>
      </c>
      <c r="D1733" s="2">
        <f>MACD!E1733</f>
        <v>-1.3235320928878025E-2</v>
      </c>
      <c r="E1733" s="2">
        <f>MACD!F1733</f>
        <v>-4.1158979936243761E-2</v>
      </c>
      <c r="F1733" s="2">
        <f>'Moving Avg'!D1733</f>
        <v>7.3</v>
      </c>
      <c r="G1733" s="2">
        <f>'Moving Avg'!F1733</f>
        <v>7.2874999999999996</v>
      </c>
      <c r="H1733" s="2">
        <f>'Moving Avg'!G1733</f>
        <v>7.2154000000000043</v>
      </c>
      <c r="I1733" s="2">
        <f>'Moving Avg'!H1733</f>
        <v>7.0195499999999891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7.3</v>
      </c>
      <c r="C1734" s="2">
        <f>RSI!I1734</f>
        <v>69.202323285790229</v>
      </c>
      <c r="D1734" s="2">
        <f>MACD!E1734</f>
        <v>-7.6376814575738194E-3</v>
      </c>
      <c r="E1734" s="2">
        <f>MACD!F1734</f>
        <v>-3.445472024050978E-2</v>
      </c>
      <c r="F1734" s="2">
        <f>'Moving Avg'!D1734</f>
        <v>7.3</v>
      </c>
      <c r="G1734" s="2">
        <f>'Moving Avg'!F1734</f>
        <v>7.2874999999999996</v>
      </c>
      <c r="H1734" s="2">
        <f>'Moving Avg'!G1734</f>
        <v>7.2154000000000043</v>
      </c>
      <c r="I1734" s="2">
        <f>'Moving Avg'!H1734</f>
        <v>7.0235499999999886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7.3</v>
      </c>
      <c r="C1735" s="2">
        <f>RSI!I1735</f>
        <v>69.202323285790229</v>
      </c>
      <c r="D1735" s="2">
        <f>MACD!E1735</f>
        <v>-3.1650273822503294E-3</v>
      </c>
      <c r="E1735" s="2">
        <f>MACD!F1735</f>
        <v>-2.819678166885789E-2</v>
      </c>
      <c r="F1735" s="2">
        <f>'Moving Avg'!D1735</f>
        <v>7.3</v>
      </c>
      <c r="G1735" s="2">
        <f>'Moving Avg'!F1735</f>
        <v>7.2874999999999996</v>
      </c>
      <c r="H1735" s="2">
        <f>'Moving Avg'!G1735</f>
        <v>7.2154000000000043</v>
      </c>
      <c r="I1735" s="2">
        <f>'Moving Avg'!H1735</f>
        <v>7.0275499999999882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44543</v>
      </c>
      <c r="B1736" s="2">
        <f>RSI!B1736</f>
        <v>7.3</v>
      </c>
      <c r="C1736" s="2">
        <f>RSI!I1736</f>
        <v>69.202323285790243</v>
      </c>
      <c r="D1736" s="2">
        <f>MACD!E1736</f>
        <v>3.7525746174793539E-4</v>
      </c>
      <c r="E1736" s="2">
        <f>MACD!F1736</f>
        <v>-2.2482373842736724E-2</v>
      </c>
      <c r="F1736" s="2">
        <f>'Moving Avg'!D1736</f>
        <v>7.3</v>
      </c>
      <c r="G1736" s="2">
        <f>'Moving Avg'!F1736</f>
        <v>7.2899999999999991</v>
      </c>
      <c r="H1736" s="2">
        <f>'Moving Avg'!G1736</f>
        <v>7.2154000000000043</v>
      </c>
      <c r="I1736" s="2">
        <f>'Moving Avg'!H1736</f>
        <v>7.0315499999999886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7.3</v>
      </c>
      <c r="C1737" s="2">
        <f>RSI!I1737</f>
        <v>69.202323285790243</v>
      </c>
      <c r="D1737" s="2">
        <f>MACD!E1737</f>
        <v>3.1447084653155599E-3</v>
      </c>
      <c r="E1737" s="2">
        <f>MACD!F1737</f>
        <v>-1.7356957381126269E-2</v>
      </c>
      <c r="F1737" s="2">
        <f>'Moving Avg'!D1737</f>
        <v>7.3</v>
      </c>
      <c r="G1737" s="2">
        <f>'Moving Avg'!F1737</f>
        <v>7.2924999999999995</v>
      </c>
      <c r="H1737" s="2">
        <f>'Moving Avg'!G1737</f>
        <v>7.2154000000000043</v>
      </c>
      <c r="I1737" s="2">
        <f>'Moving Avg'!H1737</f>
        <v>7.0355499999999882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7.3</v>
      </c>
      <c r="C1738" s="2">
        <f>RSI!I1738</f>
        <v>69.202323285790229</v>
      </c>
      <c r="D1738" s="2">
        <f>MACD!E1738</f>
        <v>5.2786691266266672E-3</v>
      </c>
      <c r="E1738" s="2">
        <f>MACD!F1738</f>
        <v>-1.2829832079575682E-2</v>
      </c>
      <c r="F1738" s="2">
        <f>'Moving Avg'!D1738</f>
        <v>7.3</v>
      </c>
      <c r="G1738" s="2">
        <f>'Moving Avg'!F1738</f>
        <v>7.2949999999999999</v>
      </c>
      <c r="H1738" s="2">
        <f>'Moving Avg'!G1738</f>
        <v>7.2154000000000051</v>
      </c>
      <c r="I1738" s="2">
        <f>'Moving Avg'!H1738</f>
        <v>7.0395499999999878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7.3</v>
      </c>
      <c r="C1739" s="2">
        <f>RSI!I1739</f>
        <v>69.202323285790243</v>
      </c>
      <c r="D1739" s="2">
        <f>MACD!E1739</f>
        <v>6.890419854130414E-3</v>
      </c>
      <c r="E1739" s="2">
        <f>MACD!F1739</f>
        <v>-8.885781692834464E-3</v>
      </c>
      <c r="F1739" s="2">
        <f>'Moving Avg'!D1739</f>
        <v>7.3</v>
      </c>
      <c r="G1739" s="2">
        <f>'Moving Avg'!F1739</f>
        <v>7.2974999999999994</v>
      </c>
      <c r="H1739" s="2">
        <f>'Moving Avg'!G1739</f>
        <v>7.2152000000000056</v>
      </c>
      <c r="I1739" s="2">
        <f>'Moving Avg'!H1739</f>
        <v>7.0435499999999873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7.3</v>
      </c>
      <c r="C1740" s="2">
        <f>RSI!I1740</f>
        <v>69.202323285790229</v>
      </c>
      <c r="D1740" s="2">
        <f>MACD!E1740</f>
        <v>8.0746642149485126E-3</v>
      </c>
      <c r="E1740" s="2">
        <f>MACD!F1740</f>
        <v>-5.4936925112778687E-3</v>
      </c>
      <c r="F1740" s="2">
        <f>'Moving Avg'!D1740</f>
        <v>7.3</v>
      </c>
      <c r="G1740" s="2">
        <f>'Moving Avg'!F1740</f>
        <v>7.3</v>
      </c>
      <c r="H1740" s="2">
        <f>'Moving Avg'!G1740</f>
        <v>7.2150000000000061</v>
      </c>
      <c r="I1740" s="2">
        <f>'Moving Avg'!H1740</f>
        <v>7.0475499999999878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7</v>
      </c>
      <c r="C1741" s="2">
        <f>RSI!I1741</f>
        <v>13.390598367157963</v>
      </c>
      <c r="D1741" s="2">
        <f>MACD!E1741</f>
        <v>3.113269425017684E-2</v>
      </c>
      <c r="E1741" s="2">
        <f>MACD!F1741</f>
        <v>1.8315848410130732E-3</v>
      </c>
      <c r="F1741" s="2">
        <f>'Moving Avg'!D1741</f>
        <v>7.24</v>
      </c>
      <c r="G1741" s="2">
        <f>'Moving Avg'!F1741</f>
        <v>7.2849999999999993</v>
      </c>
      <c r="H1741" s="2">
        <f>'Moving Avg'!G1741</f>
        <v>7.2088000000000045</v>
      </c>
      <c r="I1741" s="2">
        <f>'Moving Avg'!H1741</f>
        <v>7.0500499999999873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6.7</v>
      </c>
      <c r="C1742" s="2">
        <f>RSI!I1742</f>
        <v>7.1663457478188803</v>
      </c>
      <c r="D1742" s="2">
        <f>MACD!E1742</f>
        <v>7.4484339499997887E-2</v>
      </c>
      <c r="E1742" s="2">
        <f>MACD!F1742</f>
        <v>1.6362135772810038E-2</v>
      </c>
      <c r="F1742" s="2">
        <f>'Moving Avg'!D1742</f>
        <v>7.12</v>
      </c>
      <c r="G1742" s="2">
        <f>'Moving Avg'!F1742</f>
        <v>7.2549999999999981</v>
      </c>
      <c r="H1742" s="2">
        <f>'Moving Avg'!G1742</f>
        <v>7.1966000000000045</v>
      </c>
      <c r="I1742" s="2">
        <f>'Moving Avg'!H1742</f>
        <v>7.0510499999999885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6.7</v>
      </c>
      <c r="C1743" s="2">
        <f>RSI!I1743</f>
        <v>7.1663457478188803</v>
      </c>
      <c r="D1743" s="2">
        <f>MACD!E1743</f>
        <v>0.11443808618290507</v>
      </c>
      <c r="E1743" s="2">
        <f>MACD!F1743</f>
        <v>3.5977325854829045E-2</v>
      </c>
      <c r="F1743" s="2">
        <f>'Moving Avg'!D1743</f>
        <v>7</v>
      </c>
      <c r="G1743" s="2">
        <f>'Moving Avg'!F1743</f>
        <v>7.224999999999997</v>
      </c>
      <c r="H1743" s="2">
        <f>'Moving Avg'!G1743</f>
        <v>7.1844000000000037</v>
      </c>
      <c r="I1743" s="2">
        <f>'Moving Avg'!H1743</f>
        <v>7.0515499999999882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6.7</v>
      </c>
      <c r="C1744" s="2">
        <f>RSI!I1744</f>
        <v>7.1663457478188803</v>
      </c>
      <c r="D1744" s="2">
        <f>MACD!E1744</f>
        <v>0.15127434827141784</v>
      </c>
      <c r="E1744" s="2">
        <f>MACD!F1744</f>
        <v>5.9036730338146805E-2</v>
      </c>
      <c r="F1744" s="2">
        <f>'Moving Avg'!D1744</f>
        <v>6.88</v>
      </c>
      <c r="G1744" s="2">
        <f>'Moving Avg'!F1744</f>
        <v>7.1949999999999976</v>
      </c>
      <c r="H1744" s="2">
        <f>'Moving Avg'!G1744</f>
        <v>7.1722000000000037</v>
      </c>
      <c r="I1744" s="2">
        <f>'Moving Avg'!H1744</f>
        <v>7.0520499999999888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6.7</v>
      </c>
      <c r="C1745" s="2">
        <f>RSI!I1745</f>
        <v>7.1663457478188803</v>
      </c>
      <c r="D1745" s="2">
        <f>MACD!E1745</f>
        <v>0.18524835021231656</v>
      </c>
      <c r="E1745" s="2">
        <f>MACD!F1745</f>
        <v>8.4279054312980758E-2</v>
      </c>
      <c r="F1745" s="2">
        <f>'Moving Avg'!D1745</f>
        <v>6.76</v>
      </c>
      <c r="G1745" s="2">
        <f>'Moving Avg'!F1745</f>
        <v>7.1649999999999974</v>
      </c>
      <c r="H1745" s="2">
        <f>'Moving Avg'!G1745</f>
        <v>7.1600000000000037</v>
      </c>
      <c r="I1745" s="2">
        <f>'Moving Avg'!H1745</f>
        <v>7.0525499999999894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7</v>
      </c>
      <c r="C1746" s="2">
        <f>RSI!I1746</f>
        <v>42.878981417425507</v>
      </c>
      <c r="D1746" s="2">
        <f>MACD!E1746</f>
        <v>0.19437045030604239</v>
      </c>
      <c r="E1746" s="2">
        <f>MACD!F1746</f>
        <v>0.1062973335115931</v>
      </c>
      <c r="F1746" s="2">
        <f>'Moving Avg'!D1746</f>
        <v>6.76</v>
      </c>
      <c r="G1746" s="2">
        <f>'Moving Avg'!F1746</f>
        <v>7.1499999999999986</v>
      </c>
      <c r="H1746" s="2">
        <f>'Moving Avg'!G1746</f>
        <v>7.153800000000003</v>
      </c>
      <c r="I1746" s="2">
        <f>'Moving Avg'!H1746</f>
        <v>7.0545499999999892</v>
      </c>
      <c r="J1746" s="6" t="str">
        <f>OBV!F1746</f>
        <v>BULLISH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44559</v>
      </c>
      <c r="B1747" s="2">
        <f>RSI!B1747</f>
        <v>7.3</v>
      </c>
      <c r="C1747" s="2">
        <f>RSI!I1747</f>
        <v>59.61143321896575</v>
      </c>
      <c r="D1747" s="2">
        <f>MACD!E1747</f>
        <v>0.18049892815376545</v>
      </c>
      <c r="E1747" s="2">
        <f>MACD!F1747</f>
        <v>0.12113765244002758</v>
      </c>
      <c r="F1747" s="2">
        <f>'Moving Avg'!D1747</f>
        <v>6.88</v>
      </c>
      <c r="G1747" s="2">
        <f>'Moving Avg'!F1747</f>
        <v>7.15</v>
      </c>
      <c r="H1747" s="2">
        <f>'Moving Avg'!G1747</f>
        <v>7.1536000000000035</v>
      </c>
      <c r="I1747" s="2">
        <f>'Moving Avg'!H1747</f>
        <v>7.0580499999999882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7.3</v>
      </c>
      <c r="C1748" s="2">
        <f>RSI!I1748</f>
        <v>59.61143321896575</v>
      </c>
      <c r="D1748" s="2">
        <f>MACD!E1748</f>
        <v>0.16757395862529911</v>
      </c>
      <c r="E1748" s="2">
        <f>MACD!F1748</f>
        <v>0.13042491367708189</v>
      </c>
      <c r="F1748" s="2">
        <f>'Moving Avg'!D1748</f>
        <v>7</v>
      </c>
      <c r="G1748" s="2">
        <f>'Moving Avg'!F1748</f>
        <v>7.15</v>
      </c>
      <c r="H1748" s="2">
        <f>'Moving Avg'!G1748</f>
        <v>7.153400000000004</v>
      </c>
      <c r="I1748" s="2">
        <f>'Moving Avg'!H1748</f>
        <v>7.061549999999988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7.3</v>
      </c>
      <c r="C1749" s="2">
        <f>RSI!I1749</f>
        <v>59.61143321896575</v>
      </c>
      <c r="D1749" s="2">
        <f>MACD!E1749</f>
        <v>0.1555378832554144</v>
      </c>
      <c r="E1749" s="2">
        <f>MACD!F1749</f>
        <v>0.1354475075927484</v>
      </c>
      <c r="F1749" s="2">
        <f>'Moving Avg'!D1749</f>
        <v>7.12</v>
      </c>
      <c r="G1749" s="2">
        <f>'Moving Avg'!F1749</f>
        <v>7.1500000000000012</v>
      </c>
      <c r="H1749" s="2">
        <f>'Moving Avg'!G1749</f>
        <v>7.1594000000000042</v>
      </c>
      <c r="I1749" s="2">
        <f>'Moving Avg'!H1749</f>
        <v>7.0650499999999887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6.98</v>
      </c>
      <c r="C1750" s="2">
        <f>RSI!I1750</f>
        <v>42.878114229859257</v>
      </c>
      <c r="D1750" s="2">
        <f>MACD!E1750</f>
        <v>0.16803910188863558</v>
      </c>
      <c r="E1750" s="2">
        <f>MACD!F1750</f>
        <v>0.14196582645192585</v>
      </c>
      <c r="F1750" s="2">
        <f>'Moving Avg'!D1750</f>
        <v>7.1760000000000002</v>
      </c>
      <c r="G1750" s="2">
        <f>'Moving Avg'!F1750</f>
        <v>7.1340000000000003</v>
      </c>
      <c r="H1750" s="2">
        <f>'Moving Avg'!G1750</f>
        <v>7.1590000000000042</v>
      </c>
      <c r="I1750" s="2">
        <f>'Moving Avg'!H1750</f>
        <v>7.0664499999999881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6.67</v>
      </c>
      <c r="C1751" s="2">
        <f>RSI!I1751</f>
        <v>33.165511504009402</v>
      </c>
      <c r="D1751" s="2">
        <f>MACD!E1751</f>
        <v>0.15637436888744194</v>
      </c>
      <c r="E1751" s="2">
        <f>MACD!F1751</f>
        <v>0.14484753493902908</v>
      </c>
      <c r="F1751" s="2">
        <f>'Moving Avg'!D1751</f>
        <v>7.1099999999999994</v>
      </c>
      <c r="G1751" s="2">
        <f>'Moving Avg'!F1751</f>
        <v>7.1024999999999991</v>
      </c>
      <c r="H1751" s="2">
        <f>'Moving Avg'!G1751</f>
        <v>7.1524000000000045</v>
      </c>
      <c r="I1751" s="2">
        <f>'Moving Avg'!H1751</f>
        <v>7.0662999999999885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6.67</v>
      </c>
      <c r="C1752" s="2">
        <f>RSI!I1752</f>
        <v>33.165511504009402</v>
      </c>
      <c r="D1752" s="2">
        <f>MACD!E1752</f>
        <v>0.1030601265772475</v>
      </c>
      <c r="E1752" s="2">
        <f>MACD!F1752</f>
        <v>0.13649005326667277</v>
      </c>
      <c r="F1752" s="2">
        <f>'Moving Avg'!D1752</f>
        <v>6.984</v>
      </c>
      <c r="G1752" s="2">
        <f>'Moving Avg'!F1752</f>
        <v>7.070999999999998</v>
      </c>
      <c r="H1752" s="2">
        <f>'Moving Avg'!G1752</f>
        <v>7.1458000000000048</v>
      </c>
      <c r="I1752" s="2">
        <f>'Moving Avg'!H1752</f>
        <v>7.0661499999999897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6.67</v>
      </c>
      <c r="C1753" s="2">
        <f>RSI!I1753</f>
        <v>33.165511504009402</v>
      </c>
      <c r="D1753" s="2">
        <f>MACD!E1753</f>
        <v>6.0457114777781484E-2</v>
      </c>
      <c r="E1753" s="2">
        <f>MACD!F1753</f>
        <v>0.12128346556889452</v>
      </c>
      <c r="F1753" s="2">
        <f>'Moving Avg'!D1753</f>
        <v>6.8580000000000014</v>
      </c>
      <c r="G1753" s="2">
        <f>'Moving Avg'!F1753</f>
        <v>7.0394999999999994</v>
      </c>
      <c r="H1753" s="2">
        <f>'Moving Avg'!G1753</f>
        <v>7.1392000000000051</v>
      </c>
      <c r="I1753" s="2">
        <f>'Moving Avg'!H1753</f>
        <v>7.0655499999999893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6.67</v>
      </c>
      <c r="C1754" s="2">
        <f>RSI!I1754</f>
        <v>33.165511504009402</v>
      </c>
      <c r="D1754" s="2">
        <f>MACD!E1754</f>
        <v>2.6731597102669369E-2</v>
      </c>
      <c r="E1754" s="2">
        <f>MACD!F1754</f>
        <v>0.1023730918756495</v>
      </c>
      <c r="F1754" s="2">
        <f>'Moving Avg'!D1754</f>
        <v>6.7320000000000011</v>
      </c>
      <c r="G1754" s="2">
        <f>'Moving Avg'!F1754</f>
        <v>7.008</v>
      </c>
      <c r="H1754" s="2">
        <f>'Moving Avg'!G1754</f>
        <v>7.1326000000000054</v>
      </c>
      <c r="I1754" s="2">
        <f>'Moving Avg'!H1754</f>
        <v>7.0649499999999898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6.96</v>
      </c>
      <c r="C1755" s="2">
        <f>RSI!I1755</f>
        <v>47.98952511162085</v>
      </c>
      <c r="D1755" s="2">
        <f>MACD!E1755</f>
        <v>-2.1135764005781432E-2</v>
      </c>
      <c r="E1755" s="2">
        <f>MACD!F1755</f>
        <v>7.7671320699363305E-2</v>
      </c>
      <c r="F1755" s="2">
        <f>'Moving Avg'!D1755</f>
        <v>6.7279999999999998</v>
      </c>
      <c r="G1755" s="2">
        <f>'Moving Avg'!F1755</f>
        <v>6.9910000000000014</v>
      </c>
      <c r="H1755" s="2">
        <f>'Moving Avg'!G1755</f>
        <v>7.1318000000000055</v>
      </c>
      <c r="I1755" s="2">
        <f>'Moving Avg'!H1755</f>
        <v>7.0657999999999905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</row>
    <row r="1756" spans="1:12" ht="13.5" x14ac:dyDescent="0.25">
      <c r="A1756" s="3">
        <f>RSI!A1756</f>
        <v>44572</v>
      </c>
      <c r="B1756" s="2">
        <f>RSI!B1756</f>
        <v>6.69</v>
      </c>
      <c r="C1756" s="2">
        <f>RSI!I1756</f>
        <v>39.258761647622528</v>
      </c>
      <c r="D1756" s="2">
        <f>MACD!E1756</f>
        <v>4.7930643452129829E-3</v>
      </c>
      <c r="E1756" s="2">
        <f>MACD!F1756</f>
        <v>6.3095669428533244E-2</v>
      </c>
      <c r="F1756" s="2">
        <f>'Moving Avg'!D1756</f>
        <v>6.7319999999999993</v>
      </c>
      <c r="G1756" s="2">
        <f>'Moving Avg'!F1756</f>
        <v>6.9605000000000006</v>
      </c>
      <c r="H1756" s="2">
        <f>'Moving Avg'!G1756</f>
        <v>7.1256000000000048</v>
      </c>
      <c r="I1756" s="2">
        <f>'Moving Avg'!H1756</f>
        <v>7.0652999999999908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</row>
    <row r="1757" spans="1:12" ht="13.5" x14ac:dyDescent="0.25">
      <c r="A1757" s="3">
        <f>RSI!A1757</f>
        <v>44573</v>
      </c>
      <c r="B1757" s="2">
        <f>RSI!B1757</f>
        <v>6.68</v>
      </c>
      <c r="C1757" s="2">
        <f>RSI!I1757</f>
        <v>38.975933121279922</v>
      </c>
      <c r="D1757" s="2">
        <f>MACD!E1757</f>
        <v>7.5480402063567986E-2</v>
      </c>
      <c r="E1757" s="2">
        <f>MACD!F1757</f>
        <v>6.5572615955540203E-2</v>
      </c>
      <c r="F1757" s="2">
        <f>'Moving Avg'!D1757</f>
        <v>6.734</v>
      </c>
      <c r="G1757" s="2">
        <f>'Moving Avg'!F1757</f>
        <v>6.9295000000000018</v>
      </c>
      <c r="H1757" s="2">
        <f>'Moving Avg'!G1757</f>
        <v>7.1192000000000037</v>
      </c>
      <c r="I1757" s="2">
        <f>'Moving Avg'!H1757</f>
        <v>7.0647499999999903</v>
      </c>
      <c r="J1757" s="6" t="str">
        <f>OBV!F1757</f>
        <v>BULLISH</v>
      </c>
      <c r="K1757" s="6" t="str">
        <f>OBV!G1757</f>
        <v>NEUTRAL</v>
      </c>
      <c r="L1757" s="6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6.71</v>
      </c>
      <c r="C1758" s="2">
        <f>RSI!I1758</f>
        <v>40.363970849220806</v>
      </c>
      <c r="D1758" s="2">
        <f>MACD!E1758</f>
        <v>0.13484534868548614</v>
      </c>
      <c r="E1758" s="2">
        <f>MACD!F1758</f>
        <v>7.9427162501529397E-2</v>
      </c>
      <c r="F1758" s="2">
        <f>'Moving Avg'!D1758</f>
        <v>6.742</v>
      </c>
      <c r="G1758" s="2">
        <f>'Moving Avg'!F1758</f>
        <v>6.9</v>
      </c>
      <c r="H1758" s="2">
        <f>'Moving Avg'!G1758</f>
        <v>7.1134000000000039</v>
      </c>
      <c r="I1758" s="2">
        <f>'Moving Avg'!H1758</f>
        <v>7.0643499999999904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6.71</v>
      </c>
      <c r="C1759" s="2">
        <f>RSI!I1759</f>
        <v>40.363970849220806</v>
      </c>
      <c r="D1759" s="2">
        <f>MACD!E1759</f>
        <v>0.18654329434441852</v>
      </c>
      <c r="E1759" s="2">
        <f>MACD!F1759</f>
        <v>0.10085038887010722</v>
      </c>
      <c r="F1759" s="2">
        <f>'Moving Avg'!D1759</f>
        <v>6.75</v>
      </c>
      <c r="G1759" s="2">
        <f>'Moving Avg'!F1759</f>
        <v>6.8705000000000016</v>
      </c>
      <c r="H1759" s="2">
        <f>'Moving Avg'!G1759</f>
        <v>7.1070000000000029</v>
      </c>
      <c r="I1759" s="2">
        <f>'Moving Avg'!H1759</f>
        <v>7.0639499999999895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6.58</v>
      </c>
      <c r="C1760" s="2">
        <f>RSI!I1760</f>
        <v>36.223223921478436</v>
      </c>
      <c r="D1760" s="2">
        <f>MACD!E1760</f>
        <v>0.19204404043794909</v>
      </c>
      <c r="E1760" s="2">
        <f>MACD!F1760</f>
        <v>0.1190891191836756</v>
      </c>
      <c r="F1760" s="2">
        <f>'Moving Avg'!D1760</f>
        <v>6.6740000000000013</v>
      </c>
      <c r="G1760" s="2">
        <f>'Moving Avg'!F1760</f>
        <v>6.8345000000000002</v>
      </c>
      <c r="H1760" s="2">
        <f>'Moving Avg'!G1760</f>
        <v>7.0980000000000025</v>
      </c>
      <c r="I1760" s="2">
        <f>'Moving Avg'!H1760</f>
        <v>7.0628999999999893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</row>
    <row r="1761" spans="1:12" ht="13.5" x14ac:dyDescent="0.25">
      <c r="A1761" s="3">
        <f>RSI!A1761</f>
        <v>44579</v>
      </c>
      <c r="B1761" s="2">
        <f>RSI!B1761</f>
        <v>6.58</v>
      </c>
      <c r="C1761" s="2">
        <f>RSI!I1761</f>
        <v>36.223223921478436</v>
      </c>
      <c r="D1761" s="2">
        <f>MACD!E1761</f>
        <v>0.15103130258600928</v>
      </c>
      <c r="E1761" s="2">
        <f>MACD!F1761</f>
        <v>0.12547755586414233</v>
      </c>
      <c r="F1761" s="2">
        <f>'Moving Avg'!D1761</f>
        <v>6.6519999999999992</v>
      </c>
      <c r="G1761" s="2">
        <f>'Moving Avg'!F1761</f>
        <v>6.8135000000000003</v>
      </c>
      <c r="H1761" s="2">
        <f>'Moving Avg'!G1761</f>
        <v>7.0890000000000022</v>
      </c>
      <c r="I1761" s="2">
        <f>'Moving Avg'!H1761</f>
        <v>7.0618499999999891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44580</v>
      </c>
      <c r="B1762" s="2">
        <f>RSI!B1762</f>
        <v>6.58</v>
      </c>
      <c r="C1762" s="2">
        <f>RSI!I1762</f>
        <v>36.223223921478436</v>
      </c>
      <c r="D1762" s="2">
        <f>MACD!E1762</f>
        <v>0.11820330224519005</v>
      </c>
      <c r="E1762" s="2">
        <f>MACD!F1762</f>
        <v>0.12402270514035188</v>
      </c>
      <c r="F1762" s="2">
        <f>'Moving Avg'!D1762</f>
        <v>6.6319999999999997</v>
      </c>
      <c r="G1762" s="2">
        <f>'Moving Avg'!F1762</f>
        <v>6.8074999999999992</v>
      </c>
      <c r="H1762" s="2">
        <f>'Moving Avg'!G1762</f>
        <v>7.080000000000001</v>
      </c>
      <c r="I1762" s="2">
        <f>'Moving Avg'!H1762</f>
        <v>7.0607999999999889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6.58</v>
      </c>
      <c r="C1763" s="2">
        <f>RSI!I1763</f>
        <v>36.223223921478436</v>
      </c>
      <c r="D1763" s="2">
        <f>MACD!E1763</f>
        <v>9.2161953804431818E-2</v>
      </c>
      <c r="E1763" s="2">
        <f>MACD!F1763</f>
        <v>0.11765055487316788</v>
      </c>
      <c r="F1763" s="2">
        <f>'Moving Avg'!D1763</f>
        <v>6.605999999999999</v>
      </c>
      <c r="G1763" s="2">
        <f>'Moving Avg'!F1763</f>
        <v>6.8014999999999999</v>
      </c>
      <c r="H1763" s="2">
        <f>'Moving Avg'!G1763</f>
        <v>7.0656000000000008</v>
      </c>
      <c r="I1763" s="2">
        <f>'Moving Avg'!H1763</f>
        <v>7.0597499999999886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6.6</v>
      </c>
      <c r="C1764" s="2">
        <f>RSI!I1764</f>
        <v>37.548938421612938</v>
      </c>
      <c r="D1764" s="2">
        <f>MACD!E1764</f>
        <v>7.025306880036819E-2</v>
      </c>
      <c r="E1764" s="2">
        <f>MACD!F1764</f>
        <v>0.10817105765860793</v>
      </c>
      <c r="F1764" s="2">
        <f>'Moving Avg'!D1764</f>
        <v>6.5840000000000005</v>
      </c>
      <c r="G1764" s="2">
        <f>'Moving Avg'!F1764</f>
        <v>6.7964999999999991</v>
      </c>
      <c r="H1764" s="2">
        <f>'Moving Avg'!G1764</f>
        <v>7.0516000000000005</v>
      </c>
      <c r="I1764" s="2">
        <f>'Moving Avg'!H1764</f>
        <v>7.0587999999999873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6.6</v>
      </c>
      <c r="C1765" s="2">
        <f>RSI!I1765</f>
        <v>37.548938421612931</v>
      </c>
      <c r="D1765" s="2">
        <f>MACD!E1765</f>
        <v>9.7700488597181057E-2</v>
      </c>
      <c r="E1765" s="2">
        <f>MACD!F1765</f>
        <v>0.10607694384632256</v>
      </c>
      <c r="F1765" s="2">
        <f>'Moving Avg'!D1765</f>
        <v>6.588000000000001</v>
      </c>
      <c r="G1765" s="2">
        <f>'Moving Avg'!F1765</f>
        <v>6.7914999999999992</v>
      </c>
      <c r="H1765" s="2">
        <f>'Moving Avg'!G1765</f>
        <v>7.0376000000000003</v>
      </c>
      <c r="I1765" s="2">
        <f>'Moving Avg'!H1765</f>
        <v>7.0578499999999869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6.6</v>
      </c>
      <c r="C1766" s="2">
        <f>RSI!I1766</f>
        <v>37.548938421612931</v>
      </c>
      <c r="D1766" s="2">
        <f>MACD!E1766</f>
        <v>8.0655584009529768E-2</v>
      </c>
      <c r="E1766" s="2">
        <f>MACD!F1766</f>
        <v>0.10099267187896402</v>
      </c>
      <c r="F1766" s="2">
        <f>'Moving Avg'!D1766</f>
        <v>6.5920000000000005</v>
      </c>
      <c r="G1766" s="2">
        <f>'Moving Avg'!F1766</f>
        <v>6.7714999999999987</v>
      </c>
      <c r="H1766" s="2">
        <f>'Moving Avg'!G1766</f>
        <v>7.0245999999999995</v>
      </c>
      <c r="I1766" s="2">
        <f>'Moving Avg'!H1766</f>
        <v>7.0568999999999873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6.6</v>
      </c>
      <c r="C1767" s="2">
        <f>RSI!I1767</f>
        <v>37.548938421612938</v>
      </c>
      <c r="D1767" s="2">
        <f>MACD!E1767</f>
        <v>6.5869341566105355E-2</v>
      </c>
      <c r="E1767" s="2">
        <f>MACD!F1767</f>
        <v>9.396800581639228E-2</v>
      </c>
      <c r="F1767" s="2">
        <f>'Moving Avg'!D1767</f>
        <v>6.596000000000001</v>
      </c>
      <c r="G1767" s="2">
        <f>'Moving Avg'!F1767</f>
        <v>6.7364999999999977</v>
      </c>
      <c r="H1767" s="2">
        <f>'Moving Avg'!G1767</f>
        <v>7.0115999999999996</v>
      </c>
      <c r="I1767" s="2">
        <f>'Moving Avg'!H1767</f>
        <v>7.0558999999999852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6.61</v>
      </c>
      <c r="C1768" s="2">
        <f>RSI!I1768</f>
        <v>38.409945595791584</v>
      </c>
      <c r="D1768" s="2">
        <f>MACD!E1768</f>
        <v>5.8320355702269566E-2</v>
      </c>
      <c r="E1768" s="2">
        <f>MACD!F1768</f>
        <v>8.6838475793567738E-2</v>
      </c>
      <c r="F1768" s="2">
        <f>'Moving Avg'!D1768</f>
        <v>6.6019999999999994</v>
      </c>
      <c r="G1768" s="2">
        <f>'Moving Avg'!F1768</f>
        <v>6.7019999999999982</v>
      </c>
      <c r="H1768" s="2">
        <f>'Moving Avg'!G1768</f>
        <v>6.9987999999999992</v>
      </c>
      <c r="I1768" s="2">
        <f>'Moving Avg'!H1768</f>
        <v>7.0549499999999856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6.61</v>
      </c>
      <c r="C1769" s="2">
        <f>RSI!I1769</f>
        <v>38.409945595791584</v>
      </c>
      <c r="D1769" s="2">
        <f>MACD!E1769</f>
        <v>5.2880889789552299E-2</v>
      </c>
      <c r="E1769" s="2">
        <f>MACD!F1769</f>
        <v>8.0046958592764658E-2</v>
      </c>
      <c r="F1769" s="2">
        <f>'Moving Avg'!D1769</f>
        <v>6.6039999999999992</v>
      </c>
      <c r="G1769" s="2">
        <f>'Moving Avg'!F1769</f>
        <v>6.6674999999999986</v>
      </c>
      <c r="H1769" s="2">
        <f>'Moving Avg'!G1769</f>
        <v>6.9859999999999989</v>
      </c>
      <c r="I1769" s="2">
        <f>'Moving Avg'!H1769</f>
        <v>7.0539999999999843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6.61</v>
      </c>
      <c r="C1770" s="2">
        <f>RSI!I1770</f>
        <v>38.409945595791584</v>
      </c>
      <c r="D1770" s="2">
        <f>MACD!E1770</f>
        <v>2.915616988882519E-2</v>
      </c>
      <c r="E1770" s="2">
        <f>MACD!F1770</f>
        <v>6.9868800851976776E-2</v>
      </c>
      <c r="F1770" s="2">
        <f>'Moving Avg'!D1770</f>
        <v>6.6059999999999999</v>
      </c>
      <c r="G1770" s="2">
        <f>'Moving Avg'!F1770</f>
        <v>6.6489999999999991</v>
      </c>
      <c r="H1770" s="2">
        <f>'Moving Avg'!G1770</f>
        <v>6.9731999999999994</v>
      </c>
      <c r="I1770" s="2">
        <f>'Moving Avg'!H1770</f>
        <v>7.0535499999999836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6.6</v>
      </c>
      <c r="C1771" s="2">
        <f>RSI!I1771</f>
        <v>37.759741048592957</v>
      </c>
      <c r="D1771" s="2">
        <f>MACD!E1771</f>
        <v>1.0635022731402266E-2</v>
      </c>
      <c r="E1771" s="2">
        <f>MACD!F1771</f>
        <v>5.8022045227861876E-2</v>
      </c>
      <c r="F1771" s="2">
        <f>'Moving Avg'!D1771</f>
        <v>6.6059999999999999</v>
      </c>
      <c r="G1771" s="2">
        <f>'Moving Avg'!F1771</f>
        <v>6.6454999999999984</v>
      </c>
      <c r="H1771" s="2">
        <f>'Moving Avg'!G1771</f>
        <v>6.9591999999999992</v>
      </c>
      <c r="I1771" s="2">
        <f>'Moving Avg'!H1771</f>
        <v>7.0530499999999821</v>
      </c>
      <c r="J1771" s="6" t="str">
        <f>OBV!F1771</f>
        <v>BULLISH</v>
      </c>
      <c r="K1771" s="6" t="str">
        <f>OBV!G1771</f>
        <v>NEUTRAL</v>
      </c>
      <c r="L1771" s="6" t="str">
        <f>OBV!H1771</f>
        <v>NEUTRAL</v>
      </c>
    </row>
    <row r="1772" spans="1:12" ht="13.5" x14ac:dyDescent="0.25">
      <c r="A1772" s="3">
        <f>RSI!A1772</f>
        <v>44594</v>
      </c>
      <c r="B1772" s="2">
        <f>RSI!B1772</f>
        <v>6.6</v>
      </c>
      <c r="C1772" s="2">
        <f>RSI!I1772</f>
        <v>37.759741048592957</v>
      </c>
      <c r="D1772" s="2">
        <f>MACD!E1772</f>
        <v>-4.2249646167942245E-3</v>
      </c>
      <c r="E1772" s="2">
        <f>MACD!F1772</f>
        <v>4.5572643258930658E-2</v>
      </c>
      <c r="F1772" s="2">
        <f>'Moving Avg'!D1772</f>
        <v>6.6059999999999999</v>
      </c>
      <c r="G1772" s="2">
        <f>'Moving Avg'!F1772</f>
        <v>6.6419999999999986</v>
      </c>
      <c r="H1772" s="2">
        <f>'Moving Avg'!G1772</f>
        <v>6.9452000000000007</v>
      </c>
      <c r="I1772" s="2">
        <f>'Moving Avg'!H1772</f>
        <v>7.0520499999999826</v>
      </c>
      <c r="J1772" s="6" t="str">
        <f>OBV!F1772</f>
        <v>BULLISH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44595</v>
      </c>
      <c r="B1773" s="2">
        <f>RSI!B1773</f>
        <v>6.58</v>
      </c>
      <c r="C1773" s="2">
        <f>RSI!I1773</f>
        <v>36.333120826138284</v>
      </c>
      <c r="D1773" s="2">
        <f>MACD!E1773</f>
        <v>-1.4565695848380855E-2</v>
      </c>
      <c r="E1773" s="2">
        <f>MACD!F1773</f>
        <v>3.3544975437468358E-2</v>
      </c>
      <c r="F1773" s="2">
        <f>'Moving Avg'!D1773</f>
        <v>6.6</v>
      </c>
      <c r="G1773" s="2">
        <f>'Moving Avg'!F1773</f>
        <v>6.6374999999999984</v>
      </c>
      <c r="H1773" s="2">
        <f>'Moving Avg'!G1773</f>
        <v>6.9308000000000005</v>
      </c>
      <c r="I1773" s="2">
        <f>'Moving Avg'!H1773</f>
        <v>7.0509499999999825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6.6</v>
      </c>
      <c r="C1774" s="2">
        <f>RSI!I1774</f>
        <v>38.822305720658157</v>
      </c>
      <c r="D1774" s="2">
        <f>MACD!E1774</f>
        <v>-2.0905975920439523E-2</v>
      </c>
      <c r="E1774" s="2">
        <f>MACD!F1774</f>
        <v>2.265478516588678E-2</v>
      </c>
      <c r="F1774" s="2">
        <f>'Moving Avg'!D1774</f>
        <v>6.5980000000000008</v>
      </c>
      <c r="G1774" s="2">
        <f>'Moving Avg'!F1774</f>
        <v>6.6339999999999977</v>
      </c>
      <c r="H1774" s="2">
        <f>'Moving Avg'!G1774</f>
        <v>6.9168000000000021</v>
      </c>
      <c r="I1774" s="2">
        <f>'Moving Avg'!H1774</f>
        <v>7.0499499999999822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6.6</v>
      </c>
      <c r="C1775" s="2">
        <f>RSI!I1775</f>
        <v>38.822305720658164</v>
      </c>
      <c r="D1775" s="2">
        <f>MACD!E1775</f>
        <v>-2.5635187077518218E-2</v>
      </c>
      <c r="E1775" s="2">
        <f>MACD!F1775</f>
        <v>1.2996790717205782E-2</v>
      </c>
      <c r="F1775" s="2">
        <f>'Moving Avg'!D1775</f>
        <v>6.596000000000001</v>
      </c>
      <c r="G1775" s="2">
        <f>'Moving Avg'!F1775</f>
        <v>6.6159999999999979</v>
      </c>
      <c r="H1775" s="2">
        <f>'Moving Avg'!G1775</f>
        <v>6.9028000000000027</v>
      </c>
      <c r="I1775" s="2">
        <f>'Moving Avg'!H1775</f>
        <v>7.0489499999999801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6.6</v>
      </c>
      <c r="C1776" s="2">
        <f>RSI!I1776</f>
        <v>38.822305720658157</v>
      </c>
      <c r="D1776" s="2">
        <f>MACD!E1776</f>
        <v>-2.9048270609958848E-2</v>
      </c>
      <c r="E1776" s="2">
        <f>MACD!F1776</f>
        <v>4.5877784517728559E-3</v>
      </c>
      <c r="F1776" s="2">
        <f>'Moving Avg'!D1776</f>
        <v>6.596000000000001</v>
      </c>
      <c r="G1776" s="2">
        <f>'Moving Avg'!F1776</f>
        <v>6.6114999999999977</v>
      </c>
      <c r="H1776" s="2">
        <f>'Moving Avg'!G1776</f>
        <v>6.8888000000000043</v>
      </c>
      <c r="I1776" s="2">
        <f>'Moving Avg'!H1776</f>
        <v>7.0478999999999807</v>
      </c>
      <c r="J1776" s="6" t="str">
        <f>OBV!F1776</f>
        <v>BEARISH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6.6</v>
      </c>
      <c r="C1777" s="2">
        <f>RSI!I1777</f>
        <v>38.822305720658157</v>
      </c>
      <c r="D1777" s="2">
        <f>MACD!E1777</f>
        <v>-3.1391304481700466E-2</v>
      </c>
      <c r="E1777" s="2">
        <f>MACD!F1777</f>
        <v>-2.6080381349218081E-3</v>
      </c>
      <c r="F1777" s="2">
        <f>'Moving Avg'!D1777</f>
        <v>6.596000000000001</v>
      </c>
      <c r="G1777" s="2">
        <f>'Moving Avg'!F1777</f>
        <v>6.607499999999999</v>
      </c>
      <c r="H1777" s="2">
        <f>'Moving Avg'!G1777</f>
        <v>6.8748000000000058</v>
      </c>
      <c r="I1777" s="2">
        <f>'Moving Avg'!H1777</f>
        <v>7.0468999999999804</v>
      </c>
      <c r="J1777" s="6" t="str">
        <f>OBV!F1777</f>
        <v>BEARISH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6.6</v>
      </c>
      <c r="C1778" s="2">
        <f>RSI!I1778</f>
        <v>38.822305720658157</v>
      </c>
      <c r="D1778" s="2">
        <f>MACD!E1778</f>
        <v>-3.1330817578002268E-2</v>
      </c>
      <c r="E1778" s="2">
        <f>MACD!F1778</f>
        <v>-8.3525940235379004E-3</v>
      </c>
      <c r="F1778" s="2">
        <f>'Moving Avg'!D1778</f>
        <v>6.6</v>
      </c>
      <c r="G1778" s="2">
        <f>'Moving Avg'!F1778</f>
        <v>6.6019999999999985</v>
      </c>
      <c r="H1778" s="2">
        <f>'Moving Avg'!G1778</f>
        <v>6.8608000000000047</v>
      </c>
      <c r="I1778" s="2">
        <f>'Moving Avg'!H1778</f>
        <v>7.0458999999999801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6.6</v>
      </c>
      <c r="C1779" s="2">
        <f>RSI!I1779</f>
        <v>38.82230572065815</v>
      </c>
      <c r="D1779" s="2">
        <f>MACD!E1779</f>
        <v>-3.0812421085611774E-2</v>
      </c>
      <c r="E1779" s="2">
        <f>MACD!F1779</f>
        <v>-1.2844559435952675E-2</v>
      </c>
      <c r="F1779" s="2">
        <f>'Moving Avg'!D1779</f>
        <v>6.6</v>
      </c>
      <c r="G1779" s="2">
        <f>'Moving Avg'!F1779</f>
        <v>6.5964999999999989</v>
      </c>
      <c r="H1779" s="2">
        <f>'Moving Avg'!G1779</f>
        <v>6.8468000000000053</v>
      </c>
      <c r="I1779" s="2">
        <f>'Moving Avg'!H1779</f>
        <v>7.0443999999999791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44606</v>
      </c>
      <c r="B1780" s="2">
        <f>RSI!B1780</f>
        <v>6.6</v>
      </c>
      <c r="C1780" s="2">
        <f>RSI!I1780</f>
        <v>38.822305720658157</v>
      </c>
      <c r="D1780" s="2">
        <f>MACD!E1780</f>
        <v>-2.9941171171794956E-2</v>
      </c>
      <c r="E1780" s="2">
        <f>MACD!F1780</f>
        <v>-1.6263881783121131E-2</v>
      </c>
      <c r="F1780" s="2">
        <f>'Moving Avg'!D1780</f>
        <v>6.6</v>
      </c>
      <c r="G1780" s="2">
        <f>'Moving Avg'!F1780</f>
        <v>6.5974999999999984</v>
      </c>
      <c r="H1780" s="2">
        <f>'Moving Avg'!G1780</f>
        <v>6.8328000000000042</v>
      </c>
      <c r="I1780" s="2">
        <f>'Moving Avg'!H1780</f>
        <v>7.0428999999999791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44607</v>
      </c>
      <c r="B1781" s="2">
        <f>RSI!B1781</f>
        <v>6.6</v>
      </c>
      <c r="C1781" s="2">
        <f>RSI!I1781</f>
        <v>38.82230572065815</v>
      </c>
      <c r="D1781" s="2">
        <f>MACD!E1781</f>
        <v>-3.0341859459582565E-2</v>
      </c>
      <c r="E1781" s="2">
        <f>MACD!F1781</f>
        <v>-1.9079477318413418E-2</v>
      </c>
      <c r="F1781" s="2">
        <f>'Moving Avg'!D1781</f>
        <v>6.6</v>
      </c>
      <c r="G1781" s="2">
        <f>'Moving Avg'!F1781</f>
        <v>6.5984999999999969</v>
      </c>
      <c r="H1781" s="2">
        <f>'Moving Avg'!G1781</f>
        <v>6.8188000000000049</v>
      </c>
      <c r="I1781" s="2">
        <f>'Moving Avg'!H1781</f>
        <v>7.0413999999999781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6.85</v>
      </c>
      <c r="C1782" s="2">
        <f>RSI!I1782</f>
        <v>67.530528032860758</v>
      </c>
      <c r="D1782" s="2">
        <f>MACD!E1782</f>
        <v>-4.8828531372126172E-2</v>
      </c>
      <c r="E1782" s="2">
        <f>MACD!F1782</f>
        <v>-2.5029288129155971E-2</v>
      </c>
      <c r="F1782" s="2">
        <f>'Moving Avg'!D1782</f>
        <v>6.65</v>
      </c>
      <c r="G1782" s="2">
        <f>'Moving Avg'!F1782</f>
        <v>6.6119999999999974</v>
      </c>
      <c r="H1782" s="2">
        <f>'Moving Avg'!G1782</f>
        <v>6.8098000000000045</v>
      </c>
      <c r="I1782" s="2">
        <f>'Moving Avg'!H1782</f>
        <v>7.0411499999999787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6.83</v>
      </c>
      <c r="C1783" s="2">
        <f>RSI!I1783</f>
        <v>64.906455940984287</v>
      </c>
      <c r="D1783" s="2">
        <f>MACD!E1783</f>
        <v>-6.720038507714321E-2</v>
      </c>
      <c r="E1783" s="2">
        <f>MACD!F1783</f>
        <v>-3.3463507518753419E-2</v>
      </c>
      <c r="F1783" s="2">
        <f>'Moving Avg'!D1783</f>
        <v>6.6959999999999997</v>
      </c>
      <c r="G1783" s="2">
        <f>'Moving Avg'!F1783</f>
        <v>6.6244999999999976</v>
      </c>
      <c r="H1783" s="2">
        <f>'Moving Avg'!G1783</f>
        <v>6.8004000000000051</v>
      </c>
      <c r="I1783" s="2">
        <f>'Moving Avg'!H1783</f>
        <v>7.0412499999999776</v>
      </c>
      <c r="J1783" s="6" t="str">
        <f>OBV!F1783</f>
        <v>BEARISH</v>
      </c>
      <c r="K1783" s="6" t="str">
        <f>OBV!G1783</f>
        <v>WEAK</v>
      </c>
      <c r="L1783" s="6" t="str">
        <f>OBV!H1783</f>
        <v>BEARISH DIVERGENCE</v>
      </c>
    </row>
    <row r="1784" spans="1:12" ht="13.5" x14ac:dyDescent="0.25">
      <c r="A1784" s="3">
        <f>RSI!A1784</f>
        <v>44610</v>
      </c>
      <c r="B1784" s="2">
        <f>RSI!B1784</f>
        <v>6.83</v>
      </c>
      <c r="C1784" s="2">
        <f>RSI!I1784</f>
        <v>64.906455940984287</v>
      </c>
      <c r="D1784" s="2">
        <f>MACD!E1784</f>
        <v>-8.0600550970507889E-2</v>
      </c>
      <c r="E1784" s="2">
        <f>MACD!F1784</f>
        <v>-4.2890916209104318E-2</v>
      </c>
      <c r="F1784" s="2">
        <f>'Moving Avg'!D1784</f>
        <v>6.7419999999999991</v>
      </c>
      <c r="G1784" s="2">
        <f>'Moving Avg'!F1784</f>
        <v>6.6359999999999975</v>
      </c>
      <c r="H1784" s="2">
        <f>'Moving Avg'!G1784</f>
        <v>6.7910000000000048</v>
      </c>
      <c r="I1784" s="2">
        <f>'Moving Avg'!H1784</f>
        <v>7.0413499999999773</v>
      </c>
      <c r="J1784" s="6" t="str">
        <f>OBV!F1784</f>
        <v>BEARISH</v>
      </c>
      <c r="K1784" s="6" t="str">
        <f>OBV!G1784</f>
        <v>WEAK</v>
      </c>
      <c r="L1784" s="6" t="str">
        <f>OBV!H1784</f>
        <v>BEARISH DIVERGENCE</v>
      </c>
    </row>
    <row r="1785" spans="1:12" ht="13.5" x14ac:dyDescent="0.25">
      <c r="A1785" s="3">
        <f>RSI!A1785</f>
        <v>44613</v>
      </c>
      <c r="B1785" s="2">
        <f>RSI!B1785</f>
        <v>6.6</v>
      </c>
      <c r="C1785" s="2">
        <f>RSI!I1785</f>
        <v>42.750717416361148</v>
      </c>
      <c r="D1785" s="2">
        <f>MACD!E1785</f>
        <v>-7.5764777229179181E-2</v>
      </c>
      <c r="E1785" s="2">
        <f>MACD!F1785</f>
        <v>-4.9465688413119289E-2</v>
      </c>
      <c r="F1785" s="2">
        <f>'Moving Avg'!D1785</f>
        <v>6.742</v>
      </c>
      <c r="G1785" s="2">
        <f>'Moving Avg'!F1785</f>
        <v>6.6359999999999983</v>
      </c>
      <c r="H1785" s="2">
        <f>'Moving Avg'!G1785</f>
        <v>6.7770000000000064</v>
      </c>
      <c r="I1785" s="2">
        <f>'Moving Avg'!H1785</f>
        <v>7.0402999999999771</v>
      </c>
      <c r="J1785" s="6" t="str">
        <f>OBV!F1785</f>
        <v>BEARISH</v>
      </c>
      <c r="K1785" s="6" t="str">
        <f>OBV!G1785</f>
        <v>WEAK</v>
      </c>
      <c r="L1785" s="6" t="str">
        <f>OBV!H1785</f>
        <v>NEUTRAL</v>
      </c>
    </row>
    <row r="1786" spans="1:12" ht="13.5" x14ac:dyDescent="0.25">
      <c r="A1786" s="3">
        <f>RSI!A1786</f>
        <v>44614</v>
      </c>
      <c r="B1786" s="2">
        <f>RSI!B1786</f>
        <v>6.6</v>
      </c>
      <c r="C1786" s="2">
        <f>RSI!I1786</f>
        <v>42.750717416361148</v>
      </c>
      <c r="D1786" s="2">
        <f>MACD!E1786</f>
        <v>-7.1112649343759493E-2</v>
      </c>
      <c r="E1786" s="2">
        <f>MACD!F1786</f>
        <v>-5.3795080599247334E-2</v>
      </c>
      <c r="F1786" s="2">
        <f>'Moving Avg'!D1786</f>
        <v>6.742</v>
      </c>
      <c r="G1786" s="2">
        <f>'Moving Avg'!F1786</f>
        <v>6.6359999999999983</v>
      </c>
      <c r="H1786" s="2">
        <f>'Moving Avg'!G1786</f>
        <v>6.7630000000000061</v>
      </c>
      <c r="I1786" s="2">
        <f>'Moving Avg'!H1786</f>
        <v>7.0382999999999765</v>
      </c>
      <c r="J1786" s="6" t="str">
        <f>OBV!F1786</f>
        <v>BEARISH</v>
      </c>
      <c r="K1786" s="6" t="str">
        <f>OBV!G1786</f>
        <v>WEAK</v>
      </c>
      <c r="L1786" s="6" t="str">
        <f>OBV!H1786</f>
        <v>NEUTRAL</v>
      </c>
    </row>
    <row r="1787" spans="1:12" ht="13.5" x14ac:dyDescent="0.25">
      <c r="A1787" s="3">
        <f>RSI!A1787</f>
        <v>44615</v>
      </c>
      <c r="B1787" s="2">
        <f>RSI!B1787</f>
        <v>6.8</v>
      </c>
      <c r="C1787" s="2">
        <f>RSI!I1787</f>
        <v>57.411626874026993</v>
      </c>
      <c r="D1787" s="2">
        <f>MACD!E1787</f>
        <v>-8.1472234056394477E-2</v>
      </c>
      <c r="E1787" s="2">
        <f>MACD!F1787</f>
        <v>-5.9330511290676763E-2</v>
      </c>
      <c r="F1787" s="2">
        <f>'Moving Avg'!D1787</f>
        <v>6.7319999999999993</v>
      </c>
      <c r="G1787" s="2">
        <f>'Moving Avg'!F1787</f>
        <v>6.6459999999999981</v>
      </c>
      <c r="H1787" s="2">
        <f>'Moving Avg'!G1787</f>
        <v>6.7530000000000063</v>
      </c>
      <c r="I1787" s="2">
        <f>'Moving Avg'!H1787</f>
        <v>7.0377999999999767</v>
      </c>
      <c r="J1787" s="6" t="str">
        <f>OBV!F1787</f>
        <v>BEARISH</v>
      </c>
      <c r="K1787" s="6" t="str">
        <f>OBV!G1787</f>
        <v>WEAK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6.8</v>
      </c>
      <c r="C1788" s="2">
        <f>RSI!I1788</f>
        <v>57.411626874026993</v>
      </c>
      <c r="D1788" s="2">
        <f>MACD!E1788</f>
        <v>-9.0939461577047354E-2</v>
      </c>
      <c r="E1788" s="2">
        <f>MACD!F1788</f>
        <v>-6.5652301347950887E-2</v>
      </c>
      <c r="F1788" s="2">
        <f>'Moving Avg'!D1788</f>
        <v>6.7260000000000009</v>
      </c>
      <c r="G1788" s="2">
        <f>'Moving Avg'!F1788</f>
        <v>6.6554999999999982</v>
      </c>
      <c r="H1788" s="2">
        <f>'Moving Avg'!G1788</f>
        <v>6.7430000000000057</v>
      </c>
      <c r="I1788" s="2">
        <f>'Moving Avg'!H1788</f>
        <v>7.0372999999999761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6.8</v>
      </c>
      <c r="C1789" s="2">
        <f>RSI!I1789</f>
        <v>57.411626874026993</v>
      </c>
      <c r="D1789" s="2">
        <f>MACD!E1789</f>
        <v>-9.9599660214856556E-2</v>
      </c>
      <c r="E1789" s="2">
        <f>MACD!F1789</f>
        <v>-7.2441773121332029E-2</v>
      </c>
      <c r="F1789" s="2">
        <f>'Moving Avg'!D1789</f>
        <v>6.7200000000000006</v>
      </c>
      <c r="G1789" s="2">
        <f>'Moving Avg'!F1789</f>
        <v>6.6649999999999991</v>
      </c>
      <c r="H1789" s="2">
        <f>'Moving Avg'!G1789</f>
        <v>6.733000000000005</v>
      </c>
      <c r="I1789" s="2">
        <f>'Moving Avg'!H1789</f>
        <v>7.0367999999999764</v>
      </c>
      <c r="J1789" s="6" t="str">
        <f>OBV!F1789</f>
        <v>BEARISH</v>
      </c>
      <c r="K1789" s="6" t="str">
        <f>OBV!G1789</f>
        <v>WEAK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6.8</v>
      </c>
      <c r="C1790" s="2">
        <f>RSI!I1790</f>
        <v>57.411626874026993</v>
      </c>
      <c r="D1790" s="2">
        <f>MACD!E1790</f>
        <v>-0.10752887954402546</v>
      </c>
      <c r="E1790" s="2">
        <f>MACD!F1790</f>
        <v>-7.9459194405870709E-2</v>
      </c>
      <c r="F1790" s="2">
        <f>'Moving Avg'!D1790</f>
        <v>6.76</v>
      </c>
      <c r="G1790" s="2">
        <f>'Moving Avg'!F1790</f>
        <v>6.6744999999999992</v>
      </c>
      <c r="H1790" s="2">
        <f>'Moving Avg'!G1790</f>
        <v>6.7230000000000025</v>
      </c>
      <c r="I1790" s="2">
        <f>'Moving Avg'!H1790</f>
        <v>7.035799999999977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</row>
    <row r="1791" spans="1:12" ht="13.5" x14ac:dyDescent="0.25">
      <c r="A1791" s="3">
        <f>RSI!A1791</f>
        <v>44621</v>
      </c>
      <c r="B1791" s="2">
        <f>RSI!B1791</f>
        <v>6.8</v>
      </c>
      <c r="C1791" s="2">
        <f>RSI!I1791</f>
        <v>57.411626874026993</v>
      </c>
      <c r="D1791" s="2">
        <f>MACD!E1791</f>
        <v>-0.11479503281281556</v>
      </c>
      <c r="E1791" s="2">
        <f>MACD!F1791</f>
        <v>-8.6526362087259681E-2</v>
      </c>
      <c r="F1791" s="2">
        <f>'Moving Avg'!D1791</f>
        <v>6.8</v>
      </c>
      <c r="G1791" s="2">
        <f>'Moving Avg'!F1791</f>
        <v>6.6844999999999981</v>
      </c>
      <c r="H1791" s="2">
        <f>'Moving Avg'!G1791</f>
        <v>6.719000000000003</v>
      </c>
      <c r="I1791" s="2">
        <f>'Moving Avg'!H1791</f>
        <v>7.0347999999999775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</row>
    <row r="1792" spans="1:12" ht="13.5" x14ac:dyDescent="0.25">
      <c r="A1792" s="3">
        <f>RSI!A1792</f>
        <v>44622</v>
      </c>
      <c r="B1792" s="2">
        <f>RSI!B1792</f>
        <v>6.8</v>
      </c>
      <c r="C1792" s="2">
        <f>RSI!I1792</f>
        <v>57.411626874026993</v>
      </c>
      <c r="D1792" s="2">
        <f>MACD!E1792</f>
        <v>-8.2997346253459447E-2</v>
      </c>
      <c r="E1792" s="2">
        <f>MACD!F1792</f>
        <v>-8.582055892049964E-2</v>
      </c>
      <c r="F1792" s="2">
        <f>'Moving Avg'!D1792</f>
        <v>6.8</v>
      </c>
      <c r="G1792" s="2">
        <f>'Moving Avg'!F1792</f>
        <v>6.6944999999999997</v>
      </c>
      <c r="H1792" s="2">
        <f>'Moving Avg'!G1792</f>
        <v>6.721000000000001</v>
      </c>
      <c r="I1792" s="2">
        <f>'Moving Avg'!H1792</f>
        <v>7.0337999999999772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6.8</v>
      </c>
      <c r="C1793" s="2">
        <f>RSI!I1793</f>
        <v>57.411626874026993</v>
      </c>
      <c r="D1793" s="2">
        <f>MACD!E1793</f>
        <v>-5.9645912667029677E-2</v>
      </c>
      <c r="E1793" s="2">
        <f>MACD!F1793</f>
        <v>-8.0585629669805661E-2</v>
      </c>
      <c r="F1793" s="2">
        <f>'Moving Avg'!D1793</f>
        <v>6.8</v>
      </c>
      <c r="G1793" s="2">
        <f>'Moving Avg'!F1793</f>
        <v>6.7054999999999989</v>
      </c>
      <c r="H1793" s="2">
        <f>'Moving Avg'!G1793</f>
        <v>6.7230000000000016</v>
      </c>
      <c r="I1793" s="2">
        <f>'Moving Avg'!H1793</f>
        <v>7.0330499999999772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6.6</v>
      </c>
      <c r="C1794" s="2">
        <f>RSI!I1794</f>
        <v>40.142008374229398</v>
      </c>
      <c r="D1794" s="2">
        <f>MACD!E1794</f>
        <v>-2.5514209285444345E-2</v>
      </c>
      <c r="E1794" s="2">
        <f>MACD!F1794</f>
        <v>-6.9571345592933403E-2</v>
      </c>
      <c r="F1794" s="2">
        <f>'Moving Avg'!D1794</f>
        <v>6.76</v>
      </c>
      <c r="G1794" s="2">
        <f>'Moving Avg'!F1794</f>
        <v>6.7054999999999989</v>
      </c>
      <c r="H1794" s="2">
        <f>'Moving Avg'!G1794</f>
        <v>6.721000000000001</v>
      </c>
      <c r="I1794" s="2">
        <f>'Moving Avg'!H1794</f>
        <v>7.0312999999999768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6.6</v>
      </c>
      <c r="C1795" s="2">
        <f>RSI!I1795</f>
        <v>40.142008374229398</v>
      </c>
      <c r="D1795" s="2">
        <f>MACD!E1795</f>
        <v>-3.1245618780949336E-2</v>
      </c>
      <c r="E1795" s="2">
        <f>MACD!F1795</f>
        <v>-6.1906200230536598E-2</v>
      </c>
      <c r="F1795" s="2">
        <f>'Moving Avg'!D1795</f>
        <v>6.7200000000000006</v>
      </c>
      <c r="G1795" s="2">
        <f>'Moving Avg'!F1795</f>
        <v>6.705499999999998</v>
      </c>
      <c r="H1795" s="2">
        <f>'Moving Avg'!G1795</f>
        <v>6.719000000000003</v>
      </c>
      <c r="I1795" s="2">
        <f>'Moving Avg'!H1795</f>
        <v>7.0295499999999764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6.6</v>
      </c>
      <c r="C1796" s="2">
        <f>RSI!I1796</f>
        <v>40.142008374229391</v>
      </c>
      <c r="D1796" s="2">
        <f>MACD!E1796</f>
        <v>-3.5379963898157563E-2</v>
      </c>
      <c r="E1796" s="2">
        <f>MACD!F1796</f>
        <v>-5.6600952964060799E-2</v>
      </c>
      <c r="F1796" s="2">
        <f>'Moving Avg'!D1796</f>
        <v>6.68</v>
      </c>
      <c r="G1796" s="2">
        <f>'Moving Avg'!F1796</f>
        <v>6.705499999999998</v>
      </c>
      <c r="H1796" s="2">
        <f>'Moving Avg'!G1796</f>
        <v>6.7110000000000039</v>
      </c>
      <c r="I1796" s="2">
        <f>'Moving Avg'!H1796</f>
        <v>7.027799999999977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6.6</v>
      </c>
      <c r="C1797" s="2">
        <f>RSI!I1797</f>
        <v>40.142008374229391</v>
      </c>
      <c r="D1797" s="2">
        <f>MACD!E1797</f>
        <v>-7.4467019370176857E-3</v>
      </c>
      <c r="E1797" s="2">
        <f>MACD!F1797</f>
        <v>-4.6770102758652184E-2</v>
      </c>
      <c r="F1797" s="2">
        <f>'Moving Avg'!D1797</f>
        <v>6.6400000000000006</v>
      </c>
      <c r="G1797" s="2">
        <f>'Moving Avg'!F1797</f>
        <v>6.705499999999998</v>
      </c>
      <c r="H1797" s="2">
        <f>'Moving Avg'!G1797</f>
        <v>6.6970000000000027</v>
      </c>
      <c r="I1797" s="2">
        <f>'Moving Avg'!H1797</f>
        <v>7.0259499999999768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6.6</v>
      </c>
      <c r="C1798" s="2">
        <f>RSI!I1798</f>
        <v>40.142008374229391</v>
      </c>
      <c r="D1798" s="2">
        <f>MACD!E1798</f>
        <v>1.6802397342360109E-2</v>
      </c>
      <c r="E1798" s="2">
        <f>MACD!F1798</f>
        <v>-3.4055602738449722E-2</v>
      </c>
      <c r="F1798" s="2">
        <f>'Moving Avg'!D1798</f>
        <v>6.6</v>
      </c>
      <c r="G1798" s="2">
        <f>'Moving Avg'!F1798</f>
        <v>6.705499999999998</v>
      </c>
      <c r="H1798" s="2">
        <f>'Moving Avg'!G1798</f>
        <v>6.6830000000000034</v>
      </c>
      <c r="I1798" s="2">
        <f>'Moving Avg'!H1798</f>
        <v>7.0241499999999757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6.6</v>
      </c>
      <c r="C1799" s="2">
        <f>RSI!I1799</f>
        <v>40.142008374229391</v>
      </c>
      <c r="D1799" s="2">
        <f>MACD!E1799</f>
        <v>3.7888701366460609E-2</v>
      </c>
      <c r="E1799" s="2">
        <f>MACD!F1799</f>
        <v>-1.9666741917467659E-2</v>
      </c>
      <c r="F1799" s="2">
        <f>'Moving Avg'!D1799</f>
        <v>6.6</v>
      </c>
      <c r="G1799" s="2">
        <f>'Moving Avg'!F1799</f>
        <v>6.705499999999998</v>
      </c>
      <c r="H1799" s="2">
        <f>'Moving Avg'!G1799</f>
        <v>6.6690000000000031</v>
      </c>
      <c r="I1799" s="2">
        <f>'Moving Avg'!H1799</f>
        <v>7.0222999999999756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6.6</v>
      </c>
      <c r="C1800" s="2">
        <f>RSI!I1800</f>
        <v>40.142008374229391</v>
      </c>
      <c r="D1800" s="2">
        <f>MACD!E1800</f>
        <v>5.6256732139002175E-2</v>
      </c>
      <c r="E1800" s="2">
        <f>MACD!F1800</f>
        <v>-4.4820471061736908E-3</v>
      </c>
      <c r="F1800" s="2">
        <f>'Moving Avg'!D1800</f>
        <v>6.6</v>
      </c>
      <c r="G1800" s="2">
        <f>'Moving Avg'!F1800</f>
        <v>6.705499999999998</v>
      </c>
      <c r="H1800" s="2">
        <f>'Moving Avg'!G1800</f>
        <v>6.6614000000000031</v>
      </c>
      <c r="I1800" s="2">
        <f>'Moving Avg'!H1800</f>
        <v>7.0204499999999754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6.6</v>
      </c>
      <c r="C1801" s="2">
        <f>RSI!I1801</f>
        <v>40.142008374229391</v>
      </c>
      <c r="D1801" s="2">
        <f>MACD!E1801</f>
        <v>7.2285739358069812E-2</v>
      </c>
      <c r="E1801" s="2">
        <f>MACD!F1801</f>
        <v>1.087151018667501E-2</v>
      </c>
      <c r="F1801" s="2">
        <f>'Moving Avg'!D1801</f>
        <v>6.6</v>
      </c>
      <c r="G1801" s="2">
        <f>'Moving Avg'!F1801</f>
        <v>6.705499999999998</v>
      </c>
      <c r="H1801" s="2">
        <f>'Moving Avg'!G1801</f>
        <v>6.6600000000000037</v>
      </c>
      <c r="I1801" s="2">
        <f>'Moving Avg'!H1801</f>
        <v>7.0185999999999753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</row>
    <row r="1802" spans="1:12" ht="13.5" x14ac:dyDescent="0.25">
      <c r="A1802" s="3">
        <f>RSI!A1802</f>
        <v>44636</v>
      </c>
      <c r="B1802" s="2">
        <f>RSI!B1802</f>
        <v>6.6</v>
      </c>
      <c r="C1802" s="2">
        <f>RSI!I1802</f>
        <v>40.142008374229398</v>
      </c>
      <c r="D1802" s="2">
        <f>MACD!E1802</f>
        <v>8.6299511517076155E-2</v>
      </c>
      <c r="E1802" s="2">
        <f>MACD!F1802</f>
        <v>2.5957110452755242E-2</v>
      </c>
      <c r="F1802" s="2">
        <f>'Moving Avg'!D1802</f>
        <v>6.6</v>
      </c>
      <c r="G1802" s="2">
        <f>'Moving Avg'!F1802</f>
        <v>6.6929999999999961</v>
      </c>
      <c r="H1802" s="2">
        <f>'Moving Avg'!G1802</f>
        <v>6.6586000000000043</v>
      </c>
      <c r="I1802" s="2">
        <f>'Moving Avg'!H1802</f>
        <v>7.0167499999999761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</row>
    <row r="1803" spans="1:12" ht="13.5" x14ac:dyDescent="0.25">
      <c r="A1803" s="3">
        <f>RSI!A1803</f>
        <v>44637</v>
      </c>
      <c r="B1803" s="2">
        <f>RSI!B1803</f>
        <v>6.6</v>
      </c>
      <c r="C1803" s="2">
        <f>RSI!I1803</f>
        <v>40.142008374229391</v>
      </c>
      <c r="D1803" s="2">
        <f>MACD!E1803</f>
        <v>9.8574694701287768E-2</v>
      </c>
      <c r="E1803" s="2">
        <f>MACD!F1803</f>
        <v>4.0480627302461748E-2</v>
      </c>
      <c r="F1803" s="2">
        <f>'Moving Avg'!D1803</f>
        <v>6.6</v>
      </c>
      <c r="G1803" s="2">
        <f>'Moving Avg'!F1803</f>
        <v>6.6814999999999971</v>
      </c>
      <c r="H1803" s="2">
        <f>'Moving Avg'!G1803</f>
        <v>6.6572000000000049</v>
      </c>
      <c r="I1803" s="2">
        <f>'Moving Avg'!H1803</f>
        <v>7.0148999999999759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6.6</v>
      </c>
      <c r="C1804" s="2">
        <f>RSI!I1804</f>
        <v>40.142008374229398</v>
      </c>
      <c r="D1804" s="2">
        <f>MACD!E1804</f>
        <v>7.8578616629644493E-2</v>
      </c>
      <c r="E1804" s="2">
        <f>MACD!F1804</f>
        <v>4.8100225167898303E-2</v>
      </c>
      <c r="F1804" s="2">
        <f>'Moving Avg'!D1804</f>
        <v>6.6</v>
      </c>
      <c r="G1804" s="2">
        <f>'Moving Avg'!F1804</f>
        <v>6.6699999999999973</v>
      </c>
      <c r="H1804" s="2">
        <f>'Moving Avg'!G1804</f>
        <v>6.6558000000000046</v>
      </c>
      <c r="I1804" s="2">
        <f>'Moving Avg'!H1804</f>
        <v>7.0130499999999758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6.6</v>
      </c>
      <c r="C1805" s="2">
        <f>RSI!I1805</f>
        <v>40.142008374229398</v>
      </c>
      <c r="D1805" s="2">
        <f>MACD!E1805</f>
        <v>6.2016690885426939E-2</v>
      </c>
      <c r="E1805" s="2">
        <f>MACD!F1805</f>
        <v>5.088351831140403E-2</v>
      </c>
      <c r="F1805" s="2">
        <f>'Moving Avg'!D1805</f>
        <v>6.6</v>
      </c>
      <c r="G1805" s="2">
        <f>'Moving Avg'!F1805</f>
        <v>6.6699999999999973</v>
      </c>
      <c r="H1805" s="2">
        <f>'Moving Avg'!G1805</f>
        <v>6.6486000000000054</v>
      </c>
      <c r="I1805" s="2">
        <f>'Moving Avg'!H1805</f>
        <v>7.0111999999999748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6.6</v>
      </c>
      <c r="C1806" s="2">
        <f>RSI!I1806</f>
        <v>40.142008374229398</v>
      </c>
      <c r="D1806" s="2">
        <f>MACD!E1806</f>
        <v>4.8334080221034803E-2</v>
      </c>
      <c r="E1806" s="2">
        <f>MACD!F1806</f>
        <v>5.0373630693330188E-2</v>
      </c>
      <c r="F1806" s="2">
        <f>'Moving Avg'!D1806</f>
        <v>6.6</v>
      </c>
      <c r="G1806" s="2">
        <f>'Moving Avg'!F1806</f>
        <v>6.6699999999999973</v>
      </c>
      <c r="H1806" s="2">
        <f>'Moving Avg'!G1806</f>
        <v>6.6468000000000051</v>
      </c>
      <c r="I1806" s="2">
        <f>'Moving Avg'!H1806</f>
        <v>7.0093499999999747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6.6</v>
      </c>
      <c r="C1807" s="2">
        <f>RSI!I1807</f>
        <v>40.142008374229398</v>
      </c>
      <c r="D1807" s="2">
        <f>MACD!E1807</f>
        <v>3.7063270381740843E-2</v>
      </c>
      <c r="E1807" s="2">
        <f>MACD!F1807</f>
        <v>4.771155863101232E-2</v>
      </c>
      <c r="F1807" s="2">
        <f>'Moving Avg'!D1807</f>
        <v>6.6</v>
      </c>
      <c r="G1807" s="2">
        <f>'Moving Avg'!F1807</f>
        <v>6.6599999999999984</v>
      </c>
      <c r="H1807" s="2">
        <f>'Moving Avg'!G1807</f>
        <v>6.6452000000000053</v>
      </c>
      <c r="I1807" s="2">
        <f>'Moving Avg'!H1807</f>
        <v>7.0074999999999736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6.6</v>
      </c>
      <c r="C1808" s="2">
        <f>RSI!I1808</f>
        <v>40.142008374229405</v>
      </c>
      <c r="D1808" s="2">
        <f>MACD!E1808</f>
        <v>2.781049036085026E-2</v>
      </c>
      <c r="E1808" s="2">
        <f>MACD!F1808</f>
        <v>4.3731344976979905E-2</v>
      </c>
      <c r="F1808" s="2">
        <f>'Moving Avg'!D1808</f>
        <v>6.6</v>
      </c>
      <c r="G1808" s="2">
        <f>'Moving Avg'!F1808</f>
        <v>6.6499999999999968</v>
      </c>
      <c r="H1808" s="2">
        <f>'Moving Avg'!G1808</f>
        <v>6.6430000000000051</v>
      </c>
      <c r="I1808" s="2">
        <f>'Moving Avg'!H1808</f>
        <v>7.0056499999999735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6.6</v>
      </c>
      <c r="C1809" s="2">
        <f>RSI!I1809</f>
        <v>40.142008374229405</v>
      </c>
      <c r="D1809" s="2">
        <f>MACD!E1809</f>
        <v>2.024423261957331E-2</v>
      </c>
      <c r="E1809" s="2">
        <f>MACD!F1809</f>
        <v>3.9033922505498586E-2</v>
      </c>
      <c r="F1809" s="2">
        <f>'Moving Avg'!D1809</f>
        <v>6.6</v>
      </c>
      <c r="G1809" s="2">
        <f>'Moving Avg'!F1809</f>
        <v>6.6399999999999979</v>
      </c>
      <c r="H1809" s="2">
        <f>'Moving Avg'!G1809</f>
        <v>6.6408000000000058</v>
      </c>
      <c r="I1809" s="2">
        <f>'Moving Avg'!H1809</f>
        <v>7.0038999999999723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6.6</v>
      </c>
      <c r="C1810" s="2">
        <f>RSI!I1810</f>
        <v>40.142008374229405</v>
      </c>
      <c r="D1810" s="2">
        <f>MACD!E1810</f>
        <v>1.4085549402110153E-2</v>
      </c>
      <c r="E1810" s="2">
        <f>MACD!F1810</f>
        <v>3.4044247884820904E-2</v>
      </c>
      <c r="F1810" s="2">
        <f>'Moving Avg'!D1810</f>
        <v>6.6</v>
      </c>
      <c r="G1810" s="2">
        <f>'Moving Avg'!F1810</f>
        <v>6.6299999999999981</v>
      </c>
      <c r="H1810" s="2">
        <f>'Moving Avg'!G1810</f>
        <v>6.6412000000000058</v>
      </c>
      <c r="I1810" s="2">
        <f>'Moving Avg'!H1810</f>
        <v>7.0021499999999719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6.6</v>
      </c>
      <c r="C1811" s="2">
        <f>RSI!I1811</f>
        <v>40.142008374229405</v>
      </c>
      <c r="D1811" s="2">
        <f>MACD!E1811</f>
        <v>9.0998511616229294E-3</v>
      </c>
      <c r="E1811" s="2">
        <f>MACD!F1811</f>
        <v>2.9055368540181311E-2</v>
      </c>
      <c r="F1811" s="2">
        <f>'Moving Avg'!D1811</f>
        <v>6.6</v>
      </c>
      <c r="G1811" s="2">
        <f>'Moving Avg'!F1811</f>
        <v>6.6199999999999974</v>
      </c>
      <c r="H1811" s="2">
        <f>'Moving Avg'!G1811</f>
        <v>6.6416000000000057</v>
      </c>
      <c r="I1811" s="2">
        <f>'Moving Avg'!H1811</f>
        <v>7.0003999999999715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6.6</v>
      </c>
      <c r="C1812" s="2">
        <f>RSI!I1812</f>
        <v>40.142008374229405</v>
      </c>
      <c r="D1812" s="2">
        <f>MACD!E1812</f>
        <v>5.0899753189446173E-3</v>
      </c>
      <c r="E1812" s="2">
        <f>MACD!F1812</f>
        <v>2.4262289895933972E-2</v>
      </c>
      <c r="F1812" s="2">
        <f>'Moving Avg'!D1812</f>
        <v>6.6</v>
      </c>
      <c r="G1812" s="2">
        <f>'Moving Avg'!F1812</f>
        <v>6.6099999999999977</v>
      </c>
      <c r="H1812" s="2">
        <f>'Moving Avg'!G1812</f>
        <v>6.6420000000000048</v>
      </c>
      <c r="I1812" s="2">
        <f>'Moving Avg'!H1812</f>
        <v>6.9986499999999703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6.6</v>
      </c>
      <c r="C1813" s="2">
        <f>RSI!I1813</f>
        <v>40.142008374229398</v>
      </c>
      <c r="D1813" s="2">
        <f>MACD!E1813</f>
        <v>1.8903292847207709E-3</v>
      </c>
      <c r="E1813" s="2">
        <f>MACD!F1813</f>
        <v>1.9787897773691335E-2</v>
      </c>
      <c r="F1813" s="2">
        <f>'Moving Avg'!D1813</f>
        <v>6.6</v>
      </c>
      <c r="G1813" s="2">
        <f>'Moving Avg'!F1813</f>
        <v>6.599999999999997</v>
      </c>
      <c r="H1813" s="2">
        <f>'Moving Avg'!G1813</f>
        <v>6.6424000000000047</v>
      </c>
      <c r="I1813" s="2">
        <f>'Moving Avg'!H1813</f>
        <v>6.9966499999999705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6.6</v>
      </c>
      <c r="C1814" s="2">
        <f>RSI!I1814</f>
        <v>40.142008374229391</v>
      </c>
      <c r="D1814" s="2">
        <f>MACD!E1814</f>
        <v>-6.3805811285888581E-4</v>
      </c>
      <c r="E1814" s="2">
        <f>MACD!F1814</f>
        <v>1.5702706596381292E-2</v>
      </c>
      <c r="F1814" s="2">
        <f>'Moving Avg'!D1814</f>
        <v>6.6</v>
      </c>
      <c r="G1814" s="2">
        <f>'Moving Avg'!F1814</f>
        <v>6.599999999999997</v>
      </c>
      <c r="H1814" s="2">
        <f>'Moving Avg'!G1814</f>
        <v>6.6424000000000047</v>
      </c>
      <c r="I1814" s="2">
        <f>'Moving Avg'!H1814</f>
        <v>6.9946499999999698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6.6</v>
      </c>
      <c r="C1815" s="2">
        <f>RSI!I1815</f>
        <v>40.142008374229398</v>
      </c>
      <c r="D1815" s="2">
        <f>MACD!E1815</f>
        <v>-2.6117170925825661E-3</v>
      </c>
      <c r="E1815" s="2">
        <f>MACD!F1815</f>
        <v>1.2039821858588521E-2</v>
      </c>
      <c r="F1815" s="2">
        <f>'Moving Avg'!D1815</f>
        <v>6.6</v>
      </c>
      <c r="G1815" s="2">
        <f>'Moving Avg'!F1815</f>
        <v>6.599999999999997</v>
      </c>
      <c r="H1815" s="2">
        <f>'Moving Avg'!G1815</f>
        <v>6.6424000000000047</v>
      </c>
      <c r="I1815" s="2">
        <f>'Moving Avg'!H1815</f>
        <v>6.9926499999999692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6.6</v>
      </c>
      <c r="C1816" s="2">
        <f>RSI!I1816</f>
        <v>40.142008374229391</v>
      </c>
      <c r="D1816" s="2">
        <f>MACD!E1816</f>
        <v>-4.1282679502856467E-3</v>
      </c>
      <c r="E1816" s="2">
        <f>MACD!F1816</f>
        <v>8.8062038968136878E-3</v>
      </c>
      <c r="F1816" s="2">
        <f>'Moving Avg'!D1816</f>
        <v>6.6</v>
      </c>
      <c r="G1816" s="2">
        <f>'Moving Avg'!F1816</f>
        <v>6.599999999999997</v>
      </c>
      <c r="H1816" s="2">
        <f>'Moving Avg'!G1816</f>
        <v>6.6424000000000047</v>
      </c>
      <c r="I1816" s="2">
        <f>'Moving Avg'!H1816</f>
        <v>6.9906499999999703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6.6</v>
      </c>
      <c r="C1817" s="2">
        <f>RSI!I1817</f>
        <v>40.142008374229391</v>
      </c>
      <c r="D1817" s="2">
        <f>MACD!E1817</f>
        <v>-5.2694030330977526E-3</v>
      </c>
      <c r="E1817" s="2">
        <f>MACD!F1817</f>
        <v>5.9910825108313998E-3</v>
      </c>
      <c r="F1817" s="2">
        <f>'Moving Avg'!D1817</f>
        <v>6.6</v>
      </c>
      <c r="G1817" s="2">
        <f>'Moving Avg'!F1817</f>
        <v>6.599999999999997</v>
      </c>
      <c r="H1817" s="2">
        <f>'Moving Avg'!G1817</f>
        <v>6.6424000000000047</v>
      </c>
      <c r="I1817" s="2">
        <f>'Moving Avg'!H1817</f>
        <v>6.9886499999999705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6.6</v>
      </c>
      <c r="C1818" s="2">
        <f>RSI!I1818</f>
        <v>40.142008374229398</v>
      </c>
      <c r="D1818" s="2">
        <f>MACD!E1818</f>
        <v>-6.1034045591403796E-3</v>
      </c>
      <c r="E1818" s="2">
        <f>MACD!F1818</f>
        <v>3.5721850968370448E-3</v>
      </c>
      <c r="F1818" s="2">
        <f>'Moving Avg'!D1818</f>
        <v>6.6</v>
      </c>
      <c r="G1818" s="2">
        <f>'Moving Avg'!F1818</f>
        <v>6.599999999999997</v>
      </c>
      <c r="H1818" s="2">
        <f>'Moving Avg'!G1818</f>
        <v>6.6422000000000034</v>
      </c>
      <c r="I1818" s="2">
        <f>'Moving Avg'!H1818</f>
        <v>6.9866499999999716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6.6</v>
      </c>
      <c r="C1819" s="2">
        <f>RSI!I1819</f>
        <v>40.142008374229398</v>
      </c>
      <c r="D1819" s="2">
        <f>MACD!E1819</f>
        <v>-6.6872700902660398E-3</v>
      </c>
      <c r="E1819" s="2">
        <f>MACD!F1819</f>
        <v>1.5202940594164279E-3</v>
      </c>
      <c r="F1819" s="2">
        <f>'Moving Avg'!D1819</f>
        <v>6.6</v>
      </c>
      <c r="G1819" s="2">
        <f>'Moving Avg'!F1819</f>
        <v>6.599999999999997</v>
      </c>
      <c r="H1819" s="2">
        <f>'Moving Avg'!G1819</f>
        <v>6.6420000000000039</v>
      </c>
      <c r="I1819" s="2">
        <f>'Moving Avg'!H1819</f>
        <v>6.9846499999999709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6.6</v>
      </c>
      <c r="C1820" s="2">
        <f>RSI!I1820</f>
        <v>40.142008374229398</v>
      </c>
      <c r="D1820" s="2">
        <f>MACD!E1820</f>
        <v>-7.0685063885518318E-3</v>
      </c>
      <c r="E1820" s="2">
        <f>MACD!F1820</f>
        <v>-1.9746603017722409E-4</v>
      </c>
      <c r="F1820" s="2">
        <f>'Moving Avg'!D1820</f>
        <v>6.6</v>
      </c>
      <c r="G1820" s="2">
        <f>'Moving Avg'!F1820</f>
        <v>6.599999999999997</v>
      </c>
      <c r="H1820" s="2">
        <f>'Moving Avg'!G1820</f>
        <v>6.6418000000000044</v>
      </c>
      <c r="I1820" s="2">
        <f>'Moving Avg'!H1820</f>
        <v>6.9826499999999712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6.6</v>
      </c>
      <c r="C1821" s="2">
        <f>RSI!I1821</f>
        <v>40.142008374229391</v>
      </c>
      <c r="D1821" s="2">
        <f>MACD!E1821</f>
        <v>-7.2866430166840246E-3</v>
      </c>
      <c r="E1821" s="2">
        <f>MACD!F1821</f>
        <v>-1.6153014274785842E-3</v>
      </c>
      <c r="F1821" s="2">
        <f>'Moving Avg'!D1821</f>
        <v>6.6</v>
      </c>
      <c r="G1821" s="2">
        <f>'Moving Avg'!F1821</f>
        <v>6.599999999999997</v>
      </c>
      <c r="H1821" s="2">
        <f>'Moving Avg'!G1821</f>
        <v>6.6418000000000026</v>
      </c>
      <c r="I1821" s="2">
        <f>'Moving Avg'!H1821</f>
        <v>6.9808499999999718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6.6</v>
      </c>
      <c r="C1822" s="2">
        <f>RSI!I1822</f>
        <v>40.142008374229391</v>
      </c>
      <c r="D1822" s="2">
        <f>MACD!E1822</f>
        <v>-7.3745091154586717E-3</v>
      </c>
      <c r="E1822" s="2">
        <f>MACD!F1822</f>
        <v>-2.767142965074602E-3</v>
      </c>
      <c r="F1822" s="2">
        <f>'Moving Avg'!D1822</f>
        <v>6.6</v>
      </c>
      <c r="G1822" s="2">
        <f>'Moving Avg'!F1822</f>
        <v>6.599999999999997</v>
      </c>
      <c r="H1822" s="2">
        <f>'Moving Avg'!G1822</f>
        <v>6.6418000000000026</v>
      </c>
      <c r="I1822" s="2">
        <f>'Moving Avg'!H1822</f>
        <v>6.9790999999999723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6.59</v>
      </c>
      <c r="C1823" s="2">
        <f>RSI!I1823</f>
        <v>35.555188387225655</v>
      </c>
      <c r="D1823" s="2">
        <f>MACD!E1823</f>
        <v>-6.6185693453766348E-3</v>
      </c>
      <c r="E1823" s="2">
        <f>MACD!F1823</f>
        <v>-3.5374282411350087E-3</v>
      </c>
      <c r="F1823" s="2">
        <f>'Moving Avg'!D1823</f>
        <v>6.597999999999999</v>
      </c>
      <c r="G1823" s="2">
        <f>'Moving Avg'!F1823</f>
        <v>6.5994999999999973</v>
      </c>
      <c r="H1823" s="2">
        <f>'Moving Avg'!G1823</f>
        <v>6.6420000000000012</v>
      </c>
      <c r="I1823" s="2">
        <f>'Moving Avg'!H1823</f>
        <v>6.9770499999999736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6.59</v>
      </c>
      <c r="C1824" s="2">
        <f>RSI!I1824</f>
        <v>35.555188387225655</v>
      </c>
      <c r="D1824" s="2">
        <f>MACD!E1824</f>
        <v>-5.8369234361057565E-3</v>
      </c>
      <c r="E1824" s="2">
        <f>MACD!F1824</f>
        <v>-3.9973272801291588E-3</v>
      </c>
      <c r="F1824" s="2">
        <f>'Moving Avg'!D1824</f>
        <v>6.5959999999999992</v>
      </c>
      <c r="G1824" s="2">
        <f>'Moving Avg'!F1824</f>
        <v>6.5989999999999984</v>
      </c>
      <c r="H1824" s="2">
        <f>'Moving Avg'!G1824</f>
        <v>6.6418000000000008</v>
      </c>
      <c r="I1824" s="2">
        <f>'Moving Avg'!H1824</f>
        <v>6.9749999999999739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6.58</v>
      </c>
      <c r="C1825" s="2">
        <f>RSI!I1825</f>
        <v>31.394750845481951</v>
      </c>
      <c r="D1825" s="2">
        <f>MACD!E1825</f>
        <v>-4.303304294242416E-3</v>
      </c>
      <c r="E1825" s="2">
        <f>MACD!F1825</f>
        <v>-4.0585226829518099E-3</v>
      </c>
      <c r="F1825" s="2">
        <f>'Moving Avg'!D1825</f>
        <v>6.5920000000000005</v>
      </c>
      <c r="G1825" s="2">
        <f>'Moving Avg'!F1825</f>
        <v>6.597999999999999</v>
      </c>
      <c r="H1825" s="2">
        <f>'Moving Avg'!G1825</f>
        <v>6.6414</v>
      </c>
      <c r="I1825" s="2">
        <f>'Moving Avg'!H1825</f>
        <v>6.9728999999999735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6.58</v>
      </c>
      <c r="C1826" s="2">
        <f>RSI!I1826</f>
        <v>31.394750845481951</v>
      </c>
      <c r="D1826" s="2">
        <f>MACD!E1826</f>
        <v>-2.824790102819108E-3</v>
      </c>
      <c r="E1826" s="2">
        <f>MACD!F1826</f>
        <v>-3.8117761669252698E-3</v>
      </c>
      <c r="F1826" s="2">
        <f>'Moving Avg'!D1826</f>
        <v>6.5879999999999992</v>
      </c>
      <c r="G1826" s="2">
        <f>'Moving Avg'!F1826</f>
        <v>6.5969999999999986</v>
      </c>
      <c r="H1826" s="2">
        <f>'Moving Avg'!G1826</f>
        <v>6.6409999999999991</v>
      </c>
      <c r="I1826" s="2">
        <f>'Moving Avg'!H1826</f>
        <v>6.9707999999999739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6.58</v>
      </c>
      <c r="C1827" s="2">
        <f>RSI!I1827</f>
        <v>31.394750845481951</v>
      </c>
      <c r="D1827" s="2">
        <f>MACD!E1827</f>
        <v>-1.4062984701910253E-3</v>
      </c>
      <c r="E1827" s="2">
        <f>MACD!F1827</f>
        <v>-3.3306806275784214E-3</v>
      </c>
      <c r="F1827" s="2">
        <f>'Moving Avg'!D1827</f>
        <v>6.5839999999999987</v>
      </c>
      <c r="G1827" s="2">
        <f>'Moving Avg'!F1827</f>
        <v>6.5959999999999992</v>
      </c>
      <c r="H1827" s="2">
        <f>'Moving Avg'!G1827</f>
        <v>6.6405999999999983</v>
      </c>
      <c r="I1827" s="2">
        <f>'Moving Avg'!H1827</f>
        <v>6.9686999999999752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6.6</v>
      </c>
      <c r="C1828" s="2">
        <f>RSI!I1828</f>
        <v>46.912046978721641</v>
      </c>
      <c r="D1828" s="2">
        <f>MACD!E1828</f>
        <v>-1.5324796871327706E-3</v>
      </c>
      <c r="E1828" s="2">
        <f>MACD!F1828</f>
        <v>-2.9710404394892916E-3</v>
      </c>
      <c r="F1828" s="2">
        <f>'Moving Avg'!D1828</f>
        <v>6.5860000000000003</v>
      </c>
      <c r="G1828" s="2">
        <f>'Moving Avg'!F1828</f>
        <v>6.5959999999999992</v>
      </c>
      <c r="H1828" s="2">
        <f>'Moving Avg'!G1828</f>
        <v>6.6405999999999983</v>
      </c>
      <c r="I1828" s="2">
        <f>'Moving Avg'!H1828</f>
        <v>6.9666999999999746</v>
      </c>
      <c r="J1828" s="6" t="str">
        <f>OBV!F1828</f>
        <v>BEARISH</v>
      </c>
      <c r="K1828" s="6" t="str">
        <f>OBV!G1828</f>
        <v>NEUTRAL</v>
      </c>
      <c r="L1828" s="6" t="str">
        <f>OBV!H1828</f>
        <v>BEARISH DIVERGENCE</v>
      </c>
    </row>
    <row r="1829" spans="1:12" ht="13.5" x14ac:dyDescent="0.25">
      <c r="A1829" s="3">
        <f>RSI!A1829</f>
        <v>44673</v>
      </c>
      <c r="B1829" s="2">
        <f>RSI!B1829</f>
        <v>6.6</v>
      </c>
      <c r="C1829" s="2">
        <f>RSI!I1829</f>
        <v>46.912046978721648</v>
      </c>
      <c r="D1829" s="2">
        <f>MACD!E1829</f>
        <v>-1.6138754589576365E-3</v>
      </c>
      <c r="E1829" s="2">
        <f>MACD!F1829</f>
        <v>-2.6996074433829611E-3</v>
      </c>
      <c r="F1829" s="2">
        <f>'Moving Avg'!D1829</f>
        <v>6.588000000000001</v>
      </c>
      <c r="G1829" s="2">
        <f>'Moving Avg'!F1829</f>
        <v>6.5959999999999992</v>
      </c>
      <c r="H1829" s="2">
        <f>'Moving Avg'!G1829</f>
        <v>6.6405999999999983</v>
      </c>
      <c r="I1829" s="2">
        <f>'Moving Avg'!H1829</f>
        <v>6.9646999999999739</v>
      </c>
      <c r="J1829" s="6" t="str">
        <f>OBV!F1829</f>
        <v>BEARISH</v>
      </c>
      <c r="K1829" s="6" t="str">
        <f>OBV!G1829</f>
        <v>NEUTRAL</v>
      </c>
      <c r="L1829" s="6" t="str">
        <f>OBV!H1829</f>
        <v>BEARISH DIVERGENCE</v>
      </c>
    </row>
    <row r="1830" spans="1:12" ht="13.5" x14ac:dyDescent="0.25">
      <c r="A1830" s="3">
        <f>RSI!A1830</f>
        <v>44676</v>
      </c>
      <c r="B1830" s="2">
        <f>RSI!B1830</f>
        <v>6.6</v>
      </c>
      <c r="C1830" s="2">
        <f>RSI!I1830</f>
        <v>46.912046978721648</v>
      </c>
      <c r="D1830" s="2">
        <f>MACD!E1830</f>
        <v>-1.6592553319378922E-3</v>
      </c>
      <c r="E1830" s="2">
        <f>MACD!F1830</f>
        <v>-2.4915370210939472E-3</v>
      </c>
      <c r="F1830" s="2">
        <f>'Moving Avg'!D1830</f>
        <v>6.5920000000000005</v>
      </c>
      <c r="G1830" s="2">
        <f>'Moving Avg'!F1830</f>
        <v>6.5959999999999992</v>
      </c>
      <c r="H1830" s="2">
        <f>'Moving Avg'!G1830</f>
        <v>6.6405999999999983</v>
      </c>
      <c r="I1830" s="2">
        <f>'Moving Avg'!H1830</f>
        <v>6.962699999999975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6.6</v>
      </c>
      <c r="C1831" s="2">
        <f>RSI!I1831</f>
        <v>46.912046978721641</v>
      </c>
      <c r="D1831" s="2">
        <f>MACD!E1831</f>
        <v>-1.6759004708024605E-3</v>
      </c>
      <c r="E1831" s="2">
        <f>MACD!F1831</f>
        <v>-2.3284097110356497E-3</v>
      </c>
      <c r="F1831" s="2">
        <f>'Moving Avg'!D1831</f>
        <v>6.596000000000001</v>
      </c>
      <c r="G1831" s="2">
        <f>'Moving Avg'!F1831</f>
        <v>6.5959999999999992</v>
      </c>
      <c r="H1831" s="2">
        <f>'Moving Avg'!G1831</f>
        <v>6.6405999999999983</v>
      </c>
      <c r="I1831" s="2">
        <f>'Moving Avg'!H1831</f>
        <v>6.9606999999999744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6.89</v>
      </c>
      <c r="C1832" s="2">
        <f>RSI!I1832</f>
        <v>90.189405836845197</v>
      </c>
      <c r="D1832" s="2">
        <f>MACD!E1832</f>
        <v>-2.3151324434634191E-2</v>
      </c>
      <c r="E1832" s="2">
        <f>MACD!F1832</f>
        <v>-6.4929926557553584E-3</v>
      </c>
      <c r="F1832" s="2">
        <f>'Moving Avg'!D1832</f>
        <v>6.6579999999999995</v>
      </c>
      <c r="G1832" s="2">
        <f>'Moving Avg'!F1832</f>
        <v>6.6104999999999992</v>
      </c>
      <c r="H1832" s="2">
        <f>'Moving Avg'!G1832</f>
        <v>6.6413999999999964</v>
      </c>
      <c r="I1832" s="2">
        <f>'Moving Avg'!H1832</f>
        <v>6.9601499999999747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6.6</v>
      </c>
      <c r="C1833" s="2">
        <f>RSI!I1833</f>
        <v>48.026507471449477</v>
      </c>
      <c r="D1833" s="2">
        <f>MACD!E1833</f>
        <v>-2.3074789654905281E-2</v>
      </c>
      <c r="E1833" s="2">
        <f>MACD!F1833</f>
        <v>-9.8093520555853422E-3</v>
      </c>
      <c r="F1833" s="2">
        <f>'Moving Avg'!D1833</f>
        <v>6.6579999999999995</v>
      </c>
      <c r="G1833" s="2">
        <f>'Moving Avg'!F1833</f>
        <v>6.6104999999999992</v>
      </c>
      <c r="H1833" s="2">
        <f>'Moving Avg'!G1833</f>
        <v>6.6367999999999974</v>
      </c>
      <c r="I1833" s="2">
        <f>'Moving Avg'!H1833</f>
        <v>6.9581499999999759</v>
      </c>
      <c r="J1833" s="6" t="str">
        <f>OBV!F1833</f>
        <v>BEARISH</v>
      </c>
      <c r="K1833" s="6" t="str">
        <f>OBV!G1833</f>
        <v>WEAK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6.6</v>
      </c>
      <c r="C1834" s="2">
        <f>RSI!I1834</f>
        <v>48.026507471449477</v>
      </c>
      <c r="D1834" s="2">
        <f>MACD!E1834</f>
        <v>-2.2865826056485794E-2</v>
      </c>
      <c r="E1834" s="2">
        <f>MACD!F1834</f>
        <v>-1.2420646855765433E-2</v>
      </c>
      <c r="F1834" s="2">
        <f>'Moving Avg'!D1834</f>
        <v>6.6579999999999995</v>
      </c>
      <c r="G1834" s="2">
        <f>'Moving Avg'!F1834</f>
        <v>6.6104999999999992</v>
      </c>
      <c r="H1834" s="2">
        <f>'Moving Avg'!G1834</f>
        <v>6.6321999999999983</v>
      </c>
      <c r="I1834" s="2">
        <f>'Moving Avg'!H1834</f>
        <v>6.9561499999999752</v>
      </c>
      <c r="J1834" s="6" t="str">
        <f>OBV!F1834</f>
        <v>BEARISH</v>
      </c>
      <c r="K1834" s="6" t="str">
        <f>OBV!G1834</f>
        <v>WEAK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6.6</v>
      </c>
      <c r="C1835" s="2">
        <f>RSI!I1835</f>
        <v>48.026507471449484</v>
      </c>
      <c r="D1835" s="2">
        <f>MACD!E1835</f>
        <v>-2.4093950575598377E-2</v>
      </c>
      <c r="E1835" s="2">
        <f>MACD!F1835</f>
        <v>-1.4755307599732023E-2</v>
      </c>
      <c r="F1835" s="2">
        <f>'Moving Avg'!D1835</f>
        <v>6.6579999999999995</v>
      </c>
      <c r="G1835" s="2">
        <f>'Moving Avg'!F1835</f>
        <v>6.6104999999999992</v>
      </c>
      <c r="H1835" s="2">
        <f>'Moving Avg'!G1835</f>
        <v>6.6321999999999992</v>
      </c>
      <c r="I1835" s="2">
        <f>'Moving Avg'!H1835</f>
        <v>6.9541499999999754</v>
      </c>
      <c r="J1835" s="6" t="str">
        <f>OBV!F1835</f>
        <v>BEARISH</v>
      </c>
      <c r="K1835" s="6" t="str">
        <f>OBV!G1835</f>
        <v>WEAK</v>
      </c>
      <c r="L1835" s="6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6.6</v>
      </c>
      <c r="C1836" s="2">
        <f>RSI!I1836</f>
        <v>48.026507471449477</v>
      </c>
      <c r="D1836" s="2">
        <f>MACD!E1836</f>
        <v>-2.5009501688002089E-2</v>
      </c>
      <c r="E1836" s="2">
        <f>MACD!F1836</f>
        <v>-1.6806146417386036E-2</v>
      </c>
      <c r="F1836" s="2">
        <f>'Moving Avg'!D1836</f>
        <v>6.6579999999999995</v>
      </c>
      <c r="G1836" s="2">
        <f>'Moving Avg'!F1836</f>
        <v>6.6104999999999974</v>
      </c>
      <c r="H1836" s="2">
        <f>'Moving Avg'!G1836</f>
        <v>6.6322000000000001</v>
      </c>
      <c r="I1836" s="2">
        <f>'Moving Avg'!H1836</f>
        <v>6.9521499999999756</v>
      </c>
      <c r="J1836" s="6" t="str">
        <f>OBV!F1836</f>
        <v>BEARISH</v>
      </c>
      <c r="K1836" s="6" t="str">
        <f>OBV!G1836</f>
        <v>WEAK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6.6</v>
      </c>
      <c r="C1837" s="2">
        <f>RSI!I1837</f>
        <v>48.026507471449477</v>
      </c>
      <c r="D1837" s="2">
        <f>MACD!E1837</f>
        <v>-2.5669725474780414E-2</v>
      </c>
      <c r="E1837" s="2">
        <f>MACD!F1837</f>
        <v>-1.8578862228864911E-2</v>
      </c>
      <c r="F1837" s="2">
        <f>'Moving Avg'!D1837</f>
        <v>6.6</v>
      </c>
      <c r="G1837" s="2">
        <f>'Moving Avg'!F1837</f>
        <v>6.6104999999999974</v>
      </c>
      <c r="H1837" s="2">
        <f>'Moving Avg'!G1837</f>
        <v>6.6282000000000014</v>
      </c>
      <c r="I1837" s="2">
        <f>'Moving Avg'!H1837</f>
        <v>6.9501499999999758</v>
      </c>
      <c r="J1837" s="6" t="str">
        <f>OBV!F1837</f>
        <v>BEARISH</v>
      </c>
      <c r="K1837" s="6" t="str">
        <f>OBV!G1837</f>
        <v>WEAK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6.6</v>
      </c>
      <c r="C1838" s="2">
        <f>RSI!I1838</f>
        <v>48.026507471449477</v>
      </c>
      <c r="D1838" s="2">
        <f>MACD!E1838</f>
        <v>-2.3045459490349529E-2</v>
      </c>
      <c r="E1838" s="2">
        <f>MACD!F1838</f>
        <v>-1.9472181681161833E-2</v>
      </c>
      <c r="F1838" s="2">
        <f>'Moving Avg'!D1838</f>
        <v>6.6</v>
      </c>
      <c r="G1838" s="2">
        <f>'Moving Avg'!F1838</f>
        <v>6.6104999999999974</v>
      </c>
      <c r="H1838" s="2">
        <f>'Moving Avg'!G1838</f>
        <v>6.6242000000000019</v>
      </c>
      <c r="I1838" s="2">
        <f>'Moving Avg'!H1838</f>
        <v>6.9481999999999751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6.6</v>
      </c>
      <c r="C1839" s="2">
        <f>RSI!I1839</f>
        <v>48.026507471449477</v>
      </c>
      <c r="D1839" s="2">
        <f>MACD!E1839</f>
        <v>-2.0726784323170655E-2</v>
      </c>
      <c r="E1839" s="2">
        <f>MACD!F1839</f>
        <v>-1.9723102209563598E-2</v>
      </c>
      <c r="F1839" s="2">
        <f>'Moving Avg'!D1839</f>
        <v>6.6</v>
      </c>
      <c r="G1839" s="2">
        <f>'Moving Avg'!F1839</f>
        <v>6.6104999999999974</v>
      </c>
      <c r="H1839" s="2">
        <f>'Moving Avg'!G1839</f>
        <v>6.6202000000000032</v>
      </c>
      <c r="I1839" s="2">
        <f>'Moving Avg'!H1839</f>
        <v>6.9457999999999762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44692</v>
      </c>
      <c r="B1840" s="2">
        <f>RSI!B1840</f>
        <v>6.6</v>
      </c>
      <c r="C1840" s="2">
        <f>RSI!I1840</f>
        <v>48.026507471449477</v>
      </c>
      <c r="D1840" s="2">
        <f>MACD!E1840</f>
        <v>-1.8673955809590304E-2</v>
      </c>
      <c r="E1840" s="2">
        <f>MACD!F1840</f>
        <v>-1.9513272929568941E-2</v>
      </c>
      <c r="F1840" s="2">
        <f>'Moving Avg'!D1840</f>
        <v>6.6</v>
      </c>
      <c r="G1840" s="2">
        <f>'Moving Avg'!F1840</f>
        <v>6.6104999999999974</v>
      </c>
      <c r="H1840" s="2">
        <f>'Moving Avg'!G1840</f>
        <v>6.6162000000000036</v>
      </c>
      <c r="I1840" s="2">
        <f>'Moving Avg'!H1840</f>
        <v>6.9433999999999765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6.6</v>
      </c>
      <c r="C1841" s="2">
        <f>RSI!I1841</f>
        <v>48.026507471449477</v>
      </c>
      <c r="D1841" s="2">
        <f>MACD!E1841</f>
        <v>-1.6852805768356127E-2</v>
      </c>
      <c r="E1841" s="2">
        <f>MACD!F1841</f>
        <v>-1.8981179497326379E-2</v>
      </c>
      <c r="F1841" s="2">
        <f>'Moving Avg'!D1841</f>
        <v>6.6</v>
      </c>
      <c r="G1841" s="2">
        <f>'Moving Avg'!F1841</f>
        <v>6.6104999999999974</v>
      </c>
      <c r="H1841" s="2">
        <f>'Moving Avg'!G1841</f>
        <v>6.6122000000000023</v>
      </c>
      <c r="I1841" s="2">
        <f>'Moving Avg'!H1841</f>
        <v>6.9408999999999761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6.6</v>
      </c>
      <c r="C1842" s="2">
        <f>RSI!I1842</f>
        <v>48.026507471449477</v>
      </c>
      <c r="D1842" s="2">
        <f>MACD!E1842</f>
        <v>2.9381460569001483E-2</v>
      </c>
      <c r="E1842" s="2">
        <f>MACD!F1842</f>
        <v>-9.3086514840608064E-3</v>
      </c>
      <c r="F1842" s="2">
        <f>'Moving Avg'!D1842</f>
        <v>6.6</v>
      </c>
      <c r="G1842" s="2">
        <f>'Moving Avg'!F1842</f>
        <v>6.6104999999999974</v>
      </c>
      <c r="H1842" s="2">
        <f>'Moving Avg'!G1842</f>
        <v>6.6082000000000027</v>
      </c>
      <c r="I1842" s="2">
        <f>'Moving Avg'!H1842</f>
        <v>6.9383999999999766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6.6</v>
      </c>
      <c r="C1843" s="2">
        <f>RSI!I1843</f>
        <v>48.026507471449484</v>
      </c>
      <c r="D1843" s="2">
        <f>MACD!E1843</f>
        <v>2.3959515841074364E-2</v>
      </c>
      <c r="E1843" s="2">
        <f>MACD!F1843</f>
        <v>-2.6550180190337731E-3</v>
      </c>
      <c r="F1843" s="2">
        <f>'Moving Avg'!D1843</f>
        <v>6.6</v>
      </c>
      <c r="G1843" s="2">
        <f>'Moving Avg'!F1843</f>
        <v>6.6109999999999971</v>
      </c>
      <c r="H1843" s="2">
        <f>'Moving Avg'!G1843</f>
        <v>6.6042000000000032</v>
      </c>
      <c r="I1843" s="2">
        <f>'Moving Avg'!H1843</f>
        <v>6.9358999999999762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6.89</v>
      </c>
      <c r="C1844" s="2">
        <f>RSI!I1844</f>
        <v>74.72532504258885</v>
      </c>
      <c r="D1844" s="2">
        <f>MACD!E1844</f>
        <v>-2.0429709496498916E-3</v>
      </c>
      <c r="E1844" s="2">
        <f>MACD!F1844</f>
        <v>-2.532608605156997E-3</v>
      </c>
      <c r="F1844" s="2">
        <f>'Moving Avg'!D1844</f>
        <v>6.6579999999999995</v>
      </c>
      <c r="G1844" s="2">
        <f>'Moving Avg'!F1844</f>
        <v>6.6259999999999977</v>
      </c>
      <c r="H1844" s="2">
        <f>'Moving Avg'!G1844</f>
        <v>6.6100000000000021</v>
      </c>
      <c r="I1844" s="2">
        <f>'Moving Avg'!H1844</f>
        <v>6.9343499999999771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6.89</v>
      </c>
      <c r="C1845" s="2">
        <f>RSI!I1845</f>
        <v>74.725325042588864</v>
      </c>
      <c r="D1845" s="2">
        <f>MACD!E1845</f>
        <v>-2.5696851244950025E-2</v>
      </c>
      <c r="E1845" s="2">
        <f>MACD!F1845</f>
        <v>-7.1654571331156037E-3</v>
      </c>
      <c r="F1845" s="2">
        <f>'Moving Avg'!D1845</f>
        <v>6.7159999999999993</v>
      </c>
      <c r="G1845" s="2">
        <f>'Moving Avg'!F1845</f>
        <v>6.641499999999998</v>
      </c>
      <c r="H1845" s="2">
        <f>'Moving Avg'!G1845</f>
        <v>6.6158000000000019</v>
      </c>
      <c r="I1845" s="2">
        <f>'Moving Avg'!H1845</f>
        <v>6.9325499999999787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7</v>
      </c>
      <c r="C1846" s="2">
        <f>RSI!I1846</f>
        <v>79.384141535030409</v>
      </c>
      <c r="D1846" s="2">
        <f>MACD!E1846</f>
        <v>-5.5389243484915696E-2</v>
      </c>
      <c r="E1846" s="2">
        <f>MACD!F1846</f>
        <v>-1.6810214403475621E-2</v>
      </c>
      <c r="F1846" s="2">
        <f>'Moving Avg'!D1846</f>
        <v>6.7960000000000012</v>
      </c>
      <c r="G1846" s="2">
        <f>'Moving Avg'!F1846</f>
        <v>6.6624999999999988</v>
      </c>
      <c r="H1846" s="2">
        <f>'Moving Avg'!G1846</f>
        <v>6.623800000000001</v>
      </c>
      <c r="I1846" s="2">
        <f>'Moving Avg'!H1846</f>
        <v>6.931299999999978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7</v>
      </c>
      <c r="C1847" s="2">
        <f>RSI!I1847</f>
        <v>79.384141535030409</v>
      </c>
      <c r="D1847" s="2">
        <f>MACD!E1847</f>
        <v>-8.2579701866826838E-2</v>
      </c>
      <c r="E1847" s="2">
        <f>MACD!F1847</f>
        <v>-2.9964111896145867E-2</v>
      </c>
      <c r="F1847" s="2">
        <f>'Moving Avg'!D1847</f>
        <v>6.8759999999999994</v>
      </c>
      <c r="G1847" s="2">
        <f>'Moving Avg'!F1847</f>
        <v>6.6834999999999978</v>
      </c>
      <c r="H1847" s="2">
        <f>'Moving Avg'!G1847</f>
        <v>6.631800000000001</v>
      </c>
      <c r="I1847" s="2">
        <f>'Moving Avg'!H1847</f>
        <v>6.9300499999999783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7</v>
      </c>
      <c r="C1848" s="2">
        <f>RSI!I1848</f>
        <v>79.384141535030409</v>
      </c>
      <c r="D1848" s="2">
        <f>MACD!E1848</f>
        <v>-0.10750009288551166</v>
      </c>
      <c r="E1848" s="2">
        <f>MACD!F1848</f>
        <v>-4.5471308094019031E-2</v>
      </c>
      <c r="F1848" s="2">
        <f>'Moving Avg'!D1848</f>
        <v>6.9560000000000004</v>
      </c>
      <c r="G1848" s="2">
        <f>'Moving Avg'!F1848</f>
        <v>6.7035</v>
      </c>
      <c r="H1848" s="2">
        <f>'Moving Avg'!G1848</f>
        <v>6.6398000000000001</v>
      </c>
      <c r="I1848" s="2">
        <f>'Moving Avg'!H1848</f>
        <v>6.9287999999999785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6.98</v>
      </c>
      <c r="C1849" s="2">
        <f>RSI!I1849</f>
        <v>76.19475988969856</v>
      </c>
      <c r="D1849" s="2">
        <f>MACD!E1849</f>
        <v>-0.12887646655672569</v>
      </c>
      <c r="E1849" s="2">
        <f>MACD!F1849</f>
        <v>-6.2152339786560359E-2</v>
      </c>
      <c r="F1849" s="2">
        <f>'Moving Avg'!D1849</f>
        <v>6.9740000000000011</v>
      </c>
      <c r="G1849" s="2">
        <f>'Moving Avg'!F1849</f>
        <v>6.7224999999999993</v>
      </c>
      <c r="H1849" s="2">
        <f>'Moving Avg'!G1849</f>
        <v>6.6474000000000002</v>
      </c>
      <c r="I1849" s="2">
        <f>'Moving Avg'!H1849</f>
        <v>6.9274499999999799</v>
      </c>
      <c r="J1849" s="6" t="str">
        <f>OBV!F1849</f>
        <v>BEARISH</v>
      </c>
      <c r="K1849" s="6" t="str">
        <f>OBV!G1849</f>
        <v>NEUTRAL</v>
      </c>
      <c r="L1849" s="6" t="str">
        <f>OBV!H1849</f>
        <v>BEARISH DIVERGENCE</v>
      </c>
    </row>
    <row r="1850" spans="1:12" ht="13.5" x14ac:dyDescent="0.25">
      <c r="A1850" s="3">
        <f>RSI!A1850</f>
        <v>44706</v>
      </c>
      <c r="B1850" s="2">
        <f>RSI!B1850</f>
        <v>6.98</v>
      </c>
      <c r="C1850" s="2">
        <f>RSI!I1850</f>
        <v>76.19475988969856</v>
      </c>
      <c r="D1850" s="2">
        <f>MACD!E1850</f>
        <v>-0.14848614431557827</v>
      </c>
      <c r="E1850" s="2">
        <f>MACD!F1850</f>
        <v>-7.9419100692363936E-2</v>
      </c>
      <c r="F1850" s="2">
        <f>'Moving Avg'!D1850</f>
        <v>6.992</v>
      </c>
      <c r="G1850" s="2">
        <f>'Moving Avg'!F1850</f>
        <v>6.7414999999999994</v>
      </c>
      <c r="H1850" s="2">
        <f>'Moving Avg'!G1850</f>
        <v>6.6550000000000002</v>
      </c>
      <c r="I1850" s="2">
        <f>'Moving Avg'!H1850</f>
        <v>6.9260999999999795</v>
      </c>
      <c r="J1850" s="6" t="str">
        <f>OBV!F1850</f>
        <v>BEARISH</v>
      </c>
      <c r="K1850" s="6" t="str">
        <f>OBV!G1850</f>
        <v>NEUTRAL</v>
      </c>
      <c r="L1850" s="6" t="str">
        <f>OBV!H1850</f>
        <v>BEARISH DIVERGENCE</v>
      </c>
    </row>
    <row r="1851" spans="1:12" ht="13.5" x14ac:dyDescent="0.25">
      <c r="A1851" s="3">
        <f>RSI!A1851</f>
        <v>44707</v>
      </c>
      <c r="B1851" s="2">
        <f>RSI!B1851</f>
        <v>6.97</v>
      </c>
      <c r="C1851" s="2">
        <f>RSI!I1851</f>
        <v>74.460016516257369</v>
      </c>
      <c r="D1851" s="2">
        <f>MACD!E1851</f>
        <v>-0.16574744575837563</v>
      </c>
      <c r="E1851" s="2">
        <f>MACD!F1851</f>
        <v>-9.6684769705566276E-2</v>
      </c>
      <c r="F1851" s="2">
        <f>'Moving Avg'!D1851</f>
        <v>6.9859999999999998</v>
      </c>
      <c r="G1851" s="2">
        <f>'Moving Avg'!F1851</f>
        <v>6.76</v>
      </c>
      <c r="H1851" s="2">
        <f>'Moving Avg'!G1851</f>
        <v>6.6623999999999999</v>
      </c>
      <c r="I1851" s="2">
        <f>'Moving Avg'!H1851</f>
        <v>6.924699999999981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6.97</v>
      </c>
      <c r="C1852" s="2">
        <f>RSI!I1852</f>
        <v>74.460016516257369</v>
      </c>
      <c r="D1852" s="2">
        <f>MACD!E1852</f>
        <v>-0.181598921865886</v>
      </c>
      <c r="E1852" s="2">
        <f>MACD!F1852</f>
        <v>-0.11366760013763022</v>
      </c>
      <c r="F1852" s="2">
        <f>'Moving Avg'!D1852</f>
        <v>6.9799999999999995</v>
      </c>
      <c r="G1852" s="2">
        <f>'Moving Avg'!F1852</f>
        <v>6.7640000000000002</v>
      </c>
      <c r="H1852" s="2">
        <f>'Moving Avg'!G1852</f>
        <v>6.6698000000000004</v>
      </c>
      <c r="I1852" s="2">
        <f>'Moving Avg'!H1852</f>
        <v>6.9232999999999825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6.97</v>
      </c>
      <c r="C1853" s="2">
        <f>RSI!I1853</f>
        <v>74.460016516257355</v>
      </c>
      <c r="D1853" s="2">
        <f>MACD!E1853</f>
        <v>-0.19616519036190283</v>
      </c>
      <c r="E1853" s="2">
        <f>MACD!F1853</f>
        <v>-0.13016711818248475</v>
      </c>
      <c r="F1853" s="2">
        <f>'Moving Avg'!D1853</f>
        <v>6.9739999999999993</v>
      </c>
      <c r="G1853" s="2">
        <f>'Moving Avg'!F1853</f>
        <v>6.7825000000000006</v>
      </c>
      <c r="H1853" s="2">
        <f>'Moving Avg'!G1853</f>
        <v>6.6772</v>
      </c>
      <c r="I1853" s="2">
        <f>'Moving Avg'!H1853</f>
        <v>6.9218999999999831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6.97</v>
      </c>
      <c r="C1854" s="2">
        <f>RSI!I1854</f>
        <v>74.460016516257369</v>
      </c>
      <c r="D1854" s="2">
        <f>MACD!E1854</f>
        <v>-0.16494314784041197</v>
      </c>
      <c r="E1854" s="2">
        <f>MACD!F1854</f>
        <v>-0.13712232411407022</v>
      </c>
      <c r="F1854" s="2">
        <f>'Moving Avg'!D1854</f>
        <v>6.9719999999999995</v>
      </c>
      <c r="G1854" s="2">
        <f>'Moving Avg'!F1854</f>
        <v>6.8010000000000002</v>
      </c>
      <c r="H1854" s="2">
        <f>'Moving Avg'!G1854</f>
        <v>6.6846000000000005</v>
      </c>
      <c r="I1854" s="2">
        <f>'Moving Avg'!H1854</f>
        <v>6.9204999999999846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6.97</v>
      </c>
      <c r="C1855" s="2">
        <f>RSI!I1855</f>
        <v>74.460016516257369</v>
      </c>
      <c r="D1855" s="2">
        <f>MACD!E1855</f>
        <v>-0.1395134205333699</v>
      </c>
      <c r="E1855" s="2">
        <f>MACD!F1855</f>
        <v>-0.13760054339793015</v>
      </c>
      <c r="F1855" s="2">
        <f>'Moving Avg'!D1855</f>
        <v>6.9700000000000006</v>
      </c>
      <c r="G1855" s="2">
        <f>'Moving Avg'!F1855</f>
        <v>6.8195000000000006</v>
      </c>
      <c r="H1855" s="2">
        <f>'Moving Avg'!G1855</f>
        <v>6.6920000000000019</v>
      </c>
      <c r="I1855" s="2">
        <f>'Moving Avg'!H1855</f>
        <v>6.9190999999999852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6.97</v>
      </c>
      <c r="C1856" s="2">
        <f>RSI!I1856</f>
        <v>74.460016516257369</v>
      </c>
      <c r="D1856" s="2">
        <f>MACD!E1856</f>
        <v>-0.10198855246621896</v>
      </c>
      <c r="E1856" s="2">
        <f>MACD!F1856</f>
        <v>-0.1304781452115879</v>
      </c>
      <c r="F1856" s="2">
        <f>'Moving Avg'!D1856</f>
        <v>6.9700000000000006</v>
      </c>
      <c r="G1856" s="2">
        <f>'Moving Avg'!F1856</f>
        <v>6.838000000000001</v>
      </c>
      <c r="H1856" s="2">
        <f>'Moving Avg'!G1856</f>
        <v>6.6994000000000016</v>
      </c>
      <c r="I1856" s="2">
        <f>'Moving Avg'!H1856</f>
        <v>6.9176999999999857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6.97</v>
      </c>
      <c r="C1857" s="2">
        <f>RSI!I1857</f>
        <v>74.460016516257369</v>
      </c>
      <c r="D1857" s="2">
        <f>MACD!E1857</f>
        <v>-7.1084584009434515E-2</v>
      </c>
      <c r="E1857" s="2">
        <f>MACD!F1857</f>
        <v>-0.11859943297115723</v>
      </c>
      <c r="F1857" s="2">
        <f>'Moving Avg'!D1857</f>
        <v>6.9700000000000006</v>
      </c>
      <c r="G1857" s="2">
        <f>'Moving Avg'!F1857</f>
        <v>6.8564999999999996</v>
      </c>
      <c r="H1857" s="2">
        <f>'Moving Avg'!G1857</f>
        <v>6.7068000000000021</v>
      </c>
      <c r="I1857" s="2">
        <f>'Moving Avg'!H1857</f>
        <v>6.9162999999999872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7.27</v>
      </c>
      <c r="C1858" s="2">
        <f>RSI!I1858</f>
        <v>88.106691596424199</v>
      </c>
      <c r="D1858" s="2">
        <f>MACD!E1858</f>
        <v>-6.7942334261134718E-2</v>
      </c>
      <c r="E1858" s="2">
        <f>MACD!F1858</f>
        <v>-0.10846801322915274</v>
      </c>
      <c r="F1858" s="2">
        <f>'Moving Avg'!D1858</f>
        <v>7.0299999999999994</v>
      </c>
      <c r="G1858" s="2">
        <f>'Moving Avg'!F1858</f>
        <v>6.8900000000000006</v>
      </c>
      <c r="H1858" s="2">
        <f>'Moving Avg'!G1858</f>
        <v>6.7202000000000019</v>
      </c>
      <c r="I1858" s="2">
        <f>'Moving Avg'!H1858</f>
        <v>6.916399999999987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7.27</v>
      </c>
      <c r="C1859" s="2">
        <f>RSI!I1859</f>
        <v>88.106691596424199</v>
      </c>
      <c r="D1859" s="2">
        <f>MACD!E1859</f>
        <v>-7.0860032216043756E-2</v>
      </c>
      <c r="E1859" s="2">
        <f>MACD!F1859</f>
        <v>-0.10094641702653094</v>
      </c>
      <c r="F1859" s="2">
        <f>'Moving Avg'!D1859</f>
        <v>7.0900000000000007</v>
      </c>
      <c r="G1859" s="2">
        <f>'Moving Avg'!F1859</f>
        <v>6.9234999999999998</v>
      </c>
      <c r="H1859" s="2">
        <f>'Moving Avg'!G1859</f>
        <v>6.7336000000000009</v>
      </c>
      <c r="I1859" s="2">
        <f>'Moving Avg'!H1859</f>
        <v>6.9164999999999885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7.27</v>
      </c>
      <c r="C1860" s="2">
        <f>RSI!I1860</f>
        <v>88.106691596424199</v>
      </c>
      <c r="D1860" s="2">
        <f>MACD!E1860</f>
        <v>-7.5643299477397896E-2</v>
      </c>
      <c r="E1860" s="2">
        <f>MACD!F1860</f>
        <v>-9.5885793516704343E-2</v>
      </c>
      <c r="F1860" s="2">
        <f>'Moving Avg'!D1860</f>
        <v>7.15</v>
      </c>
      <c r="G1860" s="2">
        <f>'Moving Avg'!F1860</f>
        <v>6.9570000000000007</v>
      </c>
      <c r="H1860" s="2">
        <f>'Moving Avg'!G1860</f>
        <v>6.7470000000000008</v>
      </c>
      <c r="I1860" s="2">
        <f>'Moving Avg'!H1860</f>
        <v>6.9176499999999885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7.27</v>
      </c>
      <c r="C1861" s="2">
        <f>RSI!I1861</f>
        <v>88.106691596424199</v>
      </c>
      <c r="D1861" s="2">
        <f>MACD!E1861</f>
        <v>-8.337214648299085E-2</v>
      </c>
      <c r="E1861" s="2">
        <f>MACD!F1861</f>
        <v>-9.3383064109961653E-2</v>
      </c>
      <c r="F1861" s="2">
        <f>'Moving Avg'!D1861</f>
        <v>7.2099999999999991</v>
      </c>
      <c r="G1861" s="2">
        <f>'Moving Avg'!F1861</f>
        <v>6.9904999999999999</v>
      </c>
      <c r="H1861" s="2">
        <f>'Moving Avg'!G1861</f>
        <v>6.7603999999999997</v>
      </c>
      <c r="I1861" s="2">
        <f>'Moving Avg'!H1861</f>
        <v>6.9187999999999894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7.27</v>
      </c>
      <c r="C1862" s="2">
        <f>RSI!I1862</f>
        <v>88.106691596424199</v>
      </c>
      <c r="D1862" s="2">
        <f>MACD!E1862</f>
        <v>-9.1896204433435713E-2</v>
      </c>
      <c r="E1862" s="2">
        <f>MACD!F1862</f>
        <v>-9.3085692174656468E-2</v>
      </c>
      <c r="F1862" s="2">
        <f>'Moving Avg'!D1862</f>
        <v>7.2699999999999987</v>
      </c>
      <c r="G1862" s="2">
        <f>'Moving Avg'!F1862</f>
        <v>7.0239999999999991</v>
      </c>
      <c r="H1862" s="2">
        <f>'Moving Avg'!G1862</f>
        <v>6.7737999999999987</v>
      </c>
      <c r="I1862" s="2">
        <f>'Moving Avg'!H1862</f>
        <v>6.9199499999999894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7.23</v>
      </c>
      <c r="C1863" s="2">
        <f>RSI!I1863</f>
        <v>79.864853273718325</v>
      </c>
      <c r="D1863" s="2">
        <f>MACD!E1863</f>
        <v>-9.7983187677420425E-2</v>
      </c>
      <c r="E1863" s="2">
        <f>MACD!F1863</f>
        <v>-9.4065191275209264E-2</v>
      </c>
      <c r="F1863" s="2">
        <f>'Moving Avg'!D1863</f>
        <v>7.2620000000000005</v>
      </c>
      <c r="G1863" s="2">
        <f>'Moving Avg'!F1863</f>
        <v>7.0554999999999994</v>
      </c>
      <c r="H1863" s="2">
        <f>'Moving Avg'!G1863</f>
        <v>6.7863999999999987</v>
      </c>
      <c r="I1863" s="2">
        <f>'Moving Avg'!H1863</f>
        <v>6.9208999999999916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7.21</v>
      </c>
      <c r="C1864" s="2">
        <f>RSI!I1864</f>
        <v>76.034989093112188</v>
      </c>
      <c r="D1864" s="2">
        <f>MACD!E1864</f>
        <v>-0.10311705560159812</v>
      </c>
      <c r="E1864" s="2">
        <f>MACD!F1864</f>
        <v>-9.5875564140487035E-2</v>
      </c>
      <c r="F1864" s="2">
        <f>'Moving Avg'!D1864</f>
        <v>7.25</v>
      </c>
      <c r="G1864" s="2">
        <f>'Moving Avg'!F1864</f>
        <v>7.0714999999999986</v>
      </c>
      <c r="H1864" s="2">
        <f>'Moving Avg'!G1864</f>
        <v>6.7985999999999978</v>
      </c>
      <c r="I1864" s="2">
        <f>'Moving Avg'!H1864</f>
        <v>6.9217499999999914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7.21</v>
      </c>
      <c r="C1865" s="2">
        <f>RSI!I1865</f>
        <v>76.034989093112188</v>
      </c>
      <c r="D1865" s="2">
        <f>MACD!E1865</f>
        <v>-0.10869923639003787</v>
      </c>
      <c r="E1865" s="2">
        <f>MACD!F1865</f>
        <v>-9.8440298590397213E-2</v>
      </c>
      <c r="F1865" s="2">
        <f>'Moving Avg'!D1865</f>
        <v>7.2379999999999995</v>
      </c>
      <c r="G1865" s="2">
        <f>'Moving Avg'!F1865</f>
        <v>7.0875000000000004</v>
      </c>
      <c r="H1865" s="2">
        <f>'Moving Avg'!G1865</f>
        <v>6.8107999999999969</v>
      </c>
      <c r="I1865" s="2">
        <f>'Moving Avg'!H1865</f>
        <v>6.922599999999993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7.21</v>
      </c>
      <c r="C1866" s="2">
        <f>RSI!I1866</f>
        <v>76.034989093112188</v>
      </c>
      <c r="D1866" s="2">
        <f>MACD!E1866</f>
        <v>-0.11456904485516795</v>
      </c>
      <c r="E1866" s="2">
        <f>MACD!F1866</f>
        <v>-0.10166604784335137</v>
      </c>
      <c r="F1866" s="2">
        <f>'Moving Avg'!D1866</f>
        <v>7.2260000000000009</v>
      </c>
      <c r="G1866" s="2">
        <f>'Moving Avg'!F1866</f>
        <v>7.097999999999999</v>
      </c>
      <c r="H1866" s="2">
        <f>'Moving Avg'!G1866</f>
        <v>6.822999999999996</v>
      </c>
      <c r="I1866" s="2">
        <f>'Moving Avg'!H1866</f>
        <v>6.9234499999999946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7.21</v>
      </c>
      <c r="C1867" s="2">
        <f>RSI!I1867</f>
        <v>76.034989093112188</v>
      </c>
      <c r="D1867" s="2">
        <f>MACD!E1867</f>
        <v>-0.12059731023548181</v>
      </c>
      <c r="E1867" s="2">
        <f>MACD!F1867</f>
        <v>-0.10545230032177746</v>
      </c>
      <c r="F1867" s="2">
        <f>'Moving Avg'!D1867</f>
        <v>7.2140000000000004</v>
      </c>
      <c r="G1867" s="2">
        <f>'Moving Avg'!F1867</f>
        <v>7.1084999999999994</v>
      </c>
      <c r="H1867" s="2">
        <f>'Moving Avg'!G1867</f>
        <v>6.8351999999999951</v>
      </c>
      <c r="I1867" s="2">
        <f>'Moving Avg'!H1867</f>
        <v>6.9242999999999952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7.21</v>
      </c>
      <c r="C1868" s="2">
        <f>RSI!I1868</f>
        <v>76.034989093112188</v>
      </c>
      <c r="D1868" s="2">
        <f>MACD!E1868</f>
        <v>-8.0527178436748059E-2</v>
      </c>
      <c r="E1868" s="2">
        <f>MACD!F1868</f>
        <v>-0.10046727594477159</v>
      </c>
      <c r="F1868" s="2">
        <f>'Moving Avg'!D1868</f>
        <v>7.2099999999999991</v>
      </c>
      <c r="G1868" s="2">
        <f>'Moving Avg'!F1868</f>
        <v>7.118999999999998</v>
      </c>
      <c r="H1868" s="2">
        <f>'Moving Avg'!G1868</f>
        <v>6.8473999999999942</v>
      </c>
      <c r="I1868" s="2">
        <f>'Moving Avg'!H1868</f>
        <v>6.9251499999999968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7.21</v>
      </c>
      <c r="C1869" s="2">
        <f>RSI!I1869</f>
        <v>76.034989093112188</v>
      </c>
      <c r="D1869" s="2">
        <f>MACD!E1869</f>
        <v>-4.7531751204843431E-2</v>
      </c>
      <c r="E1869" s="2">
        <f>MACD!F1869</f>
        <v>-8.9880170996785969E-2</v>
      </c>
      <c r="F1869" s="2">
        <f>'Moving Avg'!D1869</f>
        <v>7.2099999999999991</v>
      </c>
      <c r="G1869" s="2">
        <f>'Moving Avg'!F1869</f>
        <v>7.1304999999999996</v>
      </c>
      <c r="H1869" s="2">
        <f>'Moving Avg'!G1869</f>
        <v>6.8595999999999933</v>
      </c>
      <c r="I1869" s="2">
        <f>'Moving Avg'!H1869</f>
        <v>6.9259999999999984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7.21</v>
      </c>
      <c r="C1870" s="2">
        <f>RSI!I1870</f>
        <v>76.034989093112202</v>
      </c>
      <c r="D1870" s="2">
        <f>MACD!E1870</f>
        <v>-2.0455199941045166E-2</v>
      </c>
      <c r="E1870" s="2">
        <f>MACD!F1870</f>
        <v>-7.5995176785637816E-2</v>
      </c>
      <c r="F1870" s="2">
        <f>'Moving Avg'!D1870</f>
        <v>7.2099999999999991</v>
      </c>
      <c r="G1870" s="2">
        <f>'Moving Avg'!F1870</f>
        <v>7.1419999999999986</v>
      </c>
      <c r="H1870" s="2">
        <f>'Moving Avg'!G1870</f>
        <v>6.8717999999999941</v>
      </c>
      <c r="I1870" s="2">
        <f>'Moving Avg'!H1870</f>
        <v>6.9255499999999985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44735</v>
      </c>
      <c r="B1871" s="2">
        <f>RSI!B1871</f>
        <v>6.89</v>
      </c>
      <c r="C1871" s="2">
        <f>RSI!I1871</f>
        <v>33.218094871003899</v>
      </c>
      <c r="D1871" s="2">
        <f>MACD!E1871</f>
        <v>2.5379194353282841E-2</v>
      </c>
      <c r="E1871" s="2">
        <f>MACD!F1871</f>
        <v>-5.5720302557853686E-2</v>
      </c>
      <c r="F1871" s="2">
        <f>'Moving Avg'!D1871</f>
        <v>7.145999999999999</v>
      </c>
      <c r="G1871" s="2">
        <f>'Moving Avg'!F1871</f>
        <v>7.1379999999999981</v>
      </c>
      <c r="H1871" s="2">
        <f>'Moving Avg'!G1871</f>
        <v>6.8775999999999939</v>
      </c>
      <c r="I1871" s="2">
        <f>'Moving Avg'!H1871</f>
        <v>6.9234999999999989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6.7</v>
      </c>
      <c r="C1872" s="2">
        <f>RSI!I1872</f>
        <v>24.423767369012182</v>
      </c>
      <c r="D1872" s="2">
        <f>MACD!E1872</f>
        <v>7.9404669149656826E-2</v>
      </c>
      <c r="E1872" s="2">
        <f>MACD!F1872</f>
        <v>-2.8695308216351585E-2</v>
      </c>
      <c r="F1872" s="2">
        <f>'Moving Avg'!D1872</f>
        <v>7.0439999999999996</v>
      </c>
      <c r="G1872" s="2">
        <f>'Moving Avg'!F1872</f>
        <v>7.1244999999999958</v>
      </c>
      <c r="H1872" s="2">
        <f>'Moving Avg'!G1872</f>
        <v>6.8795999999999946</v>
      </c>
      <c r="I1872" s="2">
        <f>'Moving Avg'!H1872</f>
        <v>6.9204999999999997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6.6</v>
      </c>
      <c r="C1873" s="2">
        <f>RSI!I1873</f>
        <v>21.236988505195299</v>
      </c>
      <c r="D1873" s="2">
        <f>MACD!E1873</f>
        <v>0.12857671157815798</v>
      </c>
      <c r="E1873" s="2">
        <f>MACD!F1873</f>
        <v>2.7590957425503264E-3</v>
      </c>
      <c r="F1873" s="2">
        <f>'Moving Avg'!D1873</f>
        <v>6.9219999999999997</v>
      </c>
      <c r="G1873" s="2">
        <f>'Moving Avg'!F1873</f>
        <v>7.1059999999999963</v>
      </c>
      <c r="H1873" s="2">
        <f>'Moving Avg'!G1873</f>
        <v>6.8797999999999959</v>
      </c>
      <c r="I1873" s="2">
        <f>'Moving Avg'!H1873</f>
        <v>6.9169999999999989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6.6</v>
      </c>
      <c r="C1874" s="2">
        <f>RSI!I1874</f>
        <v>21.236988505195299</v>
      </c>
      <c r="D1874" s="2">
        <f>MACD!E1874</f>
        <v>0.16973911847709022</v>
      </c>
      <c r="E1874" s="2">
        <f>MACD!F1874</f>
        <v>3.6155100289458307E-2</v>
      </c>
      <c r="F1874" s="2">
        <f>'Moving Avg'!D1874</f>
        <v>6.8</v>
      </c>
      <c r="G1874" s="2">
        <f>'Moving Avg'!F1874</f>
        <v>7.0874999999999968</v>
      </c>
      <c r="H1874" s="2">
        <f>'Moving Avg'!G1874</f>
        <v>6.8799999999999963</v>
      </c>
      <c r="I1874" s="2">
        <f>'Moving Avg'!H1874</f>
        <v>6.9134999999999991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6.89</v>
      </c>
      <c r="C1875" s="2">
        <f>RSI!I1875</f>
        <v>45.259384210000896</v>
      </c>
      <c r="D1875" s="2">
        <f>MACD!E1875</f>
        <v>0.18552460401355031</v>
      </c>
      <c r="E1875" s="2">
        <f>MACD!F1875</f>
        <v>6.602900103427671E-2</v>
      </c>
      <c r="F1875" s="2">
        <f>'Moving Avg'!D1875</f>
        <v>6.7359999999999998</v>
      </c>
      <c r="G1875" s="2">
        <f>'Moving Avg'!F1875</f>
        <v>7.0834999999999964</v>
      </c>
      <c r="H1875" s="2">
        <f>'Moving Avg'!G1875</f>
        <v>6.886199999999997</v>
      </c>
      <c r="I1875" s="2">
        <f>'Moving Avg'!H1875</f>
        <v>6.9114500000000012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6.99</v>
      </c>
      <c r="C1876" s="2">
        <f>RSI!I1876</f>
        <v>50.828590979038097</v>
      </c>
      <c r="D1876" s="2">
        <f>MACD!E1876</f>
        <v>0.19201722539951227</v>
      </c>
      <c r="E1876" s="2">
        <f>MACD!F1876</f>
        <v>9.1226645907323822E-2</v>
      </c>
      <c r="F1876" s="2">
        <f>'Moving Avg'!D1876</f>
        <v>6.7560000000000002</v>
      </c>
      <c r="G1876" s="2">
        <f>'Moving Avg'!F1876</f>
        <v>7.0844999999999985</v>
      </c>
      <c r="H1876" s="2">
        <f>'Moving Avg'!G1876</f>
        <v>6.8943999999999974</v>
      </c>
      <c r="I1876" s="2">
        <f>'Moving Avg'!H1876</f>
        <v>6.9099000000000022</v>
      </c>
      <c r="J1876" s="6" t="str">
        <f>OBV!F1876</f>
        <v>BEARISH</v>
      </c>
      <c r="K1876" s="6" t="str">
        <f>OBV!G1876</f>
        <v>NEUTRAL</v>
      </c>
      <c r="L1876" s="6" t="str">
        <f>OBV!H1876</f>
        <v>BEARISH DIVERGENCE</v>
      </c>
    </row>
    <row r="1877" spans="1:12" ht="13.5" x14ac:dyDescent="0.25">
      <c r="A1877" s="3">
        <f>RSI!A1877</f>
        <v>44743</v>
      </c>
      <c r="B1877" s="2">
        <f>RSI!B1877</f>
        <v>6.99</v>
      </c>
      <c r="C1877" s="2">
        <f>RSI!I1877</f>
        <v>50.828590979038097</v>
      </c>
      <c r="D1877" s="2">
        <f>MACD!E1877</f>
        <v>0.19742292904492942</v>
      </c>
      <c r="E1877" s="2">
        <f>MACD!F1877</f>
        <v>0.11246590253484495</v>
      </c>
      <c r="F1877" s="2">
        <f>'Moving Avg'!D1877</f>
        <v>6.8140000000000001</v>
      </c>
      <c r="G1877" s="2">
        <f>'Moving Avg'!F1877</f>
        <v>7.0854999999999988</v>
      </c>
      <c r="H1877" s="2">
        <f>'Moving Avg'!G1877</f>
        <v>6.9025999999999978</v>
      </c>
      <c r="I1877" s="2">
        <f>'Moving Avg'!H1877</f>
        <v>6.908350000000004</v>
      </c>
      <c r="J1877" s="6" t="str">
        <f>OBV!F1877</f>
        <v>BEARISH</v>
      </c>
      <c r="K1877" s="6" t="str">
        <f>OBV!G1877</f>
        <v>NEUTRAL</v>
      </c>
      <c r="L1877" s="6" t="str">
        <f>OBV!H1877</f>
        <v>BEARISH DIVERGENCE</v>
      </c>
    </row>
    <row r="1878" spans="1:12" ht="13.5" x14ac:dyDescent="0.25">
      <c r="A1878" s="3">
        <f>RSI!A1878</f>
        <v>44746</v>
      </c>
      <c r="B1878" s="2">
        <f>RSI!B1878</f>
        <v>6.99</v>
      </c>
      <c r="C1878" s="2">
        <f>RSI!I1878</f>
        <v>50.828590979038097</v>
      </c>
      <c r="D1878" s="2">
        <f>MACD!E1878</f>
        <v>0.2019154555016538</v>
      </c>
      <c r="E1878" s="2">
        <f>MACD!F1878</f>
        <v>0.13035581312820674</v>
      </c>
      <c r="F1878" s="2">
        <f>'Moving Avg'!D1878</f>
        <v>6.8920000000000003</v>
      </c>
      <c r="G1878" s="2">
        <f>'Moving Avg'!F1878</f>
        <v>7.0714999999999986</v>
      </c>
      <c r="H1878" s="2">
        <f>'Moving Avg'!G1878</f>
        <v>6.9103999999999992</v>
      </c>
      <c r="I1878" s="2">
        <f>'Moving Avg'!H1878</f>
        <v>6.906800000000004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6.69</v>
      </c>
      <c r="C1879" s="2">
        <f>RSI!I1879</f>
        <v>36.800169921757657</v>
      </c>
      <c r="D1879" s="2">
        <f>MACD!E1879</f>
        <v>0.22786355508453848</v>
      </c>
      <c r="E1879" s="2">
        <f>MACD!F1879</f>
        <v>0.1498573615194731</v>
      </c>
      <c r="F1879" s="2">
        <f>'Moving Avg'!D1879</f>
        <v>6.9099999999999993</v>
      </c>
      <c r="G1879" s="2">
        <f>'Moving Avg'!F1879</f>
        <v>7.0424999999999986</v>
      </c>
      <c r="H1879" s="2">
        <f>'Moving Avg'!G1879</f>
        <v>6.9122000000000003</v>
      </c>
      <c r="I1879" s="2">
        <f>'Moving Avg'!H1879</f>
        <v>6.9037500000000058</v>
      </c>
      <c r="J1879" s="6" t="str">
        <f>OBV!F1879</f>
        <v>BEARISH</v>
      </c>
      <c r="K1879" s="6" t="str">
        <f>OBV!G1879</f>
        <v>NEUTRAL</v>
      </c>
      <c r="L1879" s="6" t="str">
        <f>OBV!H1879</f>
        <v>BEARISH DIVERGENCE</v>
      </c>
    </row>
    <row r="1880" spans="1:12" ht="13.5" x14ac:dyDescent="0.25">
      <c r="A1880" s="3">
        <f>RSI!A1880</f>
        <v>44748</v>
      </c>
      <c r="B1880" s="2">
        <f>RSI!B1880</f>
        <v>6.95</v>
      </c>
      <c r="C1880" s="2">
        <f>RSI!I1880</f>
        <v>49.745484032349182</v>
      </c>
      <c r="D1880" s="2">
        <f>MACD!E1880</f>
        <v>0.23226319373113391</v>
      </c>
      <c r="E1880" s="2">
        <f>MACD!F1880</f>
        <v>0.16633852796180526</v>
      </c>
      <c r="F1880" s="2">
        <f>'Moving Avg'!D1880</f>
        <v>6.9219999999999997</v>
      </c>
      <c r="G1880" s="2">
        <f>'Moving Avg'!F1880</f>
        <v>7.0264999999999986</v>
      </c>
      <c r="H1880" s="2">
        <f>'Moving Avg'!G1880</f>
        <v>6.9192</v>
      </c>
      <c r="I1880" s="2">
        <f>'Moving Avg'!H1880</f>
        <v>6.9020000000000064</v>
      </c>
      <c r="J1880" s="6" t="str">
        <f>OBV!F1880</f>
        <v>BEARISH</v>
      </c>
      <c r="K1880" s="6" t="str">
        <f>OBV!G1880</f>
        <v>NEUTRAL</v>
      </c>
      <c r="L1880" s="6" t="str">
        <f>OBV!H1880</f>
        <v>BEARISH DIVERGENCE</v>
      </c>
    </row>
    <row r="1881" spans="1:12" ht="13.5" x14ac:dyDescent="0.25">
      <c r="A1881" s="3">
        <f>RSI!A1881</f>
        <v>44749</v>
      </c>
      <c r="B1881" s="2">
        <f>RSI!B1881</f>
        <v>6.95</v>
      </c>
      <c r="C1881" s="2">
        <f>RSI!I1881</f>
        <v>49.745484032349182</v>
      </c>
      <c r="D1881" s="2">
        <f>MACD!E1881</f>
        <v>0.18679552379634501</v>
      </c>
      <c r="E1881" s="2">
        <f>MACD!F1881</f>
        <v>0.17042992712871322</v>
      </c>
      <c r="F1881" s="2">
        <f>'Moving Avg'!D1881</f>
        <v>6.9139999999999997</v>
      </c>
      <c r="G1881" s="2">
        <f>'Moving Avg'!F1881</f>
        <v>7.0104999999999977</v>
      </c>
      <c r="H1881" s="2">
        <f>'Moving Avg'!G1881</f>
        <v>6.9261999999999997</v>
      </c>
      <c r="I1881" s="2">
        <f>'Moving Avg'!H1881</f>
        <v>6.9002500000000078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</row>
    <row r="1882" spans="1:12" ht="13.5" x14ac:dyDescent="0.25">
      <c r="A1882" s="3">
        <f>RSI!A1882</f>
        <v>44750</v>
      </c>
      <c r="B1882" s="2">
        <f>RSI!B1882</f>
        <v>6.95</v>
      </c>
      <c r="C1882" s="2">
        <f>RSI!I1882</f>
        <v>49.745484032349182</v>
      </c>
      <c r="D1882" s="2">
        <f>MACD!E1882</f>
        <v>0.11912945163893163</v>
      </c>
      <c r="E1882" s="2">
        <f>MACD!F1882</f>
        <v>0.16016983203075691</v>
      </c>
      <c r="F1882" s="2">
        <f>'Moving Avg'!D1882</f>
        <v>6.9060000000000006</v>
      </c>
      <c r="G1882" s="2">
        <f>'Moving Avg'!F1882</f>
        <v>6.9944999999999977</v>
      </c>
      <c r="H1882" s="2">
        <f>'Moving Avg'!G1882</f>
        <v>6.9274000000000013</v>
      </c>
      <c r="I1882" s="2">
        <f>'Moving Avg'!H1882</f>
        <v>6.8985000000000083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6.95</v>
      </c>
      <c r="C1883" s="2">
        <f>RSI!I1883</f>
        <v>49.745484032349175</v>
      </c>
      <c r="D1883" s="2">
        <f>MACD!E1883</f>
        <v>4.6523503918576736E-2</v>
      </c>
      <c r="E1883" s="2">
        <f>MACD!F1883</f>
        <v>0.13744056640832086</v>
      </c>
      <c r="F1883" s="2">
        <f>'Moving Avg'!D1883</f>
        <v>6.8980000000000006</v>
      </c>
      <c r="G1883" s="2">
        <f>'Moving Avg'!F1883</f>
        <v>6.9804999999999975</v>
      </c>
      <c r="H1883" s="2">
        <f>'Moving Avg'!G1883</f>
        <v>6.9344000000000019</v>
      </c>
      <c r="I1883" s="2">
        <f>'Moving Avg'!H1883</f>
        <v>6.8967500000000088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6.94</v>
      </c>
      <c r="C1884" s="2">
        <f>RSI!I1884</f>
        <v>49.223883599888225</v>
      </c>
      <c r="D1884" s="2">
        <f>MACD!E1884</f>
        <v>-1.4139543485331529E-2</v>
      </c>
      <c r="E1884" s="2">
        <f>MACD!F1884</f>
        <v>0.10712454442959038</v>
      </c>
      <c r="F1884" s="2">
        <f>'Moving Avg'!D1884</f>
        <v>6.9480000000000004</v>
      </c>
      <c r="G1884" s="2">
        <f>'Moving Avg'!F1884</f>
        <v>6.9669999999999987</v>
      </c>
      <c r="H1884" s="2">
        <f>'Moving Avg'!G1884</f>
        <v>6.941200000000002</v>
      </c>
      <c r="I1884" s="2">
        <f>'Moving Avg'!H1884</f>
        <v>6.8949500000000095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</row>
    <row r="1885" spans="1:12" ht="13.5" x14ac:dyDescent="0.25">
      <c r="A1885" s="3">
        <f>RSI!A1885</f>
        <v>44755</v>
      </c>
      <c r="B1885" s="2">
        <f>RSI!B1885</f>
        <v>6.94</v>
      </c>
      <c r="C1885" s="2">
        <f>RSI!I1885</f>
        <v>49.223883599888225</v>
      </c>
      <c r="D1885" s="2">
        <f>MACD!E1885</f>
        <v>-2.0765696938704004E-2</v>
      </c>
      <c r="E1885" s="2">
        <f>MACD!F1885</f>
        <v>8.1546496155931514E-2</v>
      </c>
      <c r="F1885" s="2">
        <f>'Moving Avg'!D1885</f>
        <v>6.9460000000000006</v>
      </c>
      <c r="G1885" s="2">
        <f>'Moving Avg'!F1885</f>
        <v>6.9535</v>
      </c>
      <c r="H1885" s="2">
        <f>'Moving Avg'!G1885</f>
        <v>6.9480000000000022</v>
      </c>
      <c r="I1885" s="2">
        <f>'Moving Avg'!H1885</f>
        <v>6.8931500000000092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6.94</v>
      </c>
      <c r="C1886" s="2">
        <f>RSI!I1886</f>
        <v>49.223883599888225</v>
      </c>
      <c r="D1886" s="2">
        <f>MACD!E1886</f>
        <v>-1.0905666773240341E-2</v>
      </c>
      <c r="E1886" s="2">
        <f>MACD!F1886</f>
        <v>6.3056063570097146E-2</v>
      </c>
      <c r="F1886" s="2">
        <f>'Moving Avg'!D1886</f>
        <v>6.944</v>
      </c>
      <c r="G1886" s="2">
        <f>'Moving Avg'!F1886</f>
        <v>6.94</v>
      </c>
      <c r="H1886" s="2">
        <f>'Moving Avg'!G1886</f>
        <v>6.9548000000000014</v>
      </c>
      <c r="I1886" s="2">
        <f>'Moving Avg'!H1886</f>
        <v>6.8913500000000116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6.94</v>
      </c>
      <c r="C1887" s="2">
        <f>RSI!I1887</f>
        <v>49.223883599888225</v>
      </c>
      <c r="D1887" s="2">
        <f>MACD!E1887</f>
        <v>-2.4864902416288359E-3</v>
      </c>
      <c r="E1887" s="2">
        <f>MACD!F1887</f>
        <v>4.9947552807751955E-2</v>
      </c>
      <c r="F1887" s="2">
        <f>'Moving Avg'!D1887</f>
        <v>6.9420000000000002</v>
      </c>
      <c r="G1887" s="2">
        <f>'Moving Avg'!F1887</f>
        <v>6.9264999999999999</v>
      </c>
      <c r="H1887" s="2">
        <f>'Moving Avg'!G1887</f>
        <v>6.9616000000000007</v>
      </c>
      <c r="I1887" s="2">
        <f>'Moving Avg'!H1887</f>
        <v>6.8895500000000114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6.94</v>
      </c>
      <c r="C1888" s="2">
        <f>RSI!I1888</f>
        <v>49.223883599888232</v>
      </c>
      <c r="D1888" s="2">
        <f>MACD!E1888</f>
        <v>4.7078673286264916E-3</v>
      </c>
      <c r="E1888" s="2">
        <f>MACD!F1888</f>
        <v>4.0899615711926865E-2</v>
      </c>
      <c r="F1888" s="2">
        <f>'Moving Avg'!D1888</f>
        <v>6.94</v>
      </c>
      <c r="G1888" s="2">
        <f>'Moving Avg'!F1888</f>
        <v>6.9130000000000011</v>
      </c>
      <c r="H1888" s="2">
        <f>'Moving Avg'!G1888</f>
        <v>6.9683999999999999</v>
      </c>
      <c r="I1888" s="2">
        <f>'Moving Avg'!H1888</f>
        <v>6.887750000000012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6.94</v>
      </c>
      <c r="C1889" s="2">
        <f>RSI!I1889</f>
        <v>49.223883599888239</v>
      </c>
      <c r="D1889" s="2">
        <f>MACD!E1889</f>
        <v>-3.529322423118586E-2</v>
      </c>
      <c r="E1889" s="2">
        <f>MACD!F1889</f>
        <v>2.5661047723304319E-2</v>
      </c>
      <c r="F1889" s="2">
        <f>'Moving Avg'!D1889</f>
        <v>6.94</v>
      </c>
      <c r="G1889" s="2">
        <f>'Moving Avg'!F1889</f>
        <v>6.8995000000000006</v>
      </c>
      <c r="H1889" s="2">
        <f>'Moving Avg'!G1889</f>
        <v>6.9752000000000001</v>
      </c>
      <c r="I1889" s="2">
        <f>'Moving Avg'!H1889</f>
        <v>6.8859000000000128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6.94</v>
      </c>
      <c r="C1890" s="2">
        <f>RSI!I1890</f>
        <v>49.223883599888232</v>
      </c>
      <c r="D1890" s="2">
        <f>MACD!E1890</f>
        <v>-2.9079911644360301E-2</v>
      </c>
      <c r="E1890" s="2">
        <f>MACD!F1890</f>
        <v>1.4712855849771394E-2</v>
      </c>
      <c r="F1890" s="2">
        <f>'Moving Avg'!D1890</f>
        <v>6.94</v>
      </c>
      <c r="G1890" s="2">
        <f>'Moving Avg'!F1890</f>
        <v>6.8860000000000001</v>
      </c>
      <c r="H1890" s="2">
        <f>'Moving Avg'!G1890</f>
        <v>6.9819999999999993</v>
      </c>
      <c r="I1890" s="2">
        <f>'Moving Avg'!H1890</f>
        <v>6.8840500000000135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6.94</v>
      </c>
      <c r="C1891" s="2">
        <f>RSI!I1891</f>
        <v>49.223883599888232</v>
      </c>
      <c r="D1891" s="2">
        <f>MACD!E1891</f>
        <v>-2.3766576578962528E-2</v>
      </c>
      <c r="E1891" s="2">
        <f>MACD!F1891</f>
        <v>7.0169693640246104E-3</v>
      </c>
      <c r="F1891" s="2">
        <f>'Moving Avg'!D1891</f>
        <v>6.94</v>
      </c>
      <c r="G1891" s="2">
        <f>'Moving Avg'!F1891</f>
        <v>6.8885000000000005</v>
      </c>
      <c r="H1891" s="2">
        <f>'Moving Avg'!G1891</f>
        <v>6.9887999999999986</v>
      </c>
      <c r="I1891" s="2">
        <f>'Moving Avg'!H1891</f>
        <v>6.8822000000000125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6.94</v>
      </c>
      <c r="C1892" s="2">
        <f>RSI!I1892</f>
        <v>49.223883599888232</v>
      </c>
      <c r="D1892" s="2">
        <f>MACD!E1892</f>
        <v>-1.9218902934232673E-2</v>
      </c>
      <c r="E1892" s="2">
        <f>MACD!F1892</f>
        <v>1.7697949043731544E-3</v>
      </c>
      <c r="F1892" s="2">
        <f>'Moving Avg'!D1892</f>
        <v>6.94</v>
      </c>
      <c r="G1892" s="2">
        <f>'Moving Avg'!F1892</f>
        <v>6.9004999999999992</v>
      </c>
      <c r="H1892" s="2">
        <f>'Moving Avg'!G1892</f>
        <v>6.9955999999999996</v>
      </c>
      <c r="I1892" s="2">
        <f>'Moving Avg'!H1892</f>
        <v>6.8803500000000142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6.94</v>
      </c>
      <c r="C1893" s="2">
        <f>RSI!I1893</f>
        <v>49.223883599888225</v>
      </c>
      <c r="D1893" s="2">
        <f>MACD!E1893</f>
        <v>-1.5322931811618368E-2</v>
      </c>
      <c r="E1893" s="2">
        <f>MACD!F1893</f>
        <v>-1.6487504388251503E-3</v>
      </c>
      <c r="F1893" s="2">
        <f>'Moving Avg'!D1893</f>
        <v>6.94</v>
      </c>
      <c r="G1893" s="2">
        <f>'Moving Avg'!F1893</f>
        <v>6.9174999999999995</v>
      </c>
      <c r="H1893" s="2">
        <f>'Moving Avg'!G1893</f>
        <v>7.0023999999999988</v>
      </c>
      <c r="I1893" s="2">
        <f>'Moving Avg'!H1893</f>
        <v>6.8785000000000149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44769</v>
      </c>
      <c r="B1894" s="2">
        <f>RSI!B1894</f>
        <v>6.94</v>
      </c>
      <c r="C1894" s="2">
        <f>RSI!I1894</f>
        <v>49.223883599888225</v>
      </c>
      <c r="D1894" s="2">
        <f>MACD!E1894</f>
        <v>-1.3520413902883277E-2</v>
      </c>
      <c r="E1894" s="2">
        <f>MACD!F1894</f>
        <v>-4.0230831316367755E-3</v>
      </c>
      <c r="F1894" s="2">
        <f>'Moving Avg'!D1894</f>
        <v>6.94</v>
      </c>
      <c r="G1894" s="2">
        <f>'Moving Avg'!F1894</f>
        <v>6.9344999999999999</v>
      </c>
      <c r="H1894" s="2">
        <f>'Moving Avg'!G1894</f>
        <v>7.0033999999999992</v>
      </c>
      <c r="I1894" s="2">
        <f>'Moving Avg'!H1894</f>
        <v>6.8766500000000157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6.94</v>
      </c>
      <c r="C1895" s="2">
        <f>RSI!I1895</f>
        <v>49.223883599888225</v>
      </c>
      <c r="D1895" s="2">
        <f>MACD!E1895</f>
        <v>-1.1954105981192953E-2</v>
      </c>
      <c r="E1895" s="2">
        <f>MACD!F1895</f>
        <v>-5.6092877015480117E-3</v>
      </c>
      <c r="F1895" s="2">
        <f>'Moving Avg'!D1895</f>
        <v>6.94</v>
      </c>
      <c r="G1895" s="2">
        <f>'Moving Avg'!F1895</f>
        <v>6.9369999999999994</v>
      </c>
      <c r="H1895" s="2">
        <f>'Moving Avg'!G1895</f>
        <v>7.0043999999999995</v>
      </c>
      <c r="I1895" s="2">
        <f>'Moving Avg'!H1895</f>
        <v>6.8748000000000147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6.94</v>
      </c>
      <c r="C1896" s="2">
        <f>RSI!I1896</f>
        <v>49.223883599888225</v>
      </c>
      <c r="D1896" s="2">
        <f>MACD!E1896</f>
        <v>-1.0590712527091206E-2</v>
      </c>
      <c r="E1896" s="2">
        <f>MACD!F1896</f>
        <v>-6.6055726666566505E-3</v>
      </c>
      <c r="F1896" s="2">
        <f>'Moving Avg'!D1896</f>
        <v>6.94</v>
      </c>
      <c r="G1896" s="2">
        <f>'Moving Avg'!F1896</f>
        <v>6.9344999999999999</v>
      </c>
      <c r="H1896" s="2">
        <f>'Moving Avg'!G1896</f>
        <v>7.0031999999999979</v>
      </c>
      <c r="I1896" s="2">
        <f>'Moving Avg'!H1896</f>
        <v>6.8729500000000154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6.93</v>
      </c>
      <c r="C1897" s="2">
        <f>RSI!I1897</f>
        <v>47.907481677565478</v>
      </c>
      <c r="D1897" s="2">
        <f>MACD!E1897</f>
        <v>-8.6610941510629758E-3</v>
      </c>
      <c r="E1897" s="2">
        <f>MACD!F1897</f>
        <v>-7.0166769635379165E-3</v>
      </c>
      <c r="F1897" s="2">
        <f>'Moving Avg'!D1897</f>
        <v>6.9379999999999997</v>
      </c>
      <c r="G1897" s="2">
        <f>'Moving Avg'!F1897</f>
        <v>6.9314999999999998</v>
      </c>
      <c r="H1897" s="2">
        <f>'Moving Avg'!G1897</f>
        <v>7.0017999999999985</v>
      </c>
      <c r="I1897" s="2">
        <f>'Moving Avg'!H1897</f>
        <v>6.8710500000000145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7.1</v>
      </c>
      <c r="C1898" s="2">
        <f>RSI!I1898</f>
        <v>65.029317958396234</v>
      </c>
      <c r="D1898" s="2">
        <f>MACD!E1898</f>
        <v>-1.9529215433079727E-2</v>
      </c>
      <c r="E1898" s="2">
        <f>MACD!F1898</f>
        <v>-9.5191846574462797E-3</v>
      </c>
      <c r="F1898" s="2">
        <f>'Moving Avg'!D1898</f>
        <v>6.9700000000000006</v>
      </c>
      <c r="G1898" s="2">
        <f>'Moving Avg'!F1898</f>
        <v>6.9369999999999994</v>
      </c>
      <c r="H1898" s="2">
        <f>'Moving Avg'!G1898</f>
        <v>7.0037999999999991</v>
      </c>
      <c r="I1898" s="2">
        <f>'Moving Avg'!H1898</f>
        <v>6.8700000000000152</v>
      </c>
      <c r="J1898" s="6" t="str">
        <f>OBV!F1898</f>
        <v>BEARISH</v>
      </c>
      <c r="K1898" s="6" t="str">
        <f>OBV!G1898</f>
        <v>NEUTRAL</v>
      </c>
      <c r="L1898" s="6" t="str">
        <f>OBV!H1898</f>
        <v>BEARISH DIVERGENCE</v>
      </c>
    </row>
    <row r="1899" spans="1:12" ht="13.5" x14ac:dyDescent="0.25">
      <c r="A1899" s="3">
        <f>RSI!A1899</f>
        <v>44776</v>
      </c>
      <c r="B1899" s="2">
        <f>RSI!B1899</f>
        <v>7.1</v>
      </c>
      <c r="C1899" s="2">
        <f>RSI!I1899</f>
        <v>65.029317958396234</v>
      </c>
      <c r="D1899" s="2">
        <f>MACD!E1899</f>
        <v>-2.9644931931149365E-2</v>
      </c>
      <c r="E1899" s="2">
        <f>MACD!F1899</f>
        <v>-1.3544334112186897E-2</v>
      </c>
      <c r="F1899" s="2">
        <f>'Moving Avg'!D1899</f>
        <v>7.0020000000000007</v>
      </c>
      <c r="G1899" s="2">
        <f>'Moving Avg'!F1899</f>
        <v>6.9574999999999987</v>
      </c>
      <c r="H1899" s="2">
        <f>'Moving Avg'!G1899</f>
        <v>7.0061999999999989</v>
      </c>
      <c r="I1899" s="2">
        <f>'Moving Avg'!H1899</f>
        <v>6.870500000000014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</row>
    <row r="1900" spans="1:12" ht="13.5" x14ac:dyDescent="0.25">
      <c r="A1900" s="3">
        <f>RSI!A1900</f>
        <v>44777</v>
      </c>
      <c r="B1900" s="2">
        <f>RSI!B1900</f>
        <v>7.1</v>
      </c>
      <c r="C1900" s="2">
        <f>RSI!I1900</f>
        <v>65.029317958396234</v>
      </c>
      <c r="D1900" s="2">
        <f>MACD!E1900</f>
        <v>-3.9055878681132583E-2</v>
      </c>
      <c r="E1900" s="2">
        <f>MACD!F1900</f>
        <v>-1.8646643025976035E-2</v>
      </c>
      <c r="F1900" s="2">
        <f>'Moving Avg'!D1900</f>
        <v>7.0340000000000007</v>
      </c>
      <c r="G1900" s="2">
        <f>'Moving Avg'!F1900</f>
        <v>6.9649999999999981</v>
      </c>
      <c r="H1900" s="2">
        <f>'Moving Avg'!G1900</f>
        <v>7.0085999999999986</v>
      </c>
      <c r="I1900" s="2">
        <f>'Moving Avg'!H1900</f>
        <v>6.8710000000000129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7.1</v>
      </c>
      <c r="C1901" s="2">
        <f>RSI!I1901</f>
        <v>65.029317958396234</v>
      </c>
      <c r="D1901" s="2">
        <f>MACD!E1901</f>
        <v>-4.7807408144156405E-2</v>
      </c>
      <c r="E1901" s="2">
        <f>MACD!F1901</f>
        <v>-2.447879604961211E-2</v>
      </c>
      <c r="F1901" s="2">
        <f>'Moving Avg'!D1901</f>
        <v>7.0659999999999998</v>
      </c>
      <c r="G1901" s="2">
        <f>'Moving Avg'!F1901</f>
        <v>6.9724999999999984</v>
      </c>
      <c r="H1901" s="2">
        <f>'Moving Avg'!G1901</f>
        <v>7.0111999999999997</v>
      </c>
      <c r="I1901" s="2">
        <f>'Moving Avg'!H1901</f>
        <v>6.8715000000000126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</row>
    <row r="1902" spans="1:12" ht="13.5" x14ac:dyDescent="0.25">
      <c r="A1902" s="3">
        <f>RSI!A1902</f>
        <v>44781</v>
      </c>
      <c r="B1902" s="2">
        <f>RSI!B1902</f>
        <v>6.8</v>
      </c>
      <c r="C1902" s="2">
        <f>RSI!I1902</f>
        <v>36.529953580922381</v>
      </c>
      <c r="D1902" s="2">
        <f>MACD!E1902</f>
        <v>-3.3720345379925298E-2</v>
      </c>
      <c r="E1902" s="2">
        <f>MACD!F1902</f>
        <v>-2.6327105915674751E-2</v>
      </c>
      <c r="F1902" s="2">
        <f>'Moving Avg'!D1902</f>
        <v>7.0399999999999991</v>
      </c>
      <c r="G1902" s="2">
        <f>'Moving Avg'!F1902</f>
        <v>6.964999999999999</v>
      </c>
      <c r="H1902" s="2">
        <f>'Moving Avg'!G1902</f>
        <v>7.0077999999999996</v>
      </c>
      <c r="I1902" s="2">
        <f>'Moving Avg'!H1902</f>
        <v>6.8705000000000123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6.75</v>
      </c>
      <c r="C1903" s="2">
        <f>RSI!I1903</f>
        <v>33.866018999259936</v>
      </c>
      <c r="D1903" s="2">
        <f>MACD!E1903</f>
        <v>-1.7000050104472919E-2</v>
      </c>
      <c r="E1903" s="2">
        <f>MACD!F1903</f>
        <v>-2.4461694753434387E-2</v>
      </c>
      <c r="F1903" s="2">
        <f>'Moving Avg'!D1903</f>
        <v>6.9699999999999989</v>
      </c>
      <c r="G1903" s="2">
        <f>'Moving Avg'!F1903</f>
        <v>6.9549999999999983</v>
      </c>
      <c r="H1903" s="2">
        <f>'Moving Avg'!G1903</f>
        <v>7.0033999999999992</v>
      </c>
      <c r="I1903" s="2">
        <f>'Moving Avg'!H1903</f>
        <v>6.8692500000000116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7.05</v>
      </c>
      <c r="C1904" s="2">
        <f>RSI!I1904</f>
        <v>55.047761771405504</v>
      </c>
      <c r="D1904" s="2">
        <f>MACD!E1904</f>
        <v>-2.3763350955849027E-2</v>
      </c>
      <c r="E1904" s="2">
        <f>MACD!F1904</f>
        <v>-2.4322025993917317E-2</v>
      </c>
      <c r="F1904" s="2">
        <f>'Moving Avg'!D1904</f>
        <v>6.9599999999999991</v>
      </c>
      <c r="G1904" s="2">
        <f>'Moving Avg'!F1904</f>
        <v>6.9604999999999988</v>
      </c>
      <c r="H1904" s="2">
        <f>'Moving Avg'!G1904</f>
        <v>7.0049999999999999</v>
      </c>
      <c r="I1904" s="2">
        <f>'Moving Avg'!H1904</f>
        <v>6.8695000000000119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7.05</v>
      </c>
      <c r="C1905" s="2">
        <f>RSI!I1905</f>
        <v>55.047761771405504</v>
      </c>
      <c r="D1905" s="2">
        <f>MACD!E1905</f>
        <v>-3.0044987224523645E-2</v>
      </c>
      <c r="E1905" s="2">
        <f>MACD!F1905</f>
        <v>-2.5466618240038586E-2</v>
      </c>
      <c r="F1905" s="2">
        <f>'Moving Avg'!D1905</f>
        <v>6.95</v>
      </c>
      <c r="G1905" s="2">
        <f>'Moving Avg'!F1905</f>
        <v>6.9659999999999984</v>
      </c>
      <c r="H1905" s="2">
        <f>'Moving Avg'!G1905</f>
        <v>7.0066000000000006</v>
      </c>
      <c r="I1905" s="2">
        <f>'Moving Avg'!H1905</f>
        <v>6.8697500000000113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7.05</v>
      </c>
      <c r="C1906" s="2">
        <f>RSI!I1906</f>
        <v>55.047761771405504</v>
      </c>
      <c r="D1906" s="2">
        <f>MACD!E1906</f>
        <v>-3.5877665358391653E-2</v>
      </c>
      <c r="E1906" s="2">
        <f>MACD!F1906</f>
        <v>-2.75488276637092E-2</v>
      </c>
      <c r="F1906" s="2">
        <f>'Moving Avg'!D1906</f>
        <v>6.94</v>
      </c>
      <c r="G1906" s="2">
        <f>'Moving Avg'!F1906</f>
        <v>6.9714999999999989</v>
      </c>
      <c r="H1906" s="2">
        <f>'Moving Avg'!G1906</f>
        <v>7.0082000000000013</v>
      </c>
      <c r="I1906" s="2">
        <f>'Moving Avg'!H1906</f>
        <v>6.8700000000000117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7.05</v>
      </c>
      <c r="C1907" s="2">
        <f>RSI!I1907</f>
        <v>55.047761771405504</v>
      </c>
      <c r="D1907" s="2">
        <f>MACD!E1907</f>
        <v>-4.2830587937822351E-2</v>
      </c>
      <c r="E1907" s="2">
        <f>MACD!F1907</f>
        <v>-3.0605179718531831E-2</v>
      </c>
      <c r="F1907" s="2">
        <f>'Moving Avg'!D1907</f>
        <v>6.99</v>
      </c>
      <c r="G1907" s="2">
        <f>'Moving Avg'!F1907</f>
        <v>6.9769999999999985</v>
      </c>
      <c r="H1907" s="2">
        <f>'Moving Avg'!G1907</f>
        <v>7.0098000000000011</v>
      </c>
      <c r="I1907" s="2">
        <f>'Moving Avg'!H1907</f>
        <v>6.870250000000012</v>
      </c>
      <c r="J1907" s="6" t="str">
        <f>OBV!F1907</f>
        <v>BEARISH</v>
      </c>
      <c r="K1907" s="6" t="str">
        <f>OBV!G1907</f>
        <v>NEUTRAL</v>
      </c>
      <c r="L1907" s="6" t="str">
        <f>OBV!H1907</f>
        <v>BEARISH DIVERGENCE</v>
      </c>
    </row>
    <row r="1908" spans="1:12" ht="13.5" x14ac:dyDescent="0.25">
      <c r="A1908" s="3">
        <f>RSI!A1908</f>
        <v>44789</v>
      </c>
      <c r="B1908" s="2">
        <f>RSI!B1908</f>
        <v>7.05</v>
      </c>
      <c r="C1908" s="2">
        <f>RSI!I1908</f>
        <v>55.047761771405504</v>
      </c>
      <c r="D1908" s="2">
        <f>MACD!E1908</f>
        <v>-2.3003611748626085E-2</v>
      </c>
      <c r="E1908" s="2">
        <f>MACD!F1908</f>
        <v>-2.9084866124550683E-2</v>
      </c>
      <c r="F1908" s="2">
        <f>'Moving Avg'!D1908</f>
        <v>7.05</v>
      </c>
      <c r="G1908" s="2">
        <f>'Moving Avg'!F1908</f>
        <v>6.982499999999999</v>
      </c>
      <c r="H1908" s="2">
        <f>'Moving Avg'!G1908</f>
        <v>7.0054000000000016</v>
      </c>
      <c r="I1908" s="2">
        <f>'Moving Avg'!H1908</f>
        <v>6.8705000000000123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7.05</v>
      </c>
      <c r="C1909" s="2">
        <f>RSI!I1909</f>
        <v>55.047761771405504</v>
      </c>
      <c r="D1909" s="2">
        <f>MACD!E1909</f>
        <v>-6.6377060534019705E-3</v>
      </c>
      <c r="E1909" s="2">
        <f>MACD!F1909</f>
        <v>-2.4595434110320943E-2</v>
      </c>
      <c r="F1909" s="2">
        <f>'Moving Avg'!D1909</f>
        <v>7.05</v>
      </c>
      <c r="G1909" s="2">
        <f>'Moving Avg'!F1909</f>
        <v>6.9879999999999995</v>
      </c>
      <c r="H1909" s="2">
        <f>'Moving Avg'!G1909</f>
        <v>7.0010000000000012</v>
      </c>
      <c r="I1909" s="2">
        <f>'Moving Avg'!H1909</f>
        <v>6.8706000000000111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7.05</v>
      </c>
      <c r="C1910" s="2">
        <f>RSI!I1910</f>
        <v>55.047761771405504</v>
      </c>
      <c r="D1910" s="2">
        <f>MACD!E1910</f>
        <v>6.8300286770828222E-3</v>
      </c>
      <c r="E1910" s="2">
        <f>MACD!F1910</f>
        <v>-1.8310341552840191E-2</v>
      </c>
      <c r="F1910" s="2">
        <f>'Moving Avg'!D1910</f>
        <v>7.05</v>
      </c>
      <c r="G1910" s="2">
        <f>'Moving Avg'!F1910</f>
        <v>6.9935</v>
      </c>
      <c r="H1910" s="2">
        <f>'Moving Avg'!G1910</f>
        <v>6.9966000000000017</v>
      </c>
      <c r="I1910" s="2">
        <f>'Moving Avg'!H1910</f>
        <v>6.8707000000000109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7.05</v>
      </c>
      <c r="C1911" s="2">
        <f>RSI!I1911</f>
        <v>55.047761771405504</v>
      </c>
      <c r="D1911" s="2">
        <f>MACD!E1911</f>
        <v>1.7873638181854723E-2</v>
      </c>
      <c r="E1911" s="2">
        <f>MACD!F1911</f>
        <v>-1.1073545605901208E-2</v>
      </c>
      <c r="F1911" s="2">
        <f>'Moving Avg'!D1911</f>
        <v>7.05</v>
      </c>
      <c r="G1911" s="2">
        <f>'Moving Avg'!F1911</f>
        <v>6.9989999999999997</v>
      </c>
      <c r="H1911" s="2">
        <f>'Moving Avg'!G1911</f>
        <v>6.9922000000000013</v>
      </c>
      <c r="I1911" s="2">
        <f>'Moving Avg'!H1911</f>
        <v>6.8708000000000107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7.05</v>
      </c>
      <c r="C1912" s="2">
        <f>RSI!I1912</f>
        <v>55.047761771405504</v>
      </c>
      <c r="D1912" s="2">
        <f>MACD!E1912</f>
        <v>-1.9261694977448229E-2</v>
      </c>
      <c r="E1912" s="2">
        <f>MACD!F1912</f>
        <v>-1.2711175480210612E-2</v>
      </c>
      <c r="F1912" s="2">
        <f>'Moving Avg'!D1912</f>
        <v>7.05</v>
      </c>
      <c r="G1912" s="2">
        <f>'Moving Avg'!F1912</f>
        <v>7.0045000000000002</v>
      </c>
      <c r="H1912" s="2">
        <f>'Moving Avg'!G1912</f>
        <v>6.9878000000000018</v>
      </c>
      <c r="I1912" s="2">
        <f>'Moving Avg'!H1912</f>
        <v>6.8709000000000096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7.05</v>
      </c>
      <c r="C1913" s="2">
        <f>RSI!I1913</f>
        <v>55.047761771405504</v>
      </c>
      <c r="D1913" s="2">
        <f>MACD!E1913</f>
        <v>-5.8678133264908006E-2</v>
      </c>
      <c r="E1913" s="2">
        <f>MACD!F1913</f>
        <v>-2.1904567037150092E-2</v>
      </c>
      <c r="F1913" s="2">
        <f>'Moving Avg'!D1913</f>
        <v>7.05</v>
      </c>
      <c r="G1913" s="2">
        <f>'Moving Avg'!F1913</f>
        <v>7.01</v>
      </c>
      <c r="H1913" s="2">
        <f>'Moving Avg'!G1913</f>
        <v>6.9842000000000022</v>
      </c>
      <c r="I1913" s="2">
        <f>'Moving Avg'!H1913</f>
        <v>6.8696500000000098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7.05</v>
      </c>
      <c r="C1914" s="2">
        <f>RSI!I1914</f>
        <v>55.047761771405504</v>
      </c>
      <c r="D1914" s="2">
        <f>MACD!E1914</f>
        <v>-4.6156218723574227E-2</v>
      </c>
      <c r="E1914" s="2">
        <f>MACD!F1914</f>
        <v>-2.675489737443492E-2</v>
      </c>
      <c r="F1914" s="2">
        <f>'Moving Avg'!D1914</f>
        <v>7.05</v>
      </c>
      <c r="G1914" s="2">
        <f>'Moving Avg'!F1914</f>
        <v>7.0155000000000003</v>
      </c>
      <c r="H1914" s="2">
        <f>'Moving Avg'!G1914</f>
        <v>6.9810000000000016</v>
      </c>
      <c r="I1914" s="2">
        <f>'Moving Avg'!H1914</f>
        <v>6.8684000000000092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7.05</v>
      </c>
      <c r="C1915" s="2">
        <f>RSI!I1915</f>
        <v>55.047761771405504</v>
      </c>
      <c r="D1915" s="2">
        <f>MACD!E1915</f>
        <v>-3.5819605123114329E-2</v>
      </c>
      <c r="E1915" s="2">
        <f>MACD!F1915</f>
        <v>-2.8567838924170804E-2</v>
      </c>
      <c r="F1915" s="2">
        <f>'Moving Avg'!D1915</f>
        <v>7.05</v>
      </c>
      <c r="G1915" s="2">
        <f>'Moving Avg'!F1915</f>
        <v>7.020999999999999</v>
      </c>
      <c r="H1915" s="2">
        <f>'Moving Avg'!G1915</f>
        <v>6.977800000000002</v>
      </c>
      <c r="I1915" s="2">
        <f>'Moving Avg'!H1915</f>
        <v>6.8671500000000094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7.05</v>
      </c>
      <c r="C1916" s="2">
        <f>RSI!I1916</f>
        <v>55.047761771405504</v>
      </c>
      <c r="D1916" s="2">
        <f>MACD!E1916</f>
        <v>-2.7312918055824476E-2</v>
      </c>
      <c r="E1916" s="2">
        <f>MACD!F1916</f>
        <v>-2.8316854750501542E-2</v>
      </c>
      <c r="F1916" s="2">
        <f>'Moving Avg'!D1916</f>
        <v>7.05</v>
      </c>
      <c r="G1916" s="2">
        <f>'Moving Avg'!F1916</f>
        <v>7.0264999999999986</v>
      </c>
      <c r="H1916" s="2">
        <f>'Moving Avg'!G1916</f>
        <v>6.9746000000000024</v>
      </c>
      <c r="I1916" s="2">
        <f>'Moving Avg'!H1916</f>
        <v>6.8661500000000091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7.05</v>
      </c>
      <c r="C1917" s="2">
        <f>RSI!I1917</f>
        <v>55.047761771405504</v>
      </c>
      <c r="D1917" s="2">
        <f>MACD!E1917</f>
        <v>-2.0336876415573357E-2</v>
      </c>
      <c r="E1917" s="2">
        <f>MACD!F1917</f>
        <v>-2.6720859083515906E-2</v>
      </c>
      <c r="F1917" s="2">
        <f>'Moving Avg'!D1917</f>
        <v>7.05</v>
      </c>
      <c r="G1917" s="2">
        <f>'Moving Avg'!F1917</f>
        <v>7.0324999999999989</v>
      </c>
      <c r="H1917" s="2">
        <f>'Moving Avg'!G1917</f>
        <v>6.9714000000000018</v>
      </c>
      <c r="I1917" s="2">
        <f>'Moving Avg'!H1917</f>
        <v>6.8651500000000087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7.05</v>
      </c>
      <c r="C1918" s="2">
        <f>RSI!I1918</f>
        <v>55.047761771405504</v>
      </c>
      <c r="D1918" s="2">
        <f>MACD!E1918</f>
        <v>-1.4639557450527363E-2</v>
      </c>
      <c r="E1918" s="2">
        <f>MACD!F1918</f>
        <v>-2.4304598756918198E-2</v>
      </c>
      <c r="F1918" s="2">
        <f>'Moving Avg'!D1918</f>
        <v>7.05</v>
      </c>
      <c r="G1918" s="2">
        <f>'Moving Avg'!F1918</f>
        <v>7.0299999999999985</v>
      </c>
      <c r="H1918" s="2">
        <f>'Moving Avg'!G1918</f>
        <v>6.9682000000000031</v>
      </c>
      <c r="I1918" s="2">
        <f>'Moving Avg'!H1918</f>
        <v>6.8641500000000084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7.05</v>
      </c>
      <c r="C1919" s="2">
        <f>RSI!I1919</f>
        <v>55.047761771405504</v>
      </c>
      <c r="D1919" s="2">
        <f>MACD!E1919</f>
        <v>-1.0009013447136894E-2</v>
      </c>
      <c r="E1919" s="2">
        <f>MACD!F1919</f>
        <v>-2.1445481694961941E-2</v>
      </c>
      <c r="F1919" s="2">
        <f>'Moving Avg'!D1919</f>
        <v>7.05</v>
      </c>
      <c r="G1919" s="2">
        <f>'Moving Avg'!F1919</f>
        <v>7.027499999999999</v>
      </c>
      <c r="H1919" s="2">
        <f>'Moving Avg'!G1919</f>
        <v>6.9650000000000034</v>
      </c>
      <c r="I1919" s="2">
        <f>'Moving Avg'!H1919</f>
        <v>6.8631500000000081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7.05</v>
      </c>
      <c r="C1920" s="2">
        <f>RSI!I1920</f>
        <v>55.047761771405504</v>
      </c>
      <c r="D1920" s="2">
        <f>MACD!E1920</f>
        <v>-6.2670315248558595E-3</v>
      </c>
      <c r="E1920" s="2">
        <f>MACD!F1920</f>
        <v>-1.8409791660940724E-2</v>
      </c>
      <c r="F1920" s="2">
        <f>'Moving Avg'!D1920</f>
        <v>7.05</v>
      </c>
      <c r="G1920" s="2">
        <f>'Moving Avg'!F1920</f>
        <v>7.0249999999999986</v>
      </c>
      <c r="H1920" s="2">
        <f>'Moving Avg'!G1920</f>
        <v>6.9618000000000029</v>
      </c>
      <c r="I1920" s="2">
        <f>'Moving Avg'!H1920</f>
        <v>6.8621500000000086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7.05</v>
      </c>
      <c r="C1921" s="2">
        <f>RSI!I1921</f>
        <v>55.047761771405504</v>
      </c>
      <c r="D1921" s="2">
        <f>MACD!E1921</f>
        <v>-3.2638601438677028E-3</v>
      </c>
      <c r="E1921" s="2">
        <f>MACD!F1921</f>
        <v>-1.538060535752612E-2</v>
      </c>
      <c r="F1921" s="2">
        <f>'Moving Avg'!D1921</f>
        <v>7.05</v>
      </c>
      <c r="G1921" s="2">
        <f>'Moving Avg'!F1921</f>
        <v>7.0224999999999991</v>
      </c>
      <c r="H1921" s="2">
        <f>'Moving Avg'!G1921</f>
        <v>6.9650000000000034</v>
      </c>
      <c r="I1921" s="2">
        <f>'Moving Avg'!H1921</f>
        <v>6.8609000000000071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7.05</v>
      </c>
      <c r="C1922" s="2">
        <f>RSI!I1922</f>
        <v>55.047761771405504</v>
      </c>
      <c r="D1922" s="2">
        <f>MACD!E1922</f>
        <v>-8.7375310584114629E-4</v>
      </c>
      <c r="E1922" s="2">
        <f>MACD!F1922</f>
        <v>-1.2479234907189126E-2</v>
      </c>
      <c r="F1922" s="2">
        <f>'Moving Avg'!D1922</f>
        <v>7.05</v>
      </c>
      <c r="G1922" s="2">
        <f>'Moving Avg'!F1922</f>
        <v>7.0349999999999993</v>
      </c>
      <c r="H1922" s="2">
        <f>'Moving Avg'!G1922</f>
        <v>6.972000000000004</v>
      </c>
      <c r="I1922" s="2">
        <f>'Moving Avg'!H1922</f>
        <v>6.8596500000000082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7.05</v>
      </c>
      <c r="C1923" s="2">
        <f>RSI!I1923</f>
        <v>55.047761771405511</v>
      </c>
      <c r="D1923" s="2">
        <f>MACD!E1923</f>
        <v>1.0087951787189908E-3</v>
      </c>
      <c r="E1923" s="2">
        <f>MACD!F1923</f>
        <v>-9.781628890007504E-3</v>
      </c>
      <c r="F1923" s="2">
        <f>'Moving Avg'!D1923</f>
        <v>7.05</v>
      </c>
      <c r="G1923" s="2">
        <f>'Moving Avg'!F1923</f>
        <v>7.0499999999999989</v>
      </c>
      <c r="H1923" s="2">
        <f>'Moving Avg'!G1923</f>
        <v>6.9810000000000034</v>
      </c>
      <c r="I1923" s="2">
        <f>'Moving Avg'!H1923</f>
        <v>6.8584000000000085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44811</v>
      </c>
      <c r="B1924" s="2">
        <f>RSI!B1924</f>
        <v>6.75</v>
      </c>
      <c r="C1924" s="2">
        <f>RSI!I1924</f>
        <v>22.841038654267848</v>
      </c>
      <c r="D1924" s="2">
        <f>MACD!E1924</f>
        <v>2.4694452151764246E-2</v>
      </c>
      <c r="E1924" s="2">
        <f>MACD!F1924</f>
        <v>-2.8864126816531546E-3</v>
      </c>
      <c r="F1924" s="2">
        <f>'Moving Avg'!D1924</f>
        <v>6.99</v>
      </c>
      <c r="G1924" s="2">
        <f>'Moving Avg'!F1924</f>
        <v>7.0349999999999984</v>
      </c>
      <c r="H1924" s="2">
        <f>'Moving Avg'!G1924</f>
        <v>6.9840000000000044</v>
      </c>
      <c r="I1924" s="2">
        <f>'Moving Avg'!H1924</f>
        <v>6.8556500000000087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6.75</v>
      </c>
      <c r="C1925" s="2">
        <f>RSI!I1925</f>
        <v>22.841038654267848</v>
      </c>
      <c r="D1925" s="2">
        <f>MACD!E1925</f>
        <v>4.6388975966523915E-2</v>
      </c>
      <c r="E1925" s="2">
        <f>MACD!F1925</f>
        <v>6.9686650479822594E-3</v>
      </c>
      <c r="F1925" s="2">
        <f>'Moving Avg'!D1925</f>
        <v>6.93</v>
      </c>
      <c r="G1925" s="2">
        <f>'Moving Avg'!F1925</f>
        <v>7.0199999999999987</v>
      </c>
      <c r="H1925" s="2">
        <f>'Moving Avg'!G1925</f>
        <v>6.9812000000000038</v>
      </c>
      <c r="I1925" s="2">
        <f>'Moving Avg'!H1925</f>
        <v>6.8529000000000089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6.5</v>
      </c>
      <c r="C1926" s="2">
        <f>RSI!I1926</f>
        <v>14.590707918915072</v>
      </c>
      <c r="D1926" s="2">
        <f>MACD!E1926</f>
        <v>8.4794782647984235E-2</v>
      </c>
      <c r="E1926" s="2">
        <f>MACD!F1926</f>
        <v>2.2533888567982656E-2</v>
      </c>
      <c r="F1926" s="2">
        <f>'Moving Avg'!D1926</f>
        <v>6.82</v>
      </c>
      <c r="G1926" s="2">
        <f>'Moving Avg'!F1926</f>
        <v>6.9924999999999979</v>
      </c>
      <c r="H1926" s="2">
        <f>'Moving Avg'!G1926</f>
        <v>6.9714000000000045</v>
      </c>
      <c r="I1926" s="2">
        <f>'Moving Avg'!H1926</f>
        <v>6.8489000000000093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6.75</v>
      </c>
      <c r="C1927" s="2">
        <f>RSI!I1927</f>
        <v>38.509855837160373</v>
      </c>
      <c r="D1927" s="2">
        <f>MACD!E1927</f>
        <v>0.10166776756767071</v>
      </c>
      <c r="E1927" s="2">
        <f>MACD!F1927</f>
        <v>3.8360664367920266E-2</v>
      </c>
      <c r="F1927" s="2">
        <f>'Moving Avg'!D1927</f>
        <v>6.76</v>
      </c>
      <c r="G1927" s="2">
        <f>'Moving Avg'!F1927</f>
        <v>6.9774999999999974</v>
      </c>
      <c r="H1927" s="2">
        <f>'Moving Avg'!G1927</f>
        <v>6.9666000000000041</v>
      </c>
      <c r="I1927" s="2">
        <f>'Moving Avg'!H1927</f>
        <v>6.8461500000000095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6.75</v>
      </c>
      <c r="C1928" s="2">
        <f>RSI!I1928</f>
        <v>38.509855837160373</v>
      </c>
      <c r="D1928" s="2">
        <f>MACD!E1928</f>
        <v>0.11714753902819108</v>
      </c>
      <c r="E1928" s="2">
        <f>MACD!F1928</f>
        <v>5.4118039299974434E-2</v>
      </c>
      <c r="F1928" s="2">
        <f>'Moving Avg'!D1928</f>
        <v>6.7</v>
      </c>
      <c r="G1928" s="2">
        <f>'Moving Avg'!F1928</f>
        <v>6.9624999999999986</v>
      </c>
      <c r="H1928" s="2">
        <f>'Moving Avg'!G1928</f>
        <v>6.9618000000000038</v>
      </c>
      <c r="I1928" s="2">
        <f>'Moving Avg'!H1928</f>
        <v>6.8434000000000079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6.75</v>
      </c>
      <c r="C1929" s="2">
        <f>RSI!I1929</f>
        <v>38.509855837160366</v>
      </c>
      <c r="D1929" s="2">
        <f>MACD!E1929</f>
        <v>0.13135935383027331</v>
      </c>
      <c r="E1929" s="2">
        <f>MACD!F1929</f>
        <v>6.9566302206034214E-2</v>
      </c>
      <c r="F1929" s="2">
        <f>'Moving Avg'!D1929</f>
        <v>6.7</v>
      </c>
      <c r="G1929" s="2">
        <f>'Moving Avg'!F1929</f>
        <v>6.9474999999999998</v>
      </c>
      <c r="H1929" s="2">
        <f>'Moving Avg'!G1929</f>
        <v>6.9630000000000045</v>
      </c>
      <c r="I1929" s="2">
        <f>'Moving Avg'!H1929</f>
        <v>6.8406500000000081</v>
      </c>
      <c r="J1929" s="6" t="str">
        <f>OBV!F1929</f>
        <v>BEARISH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6.75</v>
      </c>
      <c r="C1930" s="2">
        <f>RSI!I1930</f>
        <v>38.509855837160366</v>
      </c>
      <c r="D1930" s="2">
        <f>MACD!E1930</f>
        <v>0.1444157972925284</v>
      </c>
      <c r="E1930" s="2">
        <f>MACD!F1930</f>
        <v>8.4536201223333052E-2</v>
      </c>
      <c r="F1930" s="2">
        <f>'Moving Avg'!D1930</f>
        <v>6.7</v>
      </c>
      <c r="G1930" s="2">
        <f>'Moving Avg'!F1930</f>
        <v>6.9324999999999992</v>
      </c>
      <c r="H1930" s="2">
        <f>'Moving Avg'!G1930</f>
        <v>6.9590000000000032</v>
      </c>
      <c r="I1930" s="2">
        <f>'Moving Avg'!H1930</f>
        <v>6.8379000000000074</v>
      </c>
      <c r="J1930" s="6" t="str">
        <f>OBV!F1930</f>
        <v>BEARISH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6.75</v>
      </c>
      <c r="C1931" s="2">
        <f>RSI!I1931</f>
        <v>38.509855837160373</v>
      </c>
      <c r="D1931" s="2">
        <f>MACD!E1931</f>
        <v>0.1564182439106192</v>
      </c>
      <c r="E1931" s="2">
        <f>MACD!F1931</f>
        <v>9.8912609760790277E-2</v>
      </c>
      <c r="F1931" s="2">
        <f>'Moving Avg'!D1931</f>
        <v>6.75</v>
      </c>
      <c r="G1931" s="2">
        <f>'Moving Avg'!F1931</f>
        <v>6.9174999999999986</v>
      </c>
      <c r="H1931" s="2">
        <f>'Moving Avg'!G1931</f>
        <v>6.9550000000000036</v>
      </c>
      <c r="I1931" s="2">
        <f>'Moving Avg'!H1931</f>
        <v>6.8351500000000076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6.75</v>
      </c>
      <c r="C1932" s="2">
        <f>RSI!I1932</f>
        <v>38.509855837160373</v>
      </c>
      <c r="D1932" s="2">
        <f>MACD!E1932</f>
        <v>0.16745812950700856</v>
      </c>
      <c r="E1932" s="2">
        <f>MACD!F1932</f>
        <v>0.11262171371003395</v>
      </c>
      <c r="F1932" s="2">
        <f>'Moving Avg'!D1932</f>
        <v>6.75</v>
      </c>
      <c r="G1932" s="2">
        <f>'Moving Avg'!F1932</f>
        <v>6.902499999999999</v>
      </c>
      <c r="H1932" s="2">
        <f>'Moving Avg'!G1932</f>
        <v>6.9510000000000041</v>
      </c>
      <c r="I1932" s="2">
        <f>'Moving Avg'!H1932</f>
        <v>6.8324000000000078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6.75</v>
      </c>
      <c r="C1933" s="2">
        <f>RSI!I1933</f>
        <v>38.509855837160373</v>
      </c>
      <c r="D1933" s="2">
        <f>MACD!E1933</f>
        <v>0.17761806119070922</v>
      </c>
      <c r="E1933" s="2">
        <f>MACD!F1933</f>
        <v>0.12562098320616902</v>
      </c>
      <c r="F1933" s="2">
        <f>'Moving Avg'!D1933</f>
        <v>6.75</v>
      </c>
      <c r="G1933" s="2">
        <f>'Moving Avg'!F1933</f>
        <v>6.8875000000000002</v>
      </c>
      <c r="H1933" s="2">
        <f>'Moving Avg'!G1933</f>
        <v>6.9470000000000036</v>
      </c>
      <c r="I1933" s="2">
        <f>'Moving Avg'!H1933</f>
        <v>6.829650000000008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6.75</v>
      </c>
      <c r="C1934" s="2">
        <f>RSI!I1934</f>
        <v>38.509855837160366</v>
      </c>
      <c r="D1934" s="2">
        <f>MACD!E1934</f>
        <v>0.14081894144214768</v>
      </c>
      <c r="E1934" s="2">
        <f>MACD!F1934</f>
        <v>0.12866057485336474</v>
      </c>
      <c r="F1934" s="2">
        <f>'Moving Avg'!D1934</f>
        <v>6.75</v>
      </c>
      <c r="G1934" s="2">
        <f>'Moving Avg'!F1934</f>
        <v>6.8724999999999996</v>
      </c>
      <c r="H1934" s="2">
        <f>'Moving Avg'!G1934</f>
        <v>6.9432000000000036</v>
      </c>
      <c r="I1934" s="2">
        <f>'Moving Avg'!H1934</f>
        <v>6.8269000000000082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6.7</v>
      </c>
      <c r="C1935" s="2">
        <f>RSI!I1935</f>
        <v>34.966607858628151</v>
      </c>
      <c r="D1935" s="2">
        <f>MACD!E1935</f>
        <v>0.11408665170817933</v>
      </c>
      <c r="E1935" s="2">
        <f>MACD!F1935</f>
        <v>0.12574579022432766</v>
      </c>
      <c r="F1935" s="2">
        <f>'Moving Avg'!D1935</f>
        <v>6.74</v>
      </c>
      <c r="G1935" s="2">
        <f>'Moving Avg'!F1935</f>
        <v>6.8549999999999986</v>
      </c>
      <c r="H1935" s="2">
        <f>'Moving Avg'!G1935</f>
        <v>6.9384000000000023</v>
      </c>
      <c r="I1935" s="2">
        <f>'Moving Avg'!H1935</f>
        <v>6.823900000000009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6.7</v>
      </c>
      <c r="C1936" s="2">
        <f>RSI!I1936</f>
        <v>34.966607858628151</v>
      </c>
      <c r="D1936" s="2">
        <f>MACD!E1936</f>
        <v>5.3950679390019296E-2</v>
      </c>
      <c r="E1936" s="2">
        <f>MACD!F1936</f>
        <v>0.11138676805746599</v>
      </c>
      <c r="F1936" s="2">
        <f>'Moving Avg'!D1936</f>
        <v>6.7299999999999995</v>
      </c>
      <c r="G1936" s="2">
        <f>'Moving Avg'!F1936</f>
        <v>6.8374999999999986</v>
      </c>
      <c r="H1936" s="2">
        <f>'Moving Avg'!G1936</f>
        <v>6.933600000000002</v>
      </c>
      <c r="I1936" s="2">
        <f>'Moving Avg'!H1936</f>
        <v>6.820900000000008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6.7</v>
      </c>
      <c r="C1937" s="2">
        <f>RSI!I1937</f>
        <v>34.966607858628151</v>
      </c>
      <c r="D1937" s="2">
        <f>MACD!E1937</f>
        <v>4.2403114988155188E-2</v>
      </c>
      <c r="E1937" s="2">
        <f>MACD!F1937</f>
        <v>9.7590037443603839E-2</v>
      </c>
      <c r="F1937" s="2">
        <f>'Moving Avg'!D1937</f>
        <v>6.7200000000000006</v>
      </c>
      <c r="G1937" s="2">
        <f>'Moving Avg'!F1937</f>
        <v>6.8199999999999985</v>
      </c>
      <c r="H1937" s="2">
        <f>'Moving Avg'!G1937</f>
        <v>6.9288000000000025</v>
      </c>
      <c r="I1937" s="2">
        <f>'Moving Avg'!H1937</f>
        <v>6.8179000000000087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6.7</v>
      </c>
      <c r="C1938" s="2">
        <f>RSI!I1938</f>
        <v>34.966607858628151</v>
      </c>
      <c r="D1938" s="2">
        <f>MACD!E1938</f>
        <v>3.3442452109337495E-2</v>
      </c>
      <c r="E1938" s="2">
        <f>MACD!F1938</f>
        <v>8.4760520376750581E-2</v>
      </c>
      <c r="F1938" s="2">
        <f>'Moving Avg'!D1938</f>
        <v>6.7099999999999991</v>
      </c>
      <c r="G1938" s="2">
        <f>'Moving Avg'!F1938</f>
        <v>6.8024999999999993</v>
      </c>
      <c r="H1938" s="2">
        <f>'Moving Avg'!G1938</f>
        <v>6.9240000000000022</v>
      </c>
      <c r="I1938" s="2">
        <f>'Moving Avg'!H1938</f>
        <v>6.8149000000000095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6.7</v>
      </c>
      <c r="C1939" s="2">
        <f>RSI!I1939</f>
        <v>34.966607858628151</v>
      </c>
      <c r="D1939" s="2">
        <f>MACD!E1939</f>
        <v>2.6610679744345944E-2</v>
      </c>
      <c r="E1939" s="2">
        <f>MACD!F1939</f>
        <v>7.3130552250269654E-2</v>
      </c>
      <c r="F1939" s="2">
        <f>'Moving Avg'!D1939</f>
        <v>6.7</v>
      </c>
      <c r="G1939" s="2">
        <f>'Moving Avg'!F1939</f>
        <v>6.7849999999999993</v>
      </c>
      <c r="H1939" s="2">
        <f>'Moving Avg'!G1939</f>
        <v>6.9192000000000018</v>
      </c>
      <c r="I1939" s="2">
        <f>'Moving Avg'!H1939</f>
        <v>6.8119000000000085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6.69</v>
      </c>
      <c r="C1940" s="2">
        <f>RSI!I1940</f>
        <v>34.058762389480862</v>
      </c>
      <c r="D1940" s="2">
        <f>MACD!E1940</f>
        <v>2.2265437239074259E-2</v>
      </c>
      <c r="E1940" s="2">
        <f>MACD!F1940</f>
        <v>6.295752924803058E-2</v>
      </c>
      <c r="F1940" s="2">
        <f>'Moving Avg'!D1940</f>
        <v>6.6980000000000004</v>
      </c>
      <c r="G1940" s="2">
        <f>'Moving Avg'!F1940</f>
        <v>6.7670000000000003</v>
      </c>
      <c r="H1940" s="2">
        <f>'Moving Avg'!G1940</f>
        <v>6.9142000000000019</v>
      </c>
      <c r="I1940" s="2">
        <f>'Moving Avg'!H1940</f>
        <v>6.8088500000000094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6.69</v>
      </c>
      <c r="C1941" s="2">
        <f>RSI!I1941</f>
        <v>34.058762389480847</v>
      </c>
      <c r="D1941" s="2">
        <f>MACD!E1941</f>
        <v>1.9291068470111306E-2</v>
      </c>
      <c r="E1941" s="2">
        <f>MACD!F1941</f>
        <v>5.4224237092446732E-2</v>
      </c>
      <c r="F1941" s="2">
        <f>'Moving Avg'!D1941</f>
        <v>6.6960000000000006</v>
      </c>
      <c r="G1941" s="2">
        <f>'Moving Avg'!F1941</f>
        <v>6.7490000000000006</v>
      </c>
      <c r="H1941" s="2">
        <f>'Moving Avg'!G1941</f>
        <v>6.909200000000002</v>
      </c>
      <c r="I1941" s="2">
        <f>'Moving Avg'!H1941</f>
        <v>6.8073000000000095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6.69</v>
      </c>
      <c r="C1942" s="2">
        <f>RSI!I1942</f>
        <v>34.058762389480847</v>
      </c>
      <c r="D1942" s="2">
        <f>MACD!E1942</f>
        <v>1.742464201613636E-2</v>
      </c>
      <c r="E1942" s="2">
        <f>MACD!F1942</f>
        <v>4.6864318077184657E-2</v>
      </c>
      <c r="F1942" s="2">
        <f>'Moving Avg'!D1942</f>
        <v>6.694</v>
      </c>
      <c r="G1942" s="2">
        <f>'Moving Avg'!F1942</f>
        <v>6.7309999999999999</v>
      </c>
      <c r="H1942" s="2">
        <f>'Moving Avg'!G1942</f>
        <v>6.9042000000000003</v>
      </c>
      <c r="I1942" s="2">
        <f>'Moving Avg'!H1942</f>
        <v>6.8072500000000078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6.98</v>
      </c>
      <c r="C1943" s="2">
        <f>RSI!I1943</f>
        <v>66.016596858406245</v>
      </c>
      <c r="D1943" s="2">
        <f>MACD!E1943</f>
        <v>-5.0339501289000665E-3</v>
      </c>
      <c r="E1943" s="2">
        <f>MACD!F1943</f>
        <v>3.648466443596772E-2</v>
      </c>
      <c r="F1943" s="2">
        <f>'Moving Avg'!D1943</f>
        <v>6.75</v>
      </c>
      <c r="G1943" s="2">
        <f>'Moving Avg'!F1943</f>
        <v>6.7275000000000009</v>
      </c>
      <c r="H1943" s="2">
        <f>'Moving Avg'!G1943</f>
        <v>6.9050000000000011</v>
      </c>
      <c r="I1943" s="2">
        <f>'Moving Avg'!H1943</f>
        <v>6.808650000000009</v>
      </c>
      <c r="J1943" s="6" t="str">
        <f>OBV!F1943</f>
        <v>BULLISH</v>
      </c>
      <c r="K1943" s="6" t="str">
        <f>OBV!G1943</f>
        <v>NEUTRAL</v>
      </c>
      <c r="L1943" s="6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6.98</v>
      </c>
      <c r="C1944" s="2">
        <f>RSI!I1944</f>
        <v>66.016596858406245</v>
      </c>
      <c r="D1944" s="2">
        <f>MACD!E1944</f>
        <v>-2.5193428873541812E-2</v>
      </c>
      <c r="E1944" s="2">
        <f>MACD!F1944</f>
        <v>2.4149045774065812E-2</v>
      </c>
      <c r="F1944" s="2">
        <f>'Moving Avg'!D1944</f>
        <v>6.806</v>
      </c>
      <c r="G1944" s="2">
        <f>'Moving Avg'!F1944</f>
        <v>6.7389999999999999</v>
      </c>
      <c r="H1944" s="2">
        <f>'Moving Avg'!G1944</f>
        <v>6.9058000000000019</v>
      </c>
      <c r="I1944" s="2">
        <f>'Moving Avg'!H1944</f>
        <v>6.8100500000000093</v>
      </c>
      <c r="J1944" s="6" t="str">
        <f>OBV!F1944</f>
        <v>BULLISH</v>
      </c>
      <c r="K1944" s="6" t="str">
        <f>OBV!G1944</f>
        <v>NEUTRAL</v>
      </c>
      <c r="L1944" s="6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6.98</v>
      </c>
      <c r="C1945" s="2">
        <f>RSI!I1945</f>
        <v>66.016596858406245</v>
      </c>
      <c r="D1945" s="2">
        <f>MACD!E1945</f>
        <v>-5.1014177988306209E-2</v>
      </c>
      <c r="E1945" s="2">
        <f>MACD!F1945</f>
        <v>9.1164010215914106E-3</v>
      </c>
      <c r="F1945" s="2">
        <f>'Moving Avg'!D1945</f>
        <v>6.8639999999999999</v>
      </c>
      <c r="G1945" s="2">
        <f>'Moving Avg'!F1945</f>
        <v>6.7504999999999997</v>
      </c>
      <c r="H1945" s="2">
        <f>'Moving Avg'!G1945</f>
        <v>6.906600000000001</v>
      </c>
      <c r="I1945" s="2">
        <f>'Moving Avg'!H1945</f>
        <v>6.8114500000000087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6.98</v>
      </c>
      <c r="C1946" s="2">
        <f>RSI!I1946</f>
        <v>66.016596858406245</v>
      </c>
      <c r="D1946" s="2">
        <f>MACD!E1946</f>
        <v>-7.3853634668098245E-2</v>
      </c>
      <c r="E1946" s="2">
        <f>MACD!F1946</f>
        <v>-7.4776061163465213E-3</v>
      </c>
      <c r="F1946" s="2">
        <f>'Moving Avg'!D1946</f>
        <v>6.9219999999999997</v>
      </c>
      <c r="G1946" s="2">
        <f>'Moving Avg'!F1946</f>
        <v>6.7745000000000006</v>
      </c>
      <c r="H1946" s="2">
        <f>'Moving Avg'!G1946</f>
        <v>6.9074000000000009</v>
      </c>
      <c r="I1946" s="2">
        <f>'Moving Avg'!H1946</f>
        <v>6.8113500000000089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6.98</v>
      </c>
      <c r="C1947" s="2">
        <f>RSI!I1947</f>
        <v>66.016596858406245</v>
      </c>
      <c r="D1947" s="2">
        <f>MACD!E1947</f>
        <v>-9.4097042213028281E-2</v>
      </c>
      <c r="E1947" s="2">
        <f>MACD!F1947</f>
        <v>-2.4801493335682875E-2</v>
      </c>
      <c r="F1947" s="2">
        <f>'Moving Avg'!D1947</f>
        <v>6.9800000000000013</v>
      </c>
      <c r="G1947" s="2">
        <f>'Moving Avg'!F1947</f>
        <v>6.7859999999999996</v>
      </c>
      <c r="H1947" s="2">
        <f>'Moving Avg'!G1947</f>
        <v>6.9084000000000012</v>
      </c>
      <c r="I1947" s="2">
        <f>'Moving Avg'!H1947</f>
        <v>6.8097500000000091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6.98</v>
      </c>
      <c r="C1948" s="2">
        <f>RSI!I1948</f>
        <v>66.016596858406245</v>
      </c>
      <c r="D1948" s="2">
        <f>MACD!E1948</f>
        <v>-0.11207581402500466</v>
      </c>
      <c r="E1948" s="2">
        <f>MACD!F1948</f>
        <v>-4.2256357473547237E-2</v>
      </c>
      <c r="F1948" s="2">
        <f>'Moving Avg'!D1948</f>
        <v>6.9800000000000013</v>
      </c>
      <c r="G1948" s="2">
        <f>'Moving Avg'!F1948</f>
        <v>6.7975000000000012</v>
      </c>
      <c r="H1948" s="2">
        <f>'Moving Avg'!G1948</f>
        <v>6.9060000000000015</v>
      </c>
      <c r="I1948" s="2">
        <f>'Moving Avg'!H1948</f>
        <v>6.8081500000000092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6.7</v>
      </c>
      <c r="C1949" s="2">
        <f>RSI!I1949</f>
        <v>38.161160873464929</v>
      </c>
      <c r="D1949" s="2">
        <f>MACD!E1949</f>
        <v>-0.10733467155262133</v>
      </c>
      <c r="E1949" s="2">
        <f>MACD!F1949</f>
        <v>-5.527202028936206E-2</v>
      </c>
      <c r="F1949" s="2">
        <f>'Moving Avg'!D1949</f>
        <v>6.9240000000000013</v>
      </c>
      <c r="G1949" s="2">
        <f>'Moving Avg'!F1949</f>
        <v>6.7949999999999999</v>
      </c>
      <c r="H1949" s="2">
        <f>'Moving Avg'!G1949</f>
        <v>6.8980000000000015</v>
      </c>
      <c r="I1949" s="2">
        <f>'Moving Avg'!H1949</f>
        <v>6.80515000000001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6.7</v>
      </c>
      <c r="C1950" s="2">
        <f>RSI!I1950</f>
        <v>38.161160873464929</v>
      </c>
      <c r="D1950" s="2">
        <f>MACD!E1950</f>
        <v>-0.1039353756377599</v>
      </c>
      <c r="E1950" s="2">
        <f>MACD!F1950</f>
        <v>-6.5004691359041633E-2</v>
      </c>
      <c r="F1950" s="2">
        <f>'Moving Avg'!D1950</f>
        <v>6.8680000000000003</v>
      </c>
      <c r="G1950" s="2">
        <f>'Moving Avg'!F1950</f>
        <v>6.7925000000000013</v>
      </c>
      <c r="H1950" s="2">
        <f>'Moving Avg'!G1950</f>
        <v>6.8900000000000015</v>
      </c>
      <c r="I1950" s="2">
        <f>'Moving Avg'!H1950</f>
        <v>6.8037500000000106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6.97</v>
      </c>
      <c r="C1951" s="2">
        <f>RSI!I1951</f>
        <v>57.986505108885687</v>
      </c>
      <c r="D1951" s="2">
        <f>MACD!E1951</f>
        <v>-0.12020162099634302</v>
      </c>
      <c r="E1951" s="2">
        <f>MACD!F1951</f>
        <v>-7.6044077286501921E-2</v>
      </c>
      <c r="F1951" s="2">
        <f>'Moving Avg'!D1951</f>
        <v>6.8659999999999997</v>
      </c>
      <c r="G1951" s="2">
        <f>'Moving Avg'!F1951</f>
        <v>6.8035000000000014</v>
      </c>
      <c r="H1951" s="2">
        <f>'Moving Avg'!G1951</f>
        <v>6.8874000000000013</v>
      </c>
      <c r="I1951" s="2">
        <f>'Moving Avg'!H1951</f>
        <v>6.8052500000000098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6.82</v>
      </c>
      <c r="C1952" s="2">
        <f>RSI!I1952</f>
        <v>48.654146019332984</v>
      </c>
      <c r="D1952" s="2">
        <f>MACD!E1952</f>
        <v>-0.12365578335994609</v>
      </c>
      <c r="E1952" s="2">
        <f>MACD!F1952</f>
        <v>-8.5566418501190761E-2</v>
      </c>
      <c r="F1952" s="2">
        <f>'Moving Avg'!D1952</f>
        <v>6.8340000000000005</v>
      </c>
      <c r="G1952" s="2">
        <f>'Moving Avg'!F1952</f>
        <v>6.8070000000000022</v>
      </c>
      <c r="H1952" s="2">
        <f>'Moving Avg'!G1952</f>
        <v>6.8878000000000013</v>
      </c>
      <c r="I1952" s="2">
        <f>'Moving Avg'!H1952</f>
        <v>6.8060000000000107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6.82</v>
      </c>
      <c r="C1953" s="2">
        <f>RSI!I1953</f>
        <v>48.654146019332984</v>
      </c>
      <c r="D1953" s="2">
        <f>MACD!E1953</f>
        <v>-8.1818950073767382E-2</v>
      </c>
      <c r="E1953" s="2">
        <f>MACD!F1953</f>
        <v>-8.4816924815706088E-2</v>
      </c>
      <c r="F1953" s="2">
        <f>'Moving Avg'!D1953</f>
        <v>6.8020000000000014</v>
      </c>
      <c r="G1953" s="2">
        <f>'Moving Avg'!F1953</f>
        <v>6.8105000000000002</v>
      </c>
      <c r="H1953" s="2">
        <f>'Moving Avg'!G1953</f>
        <v>6.8892000000000007</v>
      </c>
      <c r="I1953" s="2">
        <f>'Moving Avg'!H1953</f>
        <v>6.8067500000000098</v>
      </c>
      <c r="J1953" s="6" t="str">
        <f>OBV!F1953</f>
        <v>BEARISH</v>
      </c>
      <c r="K1953" s="6" t="str">
        <f>OBV!G1953</f>
        <v>WEAK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6.96</v>
      </c>
      <c r="C1954" s="2">
        <f>RSI!I1954</f>
        <v>56.271964458592862</v>
      </c>
      <c r="D1954" s="2">
        <f>MACD!E1954</f>
        <v>-5.6655403196290699E-2</v>
      </c>
      <c r="E1954" s="2">
        <f>MACD!F1954</f>
        <v>-7.918462049182301E-2</v>
      </c>
      <c r="F1954" s="2">
        <f>'Moving Avg'!D1954</f>
        <v>6.854000000000001</v>
      </c>
      <c r="G1954" s="2">
        <f>'Moving Avg'!F1954</f>
        <v>6.8210000000000006</v>
      </c>
      <c r="H1954" s="2">
        <f>'Moving Avg'!G1954</f>
        <v>6.8874000000000004</v>
      </c>
      <c r="I1954" s="2">
        <f>'Moving Avg'!H1954</f>
        <v>6.80820000000001</v>
      </c>
      <c r="J1954" s="6" t="str">
        <f>OBV!F1954</f>
        <v>BEARISH</v>
      </c>
      <c r="K1954" s="6" t="str">
        <f>OBV!G1954</f>
        <v>WEAK</v>
      </c>
      <c r="L1954" s="6" t="str">
        <f>OBV!H1954</f>
        <v>BEARISH DIVERGENCE</v>
      </c>
    </row>
    <row r="1955" spans="1:12" ht="13.5" x14ac:dyDescent="0.25">
      <c r="A1955" s="3">
        <f>RSI!A1955</f>
        <v>44854</v>
      </c>
      <c r="B1955" s="2">
        <f>RSI!B1955</f>
        <v>6.96</v>
      </c>
      <c r="C1955" s="2">
        <f>RSI!I1955</f>
        <v>56.271964458592862</v>
      </c>
      <c r="D1955" s="2">
        <f>MACD!E1955</f>
        <v>-3.6066807743038609E-2</v>
      </c>
      <c r="E1955" s="2">
        <f>MACD!F1955</f>
        <v>-7.056105794206613E-2</v>
      </c>
      <c r="F1955" s="2">
        <f>'Moving Avg'!D1955</f>
        <v>6.9060000000000006</v>
      </c>
      <c r="G1955" s="2">
        <f>'Moving Avg'!F1955</f>
        <v>6.8340000000000014</v>
      </c>
      <c r="H1955" s="2">
        <f>'Moving Avg'!G1955</f>
        <v>6.8855999999999993</v>
      </c>
      <c r="I1955" s="2">
        <f>'Moving Avg'!H1955</f>
        <v>6.80820000000001</v>
      </c>
      <c r="J1955" s="6" t="str">
        <f>OBV!F1955</f>
        <v>BEARISH</v>
      </c>
      <c r="K1955" s="6" t="str">
        <f>OBV!G1955</f>
        <v>WEAK</v>
      </c>
      <c r="L1955" s="6" t="str">
        <f>OBV!H1955</f>
        <v>BEARISH DIVERGENCE</v>
      </c>
    </row>
    <row r="1956" spans="1:12" ht="13.5" x14ac:dyDescent="0.25">
      <c r="A1956" s="3">
        <f>RSI!A1956</f>
        <v>44855</v>
      </c>
      <c r="B1956" s="2">
        <f>RSI!B1956</f>
        <v>6.96</v>
      </c>
      <c r="C1956" s="2">
        <f>RSI!I1956</f>
        <v>56.271964458592862</v>
      </c>
      <c r="D1956" s="2">
        <f>MACD!E1956</f>
        <v>-1.9297203809657937E-2</v>
      </c>
      <c r="E1956" s="2">
        <f>MACD!F1956</f>
        <v>-6.0308287115584495E-2</v>
      </c>
      <c r="F1956" s="2">
        <f>'Moving Avg'!D1956</f>
        <v>6.9040000000000008</v>
      </c>
      <c r="G1956" s="2">
        <f>'Moving Avg'!F1956</f>
        <v>6.8470000000000013</v>
      </c>
      <c r="H1956" s="2">
        <f>'Moving Avg'!G1956</f>
        <v>6.8837999999999973</v>
      </c>
      <c r="I1956" s="2">
        <f>'Moving Avg'!H1956</f>
        <v>6.8095500000000095</v>
      </c>
      <c r="J1956" s="6" t="str">
        <f>OBV!F1956</f>
        <v>BEARISH</v>
      </c>
      <c r="K1956" s="6" t="str">
        <f>OBV!G1956</f>
        <v>WEAK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6.96</v>
      </c>
      <c r="C1957" s="2">
        <f>RSI!I1957</f>
        <v>56.271964458592862</v>
      </c>
      <c r="D1957" s="2">
        <f>MACD!E1957</f>
        <v>-5.7107938469274089E-3</v>
      </c>
      <c r="E1957" s="2">
        <f>MACD!F1957</f>
        <v>-4.938878846185308E-2</v>
      </c>
      <c r="F1957" s="2">
        <f>'Moving Avg'!D1957</f>
        <v>6.9320000000000004</v>
      </c>
      <c r="G1957" s="2">
        <f>'Moving Avg'!F1957</f>
        <v>6.8600000000000012</v>
      </c>
      <c r="H1957" s="2">
        <f>'Moving Avg'!G1957</f>
        <v>6.881999999999997</v>
      </c>
      <c r="I1957" s="2">
        <f>'Moving Avg'!H1957</f>
        <v>6.8109500000000107</v>
      </c>
      <c r="J1957" s="6" t="str">
        <f>OBV!F1957</f>
        <v>BULLISH</v>
      </c>
      <c r="K1957" s="6" t="str">
        <f>OBV!G1957</f>
        <v>STRONG</v>
      </c>
      <c r="L1957" s="6" t="str">
        <f>OBV!H1957</f>
        <v>CONFIRMED BULLISH</v>
      </c>
    </row>
    <row r="1958" spans="1:12" ht="13.5" x14ac:dyDescent="0.25">
      <c r="A1958" s="3">
        <f>RSI!A1958</f>
        <v>44859</v>
      </c>
      <c r="B1958" s="2">
        <f>RSI!B1958</f>
        <v>7</v>
      </c>
      <c r="C1958" s="2">
        <f>RSI!I1958</f>
        <v>58.630673521109905</v>
      </c>
      <c r="D1958" s="2">
        <f>MACD!E1958</f>
        <v>2.263866879962606E-3</v>
      </c>
      <c r="E1958" s="2">
        <f>MACD!F1958</f>
        <v>-3.9058257393489948E-2</v>
      </c>
      <c r="F1958" s="2">
        <f>'Moving Avg'!D1958</f>
        <v>6.9680000000000009</v>
      </c>
      <c r="G1958" s="2">
        <f>'Moving Avg'!F1958</f>
        <v>6.875</v>
      </c>
      <c r="H1958" s="2">
        <f>'Moving Avg'!G1958</f>
        <v>6.8809999999999967</v>
      </c>
      <c r="I1958" s="2">
        <f>'Moving Avg'!H1958</f>
        <v>6.81240000000001</v>
      </c>
      <c r="J1958" s="6" t="str">
        <f>OBV!F1958</f>
        <v>BULLISH</v>
      </c>
      <c r="K1958" s="6" t="str">
        <f>OBV!G1958</f>
        <v>STRONG</v>
      </c>
      <c r="L1958" s="6" t="str">
        <f>OBV!H1958</f>
        <v>CONFIRMED BULLISH</v>
      </c>
    </row>
    <row r="1959" spans="1:12" ht="13.5" x14ac:dyDescent="0.25">
      <c r="A1959" s="3">
        <f>RSI!A1959</f>
        <v>44860</v>
      </c>
      <c r="B1959" s="2">
        <f>RSI!B1959</f>
        <v>6.69</v>
      </c>
      <c r="C1959" s="2">
        <f>RSI!I1959</f>
        <v>40.429506515739966</v>
      </c>
      <c r="D1959" s="2">
        <f>MACD!E1959</f>
        <v>-1.1855858953727427E-2</v>
      </c>
      <c r="E1959" s="2">
        <f>MACD!F1959</f>
        <v>-3.3617777705537449E-2</v>
      </c>
      <c r="F1959" s="2">
        <f>'Moving Avg'!D1959</f>
        <v>6.9139999999999997</v>
      </c>
      <c r="G1959" s="2">
        <f>'Moving Avg'!F1959</f>
        <v>6.8744999999999994</v>
      </c>
      <c r="H1959" s="2">
        <f>'Moving Avg'!G1959</f>
        <v>6.8737999999999966</v>
      </c>
      <c r="I1959" s="2">
        <f>'Moving Avg'!H1959</f>
        <v>6.8123000000000102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6.74</v>
      </c>
      <c r="C1960" s="2">
        <f>RSI!I1960</f>
        <v>43.477331351080821</v>
      </c>
      <c r="D1960" s="2">
        <f>MACD!E1960</f>
        <v>-2.6372956299738348E-2</v>
      </c>
      <c r="E1960" s="2">
        <f>MACD!F1960</f>
        <v>-3.2168813424377635E-2</v>
      </c>
      <c r="F1960" s="2">
        <f>'Moving Avg'!D1960</f>
        <v>6.87</v>
      </c>
      <c r="G1960" s="2">
        <f>'Moving Avg'!F1960</f>
        <v>6.8769999999999998</v>
      </c>
      <c r="H1960" s="2">
        <f>'Moving Avg'!G1960</f>
        <v>6.867599999999995</v>
      </c>
      <c r="I1960" s="2">
        <f>'Moving Avg'!H1960</f>
        <v>6.8131000000000093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6.78</v>
      </c>
      <c r="C1961" s="2">
        <f>RSI!I1961</f>
        <v>45.863618487901689</v>
      </c>
      <c r="D1961" s="2">
        <f>MACD!E1961</f>
        <v>6.7345411349695183E-4</v>
      </c>
      <c r="E1961" s="2">
        <f>MACD!F1961</f>
        <v>-2.5600359916802717E-2</v>
      </c>
      <c r="F1961" s="2">
        <f>'Moving Avg'!D1961</f>
        <v>6.8340000000000005</v>
      </c>
      <c r="G1961" s="2">
        <f>'Moving Avg'!F1961</f>
        <v>6.8815</v>
      </c>
      <c r="H1961" s="2">
        <f>'Moving Avg'!G1961</f>
        <v>6.8621999999999943</v>
      </c>
      <c r="I1961" s="2">
        <f>'Moving Avg'!H1961</f>
        <v>6.8141000000000096</v>
      </c>
      <c r="J1961" s="6" t="str">
        <f>OBV!F1961</f>
        <v>BEARISH</v>
      </c>
      <c r="K1961" s="6" t="str">
        <f>OBV!G1961</f>
        <v>WEAK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7</v>
      </c>
      <c r="C1962" s="2">
        <f>RSI!I1962</f>
        <v>56.693037117852043</v>
      </c>
      <c r="D1962" s="2">
        <f>MACD!E1962</f>
        <v>-1.5351990196514009E-2</v>
      </c>
      <c r="E1962" s="2">
        <f>MACD!F1962</f>
        <v>-2.3550685972744977E-2</v>
      </c>
      <c r="F1962" s="2">
        <f>'Moving Avg'!D1962</f>
        <v>6.8420000000000005</v>
      </c>
      <c r="G1962" s="2">
        <f>'Moving Avg'!F1962</f>
        <v>6.8969999999999985</v>
      </c>
      <c r="H1962" s="2">
        <f>'Moving Avg'!G1962</f>
        <v>6.8611999999999957</v>
      </c>
      <c r="I1962" s="2">
        <f>'Moving Avg'!H1962</f>
        <v>6.8162000000000091</v>
      </c>
      <c r="J1962" s="6" t="str">
        <f>OBV!F1962</f>
        <v>BEARISH</v>
      </c>
      <c r="K1962" s="6" t="str">
        <f>OBV!G1962</f>
        <v>WEAK</v>
      </c>
      <c r="L1962" s="6" t="str">
        <f>OBV!H1962</f>
        <v>BEARISH DIVERGENCE</v>
      </c>
    </row>
    <row r="1963" spans="1:12" ht="13.5" x14ac:dyDescent="0.25">
      <c r="A1963" s="3">
        <f>RSI!A1963</f>
        <v>44866</v>
      </c>
      <c r="B1963" s="2">
        <f>RSI!B1963</f>
        <v>6.99</v>
      </c>
      <c r="C1963" s="2">
        <f>RSI!I1963</f>
        <v>56.143273930968391</v>
      </c>
      <c r="D1963" s="2">
        <f>MACD!E1963</f>
        <v>-2.9043127588157525E-2</v>
      </c>
      <c r="E1963" s="2">
        <f>MACD!F1963</f>
        <v>-2.4649174295827487E-2</v>
      </c>
      <c r="F1963" s="2">
        <f>'Moving Avg'!D1963</f>
        <v>6.8400000000000007</v>
      </c>
      <c r="G1963" s="2">
        <f>'Moving Avg'!F1963</f>
        <v>6.8974999999999991</v>
      </c>
      <c r="H1963" s="2">
        <f>'Moving Avg'!G1963</f>
        <v>6.8599999999999959</v>
      </c>
      <c r="I1963" s="2">
        <f>'Moving Avg'!H1963</f>
        <v>6.8182500000000097</v>
      </c>
      <c r="J1963" s="6" t="str">
        <f>OBV!F1963</f>
        <v>BEARISH</v>
      </c>
      <c r="K1963" s="6" t="str">
        <f>OBV!G1963</f>
        <v>WEAK</v>
      </c>
      <c r="L1963" s="6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6.99</v>
      </c>
      <c r="C1964" s="2">
        <f>RSI!I1964</f>
        <v>56.143273930968391</v>
      </c>
      <c r="D1964" s="2">
        <f>MACD!E1964</f>
        <v>-1.983768676864095E-2</v>
      </c>
      <c r="E1964" s="2">
        <f>MACD!F1964</f>
        <v>-2.3686876790390179E-2</v>
      </c>
      <c r="F1964" s="2">
        <f>'Moving Avg'!D1964</f>
        <v>6.9</v>
      </c>
      <c r="G1964" s="2">
        <f>'Moving Avg'!F1964</f>
        <v>6.8979999999999988</v>
      </c>
      <c r="H1964" s="2">
        <f>'Moving Avg'!G1964</f>
        <v>6.8587999999999951</v>
      </c>
      <c r="I1964" s="2">
        <f>'Moving Avg'!H1964</f>
        <v>6.8202000000000087</v>
      </c>
      <c r="J1964" s="6" t="str">
        <f>OBV!F1964</f>
        <v>BULLISH</v>
      </c>
      <c r="K1964" s="6" t="str">
        <f>OBV!G1964</f>
        <v>WEAK</v>
      </c>
      <c r="L1964" s="6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6.95</v>
      </c>
      <c r="C1965" s="2">
        <f>RSI!I1965</f>
        <v>53.726351889476597</v>
      </c>
      <c r="D1965" s="2">
        <f>MACD!E1965</f>
        <v>-9.7782936847616853E-3</v>
      </c>
      <c r="E1965" s="2">
        <f>MACD!F1965</f>
        <v>-2.0905160169264483E-2</v>
      </c>
      <c r="F1965" s="2">
        <f>'Moving Avg'!D1965</f>
        <v>6.9420000000000019</v>
      </c>
      <c r="G1965" s="2">
        <f>'Moving Avg'!F1965</f>
        <v>6.8964999999999987</v>
      </c>
      <c r="H1965" s="2">
        <f>'Moving Avg'!G1965</f>
        <v>6.8567999999999953</v>
      </c>
      <c r="I1965" s="2">
        <f>'Moving Avg'!H1965</f>
        <v>6.82195000000001</v>
      </c>
      <c r="J1965" s="6" t="str">
        <f>OBV!F1965</f>
        <v>BULLISH</v>
      </c>
      <c r="K1965" s="6" t="str">
        <f>OBV!G1965</f>
        <v>WEAK</v>
      </c>
      <c r="L1965" s="6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6.95</v>
      </c>
      <c r="C1966" s="2">
        <f>RSI!I1966</f>
        <v>53.726351889476597</v>
      </c>
      <c r="D1966" s="2">
        <f>MACD!E1966</f>
        <v>-1.671609146852937E-3</v>
      </c>
      <c r="E1966" s="2">
        <f>MACD!F1966</f>
        <v>-1.7058449964782174E-2</v>
      </c>
      <c r="F1966" s="2">
        <f>'Moving Avg'!D1966</f>
        <v>6.9760000000000009</v>
      </c>
      <c r="G1966" s="2">
        <f>'Moving Avg'!F1966</f>
        <v>6.8949999999999978</v>
      </c>
      <c r="H1966" s="2">
        <f>'Moving Avg'!G1966</f>
        <v>6.8547999999999947</v>
      </c>
      <c r="I1966" s="2">
        <f>'Moving Avg'!H1966</f>
        <v>6.8237000000000103</v>
      </c>
      <c r="J1966" s="6" t="str">
        <f>OBV!F1966</f>
        <v>BEARISH</v>
      </c>
      <c r="K1966" s="6" t="str">
        <f>OBV!G1966</f>
        <v>STRONG</v>
      </c>
      <c r="L1966" s="6" t="str">
        <f>OBV!H1966</f>
        <v>BEARISH DIVERGENCE</v>
      </c>
    </row>
    <row r="1967" spans="1:12" ht="13.5" x14ac:dyDescent="0.25">
      <c r="A1967" s="3">
        <f>RSI!A1967</f>
        <v>44872</v>
      </c>
      <c r="B1967" s="2">
        <f>RSI!B1967</f>
        <v>6.8</v>
      </c>
      <c r="C1967" s="2">
        <f>RSI!I1967</f>
        <v>45.253695519527028</v>
      </c>
      <c r="D1967" s="2">
        <f>MACD!E1967</f>
        <v>1.5923902774833465E-2</v>
      </c>
      <c r="E1967" s="2">
        <f>MACD!F1967</f>
        <v>-1.0461979416859047E-2</v>
      </c>
      <c r="F1967" s="2">
        <f>'Moving Avg'!D1967</f>
        <v>6.9359999999999999</v>
      </c>
      <c r="G1967" s="2">
        <f>'Moving Avg'!F1967</f>
        <v>6.8860000000000001</v>
      </c>
      <c r="H1967" s="2">
        <f>'Moving Avg'!G1967</f>
        <v>6.8497999999999957</v>
      </c>
      <c r="I1967" s="2">
        <f>'Moving Avg'!H1967</f>
        <v>6.8247000000000098</v>
      </c>
      <c r="J1967" s="6" t="str">
        <f>OBV!F1967</f>
        <v>BEARISH</v>
      </c>
      <c r="K1967" s="6" t="str">
        <f>OBV!G1967</f>
        <v>STRONG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7</v>
      </c>
      <c r="C1968" s="2">
        <f>RSI!I1968</f>
        <v>55.361659795981467</v>
      </c>
      <c r="D1968" s="2">
        <f>MACD!E1968</f>
        <v>2.2690484448238735E-2</v>
      </c>
      <c r="E1968" s="2">
        <f>MACD!F1968</f>
        <v>-3.8314866438394915E-3</v>
      </c>
      <c r="F1968" s="2">
        <f>'Moving Avg'!D1968</f>
        <v>6.9379999999999997</v>
      </c>
      <c r="G1968" s="2">
        <f>'Moving Avg'!F1968</f>
        <v>6.8870000000000005</v>
      </c>
      <c r="H1968" s="2">
        <f>'Moving Avg'!G1968</f>
        <v>6.8487999999999962</v>
      </c>
      <c r="I1968" s="2">
        <f>'Moving Avg'!H1968</f>
        <v>6.8266500000000088</v>
      </c>
      <c r="J1968" s="6" t="str">
        <f>OBV!F1968</f>
        <v>BEARISH</v>
      </c>
      <c r="K1968" s="6" t="str">
        <f>OBV!G1968</f>
        <v>STRONG</v>
      </c>
      <c r="L1968" s="6" t="str">
        <f>OBV!H1968</f>
        <v>BEARISH DIVERGENCE</v>
      </c>
    </row>
    <row r="1969" spans="1:12" ht="13.5" x14ac:dyDescent="0.25">
      <c r="A1969" s="3">
        <f>RSI!A1969</f>
        <v>44874</v>
      </c>
      <c r="B1969" s="2">
        <f>RSI!B1969</f>
        <v>7</v>
      </c>
      <c r="C1969" s="2">
        <f>RSI!I1969</f>
        <v>55.361659795981467</v>
      </c>
      <c r="D1969" s="2">
        <f>MACD!E1969</f>
        <v>-1.9958951385398827E-2</v>
      </c>
      <c r="E1969" s="2">
        <f>MACD!F1969</f>
        <v>-7.0569795921513589E-3</v>
      </c>
      <c r="F1969" s="2">
        <f>'Moving Avg'!D1969</f>
        <v>6.94</v>
      </c>
      <c r="G1969" s="2">
        <f>'Moving Avg'!F1969</f>
        <v>6.9019999999999992</v>
      </c>
      <c r="H1969" s="2">
        <f>'Moving Avg'!G1969</f>
        <v>6.8477999999999977</v>
      </c>
      <c r="I1969" s="2">
        <f>'Moving Avg'!H1969</f>
        <v>6.8286000000000096</v>
      </c>
      <c r="J1969" s="6" t="str">
        <f>OBV!F1969</f>
        <v>BEARISH</v>
      </c>
      <c r="K1969" s="6" t="str">
        <f>OBV!G1969</f>
        <v>STRONG</v>
      </c>
      <c r="L1969" s="6" t="str">
        <f>OBV!H1969</f>
        <v>BEARISH DIVERGENCE</v>
      </c>
    </row>
    <row r="1970" spans="1:12" ht="13.5" x14ac:dyDescent="0.25">
      <c r="A1970" s="3">
        <f>RSI!A1970</f>
        <v>44875</v>
      </c>
      <c r="B1970" s="2">
        <f>RSI!B1970</f>
        <v>7</v>
      </c>
      <c r="C1970" s="2">
        <f>RSI!I1970</f>
        <v>55.361659795981467</v>
      </c>
      <c r="D1970" s="2">
        <f>MACD!E1970</f>
        <v>-4.8986754942973221E-2</v>
      </c>
      <c r="E1970" s="2">
        <f>MACD!F1970</f>
        <v>-1.5442934662315732E-2</v>
      </c>
      <c r="F1970" s="2">
        <f>'Moving Avg'!D1970</f>
        <v>6.95</v>
      </c>
      <c r="G1970" s="2">
        <f>'Moving Avg'!F1970</f>
        <v>6.9169999999999989</v>
      </c>
      <c r="H1970" s="2">
        <f>'Moving Avg'!G1970</f>
        <v>6.8467999999999982</v>
      </c>
      <c r="I1970" s="2">
        <f>'Moving Avg'!H1970</f>
        <v>6.8305500000000086</v>
      </c>
      <c r="J1970" s="6" t="str">
        <f>OBV!F1970</f>
        <v>BEARISH</v>
      </c>
      <c r="K1970" s="6" t="str">
        <f>OBV!G1970</f>
        <v>STRONG</v>
      </c>
      <c r="L1970" s="6" t="str">
        <f>OBV!H1970</f>
        <v>BEARISH DIVERGENCE</v>
      </c>
    </row>
    <row r="1971" spans="1:12" ht="13.5" x14ac:dyDescent="0.25">
      <c r="A1971" s="3">
        <f>RSI!A1971</f>
        <v>44876</v>
      </c>
      <c r="B1971" s="2">
        <f>RSI!B1971</f>
        <v>7</v>
      </c>
      <c r="C1971" s="2">
        <f>RSI!I1971</f>
        <v>55.361659795981467</v>
      </c>
      <c r="D1971" s="2">
        <f>MACD!E1971</f>
        <v>-6.7980199269357833E-2</v>
      </c>
      <c r="E1971" s="2">
        <f>MACD!F1971</f>
        <v>-2.5950387583724154E-2</v>
      </c>
      <c r="F1971" s="2">
        <f>'Moving Avg'!D1971</f>
        <v>6.9599999999999991</v>
      </c>
      <c r="G1971" s="2">
        <f>'Moving Avg'!F1971</f>
        <v>6.9184999999999999</v>
      </c>
      <c r="H1971" s="2">
        <f>'Moving Avg'!G1971</f>
        <v>6.8457999999999997</v>
      </c>
      <c r="I1971" s="2">
        <f>'Moving Avg'!H1971</f>
        <v>6.8325500000000092</v>
      </c>
      <c r="J1971" s="6" t="str">
        <f>OBV!F1971</f>
        <v>BEARISH</v>
      </c>
      <c r="K1971" s="6" t="str">
        <f>OBV!G1971</f>
        <v>STRONG</v>
      </c>
      <c r="L1971" s="6" t="str">
        <f>OBV!H1971</f>
        <v>BEARISH DIVERGENCE</v>
      </c>
    </row>
    <row r="1972" spans="1:12" ht="13.5" x14ac:dyDescent="0.25">
      <c r="A1972" s="3">
        <f>RSI!A1972</f>
        <v>44879</v>
      </c>
      <c r="B1972" s="2">
        <f>RSI!B1972</f>
        <v>7</v>
      </c>
      <c r="C1972" s="2">
        <f>RSI!I1972</f>
        <v>55.361659795981467</v>
      </c>
      <c r="D1972" s="2">
        <f>MACD!E1972</f>
        <v>-5.0747368479268751E-2</v>
      </c>
      <c r="E1972" s="2">
        <f>MACD!F1972</f>
        <v>-3.0909783762833078E-2</v>
      </c>
      <c r="F1972" s="2">
        <f>'Moving Avg'!D1972</f>
        <v>7</v>
      </c>
      <c r="G1972" s="2">
        <f>'Moving Avg'!F1972</f>
        <v>6.9275000000000002</v>
      </c>
      <c r="H1972" s="2">
        <f>'Moving Avg'!G1972</f>
        <v>6.8447999999999976</v>
      </c>
      <c r="I1972" s="2">
        <f>'Moving Avg'!H1972</f>
        <v>6.8345500000000081</v>
      </c>
      <c r="J1972" s="6" t="str">
        <f>OBV!F1972</f>
        <v>BULLISH</v>
      </c>
      <c r="K1972" s="6" t="str">
        <f>OBV!G1972</f>
        <v>NEUTRAL</v>
      </c>
      <c r="L1972" s="6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7</v>
      </c>
      <c r="C1973" s="2">
        <f>RSI!I1973</f>
        <v>55.361659795981467</v>
      </c>
      <c r="D1973" s="2">
        <f>MACD!E1973</f>
        <v>-3.8206006823452654E-2</v>
      </c>
      <c r="E1973" s="2">
        <f>MACD!F1973</f>
        <v>-3.236902837495699E-2</v>
      </c>
      <c r="F1973" s="2">
        <f>'Moving Avg'!D1973</f>
        <v>7</v>
      </c>
      <c r="G1973" s="2">
        <f>'Moving Avg'!F1973</f>
        <v>6.9365000000000006</v>
      </c>
      <c r="H1973" s="2">
        <f>'Moving Avg'!G1973</f>
        <v>6.843799999999999</v>
      </c>
      <c r="I1973" s="2">
        <f>'Moving Avg'!H1973</f>
        <v>6.8366500000000077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44881</v>
      </c>
      <c r="B1974" s="2">
        <f>RSI!B1974</f>
        <v>7</v>
      </c>
      <c r="C1974" s="2">
        <f>RSI!I1974</f>
        <v>55.361659795981467</v>
      </c>
      <c r="D1974" s="2">
        <f>MACD!E1974</f>
        <v>-2.8058717699112279E-2</v>
      </c>
      <c r="E1974" s="2">
        <f>MACD!F1974</f>
        <v>-3.1506966239788048E-2</v>
      </c>
      <c r="F1974" s="2">
        <f>'Moving Avg'!D1974</f>
        <v>7</v>
      </c>
      <c r="G1974" s="2">
        <f>'Moving Avg'!F1974</f>
        <v>6.9385000000000003</v>
      </c>
      <c r="H1974" s="2">
        <f>'Moving Avg'!G1974</f>
        <v>6.8487999999999998</v>
      </c>
      <c r="I1974" s="2">
        <f>'Moving Avg'!H1974</f>
        <v>6.8386500000000083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7</v>
      </c>
      <c r="C1975" s="2">
        <f>RSI!I1975</f>
        <v>55.361659795981467</v>
      </c>
      <c r="D1975" s="2">
        <f>MACD!E1975</f>
        <v>-2.6056611203413738E-2</v>
      </c>
      <c r="E1975" s="2">
        <f>MACD!F1975</f>
        <v>-3.0416895232513189E-2</v>
      </c>
      <c r="F1975" s="2">
        <f>'Moving Avg'!D1975</f>
        <v>7</v>
      </c>
      <c r="G1975" s="2">
        <f>'Moving Avg'!F1975</f>
        <v>6.9405000000000001</v>
      </c>
      <c r="H1975" s="2">
        <f>'Moving Avg'!G1975</f>
        <v>6.8537999999999988</v>
      </c>
      <c r="I1975" s="2">
        <f>'Moving Avg'!H1975</f>
        <v>6.8406500000000072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7</v>
      </c>
      <c r="C1976" s="2">
        <f>RSI!I1976</f>
        <v>55.361659795981467</v>
      </c>
      <c r="D1976" s="2">
        <f>MACD!E1976</f>
        <v>-2.4760868379679835E-2</v>
      </c>
      <c r="E1976" s="2">
        <f>MACD!F1976</f>
        <v>-2.9285689861946521E-2</v>
      </c>
      <c r="F1976" s="2">
        <f>'Moving Avg'!D1976</f>
        <v>7</v>
      </c>
      <c r="G1976" s="2">
        <f>'Moving Avg'!F1976</f>
        <v>6.9425000000000008</v>
      </c>
      <c r="H1976" s="2">
        <f>'Moving Avg'!G1976</f>
        <v>6.8638000000000003</v>
      </c>
      <c r="I1976" s="2">
        <f>'Moving Avg'!H1976</f>
        <v>6.842650000000007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7</v>
      </c>
      <c r="C1977" s="2">
        <f>RSI!I1977</f>
        <v>55.361659795981467</v>
      </c>
      <c r="D1977" s="2">
        <f>MACD!E1977</f>
        <v>-4.7110233764165343E-2</v>
      </c>
      <c r="E1977" s="2">
        <f>MACD!F1977</f>
        <v>-3.2850598642390288E-2</v>
      </c>
      <c r="F1977" s="2">
        <f>'Moving Avg'!D1977</f>
        <v>7</v>
      </c>
      <c r="G1977" s="2">
        <f>'Moving Avg'!F1977</f>
        <v>6.9445000000000006</v>
      </c>
      <c r="H1977" s="2">
        <f>'Moving Avg'!G1977</f>
        <v>6.8688000000000002</v>
      </c>
      <c r="I1977" s="2">
        <f>'Moving Avg'!H1977</f>
        <v>6.8446500000000068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44887</v>
      </c>
      <c r="B1978" s="2">
        <f>RSI!B1978</f>
        <v>7</v>
      </c>
      <c r="C1978" s="2">
        <f>RSI!I1978</f>
        <v>55.361659795981474</v>
      </c>
      <c r="D1978" s="2">
        <f>MACD!E1978</f>
        <v>-3.5593523068087052E-2</v>
      </c>
      <c r="E1978" s="2">
        <f>MACD!F1978</f>
        <v>-3.3399183527529644E-2</v>
      </c>
      <c r="F1978" s="2">
        <f>'Moving Avg'!D1978</f>
        <v>7</v>
      </c>
      <c r="G1978" s="2">
        <f>'Moving Avg'!F1978</f>
        <v>6.9445000000000006</v>
      </c>
      <c r="H1978" s="2">
        <f>'Moving Avg'!G1978</f>
        <v>6.873800000000001</v>
      </c>
      <c r="I1978" s="2">
        <f>'Moving Avg'!H1978</f>
        <v>6.8466500000000075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44888</v>
      </c>
      <c r="B1979" s="2">
        <f>RSI!B1979</f>
        <v>7</v>
      </c>
      <c r="C1979" s="2">
        <f>RSI!I1979</f>
        <v>55.361659795981467</v>
      </c>
      <c r="D1979" s="2">
        <f>MACD!E1979</f>
        <v>-2.6164834937906001E-2</v>
      </c>
      <c r="E1979" s="2">
        <f>MACD!F1979</f>
        <v>-3.1952313809604921E-2</v>
      </c>
      <c r="F1979" s="2">
        <f>'Moving Avg'!D1979</f>
        <v>7</v>
      </c>
      <c r="G1979" s="2">
        <f>'Moving Avg'!F1979</f>
        <v>6.9599999999999991</v>
      </c>
      <c r="H1979" s="2">
        <f>'Moving Avg'!G1979</f>
        <v>6.8788</v>
      </c>
      <c r="I1979" s="2">
        <f>'Moving Avg'!H1979</f>
        <v>6.8486500000000072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7</v>
      </c>
      <c r="C1980" s="2">
        <f>RSI!I1980</f>
        <v>55.361659795981467</v>
      </c>
      <c r="D1980" s="2">
        <f>MACD!E1980</f>
        <v>-1.8479511360836476E-2</v>
      </c>
      <c r="E1980" s="2">
        <f>MACD!F1980</f>
        <v>-2.9257753319851233E-2</v>
      </c>
      <c r="F1980" s="2">
        <f>'Moving Avg'!D1980</f>
        <v>7</v>
      </c>
      <c r="G1980" s="2">
        <f>'Moving Avg'!F1980</f>
        <v>6.9730000000000008</v>
      </c>
      <c r="H1980" s="2">
        <f>'Moving Avg'!G1980</f>
        <v>6.8838000000000008</v>
      </c>
      <c r="I1980" s="2">
        <f>'Moving Avg'!H1980</f>
        <v>6.8506500000000061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7</v>
      </c>
      <c r="C1981" s="2">
        <f>RSI!I1981</f>
        <v>55.361659795981467</v>
      </c>
      <c r="D1981" s="2">
        <f>MACD!E1981</f>
        <v>-1.2247653727964547E-2</v>
      </c>
      <c r="E1981" s="2">
        <f>MACD!F1981</f>
        <v>-2.5855733401473898E-2</v>
      </c>
      <c r="F1981" s="2">
        <f>'Moving Avg'!D1981</f>
        <v>7</v>
      </c>
      <c r="G1981" s="2">
        <f>'Moving Avg'!F1981</f>
        <v>6.984</v>
      </c>
      <c r="H1981" s="2">
        <f>'Moving Avg'!G1981</f>
        <v>6.8888000000000007</v>
      </c>
      <c r="I1981" s="2">
        <f>'Moving Avg'!H1981</f>
        <v>6.8526500000000068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6.81</v>
      </c>
      <c r="C1982" s="2">
        <f>RSI!I1982</f>
        <v>37.030847398408909</v>
      </c>
      <c r="D1982" s="2">
        <f>MACD!E1982</f>
        <v>6.8485042889907533E-3</v>
      </c>
      <c r="E1982" s="2">
        <f>MACD!F1982</f>
        <v>-1.9314885863380971E-2</v>
      </c>
      <c r="F1982" s="2">
        <f>'Moving Avg'!D1982</f>
        <v>6.9620000000000006</v>
      </c>
      <c r="G1982" s="2">
        <f>'Moving Avg'!F1982</f>
        <v>6.9745000000000008</v>
      </c>
      <c r="H1982" s="2">
        <f>'Moving Avg'!G1982</f>
        <v>6.8900000000000015</v>
      </c>
      <c r="I1982" s="2">
        <f>'Moving Avg'!H1982</f>
        <v>6.8524500000000073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7.05</v>
      </c>
      <c r="C1983" s="2">
        <f>RSI!I1983</f>
        <v>56.585488620715942</v>
      </c>
      <c r="D1983" s="2">
        <f>MACD!E1983</f>
        <v>6.1193004072430668E-3</v>
      </c>
      <c r="E1983" s="2">
        <f>MACD!F1983</f>
        <v>-1.4228048609256165E-2</v>
      </c>
      <c r="F1983" s="2">
        <f>'Moving Avg'!D1983</f>
        <v>6.9719999999999995</v>
      </c>
      <c r="G1983" s="2">
        <f>'Moving Avg'!F1983</f>
        <v>6.9775000000000009</v>
      </c>
      <c r="H1983" s="2">
        <f>'Moving Avg'!G1983</f>
        <v>6.8960000000000017</v>
      </c>
      <c r="I1983" s="2">
        <f>'Moving Avg'!H1983</f>
        <v>6.8535500000000074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7.21</v>
      </c>
      <c r="C1984" s="2">
        <f>RSI!I1984</f>
        <v>64.500293160699243</v>
      </c>
      <c r="D1984" s="2">
        <f>MACD!E1984</f>
        <v>-6.9434012141522672E-3</v>
      </c>
      <c r="E1984" s="2">
        <f>MACD!F1984</f>
        <v>-1.2771119130235386E-2</v>
      </c>
      <c r="F1984" s="2">
        <f>'Moving Avg'!D1984</f>
        <v>7.0140000000000002</v>
      </c>
      <c r="G1984" s="2">
        <f>'Moving Avg'!F1984</f>
        <v>6.9885000000000002</v>
      </c>
      <c r="H1984" s="2">
        <f>'Moving Avg'!G1984</f>
        <v>6.9052000000000007</v>
      </c>
      <c r="I1984" s="2">
        <f>'Moving Avg'!H1984</f>
        <v>6.8554500000000065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7.21</v>
      </c>
      <c r="C1985" s="2">
        <f>RSI!I1985</f>
        <v>64.500293160699243</v>
      </c>
      <c r="D1985" s="2">
        <f>MACD!E1985</f>
        <v>-1.9491746915083041E-2</v>
      </c>
      <c r="E1985" s="2">
        <f>MACD!F1985</f>
        <v>-1.4115244687204919E-2</v>
      </c>
      <c r="F1985" s="2">
        <f>'Moving Avg'!D1985</f>
        <v>7.056</v>
      </c>
      <c r="G1985" s="2">
        <f>'Moving Avg'!F1985</f>
        <v>7.0015000000000001</v>
      </c>
      <c r="H1985" s="2">
        <f>'Moving Avg'!G1985</f>
        <v>6.9154000000000009</v>
      </c>
      <c r="I1985" s="2">
        <f>'Moving Avg'!H1985</f>
        <v>6.8585000000000074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7.2</v>
      </c>
      <c r="C1986" s="2">
        <f>RSI!I1986</f>
        <v>63.659062870676735</v>
      </c>
      <c r="D1986" s="2">
        <f>MACD!E1986</f>
        <v>-3.075336537689477E-2</v>
      </c>
      <c r="E1986" s="2">
        <f>MACD!F1986</f>
        <v>-1.7442868825142892E-2</v>
      </c>
      <c r="F1986" s="2">
        <f>'Moving Avg'!D1986</f>
        <v>7.096000000000001</v>
      </c>
      <c r="G1986" s="2">
        <f>'Moving Avg'!F1986</f>
        <v>7.0139999999999985</v>
      </c>
      <c r="H1986" s="2">
        <f>'Moving Avg'!G1986</f>
        <v>6.9254000000000007</v>
      </c>
      <c r="I1986" s="2">
        <f>'Moving Avg'!H1986</f>
        <v>6.8615000000000066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7.2</v>
      </c>
      <c r="C1987" s="2">
        <f>RSI!I1987</f>
        <v>63.659062870676735</v>
      </c>
      <c r="D1987" s="2">
        <f>MACD!E1987</f>
        <v>-4.1505307301370031E-2</v>
      </c>
      <c r="E1987" s="2">
        <f>MACD!F1987</f>
        <v>-2.225535652038832E-2</v>
      </c>
      <c r="F1987" s="2">
        <f>'Moving Avg'!D1987</f>
        <v>7.1739999999999995</v>
      </c>
      <c r="G1987" s="2">
        <f>'Moving Avg'!F1987</f>
        <v>7.0339999999999989</v>
      </c>
      <c r="H1987" s="2">
        <f>'Moving Avg'!G1987</f>
        <v>6.9353999999999996</v>
      </c>
      <c r="I1987" s="2">
        <f>'Moving Avg'!H1987</f>
        <v>6.8635000000000073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7.2</v>
      </c>
      <c r="C1988" s="2">
        <f>RSI!I1988</f>
        <v>63.659062870676735</v>
      </c>
      <c r="D1988" s="2">
        <f>MACD!E1988</f>
        <v>-5.1735400748734506E-2</v>
      </c>
      <c r="E1988" s="2">
        <f>MACD!F1988</f>
        <v>-2.8151365366057557E-2</v>
      </c>
      <c r="F1988" s="2">
        <f>'Moving Avg'!D1988</f>
        <v>7.2040000000000006</v>
      </c>
      <c r="G1988" s="2">
        <f>'Moving Avg'!F1988</f>
        <v>7.0439999999999987</v>
      </c>
      <c r="H1988" s="2">
        <f>'Moving Avg'!G1988</f>
        <v>6.9453999999999985</v>
      </c>
      <c r="I1988" s="2">
        <f>'Moving Avg'!H1988</f>
        <v>6.8655000000000079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</row>
    <row r="1989" spans="1:12" ht="13.5" x14ac:dyDescent="0.25">
      <c r="A1989" s="3">
        <f>RSI!A1989</f>
        <v>44902</v>
      </c>
      <c r="B1989" s="2">
        <f>RSI!B1989</f>
        <v>7.2</v>
      </c>
      <c r="C1989" s="2">
        <f>RSI!I1989</f>
        <v>63.659062870676735</v>
      </c>
      <c r="D1989" s="2">
        <f>MACD!E1989</f>
        <v>-6.144005629013094E-2</v>
      </c>
      <c r="E1989" s="2">
        <f>MACD!F1989</f>
        <v>-3.4809103550872231E-2</v>
      </c>
      <c r="F1989" s="2">
        <f>'Moving Avg'!D1989</f>
        <v>7.202</v>
      </c>
      <c r="G1989" s="2">
        <f>'Moving Avg'!F1989</f>
        <v>7.0539999999999994</v>
      </c>
      <c r="H1989" s="2">
        <f>'Moving Avg'!G1989</f>
        <v>6.9553999999999983</v>
      </c>
      <c r="I1989" s="2">
        <f>'Moving Avg'!H1989</f>
        <v>6.8675000000000077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7.2</v>
      </c>
      <c r="C1990" s="2">
        <f>RSI!I1990</f>
        <v>63.659062870676735</v>
      </c>
      <c r="D1990" s="2">
        <f>MACD!E1990</f>
        <v>-7.0622449591338565E-2</v>
      </c>
      <c r="E1990" s="2">
        <f>MACD!F1990</f>
        <v>-4.1971772758965499E-2</v>
      </c>
      <c r="F1990" s="2">
        <f>'Moving Avg'!D1990</f>
        <v>7.2</v>
      </c>
      <c r="G1990" s="2">
        <f>'Moving Avg'!F1990</f>
        <v>7.0639999999999983</v>
      </c>
      <c r="H1990" s="2">
        <f>'Moving Avg'!G1990</f>
        <v>6.9655999999999985</v>
      </c>
      <c r="I1990" s="2">
        <f>'Moving Avg'!H1990</f>
        <v>6.8695000000000075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7.05</v>
      </c>
      <c r="C1991" s="2">
        <f>RSI!I1991</f>
        <v>49.602693796733398</v>
      </c>
      <c r="D1991" s="2">
        <f>MACD!E1991</f>
        <v>-6.817990930491824E-2</v>
      </c>
      <c r="E1991" s="2">
        <f>MACD!F1991</f>
        <v>-4.7213400068156053E-2</v>
      </c>
      <c r="F1991" s="2">
        <f>'Moving Avg'!D1991</f>
        <v>7.17</v>
      </c>
      <c r="G1991" s="2">
        <f>'Moving Avg'!F1991</f>
        <v>7.0665000000000004</v>
      </c>
      <c r="H1991" s="2">
        <f>'Moving Avg'!G1991</f>
        <v>6.9727999999999986</v>
      </c>
      <c r="I1991" s="2">
        <f>'Moving Avg'!H1991</f>
        <v>6.8707500000000064</v>
      </c>
      <c r="J1991" s="6" t="str">
        <f>OBV!F1991</f>
        <v>BEARISH</v>
      </c>
      <c r="K1991" s="6" t="str">
        <f>OBV!G1991</f>
        <v>STRONG</v>
      </c>
      <c r="L1991" s="6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7.2</v>
      </c>
      <c r="C1992" s="2">
        <f>RSI!I1992</f>
        <v>59.284517672629072</v>
      </c>
      <c r="D1992" s="2">
        <f>MACD!E1992</f>
        <v>-0.10640094002860767</v>
      </c>
      <c r="E1992" s="2">
        <f>MACD!F1992</f>
        <v>-5.9050908060246377E-2</v>
      </c>
      <c r="F1992" s="2">
        <f>'Moving Avg'!D1992</f>
        <v>7.17</v>
      </c>
      <c r="G1992" s="2">
        <f>'Moving Avg'!F1992</f>
        <v>7.0765000000000002</v>
      </c>
      <c r="H1992" s="2">
        <f>'Moving Avg'!G1992</f>
        <v>6.9829999999999988</v>
      </c>
      <c r="I1992" s="2">
        <f>'Moving Avg'!H1992</f>
        <v>6.872750000000007</v>
      </c>
      <c r="J1992" s="6" t="str">
        <f>OBV!F1992</f>
        <v>BEARISH</v>
      </c>
      <c r="K1992" s="6" t="str">
        <f>OBV!G1992</f>
        <v>STRONG</v>
      </c>
      <c r="L1992" s="6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7.2</v>
      </c>
      <c r="C1993" s="2">
        <f>RSI!I1993</f>
        <v>59.284517672629065</v>
      </c>
      <c r="D1993" s="2">
        <f>MACD!E1993</f>
        <v>-0.10265501321635728</v>
      </c>
      <c r="E1993" s="2">
        <f>MACD!F1993</f>
        <v>-6.7771729091468558E-2</v>
      </c>
      <c r="F1993" s="2">
        <f>'Moving Avg'!D1993</f>
        <v>7.17</v>
      </c>
      <c r="G1993" s="2">
        <f>'Moving Avg'!F1993</f>
        <v>7.0864999999999991</v>
      </c>
      <c r="H1993" s="2">
        <f>'Moving Avg'!G1993</f>
        <v>6.9873999999999974</v>
      </c>
      <c r="I1993" s="2">
        <f>'Moving Avg'!H1993</f>
        <v>6.8747500000000059</v>
      </c>
      <c r="J1993" s="6" t="str">
        <f>OBV!F1993</f>
        <v>BEARISH</v>
      </c>
      <c r="K1993" s="6" t="str">
        <f>OBV!G1993</f>
        <v>STRONG</v>
      </c>
      <c r="L1993" s="6" t="str">
        <f>OBV!H1993</f>
        <v>NEUTRAL</v>
      </c>
    </row>
    <row r="1994" spans="1:12" ht="13.5" x14ac:dyDescent="0.25">
      <c r="A1994" s="3">
        <f>RSI!A1994</f>
        <v>44909</v>
      </c>
      <c r="B1994" s="2">
        <f>RSI!B1994</f>
        <v>7.2</v>
      </c>
      <c r="C1994" s="2">
        <f>RSI!I1994</f>
        <v>59.284517672629072</v>
      </c>
      <c r="D1994" s="2">
        <f>MACD!E1994</f>
        <v>-7.5644329665832899E-2</v>
      </c>
      <c r="E1994" s="2">
        <f>MACD!F1994</f>
        <v>-6.9346249206341429E-2</v>
      </c>
      <c r="F1994" s="2">
        <f>'Moving Avg'!D1994</f>
        <v>7.17</v>
      </c>
      <c r="G1994" s="2">
        <f>'Moving Avg'!F1994</f>
        <v>7.0964999999999989</v>
      </c>
      <c r="H1994" s="2">
        <f>'Moving Avg'!G1994</f>
        <v>6.9917999999999969</v>
      </c>
      <c r="I1994" s="2">
        <f>'Moving Avg'!H1994</f>
        <v>6.8777500000000069</v>
      </c>
      <c r="J1994" s="6" t="str">
        <f>OBV!F1994</f>
        <v>BEARISH</v>
      </c>
      <c r="K1994" s="6" t="str">
        <f>OBV!G1994</f>
        <v>STRONG</v>
      </c>
      <c r="L1994" s="6" t="str">
        <f>OBV!H1994</f>
        <v>NEUTRAL</v>
      </c>
    </row>
    <row r="1995" spans="1:12" ht="13.5" x14ac:dyDescent="0.25">
      <c r="A1995" s="3">
        <f>RSI!A1995</f>
        <v>44910</v>
      </c>
      <c r="B1995" s="2">
        <f>RSI!B1995</f>
        <v>7.2</v>
      </c>
      <c r="C1995" s="2">
        <f>RSI!I1995</f>
        <v>59.284517672629079</v>
      </c>
      <c r="D1995" s="2">
        <f>MACD!E1995</f>
        <v>-5.3506109451992856E-2</v>
      </c>
      <c r="E1995" s="2">
        <f>MACD!F1995</f>
        <v>-6.6178221255471709E-2</v>
      </c>
      <c r="F1995" s="2">
        <f>'Moving Avg'!D1995</f>
        <v>7.17</v>
      </c>
      <c r="G1995" s="2">
        <f>'Moving Avg'!F1995</f>
        <v>7.1064999999999996</v>
      </c>
      <c r="H1995" s="2">
        <f>'Moving Avg'!G1995</f>
        <v>6.9961999999999964</v>
      </c>
      <c r="I1995" s="2">
        <f>'Moving Avg'!H1995</f>
        <v>6.8807500000000061</v>
      </c>
      <c r="J1995" s="6" t="str">
        <f>OBV!F1995</f>
        <v>BEARISH</v>
      </c>
      <c r="K1995" s="6" t="str">
        <f>OBV!G1995</f>
        <v>STRONG</v>
      </c>
      <c r="L1995" s="6" t="str">
        <f>OBV!H1995</f>
        <v>NEUTRAL</v>
      </c>
    </row>
    <row r="1996" spans="1:12" ht="13.5" x14ac:dyDescent="0.25">
      <c r="A1996" s="3">
        <f>RSI!A1996</f>
        <v>44911</v>
      </c>
      <c r="B1996" s="2">
        <f>RSI!B1996</f>
        <v>7.2</v>
      </c>
      <c r="C1996" s="2">
        <f>RSI!I1996</f>
        <v>59.284517672629079</v>
      </c>
      <c r="D1996" s="2">
        <f>MACD!E1996</f>
        <v>-3.6976095216625815E-2</v>
      </c>
      <c r="E1996" s="2">
        <f>MACD!F1996</f>
        <v>-6.0337796047702535E-2</v>
      </c>
      <c r="F1996" s="2">
        <f>'Moving Avg'!D1996</f>
        <v>7.2</v>
      </c>
      <c r="G1996" s="2">
        <f>'Moving Avg'!F1996</f>
        <v>7.1165000000000003</v>
      </c>
      <c r="H1996" s="2">
        <f>'Moving Avg'!G1996</f>
        <v>7.0005999999999959</v>
      </c>
      <c r="I1996" s="2">
        <f>'Moving Avg'!H1996</f>
        <v>6.8837500000000054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7</v>
      </c>
      <c r="C1997" s="2">
        <f>RSI!I1997</f>
        <v>43.240780671985114</v>
      </c>
      <c r="D1997" s="2">
        <f>MACD!E1997</f>
        <v>-8.7890345454217922E-3</v>
      </c>
      <c r="E1997" s="2">
        <f>MACD!F1997</f>
        <v>-5.0028043747246391E-2</v>
      </c>
      <c r="F1997" s="2">
        <f>'Moving Avg'!D1997</f>
        <v>7.1599999999999993</v>
      </c>
      <c r="G1997" s="2">
        <f>'Moving Avg'!F1997</f>
        <v>7.1165000000000003</v>
      </c>
      <c r="H1997" s="2">
        <f>'Moving Avg'!G1997</f>
        <v>7.0009999999999977</v>
      </c>
      <c r="I1997" s="2">
        <f>'Moving Avg'!H1997</f>
        <v>6.885750000000006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7.2</v>
      </c>
      <c r="C1998" s="2">
        <f>RSI!I1998</f>
        <v>56.049660720515284</v>
      </c>
      <c r="D1998" s="2">
        <f>MACD!E1998</f>
        <v>8.5939230005660505E-4</v>
      </c>
      <c r="E1998" s="2">
        <f>MACD!F1998</f>
        <v>-3.9850556537785797E-2</v>
      </c>
      <c r="F1998" s="2">
        <f>'Moving Avg'!D1998</f>
        <v>7.160000000000001</v>
      </c>
      <c r="G1998" s="2">
        <f>'Moving Avg'!F1998</f>
        <v>7.1265000000000001</v>
      </c>
      <c r="H1998" s="2">
        <f>'Moving Avg'!G1998</f>
        <v>7.0053999999999981</v>
      </c>
      <c r="I1998" s="2">
        <f>'Moving Avg'!H1998</f>
        <v>6.8887500000000053</v>
      </c>
      <c r="J1998" s="6" t="str">
        <f>OBV!F1998</f>
        <v>BEARISH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7.2</v>
      </c>
      <c r="C1999" s="2">
        <f>RSI!I1999</f>
        <v>56.049660720515284</v>
      </c>
      <c r="D1999" s="2">
        <f>MACD!E1999</f>
        <v>8.4089074376816342E-3</v>
      </c>
      <c r="E1999" s="2">
        <f>MACD!F1999</f>
        <v>-3.0198663742692314E-2</v>
      </c>
      <c r="F1999" s="2">
        <f>'Moving Avg'!D1999</f>
        <v>7.1599999999999993</v>
      </c>
      <c r="G1999" s="2">
        <f>'Moving Avg'!F1999</f>
        <v>7.1365000000000007</v>
      </c>
      <c r="H1999" s="2">
        <f>'Moving Avg'!G1999</f>
        <v>7.0153999999999987</v>
      </c>
      <c r="I1999" s="2">
        <f>'Moving Avg'!H1999</f>
        <v>6.8917500000000063</v>
      </c>
      <c r="J1999" s="6" t="str">
        <f>OBV!F1999</f>
        <v>BEARISH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7.19</v>
      </c>
      <c r="C2000" s="2">
        <f>RSI!I2000</f>
        <v>55.325657167533222</v>
      </c>
      <c r="D2000" s="2">
        <f>MACD!E2000</f>
        <v>1.4968682460747118E-2</v>
      </c>
      <c r="E2000" s="2">
        <f>MACD!F2000</f>
        <v>-2.1165194502004429E-2</v>
      </c>
      <c r="F2000" s="2">
        <f>'Moving Avg'!D2000</f>
        <v>7.1579999999999995</v>
      </c>
      <c r="G2000" s="2">
        <f>'Moving Avg'!F2000</f>
        <v>7.1460000000000008</v>
      </c>
      <c r="H2000" s="2">
        <f>'Moving Avg'!G2000</f>
        <v>7.0251999999999972</v>
      </c>
      <c r="I2000" s="2">
        <f>'Moving Avg'!H2000</f>
        <v>6.8947000000000056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7.19</v>
      </c>
      <c r="C2001" s="2">
        <f>RSI!I2001</f>
        <v>55.325657167533222</v>
      </c>
      <c r="D2001" s="2">
        <f>MACD!E2001</f>
        <v>-3.0254389025001771E-3</v>
      </c>
      <c r="E2001" s="2">
        <f>MACD!F2001</f>
        <v>-1.7537243382103582E-2</v>
      </c>
      <c r="F2001" s="2">
        <f>'Moving Avg'!D2001</f>
        <v>7.1560000000000006</v>
      </c>
      <c r="G2001" s="2">
        <f>'Moving Avg'!F2001</f>
        <v>7.1555000000000009</v>
      </c>
      <c r="H2001" s="2">
        <f>'Moving Avg'!G2001</f>
        <v>7.0295999999999985</v>
      </c>
      <c r="I2001" s="2">
        <f>'Moving Avg'!H2001</f>
        <v>6.8976500000000067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7.2</v>
      </c>
      <c r="C2002" s="2">
        <f>RSI!I2002</f>
        <v>55.985039628846707</v>
      </c>
      <c r="D2002" s="2">
        <f>MACD!E2002</f>
        <v>3.6518214414220651E-3</v>
      </c>
      <c r="E2002" s="2">
        <f>MACD!F2002</f>
        <v>-1.3299430417398454E-2</v>
      </c>
      <c r="F2002" s="2">
        <f>'Moving Avg'!D2002</f>
        <v>7.1960000000000006</v>
      </c>
      <c r="G2002" s="2">
        <f>'Moving Avg'!F2002</f>
        <v>7.1750000000000016</v>
      </c>
      <c r="H2002" s="2">
        <f>'Moving Avg'!G2002</f>
        <v>7.0371999999999977</v>
      </c>
      <c r="I2002" s="2">
        <f>'Moving Avg'!H2002</f>
        <v>6.9006500000000077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</row>
    <row r="2003" spans="1:12" ht="13.5" x14ac:dyDescent="0.25">
      <c r="A2003" s="3">
        <f>RSI!A2003</f>
        <v>44922</v>
      </c>
      <c r="B2003" s="2">
        <f>RSI!B2003</f>
        <v>7.2</v>
      </c>
      <c r="C2003" s="2">
        <f>RSI!I2003</f>
        <v>55.985039628846692</v>
      </c>
      <c r="D2003" s="2">
        <f>MACD!E2003</f>
        <v>8.8416770220858254E-3</v>
      </c>
      <c r="E2003" s="2">
        <f>MACD!F2003</f>
        <v>-8.8712089295015974E-3</v>
      </c>
      <c r="F2003" s="2">
        <f>'Moving Avg'!D2003</f>
        <v>7.1960000000000006</v>
      </c>
      <c r="G2003" s="2">
        <f>'Moving Avg'!F2003</f>
        <v>7.1825000000000001</v>
      </c>
      <c r="H2003" s="2">
        <f>'Moving Avg'!G2003</f>
        <v>7.0447999999999977</v>
      </c>
      <c r="I2003" s="2">
        <f>'Moving Avg'!H2003</f>
        <v>6.9036500000000078</v>
      </c>
      <c r="J2003" s="6" t="str">
        <f>OBV!F2003</f>
        <v>BEARISH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7.21</v>
      </c>
      <c r="C2004" s="2">
        <f>RSI!I2004</f>
        <v>56.725799820037196</v>
      </c>
      <c r="D2004" s="2">
        <f>MACD!E2004</f>
        <v>1.2066302596427825E-2</v>
      </c>
      <c r="E2004" s="2">
        <f>MACD!F2004</f>
        <v>-4.683706624315713E-3</v>
      </c>
      <c r="F2004" s="2">
        <f>'Moving Avg'!D2004</f>
        <v>7.1980000000000004</v>
      </c>
      <c r="G2004" s="2">
        <f>'Moving Avg'!F2004</f>
        <v>7.1825000000000001</v>
      </c>
      <c r="H2004" s="2">
        <f>'Moving Avg'!G2004</f>
        <v>7.0497999999999967</v>
      </c>
      <c r="I2004" s="2">
        <f>'Moving Avg'!H2004</f>
        <v>6.9067000000000078</v>
      </c>
      <c r="J2004" s="6" t="str">
        <f>OBV!F2004</f>
        <v>BEARISH</v>
      </c>
      <c r="K2004" s="6" t="str">
        <f>OBV!G2004</f>
        <v>NEUTRAL</v>
      </c>
      <c r="L2004" s="6" t="str">
        <f>OBV!H2004</f>
        <v>BEARISH DIVERGENCE</v>
      </c>
    </row>
    <row r="2005" spans="1:12" ht="13.5" x14ac:dyDescent="0.25">
      <c r="A2005" s="3">
        <f>RSI!A2005</f>
        <v>44924</v>
      </c>
      <c r="B2005" s="2">
        <f>RSI!B2005</f>
        <v>7.3</v>
      </c>
      <c r="C2005" s="2">
        <f>RSI!I2005</f>
        <v>62.794691940074678</v>
      </c>
      <c r="D2005" s="2">
        <f>MACD!E2005</f>
        <v>7.6745841421779204E-3</v>
      </c>
      <c r="E2005" s="2">
        <f>MACD!F2005</f>
        <v>-2.2120484710169861E-3</v>
      </c>
      <c r="F2005" s="2">
        <f>'Moving Avg'!D2005</f>
        <v>7.2200000000000006</v>
      </c>
      <c r="G2005" s="2">
        <f>'Moving Avg'!F2005</f>
        <v>7.1870000000000021</v>
      </c>
      <c r="H2005" s="2">
        <f>'Moving Avg'!G2005</f>
        <v>7.0565999999999978</v>
      </c>
      <c r="I2005" s="2">
        <f>'Moving Avg'!H2005</f>
        <v>6.9102000000000068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7.4</v>
      </c>
      <c r="C2006" s="2">
        <f>RSI!I2006</f>
        <v>68.141007400625071</v>
      </c>
      <c r="D2006" s="2">
        <f>MACD!E2006</f>
        <v>-4.4006891099233059E-3</v>
      </c>
      <c r="E2006" s="2">
        <f>MACD!F2006</f>
        <v>-2.6497765987982501E-3</v>
      </c>
      <c r="F2006" s="2">
        <f>'Moving Avg'!D2006</f>
        <v>7.2620000000000005</v>
      </c>
      <c r="G2006" s="2">
        <f>'Moving Avg'!F2006</f>
        <v>7.197000000000001</v>
      </c>
      <c r="H2006" s="2">
        <f>'Moving Avg'!G2006</f>
        <v>7.0653999999999977</v>
      </c>
      <c r="I2006" s="2">
        <f>'Moving Avg'!H2006</f>
        <v>6.9142000000000072</v>
      </c>
      <c r="J2006" s="6" t="str">
        <f>OBV!F2006</f>
        <v>BULLISH</v>
      </c>
      <c r="K2006" s="6" t="str">
        <f>OBV!G2006</f>
        <v>WEAK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7.39</v>
      </c>
      <c r="C2007" s="2">
        <f>RSI!I2007</f>
        <v>67.102586030982025</v>
      </c>
      <c r="D2007" s="2">
        <f>MACD!E2007</f>
        <v>-4.6118915286242235E-2</v>
      </c>
      <c r="E2007" s="2">
        <f>MACD!F2007</f>
        <v>-1.1343604336287047E-2</v>
      </c>
      <c r="F2007" s="2">
        <f>'Moving Avg'!D2007</f>
        <v>7.3</v>
      </c>
      <c r="G2007" s="2">
        <f>'Moving Avg'!F2007</f>
        <v>7.2065000000000001</v>
      </c>
      <c r="H2007" s="2">
        <f>'Moving Avg'!G2007</f>
        <v>7.0739999999999972</v>
      </c>
      <c r="I2007" s="2">
        <f>'Moving Avg'!H2007</f>
        <v>6.9181500000000078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7.39</v>
      </c>
      <c r="C2008" s="2">
        <f>RSI!I2008</f>
        <v>67.102586030982025</v>
      </c>
      <c r="D2008" s="2">
        <f>MACD!E2008</f>
        <v>-5.1953777215993036E-2</v>
      </c>
      <c r="E2008" s="2">
        <f>MACD!F2008</f>
        <v>-1.9465638912228245E-2</v>
      </c>
      <c r="F2008" s="2">
        <f>'Moving Avg'!D2008</f>
        <v>7.3379999999999992</v>
      </c>
      <c r="G2008" s="2">
        <f>'Moving Avg'!F2008</f>
        <v>7.2159999999999993</v>
      </c>
      <c r="H2008" s="2">
        <f>'Moving Avg'!G2008</f>
        <v>7.0817999999999977</v>
      </c>
      <c r="I2008" s="2">
        <f>'Moving Avg'!H2008</f>
        <v>6.9221000000000075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7.39</v>
      </c>
      <c r="C2009" s="2">
        <f>RSI!I2009</f>
        <v>67.102586030982025</v>
      </c>
      <c r="D2009" s="2">
        <f>MACD!E2009</f>
        <v>-5.8098426565901029E-2</v>
      </c>
      <c r="E2009" s="2">
        <f>MACD!F2009</f>
        <v>-2.7192196442962804E-2</v>
      </c>
      <c r="F2009" s="2">
        <f>'Moving Avg'!D2009</f>
        <v>7.3739999999999997</v>
      </c>
      <c r="G2009" s="2">
        <f>'Moving Avg'!F2009</f>
        <v>7.2254999999999985</v>
      </c>
      <c r="H2009" s="2">
        <f>'Moving Avg'!G2009</f>
        <v>7.0957999999999961</v>
      </c>
      <c r="I2009" s="2">
        <f>'Moving Avg'!H2009</f>
        <v>6.926050000000008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7.2</v>
      </c>
      <c r="C2010" s="2">
        <f>RSI!I2010</f>
        <v>49.280822839267444</v>
      </c>
      <c r="D2010" s="2">
        <f>MACD!E2010</f>
        <v>-5.1880149827898236E-2</v>
      </c>
      <c r="E2010" s="2">
        <f>MACD!F2010</f>
        <v>-3.212978711994989E-2</v>
      </c>
      <c r="F2010" s="2">
        <f>'Moving Avg'!D2010</f>
        <v>7.354000000000001</v>
      </c>
      <c r="G2010" s="2">
        <f>'Moving Avg'!F2010</f>
        <v>7.2254999999999985</v>
      </c>
      <c r="H2010" s="2">
        <f>'Moving Avg'!G2010</f>
        <v>7.1049999999999969</v>
      </c>
      <c r="I2010" s="2">
        <f>'Moving Avg'!H2010</f>
        <v>6.9290500000000073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7.2</v>
      </c>
      <c r="C2011" s="2">
        <f>RSI!I2011</f>
        <v>49.280822839267437</v>
      </c>
      <c r="D2011" s="2">
        <f>MACD!E2011</f>
        <v>-4.6531013924016484E-2</v>
      </c>
      <c r="E2011" s="2">
        <f>MACD!F2011</f>
        <v>-3.501003248076321E-2</v>
      </c>
      <c r="F2011" s="2">
        <f>'Moving Avg'!D2011</f>
        <v>7.3140000000000001</v>
      </c>
      <c r="G2011" s="2">
        <f>'Moving Avg'!F2011</f>
        <v>7.2329999999999988</v>
      </c>
      <c r="H2011" s="2">
        <f>'Moving Avg'!G2011</f>
        <v>7.1133999999999959</v>
      </c>
      <c r="I2011" s="2">
        <f>'Moving Avg'!H2011</f>
        <v>6.9320500000000083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7.2</v>
      </c>
      <c r="C2012" s="2">
        <f>RSI!I2012</f>
        <v>49.280822839267437</v>
      </c>
      <c r="D2012" s="2">
        <f>MACD!E2012</f>
        <v>-4.0385326091356255E-2</v>
      </c>
      <c r="E2012" s="2">
        <f>MACD!F2012</f>
        <v>-3.6085091202881822E-2</v>
      </c>
      <c r="F2012" s="2">
        <f>'Moving Avg'!D2012</f>
        <v>7.2760000000000007</v>
      </c>
      <c r="G2012" s="2">
        <f>'Moving Avg'!F2012</f>
        <v>7.2329999999999988</v>
      </c>
      <c r="H2012" s="2">
        <f>'Moving Avg'!G2012</f>
        <v>7.1173999999999955</v>
      </c>
      <c r="I2012" s="2">
        <f>'Moving Avg'!H2012</f>
        <v>6.9350500000000075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7.2</v>
      </c>
      <c r="C2013" s="2">
        <f>RSI!I2013</f>
        <v>49.280822839267437</v>
      </c>
      <c r="D2013" s="2">
        <f>MACD!E2013</f>
        <v>-3.5110096865296647E-2</v>
      </c>
      <c r="E2013" s="2">
        <f>MACD!F2013</f>
        <v>-3.589009233536479E-2</v>
      </c>
      <c r="F2013" s="2">
        <f>'Moving Avg'!D2013</f>
        <v>7.2379999999999995</v>
      </c>
      <c r="G2013" s="2">
        <f>'Moving Avg'!F2013</f>
        <v>7.2329999999999988</v>
      </c>
      <c r="H2013" s="2">
        <f>'Moving Avg'!G2013</f>
        <v>7.1215999999999955</v>
      </c>
      <c r="I2013" s="2">
        <f>'Moving Avg'!H2013</f>
        <v>6.9380500000000076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7.2</v>
      </c>
      <c r="C2014" s="2">
        <f>RSI!I2014</f>
        <v>49.280822839267444</v>
      </c>
      <c r="D2014" s="2">
        <f>MACD!E2014</f>
        <v>-2.9038505911942458E-2</v>
      </c>
      <c r="E2014" s="2">
        <f>MACD!F2014</f>
        <v>-3.4519775050680324E-2</v>
      </c>
      <c r="F2014" s="2">
        <f>'Moving Avg'!D2014</f>
        <v>7.2</v>
      </c>
      <c r="G2014" s="2">
        <f>'Moving Avg'!F2014</f>
        <v>7.2329999999999988</v>
      </c>
      <c r="H2014" s="2">
        <f>'Moving Avg'!G2014</f>
        <v>7.1257999999999946</v>
      </c>
      <c r="I2014" s="2">
        <f>'Moving Avg'!H2014</f>
        <v>6.9410500000000068</v>
      </c>
      <c r="J2014" s="6" t="str">
        <f>OBV!F2014</f>
        <v>BEARISH</v>
      </c>
      <c r="K2014" s="6" t="str">
        <f>OBV!G2014</f>
        <v>STRONG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7.2</v>
      </c>
      <c r="C2015" s="2">
        <f>RSI!I2015</f>
        <v>49.280822839267437</v>
      </c>
      <c r="D2015" s="2">
        <f>MACD!E2015</f>
        <v>-9.9905243284084122E-3</v>
      </c>
      <c r="E2015" s="2">
        <f>MACD!F2015</f>
        <v>-2.9613924906225945E-2</v>
      </c>
      <c r="F2015" s="2">
        <f>'Moving Avg'!D2015</f>
        <v>7.2</v>
      </c>
      <c r="G2015" s="2">
        <f>'Moving Avg'!F2015</f>
        <v>7.2329999999999997</v>
      </c>
      <c r="H2015" s="2">
        <f>'Moving Avg'!G2015</f>
        <v>7.1307999999999945</v>
      </c>
      <c r="I2015" s="2">
        <f>'Moving Avg'!H2015</f>
        <v>6.9440500000000069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7.2</v>
      </c>
      <c r="C2016" s="2">
        <f>RSI!I2016</f>
        <v>49.280822839267437</v>
      </c>
      <c r="D2016" s="2">
        <f>MACD!E2016</f>
        <v>2.1571176619698207E-2</v>
      </c>
      <c r="E2016" s="2">
        <f>MACD!F2016</f>
        <v>-1.9376904601041117E-2</v>
      </c>
      <c r="F2016" s="2">
        <f>'Moving Avg'!D2016</f>
        <v>7.2</v>
      </c>
      <c r="G2016" s="2">
        <f>'Moving Avg'!F2016</f>
        <v>7.2329999999999997</v>
      </c>
      <c r="H2016" s="2">
        <f>'Moving Avg'!G2016</f>
        <v>7.1357999999999935</v>
      </c>
      <c r="I2016" s="2">
        <f>'Moving Avg'!H2016</f>
        <v>6.9470500000000071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7.2</v>
      </c>
      <c r="C2017" s="2">
        <f>RSI!I2017</f>
        <v>49.280822839267437</v>
      </c>
      <c r="D2017" s="2">
        <f>MACD!E2017</f>
        <v>4.6793920364001984E-2</v>
      </c>
      <c r="E2017" s="2">
        <f>MACD!F2017</f>
        <v>-6.1427396080324954E-3</v>
      </c>
      <c r="F2017" s="2">
        <f>'Moving Avg'!D2017</f>
        <v>7.2</v>
      </c>
      <c r="G2017" s="2">
        <f>'Moving Avg'!F2017</f>
        <v>7.2429999999999994</v>
      </c>
      <c r="H2017" s="2">
        <f>'Moving Avg'!G2017</f>
        <v>7.1437999999999944</v>
      </c>
      <c r="I2017" s="2">
        <f>'Moving Avg'!H2017</f>
        <v>6.9500500000000072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</row>
    <row r="2018" spans="1:12" ht="13.5" x14ac:dyDescent="0.25">
      <c r="A2018" s="3">
        <f>RSI!A2018</f>
        <v>44943</v>
      </c>
      <c r="B2018" s="2">
        <f>RSI!B2018</f>
        <v>7.2</v>
      </c>
      <c r="C2018" s="2">
        <f>RSI!I2018</f>
        <v>49.280822839267429</v>
      </c>
      <c r="D2018" s="2">
        <f>MACD!E2018</f>
        <v>6.8187307395988661E-2</v>
      </c>
      <c r="E2018" s="2">
        <f>MACD!F2018</f>
        <v>8.7232697927717359E-3</v>
      </c>
      <c r="F2018" s="2">
        <f>'Moving Avg'!D2018</f>
        <v>7.2</v>
      </c>
      <c r="G2018" s="2">
        <f>'Moving Avg'!F2018</f>
        <v>7.2429999999999994</v>
      </c>
      <c r="H2018" s="2">
        <f>'Moving Avg'!G2018</f>
        <v>7.1477999999999939</v>
      </c>
      <c r="I2018" s="2">
        <f>'Moving Avg'!H2018</f>
        <v>6.9530500000000073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44944</v>
      </c>
      <c r="B2019" s="2">
        <f>RSI!B2019</f>
        <v>7.2</v>
      </c>
      <c r="C2019" s="2">
        <f>RSI!I2019</f>
        <v>49.280822839267429</v>
      </c>
      <c r="D2019" s="2">
        <f>MACD!E2019</f>
        <v>8.6336686895169379E-2</v>
      </c>
      <c r="E2019" s="2">
        <f>MACD!F2019</f>
        <v>2.4245953213251268E-2</v>
      </c>
      <c r="F2019" s="2">
        <f>'Moving Avg'!D2019</f>
        <v>7.2</v>
      </c>
      <c r="G2019" s="2">
        <f>'Moving Avg'!F2019</f>
        <v>7.2429999999999994</v>
      </c>
      <c r="H2019" s="2">
        <f>'Moving Avg'!G2019</f>
        <v>7.1517999999999935</v>
      </c>
      <c r="I2019" s="2">
        <f>'Moving Avg'!H2019</f>
        <v>6.9560500000000074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44945</v>
      </c>
      <c r="B2020" s="2">
        <f>RSI!B2020</f>
        <v>7.2</v>
      </c>
      <c r="C2020" s="2">
        <f>RSI!I2020</f>
        <v>49.280822839267429</v>
      </c>
      <c r="D2020" s="2">
        <f>MACD!E2020</f>
        <v>7.2506865284611699E-2</v>
      </c>
      <c r="E2020" s="2">
        <f>MACD!F2020</f>
        <v>3.3898135627523356E-2</v>
      </c>
      <c r="F2020" s="2">
        <f>'Moving Avg'!D2020</f>
        <v>7.2</v>
      </c>
      <c r="G2020" s="2">
        <f>'Moving Avg'!F2020</f>
        <v>7.2435</v>
      </c>
      <c r="H2020" s="2">
        <f>'Moving Avg'!G2020</f>
        <v>7.1557999999999948</v>
      </c>
      <c r="I2020" s="2">
        <f>'Moving Avg'!H2020</f>
        <v>6.9590500000000066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7.2</v>
      </c>
      <c r="C2021" s="2">
        <f>RSI!I2021</f>
        <v>49.280822839267429</v>
      </c>
      <c r="D2021" s="2">
        <f>MACD!E2021</f>
        <v>6.0845245899876943E-2</v>
      </c>
      <c r="E2021" s="2">
        <f>MACD!F2021</f>
        <v>3.9287557681994073E-2</v>
      </c>
      <c r="F2021" s="2">
        <f>'Moving Avg'!D2021</f>
        <v>7.2</v>
      </c>
      <c r="G2021" s="2">
        <f>'Moving Avg'!F2021</f>
        <v>7.2439999999999998</v>
      </c>
      <c r="H2021" s="2">
        <f>'Moving Avg'!G2021</f>
        <v>7.1597999999999953</v>
      </c>
      <c r="I2021" s="2">
        <f>'Moving Avg'!H2021</f>
        <v>6.9620500000000058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44949</v>
      </c>
      <c r="B2022" s="2">
        <f>RSI!B2022</f>
        <v>7.19</v>
      </c>
      <c r="C2022" s="2">
        <f>RSI!I2022</f>
        <v>47.659666100122848</v>
      </c>
      <c r="D2022" s="2">
        <f>MACD!E2022</f>
        <v>5.1755997140896959E-2</v>
      </c>
      <c r="E2022" s="2">
        <f>MACD!F2022</f>
        <v>4.1781245573774654E-2</v>
      </c>
      <c r="F2022" s="2">
        <f>'Moving Avg'!D2022</f>
        <v>7.1980000000000004</v>
      </c>
      <c r="G2022" s="2">
        <f>'Moving Avg'!F2022</f>
        <v>7.2435</v>
      </c>
      <c r="H2022" s="2">
        <f>'Moving Avg'!G2022</f>
        <v>7.1635999999999953</v>
      </c>
      <c r="I2022" s="2">
        <f>'Moving Avg'!H2022</f>
        <v>6.965000000000007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7.19</v>
      </c>
      <c r="C2023" s="2">
        <f>RSI!I2023</f>
        <v>47.659666100122848</v>
      </c>
      <c r="D2023" s="2">
        <f>MACD!E2023</f>
        <v>4.4158939028979383E-2</v>
      </c>
      <c r="E2023" s="2">
        <f>MACD!F2023</f>
        <v>4.2256784264815599E-2</v>
      </c>
      <c r="F2023" s="2">
        <f>'Moving Avg'!D2023</f>
        <v>7.1960000000000006</v>
      </c>
      <c r="G2023" s="2">
        <f>'Moving Avg'!F2023</f>
        <v>7.2430000000000003</v>
      </c>
      <c r="H2023" s="2">
        <f>'Moving Avg'!G2023</f>
        <v>7.1673999999999953</v>
      </c>
      <c r="I2023" s="2">
        <f>'Moving Avg'!H2023</f>
        <v>6.9680000000000071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7.19</v>
      </c>
      <c r="C2024" s="2">
        <f>RSI!I2024</f>
        <v>47.659666100122855</v>
      </c>
      <c r="D2024" s="2">
        <f>MACD!E2024</f>
        <v>3.7817552314184155E-2</v>
      </c>
      <c r="E2024" s="2">
        <f>MACD!F2024</f>
        <v>4.1368937874689315E-2</v>
      </c>
      <c r="F2024" s="2">
        <f>'Moving Avg'!D2024</f>
        <v>7.194</v>
      </c>
      <c r="G2024" s="2">
        <f>'Moving Avg'!F2024</f>
        <v>7.2420000000000018</v>
      </c>
      <c r="H2024" s="2">
        <f>'Moving Avg'!G2024</f>
        <v>7.1711999999999954</v>
      </c>
      <c r="I2024" s="2">
        <f>'Moving Avg'!H2024</f>
        <v>6.9710000000000081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7.19</v>
      </c>
      <c r="C2025" s="2">
        <f>RSI!I2025</f>
        <v>47.659666100122855</v>
      </c>
      <c r="D2025" s="2">
        <f>MACD!E2025</f>
        <v>3.2532220246306309E-2</v>
      </c>
      <c r="E2025" s="2">
        <f>MACD!F2025</f>
        <v>3.9601594349012718E-2</v>
      </c>
      <c r="F2025" s="2">
        <f>'Moving Avg'!D2025</f>
        <v>7.1920000000000002</v>
      </c>
      <c r="G2025" s="2">
        <f>'Moving Avg'!F2025</f>
        <v>7.2365000000000013</v>
      </c>
      <c r="H2025" s="2">
        <f>'Moving Avg'!G2025</f>
        <v>7.1749999999999954</v>
      </c>
      <c r="I2025" s="2">
        <f>'Moving Avg'!H2025</f>
        <v>6.974050000000009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7.2</v>
      </c>
      <c r="C2026" s="2">
        <f>RSI!I2026</f>
        <v>49.877448631993943</v>
      </c>
      <c r="D2026" s="2">
        <f>MACD!E2026</f>
        <v>2.7393772384050052E-2</v>
      </c>
      <c r="E2026" s="2">
        <f>MACD!F2026</f>
        <v>3.7160029956020184E-2</v>
      </c>
      <c r="F2026" s="2">
        <f>'Moving Avg'!D2026</f>
        <v>7.1920000000000002</v>
      </c>
      <c r="G2026" s="2">
        <f>'Moving Avg'!F2026</f>
        <v>7.2264999999999997</v>
      </c>
      <c r="H2026" s="2">
        <f>'Moving Avg'!G2026</f>
        <v>7.1789999999999967</v>
      </c>
      <c r="I2026" s="2">
        <f>'Moving Avg'!H2026</f>
        <v>6.9771500000000097</v>
      </c>
      <c r="J2026" s="6" t="str">
        <f>OBV!F2026</f>
        <v>BEARISH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44956</v>
      </c>
      <c r="B2027" s="2">
        <f>RSI!B2027</f>
        <v>7.2</v>
      </c>
      <c r="C2027" s="2">
        <f>RSI!I2027</f>
        <v>49.877448631993943</v>
      </c>
      <c r="D2027" s="2">
        <f>MACD!E2027</f>
        <v>2.3055743177050836E-2</v>
      </c>
      <c r="E2027" s="2">
        <f>MACD!F2027</f>
        <v>3.4339172600226314E-2</v>
      </c>
      <c r="F2027" s="2">
        <f>'Moving Avg'!D2027</f>
        <v>7.194</v>
      </c>
      <c r="G2027" s="2">
        <f>'Moving Avg'!F2027</f>
        <v>7.2170000000000005</v>
      </c>
      <c r="H2027" s="2">
        <f>'Moving Avg'!G2027</f>
        <v>7.1829999999999963</v>
      </c>
      <c r="I2027" s="2">
        <f>'Moving Avg'!H2027</f>
        <v>6.9802500000000087</v>
      </c>
      <c r="J2027" s="6" t="str">
        <f>OBV!F2027</f>
        <v>BULLISH</v>
      </c>
      <c r="K2027" s="6" t="str">
        <f>OBV!G2027</f>
        <v>NEUTRAL</v>
      </c>
      <c r="L2027" s="6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7.29</v>
      </c>
      <c r="C2028" s="2">
        <f>RSI!I2028</f>
        <v>65.247624626894918</v>
      </c>
      <c r="D2028" s="2">
        <f>MACD!E2028</f>
        <v>1.2727592166700497E-2</v>
      </c>
      <c r="E2028" s="2">
        <f>MACD!F2028</f>
        <v>3.0016856513521154E-2</v>
      </c>
      <c r="F2028" s="2">
        <f>'Moving Avg'!D2028</f>
        <v>7.2140000000000004</v>
      </c>
      <c r="G2028" s="2">
        <f>'Moving Avg'!F2028</f>
        <v>7.2119999999999989</v>
      </c>
      <c r="H2028" s="2">
        <f>'Moving Avg'!G2028</f>
        <v>7.188799999999997</v>
      </c>
      <c r="I2028" s="2">
        <f>'Moving Avg'!H2028</f>
        <v>6.9837000000000105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7.29</v>
      </c>
      <c r="C2029" s="2">
        <f>RSI!I2029</f>
        <v>65.247624626894918</v>
      </c>
      <c r="D2029" s="2">
        <f>MACD!E2029</f>
        <v>3.4650511509939363E-3</v>
      </c>
      <c r="E2029" s="2">
        <f>MACD!F2029</f>
        <v>2.4706495441015712E-2</v>
      </c>
      <c r="F2029" s="2">
        <f>'Moving Avg'!D2029</f>
        <v>7.234</v>
      </c>
      <c r="G2029" s="2">
        <f>'Moving Avg'!F2029</f>
        <v>7.206999999999999</v>
      </c>
      <c r="H2029" s="2">
        <f>'Moving Avg'!G2029</f>
        <v>7.1945999999999968</v>
      </c>
      <c r="I2029" s="2">
        <f>'Moving Avg'!H2029</f>
        <v>6.9871500000000095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7.29</v>
      </c>
      <c r="C2030" s="2">
        <f>RSI!I2030</f>
        <v>65.247624626894918</v>
      </c>
      <c r="D2030" s="2">
        <f>MACD!E2030</f>
        <v>-4.8570542163091091E-3</v>
      </c>
      <c r="E2030" s="2">
        <f>MACD!F2030</f>
        <v>1.8793785509550749E-2</v>
      </c>
      <c r="F2030" s="2">
        <f>'Moving Avg'!D2030</f>
        <v>7.2540000000000004</v>
      </c>
      <c r="G2030" s="2">
        <f>'Moving Avg'!F2030</f>
        <v>7.2114999999999991</v>
      </c>
      <c r="H2030" s="2">
        <f>'Moving Avg'!G2030</f>
        <v>7.2003999999999975</v>
      </c>
      <c r="I2030" s="2">
        <f>'Moving Avg'!H2030</f>
        <v>6.9906000000000095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7.29</v>
      </c>
      <c r="C2031" s="2">
        <f>RSI!I2031</f>
        <v>65.247624626894918</v>
      </c>
      <c r="D2031" s="2">
        <f>MACD!E2031</f>
        <v>-1.2347512219566426E-2</v>
      </c>
      <c r="E2031" s="2">
        <f>MACD!F2031</f>
        <v>1.2565525963727316E-2</v>
      </c>
      <c r="F2031" s="2">
        <f>'Moving Avg'!D2031</f>
        <v>7.2720000000000002</v>
      </c>
      <c r="G2031" s="2">
        <f>'Moving Avg'!F2031</f>
        <v>7.2159999999999993</v>
      </c>
      <c r="H2031" s="2">
        <f>'Moving Avg'!G2031</f>
        <v>7.2061999999999982</v>
      </c>
      <c r="I2031" s="2">
        <f>'Moving Avg'!H2031</f>
        <v>6.9940500000000103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7.29</v>
      </c>
      <c r="C2032" s="2">
        <f>RSI!I2032</f>
        <v>65.247624626894918</v>
      </c>
      <c r="D2032" s="2">
        <f>MACD!E2032</f>
        <v>-2.0639494846395934E-2</v>
      </c>
      <c r="E2032" s="2">
        <f>MACD!F2032</f>
        <v>5.9245218017026672E-3</v>
      </c>
      <c r="F2032" s="2">
        <f>'Moving Avg'!D2032</f>
        <v>7.2900000000000009</v>
      </c>
      <c r="G2032" s="2">
        <f>'Moving Avg'!F2032</f>
        <v>7.2204999999999995</v>
      </c>
      <c r="H2032" s="2">
        <f>'Moving Avg'!G2032</f>
        <v>7.2157999999999989</v>
      </c>
      <c r="I2032" s="2">
        <f>'Moving Avg'!H2032</f>
        <v>6.9960500000000101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7.19</v>
      </c>
      <c r="C2033" s="2">
        <f>RSI!I2033</f>
        <v>43.686419545489883</v>
      </c>
      <c r="D2033" s="2">
        <f>MACD!E2033</f>
        <v>-2.0633048245235486E-2</v>
      </c>
      <c r="E2033" s="2">
        <f>MACD!F2033</f>
        <v>6.1300779231503698E-4</v>
      </c>
      <c r="F2033" s="2">
        <f>'Moving Avg'!D2033</f>
        <v>7.2700000000000005</v>
      </c>
      <c r="G2033" s="2">
        <f>'Moving Avg'!F2033</f>
        <v>7.2200000000000006</v>
      </c>
      <c r="H2033" s="2">
        <f>'Moving Avg'!G2033</f>
        <v>7.2185999999999986</v>
      </c>
      <c r="I2033" s="2">
        <f>'Moving Avg'!H2033</f>
        <v>6.9990000000000112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7.19</v>
      </c>
      <c r="C2034" s="2">
        <f>RSI!I2034</f>
        <v>43.686419545489883</v>
      </c>
      <c r="D2034" s="2">
        <f>MACD!E2034</f>
        <v>-2.0392863036403419E-2</v>
      </c>
      <c r="E2034" s="2">
        <f>MACD!F2034</f>
        <v>-3.5881663734286546E-3</v>
      </c>
      <c r="F2034" s="2">
        <f>'Moving Avg'!D2034</f>
        <v>7.25</v>
      </c>
      <c r="G2034" s="2">
        <f>'Moving Avg'!F2034</f>
        <v>7.2195000000000009</v>
      </c>
      <c r="H2034" s="2">
        <f>'Moving Avg'!G2034</f>
        <v>7.2181999999999986</v>
      </c>
      <c r="I2034" s="2">
        <f>'Moving Avg'!H2034</f>
        <v>7.0019500000000114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7.19</v>
      </c>
      <c r="C2035" s="2">
        <f>RSI!I2035</f>
        <v>43.686419545489883</v>
      </c>
      <c r="D2035" s="2">
        <f>MACD!E2035</f>
        <v>-1.9972286442174081E-2</v>
      </c>
      <c r="E2035" s="2">
        <f>MACD!F2035</f>
        <v>-6.8649903871777409E-3</v>
      </c>
      <c r="F2035" s="2">
        <f>'Moving Avg'!D2035</f>
        <v>7.2299999999999995</v>
      </c>
      <c r="G2035" s="2">
        <f>'Moving Avg'!F2035</f>
        <v>7.2190000000000012</v>
      </c>
      <c r="H2035" s="2">
        <f>'Moving Avg'!G2035</f>
        <v>7.2177999999999987</v>
      </c>
      <c r="I2035" s="2">
        <f>'Moving Avg'!H2035</f>
        <v>7.0049000000000126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7.19</v>
      </c>
      <c r="C2036" s="2">
        <f>RSI!I2036</f>
        <v>43.686419545489883</v>
      </c>
      <c r="D2036" s="2">
        <f>MACD!E2036</f>
        <v>-1.7876708923139084E-2</v>
      </c>
      <c r="E2036" s="2">
        <f>MACD!F2036</f>
        <v>-9.0673340943700099E-3</v>
      </c>
      <c r="F2036" s="2">
        <f>'Moving Avg'!D2036</f>
        <v>7.2100000000000009</v>
      </c>
      <c r="G2036" s="2">
        <f>'Moving Avg'!F2036</f>
        <v>7.2185000000000015</v>
      </c>
      <c r="H2036" s="2">
        <f>'Moving Avg'!G2036</f>
        <v>7.2175999999999991</v>
      </c>
      <c r="I2036" s="2">
        <f>'Moving Avg'!H2036</f>
        <v>7.0078500000000119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7.19</v>
      </c>
      <c r="C2037" s="2">
        <f>RSI!I2037</f>
        <v>43.686419545489883</v>
      </c>
      <c r="D2037" s="2">
        <f>MACD!E2037</f>
        <v>-1.5917191392006202E-2</v>
      </c>
      <c r="E2037" s="2">
        <f>MACD!F2037</f>
        <v>-1.0437305553897248E-2</v>
      </c>
      <c r="F2037" s="2">
        <f>'Moving Avg'!D2037</f>
        <v>7.19</v>
      </c>
      <c r="G2037" s="2">
        <f>'Moving Avg'!F2037</f>
        <v>7.2180000000000009</v>
      </c>
      <c r="H2037" s="2">
        <f>'Moving Avg'!G2037</f>
        <v>7.2173999999999978</v>
      </c>
      <c r="I2037" s="2">
        <f>'Moving Avg'!H2037</f>
        <v>7.010800000000013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7.19</v>
      </c>
      <c r="C2038" s="2">
        <f>RSI!I2038</f>
        <v>43.686419545489883</v>
      </c>
      <c r="D2038" s="2">
        <f>MACD!E2038</f>
        <v>-2.4045040445841437E-4</v>
      </c>
      <c r="E2038" s="2">
        <f>MACD!F2038</f>
        <v>-8.3979345240094826E-3</v>
      </c>
      <c r="F2038" s="2">
        <f>'Moving Avg'!D2038</f>
        <v>7.19</v>
      </c>
      <c r="G2038" s="2">
        <f>'Moving Avg'!F2038</f>
        <v>7.2175000000000011</v>
      </c>
      <c r="H2038" s="2">
        <f>'Moving Avg'!G2038</f>
        <v>7.2171999999999983</v>
      </c>
      <c r="I2038" s="2">
        <f>'Moving Avg'!H2038</f>
        <v>7.0137500000000133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7.19</v>
      </c>
      <c r="C2039" s="2">
        <f>RSI!I2039</f>
        <v>43.686419545489883</v>
      </c>
      <c r="D2039" s="2">
        <f>MACD!E2039</f>
        <v>1.3184237838258284E-2</v>
      </c>
      <c r="E2039" s="2">
        <f>MACD!F2039</f>
        <v>-4.0815000515559297E-3</v>
      </c>
      <c r="F2039" s="2">
        <f>'Moving Avg'!D2039</f>
        <v>7.19</v>
      </c>
      <c r="G2039" s="2">
        <f>'Moving Avg'!F2039</f>
        <v>7.2170000000000014</v>
      </c>
      <c r="H2039" s="2">
        <f>'Moving Avg'!G2039</f>
        <v>7.2169999999999979</v>
      </c>
      <c r="I2039" s="2">
        <f>'Moving Avg'!H2039</f>
        <v>7.0167000000000135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7.18</v>
      </c>
      <c r="C2040" s="2">
        <f>RSI!I2040</f>
        <v>41.388770797020562</v>
      </c>
      <c r="D2040" s="2">
        <f>MACD!E2040</f>
        <v>2.5432250132828571E-2</v>
      </c>
      <c r="E2040" s="2">
        <f>MACD!F2040</f>
        <v>1.8212499853209703E-3</v>
      </c>
      <c r="F2040" s="2">
        <f>'Moving Avg'!D2040</f>
        <v>7.1879999999999997</v>
      </c>
      <c r="G2040" s="2">
        <f>'Moving Avg'!F2040</f>
        <v>7.2160000000000011</v>
      </c>
      <c r="H2040" s="2">
        <f>'Moving Avg'!G2040</f>
        <v>7.2165999999999988</v>
      </c>
      <c r="I2040" s="2">
        <f>'Moving Avg'!H2040</f>
        <v>7.0196000000000138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7.18</v>
      </c>
      <c r="C2041" s="2">
        <f>RSI!I2041</f>
        <v>41.388770797020562</v>
      </c>
      <c r="D2041" s="2">
        <f>MACD!E2041</f>
        <v>3.5992006202559601E-2</v>
      </c>
      <c r="E2041" s="2">
        <f>MACD!F2041</f>
        <v>8.6554012287686968E-3</v>
      </c>
      <c r="F2041" s="2">
        <f>'Moving Avg'!D2041</f>
        <v>7.1859999999999999</v>
      </c>
      <c r="G2041" s="2">
        <f>'Moving Avg'!F2041</f>
        <v>7.2150000000000007</v>
      </c>
      <c r="H2041" s="2">
        <f>'Moving Avg'!G2041</f>
        <v>7.2191999999999981</v>
      </c>
      <c r="I2041" s="2">
        <f>'Moving Avg'!H2041</f>
        <v>7.0225000000000151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7.18</v>
      </c>
      <c r="C2042" s="2">
        <f>RSI!I2042</f>
        <v>41.388770797020555</v>
      </c>
      <c r="D2042" s="2">
        <f>MACD!E2042</f>
        <v>4.5108715303316949E-2</v>
      </c>
      <c r="E2042" s="2">
        <f>MACD!F2042</f>
        <v>1.5946064043678349E-2</v>
      </c>
      <c r="F2042" s="2">
        <f>'Moving Avg'!D2042</f>
        <v>7.1840000000000002</v>
      </c>
      <c r="G2042" s="2">
        <f>'Moving Avg'!F2042</f>
        <v>7.2144999999999992</v>
      </c>
      <c r="H2042" s="2">
        <f>'Moving Avg'!G2042</f>
        <v>7.218799999999999</v>
      </c>
      <c r="I2042" s="2">
        <f>'Moving Avg'!H2042</f>
        <v>7.0254000000000154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7.17</v>
      </c>
      <c r="C2043" s="2">
        <f>RSI!I2043</f>
        <v>38.837577485963195</v>
      </c>
      <c r="D2043" s="2">
        <f>MACD!E2043</f>
        <v>3.8347063284784433E-2</v>
      </c>
      <c r="E2043" s="2">
        <f>MACD!F2043</f>
        <v>2.0426263891899568E-2</v>
      </c>
      <c r="F2043" s="2">
        <f>'Moving Avg'!D2043</f>
        <v>7.18</v>
      </c>
      <c r="G2043" s="2">
        <f>'Moving Avg'!F2043</f>
        <v>7.2134999999999989</v>
      </c>
      <c r="H2043" s="2">
        <f>'Moving Avg'!G2043</f>
        <v>7.2181999999999986</v>
      </c>
      <c r="I2043" s="2">
        <f>'Moving Avg'!H2043</f>
        <v>7.0282500000000168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7.17</v>
      </c>
      <c r="C2044" s="2">
        <f>RSI!I2044</f>
        <v>38.837577485963195</v>
      </c>
      <c r="D2044" s="2">
        <f>MACD!E2044</f>
        <v>3.2840389329697572E-2</v>
      </c>
      <c r="E2044" s="2">
        <f>MACD!F2044</f>
        <v>2.2909088979459168E-2</v>
      </c>
      <c r="F2044" s="2">
        <f>'Moving Avg'!D2044</f>
        <v>7.1760000000000002</v>
      </c>
      <c r="G2044" s="2">
        <f>'Moving Avg'!F2044</f>
        <v>7.2124999999999986</v>
      </c>
      <c r="H2044" s="2">
        <f>'Moving Avg'!G2044</f>
        <v>7.2175999999999991</v>
      </c>
      <c r="I2044" s="2">
        <f>'Moving Avg'!H2044</f>
        <v>7.0296500000000162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7.17</v>
      </c>
      <c r="C2045" s="2">
        <f>RSI!I2045</f>
        <v>38.837577485963195</v>
      </c>
      <c r="D2045" s="2">
        <f>MACD!E2045</f>
        <v>2.8379714415258661E-2</v>
      </c>
      <c r="E2045" s="2">
        <f>MACD!F2045</f>
        <v>2.4003214066619066E-2</v>
      </c>
      <c r="F2045" s="2">
        <f>'Moving Avg'!D2045</f>
        <v>7.1740000000000013</v>
      </c>
      <c r="G2045" s="2">
        <f>'Moving Avg'!F2045</f>
        <v>7.2114999999999982</v>
      </c>
      <c r="H2045" s="2">
        <f>'Moving Avg'!G2045</f>
        <v>7.2169999999999996</v>
      </c>
      <c r="I2045" s="2">
        <f>'Moving Avg'!H2045</f>
        <v>7.0310500000000173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7.17</v>
      </c>
      <c r="C2046" s="2">
        <f>RSI!I2046</f>
        <v>38.837577485963195</v>
      </c>
      <c r="D2046" s="2">
        <f>MACD!E2046</f>
        <v>2.4789388320866301E-2</v>
      </c>
      <c r="E2046" s="2">
        <f>MACD!F2046</f>
        <v>2.4160448917468515E-2</v>
      </c>
      <c r="F2046" s="2">
        <f>'Moving Avg'!D2046</f>
        <v>7.1719999999999997</v>
      </c>
      <c r="G2046" s="2">
        <f>'Moving Avg'!F2046</f>
        <v>7.2099999999999991</v>
      </c>
      <c r="H2046" s="2">
        <f>'Moving Avg'!G2046</f>
        <v>7.2163999999999984</v>
      </c>
      <c r="I2046" s="2">
        <f>'Moving Avg'!H2046</f>
        <v>7.031900000000018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7.17</v>
      </c>
      <c r="C2047" s="2">
        <f>RSI!I2047</f>
        <v>38.837577485963195</v>
      </c>
      <c r="D2047" s="2">
        <f>MACD!E2047</f>
        <v>2.1921874847244283E-2</v>
      </c>
      <c r="E2047" s="2">
        <f>MACD!F2047</f>
        <v>2.3712734103423672E-2</v>
      </c>
      <c r="F2047" s="2">
        <f>'Moving Avg'!D2047</f>
        <v>7.17</v>
      </c>
      <c r="G2047" s="2">
        <f>'Moving Avg'!F2047</f>
        <v>7.2084999999999981</v>
      </c>
      <c r="H2047" s="2">
        <f>'Moving Avg'!G2047</f>
        <v>7.2197999999999993</v>
      </c>
      <c r="I2047" s="2">
        <f>'Moving Avg'!H2047</f>
        <v>7.0327500000000178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7.17</v>
      </c>
      <c r="C2048" s="2">
        <f>RSI!I2048</f>
        <v>38.837577485963195</v>
      </c>
      <c r="D2048" s="2">
        <f>MACD!E2048</f>
        <v>1.9653345774210962E-2</v>
      </c>
      <c r="E2048" s="2">
        <f>MACD!F2048</f>
        <v>2.2900856437581132E-2</v>
      </c>
      <c r="F2048" s="2">
        <f>'Moving Avg'!D2048</f>
        <v>7.17</v>
      </c>
      <c r="G2048" s="2">
        <f>'Moving Avg'!F2048</f>
        <v>7.2024999999999988</v>
      </c>
      <c r="H2048" s="2">
        <f>'Moving Avg'!G2048</f>
        <v>7.2191999999999998</v>
      </c>
      <c r="I2048" s="2">
        <f>'Moving Avg'!H2048</f>
        <v>7.0336000000000194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7.17</v>
      </c>
      <c r="C2049" s="2">
        <f>RSI!I2049</f>
        <v>38.837577485963195</v>
      </c>
      <c r="D2049" s="2">
        <f>MACD!E2049</f>
        <v>1.7879958656885186E-2</v>
      </c>
      <c r="E2049" s="2">
        <f>MACD!F2049</f>
        <v>2.1896676881441944E-2</v>
      </c>
      <c r="F2049" s="2">
        <f>'Moving Avg'!D2049</f>
        <v>7.17</v>
      </c>
      <c r="G2049" s="2">
        <f>'Moving Avg'!F2049</f>
        <v>7.1964999999999986</v>
      </c>
      <c r="H2049" s="2">
        <f>'Moving Avg'!G2049</f>
        <v>7.2186000000000003</v>
      </c>
      <c r="I2049" s="2">
        <f>'Moving Avg'!H2049</f>
        <v>7.0345500000000198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7.17</v>
      </c>
      <c r="C2050" s="2">
        <f>RSI!I2050</f>
        <v>38.837577485963195</v>
      </c>
      <c r="D2050" s="2">
        <f>MACD!E2050</f>
        <v>1.4976251272577734E-2</v>
      </c>
      <c r="E2050" s="2">
        <f>MACD!F2050</f>
        <v>2.0512591759669102E-2</v>
      </c>
      <c r="F2050" s="2">
        <f>'Moving Avg'!D2050</f>
        <v>7.17</v>
      </c>
      <c r="G2050" s="2">
        <f>'Moving Avg'!F2050</f>
        <v>7.1905000000000001</v>
      </c>
      <c r="H2050" s="2">
        <f>'Moving Avg'!G2050</f>
        <v>7.2182000000000013</v>
      </c>
      <c r="I2050" s="2">
        <f>'Moving Avg'!H2050</f>
        <v>7.0355000000000203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7.17</v>
      </c>
      <c r="C2051" s="2">
        <f>RSI!I2051</f>
        <v>38.837577485963195</v>
      </c>
      <c r="D2051" s="2">
        <f>MACD!E2051</f>
        <v>1.2644557438460602E-2</v>
      </c>
      <c r="E2051" s="2">
        <f>MACD!F2051</f>
        <v>1.8938984895427405E-2</v>
      </c>
      <c r="F2051" s="2">
        <f>'Moving Avg'!D2051</f>
        <v>7.17</v>
      </c>
      <c r="G2051" s="2">
        <f>'Moving Avg'!F2051</f>
        <v>7.1844999999999981</v>
      </c>
      <c r="H2051" s="2">
        <f>'Moving Avg'!G2051</f>
        <v>7.2178000000000022</v>
      </c>
      <c r="I2051" s="2">
        <f>'Moving Avg'!H2051</f>
        <v>7.0365000000000206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</row>
    <row r="2052" spans="1:12" ht="13.5" x14ac:dyDescent="0.25">
      <c r="A2052" s="3">
        <f>RSI!A2052</f>
        <v>44991</v>
      </c>
      <c r="B2052" s="2">
        <f>RSI!B2052</f>
        <v>7.17</v>
      </c>
      <c r="C2052" s="2">
        <f>RSI!I2052</f>
        <v>38.837577485963195</v>
      </c>
      <c r="D2052" s="2">
        <f>MACD!E2052</f>
        <v>1.0787594378244947E-2</v>
      </c>
      <c r="E2052" s="2">
        <f>MACD!F2052</f>
        <v>1.7308706791990914E-2</v>
      </c>
      <c r="F2052" s="2">
        <f>'Moving Avg'!D2052</f>
        <v>7.17</v>
      </c>
      <c r="G2052" s="2">
        <f>'Moving Avg'!F2052</f>
        <v>7.1784999999999997</v>
      </c>
      <c r="H2052" s="2">
        <f>'Moving Avg'!G2052</f>
        <v>7.2172000000000027</v>
      </c>
      <c r="I2052" s="2">
        <f>'Moving Avg'!H2052</f>
        <v>7.0375000000000201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7.16</v>
      </c>
      <c r="C2053" s="2">
        <f>RSI!I2053</f>
        <v>34.389851955837599</v>
      </c>
      <c r="D2053" s="2">
        <f>MACD!E2053</f>
        <v>8.5260125575254975E-3</v>
      </c>
      <c r="E2053" s="2">
        <f>MACD!F2053</f>
        <v>1.5552167945097832E-2</v>
      </c>
      <c r="F2053" s="2">
        <f>'Moving Avg'!D2053</f>
        <v>7.168000000000001</v>
      </c>
      <c r="G2053" s="2">
        <f>'Moving Avg'!F2053</f>
        <v>7.1769999999999996</v>
      </c>
      <c r="H2053" s="2">
        <f>'Moving Avg'!G2053</f>
        <v>7.2164000000000037</v>
      </c>
      <c r="I2053" s="2">
        <f>'Moving Avg'!H2053</f>
        <v>7.0384500000000205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7.16</v>
      </c>
      <c r="C2054" s="2">
        <f>RSI!I2054</f>
        <v>34.389851955837585</v>
      </c>
      <c r="D2054" s="2">
        <f>MACD!E2054</f>
        <v>6.7709155463351323E-3</v>
      </c>
      <c r="E2054" s="2">
        <f>MACD!F2054</f>
        <v>1.3795917465345293E-2</v>
      </c>
      <c r="F2054" s="2">
        <f>'Moving Avg'!D2054</f>
        <v>7.1659999999999995</v>
      </c>
      <c r="G2054" s="2">
        <f>'Moving Avg'!F2054</f>
        <v>7.1754999999999995</v>
      </c>
      <c r="H2054" s="2">
        <f>'Moving Avg'!G2054</f>
        <v>7.2154000000000034</v>
      </c>
      <c r="I2054" s="2">
        <f>'Moving Avg'!H2054</f>
        <v>7.0394000000000219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7.16</v>
      </c>
      <c r="C2055" s="2">
        <f>RSI!I2055</f>
        <v>34.389851955837585</v>
      </c>
      <c r="D2055" s="2">
        <f>MACD!E2055</f>
        <v>5.4326382236489223E-3</v>
      </c>
      <c r="E2055" s="2">
        <f>MACD!F2055</f>
        <v>1.2123261617006019E-2</v>
      </c>
      <c r="F2055" s="2">
        <f>'Moving Avg'!D2055</f>
        <v>7.1639999999999997</v>
      </c>
      <c r="G2055" s="2">
        <f>'Moving Avg'!F2055</f>
        <v>7.1740000000000013</v>
      </c>
      <c r="H2055" s="2">
        <f>'Moving Avg'!G2055</f>
        <v>7.2126000000000037</v>
      </c>
      <c r="I2055" s="2">
        <f>'Moving Avg'!H2055</f>
        <v>7.0403500000000223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7.16</v>
      </c>
      <c r="C2056" s="2">
        <f>RSI!I2056</f>
        <v>34.389851955837585</v>
      </c>
      <c r="D2056" s="2">
        <f>MACD!E2056</f>
        <v>4.4361800566026233E-3</v>
      </c>
      <c r="E2056" s="2">
        <f>MACD!F2056</f>
        <v>1.058584530492534E-2</v>
      </c>
      <c r="F2056" s="2">
        <f>'Moving Avg'!D2056</f>
        <v>7.1620000000000008</v>
      </c>
      <c r="G2056" s="2">
        <f>'Moving Avg'!F2056</f>
        <v>7.1725000000000012</v>
      </c>
      <c r="H2056" s="2">
        <f>'Moving Avg'!G2056</f>
        <v>7.2078000000000042</v>
      </c>
      <c r="I2056" s="2">
        <f>'Moving Avg'!H2056</f>
        <v>7.0413000000000228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7.16</v>
      </c>
      <c r="C2057" s="2">
        <f>RSI!I2057</f>
        <v>34.389851955837585</v>
      </c>
      <c r="D2057" s="2">
        <f>MACD!E2057</f>
        <v>3.7188845689550831E-3</v>
      </c>
      <c r="E2057" s="2">
        <f>MACD!F2057</f>
        <v>9.2124531577312888E-3</v>
      </c>
      <c r="F2057" s="2">
        <f>'Moving Avg'!D2057</f>
        <v>7.1599999999999993</v>
      </c>
      <c r="G2057" s="2">
        <f>'Moving Avg'!F2057</f>
        <v>7.1710000000000012</v>
      </c>
      <c r="H2057" s="2">
        <f>'Moving Avg'!G2057</f>
        <v>7.2032000000000052</v>
      </c>
      <c r="I2057" s="2">
        <f>'Moving Avg'!H2057</f>
        <v>7.0422500000000232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7</v>
      </c>
      <c r="C2058" s="2">
        <f>RSI!I2058</f>
        <v>9.4111173365128877</v>
      </c>
      <c r="D2058" s="2">
        <f>MACD!E2058</f>
        <v>1.5080332439671551E-2</v>
      </c>
      <c r="E2058" s="2">
        <f>MACD!F2058</f>
        <v>1.0386029014119343E-2</v>
      </c>
      <c r="F2058" s="2">
        <f>'Moving Avg'!D2058</f>
        <v>7.1280000000000001</v>
      </c>
      <c r="G2058" s="2">
        <f>'Moving Avg'!F2058</f>
        <v>7.1614999999999993</v>
      </c>
      <c r="H2058" s="2">
        <f>'Moving Avg'!G2058</f>
        <v>7.1954000000000038</v>
      </c>
      <c r="I2058" s="2">
        <f>'Moving Avg'!H2058</f>
        <v>7.0409000000000228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7</v>
      </c>
      <c r="C2059" s="2">
        <f>RSI!I2059</f>
        <v>9.4111173365128877</v>
      </c>
      <c r="D2059" s="2">
        <f>MACD!E2059</f>
        <v>2.5747218008583594E-2</v>
      </c>
      <c r="E2059" s="2">
        <f>MACD!F2059</f>
        <v>1.3458266813012192E-2</v>
      </c>
      <c r="F2059" s="2">
        <f>'Moving Avg'!D2059</f>
        <v>7.096000000000001</v>
      </c>
      <c r="G2059" s="2">
        <f>'Moving Avg'!F2059</f>
        <v>7.1519999999999992</v>
      </c>
      <c r="H2059" s="2">
        <f>'Moving Avg'!G2059</f>
        <v>7.1876000000000033</v>
      </c>
      <c r="I2059" s="2">
        <f>'Moving Avg'!H2059</f>
        <v>7.0395500000000233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7</v>
      </c>
      <c r="C2060" s="2">
        <f>RSI!I2060</f>
        <v>9.4111173365128877</v>
      </c>
      <c r="D2060" s="2">
        <f>MACD!E2060</f>
        <v>3.5748370884414626E-2</v>
      </c>
      <c r="E2060" s="2">
        <f>MACD!F2060</f>
        <v>1.7916287627292679E-2</v>
      </c>
      <c r="F2060" s="2">
        <f>'Moving Avg'!D2060</f>
        <v>7.0640000000000001</v>
      </c>
      <c r="G2060" s="2">
        <f>'Moving Avg'!F2060</f>
        <v>7.1430000000000007</v>
      </c>
      <c r="H2060" s="2">
        <f>'Moving Avg'!G2060</f>
        <v>7.1836000000000038</v>
      </c>
      <c r="I2060" s="2">
        <f>'Moving Avg'!H2060</f>
        <v>7.038200000000022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7</v>
      </c>
      <c r="C2061" s="2">
        <f>RSI!I2061</f>
        <v>9.4111173365128877</v>
      </c>
      <c r="D2061" s="2">
        <f>MACD!E2061</f>
        <v>4.5113965064802031E-2</v>
      </c>
      <c r="E2061" s="2">
        <f>MACD!F2061</f>
        <v>2.335582311479455E-2</v>
      </c>
      <c r="F2061" s="2">
        <f>'Moving Avg'!D2061</f>
        <v>7.0319999999999991</v>
      </c>
      <c r="G2061" s="2">
        <f>'Moving Avg'!F2061</f>
        <v>7.1340000000000003</v>
      </c>
      <c r="H2061" s="2">
        <f>'Moving Avg'!G2061</f>
        <v>7.1796000000000024</v>
      </c>
      <c r="I2061" s="2">
        <f>'Moving Avg'!H2061</f>
        <v>7.0368500000000207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7</v>
      </c>
      <c r="C2062" s="2">
        <f>RSI!I2062</f>
        <v>9.4111173365128877</v>
      </c>
      <c r="D2062" s="2">
        <f>MACD!E2062</f>
        <v>5.3874883980321364E-2</v>
      </c>
      <c r="E2062" s="2">
        <f>MACD!F2062</f>
        <v>2.9459635287899917E-2</v>
      </c>
      <c r="F2062" s="2">
        <f>'Moving Avg'!D2062</f>
        <v>7</v>
      </c>
      <c r="G2062" s="2">
        <f>'Moving Avg'!F2062</f>
        <v>7.125</v>
      </c>
      <c r="H2062" s="2">
        <f>'Moving Avg'!G2062</f>
        <v>7.1756000000000029</v>
      </c>
      <c r="I2062" s="2">
        <f>'Moving Avg'!H2062</f>
        <v>7.0355000000000212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7.17</v>
      </c>
      <c r="C2063" s="2">
        <f>RSI!I2063</f>
        <v>57.226481077133833</v>
      </c>
      <c r="D2063" s="2">
        <f>MACD!E2063</f>
        <v>4.7931160806093942E-2</v>
      </c>
      <c r="E2063" s="2">
        <f>MACD!F2063</f>
        <v>3.3153940391538725E-2</v>
      </c>
      <c r="F2063" s="2">
        <f>'Moving Avg'!D2063</f>
        <v>7.0340000000000007</v>
      </c>
      <c r="G2063" s="2">
        <f>'Moving Avg'!F2063</f>
        <v>7.1249999999999982</v>
      </c>
      <c r="H2063" s="2">
        <f>'Moving Avg'!G2063</f>
        <v>7.1750000000000025</v>
      </c>
      <c r="I2063" s="2">
        <f>'Moving Avg'!H2063</f>
        <v>7.0352000000000201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7.18</v>
      </c>
      <c r="C2064" s="2">
        <f>RSI!I2064</f>
        <v>58.61042745713236</v>
      </c>
      <c r="D2064" s="2">
        <f>MACD!E2064</f>
        <v>4.1873472725932004E-2</v>
      </c>
      <c r="E2064" s="2">
        <f>MACD!F2064</f>
        <v>3.4897846858417382E-2</v>
      </c>
      <c r="F2064" s="2">
        <f>'Moving Avg'!D2064</f>
        <v>7.07</v>
      </c>
      <c r="G2064" s="2">
        <f>'Moving Avg'!F2064</f>
        <v>7.1254999999999997</v>
      </c>
      <c r="H2064" s="2">
        <f>'Moving Avg'!G2064</f>
        <v>7.1746000000000025</v>
      </c>
      <c r="I2064" s="2">
        <f>'Moving Avg'!H2064</f>
        <v>7.0350500000000205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7.18</v>
      </c>
      <c r="C2065" s="2">
        <f>RSI!I2065</f>
        <v>58.610427457132353</v>
      </c>
      <c r="D2065" s="2">
        <f>MACD!E2065</f>
        <v>3.6422310010979508E-2</v>
      </c>
      <c r="E2065" s="2">
        <f>MACD!F2065</f>
        <v>3.520273948892981E-2</v>
      </c>
      <c r="F2065" s="2">
        <f>'Moving Avg'!D2065</f>
        <v>7.1059999999999999</v>
      </c>
      <c r="G2065" s="2">
        <f>'Moving Avg'!F2065</f>
        <v>7.1260000000000003</v>
      </c>
      <c r="H2065" s="2">
        <f>'Moving Avg'!G2065</f>
        <v>7.1742000000000017</v>
      </c>
      <c r="I2065" s="2">
        <f>'Moving Avg'!H2065</f>
        <v>7.0349000000000208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7.18</v>
      </c>
      <c r="C2066" s="2">
        <f>RSI!I2066</f>
        <v>58.610427457132353</v>
      </c>
      <c r="D2066" s="2">
        <f>MACD!E2066</f>
        <v>3.1508466744154084E-2</v>
      </c>
      <c r="E2066" s="2">
        <f>MACD!F2066</f>
        <v>3.4463884939974668E-2</v>
      </c>
      <c r="F2066" s="2">
        <f>'Moving Avg'!D2066</f>
        <v>7.1420000000000003</v>
      </c>
      <c r="G2066" s="2">
        <f>'Moving Avg'!F2066</f>
        <v>7.1265000000000001</v>
      </c>
      <c r="H2066" s="2">
        <f>'Moving Avg'!G2066</f>
        <v>7.1738000000000026</v>
      </c>
      <c r="I2066" s="2">
        <f>'Moving Avg'!H2066</f>
        <v>7.0347500000000203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7.18</v>
      </c>
      <c r="C2067" s="2">
        <f>RSI!I2067</f>
        <v>58.610427457132353</v>
      </c>
      <c r="D2067" s="2">
        <f>MACD!E2067</f>
        <v>2.7071598466792857E-2</v>
      </c>
      <c r="E2067" s="2">
        <f>MACD!F2067</f>
        <v>3.2985427645338308E-2</v>
      </c>
      <c r="F2067" s="2">
        <f>'Moving Avg'!D2067</f>
        <v>7.1779999999999999</v>
      </c>
      <c r="G2067" s="2">
        <f>'Moving Avg'!F2067</f>
        <v>7.1270000000000007</v>
      </c>
      <c r="H2067" s="2">
        <f>'Moving Avg'!G2067</f>
        <v>7.1734000000000018</v>
      </c>
      <c r="I2067" s="2">
        <f>'Moving Avg'!H2067</f>
        <v>7.0346000000000197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7.18</v>
      </c>
      <c r="C2068" s="2">
        <f>RSI!I2068</f>
        <v>58.61042745713236</v>
      </c>
      <c r="D2068" s="2">
        <f>MACD!E2068</f>
        <v>-1.5563934709321714E-3</v>
      </c>
      <c r="E2068" s="2">
        <f>MACD!F2068</f>
        <v>2.6077063422084212E-2</v>
      </c>
      <c r="F2068" s="2">
        <f>'Moving Avg'!D2068</f>
        <v>7.18</v>
      </c>
      <c r="G2068" s="2">
        <f>'Moving Avg'!F2068</f>
        <v>7.1275000000000004</v>
      </c>
      <c r="H2068" s="2">
        <f>'Moving Avg'!G2068</f>
        <v>7.1730000000000009</v>
      </c>
      <c r="I2068" s="2">
        <f>'Moving Avg'!H2068</f>
        <v>7.0344500000000201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7.29</v>
      </c>
      <c r="C2069" s="2">
        <f>RSI!I2069</f>
        <v>72.689842043482514</v>
      </c>
      <c r="D2069" s="2">
        <f>MACD!E2069</f>
        <v>-3.4167425405377649E-2</v>
      </c>
      <c r="E2069" s="2">
        <f>MACD!F2069</f>
        <v>1.402816565659184E-2</v>
      </c>
      <c r="F2069" s="2">
        <f>'Moving Avg'!D2069</f>
        <v>7.202</v>
      </c>
      <c r="G2069" s="2">
        <f>'Moving Avg'!F2069</f>
        <v>7.1335000000000006</v>
      </c>
      <c r="H2069" s="2">
        <f>'Moving Avg'!G2069</f>
        <v>7.1748000000000012</v>
      </c>
      <c r="I2069" s="2">
        <f>'Moving Avg'!H2069</f>
        <v>7.0348500000000191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7.29</v>
      </c>
      <c r="C2070" s="2">
        <f>RSI!I2070</f>
        <v>72.689842043482514</v>
      </c>
      <c r="D2070" s="2">
        <f>MACD!E2070</f>
        <v>-6.2632850135723395E-2</v>
      </c>
      <c r="E2070" s="2">
        <f>MACD!F2070</f>
        <v>-1.304037501871207E-3</v>
      </c>
      <c r="F2070" s="2">
        <f>'Moving Avg'!D2070</f>
        <v>7.2239999999999993</v>
      </c>
      <c r="G2070" s="2">
        <f>'Moving Avg'!F2070</f>
        <v>7.1395000000000008</v>
      </c>
      <c r="H2070" s="2">
        <f>'Moving Avg'!G2070</f>
        <v>7.1766000000000005</v>
      </c>
      <c r="I2070" s="2">
        <f>'Moving Avg'!H2070</f>
        <v>7.0352500000000191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7.4</v>
      </c>
      <c r="C2071" s="2">
        <f>RSI!I2071</f>
        <v>80.416010725287833</v>
      </c>
      <c r="D2071" s="2">
        <f>MACD!E2071</f>
        <v>-9.5674047857381872E-2</v>
      </c>
      <c r="E2071" s="2">
        <f>MACD!F2071</f>
        <v>-2.0178039572973341E-2</v>
      </c>
      <c r="F2071" s="2">
        <f>'Moving Avg'!D2071</f>
        <v>7.2679999999999989</v>
      </c>
      <c r="G2071" s="2">
        <f>'Moving Avg'!F2071</f>
        <v>7.1510000000000007</v>
      </c>
      <c r="H2071" s="2">
        <f>'Moving Avg'!G2071</f>
        <v>7.1805999999999992</v>
      </c>
      <c r="I2071" s="2">
        <f>'Moving Avg'!H2071</f>
        <v>7.0378000000000203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7.4</v>
      </c>
      <c r="C2072" s="2">
        <f>RSI!I2072</f>
        <v>80.416010725287833</v>
      </c>
      <c r="D2072" s="2">
        <f>MACD!E2072</f>
        <v>-0.12502912814805622</v>
      </c>
      <c r="E2072" s="2">
        <f>MACD!F2072</f>
        <v>-4.1148257287989917E-2</v>
      </c>
      <c r="F2072" s="2">
        <f>'Moving Avg'!D2072</f>
        <v>7.3119999999999994</v>
      </c>
      <c r="G2072" s="2">
        <f>'Moving Avg'!F2072</f>
        <v>7.1625000000000032</v>
      </c>
      <c r="H2072" s="2">
        <f>'Moving Avg'!G2072</f>
        <v>7.1847999999999983</v>
      </c>
      <c r="I2072" s="2">
        <f>'Moving Avg'!H2072</f>
        <v>7.0413000000000201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7.4</v>
      </c>
      <c r="C2073" s="2">
        <f>RSI!I2073</f>
        <v>80.416010725287833</v>
      </c>
      <c r="D2073" s="2">
        <f>MACD!E2073</f>
        <v>-0.12500784771313622</v>
      </c>
      <c r="E2073" s="2">
        <f>MACD!F2073</f>
        <v>-5.7920175373019175E-2</v>
      </c>
      <c r="F2073" s="2">
        <f>'Moving Avg'!D2073</f>
        <v>7.3559999999999999</v>
      </c>
      <c r="G2073" s="2">
        <f>'Moving Avg'!F2073</f>
        <v>7.1745000000000037</v>
      </c>
      <c r="H2073" s="2">
        <f>'Moving Avg'!G2073</f>
        <v>7.1889999999999974</v>
      </c>
      <c r="I2073" s="2">
        <f>'Moving Avg'!H2073</f>
        <v>7.0453000000000214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7.36</v>
      </c>
      <c r="C2074" s="2">
        <f>RSI!I2074</f>
        <v>71.25998402295707</v>
      </c>
      <c r="D2074" s="2">
        <f>MACD!E2074</f>
        <v>-0.1216862422702425</v>
      </c>
      <c r="E2074" s="2">
        <f>MACD!F2074</f>
        <v>-7.0673388752463845E-2</v>
      </c>
      <c r="F2074" s="2">
        <f>'Moving Avg'!D2074</f>
        <v>7.37</v>
      </c>
      <c r="G2074" s="2">
        <f>'Moving Avg'!F2074</f>
        <v>7.1845000000000043</v>
      </c>
      <c r="H2074" s="2">
        <f>'Moving Avg'!G2074</f>
        <v>7.1923999999999975</v>
      </c>
      <c r="I2074" s="2">
        <f>'Moving Avg'!H2074</f>
        <v>7.0491000000000206</v>
      </c>
      <c r="J2074" s="6" t="str">
        <f>OBV!F2074</f>
        <v>BEARISH</v>
      </c>
      <c r="K2074" s="6" t="str">
        <f>OBV!G2074</f>
        <v>NEUTRAL</v>
      </c>
      <c r="L2074" s="6" t="str">
        <f>OBV!H2074</f>
        <v>BEARISH DIVERGENCE</v>
      </c>
    </row>
    <row r="2075" spans="1:12" ht="13.5" x14ac:dyDescent="0.25">
      <c r="A2075" s="3">
        <f>RSI!A2075</f>
        <v>45023</v>
      </c>
      <c r="B2075" s="2">
        <f>RSI!B2075</f>
        <v>7.35</v>
      </c>
      <c r="C2075" s="2">
        <f>RSI!I2075</f>
        <v>69.140539838578093</v>
      </c>
      <c r="D2075" s="2">
        <f>MACD!E2075</f>
        <v>-0.11900764835036615</v>
      </c>
      <c r="E2075" s="2">
        <f>MACD!F2075</f>
        <v>-8.0340240672044316E-2</v>
      </c>
      <c r="F2075" s="2">
        <f>'Moving Avg'!D2075</f>
        <v>7.3820000000000006</v>
      </c>
      <c r="G2075" s="2">
        <f>'Moving Avg'!F2075</f>
        <v>7.1940000000000026</v>
      </c>
      <c r="H2075" s="2">
        <f>'Moving Avg'!G2075</f>
        <v>7.195599999999998</v>
      </c>
      <c r="I2075" s="2">
        <f>'Moving Avg'!H2075</f>
        <v>7.0514000000000188</v>
      </c>
      <c r="J2075" s="6" t="str">
        <f>OBV!F2075</f>
        <v>BEARISH</v>
      </c>
      <c r="K2075" s="6" t="str">
        <f>OBV!G2075</f>
        <v>NEUTRAL</v>
      </c>
      <c r="L2075" s="6" t="str">
        <f>OBV!H2075</f>
        <v>BEARISH DIVERGENCE</v>
      </c>
    </row>
    <row r="2076" spans="1:12" ht="13.5" x14ac:dyDescent="0.25">
      <c r="A2076" s="3">
        <f>RSI!A2076</f>
        <v>45026</v>
      </c>
      <c r="B2076" s="2">
        <f>RSI!B2076</f>
        <v>7.35</v>
      </c>
      <c r="C2076" s="2">
        <f>RSI!I2076</f>
        <v>69.140539838578093</v>
      </c>
      <c r="D2076" s="2">
        <f>MACD!E2076</f>
        <v>-0.11749014430088511</v>
      </c>
      <c r="E2076" s="2">
        <f>MACD!F2076</f>
        <v>-8.7770221397812487E-2</v>
      </c>
      <c r="F2076" s="2">
        <f>'Moving Avg'!D2076</f>
        <v>7.3719999999999999</v>
      </c>
      <c r="G2076" s="2">
        <f>'Moving Avg'!F2076</f>
        <v>7.2035000000000027</v>
      </c>
      <c r="H2076" s="2">
        <f>'Moving Avg'!G2076</f>
        <v>7.198599999999999</v>
      </c>
      <c r="I2076" s="2">
        <f>'Moving Avg'!H2076</f>
        <v>7.053200000000019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7.35</v>
      </c>
      <c r="C2077" s="2">
        <f>RSI!I2077</f>
        <v>69.140539838578079</v>
      </c>
      <c r="D2077" s="2">
        <f>MACD!E2077</f>
        <v>-0.11689961954074057</v>
      </c>
      <c r="E2077" s="2">
        <f>MACD!F2077</f>
        <v>-9.3596101026398121E-2</v>
      </c>
      <c r="F2077" s="2">
        <f>'Moving Avg'!D2077</f>
        <v>7.3620000000000001</v>
      </c>
      <c r="G2077" s="2">
        <f>'Moving Avg'!F2077</f>
        <v>7.213000000000001</v>
      </c>
      <c r="H2077" s="2">
        <f>'Moving Avg'!G2077</f>
        <v>7.2016</v>
      </c>
      <c r="I2077" s="2">
        <f>'Moving Avg'!H2077</f>
        <v>7.0550000000000184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7.29</v>
      </c>
      <c r="C2078" s="2">
        <f>RSI!I2078</f>
        <v>56.53885597490131</v>
      </c>
      <c r="D2078" s="2">
        <f>MACD!E2078</f>
        <v>-0.11259764578802667</v>
      </c>
      <c r="E2078" s="2">
        <f>MACD!F2078</f>
        <v>-9.7396409978723841E-2</v>
      </c>
      <c r="F2078" s="2">
        <f>'Moving Avg'!D2078</f>
        <v>7.3400000000000007</v>
      </c>
      <c r="G2078" s="2">
        <f>'Moving Avg'!F2078</f>
        <v>7.2275000000000009</v>
      </c>
      <c r="H2078" s="2">
        <f>'Moving Avg'!G2078</f>
        <v>7.2016</v>
      </c>
      <c r="I2078" s="2">
        <f>'Moving Avg'!H2078</f>
        <v>7.0565000000000175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7.29</v>
      </c>
      <c r="C2079" s="2">
        <f>RSI!I2079</f>
        <v>56.53885597490131</v>
      </c>
      <c r="D2079" s="2">
        <f>MACD!E2079</f>
        <v>-9.227447380754672E-2</v>
      </c>
      <c r="E2079" s="2">
        <f>MACD!F2079</f>
        <v>-9.6372022744488417E-2</v>
      </c>
      <c r="F2079" s="2">
        <f>'Moving Avg'!D2079</f>
        <v>7.3259999999999987</v>
      </c>
      <c r="G2079" s="2">
        <f>'Moving Avg'!F2079</f>
        <v>7.242</v>
      </c>
      <c r="H2079" s="2">
        <f>'Moving Avg'!G2079</f>
        <v>7.2016000000000009</v>
      </c>
      <c r="I2079" s="2">
        <f>'Moving Avg'!H2079</f>
        <v>7.0595000000000176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7.29</v>
      </c>
      <c r="C2080" s="2">
        <f>RSI!I2080</f>
        <v>56.53885597490131</v>
      </c>
      <c r="D2080" s="2">
        <f>MACD!E2080</f>
        <v>-7.5300199762355469E-2</v>
      </c>
      <c r="E2080" s="2">
        <f>MACD!F2080</f>
        <v>-9.2157658148061844E-2</v>
      </c>
      <c r="F2080" s="2">
        <f>'Moving Avg'!D2080</f>
        <v>7.3140000000000001</v>
      </c>
      <c r="G2080" s="2">
        <f>'Moving Avg'!F2080</f>
        <v>7.2565</v>
      </c>
      <c r="H2080" s="2">
        <f>'Moving Avg'!G2080</f>
        <v>7.2016000000000018</v>
      </c>
      <c r="I2080" s="2">
        <f>'Moving Avg'!H2080</f>
        <v>7.0612000000000172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7.29</v>
      </c>
      <c r="C2081" s="2">
        <f>RSI!I2081</f>
        <v>56.538855974901303</v>
      </c>
      <c r="D2081" s="2">
        <f>MACD!E2081</f>
        <v>-4.4220068248175259E-2</v>
      </c>
      <c r="E2081" s="2">
        <f>MACD!F2081</f>
        <v>-8.2570140168084533E-2</v>
      </c>
      <c r="F2081" s="2">
        <f>'Moving Avg'!D2081</f>
        <v>7.3019999999999996</v>
      </c>
      <c r="G2081" s="2">
        <f>'Moving Avg'!F2081</f>
        <v>7.270999999999999</v>
      </c>
      <c r="H2081" s="2">
        <f>'Moving Avg'!G2081</f>
        <v>7.2016000000000018</v>
      </c>
      <c r="I2081" s="2">
        <f>'Moving Avg'!H2081</f>
        <v>7.0629000000000168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7.26</v>
      </c>
      <c r="C2082" s="2">
        <f>RSI!I2082</f>
        <v>50.365292566736301</v>
      </c>
      <c r="D2082" s="2">
        <f>MACD!E2082</f>
        <v>-1.5889821982100649E-2</v>
      </c>
      <c r="E2082" s="2">
        <f>MACD!F2082</f>
        <v>-6.9234076530887756E-2</v>
      </c>
      <c r="F2082" s="2">
        <f>'Moving Avg'!D2082</f>
        <v>7.2840000000000007</v>
      </c>
      <c r="G2082" s="2">
        <f>'Moving Avg'!F2082</f>
        <v>7.2839999999999989</v>
      </c>
      <c r="H2082" s="2">
        <f>'Moving Avg'!G2082</f>
        <v>7.2010000000000023</v>
      </c>
      <c r="I2082" s="2">
        <f>'Moving Avg'!H2082</f>
        <v>7.0644500000000168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7.26</v>
      </c>
      <c r="C2083" s="2">
        <f>RSI!I2083</f>
        <v>50.365292566736301</v>
      </c>
      <c r="D2083" s="2">
        <f>MACD!E2083</f>
        <v>8.0827620951042789E-3</v>
      </c>
      <c r="E2083" s="2">
        <f>MACD!F2083</f>
        <v>-5.3770708805689356E-2</v>
      </c>
      <c r="F2083" s="2">
        <f>'Moving Avg'!D2083</f>
        <v>7.2780000000000005</v>
      </c>
      <c r="G2083" s="2">
        <f>'Moving Avg'!F2083</f>
        <v>7.2884999999999991</v>
      </c>
      <c r="H2083" s="2">
        <f>'Moving Avg'!G2083</f>
        <v>7.2024000000000026</v>
      </c>
      <c r="I2083" s="2">
        <f>'Moving Avg'!H2083</f>
        <v>7.0660000000000158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7.3</v>
      </c>
      <c r="C2084" s="2">
        <f>RSI!I2084</f>
        <v>57.535377039532776</v>
      </c>
      <c r="D2084" s="2">
        <f>MACD!E2084</f>
        <v>1.9251222416617253E-2</v>
      </c>
      <c r="E2084" s="2">
        <f>MACD!F2084</f>
        <v>-3.9166322561228033E-2</v>
      </c>
      <c r="F2084" s="2">
        <f>'Moving Avg'!D2084</f>
        <v>7.2799999999999994</v>
      </c>
      <c r="G2084" s="2">
        <f>'Moving Avg'!F2084</f>
        <v>7.2945000000000011</v>
      </c>
      <c r="H2084" s="2">
        <f>'Moving Avg'!G2084</f>
        <v>7.2046000000000019</v>
      </c>
      <c r="I2084" s="2">
        <f>'Moving Avg'!H2084</f>
        <v>7.067800000000017</v>
      </c>
      <c r="J2084" s="6" t="str">
        <f>OBV!F2084</f>
        <v>BEARISH</v>
      </c>
      <c r="K2084" s="6" t="str">
        <f>OBV!G2084</f>
        <v>NEUTRAL</v>
      </c>
      <c r="L2084" s="6" t="str">
        <f>OBV!H2084</f>
        <v>BEARISH DIVERGENCE</v>
      </c>
    </row>
    <row r="2085" spans="1:12" ht="13.5" x14ac:dyDescent="0.25">
      <c r="A2085" s="3">
        <f>RSI!A2085</f>
        <v>45040</v>
      </c>
      <c r="B2085" s="2">
        <f>RSI!B2085</f>
        <v>7.3</v>
      </c>
      <c r="C2085" s="2">
        <f>RSI!I2085</f>
        <v>57.535377039532776</v>
      </c>
      <c r="D2085" s="2">
        <f>MACD!E2085</f>
        <v>2.6927352612483801E-2</v>
      </c>
      <c r="E2085" s="2">
        <f>MACD!F2085</f>
        <v>-2.5947587526485665E-2</v>
      </c>
      <c r="F2085" s="2">
        <f>'Moving Avg'!D2085</f>
        <v>7.2820000000000009</v>
      </c>
      <c r="G2085" s="2">
        <f>'Moving Avg'!F2085</f>
        <v>7.3005000000000013</v>
      </c>
      <c r="H2085" s="2">
        <f>'Moving Avg'!G2085</f>
        <v>7.206800000000003</v>
      </c>
      <c r="I2085" s="2">
        <f>'Moving Avg'!H2085</f>
        <v>7.0696000000000154</v>
      </c>
      <c r="J2085" s="6" t="str">
        <f>OBV!F2085</f>
        <v>BEARISH</v>
      </c>
      <c r="K2085" s="6" t="str">
        <f>OBV!G2085</f>
        <v>NEUTRAL</v>
      </c>
      <c r="L2085" s="6" t="str">
        <f>OBV!H2085</f>
        <v>BEARISH DIVERGENCE</v>
      </c>
    </row>
    <row r="2086" spans="1:12" ht="13.5" x14ac:dyDescent="0.25">
      <c r="A2086" s="3">
        <f>RSI!A2086</f>
        <v>45041</v>
      </c>
      <c r="B2086" s="2">
        <f>RSI!B2086</f>
        <v>7.37</v>
      </c>
      <c r="C2086" s="2">
        <f>RSI!I2086</f>
        <v>67.162839211249235</v>
      </c>
      <c r="D2086" s="2">
        <f>MACD!E2086</f>
        <v>2.8019165699133097E-2</v>
      </c>
      <c r="E2086" s="2">
        <f>MACD!F2086</f>
        <v>-1.5154236881361914E-2</v>
      </c>
      <c r="F2086" s="2">
        <f>'Moving Avg'!D2086</f>
        <v>7.298</v>
      </c>
      <c r="G2086" s="2">
        <f>'Moving Avg'!F2086</f>
        <v>7.3100000000000023</v>
      </c>
      <c r="H2086" s="2">
        <f>'Moving Avg'!G2086</f>
        <v>7.2104000000000035</v>
      </c>
      <c r="I2086" s="2">
        <f>'Moving Avg'!H2086</f>
        <v>7.0717500000000157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</row>
    <row r="2087" spans="1:12" ht="13.5" x14ac:dyDescent="0.25">
      <c r="A2087" s="3">
        <f>RSI!A2087</f>
        <v>45042</v>
      </c>
      <c r="B2087" s="2">
        <f>RSI!B2087</f>
        <v>7.36</v>
      </c>
      <c r="C2087" s="2">
        <f>RSI!I2087</f>
        <v>64.89918324362381</v>
      </c>
      <c r="D2087" s="2">
        <f>MACD!E2087</f>
        <v>2.9068088593809271E-2</v>
      </c>
      <c r="E2087" s="2">
        <f>MACD!F2087</f>
        <v>-6.3097717863276762E-3</v>
      </c>
      <c r="F2087" s="2">
        <f>'Moving Avg'!D2087</f>
        <v>7.3180000000000005</v>
      </c>
      <c r="G2087" s="2">
        <f>'Moving Avg'!F2087</f>
        <v>7.3190000000000026</v>
      </c>
      <c r="H2087" s="2">
        <f>'Moving Avg'!G2087</f>
        <v>7.2138000000000044</v>
      </c>
      <c r="I2087" s="2">
        <f>'Moving Avg'!H2087</f>
        <v>7.0738500000000144</v>
      </c>
      <c r="J2087" s="6" t="str">
        <f>OBV!F2087</f>
        <v>BEARISH</v>
      </c>
      <c r="K2087" s="6" t="str">
        <f>OBV!G2087</f>
        <v>NEUTRAL</v>
      </c>
      <c r="L2087" s="6" t="str">
        <f>OBV!H2087</f>
        <v>BEARISH DIVERGENCE</v>
      </c>
    </row>
    <row r="2088" spans="1:12" ht="13.5" x14ac:dyDescent="0.25">
      <c r="A2088" s="3">
        <f>RSI!A2088</f>
        <v>45043</v>
      </c>
      <c r="B2088" s="2">
        <f>RSI!B2088</f>
        <v>7.35</v>
      </c>
      <c r="C2088" s="2">
        <f>RSI!I2088</f>
        <v>62.626069261273081</v>
      </c>
      <c r="D2088" s="2">
        <f>MACD!E2088</f>
        <v>2.0954645407658568E-2</v>
      </c>
      <c r="E2088" s="2">
        <f>MACD!F2088</f>
        <v>-8.5688834753042727E-4</v>
      </c>
      <c r="F2088" s="2">
        <f>'Moving Avg'!D2088</f>
        <v>7.3360000000000003</v>
      </c>
      <c r="G2088" s="2">
        <f>'Moving Avg'!F2088</f>
        <v>7.3275000000000023</v>
      </c>
      <c r="H2088" s="2">
        <f>'Moving Avg'!G2088</f>
        <v>7.2170000000000041</v>
      </c>
      <c r="I2088" s="2">
        <f>'Moving Avg'!H2088</f>
        <v>7.0759000000000141</v>
      </c>
      <c r="J2088" s="6" t="str">
        <f>OBV!F2088</f>
        <v>BEARISH</v>
      </c>
      <c r="K2088" s="6" t="str">
        <f>OBV!G2088</f>
        <v>NEUTRAL</v>
      </c>
      <c r="L2088" s="6" t="str">
        <f>OBV!H2088</f>
        <v>BEARISH DIVERGENCE</v>
      </c>
    </row>
    <row r="2089" spans="1:12" ht="13.5" x14ac:dyDescent="0.25">
      <c r="A2089" s="3">
        <f>RSI!A2089</f>
        <v>45044</v>
      </c>
      <c r="B2089" s="2">
        <f>RSI!B2089</f>
        <v>7.35</v>
      </c>
      <c r="C2089" s="2">
        <f>RSI!I2089</f>
        <v>62.626069261273074</v>
      </c>
      <c r="D2089" s="2">
        <f>MACD!E2089</f>
        <v>1.3675399089076556E-2</v>
      </c>
      <c r="E2089" s="2">
        <f>MACD!F2089</f>
        <v>2.0495691397909698E-3</v>
      </c>
      <c r="F2089" s="2">
        <f>'Moving Avg'!D2089</f>
        <v>7.346000000000001</v>
      </c>
      <c r="G2089" s="2">
        <f>'Moving Avg'!F2089</f>
        <v>7.3305000000000025</v>
      </c>
      <c r="H2089" s="2">
        <f>'Moving Avg'!G2089</f>
        <v>7.2202000000000046</v>
      </c>
      <c r="I2089" s="2">
        <f>'Moving Avg'!H2089</f>
        <v>7.0779500000000128</v>
      </c>
      <c r="J2089" s="6" t="str">
        <f>OBV!F2089</f>
        <v>BEARISH</v>
      </c>
      <c r="K2089" s="6" t="str">
        <f>OBV!G2089</f>
        <v>NEUTRAL</v>
      </c>
      <c r="L2089" s="6" t="str">
        <f>OBV!H2089</f>
        <v>BEARISH DIVERGENCE</v>
      </c>
    </row>
    <row r="2090" spans="1:12" ht="13.5" x14ac:dyDescent="0.25">
      <c r="A2090" s="3">
        <f>RSI!A2090</f>
        <v>45048</v>
      </c>
      <c r="B2090" s="2">
        <f>RSI!B2090</f>
        <v>7.5</v>
      </c>
      <c r="C2090" s="2">
        <f>RSI!I2090</f>
        <v>76.776512564649963</v>
      </c>
      <c r="D2090" s="2">
        <f>MACD!E2090</f>
        <v>-3.9784309222223868E-3</v>
      </c>
      <c r="E2090" s="2">
        <f>MACD!F2090</f>
        <v>8.4396912738829866E-4</v>
      </c>
      <c r="F2090" s="2">
        <f>'Moving Avg'!D2090</f>
        <v>7.3860000000000001</v>
      </c>
      <c r="G2090" s="2">
        <f>'Moving Avg'!F2090</f>
        <v>7.3410000000000011</v>
      </c>
      <c r="H2090" s="2">
        <f>'Moving Avg'!G2090</f>
        <v>7.2266000000000039</v>
      </c>
      <c r="I2090" s="2">
        <f>'Moving Avg'!H2090</f>
        <v>7.0807500000000125</v>
      </c>
      <c r="J2090" s="6" t="str">
        <f>OBV!F2090</f>
        <v>BULLISH</v>
      </c>
      <c r="K2090" s="6" t="str">
        <f>OBV!G2090</f>
        <v>WEAK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7.65</v>
      </c>
      <c r="C2091" s="2">
        <f>RSI!I2091</f>
        <v>83.503028514014034</v>
      </c>
      <c r="D2091" s="2">
        <f>MACD!E2091</f>
        <v>-3.1268714481818449E-2</v>
      </c>
      <c r="E2091" s="2">
        <f>MACD!F2091</f>
        <v>-5.5785675944530514E-3</v>
      </c>
      <c r="F2091" s="2">
        <f>'Moving Avg'!D2091</f>
        <v>7.4420000000000002</v>
      </c>
      <c r="G2091" s="2">
        <f>'Moving Avg'!F2091</f>
        <v>7.3535000000000013</v>
      </c>
      <c r="H2091" s="2">
        <f>'Moving Avg'!G2091</f>
        <v>7.2360000000000033</v>
      </c>
      <c r="I2091" s="2">
        <f>'Moving Avg'!H2091</f>
        <v>7.0843000000000131</v>
      </c>
      <c r="J2091" s="6" t="str">
        <f>OBV!F2091</f>
        <v>BULLISH</v>
      </c>
      <c r="K2091" s="6" t="str">
        <f>OBV!G2091</f>
        <v>WEAK</v>
      </c>
      <c r="L2091" s="6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7.68</v>
      </c>
      <c r="C2092" s="2">
        <f>RSI!I2092</f>
        <v>84.471752099080049</v>
      </c>
      <c r="D2092" s="2">
        <f>MACD!E2092</f>
        <v>-6.3233823088547858E-2</v>
      </c>
      <c r="E2092" s="2">
        <f>MACD!F2092</f>
        <v>-1.7109618693272013E-2</v>
      </c>
      <c r="F2092" s="2">
        <f>'Moving Avg'!D2092</f>
        <v>7.5060000000000002</v>
      </c>
      <c r="G2092" s="2">
        <f>'Moving Avg'!F2092</f>
        <v>7.3674999999999997</v>
      </c>
      <c r="H2092" s="2">
        <f>'Moving Avg'!G2092</f>
        <v>7.2460000000000022</v>
      </c>
      <c r="I2092" s="2">
        <f>'Moving Avg'!H2092</f>
        <v>7.0880000000000134</v>
      </c>
      <c r="J2092" s="6" t="str">
        <f>OBV!F2092</f>
        <v>BULLISH</v>
      </c>
      <c r="K2092" s="6" t="str">
        <f>OBV!G2092</f>
        <v>WEAK</v>
      </c>
      <c r="L2092" s="6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7.68</v>
      </c>
      <c r="C2093" s="2">
        <f>RSI!I2093</f>
        <v>84.471752099080049</v>
      </c>
      <c r="D2093" s="2">
        <f>MACD!E2093</f>
        <v>-9.2343423015888604E-2</v>
      </c>
      <c r="E2093" s="2">
        <f>MACD!F2093</f>
        <v>-3.2156379557795337E-2</v>
      </c>
      <c r="F2093" s="2">
        <f>'Moving Avg'!D2093</f>
        <v>7.5720000000000001</v>
      </c>
      <c r="G2093" s="2">
        <f>'Moving Avg'!F2093</f>
        <v>7.3815</v>
      </c>
      <c r="H2093" s="2">
        <f>'Moving Avg'!G2093</f>
        <v>7.2562000000000024</v>
      </c>
      <c r="I2093" s="2">
        <f>'Moving Avg'!H2093</f>
        <v>7.0917000000000145</v>
      </c>
      <c r="J2093" s="6" t="str">
        <f>OBV!F2093</f>
        <v>BULLISH</v>
      </c>
      <c r="K2093" s="6" t="str">
        <f>OBV!G2093</f>
        <v>WEAK</v>
      </c>
      <c r="L2093" s="6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7.79</v>
      </c>
      <c r="C2094" s="2">
        <f>RSI!I2094</f>
        <v>87.574521895885965</v>
      </c>
      <c r="D2094" s="2">
        <f>MACD!E2094</f>
        <v>-0.1208783697052187</v>
      </c>
      <c r="E2094" s="2">
        <f>MACD!F2094</f>
        <v>-4.990077758728001E-2</v>
      </c>
      <c r="F2094" s="2">
        <f>'Moving Avg'!D2094</f>
        <v>7.6599999999999993</v>
      </c>
      <c r="G2094" s="2">
        <f>'Moving Avg'!F2094</f>
        <v>7.4029999999999987</v>
      </c>
      <c r="H2094" s="2">
        <f>'Moving Avg'!G2094</f>
        <v>7.2686000000000028</v>
      </c>
      <c r="I2094" s="2">
        <f>'Moving Avg'!H2094</f>
        <v>7.0959500000000135</v>
      </c>
      <c r="J2094" s="6" t="str">
        <f>OBV!F2094</f>
        <v>BULLISH</v>
      </c>
      <c r="K2094" s="6" t="str">
        <f>OBV!G2094</f>
        <v>WEAK</v>
      </c>
      <c r="L2094" s="6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7.76</v>
      </c>
      <c r="C2095" s="2">
        <f>RSI!I2095</f>
        <v>82.719953396133405</v>
      </c>
      <c r="D2095" s="2">
        <f>MACD!E2095</f>
        <v>-0.14521910150221196</v>
      </c>
      <c r="E2095" s="2">
        <f>MACD!F2095</f>
        <v>-6.8964442370266402E-2</v>
      </c>
      <c r="F2095" s="2">
        <f>'Moving Avg'!D2095</f>
        <v>7.7119999999999989</v>
      </c>
      <c r="G2095" s="2">
        <f>'Moving Avg'!F2095</f>
        <v>7.4234999999999989</v>
      </c>
      <c r="H2095" s="2">
        <f>'Moving Avg'!G2095</f>
        <v>7.280400000000002</v>
      </c>
      <c r="I2095" s="2">
        <f>'Moving Avg'!H2095</f>
        <v>7.1000500000000129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7.74</v>
      </c>
      <c r="C2096" s="2">
        <f>RSI!I2096</f>
        <v>79.553833233780693</v>
      </c>
      <c r="D2096" s="2">
        <f>MACD!E2096</f>
        <v>-0.15562600987305153</v>
      </c>
      <c r="E2096" s="2">
        <f>MACD!F2096</f>
        <v>-8.629675587082343E-2</v>
      </c>
      <c r="F2096" s="2">
        <f>'Moving Avg'!D2096</f>
        <v>7.7299999999999995</v>
      </c>
      <c r="G2096" s="2">
        <f>'Moving Avg'!F2096</f>
        <v>7.4429999999999996</v>
      </c>
      <c r="H2096" s="2">
        <f>'Moving Avg'!G2096</f>
        <v>7.2918000000000021</v>
      </c>
      <c r="I2096" s="2">
        <f>'Moving Avg'!H2096</f>
        <v>7.1040500000000124</v>
      </c>
      <c r="J2096" s="6" t="str">
        <f>OBV!F2096</f>
        <v>BEARISH</v>
      </c>
      <c r="K2096" s="6" t="str">
        <f>OBV!G2096</f>
        <v>NEUTRAL</v>
      </c>
      <c r="L2096" s="6" t="str">
        <f>OBV!H2096</f>
        <v>BEARISH DIVERGENCE</v>
      </c>
    </row>
    <row r="2097" spans="1:12" ht="13.5" x14ac:dyDescent="0.25">
      <c r="A2097" s="3">
        <f>RSI!A2097</f>
        <v>45057</v>
      </c>
      <c r="B2097" s="2">
        <f>RSI!B2097</f>
        <v>7.52</v>
      </c>
      <c r="C2097" s="2">
        <f>RSI!I2097</f>
        <v>54.735855475485053</v>
      </c>
      <c r="D2097" s="2">
        <f>MACD!E2097</f>
        <v>-0.15146474423911638</v>
      </c>
      <c r="E2097" s="2">
        <f>MACD!F2097</f>
        <v>-9.9330353544482025E-2</v>
      </c>
      <c r="F2097" s="2">
        <f>'Moving Avg'!D2097</f>
        <v>7.6979999999999986</v>
      </c>
      <c r="G2097" s="2">
        <f>'Moving Avg'!F2097</f>
        <v>7.4515000000000011</v>
      </c>
      <c r="H2097" s="2">
        <f>'Moving Avg'!G2097</f>
        <v>7.2988000000000008</v>
      </c>
      <c r="I2097" s="2">
        <f>'Moving Avg'!H2097</f>
        <v>7.1070000000000118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7.5</v>
      </c>
      <c r="C2098" s="2">
        <f>RSI!I2098</f>
        <v>53.113658832745017</v>
      </c>
      <c r="D2098" s="2">
        <f>MACD!E2098</f>
        <v>-0.14835874131521631</v>
      </c>
      <c r="E2098" s="2">
        <f>MACD!F2098</f>
        <v>-0.10913603109862889</v>
      </c>
      <c r="F2098" s="2">
        <f>'Moving Avg'!D2098</f>
        <v>7.6620000000000008</v>
      </c>
      <c r="G2098" s="2">
        <f>'Moving Avg'!F2098</f>
        <v>7.4620000000000015</v>
      </c>
      <c r="H2098" s="2">
        <f>'Moving Avg'!G2098</f>
        <v>7.3054000000000006</v>
      </c>
      <c r="I2098" s="2">
        <f>'Moving Avg'!H2098</f>
        <v>7.1090000000000115</v>
      </c>
      <c r="J2098" s="6" t="str">
        <f>OBV!F2098</f>
        <v>BEARISH</v>
      </c>
      <c r="K2098" s="6" t="str">
        <f>OBV!G2098</f>
        <v>NEUTRAL</v>
      </c>
      <c r="L2098" s="6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7.81</v>
      </c>
      <c r="C2099" s="2">
        <f>RSI!I2099</f>
        <v>68.631749073848709</v>
      </c>
      <c r="D2099" s="2">
        <f>MACD!E2099</f>
        <v>-0.16890693000657553</v>
      </c>
      <c r="E2099" s="2">
        <f>MACD!F2099</f>
        <v>-0.12109021088021824</v>
      </c>
      <c r="F2099" s="2">
        <f>'Moving Avg'!D2099</f>
        <v>7.6659999999999995</v>
      </c>
      <c r="G2099" s="2">
        <f>'Moving Avg'!F2099</f>
        <v>7.4879999999999995</v>
      </c>
      <c r="H2099" s="2">
        <f>'Moving Avg'!G2099</f>
        <v>7.3182000000000009</v>
      </c>
      <c r="I2099" s="2">
        <f>'Moving Avg'!H2099</f>
        <v>7.1125500000000104</v>
      </c>
      <c r="J2099" s="6" t="str">
        <f>OBV!F2099</f>
        <v>BEARISH</v>
      </c>
      <c r="K2099" s="6" t="str">
        <f>OBV!G2099</f>
        <v>NEUTRAL</v>
      </c>
      <c r="L2099" s="6" t="str">
        <f>OBV!H2099</f>
        <v>BEARISH DIVERGENCE</v>
      </c>
    </row>
    <row r="2100" spans="1:12" ht="13.5" x14ac:dyDescent="0.25">
      <c r="A2100" s="3">
        <f>RSI!A2100</f>
        <v>45062</v>
      </c>
      <c r="B2100" s="2">
        <f>RSI!B2100</f>
        <v>7.9</v>
      </c>
      <c r="C2100" s="2">
        <f>RSI!I2100</f>
        <v>71.573346055706381</v>
      </c>
      <c r="D2100" s="2">
        <f>MACD!E2100</f>
        <v>-0.17191298177323411</v>
      </c>
      <c r="E2100" s="2">
        <f>MACD!F2100</f>
        <v>-0.13125476505882142</v>
      </c>
      <c r="F2100" s="2">
        <f>'Moving Avg'!D2100</f>
        <v>7.694</v>
      </c>
      <c r="G2100" s="2">
        <f>'Moving Avg'!F2100</f>
        <v>7.5185000000000013</v>
      </c>
      <c r="H2100" s="2">
        <f>'Moving Avg'!G2100</f>
        <v>7.3328000000000007</v>
      </c>
      <c r="I2100" s="2">
        <f>'Moving Avg'!H2100</f>
        <v>7.1165500000000099</v>
      </c>
      <c r="J2100" s="6" t="str">
        <f>OBV!F2100</f>
        <v>BEARISH</v>
      </c>
      <c r="K2100" s="6" t="str">
        <f>OBV!G2100</f>
        <v>NEUTRAL</v>
      </c>
      <c r="L2100" s="6" t="str">
        <f>OBV!H2100</f>
        <v>BEARISH DIVERGENCE</v>
      </c>
    </row>
    <row r="2101" spans="1:12" ht="13.5" x14ac:dyDescent="0.25">
      <c r="A2101" s="3">
        <f>RSI!A2101</f>
        <v>45063</v>
      </c>
      <c r="B2101" s="2">
        <f>RSI!B2101</f>
        <v>7.99</v>
      </c>
      <c r="C2101" s="2">
        <f>RSI!I2101</f>
        <v>74.1808201044269</v>
      </c>
      <c r="D2101" s="2">
        <f>MACD!E2101</f>
        <v>-0.16045717638502399</v>
      </c>
      <c r="E2101" s="2">
        <f>MACD!F2101</f>
        <v>-0.13709524732406195</v>
      </c>
      <c r="F2101" s="2">
        <f>'Moving Avg'!D2101</f>
        <v>7.7439999999999998</v>
      </c>
      <c r="G2101" s="2">
        <f>'Moving Avg'!F2101</f>
        <v>7.5535000000000023</v>
      </c>
      <c r="H2101" s="2">
        <f>'Moving Avg'!G2101</f>
        <v>7.3492000000000006</v>
      </c>
      <c r="I2101" s="2">
        <f>'Moving Avg'!H2101</f>
        <v>7.1210000000000093</v>
      </c>
      <c r="J2101" s="6" t="str">
        <f>OBV!F2101</f>
        <v>BEARISH</v>
      </c>
      <c r="K2101" s="6" t="str">
        <f>OBV!G2101</f>
        <v>NEUTRAL</v>
      </c>
      <c r="L2101" s="6" t="str">
        <f>OBV!H2101</f>
        <v>BEARISH DIVERGENCE</v>
      </c>
    </row>
    <row r="2102" spans="1:12" ht="13.5" x14ac:dyDescent="0.25">
      <c r="A2102" s="3">
        <f>RSI!A2102</f>
        <v>45064</v>
      </c>
      <c r="B2102" s="2">
        <f>RSI!B2102</f>
        <v>7.99</v>
      </c>
      <c r="C2102" s="2">
        <f>RSI!I2102</f>
        <v>74.1808201044269</v>
      </c>
      <c r="D2102" s="2">
        <f>MACD!E2102</f>
        <v>-0.14891251773175274</v>
      </c>
      <c r="E2102" s="2">
        <f>MACD!F2102</f>
        <v>-0.13945870140560013</v>
      </c>
      <c r="F2102" s="2">
        <f>'Moving Avg'!D2102</f>
        <v>7.838000000000001</v>
      </c>
      <c r="G2102" s="2">
        <f>'Moving Avg'!F2102</f>
        <v>7.5900000000000016</v>
      </c>
      <c r="H2102" s="2">
        <f>'Moving Avg'!G2102</f>
        <v>7.3656000000000015</v>
      </c>
      <c r="I2102" s="2">
        <f>'Moving Avg'!H2102</f>
        <v>7.1269500000000088</v>
      </c>
      <c r="J2102" s="6" t="str">
        <f>OBV!F2102</f>
        <v>BEARISH</v>
      </c>
      <c r="K2102" s="6" t="str">
        <f>OBV!G2102</f>
        <v>NEUTRAL</v>
      </c>
      <c r="L2102" s="6" t="str">
        <f>OBV!H2102</f>
        <v>BEARISH DIVERGENCE</v>
      </c>
    </row>
    <row r="2103" spans="1:12" ht="13.5" x14ac:dyDescent="0.25">
      <c r="A2103" s="3">
        <f>RSI!A2103</f>
        <v>45065</v>
      </c>
      <c r="B2103" s="2">
        <f>RSI!B2103</f>
        <v>7.99</v>
      </c>
      <c r="C2103" s="2">
        <f>RSI!I2103</f>
        <v>74.180820104426886</v>
      </c>
      <c r="D2103" s="2">
        <f>MACD!E2103</f>
        <v>-0.14170331203210473</v>
      </c>
      <c r="E2103" s="2">
        <f>MACD!F2103</f>
        <v>-0.13990762353090105</v>
      </c>
      <c r="F2103" s="2">
        <f>'Moving Avg'!D2103</f>
        <v>7.9360000000000017</v>
      </c>
      <c r="G2103" s="2">
        <f>'Moving Avg'!F2103</f>
        <v>7.6265000000000018</v>
      </c>
      <c r="H2103" s="2">
        <f>'Moving Avg'!G2103</f>
        <v>7.382200000000001</v>
      </c>
      <c r="I2103" s="2">
        <f>'Moving Avg'!H2103</f>
        <v>7.1331500000000085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7.92</v>
      </c>
      <c r="C2104" s="2">
        <f>RSI!I2104</f>
        <v>68.111702299470679</v>
      </c>
      <c r="D2104" s="2">
        <f>MACD!E2104</f>
        <v>-0.11586472281406657</v>
      </c>
      <c r="E2104" s="2">
        <f>MACD!F2104</f>
        <v>-0.13509904338753417</v>
      </c>
      <c r="F2104" s="2">
        <f>'Moving Avg'!D2104</f>
        <v>7.9580000000000011</v>
      </c>
      <c r="G2104" s="2">
        <f>'Moving Avg'!F2104</f>
        <v>7.6575000000000015</v>
      </c>
      <c r="H2104" s="2">
        <f>'Moving Avg'!G2104</f>
        <v>7.3974000000000011</v>
      </c>
      <c r="I2104" s="2">
        <f>'Moving Avg'!H2104</f>
        <v>7.1375000000000082</v>
      </c>
      <c r="J2104" s="6" t="str">
        <f>OBV!F2104</f>
        <v>BEARISH</v>
      </c>
      <c r="K2104" s="6" t="str">
        <f>OBV!G2104</f>
        <v>NEUTRAL</v>
      </c>
      <c r="L2104" s="6" t="str">
        <f>OBV!H2104</f>
        <v>BEARISH DIVERGENCE</v>
      </c>
    </row>
    <row r="2105" spans="1:12" ht="13.5" x14ac:dyDescent="0.25">
      <c r="A2105" s="3">
        <f>RSI!A2105</f>
        <v>45069</v>
      </c>
      <c r="B2105" s="2">
        <f>RSI!B2105</f>
        <v>7.92</v>
      </c>
      <c r="C2105" s="2">
        <f>RSI!I2105</f>
        <v>68.111702299470664</v>
      </c>
      <c r="D2105" s="2">
        <f>MACD!E2105</f>
        <v>-0.10039728427783601</v>
      </c>
      <c r="E2105" s="2">
        <f>MACD!F2105</f>
        <v>-0.12815869156559453</v>
      </c>
      <c r="F2105" s="2">
        <f>'Moving Avg'!D2105</f>
        <v>7.9620000000000006</v>
      </c>
      <c r="G2105" s="2">
        <f>'Moving Avg'!F2105</f>
        <v>7.6884999999999994</v>
      </c>
      <c r="H2105" s="2">
        <f>'Moving Avg'!G2105</f>
        <v>7.4126000000000012</v>
      </c>
      <c r="I2105" s="2">
        <f>'Moving Avg'!H2105</f>
        <v>7.1418500000000078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</row>
    <row r="2106" spans="1:12" ht="13.5" x14ac:dyDescent="0.25">
      <c r="A2106" s="3">
        <f>RSI!A2106</f>
        <v>45070</v>
      </c>
      <c r="B2106" s="2">
        <f>RSI!B2106</f>
        <v>7.92</v>
      </c>
      <c r="C2106" s="2">
        <f>RSI!I2106</f>
        <v>68.111702299470664</v>
      </c>
      <c r="D2106" s="2">
        <f>MACD!E2106</f>
        <v>-9.2035077056825898E-2</v>
      </c>
      <c r="E2106" s="2">
        <f>MACD!F2106</f>
        <v>-0.1209339686638408</v>
      </c>
      <c r="F2106" s="2">
        <f>'Moving Avg'!D2106</f>
        <v>7.9480000000000004</v>
      </c>
      <c r="G2106" s="2">
        <f>'Moving Avg'!F2106</f>
        <v>7.7159999999999984</v>
      </c>
      <c r="H2106" s="2">
        <f>'Moving Avg'!G2106</f>
        <v>7.4278000000000022</v>
      </c>
      <c r="I2106" s="2">
        <f>'Moving Avg'!H2106</f>
        <v>7.1462000000000065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7.94</v>
      </c>
      <c r="C2107" s="2">
        <f>RSI!I2107</f>
        <v>69.016295430974665</v>
      </c>
      <c r="D2107" s="2">
        <f>MACD!E2107</f>
        <v>-0.12181357479470289</v>
      </c>
      <c r="E2107" s="2">
        <f>MACD!F2107</f>
        <v>-0.12110988989001323</v>
      </c>
      <c r="F2107" s="2">
        <f>'Moving Avg'!D2107</f>
        <v>7.9379999999999997</v>
      </c>
      <c r="G2107" s="2">
        <f>'Moving Avg'!F2107</f>
        <v>7.7449999999999974</v>
      </c>
      <c r="H2107" s="2">
        <f>'Moving Avg'!G2107</f>
        <v>7.4434000000000013</v>
      </c>
      <c r="I2107" s="2">
        <f>'Moving Avg'!H2107</f>
        <v>7.1506500000000077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7.6</v>
      </c>
      <c r="C2108" s="2">
        <f>RSI!I2108</f>
        <v>45.425046424910192</v>
      </c>
      <c r="D2108" s="2">
        <f>MACD!E2108</f>
        <v>-0.12643418043213028</v>
      </c>
      <c r="E2108" s="2">
        <f>MACD!F2108</f>
        <v>-0.12217474799843664</v>
      </c>
      <c r="F2108" s="2">
        <f>'Moving Avg'!D2108</f>
        <v>7.8599999999999994</v>
      </c>
      <c r="G2108" s="2">
        <f>'Moving Avg'!F2108</f>
        <v>7.7574999999999985</v>
      </c>
      <c r="H2108" s="2">
        <f>'Moving Avg'!G2108</f>
        <v>7.4554000000000018</v>
      </c>
      <c r="I2108" s="2">
        <f>'Moving Avg'!H2108</f>
        <v>7.1534000000000058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7.93</v>
      </c>
      <c r="C2109" s="2">
        <f>RSI!I2109</f>
        <v>59.791190351538575</v>
      </c>
      <c r="D2109" s="2">
        <f>MACD!E2109</f>
        <v>-0.10650520558473531</v>
      </c>
      <c r="E2109" s="2">
        <f>MACD!F2109</f>
        <v>-0.11904083951569638</v>
      </c>
      <c r="F2109" s="2">
        <f>'Moving Avg'!D2109</f>
        <v>7.8620000000000001</v>
      </c>
      <c r="G2109" s="2">
        <f>'Moving Avg'!F2109</f>
        <v>7.7864999999999993</v>
      </c>
      <c r="H2109" s="2">
        <f>'Moving Avg'!G2109</f>
        <v>7.474000000000002</v>
      </c>
      <c r="I2109" s="2">
        <f>'Moving Avg'!H2109</f>
        <v>7.1578000000000053</v>
      </c>
      <c r="J2109" s="6" t="str">
        <f>OBV!F2109</f>
        <v>BEARISH</v>
      </c>
      <c r="K2109" s="6" t="str">
        <f>OBV!G2109</f>
        <v>NEUTRAL</v>
      </c>
      <c r="L2109" s="6" t="str">
        <f>OBV!H2109</f>
        <v>BEARISH DIVERGENCE</v>
      </c>
    </row>
    <row r="2110" spans="1:12" ht="13.5" x14ac:dyDescent="0.25">
      <c r="A2110" s="3">
        <f>RSI!A2110</f>
        <v>45076</v>
      </c>
      <c r="B2110" s="2">
        <f>RSI!B2110</f>
        <v>7.91</v>
      </c>
      <c r="C2110" s="2">
        <f>RSI!I2110</f>
        <v>58.781271329936565</v>
      </c>
      <c r="D2110" s="2">
        <f>MACD!E2110</f>
        <v>-7.5717487905611058E-2</v>
      </c>
      <c r="E2110" s="2">
        <f>MACD!F2110</f>
        <v>-0.11037616919367932</v>
      </c>
      <c r="F2110" s="2">
        <f>'Moving Avg'!D2110</f>
        <v>7.8599999999999994</v>
      </c>
      <c r="G2110" s="2">
        <f>'Moving Avg'!F2110</f>
        <v>7.8069999999999995</v>
      </c>
      <c r="H2110" s="2">
        <f>'Moving Avg'!G2110</f>
        <v>7.4922000000000022</v>
      </c>
      <c r="I2110" s="2">
        <f>'Moving Avg'!H2110</f>
        <v>7.162100000000005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7.91</v>
      </c>
      <c r="C2111" s="2">
        <f>RSI!I2111</f>
        <v>58.781271329936565</v>
      </c>
      <c r="D2111" s="2">
        <f>MACD!E2111</f>
        <v>-3.7000985588284685E-2</v>
      </c>
      <c r="E2111" s="2">
        <f>MACD!F2111</f>
        <v>-9.5701132472600398E-2</v>
      </c>
      <c r="F2111" s="2">
        <f>'Moving Avg'!D2111</f>
        <v>7.8579999999999997</v>
      </c>
      <c r="G2111" s="2">
        <f>'Moving Avg'!F2111</f>
        <v>7.82</v>
      </c>
      <c r="H2111" s="2">
        <f>'Moving Avg'!G2111</f>
        <v>7.5104000000000015</v>
      </c>
      <c r="I2111" s="2">
        <f>'Moving Avg'!H2111</f>
        <v>7.1664000000000048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7.98</v>
      </c>
      <c r="C2112" s="2">
        <f>RSI!I2112</f>
        <v>61.426001803775584</v>
      </c>
      <c r="D2112" s="2">
        <f>MACD!E2112</f>
        <v>-1.0519384221851169E-2</v>
      </c>
      <c r="E2112" s="2">
        <f>MACD!F2112</f>
        <v>-7.8664782822450555E-2</v>
      </c>
      <c r="F2112" s="2">
        <f>'Moving Avg'!D2112</f>
        <v>7.8659999999999997</v>
      </c>
      <c r="G2112" s="2">
        <f>'Moving Avg'!F2112</f>
        <v>7.8349999999999982</v>
      </c>
      <c r="H2112" s="2">
        <f>'Moving Avg'!G2112</f>
        <v>7.5300000000000038</v>
      </c>
      <c r="I2112" s="2">
        <f>'Moving Avg'!H2112</f>
        <v>7.1710500000000037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</row>
    <row r="2113" spans="1:12" ht="13.5" x14ac:dyDescent="0.25">
      <c r="A2113" s="3">
        <f>RSI!A2113</f>
        <v>45079</v>
      </c>
      <c r="B2113" s="2">
        <f>RSI!B2113</f>
        <v>7.99</v>
      </c>
      <c r="C2113" s="2">
        <f>RSI!I2113</f>
        <v>61.803054546944018</v>
      </c>
      <c r="D2113" s="2">
        <f>MACD!E2113</f>
        <v>9.7214075520986043E-3</v>
      </c>
      <c r="E2113" s="2">
        <f>MACD!F2113</f>
        <v>-6.0987544747540721E-2</v>
      </c>
      <c r="F2113" s="2">
        <f>'Moving Avg'!D2113</f>
        <v>7.944</v>
      </c>
      <c r="G2113" s="2">
        <f>'Moving Avg'!F2113</f>
        <v>7.8504999999999994</v>
      </c>
      <c r="H2113" s="2">
        <f>'Moving Avg'!G2113</f>
        <v>7.5464000000000029</v>
      </c>
      <c r="I2113" s="2">
        <f>'Moving Avg'!H2113</f>
        <v>7.1757500000000043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7.97</v>
      </c>
      <c r="C2114" s="2">
        <f>RSI!I2114</f>
        <v>60.528719537197944</v>
      </c>
      <c r="D2114" s="2">
        <f>MACD!E2114</f>
        <v>1.6181043186366928E-2</v>
      </c>
      <c r="E2114" s="2">
        <f>MACD!F2114</f>
        <v>-4.5553827160759196E-2</v>
      </c>
      <c r="F2114" s="2">
        <f>'Moving Avg'!D2114</f>
        <v>7.952</v>
      </c>
      <c r="G2114" s="2">
        <f>'Moving Avg'!F2114</f>
        <v>7.8594999999999997</v>
      </c>
      <c r="H2114" s="2">
        <f>'Moving Avg'!G2114</f>
        <v>7.5622000000000051</v>
      </c>
      <c r="I2114" s="2">
        <f>'Moving Avg'!H2114</f>
        <v>7.1803500000000042</v>
      </c>
      <c r="J2114" s="6" t="str">
        <f>OBV!F2114</f>
        <v>BEARISH</v>
      </c>
      <c r="K2114" s="6" t="str">
        <f>OBV!G2114</f>
        <v>NEUTRAL</v>
      </c>
      <c r="L2114" s="6" t="str">
        <f>OBV!H2114</f>
        <v>BEARISH DIVERGENCE</v>
      </c>
    </row>
    <row r="2115" spans="1:12" ht="13.5" x14ac:dyDescent="0.25">
      <c r="A2115" s="3">
        <f>RSI!A2115</f>
        <v>45083</v>
      </c>
      <c r="B2115" s="2">
        <f>RSI!B2115</f>
        <v>7.97</v>
      </c>
      <c r="C2115" s="2">
        <f>RSI!I2115</f>
        <v>60.528719537197951</v>
      </c>
      <c r="D2115" s="2">
        <f>MACD!E2115</f>
        <v>2.0487811353541829E-2</v>
      </c>
      <c r="E2115" s="2">
        <f>MACD!F2115</f>
        <v>-3.2345499457898996E-2</v>
      </c>
      <c r="F2115" s="2">
        <f>'Moving Avg'!D2115</f>
        <v>7.9640000000000004</v>
      </c>
      <c r="G2115" s="2">
        <f>'Moving Avg'!F2115</f>
        <v>7.8699999999999992</v>
      </c>
      <c r="H2115" s="2">
        <f>'Moving Avg'!G2115</f>
        <v>7.5780000000000056</v>
      </c>
      <c r="I2115" s="2">
        <f>'Moving Avg'!H2115</f>
        <v>7.1849500000000033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7.97</v>
      </c>
      <c r="C2116" s="2">
        <f>RSI!I2116</f>
        <v>60.528719537197951</v>
      </c>
      <c r="D2116" s="2">
        <f>MACD!E2116</f>
        <v>2.3058780016102176E-2</v>
      </c>
      <c r="E2116" s="2">
        <f>MACD!F2116</f>
        <v>-2.1264643563098762E-2</v>
      </c>
      <c r="F2116" s="2">
        <f>'Moving Avg'!D2116</f>
        <v>7.9760000000000009</v>
      </c>
      <c r="G2116" s="2">
        <f>'Moving Avg'!F2116</f>
        <v>7.8815</v>
      </c>
      <c r="H2116" s="2">
        <f>'Moving Avg'!G2116</f>
        <v>7.593800000000007</v>
      </c>
      <c r="I2116" s="2">
        <f>'Moving Avg'!H2116</f>
        <v>7.1895500000000041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7.96</v>
      </c>
      <c r="C2117" s="2">
        <f>RSI!I2117</f>
        <v>59.759229995101556</v>
      </c>
      <c r="D2117" s="2">
        <f>MACD!E2117</f>
        <v>2.805815683131474E-2</v>
      </c>
      <c r="E2117" s="2">
        <f>MACD!F2117</f>
        <v>-1.1400083484216061E-2</v>
      </c>
      <c r="F2117" s="2">
        <f>'Moving Avg'!D2117</f>
        <v>7.9719999999999995</v>
      </c>
      <c r="G2117" s="2">
        <f>'Moving Avg'!F2117</f>
        <v>7.9034999999999993</v>
      </c>
      <c r="H2117" s="2">
        <f>'Moving Avg'!G2117</f>
        <v>7.6094000000000062</v>
      </c>
      <c r="I2117" s="2">
        <f>'Moving Avg'!H2117</f>
        <v>7.1941000000000042</v>
      </c>
      <c r="J2117" s="6" t="str">
        <f>OBV!F2117</f>
        <v>BULLISH</v>
      </c>
      <c r="K2117" s="6" t="str">
        <f>OBV!G2117</f>
        <v>NEUTRAL</v>
      </c>
      <c r="L2117" s="6" t="str">
        <f>OBV!H2117</f>
        <v>BULLISH DIVERGENCE</v>
      </c>
    </row>
    <row r="2118" spans="1:12" ht="13.5" x14ac:dyDescent="0.25">
      <c r="A2118" s="3">
        <f>RSI!A2118</f>
        <v>45086</v>
      </c>
      <c r="B2118" s="2">
        <f>RSI!B2118</f>
        <v>7.96</v>
      </c>
      <c r="C2118" s="2">
        <f>RSI!I2118</f>
        <v>59.759229995101549</v>
      </c>
      <c r="D2118" s="2">
        <f>MACD!E2118</f>
        <v>-2.0880316112108943E-2</v>
      </c>
      <c r="E2118" s="2">
        <f>MACD!F2118</f>
        <v>-1.3296130009794637E-2</v>
      </c>
      <c r="F2118" s="2">
        <f>'Moving Avg'!D2118</f>
        <v>7.9659999999999993</v>
      </c>
      <c r="G2118" s="2">
        <f>'Moving Avg'!F2118</f>
        <v>7.9264999999999999</v>
      </c>
      <c r="H2118" s="2">
        <f>'Moving Avg'!G2118</f>
        <v>7.6250000000000053</v>
      </c>
      <c r="I2118" s="2">
        <f>'Moving Avg'!H2118</f>
        <v>7.1986500000000033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7.95</v>
      </c>
      <c r="C2119" s="2">
        <f>RSI!I2119</f>
        <v>58.890951247187552</v>
      </c>
      <c r="D2119" s="2">
        <f>MACD!E2119</f>
        <v>-1.1577064815792681E-2</v>
      </c>
      <c r="E2119" s="2">
        <f>MACD!F2119</f>
        <v>-1.2952316970994247E-2</v>
      </c>
      <c r="F2119" s="2">
        <f>'Moving Avg'!D2119</f>
        <v>7.9620000000000006</v>
      </c>
      <c r="G2119" s="2">
        <f>'Moving Avg'!F2119</f>
        <v>7.9334999999999996</v>
      </c>
      <c r="H2119" s="2">
        <f>'Moving Avg'!G2119</f>
        <v>7.6382000000000048</v>
      </c>
      <c r="I2119" s="2">
        <f>'Moving Avg'!H2119</f>
        <v>7.2031500000000026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7.94</v>
      </c>
      <c r="C2120" s="2">
        <f>RSI!I2120</f>
        <v>57.983664595808762</v>
      </c>
      <c r="D2120" s="2">
        <f>MACD!E2120</f>
        <v>-6.7203629190686343E-3</v>
      </c>
      <c r="E2120" s="2">
        <f>MACD!F2120</f>
        <v>-1.1705926160609125E-2</v>
      </c>
      <c r="F2120" s="2">
        <f>'Moving Avg'!D2120</f>
        <v>7.9560000000000004</v>
      </c>
      <c r="G2120" s="2">
        <f>'Moving Avg'!F2120</f>
        <v>7.9354999999999993</v>
      </c>
      <c r="H2120" s="2">
        <f>'Moving Avg'!G2120</f>
        <v>7.6512000000000047</v>
      </c>
      <c r="I2120" s="2">
        <f>'Moving Avg'!H2120</f>
        <v>7.2076000000000029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7.93</v>
      </c>
      <c r="C2121" s="2">
        <f>RSI!I2121</f>
        <v>57.037340491202244</v>
      </c>
      <c r="D2121" s="2">
        <f>MACD!E2121</f>
        <v>-2.4398088641532922E-3</v>
      </c>
      <c r="E2121" s="2">
        <f>MACD!F2121</f>
        <v>-9.8527027013179599E-3</v>
      </c>
      <c r="F2121" s="2">
        <f>'Moving Avg'!D2121</f>
        <v>7.9480000000000004</v>
      </c>
      <c r="G2121" s="2">
        <f>'Moving Avg'!F2121</f>
        <v>7.9324999999999992</v>
      </c>
      <c r="H2121" s="2">
        <f>'Moving Avg'!G2121</f>
        <v>7.6618000000000039</v>
      </c>
      <c r="I2121" s="2">
        <f>'Moving Avg'!H2121</f>
        <v>7.2120000000000024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7.97</v>
      </c>
      <c r="C2122" s="2">
        <f>RSI!I2122</f>
        <v>59.859379418760106</v>
      </c>
      <c r="D2122" s="2">
        <f>MACD!E2122</f>
        <v>8.5200532456992661E-3</v>
      </c>
      <c r="E2122" s="2">
        <f>MACD!F2122</f>
        <v>-6.178151511914514E-3</v>
      </c>
      <c r="F2122" s="2">
        <f>'Moving Avg'!D2122</f>
        <v>7.95</v>
      </c>
      <c r="G2122" s="2">
        <f>'Moving Avg'!F2122</f>
        <v>7.931499999999998</v>
      </c>
      <c r="H2122" s="2">
        <f>'Moving Avg'!G2122</f>
        <v>7.673200000000004</v>
      </c>
      <c r="I2122" s="2">
        <f>'Moving Avg'!H2122</f>
        <v>7.2166000000000023</v>
      </c>
      <c r="J2122" s="6" t="str">
        <f>OBV!F2122</f>
        <v>BEARISH</v>
      </c>
      <c r="K2122" s="6" t="str">
        <f>OBV!G2122</f>
        <v>NEUTRAL</v>
      </c>
      <c r="L2122" s="6" t="str">
        <f>OBV!H2122</f>
        <v>BEARISH DIVERGENCE</v>
      </c>
    </row>
    <row r="2123" spans="1:12" ht="13.5" x14ac:dyDescent="0.25">
      <c r="A2123" s="3">
        <f>RSI!A2123</f>
        <v>45093</v>
      </c>
      <c r="B2123" s="2">
        <f>RSI!B2123</f>
        <v>7.97</v>
      </c>
      <c r="C2123" s="2">
        <f>RSI!I2123</f>
        <v>59.859379418760106</v>
      </c>
      <c r="D2123" s="2">
        <f>MACD!E2123</f>
        <v>1.8662166827541959E-2</v>
      </c>
      <c r="E2123" s="2">
        <f>MACD!F2123</f>
        <v>-1.2100878440232197E-3</v>
      </c>
      <c r="F2123" s="2">
        <f>'Moving Avg'!D2123</f>
        <v>7.952</v>
      </c>
      <c r="G2123" s="2">
        <f>'Moving Avg'!F2123</f>
        <v>7.9304999999999994</v>
      </c>
      <c r="H2123" s="2">
        <f>'Moving Avg'!G2123</f>
        <v>7.6846000000000041</v>
      </c>
      <c r="I2123" s="2">
        <f>'Moving Avg'!H2123</f>
        <v>7.2212000000000014</v>
      </c>
      <c r="J2123" s="6" t="str">
        <f>OBV!F2123</f>
        <v>BEARISH</v>
      </c>
      <c r="K2123" s="6" t="str">
        <f>OBV!G2123</f>
        <v>NEUTRAL</v>
      </c>
      <c r="L2123" s="6" t="str">
        <f>OBV!H2123</f>
        <v>BEARISH DIVERGENCE</v>
      </c>
    </row>
    <row r="2124" spans="1:12" ht="13.5" x14ac:dyDescent="0.25">
      <c r="A2124" s="3">
        <f>RSI!A2124</f>
        <v>45096</v>
      </c>
      <c r="B2124" s="2">
        <f>RSI!B2124</f>
        <v>7.97</v>
      </c>
      <c r="C2124" s="2">
        <f>RSI!I2124</f>
        <v>59.859379418760106</v>
      </c>
      <c r="D2124" s="2">
        <f>MACD!E2124</f>
        <v>2.3546590097332398E-2</v>
      </c>
      <c r="E2124" s="2">
        <f>MACD!F2124</f>
        <v>3.7412477442479043E-3</v>
      </c>
      <c r="F2124" s="2">
        <f>'Moving Avg'!D2124</f>
        <v>7.9560000000000004</v>
      </c>
      <c r="G2124" s="2">
        <f>'Moving Avg'!F2124</f>
        <v>7.9329999999999981</v>
      </c>
      <c r="H2124" s="2">
        <f>'Moving Avg'!G2124</f>
        <v>7.6968000000000041</v>
      </c>
      <c r="I2124" s="2">
        <f>'Moving Avg'!H2124</f>
        <v>7.2273000000000023</v>
      </c>
      <c r="J2124" s="6" t="str">
        <f>OBV!F2124</f>
        <v>BEARISH</v>
      </c>
      <c r="K2124" s="6" t="str">
        <f>OBV!G2124</f>
        <v>NEUTRAL</v>
      </c>
      <c r="L2124" s="6" t="str">
        <f>OBV!H2124</f>
        <v>BEARISH DIVERGENCE</v>
      </c>
    </row>
    <row r="2125" spans="1:12" ht="13.5" x14ac:dyDescent="0.25">
      <c r="A2125" s="3">
        <f>RSI!A2125</f>
        <v>45097</v>
      </c>
      <c r="B2125" s="2">
        <f>RSI!B2125</f>
        <v>7.97</v>
      </c>
      <c r="C2125" s="2">
        <f>RSI!I2125</f>
        <v>59.859379418760106</v>
      </c>
      <c r="D2125" s="2">
        <f>MACD!E2125</f>
        <v>2.7105080236373702E-2</v>
      </c>
      <c r="E2125" s="2">
        <f>MACD!F2125</f>
        <v>8.4140142426730631E-3</v>
      </c>
      <c r="F2125" s="2">
        <f>'Moving Avg'!D2125</f>
        <v>7.9619999999999989</v>
      </c>
      <c r="G2125" s="2">
        <f>'Moving Avg'!F2125</f>
        <v>7.9354999999999993</v>
      </c>
      <c r="H2125" s="2">
        <f>'Moving Avg'!G2125</f>
        <v>7.7092000000000045</v>
      </c>
      <c r="I2125" s="2">
        <f>'Moving Avg'!H2125</f>
        <v>7.2334000000000014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</row>
    <row r="2126" spans="1:12" ht="13.5" x14ac:dyDescent="0.25">
      <c r="A2126" s="3">
        <f>RSI!A2126</f>
        <v>45098</v>
      </c>
      <c r="B2126" s="2">
        <f>RSI!B2126</f>
        <v>7.97</v>
      </c>
      <c r="C2126" s="2">
        <f>RSI!I2126</f>
        <v>59.859379418760106</v>
      </c>
      <c r="D2126" s="2">
        <f>MACD!E2126</f>
        <v>2.958418128278506E-2</v>
      </c>
      <c r="E2126" s="2">
        <f>MACD!F2126</f>
        <v>1.2648047650695464E-2</v>
      </c>
      <c r="F2126" s="2">
        <f>'Moving Avg'!D2126</f>
        <v>7.9700000000000006</v>
      </c>
      <c r="G2126" s="2">
        <f>'Moving Avg'!F2126</f>
        <v>7.9379999999999997</v>
      </c>
      <c r="H2126" s="2">
        <f>'Moving Avg'!G2126</f>
        <v>7.721600000000004</v>
      </c>
      <c r="I2126" s="2">
        <f>'Moving Avg'!H2126</f>
        <v>7.240750000000002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7.97</v>
      </c>
      <c r="C2127" s="2">
        <f>RSI!I2127</f>
        <v>59.859379418760099</v>
      </c>
      <c r="D2127" s="2">
        <f>MACD!E2127</f>
        <v>2.965089371193752E-2</v>
      </c>
      <c r="E2127" s="2">
        <f>MACD!F2127</f>
        <v>1.6048616862943874E-2</v>
      </c>
      <c r="F2127" s="2">
        <f>'Moving Avg'!D2127</f>
        <v>7.9700000000000006</v>
      </c>
      <c r="G2127" s="2">
        <f>'Moving Avg'!F2127</f>
        <v>7.9394999999999998</v>
      </c>
      <c r="H2127" s="2">
        <f>'Moving Avg'!G2127</f>
        <v>7.7340000000000053</v>
      </c>
      <c r="I2127" s="2">
        <f>'Moving Avg'!H2127</f>
        <v>7.2468500000000002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45100</v>
      </c>
      <c r="B2128" s="2">
        <f>RSI!B2128</f>
        <v>7.95</v>
      </c>
      <c r="C2128" s="2">
        <f>RSI!I2128</f>
        <v>56.942065502130575</v>
      </c>
      <c r="D2128" s="2">
        <f>MACD!E2128</f>
        <v>3.0732780729513465E-2</v>
      </c>
      <c r="E2128" s="2">
        <f>MACD!F2128</f>
        <v>1.8985449636257794E-2</v>
      </c>
      <c r="F2128" s="2">
        <f>'Moving Avg'!D2128</f>
        <v>7.9659999999999993</v>
      </c>
      <c r="G2128" s="2">
        <f>'Moving Avg'!F2128</f>
        <v>7.9569999999999981</v>
      </c>
      <c r="H2128" s="2">
        <f>'Moving Avg'!G2128</f>
        <v>7.7472000000000047</v>
      </c>
      <c r="I2128" s="2">
        <f>'Moving Avg'!H2128</f>
        <v>7.2528499999999996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7.95</v>
      </c>
      <c r="C2129" s="2">
        <f>RSI!I2129</f>
        <v>56.942065502130568</v>
      </c>
      <c r="D2129" s="2">
        <f>MACD!E2129</f>
        <v>2.9805680464314754E-2</v>
      </c>
      <c r="E2129" s="2">
        <f>MACD!F2129</f>
        <v>2.1149495801869186E-2</v>
      </c>
      <c r="F2129" s="2">
        <f>'Moving Avg'!D2129</f>
        <v>7.9620000000000006</v>
      </c>
      <c r="G2129" s="2">
        <f>'Moving Avg'!F2129</f>
        <v>7.9579999999999984</v>
      </c>
      <c r="H2129" s="2">
        <f>'Moving Avg'!G2129</f>
        <v>7.7604000000000033</v>
      </c>
      <c r="I2129" s="2">
        <f>'Moving Avg'!H2129</f>
        <v>7.2588499999999998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7.95</v>
      </c>
      <c r="C2130" s="2">
        <f>RSI!I2130</f>
        <v>56.942065502130568</v>
      </c>
      <c r="D2130" s="2">
        <f>MACD!E2130</f>
        <v>2.7201192444978872E-2</v>
      </c>
      <c r="E2130" s="2">
        <f>MACD!F2130</f>
        <v>2.2359835130491123E-2</v>
      </c>
      <c r="F2130" s="2">
        <f>'Moving Avg'!D2130</f>
        <v>7.9580000000000002</v>
      </c>
      <c r="G2130" s="2">
        <f>'Moving Avg'!F2130</f>
        <v>7.9599999999999982</v>
      </c>
      <c r="H2130" s="2">
        <f>'Moving Avg'!G2130</f>
        <v>7.7736000000000036</v>
      </c>
      <c r="I2130" s="2">
        <f>'Moving Avg'!H2130</f>
        <v>7.26485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7.95</v>
      </c>
      <c r="C2131" s="2">
        <f>RSI!I2131</f>
        <v>56.942065502130575</v>
      </c>
      <c r="D2131" s="2">
        <f>MACD!E2131</f>
        <v>2.3198232401965946E-2</v>
      </c>
      <c r="E2131" s="2">
        <f>MACD!F2131</f>
        <v>2.2527514584786086E-2</v>
      </c>
      <c r="F2131" s="2">
        <f>'Moving Avg'!D2131</f>
        <v>7.9540000000000006</v>
      </c>
      <c r="G2131" s="2">
        <f>'Moving Avg'!F2131</f>
        <v>7.961999999999998</v>
      </c>
      <c r="H2131" s="2">
        <f>'Moving Avg'!G2131</f>
        <v>7.7868000000000031</v>
      </c>
      <c r="I2131" s="2">
        <f>'Moving Avg'!H2131</f>
        <v>7.2708500000000011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7.95</v>
      </c>
      <c r="C2132" s="2">
        <f>RSI!I2132</f>
        <v>56.942065502130575</v>
      </c>
      <c r="D2132" s="2">
        <f>MACD!E2132</f>
        <v>2.5723568751151227E-2</v>
      </c>
      <c r="E2132" s="2">
        <f>MACD!F2132</f>
        <v>2.3166725418059114E-2</v>
      </c>
      <c r="F2132" s="2">
        <f>'Moving Avg'!D2132</f>
        <v>7.95</v>
      </c>
      <c r="G2132" s="2">
        <f>'Moving Avg'!F2132</f>
        <v>7.9604999999999979</v>
      </c>
      <c r="H2132" s="2">
        <f>'Moving Avg'!G2132</f>
        <v>7.800600000000002</v>
      </c>
      <c r="I2132" s="2">
        <f>'Moving Avg'!H2132</f>
        <v>7.2768500000000031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7.94</v>
      </c>
      <c r="C2133" s="2">
        <f>RSI!I2133</f>
        <v>55.00067718595259</v>
      </c>
      <c r="D2133" s="2">
        <f>MACD!E2133</f>
        <v>2.8377623511895322E-2</v>
      </c>
      <c r="E2133" s="2">
        <f>MACD!F2133</f>
        <v>2.4208905036826357E-2</v>
      </c>
      <c r="F2133" s="2">
        <f>'Moving Avg'!D2133</f>
        <v>7.9480000000000004</v>
      </c>
      <c r="G2133" s="2">
        <f>'Moving Avg'!F2133</f>
        <v>7.9579999999999984</v>
      </c>
      <c r="H2133" s="2">
        <f>'Moving Avg'!G2133</f>
        <v>7.8142000000000005</v>
      </c>
      <c r="I2133" s="2">
        <f>'Moving Avg'!H2133</f>
        <v>7.2828000000000035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7.95</v>
      </c>
      <c r="C2134" s="2">
        <f>RSI!I2134</f>
        <v>56.594388859447669</v>
      </c>
      <c r="D2134" s="2">
        <f>MACD!E2134</f>
        <v>2.9734759025163982E-2</v>
      </c>
      <c r="E2134" s="2">
        <f>MACD!F2134</f>
        <v>2.5314075834493882E-2</v>
      </c>
      <c r="F2134" s="2">
        <f>'Moving Avg'!D2134</f>
        <v>7.9480000000000004</v>
      </c>
      <c r="G2134" s="2">
        <f>'Moving Avg'!F2134</f>
        <v>7.956999999999999</v>
      </c>
      <c r="H2134" s="2">
        <f>'Moving Avg'!G2134</f>
        <v>7.8272000000000013</v>
      </c>
      <c r="I2134" s="2">
        <f>'Moving Avg'!H2134</f>
        <v>7.2888000000000037</v>
      </c>
      <c r="J2134" s="6" t="str">
        <f>OBV!F2134</f>
        <v>BEARISH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7.95</v>
      </c>
      <c r="C2135" s="2">
        <f>RSI!I2135</f>
        <v>56.594388859447669</v>
      </c>
      <c r="D2135" s="2">
        <f>MACD!E2135</f>
        <v>3.0687104409915733E-2</v>
      </c>
      <c r="E2135" s="2">
        <f>MACD!F2135</f>
        <v>2.6388681549578255E-2</v>
      </c>
      <c r="F2135" s="2">
        <f>'Moving Avg'!D2135</f>
        <v>7.9480000000000004</v>
      </c>
      <c r="G2135" s="2">
        <f>'Moving Avg'!F2135</f>
        <v>7.9559999999999986</v>
      </c>
      <c r="H2135" s="2">
        <f>'Moving Avg'!G2135</f>
        <v>7.8402000000000012</v>
      </c>
      <c r="I2135" s="2">
        <f>'Moving Avg'!H2135</f>
        <v>7.2950500000000034</v>
      </c>
      <c r="J2135" s="6" t="str">
        <f>OBV!F2135</f>
        <v>BEARISH</v>
      </c>
      <c r="K2135" s="6" t="str">
        <f>OBV!G2135</f>
        <v>NEUTRAL</v>
      </c>
      <c r="L2135" s="6" t="str">
        <f>OBV!H2135</f>
        <v>NEUTRAL</v>
      </c>
    </row>
    <row r="2136" spans="1:12" ht="13.5" x14ac:dyDescent="0.25">
      <c r="A2136" s="3">
        <f>RSI!A2136</f>
        <v>45114</v>
      </c>
      <c r="B2136" s="2">
        <f>RSI!B2136</f>
        <v>7.95</v>
      </c>
      <c r="C2136" s="2">
        <f>RSI!I2136</f>
        <v>56.594388859447669</v>
      </c>
      <c r="D2136" s="2">
        <f>MACD!E2136</f>
        <v>3.1311453592729244E-2</v>
      </c>
      <c r="E2136" s="2">
        <f>MACD!F2136</f>
        <v>2.7373235958208453E-2</v>
      </c>
      <c r="F2136" s="2">
        <f>'Moving Avg'!D2136</f>
        <v>7.9480000000000004</v>
      </c>
      <c r="G2136" s="2">
        <f>'Moving Avg'!F2136</f>
        <v>7.9550000000000001</v>
      </c>
      <c r="H2136" s="2">
        <f>'Moving Avg'!G2136</f>
        <v>7.8518000000000008</v>
      </c>
      <c r="I2136" s="2">
        <f>'Moving Avg'!H2136</f>
        <v>7.3013000000000048</v>
      </c>
      <c r="J2136" s="6" t="str">
        <f>OBV!F2136</f>
        <v>BEARISH</v>
      </c>
      <c r="K2136" s="6" t="str">
        <f>OBV!G2136</f>
        <v>NEUTRAL</v>
      </c>
      <c r="L2136" s="6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7.95</v>
      </c>
      <c r="C2137" s="2">
        <f>RSI!I2137</f>
        <v>56.594388859447669</v>
      </c>
      <c r="D2137" s="2">
        <f>MACD!E2137</f>
        <v>3.1671710603847103E-2</v>
      </c>
      <c r="E2137" s="2">
        <f>MACD!F2137</f>
        <v>2.8232930887336187E-2</v>
      </c>
      <c r="F2137" s="2">
        <f>'Moving Avg'!D2137</f>
        <v>7.9480000000000004</v>
      </c>
      <c r="G2137" s="2">
        <f>'Moving Avg'!F2137</f>
        <v>7.9544999999999986</v>
      </c>
      <c r="H2137" s="2">
        <f>'Moving Avg'!G2137</f>
        <v>7.8635999999999999</v>
      </c>
      <c r="I2137" s="2">
        <f>'Moving Avg'!H2137</f>
        <v>7.3075500000000035</v>
      </c>
      <c r="J2137" s="6" t="str">
        <f>OBV!F2137</f>
        <v>BEARISH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7.95</v>
      </c>
      <c r="C2138" s="2">
        <f>RSI!I2138</f>
        <v>56.594388859447655</v>
      </c>
      <c r="D2138" s="2">
        <f>MACD!E2138</f>
        <v>2.8744029223910061E-2</v>
      </c>
      <c r="E2138" s="2">
        <f>MACD!F2138</f>
        <v>2.833515055465096E-2</v>
      </c>
      <c r="F2138" s="2">
        <f>'Moving Avg'!D2138</f>
        <v>7.95</v>
      </c>
      <c r="G2138" s="2">
        <f>'Moving Avg'!F2138</f>
        <v>7.9539999999999988</v>
      </c>
      <c r="H2138" s="2">
        <f>'Moving Avg'!G2138</f>
        <v>7.8756000000000004</v>
      </c>
      <c r="I2138" s="2">
        <f>'Moving Avg'!H2138</f>
        <v>7.3138000000000032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7.94</v>
      </c>
      <c r="C2139" s="2">
        <f>RSI!I2139</f>
        <v>53.832708426235946</v>
      </c>
      <c r="D2139" s="2">
        <f>MACD!E2139</f>
        <v>2.6863435217133969E-2</v>
      </c>
      <c r="E2139" s="2">
        <f>MACD!F2139</f>
        <v>2.8040807487147563E-2</v>
      </c>
      <c r="F2139" s="2">
        <f>'Moving Avg'!D2139</f>
        <v>7.9480000000000004</v>
      </c>
      <c r="G2139" s="2">
        <f>'Moving Avg'!F2139</f>
        <v>7.9535</v>
      </c>
      <c r="H2139" s="2">
        <f>'Moving Avg'!G2139</f>
        <v>7.8874000000000004</v>
      </c>
      <c r="I2139" s="2">
        <f>'Moving Avg'!H2139</f>
        <v>7.3200000000000038</v>
      </c>
      <c r="J2139" s="6" t="str">
        <f>OBV!F2139</f>
        <v>BEARISH</v>
      </c>
      <c r="K2139" s="6" t="str">
        <f>OBV!G2139</f>
        <v>STRONG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7.94</v>
      </c>
      <c r="C2140" s="2">
        <f>RSI!I2140</f>
        <v>53.832708426235946</v>
      </c>
      <c r="D2140" s="2">
        <f>MACD!E2140</f>
        <v>2.5197859454364036E-2</v>
      </c>
      <c r="E2140" s="2">
        <f>MACD!F2140</f>
        <v>2.7472217880590857E-2</v>
      </c>
      <c r="F2140" s="2">
        <f>'Moving Avg'!D2140</f>
        <v>7.9460000000000006</v>
      </c>
      <c r="G2140" s="2">
        <f>'Moving Avg'!F2140</f>
        <v>7.9535</v>
      </c>
      <c r="H2140" s="2">
        <f>'Moving Avg'!G2140</f>
        <v>7.8962000000000003</v>
      </c>
      <c r="I2140" s="2">
        <f>'Moving Avg'!H2140</f>
        <v>7.3262500000000035</v>
      </c>
      <c r="J2140" s="6" t="str">
        <f>OBV!F2140</f>
        <v>BEARISH</v>
      </c>
      <c r="K2140" s="6" t="str">
        <f>OBV!G2140</f>
        <v>STRONG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7.94</v>
      </c>
      <c r="C2141" s="2">
        <f>RSI!I2141</f>
        <v>53.832708426235946</v>
      </c>
      <c r="D2141" s="2">
        <f>MACD!E2141</f>
        <v>2.3719726199153968E-2</v>
      </c>
      <c r="E2141" s="2">
        <f>MACD!F2141</f>
        <v>2.6721719544303482E-2</v>
      </c>
      <c r="F2141" s="2">
        <f>'Moving Avg'!D2141</f>
        <v>7.944</v>
      </c>
      <c r="G2141" s="2">
        <f>'Moving Avg'!F2141</f>
        <v>7.9540000000000006</v>
      </c>
      <c r="H2141" s="2">
        <f>'Moving Avg'!G2141</f>
        <v>7.9019999999999992</v>
      </c>
      <c r="I2141" s="2">
        <f>'Moving Avg'!H2141</f>
        <v>7.3325000000000031</v>
      </c>
      <c r="J2141" s="6" t="str">
        <f>OBV!F2141</f>
        <v>BEARISH</v>
      </c>
      <c r="K2141" s="6" t="str">
        <f>OBV!G2141</f>
        <v>STRONG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7.92</v>
      </c>
      <c r="C2142" s="2">
        <f>RSI!I2142</f>
        <v>47.983753055713045</v>
      </c>
      <c r="D2142" s="2">
        <f>MACD!E2142</f>
        <v>2.3886775914311542E-2</v>
      </c>
      <c r="E2142" s="2">
        <f>MACD!F2142</f>
        <v>2.6154730818305095E-2</v>
      </c>
      <c r="F2142" s="2">
        <f>'Moving Avg'!D2142</f>
        <v>7.9380000000000006</v>
      </c>
      <c r="G2142" s="2">
        <f>'Moving Avg'!F2142</f>
        <v>7.9515000000000002</v>
      </c>
      <c r="H2142" s="2">
        <f>'Moving Avg'!G2142</f>
        <v>7.9067999999999987</v>
      </c>
      <c r="I2142" s="2">
        <f>'Moving Avg'!H2142</f>
        <v>7.3386500000000039</v>
      </c>
      <c r="J2142" s="6" t="str">
        <f>OBV!F2142</f>
        <v>BEARISH</v>
      </c>
      <c r="K2142" s="6" t="str">
        <f>OBV!G2142</f>
        <v>STRONG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7.9</v>
      </c>
      <c r="C2143" s="2">
        <f>RSI!I2143</f>
        <v>42.957381789129947</v>
      </c>
      <c r="D2143" s="2">
        <f>MACD!E2143</f>
        <v>2.4030341635141284E-2</v>
      </c>
      <c r="E2143" s="2">
        <f>MACD!F2143</f>
        <v>2.5729852981672331E-2</v>
      </c>
      <c r="F2143" s="2">
        <f>'Moving Avg'!D2143</f>
        <v>7.9279999999999999</v>
      </c>
      <c r="G2143" s="2">
        <f>'Moving Avg'!F2143</f>
        <v>7.9480000000000004</v>
      </c>
      <c r="H2143" s="2">
        <f>'Moving Avg'!G2143</f>
        <v>7.9111999999999973</v>
      </c>
      <c r="I2143" s="2">
        <f>'Moving Avg'!H2143</f>
        <v>7.3432500000000038</v>
      </c>
      <c r="J2143" s="6" t="str">
        <f>OBV!F2143</f>
        <v>BEARISH</v>
      </c>
      <c r="K2143" s="6" t="str">
        <f>OBV!G2143</f>
        <v>STRONG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7.89</v>
      </c>
      <c r="C2144" s="2">
        <f>RSI!I2144</f>
        <v>40.663756169708513</v>
      </c>
      <c r="D2144" s="2">
        <f>MACD!E2144</f>
        <v>2.6604014588667901E-2</v>
      </c>
      <c r="E2144" s="2">
        <f>MACD!F2144</f>
        <v>2.5904685303071447E-2</v>
      </c>
      <c r="F2144" s="2">
        <f>'Moving Avg'!D2144</f>
        <v>7.918000000000001</v>
      </c>
      <c r="G2144" s="2">
        <f>'Moving Avg'!F2144</f>
        <v>7.944</v>
      </c>
      <c r="H2144" s="2">
        <f>'Moving Avg'!G2144</f>
        <v>7.9131999999999971</v>
      </c>
      <c r="I2144" s="2">
        <f>'Moving Avg'!H2144</f>
        <v>7.3478000000000057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7.89</v>
      </c>
      <c r="C2145" s="2">
        <f>RSI!I2145</f>
        <v>40.663756169708513</v>
      </c>
      <c r="D2145" s="2">
        <f>MACD!E2145</f>
        <v>2.9001006052670419E-2</v>
      </c>
      <c r="E2145" s="2">
        <f>MACD!F2145</f>
        <v>2.6523949452991243E-2</v>
      </c>
      <c r="F2145" s="2">
        <f>'Moving Avg'!D2145</f>
        <v>7.9079999999999995</v>
      </c>
      <c r="G2145" s="2">
        <f>'Moving Avg'!F2145</f>
        <v>7.9399999999999995</v>
      </c>
      <c r="H2145" s="2">
        <f>'Moving Avg'!G2145</f>
        <v>7.9157999999999973</v>
      </c>
      <c r="I2145" s="2">
        <f>'Moving Avg'!H2145</f>
        <v>7.3523500000000057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7.89</v>
      </c>
      <c r="C2146" s="2">
        <f>RSI!I2146</f>
        <v>40.663756169708513</v>
      </c>
      <c r="D2146" s="2">
        <f>MACD!E2146</f>
        <v>3.1232255706203027E-2</v>
      </c>
      <c r="E2146" s="2">
        <f>MACD!F2146</f>
        <v>2.7465610703633601E-2</v>
      </c>
      <c r="F2146" s="2">
        <f>'Moving Avg'!D2146</f>
        <v>7.8980000000000006</v>
      </c>
      <c r="G2146" s="2">
        <f>'Moving Avg'!F2146</f>
        <v>7.9359999999999982</v>
      </c>
      <c r="H2146" s="2">
        <f>'Moving Avg'!G2146</f>
        <v>7.9187999999999965</v>
      </c>
      <c r="I2146" s="2">
        <f>'Moving Avg'!H2146</f>
        <v>7.3569000000000067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7.89</v>
      </c>
      <c r="C2147" s="2">
        <f>RSI!I2147</f>
        <v>40.663756169708513</v>
      </c>
      <c r="D2147" s="2">
        <f>MACD!E2147</f>
        <v>3.3308223318444519E-2</v>
      </c>
      <c r="E2147" s="2">
        <f>MACD!F2147</f>
        <v>2.8634133226595786E-2</v>
      </c>
      <c r="F2147" s="2">
        <f>'Moving Avg'!D2147</f>
        <v>7.8920000000000003</v>
      </c>
      <c r="G2147" s="2">
        <f>'Moving Avg'!F2147</f>
        <v>7.9319999999999977</v>
      </c>
      <c r="H2147" s="2">
        <f>'Moving Avg'!G2147</f>
        <v>7.926199999999997</v>
      </c>
      <c r="I2147" s="2">
        <f>'Moving Avg'!H2147</f>
        <v>7.3614500000000067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7.87</v>
      </c>
      <c r="C2148" s="2">
        <f>RSI!I2148</f>
        <v>35.556656098502543</v>
      </c>
      <c r="D2148" s="2">
        <f>MACD!E2148</f>
        <v>3.6720354942640476E-2</v>
      </c>
      <c r="E2148" s="2">
        <f>MACD!F2148</f>
        <v>3.0251377569804727E-2</v>
      </c>
      <c r="F2148" s="2">
        <f>'Moving Avg'!D2148</f>
        <v>7.8860000000000001</v>
      </c>
      <c r="G2148" s="2">
        <f>'Moving Avg'!F2148</f>
        <v>7.927999999999999</v>
      </c>
      <c r="H2148" s="2">
        <f>'Moving Avg'!G2148</f>
        <v>7.9335999999999967</v>
      </c>
      <c r="I2148" s="2">
        <f>'Moving Avg'!H2148</f>
        <v>7.3659000000000052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7.87</v>
      </c>
      <c r="C2149" s="2">
        <f>RSI!I2149</f>
        <v>35.556656098502543</v>
      </c>
      <c r="D2149" s="2">
        <f>MACD!E2149</f>
        <v>3.8348431230057045E-2</v>
      </c>
      <c r="E2149" s="2">
        <f>MACD!F2149</f>
        <v>3.1870788301855191E-2</v>
      </c>
      <c r="F2149" s="2">
        <f>'Moving Avg'!D2149</f>
        <v>7.8819999999999997</v>
      </c>
      <c r="G2149" s="2">
        <f>'Moving Avg'!F2149</f>
        <v>7.9239999999999995</v>
      </c>
      <c r="H2149" s="2">
        <f>'Moving Avg'!G2149</f>
        <v>7.9347999999999965</v>
      </c>
      <c r="I2149" s="2">
        <f>'Moving Avg'!H2149</f>
        <v>7.371750000000004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7.7</v>
      </c>
      <c r="C2150" s="2">
        <f>RSI!I2150</f>
        <v>15.886994003353919</v>
      </c>
      <c r="D2150" s="2">
        <f>MACD!E2150</f>
        <v>5.2577283805895547E-2</v>
      </c>
      <c r="E2150" s="2">
        <f>MACD!F2150</f>
        <v>3.6012087402663262E-2</v>
      </c>
      <c r="F2150" s="2">
        <f>'Moving Avg'!D2150</f>
        <v>7.8439999999999994</v>
      </c>
      <c r="G2150" s="2">
        <f>'Moving Avg'!F2150</f>
        <v>7.9115000000000011</v>
      </c>
      <c r="H2150" s="2">
        <f>'Moving Avg'!G2150</f>
        <v>7.9307999999999961</v>
      </c>
      <c r="I2150" s="2">
        <f>'Moving Avg'!H2150</f>
        <v>7.3767500000000039</v>
      </c>
      <c r="J2150" s="6" t="str">
        <f>OBV!F2150</f>
        <v>BEARISH</v>
      </c>
      <c r="K2150" s="6" t="str">
        <f>OBV!G2150</f>
        <v>STRONG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7.8</v>
      </c>
      <c r="C2151" s="2">
        <f>RSI!I2151</f>
        <v>37.714298613238029</v>
      </c>
      <c r="D2151" s="2">
        <f>MACD!E2151</f>
        <v>5.8453709227924477E-2</v>
      </c>
      <c r="E2151" s="2">
        <f>MACD!F2151</f>
        <v>4.0500411767715509E-2</v>
      </c>
      <c r="F2151" s="2">
        <f>'Moving Avg'!D2151</f>
        <v>7.8259999999999987</v>
      </c>
      <c r="G2151" s="2">
        <f>'Moving Avg'!F2151</f>
        <v>7.9040000000000008</v>
      </c>
      <c r="H2151" s="2">
        <f>'Moving Avg'!G2151</f>
        <v>7.926999999999996</v>
      </c>
      <c r="I2151" s="2">
        <f>'Moving Avg'!H2151</f>
        <v>7.380900000000004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7.79</v>
      </c>
      <c r="C2152" s="2">
        <f>RSI!I2152</f>
        <v>36.688983593710404</v>
      </c>
      <c r="D2152" s="2">
        <f>MACD!E2152</f>
        <v>6.1650866362243484E-2</v>
      </c>
      <c r="E2152" s="2">
        <f>MACD!F2152</f>
        <v>4.4730502686621106E-2</v>
      </c>
      <c r="F2152" s="2">
        <f>'Moving Avg'!D2152</f>
        <v>7.806</v>
      </c>
      <c r="G2152" s="2">
        <f>'Moving Avg'!F2152</f>
        <v>7.8960000000000008</v>
      </c>
      <c r="H2152" s="2">
        <f>'Moving Avg'!G2152</f>
        <v>7.9229999999999965</v>
      </c>
      <c r="I2152" s="2">
        <f>'Moving Avg'!H2152</f>
        <v>7.3857500000000025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7.79</v>
      </c>
      <c r="C2153" s="2">
        <f>RSI!I2153</f>
        <v>36.688983593710397</v>
      </c>
      <c r="D2153" s="2">
        <f>MACD!E2153</f>
        <v>6.1857745981869883E-2</v>
      </c>
      <c r="E2153" s="2">
        <f>MACD!F2153</f>
        <v>4.8155951345670862E-2</v>
      </c>
      <c r="F2153" s="2">
        <f>'Moving Avg'!D2153</f>
        <v>7.7900000000000009</v>
      </c>
      <c r="G2153" s="2">
        <f>'Moving Avg'!F2153</f>
        <v>7.8885000000000005</v>
      </c>
      <c r="H2153" s="2">
        <f>'Moving Avg'!G2153</f>
        <v>7.9189999999999978</v>
      </c>
      <c r="I2153" s="2">
        <f>'Moving Avg'!H2153</f>
        <v>7.3906000000000018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7.78</v>
      </c>
      <c r="C2154" s="2">
        <f>RSI!I2154</f>
        <v>35.567547397542882</v>
      </c>
      <c r="D2154" s="2">
        <f>MACD!E2154</f>
        <v>6.1770740031641402E-2</v>
      </c>
      <c r="E2154" s="2">
        <f>MACD!F2154</f>
        <v>5.0878909082864972E-2</v>
      </c>
      <c r="F2154" s="2">
        <f>'Moving Avg'!D2154</f>
        <v>7.7720000000000002</v>
      </c>
      <c r="G2154" s="2">
        <f>'Moving Avg'!F2154</f>
        <v>7.88</v>
      </c>
      <c r="H2154" s="2">
        <f>'Moving Avg'!G2154</f>
        <v>7.9161999999999964</v>
      </c>
      <c r="I2154" s="2">
        <f>'Moving Avg'!H2154</f>
        <v>7.3947000000000012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7.77</v>
      </c>
      <c r="C2155" s="2">
        <f>RSI!I2155</f>
        <v>34.434072359935783</v>
      </c>
      <c r="D2155" s="2">
        <f>MACD!E2155</f>
        <v>6.2992934913579823E-2</v>
      </c>
      <c r="E2155" s="2">
        <f>MACD!F2155</f>
        <v>5.3301714249007946E-2</v>
      </c>
      <c r="F2155" s="2">
        <f>'Moving Avg'!D2155</f>
        <v>7.7859999999999996</v>
      </c>
      <c r="G2155" s="2">
        <f>'Moving Avg'!F2155</f>
        <v>7.8710000000000004</v>
      </c>
      <c r="H2155" s="2">
        <f>'Moving Avg'!G2155</f>
        <v>7.9131999999999962</v>
      </c>
      <c r="I2155" s="2">
        <f>'Moving Avg'!H2155</f>
        <v>7.3987500000000015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</row>
    <row r="2156" spans="1:12" ht="13.5" x14ac:dyDescent="0.25">
      <c r="A2156" s="3">
        <f>RSI!A2156</f>
        <v>45146</v>
      </c>
      <c r="B2156" s="2">
        <f>RSI!B2156</f>
        <v>7.77</v>
      </c>
      <c r="C2156" s="2">
        <f>RSI!I2156</f>
        <v>34.434072359935783</v>
      </c>
      <c r="D2156" s="2">
        <f>MACD!E2156</f>
        <v>6.4600148169644989E-2</v>
      </c>
      <c r="E2156" s="2">
        <f>MACD!F2156</f>
        <v>5.5561401033135359E-2</v>
      </c>
      <c r="F2156" s="2">
        <f>'Moving Avg'!D2156</f>
        <v>7.7799999999999994</v>
      </c>
      <c r="G2156" s="2">
        <f>'Moving Avg'!F2156</f>
        <v>7.8620000000000019</v>
      </c>
      <c r="H2156" s="2">
        <f>'Moving Avg'!G2156</f>
        <v>7.9101999999999961</v>
      </c>
      <c r="I2156" s="2">
        <f>'Moving Avg'!H2156</f>
        <v>7.4028000000000018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7.72</v>
      </c>
      <c r="C2157" s="2">
        <f>RSI!I2157</f>
        <v>29.06324163218946</v>
      </c>
      <c r="D2157" s="2">
        <f>MACD!E2157</f>
        <v>7.0194401881153112E-2</v>
      </c>
      <c r="E2157" s="2">
        <f>MACD!F2157</f>
        <v>5.8488001202738907E-2</v>
      </c>
      <c r="F2157" s="2">
        <f>'Moving Avg'!D2157</f>
        <v>7.766</v>
      </c>
      <c r="G2157" s="2">
        <f>'Moving Avg'!F2157</f>
        <v>7.850500000000002</v>
      </c>
      <c r="H2157" s="2">
        <f>'Moving Avg'!G2157</f>
        <v>7.9057999999999966</v>
      </c>
      <c r="I2157" s="2">
        <f>'Moving Avg'!H2157</f>
        <v>7.4066000000000018</v>
      </c>
      <c r="J2157" s="6" t="str">
        <f>OBV!F2157</f>
        <v>BEARISH</v>
      </c>
      <c r="K2157" s="6" t="str">
        <f>OBV!G2157</f>
        <v>STRONG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7.72</v>
      </c>
      <c r="C2158" s="2">
        <f>RSI!I2158</f>
        <v>29.06324163218946</v>
      </c>
      <c r="D2158" s="2">
        <f>MACD!E2158</f>
        <v>7.2637826847364195E-2</v>
      </c>
      <c r="E2158" s="2">
        <f>MACD!F2158</f>
        <v>6.1317966331663969E-2</v>
      </c>
      <c r="F2158" s="2">
        <f>'Moving Avg'!D2158</f>
        <v>7.7519999999999998</v>
      </c>
      <c r="G2158" s="2">
        <f>'Moving Avg'!F2158</f>
        <v>7.8390000000000013</v>
      </c>
      <c r="H2158" s="2">
        <f>'Moving Avg'!G2158</f>
        <v>7.9081999999999972</v>
      </c>
      <c r="I2158" s="2">
        <f>'Moving Avg'!H2158</f>
        <v>7.4102000000000023</v>
      </c>
      <c r="J2158" s="6" t="str">
        <f>OBV!F2158</f>
        <v>BEARISH</v>
      </c>
      <c r="K2158" s="6" t="str">
        <f>OBV!G2158</f>
        <v>STRONG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7.72</v>
      </c>
      <c r="C2159" s="2">
        <f>RSI!I2159</f>
        <v>29.063241632189445</v>
      </c>
      <c r="D2159" s="2">
        <f>MACD!E2159</f>
        <v>7.5433811343997625E-2</v>
      </c>
      <c r="E2159" s="2">
        <f>MACD!F2159</f>
        <v>6.4141135334130697E-2</v>
      </c>
      <c r="F2159" s="2">
        <f>'Moving Avg'!D2159</f>
        <v>7.7399999999999993</v>
      </c>
      <c r="G2159" s="2">
        <f>'Moving Avg'!F2159</f>
        <v>7.8280000000000012</v>
      </c>
      <c r="H2159" s="2">
        <f>'Moving Avg'!G2159</f>
        <v>7.9039999999999973</v>
      </c>
      <c r="I2159" s="2">
        <f>'Moving Avg'!H2159</f>
        <v>7.4153500000000019</v>
      </c>
      <c r="J2159" s="6" t="str">
        <f>OBV!F2159</f>
        <v>BEARISH</v>
      </c>
      <c r="K2159" s="6" t="str">
        <f>OBV!G2159</f>
        <v>STRONG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7.7</v>
      </c>
      <c r="C2160" s="2">
        <f>RSI!I2160</f>
        <v>26.962254814801454</v>
      </c>
      <c r="D2160" s="2">
        <f>MACD!E2160</f>
        <v>5.3801789951401169E-2</v>
      </c>
      <c r="E2160" s="2">
        <f>MACD!F2160</f>
        <v>6.2073266257584789E-2</v>
      </c>
      <c r="F2160" s="2">
        <f>'Moving Avg'!D2160</f>
        <v>7.7259999999999991</v>
      </c>
      <c r="G2160" s="2">
        <f>'Moving Avg'!F2160</f>
        <v>7.8159999999999998</v>
      </c>
      <c r="H2160" s="2">
        <f>'Moving Avg'!G2160</f>
        <v>7.8997999999999964</v>
      </c>
      <c r="I2160" s="2">
        <f>'Moving Avg'!H2160</f>
        <v>7.4201500000000022</v>
      </c>
      <c r="J2160" s="6" t="str">
        <f>OBV!F2160</f>
        <v>BEARISH</v>
      </c>
      <c r="K2160" s="6" t="str">
        <f>OBV!G2160</f>
        <v>STRONG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7.7</v>
      </c>
      <c r="C2161" s="2">
        <f>RSI!I2161</f>
        <v>26.962254814801454</v>
      </c>
      <c r="D2161" s="2">
        <f>MACD!E2161</f>
        <v>5.1625114615874601E-2</v>
      </c>
      <c r="E2161" s="2">
        <f>MACD!F2161</f>
        <v>5.9983635929242753E-2</v>
      </c>
      <c r="F2161" s="2">
        <f>'Moving Avg'!D2161</f>
        <v>7.7120000000000006</v>
      </c>
      <c r="G2161" s="2">
        <f>'Moving Avg'!F2161</f>
        <v>7.8039999999999994</v>
      </c>
      <c r="H2161" s="2">
        <f>'Moving Avg'!G2161</f>
        <v>7.8955999999999973</v>
      </c>
      <c r="I2161" s="2">
        <f>'Moving Avg'!H2161</f>
        <v>7.4247500000000022</v>
      </c>
      <c r="J2161" s="6" t="str">
        <f>OBV!F2161</f>
        <v>BEARISH</v>
      </c>
      <c r="K2161" s="6" t="str">
        <f>OBV!G2161</f>
        <v>STRONG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7.7</v>
      </c>
      <c r="C2162" s="2">
        <f>RSI!I2162</f>
        <v>26.962254814801454</v>
      </c>
      <c r="D2162" s="2">
        <f>MACD!E2162</f>
        <v>4.8932561408657094E-2</v>
      </c>
      <c r="E2162" s="2">
        <f>MACD!F2162</f>
        <v>5.7773421025125622E-2</v>
      </c>
      <c r="F2162" s="2">
        <f>'Moving Avg'!D2162</f>
        <v>7.7080000000000002</v>
      </c>
      <c r="G2162" s="2">
        <f>'Moving Avg'!F2162</f>
        <v>7.7929999999999993</v>
      </c>
      <c r="H2162" s="2">
        <f>'Moving Avg'!G2162</f>
        <v>7.8899999999999979</v>
      </c>
      <c r="I2162" s="2">
        <f>'Moving Avg'!H2162</f>
        <v>7.4282500000000029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7.9</v>
      </c>
      <c r="C2163" s="2">
        <f>RSI!I2163</f>
        <v>61.61739967945077</v>
      </c>
      <c r="D2163" s="2">
        <f>MACD!E2163</f>
        <v>3.2476201358458745E-2</v>
      </c>
      <c r="E2163" s="2">
        <f>MACD!F2163</f>
        <v>5.271397709179225E-2</v>
      </c>
      <c r="F2163" s="2">
        <f>'Moving Avg'!D2163</f>
        <v>7.7439999999999998</v>
      </c>
      <c r="G2163" s="2">
        <f>'Moving Avg'!F2163</f>
        <v>7.7929999999999993</v>
      </c>
      <c r="H2163" s="2">
        <f>'Moving Avg'!G2163</f>
        <v>7.8881999999999968</v>
      </c>
      <c r="I2163" s="2">
        <f>'Moving Avg'!H2163</f>
        <v>7.4328000000000021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7.9</v>
      </c>
      <c r="C2164" s="2">
        <f>RSI!I2164</f>
        <v>61.61739967945077</v>
      </c>
      <c r="D2164" s="2">
        <f>MACD!E2164</f>
        <v>1.6420919822166979E-2</v>
      </c>
      <c r="E2164" s="2">
        <f>MACD!F2164</f>
        <v>4.5455365637867201E-2</v>
      </c>
      <c r="F2164" s="2">
        <f>'Moving Avg'!D2164</f>
        <v>7.7799999999999994</v>
      </c>
      <c r="G2164" s="2">
        <f>'Moving Avg'!F2164</f>
        <v>7.793499999999999</v>
      </c>
      <c r="H2164" s="2">
        <f>'Moving Avg'!G2164</f>
        <v>7.8867999999999974</v>
      </c>
      <c r="I2164" s="2">
        <f>'Moving Avg'!H2164</f>
        <v>7.4373500000000012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7.9</v>
      </c>
      <c r="C2165" s="2">
        <f>RSI!I2165</f>
        <v>61.617399679450777</v>
      </c>
      <c r="D2165" s="2">
        <f>MACD!E2165</f>
        <v>7.4887964618675085E-4</v>
      </c>
      <c r="E2165" s="2">
        <f>MACD!F2165</f>
        <v>3.6514068439531117E-2</v>
      </c>
      <c r="F2165" s="2">
        <f>'Moving Avg'!D2165</f>
        <v>7.82</v>
      </c>
      <c r="G2165" s="2">
        <f>'Moving Avg'!F2165</f>
        <v>7.7939999999999996</v>
      </c>
      <c r="H2165" s="2">
        <f>'Moving Avg'!G2165</f>
        <v>7.8853999999999962</v>
      </c>
      <c r="I2165" s="2">
        <f>'Moving Avg'!H2165</f>
        <v>7.4421000000000017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7.91</v>
      </c>
      <c r="C2166" s="2">
        <f>RSI!I2166</f>
        <v>62.721979879858971</v>
      </c>
      <c r="D2166" s="2">
        <f>MACD!E2166</f>
        <v>-1.3760540772556062E-2</v>
      </c>
      <c r="E2166" s="2">
        <f>MACD!F2166</f>
        <v>2.6459146597113681E-2</v>
      </c>
      <c r="F2166" s="2">
        <f>'Moving Avg'!D2166</f>
        <v>7.8620000000000001</v>
      </c>
      <c r="G2166" s="2">
        <f>'Moving Avg'!F2166</f>
        <v>7.7949999999999999</v>
      </c>
      <c r="H2166" s="2">
        <f>'Moving Avg'!G2166</f>
        <v>7.8841999999999972</v>
      </c>
      <c r="I2166" s="2">
        <f>'Moving Avg'!H2166</f>
        <v>7.4469000000000021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7.95</v>
      </c>
      <c r="C2167" s="2">
        <f>RSI!I2167</f>
        <v>66.8335400850073</v>
      </c>
      <c r="D2167" s="2">
        <f>MACD!E2167</f>
        <v>-3.7222217274162972E-2</v>
      </c>
      <c r="E2167" s="2">
        <f>MACD!F2167</f>
        <v>1.3722873822858351E-2</v>
      </c>
      <c r="F2167" s="2">
        <f>'Moving Avg'!D2167</f>
        <v>7.9120000000000008</v>
      </c>
      <c r="G2167" s="2">
        <f>'Moving Avg'!F2167</f>
        <v>7.798</v>
      </c>
      <c r="H2167" s="2">
        <f>'Moving Avg'!G2167</f>
        <v>7.8839999999999977</v>
      </c>
      <c r="I2167" s="2">
        <f>'Moving Avg'!H2167</f>
        <v>7.452650000000002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7.96</v>
      </c>
      <c r="C2168" s="2">
        <f>RSI!I2168</f>
        <v>67.790005259087906</v>
      </c>
      <c r="D2168" s="2">
        <f>MACD!E2168</f>
        <v>-5.8541511202497176E-2</v>
      </c>
      <c r="E2168" s="2">
        <f>MACD!F2168</f>
        <v>-7.300031822127552E-4</v>
      </c>
      <c r="F2168" s="2">
        <f>'Moving Avg'!D2168</f>
        <v>7.9239999999999995</v>
      </c>
      <c r="G2168" s="2">
        <f>'Moving Avg'!F2168</f>
        <v>7.8025000000000002</v>
      </c>
      <c r="H2168" s="2">
        <f>'Moving Avg'!G2168</f>
        <v>7.8839999999999977</v>
      </c>
      <c r="I2168" s="2">
        <f>'Moving Avg'!H2168</f>
        <v>7.4574500000000024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7.97</v>
      </c>
      <c r="C2169" s="2">
        <f>RSI!I2169</f>
        <v>68.760208785512049</v>
      </c>
      <c r="D2169" s="2">
        <f>MACD!E2169</f>
        <v>-7.8053305463129163E-2</v>
      </c>
      <c r="E2169" s="2">
        <f>MACD!F2169</f>
        <v>-1.6194663638396039E-2</v>
      </c>
      <c r="F2169" s="2">
        <f>'Moving Avg'!D2169</f>
        <v>7.9380000000000006</v>
      </c>
      <c r="G2169" s="2">
        <f>'Moving Avg'!F2169</f>
        <v>7.8075000000000001</v>
      </c>
      <c r="H2169" s="2">
        <f>'Moving Avg'!G2169</f>
        <v>7.8843999999999985</v>
      </c>
      <c r="I2169" s="2">
        <f>'Moving Avg'!H2169</f>
        <v>7.4623000000000026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7.97</v>
      </c>
      <c r="C2170" s="2">
        <f>RSI!I2170</f>
        <v>68.760208785512049</v>
      </c>
      <c r="D2170" s="2">
        <f>MACD!E2170</f>
        <v>-9.8376753325868371E-2</v>
      </c>
      <c r="E2170" s="2">
        <f>MACD!F2170</f>
        <v>-3.2631081575890508E-2</v>
      </c>
      <c r="F2170" s="2">
        <f>'Moving Avg'!D2170</f>
        <v>7.952</v>
      </c>
      <c r="G2170" s="2">
        <f>'Moving Avg'!F2170</f>
        <v>7.8210000000000006</v>
      </c>
      <c r="H2170" s="2">
        <f>'Moving Avg'!G2170</f>
        <v>7.884999999999998</v>
      </c>
      <c r="I2170" s="2">
        <f>'Moving Avg'!H2170</f>
        <v>7.4671500000000028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7.97</v>
      </c>
      <c r="C2171" s="2">
        <f>RSI!I2171</f>
        <v>68.760208785512049</v>
      </c>
      <c r="D2171" s="2">
        <f>MACD!E2171</f>
        <v>-0.11625550303797549</v>
      </c>
      <c r="E2171" s="2">
        <f>MACD!F2171</f>
        <v>-4.9355965868307511E-2</v>
      </c>
      <c r="F2171" s="2">
        <f>'Moving Avg'!D2171</f>
        <v>7.9640000000000004</v>
      </c>
      <c r="G2171" s="2">
        <f>'Moving Avg'!F2171</f>
        <v>7.8295000000000003</v>
      </c>
      <c r="H2171" s="2">
        <f>'Moving Avg'!G2171</f>
        <v>7.8857999999999997</v>
      </c>
      <c r="I2171" s="2">
        <f>'Moving Avg'!H2171</f>
        <v>7.4720000000000031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7.95</v>
      </c>
      <c r="C2172" s="2">
        <f>RSI!I2172</f>
        <v>63.948631193785751</v>
      </c>
      <c r="D2172" s="2">
        <f>MACD!E2172</f>
        <v>-0.13053366303420777</v>
      </c>
      <c r="E2172" s="2">
        <f>MACD!F2172</f>
        <v>-6.5591505301487565E-2</v>
      </c>
      <c r="F2172" s="2">
        <f>'Moving Avg'!D2172</f>
        <v>7.9640000000000004</v>
      </c>
      <c r="G2172" s="2">
        <f>'Moving Avg'!F2172</f>
        <v>7.8375000000000004</v>
      </c>
      <c r="H2172" s="2">
        <f>'Moving Avg'!G2172</f>
        <v>7.8853999999999997</v>
      </c>
      <c r="I2172" s="2">
        <f>'Moving Avg'!H2172</f>
        <v>7.4767500000000027</v>
      </c>
      <c r="J2172" s="6" t="str">
        <f>OBV!F2172</f>
        <v>BEARISH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7.98</v>
      </c>
      <c r="C2173" s="2">
        <f>RSI!I2173</f>
        <v>67.609952434533113</v>
      </c>
      <c r="D2173" s="2">
        <f>MACD!E2173</f>
        <v>-0.1145346868143422</v>
      </c>
      <c r="E2173" s="2">
        <f>MACD!F2173</f>
        <v>-7.5380141604058495E-2</v>
      </c>
      <c r="F2173" s="2">
        <f>'Moving Avg'!D2173</f>
        <v>7.9680000000000009</v>
      </c>
      <c r="G2173" s="2">
        <f>'Moving Avg'!F2173</f>
        <v>7.8469999999999995</v>
      </c>
      <c r="H2173" s="2">
        <f>'Moving Avg'!G2173</f>
        <v>7.8856000000000002</v>
      </c>
      <c r="I2173" s="2">
        <f>'Moving Avg'!H2173</f>
        <v>7.4816500000000028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8</v>
      </c>
      <c r="C2174" s="2">
        <f>RSI!I2174</f>
        <v>69.811136047263716</v>
      </c>
      <c r="D2174" s="2">
        <f>MACD!E2174</f>
        <v>-0.10308780018266006</v>
      </c>
      <c r="E2174" s="2">
        <f>MACD!F2174</f>
        <v>-8.0921673319778814E-2</v>
      </c>
      <c r="F2174" s="2">
        <f>'Moving Avg'!D2174</f>
        <v>7.9740000000000011</v>
      </c>
      <c r="G2174" s="2">
        <f>'Moving Avg'!F2174</f>
        <v>7.8579999999999997</v>
      </c>
      <c r="H2174" s="2">
        <f>'Moving Avg'!G2174</f>
        <v>7.8861999999999997</v>
      </c>
      <c r="I2174" s="2">
        <f>'Moving Avg'!H2174</f>
        <v>7.4866500000000027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8.0500000000000007</v>
      </c>
      <c r="C2175" s="2">
        <f>RSI!I2175</f>
        <v>74.480352875055331</v>
      </c>
      <c r="D2175" s="2">
        <f>MACD!E2175</f>
        <v>-9.7787956808178755E-2</v>
      </c>
      <c r="E2175" s="2">
        <f>MACD!F2175</f>
        <v>-8.4294930017458802E-2</v>
      </c>
      <c r="F2175" s="2">
        <f>'Moving Avg'!D2175</f>
        <v>7.99</v>
      </c>
      <c r="G2175" s="2">
        <f>'Moving Avg'!F2175</f>
        <v>7.8719999999999999</v>
      </c>
      <c r="H2175" s="2">
        <f>'Moving Avg'!G2175</f>
        <v>7.8877999999999995</v>
      </c>
      <c r="I2175" s="2">
        <f>'Moving Avg'!H2175</f>
        <v>7.4919000000000038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8.0500000000000007</v>
      </c>
      <c r="C2176" s="2">
        <f>RSI!I2176</f>
        <v>74.480352875055331</v>
      </c>
      <c r="D2176" s="2">
        <f>MACD!E2176</f>
        <v>-9.269220536881928E-2</v>
      </c>
      <c r="E2176" s="2">
        <f>MACD!F2176</f>
        <v>-8.5974385087730906E-2</v>
      </c>
      <c r="F2176" s="2">
        <f>'Moving Avg'!D2176</f>
        <v>8.0060000000000002</v>
      </c>
      <c r="G2176" s="2">
        <f>'Moving Avg'!F2176</f>
        <v>7.886000000000001</v>
      </c>
      <c r="H2176" s="2">
        <f>'Moving Avg'!G2176</f>
        <v>7.8893999999999993</v>
      </c>
      <c r="I2176" s="2">
        <f>'Moving Avg'!H2176</f>
        <v>7.497150000000004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8.1</v>
      </c>
      <c r="C2177" s="2">
        <f>RSI!I2177</f>
        <v>78.361755250498447</v>
      </c>
      <c r="D2177" s="2">
        <f>MACD!E2177</f>
        <v>-8.6788785234062971E-2</v>
      </c>
      <c r="E2177" s="2">
        <f>MACD!F2177</f>
        <v>-8.6137265116997319E-2</v>
      </c>
      <c r="F2177" s="2">
        <f>'Moving Avg'!D2177</f>
        <v>8.0359999999999996</v>
      </c>
      <c r="G2177" s="2">
        <f>'Moving Avg'!F2177</f>
        <v>7.9049999999999994</v>
      </c>
      <c r="H2177" s="2">
        <f>'Moving Avg'!G2177</f>
        <v>7.8920000000000003</v>
      </c>
      <c r="I2177" s="2">
        <f>'Moving Avg'!H2177</f>
        <v>7.5026500000000036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8.2799999999999994</v>
      </c>
      <c r="C2178" s="2">
        <f>RSI!I2178</f>
        <v>86.388124725859981</v>
      </c>
      <c r="D2178" s="2">
        <f>MACD!E2178</f>
        <v>-9.4678826037497998E-2</v>
      </c>
      <c r="E2178" s="2">
        <f>MACD!F2178</f>
        <v>-8.7845577301097461E-2</v>
      </c>
      <c r="F2178" s="2">
        <f>'Moving Avg'!D2178</f>
        <v>8.0960000000000001</v>
      </c>
      <c r="G2178" s="2">
        <f>'Moving Avg'!F2178</f>
        <v>7.9329999999999998</v>
      </c>
      <c r="H2178" s="2">
        <f>'Moving Avg'!G2178</f>
        <v>7.8986000000000001</v>
      </c>
      <c r="I2178" s="2">
        <f>'Moving Avg'!H2178</f>
        <v>7.5090500000000047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8.2899999999999991</v>
      </c>
      <c r="C2179" s="2">
        <f>RSI!I2179</f>
        <v>86.683649913208754</v>
      </c>
      <c r="D2179" s="2">
        <f>MACD!E2179</f>
        <v>-0.1026305238061429</v>
      </c>
      <c r="E2179" s="2">
        <f>MACD!F2179</f>
        <v>-9.080256660210656E-2</v>
      </c>
      <c r="F2179" s="2">
        <f>'Moving Avg'!D2179</f>
        <v>8.1539999999999999</v>
      </c>
      <c r="G2179" s="2">
        <f>'Moving Avg'!F2179</f>
        <v>7.9614999999999991</v>
      </c>
      <c r="H2179" s="2">
        <f>'Moving Avg'!G2179</f>
        <v>7.9054000000000011</v>
      </c>
      <c r="I2179" s="2">
        <f>'Moving Avg'!H2179</f>
        <v>7.5155000000000038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</row>
    <row r="2180" spans="1:12" ht="13.5" x14ac:dyDescent="0.25">
      <c r="A2180" s="3">
        <f>RSI!A2180</f>
        <v>45180</v>
      </c>
      <c r="B2180" s="2">
        <f>RSI!B2180</f>
        <v>8.2899999999999991</v>
      </c>
      <c r="C2180" s="2">
        <f>RSI!I2180</f>
        <v>86.683649913208754</v>
      </c>
      <c r="D2180" s="2">
        <f>MACD!E2180</f>
        <v>-0.11133763147324593</v>
      </c>
      <c r="E2180" s="2">
        <f>MACD!F2180</f>
        <v>-9.4909579576334446E-2</v>
      </c>
      <c r="F2180" s="2">
        <f>'Moving Avg'!D2180</f>
        <v>8.202</v>
      </c>
      <c r="G2180" s="2">
        <f>'Moving Avg'!F2180</f>
        <v>7.9909999999999997</v>
      </c>
      <c r="H2180" s="2">
        <f>'Moving Avg'!G2180</f>
        <v>7.9122000000000012</v>
      </c>
      <c r="I2180" s="2">
        <f>'Moving Avg'!H2180</f>
        <v>7.5219500000000039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8.3000000000000007</v>
      </c>
      <c r="C2181" s="2">
        <f>RSI!I2181</f>
        <v>87.010712771184558</v>
      </c>
      <c r="D2181" s="2">
        <f>MACD!E2181</f>
        <v>-0.12127809894492714</v>
      </c>
      <c r="E2181" s="2">
        <f>MACD!F2181</f>
        <v>-0.10018328345005299</v>
      </c>
      <c r="F2181" s="2">
        <f>'Moving Avg'!D2181</f>
        <v>8.2519999999999989</v>
      </c>
      <c r="G2181" s="2">
        <f>'Moving Avg'!F2181</f>
        <v>8.020999999999999</v>
      </c>
      <c r="H2181" s="2">
        <f>'Moving Avg'!G2181</f>
        <v>7.9192000000000018</v>
      </c>
      <c r="I2181" s="2">
        <f>'Moving Avg'!H2181</f>
        <v>7.5284500000000039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8.4499999999999993</v>
      </c>
      <c r="C2182" s="2">
        <f>RSI!I2182</f>
        <v>90.700379814785379</v>
      </c>
      <c r="D2182" s="2">
        <f>MACD!E2182</f>
        <v>-0.14563284583647462</v>
      </c>
      <c r="E2182" s="2">
        <f>MACD!F2182</f>
        <v>-0.10927319592733734</v>
      </c>
      <c r="F2182" s="2">
        <f>'Moving Avg'!D2182</f>
        <v>8.3219999999999992</v>
      </c>
      <c r="G2182" s="2">
        <f>'Moving Avg'!F2182</f>
        <v>8.0584999999999987</v>
      </c>
      <c r="H2182" s="2">
        <f>'Moving Avg'!G2182</f>
        <v>7.9292000000000034</v>
      </c>
      <c r="I2182" s="2">
        <f>'Moving Avg'!H2182</f>
        <v>7.5366500000000043</v>
      </c>
      <c r="J2182" s="6" t="str">
        <f>OBV!F2182</f>
        <v>BULLISH</v>
      </c>
      <c r="K2182" s="6" t="str">
        <f>OBV!G2182</f>
        <v>NEUTRAL</v>
      </c>
      <c r="L2182" s="6" t="str">
        <f>OBV!H2182</f>
        <v>CONFIRMED BULLISH</v>
      </c>
    </row>
    <row r="2183" spans="1:12" ht="13.5" x14ac:dyDescent="0.25">
      <c r="A2183" s="3">
        <f>RSI!A2183</f>
        <v>45183</v>
      </c>
      <c r="B2183" s="2">
        <f>RSI!B2183</f>
        <v>8.4499999999999993</v>
      </c>
      <c r="C2183" s="2">
        <f>RSI!I2183</f>
        <v>90.700379814785379</v>
      </c>
      <c r="D2183" s="2">
        <f>MACD!E2183</f>
        <v>-0.16413718775051933</v>
      </c>
      <c r="E2183" s="2">
        <f>MACD!F2183</f>
        <v>-0.12024599429197375</v>
      </c>
      <c r="F2183" s="2">
        <f>'Moving Avg'!D2183</f>
        <v>8.3559999999999999</v>
      </c>
      <c r="G2183" s="2">
        <f>'Moving Avg'!F2183</f>
        <v>8.0859999999999985</v>
      </c>
      <c r="H2183" s="2">
        <f>'Moving Avg'!G2183</f>
        <v>7.9394000000000027</v>
      </c>
      <c r="I2183" s="2">
        <f>'Moving Avg'!H2183</f>
        <v>7.5436500000000049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</row>
    <row r="2184" spans="1:12" ht="13.5" x14ac:dyDescent="0.25">
      <c r="A2184" s="3">
        <f>RSI!A2184</f>
        <v>45184</v>
      </c>
      <c r="B2184" s="2">
        <f>RSI!B2184</f>
        <v>8.4600000000000009</v>
      </c>
      <c r="C2184" s="2">
        <f>RSI!I2184</f>
        <v>90.900232622848407</v>
      </c>
      <c r="D2184" s="2">
        <f>MACD!E2184</f>
        <v>-0.17978432528715693</v>
      </c>
      <c r="E2184" s="2">
        <f>MACD!F2184</f>
        <v>-0.13215366049101041</v>
      </c>
      <c r="F2184" s="2">
        <f>'Moving Avg'!D2184</f>
        <v>8.3899999999999988</v>
      </c>
      <c r="G2184" s="2">
        <f>'Moving Avg'!F2184</f>
        <v>8.113999999999999</v>
      </c>
      <c r="H2184" s="2">
        <f>'Moving Avg'!G2184</f>
        <v>7.9496000000000011</v>
      </c>
      <c r="I2184" s="2">
        <f>'Moving Avg'!H2184</f>
        <v>7.5499000000000045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</row>
    <row r="2185" spans="1:12" ht="13.5" x14ac:dyDescent="0.25">
      <c r="A2185" s="3">
        <f>RSI!A2185</f>
        <v>45187</v>
      </c>
      <c r="B2185" s="2">
        <f>RSI!B2185</f>
        <v>8.4600000000000009</v>
      </c>
      <c r="C2185" s="2">
        <f>RSI!I2185</f>
        <v>90.900232622848407</v>
      </c>
      <c r="D2185" s="2">
        <f>MACD!E2185</f>
        <v>-0.18754451195788846</v>
      </c>
      <c r="E2185" s="2">
        <f>MACD!F2185</f>
        <v>-0.14323183078438603</v>
      </c>
      <c r="F2185" s="2">
        <f>'Moving Avg'!D2185</f>
        <v>8.4239999999999995</v>
      </c>
      <c r="G2185" s="2">
        <f>'Moving Avg'!F2185</f>
        <v>8.1419999999999995</v>
      </c>
      <c r="H2185" s="2">
        <f>'Moving Avg'!G2185</f>
        <v>7.9598000000000013</v>
      </c>
      <c r="I2185" s="2">
        <f>'Moving Avg'!H2185</f>
        <v>7.5561500000000059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</row>
    <row r="2186" spans="1:12" ht="13.5" x14ac:dyDescent="0.25">
      <c r="A2186" s="3">
        <f>RSI!A2186</f>
        <v>45188</v>
      </c>
      <c r="B2186" s="2">
        <f>RSI!B2186</f>
        <v>8.4600000000000009</v>
      </c>
      <c r="C2186" s="2">
        <f>RSI!I2186</f>
        <v>90.900232622848407</v>
      </c>
      <c r="D2186" s="2">
        <f>MACD!E2186</f>
        <v>-0.19615953556649135</v>
      </c>
      <c r="E2186" s="2">
        <f>MACD!F2186</f>
        <v>-0.15381737174080712</v>
      </c>
      <c r="F2186" s="2">
        <f>'Moving Avg'!D2186</f>
        <v>8.4559999999999995</v>
      </c>
      <c r="G2186" s="2">
        <f>'Moving Avg'!F2186</f>
        <v>8.1694999999999993</v>
      </c>
      <c r="H2186" s="2">
        <f>'Moving Avg'!G2186</f>
        <v>7.9700000000000015</v>
      </c>
      <c r="I2186" s="2">
        <f>'Moving Avg'!H2186</f>
        <v>7.5624500000000054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</row>
    <row r="2187" spans="1:12" ht="13.5" x14ac:dyDescent="0.25">
      <c r="A2187" s="3">
        <f>RSI!A2187</f>
        <v>45189</v>
      </c>
      <c r="B2187" s="2">
        <f>RSI!B2187</f>
        <v>8.6300000000000008</v>
      </c>
      <c r="C2187" s="2">
        <f>RSI!I2187</f>
        <v>93.751436182099667</v>
      </c>
      <c r="D2187" s="2">
        <f>MACD!E2187</f>
        <v>-0.21024641120780085</v>
      </c>
      <c r="E2187" s="2">
        <f>MACD!F2187</f>
        <v>-0.16510317963420587</v>
      </c>
      <c r="F2187" s="2">
        <f>'Moving Avg'!D2187</f>
        <v>8.4920000000000009</v>
      </c>
      <c r="G2187" s="2">
        <f>'Moving Avg'!F2187</f>
        <v>8.2035</v>
      </c>
      <c r="H2187" s="2">
        <f>'Moving Avg'!G2187</f>
        <v>7.9836000000000009</v>
      </c>
      <c r="I2187" s="2">
        <f>'Moving Avg'!H2187</f>
        <v>7.5696000000000057</v>
      </c>
      <c r="J2187" s="6" t="str">
        <f>OBV!F2187</f>
        <v>BULLISH</v>
      </c>
      <c r="K2187" s="6" t="str">
        <f>OBV!G2187</f>
        <v>NEUTRAL</v>
      </c>
      <c r="L2187" s="6" t="str">
        <f>OBV!H2187</f>
        <v>CONFIRMED BULLISH</v>
      </c>
    </row>
    <row r="2188" spans="1:12" ht="13.5" x14ac:dyDescent="0.25">
      <c r="A2188" s="3">
        <f>RSI!A2188</f>
        <v>45190</v>
      </c>
      <c r="B2188" s="2">
        <f>RSI!B2188</f>
        <v>8.6199999999999992</v>
      </c>
      <c r="C2188" s="2">
        <f>RSI!I2188</f>
        <v>91.92680182889741</v>
      </c>
      <c r="D2188" s="2">
        <f>MACD!E2188</f>
        <v>-0.19649400424634678</v>
      </c>
      <c r="E2188" s="2">
        <f>MACD!F2188</f>
        <v>-0.17138134455663406</v>
      </c>
      <c r="F2188" s="2">
        <f>'Moving Avg'!D2188</f>
        <v>8.5259999999999998</v>
      </c>
      <c r="G2188" s="2">
        <f>'Moving Avg'!F2188</f>
        <v>8.2364999999999995</v>
      </c>
      <c r="H2188" s="2">
        <f>'Moving Avg'!G2188</f>
        <v>7.9970000000000008</v>
      </c>
      <c r="I2188" s="2">
        <f>'Moving Avg'!H2188</f>
        <v>7.5767000000000051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</row>
    <row r="2189" spans="1:12" ht="13.5" x14ac:dyDescent="0.25">
      <c r="A2189" s="3">
        <f>RSI!A2189</f>
        <v>45191</v>
      </c>
      <c r="B2189" s="2">
        <f>RSI!B2189</f>
        <v>8.5</v>
      </c>
      <c r="C2189" s="2">
        <f>RSI!I2189</f>
        <v>73.452418616245623</v>
      </c>
      <c r="D2189" s="2">
        <f>MACD!E2189</f>
        <v>-0.17692737196319541</v>
      </c>
      <c r="E2189" s="2">
        <f>MACD!F2189</f>
        <v>-0.17249055003794633</v>
      </c>
      <c r="F2189" s="2">
        <f>'Moving Avg'!D2189</f>
        <v>8.5340000000000007</v>
      </c>
      <c r="G2189" s="2">
        <f>'Moving Avg'!F2189</f>
        <v>8.2629999999999999</v>
      </c>
      <c r="H2189" s="2">
        <f>'Moving Avg'!G2189</f>
        <v>8.0082000000000004</v>
      </c>
      <c r="I2189" s="2">
        <f>'Moving Avg'!H2189</f>
        <v>7.5832000000000059</v>
      </c>
      <c r="J2189" s="6" t="str">
        <f>OBV!F2189</f>
        <v>BEARISH</v>
      </c>
      <c r="K2189" s="6" t="str">
        <f>OBV!G2189</f>
        <v>NEUTRAL</v>
      </c>
      <c r="L2189" s="6" t="str">
        <f>OBV!H2189</f>
        <v>BEARISH DIVERGENCE</v>
      </c>
    </row>
    <row r="2190" spans="1:12" ht="13.5" x14ac:dyDescent="0.25">
      <c r="A2190" s="3">
        <f>RSI!A2190</f>
        <v>45194</v>
      </c>
      <c r="B2190" s="2">
        <f>RSI!B2190</f>
        <v>8.6</v>
      </c>
      <c r="C2190" s="2">
        <f>RSI!I2190</f>
        <v>77.508840204010369</v>
      </c>
      <c r="D2190" s="2">
        <f>MACD!E2190</f>
        <v>-0.16938169285858251</v>
      </c>
      <c r="E2190" s="2">
        <f>MACD!F2190</f>
        <v>-0.17186877860207359</v>
      </c>
      <c r="F2190" s="2">
        <f>'Moving Avg'!D2190</f>
        <v>8.5620000000000012</v>
      </c>
      <c r="G2190" s="2">
        <f>'Moving Avg'!F2190</f>
        <v>8.2944999999999993</v>
      </c>
      <c r="H2190" s="2">
        <f>'Moving Avg'!G2190</f>
        <v>8.0213999999999999</v>
      </c>
      <c r="I2190" s="2">
        <f>'Moving Avg'!H2190</f>
        <v>7.5902000000000056</v>
      </c>
      <c r="J2190" s="6" t="str">
        <f>OBV!F2190</f>
        <v>BULLISH</v>
      </c>
      <c r="K2190" s="6" t="str">
        <f>OBV!G2190</f>
        <v>NEUTRAL</v>
      </c>
      <c r="L2190" s="6" t="str">
        <f>OBV!H2190</f>
        <v>CONFIRMED BULLISH</v>
      </c>
    </row>
    <row r="2191" spans="1:12" ht="13.5" x14ac:dyDescent="0.25">
      <c r="A2191" s="3">
        <f>RSI!A2191</f>
        <v>45195</v>
      </c>
      <c r="B2191" s="2">
        <f>RSI!B2191</f>
        <v>8.6</v>
      </c>
      <c r="C2191" s="2">
        <f>RSI!I2191</f>
        <v>77.508840204010369</v>
      </c>
      <c r="D2191" s="2">
        <f>MACD!E2191</f>
        <v>-0.16353386230245093</v>
      </c>
      <c r="E2191" s="2">
        <f>MACD!F2191</f>
        <v>-0.17020179534214908</v>
      </c>
      <c r="F2191" s="2">
        <f>'Moving Avg'!D2191</f>
        <v>8.59</v>
      </c>
      <c r="G2191" s="2">
        <f>'Moving Avg'!F2191</f>
        <v>8.3260000000000005</v>
      </c>
      <c r="H2191" s="2">
        <f>'Moving Avg'!G2191</f>
        <v>8.0346000000000011</v>
      </c>
      <c r="I2191" s="2">
        <f>'Moving Avg'!H2191</f>
        <v>7.5979500000000053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</row>
    <row r="2192" spans="1:12" ht="13.5" x14ac:dyDescent="0.25">
      <c r="A2192" s="3">
        <f>RSI!A2192</f>
        <v>45197</v>
      </c>
      <c r="B2192" s="2">
        <f>RSI!B2192</f>
        <v>8.6</v>
      </c>
      <c r="C2192" s="2">
        <f>RSI!I2192</f>
        <v>77.508840204010369</v>
      </c>
      <c r="D2192" s="2">
        <f>MACD!E2192</f>
        <v>-0.13743047525929697</v>
      </c>
      <c r="E2192" s="2">
        <f>MACD!F2192</f>
        <v>-0.16364753132557866</v>
      </c>
      <c r="F2192" s="2">
        <f>'Moving Avg'!D2192</f>
        <v>8.5839999999999996</v>
      </c>
      <c r="G2192" s="2">
        <f>'Moving Avg'!F2192</f>
        <v>8.3584999999999994</v>
      </c>
      <c r="H2192" s="2">
        <f>'Moving Avg'!G2192</f>
        <v>8.0482000000000014</v>
      </c>
      <c r="I2192" s="2">
        <f>'Moving Avg'!H2192</f>
        <v>7.604950000000005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</row>
    <row r="2193" spans="1:12" ht="13.5" x14ac:dyDescent="0.25">
      <c r="A2193" s="3">
        <f>RSI!A2193</f>
        <v>45198</v>
      </c>
      <c r="B2193" s="2">
        <f>RSI!B2193</f>
        <v>8.59</v>
      </c>
      <c r="C2193" s="2">
        <f>RSI!I2193</f>
        <v>76.057352443226364</v>
      </c>
      <c r="D2193" s="2">
        <f>MACD!E2193</f>
        <v>-0.11638160535073894</v>
      </c>
      <c r="E2193" s="2">
        <f>MACD!F2193</f>
        <v>-0.15419434613061073</v>
      </c>
      <c r="F2193" s="2">
        <f>'Moving Avg'!D2193</f>
        <v>8.5779999999999994</v>
      </c>
      <c r="G2193" s="2">
        <f>'Moving Avg'!F2193</f>
        <v>8.3889999999999993</v>
      </c>
      <c r="H2193" s="2">
        <f>'Moving Avg'!G2193</f>
        <v>8.0619999999999994</v>
      </c>
      <c r="I2193" s="2">
        <f>'Moving Avg'!H2193</f>
        <v>7.6119000000000048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</row>
    <row r="2194" spans="1:12" ht="13.5" x14ac:dyDescent="0.25">
      <c r="A2194" s="3">
        <f>RSI!A2194</f>
        <v>45201</v>
      </c>
      <c r="B2194" s="2">
        <f>RSI!B2194</f>
        <v>8.59</v>
      </c>
      <c r="C2194" s="2">
        <f>RSI!I2194</f>
        <v>76.057352443226364</v>
      </c>
      <c r="D2194" s="2">
        <f>MACD!E2194</f>
        <v>-9.8621019463967841E-2</v>
      </c>
      <c r="E2194" s="2">
        <f>MACD!F2194</f>
        <v>-0.14307968079728217</v>
      </c>
      <c r="F2194" s="2">
        <f>'Moving Avg'!D2194</f>
        <v>8.5960000000000001</v>
      </c>
      <c r="G2194" s="2">
        <f>'Moving Avg'!F2194</f>
        <v>8.4184999999999999</v>
      </c>
      <c r="H2194" s="2">
        <f>'Moving Avg'!G2194</f>
        <v>8.0759999999999987</v>
      </c>
      <c r="I2194" s="2">
        <f>'Moving Avg'!H2194</f>
        <v>7.6188500000000046</v>
      </c>
      <c r="J2194" s="6" t="str">
        <f>OBV!F2194</f>
        <v>BULLISH</v>
      </c>
      <c r="K2194" s="6" t="str">
        <f>OBV!G2194</f>
        <v>NEUTRAL</v>
      </c>
      <c r="L2194" s="6" t="str">
        <f>OBV!H2194</f>
        <v>CONFIRMED BULLISH</v>
      </c>
    </row>
    <row r="2195" spans="1:12" ht="13.5" x14ac:dyDescent="0.25">
      <c r="A2195" s="3">
        <f>RSI!A2195</f>
        <v>45202</v>
      </c>
      <c r="B2195" s="2">
        <f>RSI!B2195</f>
        <v>8.58</v>
      </c>
      <c r="C2195" s="2">
        <f>RSI!I2195</f>
        <v>74.440607850161058</v>
      </c>
      <c r="D2195" s="2">
        <f>MACD!E2195</f>
        <v>-8.4322885000384318E-2</v>
      </c>
      <c r="E2195" s="2">
        <f>MACD!F2195</f>
        <v>-0.13132832163790262</v>
      </c>
      <c r="F2195" s="2">
        <f>'Moving Avg'!D2195</f>
        <v>8.5919999999999987</v>
      </c>
      <c r="G2195" s="2">
        <f>'Moving Avg'!F2195</f>
        <v>8.4450000000000021</v>
      </c>
      <c r="H2195" s="2">
        <f>'Moving Avg'!G2195</f>
        <v>8.0897999999999985</v>
      </c>
      <c r="I2195" s="2">
        <f>'Moving Avg'!H2195</f>
        <v>7.6257500000000054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8.58</v>
      </c>
      <c r="C2196" s="2">
        <f>RSI!I2196</f>
        <v>74.440607850161058</v>
      </c>
      <c r="D2196" s="2">
        <f>MACD!E2196</f>
        <v>-7.3527219708397595E-2</v>
      </c>
      <c r="E2196" s="2">
        <f>MACD!F2196</f>
        <v>-0.11976810125200163</v>
      </c>
      <c r="F2196" s="2">
        <f>'Moving Avg'!D2196</f>
        <v>8.5879999999999992</v>
      </c>
      <c r="G2196" s="2">
        <f>'Moving Avg'!F2196</f>
        <v>8.4715000000000025</v>
      </c>
      <c r="H2196" s="2">
        <f>'Moving Avg'!G2196</f>
        <v>8.1035999999999984</v>
      </c>
      <c r="I2196" s="2">
        <f>'Moving Avg'!H2196</f>
        <v>7.6326500000000044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8.59</v>
      </c>
      <c r="C2197" s="2">
        <f>RSI!I2197</f>
        <v>75.055562784274343</v>
      </c>
      <c r="D2197" s="2">
        <f>MACD!E2197</f>
        <v>-4.0185576306319248E-2</v>
      </c>
      <c r="E2197" s="2">
        <f>MACD!F2197</f>
        <v>-0.10385159626286516</v>
      </c>
      <c r="F2197" s="2">
        <f>'Moving Avg'!D2197</f>
        <v>8.5859999999999985</v>
      </c>
      <c r="G2197" s="2">
        <f>'Moving Avg'!F2197</f>
        <v>8.4960000000000004</v>
      </c>
      <c r="H2197" s="2">
        <f>'Moving Avg'!G2197</f>
        <v>8.1175999999999977</v>
      </c>
      <c r="I2197" s="2">
        <f>'Moving Avg'!H2197</f>
        <v>7.6406000000000036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8.59</v>
      </c>
      <c r="C2198" s="2">
        <f>RSI!I2198</f>
        <v>75.055562784274343</v>
      </c>
      <c r="D2198" s="2">
        <f>MACD!E2198</f>
        <v>-1.4687871916585493E-2</v>
      </c>
      <c r="E2198" s="2">
        <f>MACD!F2198</f>
        <v>-8.6018851393609236E-2</v>
      </c>
      <c r="F2198" s="2">
        <f>'Moving Avg'!D2198</f>
        <v>8.5860000000000021</v>
      </c>
      <c r="G2198" s="2">
        <f>'Moving Avg'!F2198</f>
        <v>8.5115000000000016</v>
      </c>
      <c r="H2198" s="2">
        <f>'Moving Avg'!G2198</f>
        <v>8.1319999999999979</v>
      </c>
      <c r="I2198" s="2">
        <f>'Moving Avg'!H2198</f>
        <v>7.6475500000000043</v>
      </c>
      <c r="J2198" s="6" t="str">
        <f>OBV!F2198</f>
        <v>BEARISH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8.58</v>
      </c>
      <c r="C2199" s="2">
        <f>RSI!I2199</f>
        <v>73.018086402971704</v>
      </c>
      <c r="D2199" s="2">
        <f>MACD!E2199</f>
        <v>-1.1922572216176874E-2</v>
      </c>
      <c r="E2199" s="2">
        <f>MACD!F2199</f>
        <v>-7.1199595558122761E-2</v>
      </c>
      <c r="F2199" s="2">
        <f>'Moving Avg'!D2199</f>
        <v>8.5839999999999996</v>
      </c>
      <c r="G2199" s="2">
        <f>'Moving Avg'!F2199</f>
        <v>8.5260000000000016</v>
      </c>
      <c r="H2199" s="2">
        <f>'Moving Avg'!G2199</f>
        <v>8.1461999999999968</v>
      </c>
      <c r="I2199" s="2">
        <f>'Moving Avg'!H2199</f>
        <v>7.6544500000000042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8.58</v>
      </c>
      <c r="C2200" s="2">
        <f>RSI!I2200</f>
        <v>73.018086402971704</v>
      </c>
      <c r="D2200" s="2">
        <f>MACD!E2200</f>
        <v>4.8527773749249548E-3</v>
      </c>
      <c r="E2200" s="2">
        <f>MACD!F2200</f>
        <v>-5.598912097151322E-2</v>
      </c>
      <c r="F2200" s="2">
        <f>'Moving Avg'!D2200</f>
        <v>8.5839999999999996</v>
      </c>
      <c r="G2200" s="2">
        <f>'Moving Avg'!F2200</f>
        <v>8.5405000000000015</v>
      </c>
      <c r="H2200" s="2">
        <f>'Moving Avg'!G2200</f>
        <v>8.1637999999999966</v>
      </c>
      <c r="I2200" s="2">
        <f>'Moving Avg'!H2200</f>
        <v>7.661400000000004</v>
      </c>
      <c r="J2200" s="6" t="str">
        <f>OBV!F2200</f>
        <v>BULLISH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8.58</v>
      </c>
      <c r="C2201" s="2">
        <f>RSI!I2201</f>
        <v>73.018086402971704</v>
      </c>
      <c r="D2201" s="2">
        <f>MACD!E2201</f>
        <v>1.816847546054845E-2</v>
      </c>
      <c r="E2201" s="2">
        <f>MACD!F2201</f>
        <v>-4.1157601685100895E-2</v>
      </c>
      <c r="F2201" s="2">
        <f>'Moving Avg'!D2201</f>
        <v>8.5839999999999996</v>
      </c>
      <c r="G2201" s="2">
        <f>'Moving Avg'!F2201</f>
        <v>8.5545000000000009</v>
      </c>
      <c r="H2201" s="2">
        <f>'Moving Avg'!G2201</f>
        <v>8.1793999999999958</v>
      </c>
      <c r="I2201" s="2">
        <f>'Moving Avg'!H2201</f>
        <v>7.6683500000000038</v>
      </c>
      <c r="J2201" s="6" t="str">
        <f>OBV!F2201</f>
        <v>BULLISH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8.5</v>
      </c>
      <c r="C2202" s="2">
        <f>RSI!I2202</f>
        <v>57.438474599389231</v>
      </c>
      <c r="D2202" s="2">
        <f>MACD!E2202</f>
        <v>3.4547800451159461E-2</v>
      </c>
      <c r="E2202" s="2">
        <f>MACD!F2202</f>
        <v>-2.6016521257848826E-2</v>
      </c>
      <c r="F2202" s="2">
        <f>'Moving Avg'!D2202</f>
        <v>8.5659999999999989</v>
      </c>
      <c r="G2202" s="2">
        <f>'Moving Avg'!F2202</f>
        <v>8.5570000000000004</v>
      </c>
      <c r="H2202" s="2">
        <f>'Moving Avg'!G2202</f>
        <v>8.1935999999999964</v>
      </c>
      <c r="I2202" s="2">
        <f>'Moving Avg'!H2202</f>
        <v>7.6748500000000037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8.5</v>
      </c>
      <c r="C2203" s="2">
        <f>RSI!I2203</f>
        <v>57.438474599389231</v>
      </c>
      <c r="D2203" s="2">
        <f>MACD!E2203</f>
        <v>4.6588037404474036E-2</v>
      </c>
      <c r="E2203" s="2">
        <f>MACD!F2203</f>
        <v>-1.1495609525384256E-2</v>
      </c>
      <c r="F2203" s="2">
        <f>'Moving Avg'!D2203</f>
        <v>8.548</v>
      </c>
      <c r="G2203" s="2">
        <f>'Moving Avg'!F2203</f>
        <v>8.5595000000000017</v>
      </c>
      <c r="H2203" s="2">
        <f>'Moving Avg'!G2203</f>
        <v>8.2077999999999971</v>
      </c>
      <c r="I2203" s="2">
        <f>'Moving Avg'!H2203</f>
        <v>7.6813500000000037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8.5</v>
      </c>
      <c r="C2204" s="2">
        <f>RSI!I2204</f>
        <v>57.438474599389231</v>
      </c>
      <c r="D2204" s="2">
        <f>MACD!E2204</f>
        <v>5.6515994705167216E-2</v>
      </c>
      <c r="E2204" s="2">
        <f>MACD!F2204</f>
        <v>2.1067113207260402E-3</v>
      </c>
      <c r="F2204" s="2">
        <f>'Moving Avg'!D2204</f>
        <v>8.532</v>
      </c>
      <c r="G2204" s="2">
        <f>'Moving Avg'!F2204</f>
        <v>8.5615000000000023</v>
      </c>
      <c r="H2204" s="2">
        <f>'Moving Avg'!G2204</f>
        <v>8.2221999999999973</v>
      </c>
      <c r="I2204" s="2">
        <f>'Moving Avg'!H2204</f>
        <v>7.6878000000000029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8.5</v>
      </c>
      <c r="C2205" s="2">
        <f>RSI!I2205</f>
        <v>57.438474599389231</v>
      </c>
      <c r="D2205" s="2">
        <f>MACD!E2205</f>
        <v>6.3137431397104038E-2</v>
      </c>
      <c r="E2205" s="2">
        <f>MACD!F2205</f>
        <v>1.4312855336001641E-2</v>
      </c>
      <c r="F2205" s="2">
        <f>'Moving Avg'!D2205</f>
        <v>8.516</v>
      </c>
      <c r="G2205" s="2">
        <f>'Moving Avg'!F2205</f>
        <v>8.5635000000000012</v>
      </c>
      <c r="H2205" s="2">
        <f>'Moving Avg'!G2205</f>
        <v>8.2367999999999988</v>
      </c>
      <c r="I2205" s="2">
        <f>'Moving Avg'!H2205</f>
        <v>7.6938000000000031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8.5</v>
      </c>
      <c r="C2206" s="2">
        <f>RSI!I2206</f>
        <v>57.438474599389231</v>
      </c>
      <c r="D2206" s="2">
        <f>MACD!E2206</f>
        <v>6.8517332721018676E-2</v>
      </c>
      <c r="E2206" s="2">
        <f>MACD!F2206</f>
        <v>2.5153750813005048E-2</v>
      </c>
      <c r="F2206" s="2">
        <f>'Moving Avg'!D2206</f>
        <v>8.5</v>
      </c>
      <c r="G2206" s="2">
        <f>'Moving Avg'!F2206</f>
        <v>8.5655000000000001</v>
      </c>
      <c r="H2206" s="2">
        <f>'Moving Avg'!G2206</f>
        <v>8.2513999999999967</v>
      </c>
      <c r="I2206" s="2">
        <f>'Moving Avg'!H2206</f>
        <v>7.6993000000000027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8.5</v>
      </c>
      <c r="C2207" s="2">
        <f>RSI!I2207</f>
        <v>57.438474599389231</v>
      </c>
      <c r="D2207" s="2">
        <f>MACD!E2207</f>
        <v>7.4401673271426105E-2</v>
      </c>
      <c r="E2207" s="2">
        <f>MACD!F2207</f>
        <v>3.5003335304689256E-2</v>
      </c>
      <c r="F2207" s="2">
        <f>'Moving Avg'!D2207</f>
        <v>8.5</v>
      </c>
      <c r="G2207" s="2">
        <f>'Moving Avg'!F2207</f>
        <v>8.5590000000000011</v>
      </c>
      <c r="H2207" s="2">
        <f>'Moving Avg'!G2207</f>
        <v>8.2669999999999977</v>
      </c>
      <c r="I2207" s="2">
        <f>'Moving Avg'!H2207</f>
        <v>7.7048500000000022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8.5</v>
      </c>
      <c r="C2208" s="2">
        <f>RSI!I2208</f>
        <v>57.438474599389231</v>
      </c>
      <c r="D2208" s="2">
        <f>MACD!E2208</f>
        <v>7.9189670303550841E-2</v>
      </c>
      <c r="E2208" s="2">
        <f>MACD!F2208</f>
        <v>4.3840602304461573E-2</v>
      </c>
      <c r="F2208" s="2">
        <f>'Moving Avg'!D2208</f>
        <v>8.5</v>
      </c>
      <c r="G2208" s="2">
        <f>'Moving Avg'!F2208</f>
        <v>8.5530000000000008</v>
      </c>
      <c r="H2208" s="2">
        <f>'Moving Avg'!G2208</f>
        <v>8.2825999999999969</v>
      </c>
      <c r="I2208" s="2">
        <f>'Moving Avg'!H2208</f>
        <v>7.7104000000000017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8.5</v>
      </c>
      <c r="C2209" s="2">
        <f>RSI!I2209</f>
        <v>57.438474599389231</v>
      </c>
      <c r="D2209" s="2">
        <f>MACD!E2209</f>
        <v>8.1525683131529192E-2</v>
      </c>
      <c r="E2209" s="2">
        <f>MACD!F2209</f>
        <v>5.1377618469875097E-2</v>
      </c>
      <c r="F2209" s="2">
        <f>'Moving Avg'!D2209</f>
        <v>8.5</v>
      </c>
      <c r="G2209" s="2">
        <f>'Moving Avg'!F2209</f>
        <v>8.5530000000000008</v>
      </c>
      <c r="H2209" s="2">
        <f>'Moving Avg'!G2209</f>
        <v>8.2981999999999978</v>
      </c>
      <c r="I2209" s="2">
        <f>'Moving Avg'!H2209</f>
        <v>7.7159500000000012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8.5</v>
      </c>
      <c r="C2210" s="2">
        <f>RSI!I2210</f>
        <v>57.438474599389231</v>
      </c>
      <c r="D2210" s="2">
        <f>MACD!E2210</f>
        <v>8.333850590978642E-2</v>
      </c>
      <c r="E2210" s="2">
        <f>MACD!F2210</f>
        <v>5.7769795957857362E-2</v>
      </c>
      <c r="F2210" s="2">
        <f>'Moving Avg'!D2210</f>
        <v>8.5</v>
      </c>
      <c r="G2210" s="2">
        <f>'Moving Avg'!F2210</f>
        <v>8.5479999999999983</v>
      </c>
      <c r="H2210" s="2">
        <f>'Moving Avg'!G2210</f>
        <v>8.314199999999996</v>
      </c>
      <c r="I2210" s="2">
        <f>'Moving Avg'!H2210</f>
        <v>7.7224500000000011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8.5</v>
      </c>
      <c r="C2211" s="2">
        <f>RSI!I2211</f>
        <v>57.438474599389231</v>
      </c>
      <c r="D2211" s="2">
        <f>MACD!E2211</f>
        <v>8.4720763004890287E-2</v>
      </c>
      <c r="E2211" s="2">
        <f>MACD!F2211</f>
        <v>6.3159989367263955E-2</v>
      </c>
      <c r="F2211" s="2">
        <f>'Moving Avg'!D2211</f>
        <v>8.5</v>
      </c>
      <c r="G2211" s="2">
        <f>'Moving Avg'!F2211</f>
        <v>8.543000000000001</v>
      </c>
      <c r="H2211" s="2">
        <f>'Moving Avg'!G2211</f>
        <v>8.3301999999999961</v>
      </c>
      <c r="I2211" s="2">
        <f>'Moving Avg'!H2211</f>
        <v>7.7289500000000011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8.48</v>
      </c>
      <c r="C2212" s="2">
        <f>RSI!I2212</f>
        <v>51.656957063942137</v>
      </c>
      <c r="D2212" s="2">
        <f>MACD!E2212</f>
        <v>7.4923719270229228E-2</v>
      </c>
      <c r="E2212" s="2">
        <f>MACD!F2212</f>
        <v>6.551273534785701E-2</v>
      </c>
      <c r="F2212" s="2">
        <f>'Moving Avg'!D2212</f>
        <v>8.4960000000000004</v>
      </c>
      <c r="G2212" s="2">
        <f>'Moving Avg'!F2212</f>
        <v>8.536999999999999</v>
      </c>
      <c r="H2212" s="2">
        <f>'Moving Avg'!G2212</f>
        <v>8.345799999999997</v>
      </c>
      <c r="I2212" s="2">
        <f>'Moving Avg'!H2212</f>
        <v>7.7353500000000022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8.48</v>
      </c>
      <c r="C2213" s="2">
        <f>RSI!I2213</f>
        <v>51.656957063942137</v>
      </c>
      <c r="D2213" s="2">
        <f>MACD!E2213</f>
        <v>6.6622061423755596E-2</v>
      </c>
      <c r="E2213" s="2">
        <f>MACD!F2213</f>
        <v>6.5734600563036732E-2</v>
      </c>
      <c r="F2213" s="2">
        <f>'Moving Avg'!D2213</f>
        <v>8.4920000000000009</v>
      </c>
      <c r="G2213" s="2">
        <f>'Moving Avg'!F2213</f>
        <v>8.5314999999999994</v>
      </c>
      <c r="H2213" s="2">
        <f>'Moving Avg'!G2213</f>
        <v>8.3573999999999984</v>
      </c>
      <c r="I2213" s="2">
        <f>'Moving Avg'!H2213</f>
        <v>7.7417500000000015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8.48</v>
      </c>
      <c r="C2214" s="2">
        <f>RSI!I2214</f>
        <v>51.65695706394213</v>
      </c>
      <c r="D2214" s="2">
        <f>MACD!E2214</f>
        <v>5.9586607995051111E-2</v>
      </c>
      <c r="E2214" s="2">
        <f>MACD!F2214</f>
        <v>6.4505002049439611E-2</v>
      </c>
      <c r="F2214" s="2">
        <f>'Moving Avg'!D2214</f>
        <v>8.4879999999999995</v>
      </c>
      <c r="G2214" s="2">
        <f>'Moving Avg'!F2214</f>
        <v>8.525999999999998</v>
      </c>
      <c r="H2214" s="2">
        <f>'Moving Avg'!G2214</f>
        <v>8.368999999999998</v>
      </c>
      <c r="I2214" s="2">
        <f>'Moving Avg'!H2214</f>
        <v>7.7481500000000025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8.4700000000000006</v>
      </c>
      <c r="C2215" s="2">
        <f>RSI!I2215</f>
        <v>48.601920353355261</v>
      </c>
      <c r="D2215" s="2">
        <f>MACD!E2215</f>
        <v>5.4364111912788005E-2</v>
      </c>
      <c r="E2215" s="2">
        <f>MACD!F2215</f>
        <v>6.2476824022109294E-2</v>
      </c>
      <c r="F2215" s="2">
        <f>'Moving Avg'!D2215</f>
        <v>8.4819999999999993</v>
      </c>
      <c r="G2215" s="2">
        <f>'Moving Avg'!F2215</f>
        <v>8.5204999999999984</v>
      </c>
      <c r="H2215" s="2">
        <f>'Moving Avg'!G2215</f>
        <v>8.3803999999999998</v>
      </c>
      <c r="I2215" s="2">
        <f>'Moving Avg'!H2215</f>
        <v>7.7545000000000028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8.4700000000000006</v>
      </c>
      <c r="C2216" s="2">
        <f>RSI!I2216</f>
        <v>48.601920353355261</v>
      </c>
      <c r="D2216" s="2">
        <f>MACD!E2216</f>
        <v>4.9994759006025902E-2</v>
      </c>
      <c r="E2216" s="2">
        <f>MACD!F2216</f>
        <v>5.9980411018892621E-2</v>
      </c>
      <c r="F2216" s="2">
        <f>'Moving Avg'!D2216</f>
        <v>8.4760000000000009</v>
      </c>
      <c r="G2216" s="2">
        <f>'Moving Avg'!F2216</f>
        <v>8.514999999999997</v>
      </c>
      <c r="H2216" s="2">
        <f>'Moving Avg'!G2216</f>
        <v>8.3916000000000004</v>
      </c>
      <c r="I2216" s="2">
        <f>'Moving Avg'!H2216</f>
        <v>7.7608500000000022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8.4700000000000006</v>
      </c>
      <c r="C2217" s="2">
        <f>RSI!I2217</f>
        <v>48.601920353355261</v>
      </c>
      <c r="D2217" s="2">
        <f>MACD!E2217</f>
        <v>4.6343616312624292E-2</v>
      </c>
      <c r="E2217" s="2">
        <f>MACD!F2217</f>
        <v>5.7253052077638963E-2</v>
      </c>
      <c r="F2217" s="2">
        <f>'Moving Avg'!D2217</f>
        <v>8.4740000000000002</v>
      </c>
      <c r="G2217" s="2">
        <f>'Moving Avg'!F2217</f>
        <v>8.5089999999999986</v>
      </c>
      <c r="H2217" s="2">
        <f>'Moving Avg'!G2217</f>
        <v>8.402000000000001</v>
      </c>
      <c r="I2217" s="2">
        <f>'Moving Avg'!H2217</f>
        <v>7.7672000000000025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8.4700000000000006</v>
      </c>
      <c r="C2218" s="2">
        <f>RSI!I2218</f>
        <v>48.601920353355261</v>
      </c>
      <c r="D2218" s="2">
        <f>MACD!E2218</f>
        <v>4.3296782392578947E-2</v>
      </c>
      <c r="E2218" s="2">
        <f>MACD!F2218</f>
        <v>5.446179814062696E-2</v>
      </c>
      <c r="F2218" s="2">
        <f>'Moving Avg'!D2218</f>
        <v>8.4719999999999995</v>
      </c>
      <c r="G2218" s="2">
        <f>'Moving Avg'!F2218</f>
        <v>8.5030000000000001</v>
      </c>
      <c r="H2218" s="2">
        <f>'Moving Avg'!G2218</f>
        <v>8.4122000000000021</v>
      </c>
      <c r="I2218" s="2">
        <f>'Moving Avg'!H2218</f>
        <v>7.7735500000000028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8.4700000000000006</v>
      </c>
      <c r="C2219" s="2">
        <f>RSI!I2219</f>
        <v>48.601920353355275</v>
      </c>
      <c r="D2219" s="2">
        <f>MACD!E2219</f>
        <v>4.0758131516275498E-2</v>
      </c>
      <c r="E2219" s="2">
        <f>MACD!F2219</f>
        <v>5.1721064815756668E-2</v>
      </c>
      <c r="F2219" s="2">
        <f>'Moving Avg'!D2219</f>
        <v>8.4700000000000006</v>
      </c>
      <c r="G2219" s="2">
        <f>'Moving Avg'!F2219</f>
        <v>8.4975000000000005</v>
      </c>
      <c r="H2219" s="2">
        <f>'Moving Avg'!G2219</f>
        <v>8.4222000000000037</v>
      </c>
      <c r="I2219" s="2">
        <f>'Moving Avg'!H2219</f>
        <v>7.7799000000000031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8.4700000000000006</v>
      </c>
      <c r="C2220" s="2">
        <f>RSI!I2220</f>
        <v>48.601920353355275</v>
      </c>
      <c r="D2220" s="2">
        <f>MACD!E2220</f>
        <v>3.8646560242632688E-2</v>
      </c>
      <c r="E2220" s="2">
        <f>MACD!F2220</f>
        <v>4.9106163901131879E-2</v>
      </c>
      <c r="F2220" s="2">
        <f>'Moving Avg'!D2220</f>
        <v>8.4700000000000006</v>
      </c>
      <c r="G2220" s="2">
        <f>'Moving Avg'!F2220</f>
        <v>8.4920000000000009</v>
      </c>
      <c r="H2220" s="2">
        <f>'Moving Avg'!G2220</f>
        <v>8.4322000000000052</v>
      </c>
      <c r="I2220" s="2">
        <f>'Moving Avg'!H2220</f>
        <v>7.7862500000000034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8.4700000000000006</v>
      </c>
      <c r="C2221" s="2">
        <f>RSI!I2221</f>
        <v>48.601920353355268</v>
      </c>
      <c r="D2221" s="2">
        <f>MACD!E2221</f>
        <v>3.6893658985588829E-2</v>
      </c>
      <c r="E2221" s="2">
        <f>MACD!F2221</f>
        <v>4.666366291802327E-2</v>
      </c>
      <c r="F2221" s="2">
        <f>'Moving Avg'!D2221</f>
        <v>8.4700000000000006</v>
      </c>
      <c r="G2221" s="2">
        <f>'Moving Avg'!F2221</f>
        <v>8.4865000000000013</v>
      </c>
      <c r="H2221" s="2">
        <f>'Moving Avg'!G2221</f>
        <v>8.4422000000000068</v>
      </c>
      <c r="I2221" s="2">
        <f>'Moving Avg'!H2221</f>
        <v>7.792600000000002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45239</v>
      </c>
      <c r="B2222" s="2">
        <f>RSI!B2222</f>
        <v>8.4700000000000006</v>
      </c>
      <c r="C2222" s="2">
        <f>RSI!I2222</f>
        <v>48.601920353355268</v>
      </c>
      <c r="D2222" s="2">
        <f>MACD!E2222</f>
        <v>3.236482000658647E-2</v>
      </c>
      <c r="E2222" s="2">
        <f>MACD!F2222</f>
        <v>4.3803894335735907E-2</v>
      </c>
      <c r="F2222" s="2">
        <f>'Moving Avg'!D2222</f>
        <v>8.4700000000000006</v>
      </c>
      <c r="G2222" s="2">
        <f>'Moving Avg'!F2222</f>
        <v>8.4850000000000012</v>
      </c>
      <c r="H2222" s="2">
        <f>'Moving Avg'!G2222</f>
        <v>8.4526000000000074</v>
      </c>
      <c r="I2222" s="2">
        <f>'Moving Avg'!H2222</f>
        <v>7.799000000000003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45240</v>
      </c>
      <c r="B2223" s="2">
        <f>RSI!B2223</f>
        <v>8.4700000000000006</v>
      </c>
      <c r="C2223" s="2">
        <f>RSI!I2223</f>
        <v>48.601920353355261</v>
      </c>
      <c r="D2223" s="2">
        <f>MACD!E2223</f>
        <v>2.8561714595612742E-2</v>
      </c>
      <c r="E2223" s="2">
        <f>MACD!F2223</f>
        <v>4.0755458387711281E-2</v>
      </c>
      <c r="F2223" s="2">
        <f>'Moving Avg'!D2223</f>
        <v>8.4700000000000006</v>
      </c>
      <c r="G2223" s="2">
        <f>'Moving Avg'!F2223</f>
        <v>8.4835000000000012</v>
      </c>
      <c r="H2223" s="2">
        <f>'Moving Avg'!G2223</f>
        <v>8.4624000000000077</v>
      </c>
      <c r="I2223" s="2">
        <f>'Moving Avg'!H2223</f>
        <v>7.8054000000000032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8.4700000000000006</v>
      </c>
      <c r="C2224" s="2">
        <f>RSI!I2224</f>
        <v>48.601920353355261</v>
      </c>
      <c r="D2224" s="2">
        <f>MACD!E2224</f>
        <v>2.5370544093048508E-2</v>
      </c>
      <c r="E2224" s="2">
        <f>MACD!F2224</f>
        <v>3.7678475528778725E-2</v>
      </c>
      <c r="F2224" s="2">
        <f>'Moving Avg'!D2224</f>
        <v>8.4700000000000006</v>
      </c>
      <c r="G2224" s="2">
        <f>'Moving Avg'!F2224</f>
        <v>8.4820000000000011</v>
      </c>
      <c r="H2224" s="2">
        <f>'Moving Avg'!G2224</f>
        <v>8.4718000000000071</v>
      </c>
      <c r="I2224" s="2">
        <f>'Moving Avg'!H2224</f>
        <v>7.8118000000000043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8.4700000000000006</v>
      </c>
      <c r="C2225" s="2">
        <f>RSI!I2225</f>
        <v>48.601920353355268</v>
      </c>
      <c r="D2225" s="2">
        <f>MACD!E2225</f>
        <v>2.1156714849238867E-2</v>
      </c>
      <c r="E2225" s="2">
        <f>MACD!F2225</f>
        <v>3.4374123392870756E-2</v>
      </c>
      <c r="F2225" s="2">
        <f>'Moving Avg'!D2225</f>
        <v>8.4700000000000006</v>
      </c>
      <c r="G2225" s="2">
        <f>'Moving Avg'!F2225</f>
        <v>8.480500000000001</v>
      </c>
      <c r="H2225" s="2">
        <f>'Moving Avg'!G2225</f>
        <v>8.4802000000000088</v>
      </c>
      <c r="I2225" s="2">
        <f>'Moving Avg'!H2225</f>
        <v>7.8182000000000036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8.4700000000000006</v>
      </c>
      <c r="C2226" s="2">
        <f>RSI!I2226</f>
        <v>48.601920353355268</v>
      </c>
      <c r="D2226" s="2">
        <f>MACD!E2226</f>
        <v>1.7614179517488893E-2</v>
      </c>
      <c r="E2226" s="2">
        <f>MACD!F2226</f>
        <v>3.1022134617794385E-2</v>
      </c>
      <c r="F2226" s="2">
        <f>'Moving Avg'!D2226</f>
        <v>8.4700000000000006</v>
      </c>
      <c r="G2226" s="2">
        <f>'Moving Avg'!F2226</f>
        <v>8.479000000000001</v>
      </c>
      <c r="H2226" s="2">
        <f>'Moving Avg'!G2226</f>
        <v>8.4886000000000088</v>
      </c>
      <c r="I2226" s="2">
        <f>'Moving Avg'!H2226</f>
        <v>7.8245500000000039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8.4700000000000006</v>
      </c>
      <c r="C2227" s="2">
        <f>RSI!I2227</f>
        <v>48.601920353355275</v>
      </c>
      <c r="D2227" s="2">
        <f>MACD!E2227</f>
        <v>1.4637957482442232E-2</v>
      </c>
      <c r="E2227" s="2">
        <f>MACD!F2227</f>
        <v>2.7745299190723959E-2</v>
      </c>
      <c r="F2227" s="2">
        <f>'Moving Avg'!D2227</f>
        <v>8.4700000000000006</v>
      </c>
      <c r="G2227" s="2">
        <f>'Moving Avg'!F2227</f>
        <v>8.4775000000000009</v>
      </c>
      <c r="H2227" s="2">
        <f>'Moving Avg'!G2227</f>
        <v>8.4960000000000093</v>
      </c>
      <c r="I2227" s="2">
        <f>'Moving Avg'!H2227</f>
        <v>7.8309000000000033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45247</v>
      </c>
      <c r="B2228" s="2">
        <f>RSI!B2228</f>
        <v>8.5</v>
      </c>
      <c r="C2228" s="2">
        <f>RSI!I2228</f>
        <v>64.914878882957879</v>
      </c>
      <c r="D2228" s="2">
        <f>MACD!E2228</f>
        <v>9.9171230392300913E-3</v>
      </c>
      <c r="E2228" s="2">
        <f>MACD!F2228</f>
        <v>2.4179663960425184E-2</v>
      </c>
      <c r="F2228" s="2">
        <f>'Moving Avg'!D2228</f>
        <v>8.4760000000000009</v>
      </c>
      <c r="G2228" s="2">
        <f>'Moving Avg'!F2228</f>
        <v>8.4775000000000009</v>
      </c>
      <c r="H2228" s="2">
        <f>'Moving Avg'!G2228</f>
        <v>8.5004000000000079</v>
      </c>
      <c r="I2228" s="2">
        <f>'Moving Avg'!H2228</f>
        <v>7.8369500000000043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8.5</v>
      </c>
      <c r="C2229" s="2">
        <f>RSI!I2229</f>
        <v>64.914878882957879</v>
      </c>
      <c r="D2229" s="2">
        <f>MACD!E2229</f>
        <v>5.7635675861238411E-3</v>
      </c>
      <c r="E2229" s="2">
        <f>MACD!F2229</f>
        <v>2.049644468556492E-2</v>
      </c>
      <c r="F2229" s="2">
        <f>'Moving Avg'!D2229</f>
        <v>8.4820000000000011</v>
      </c>
      <c r="G2229" s="2">
        <f>'Moving Avg'!F2229</f>
        <v>8.4774999999999991</v>
      </c>
      <c r="H2229" s="2">
        <f>'Moving Avg'!G2229</f>
        <v>8.5046000000000088</v>
      </c>
      <c r="I2229" s="2">
        <f>'Moving Avg'!H2229</f>
        <v>7.8430000000000026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8.5</v>
      </c>
      <c r="C2230" s="2">
        <f>RSI!I2230</f>
        <v>64.914878882957879</v>
      </c>
      <c r="D2230" s="2">
        <f>MACD!E2230</f>
        <v>2.1017954495174962E-3</v>
      </c>
      <c r="E2230" s="2">
        <f>MACD!F2230</f>
        <v>1.6817514838355436E-2</v>
      </c>
      <c r="F2230" s="2">
        <f>'Moving Avg'!D2230</f>
        <v>8.4879999999999995</v>
      </c>
      <c r="G2230" s="2">
        <f>'Moving Avg'!F2230</f>
        <v>8.4774999999999991</v>
      </c>
      <c r="H2230" s="2">
        <f>'Moving Avg'!G2230</f>
        <v>8.5088000000000097</v>
      </c>
      <c r="I2230" s="2">
        <f>'Moving Avg'!H2230</f>
        <v>7.8490500000000027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8.4</v>
      </c>
      <c r="C2231" s="2">
        <f>RSI!I2231</f>
        <v>27.964250869805298</v>
      </c>
      <c r="D2231" s="2">
        <f>MACD!E2231</f>
        <v>6.2744606365132682E-3</v>
      </c>
      <c r="E2231" s="2">
        <f>MACD!F2231</f>
        <v>1.4708903997987003E-2</v>
      </c>
      <c r="F2231" s="2">
        <f>'Moving Avg'!D2231</f>
        <v>8.4740000000000002</v>
      </c>
      <c r="G2231" s="2">
        <f>'Moving Avg'!F2231</f>
        <v>8.4725000000000001</v>
      </c>
      <c r="H2231" s="2">
        <f>'Moving Avg'!G2231</f>
        <v>8.5108000000000086</v>
      </c>
      <c r="I2231" s="2">
        <f>'Moving Avg'!H2231</f>
        <v>7.8546000000000022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</row>
    <row r="2232" spans="1:12" ht="13.5" x14ac:dyDescent="0.25">
      <c r="A2232" s="3">
        <f>RSI!A2232</f>
        <v>45253</v>
      </c>
      <c r="B2232" s="2">
        <f>RSI!B2232</f>
        <v>8.5</v>
      </c>
      <c r="C2232" s="2">
        <f>RSI!I2232</f>
        <v>55.340584740764022</v>
      </c>
      <c r="D2232" s="2">
        <f>MACD!E2232</f>
        <v>2.862452328473708E-3</v>
      </c>
      <c r="E2232" s="2">
        <f>MACD!F2232</f>
        <v>1.2339613664084344E-2</v>
      </c>
      <c r="F2232" s="2">
        <f>'Moving Avg'!D2232</f>
        <v>8.48</v>
      </c>
      <c r="G2232" s="2">
        <f>'Moving Avg'!F2232</f>
        <v>8.4734999999999996</v>
      </c>
      <c r="H2232" s="2">
        <f>'Moving Avg'!G2232</f>
        <v>8.511800000000008</v>
      </c>
      <c r="I2232" s="2">
        <f>'Moving Avg'!H2232</f>
        <v>7.8606500000000032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8.5</v>
      </c>
      <c r="C2233" s="2">
        <f>RSI!I2233</f>
        <v>55.340584740764022</v>
      </c>
      <c r="D2233" s="2">
        <f>MACD!E2233</f>
        <v>-1.8527443513072228E-4</v>
      </c>
      <c r="E2233" s="2">
        <f>MACD!F2233</f>
        <v>9.8346360442413301E-3</v>
      </c>
      <c r="F2233" s="2">
        <f>'Moving Avg'!D2233</f>
        <v>8.48</v>
      </c>
      <c r="G2233" s="2">
        <f>'Moving Avg'!F2233</f>
        <v>8.474499999999999</v>
      </c>
      <c r="H2233" s="2">
        <f>'Moving Avg'!G2233</f>
        <v>8.5128000000000075</v>
      </c>
      <c r="I2233" s="2">
        <f>'Moving Avg'!H2233</f>
        <v>7.8672000000000022</v>
      </c>
      <c r="J2233" s="6" t="str">
        <f>OBV!F2233</f>
        <v>BEARISH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8.5</v>
      </c>
      <c r="C2234" s="2">
        <f>RSI!I2234</f>
        <v>55.340584740764022</v>
      </c>
      <c r="D2234" s="2">
        <f>MACD!E2234</f>
        <v>-2.9128635013719872E-3</v>
      </c>
      <c r="E2234" s="2">
        <f>MACD!F2234</f>
        <v>7.2851361351186673E-3</v>
      </c>
      <c r="F2234" s="2">
        <f>'Moving Avg'!D2234</f>
        <v>8.48</v>
      </c>
      <c r="G2234" s="2">
        <f>'Moving Avg'!F2234</f>
        <v>8.4755000000000003</v>
      </c>
      <c r="H2234" s="2">
        <f>'Moving Avg'!G2234</f>
        <v>8.5136000000000074</v>
      </c>
      <c r="I2234" s="2">
        <f>'Moving Avg'!H2234</f>
        <v>7.873750000000002</v>
      </c>
      <c r="J2234" s="6" t="str">
        <f>OBV!F2234</f>
        <v>BEARISH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8.48</v>
      </c>
      <c r="C2235" s="2">
        <f>RSI!I2235</f>
        <v>50.542499360538471</v>
      </c>
      <c r="D2235" s="2">
        <f>MACD!E2235</f>
        <v>-3.87706731678783E-3</v>
      </c>
      <c r="E2235" s="2">
        <f>MACD!F2235</f>
        <v>5.0526954447373687E-3</v>
      </c>
      <c r="F2235" s="2">
        <f>'Moving Avg'!D2235</f>
        <v>8.4759999999999991</v>
      </c>
      <c r="G2235" s="2">
        <f>'Moving Avg'!F2235</f>
        <v>8.4759999999999991</v>
      </c>
      <c r="H2235" s="2">
        <f>'Moving Avg'!G2235</f>
        <v>8.5140000000000065</v>
      </c>
      <c r="I2235" s="2">
        <f>'Moving Avg'!H2235</f>
        <v>7.880200000000003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8.5</v>
      </c>
      <c r="C2236" s="2">
        <f>RSI!I2236</f>
        <v>54.766011926910643</v>
      </c>
      <c r="D2236" s="2">
        <f>MACD!E2236</f>
        <v>-6.1837561486193238E-3</v>
      </c>
      <c r="E2236" s="2">
        <f>MACD!F2236</f>
        <v>2.80540512606603E-3</v>
      </c>
      <c r="F2236" s="2">
        <f>'Moving Avg'!D2236</f>
        <v>8.4960000000000004</v>
      </c>
      <c r="G2236" s="2">
        <f>'Moving Avg'!F2236</f>
        <v>8.4774999999999991</v>
      </c>
      <c r="H2236" s="2">
        <f>'Moving Avg'!G2236</f>
        <v>8.5148000000000064</v>
      </c>
      <c r="I2236" s="2">
        <f>'Moving Avg'!H2236</f>
        <v>7.8867500000000037</v>
      </c>
      <c r="J2236" s="6" t="str">
        <f>OBV!F2236</f>
        <v>BEARISH</v>
      </c>
      <c r="K2236" s="6" t="str">
        <f>OBV!G2236</f>
        <v>NEUTRAL</v>
      </c>
      <c r="L2236" s="6" t="str">
        <f>OBV!H2236</f>
        <v>BEARISH DIVERGENCE</v>
      </c>
    </row>
    <row r="2237" spans="1:12" ht="13.5" x14ac:dyDescent="0.25">
      <c r="A2237" s="3">
        <f>RSI!A2237</f>
        <v>45260</v>
      </c>
      <c r="B2237" s="2">
        <f>RSI!B2237</f>
        <v>8.5</v>
      </c>
      <c r="C2237" s="2">
        <f>RSI!I2237</f>
        <v>54.766011926910643</v>
      </c>
      <c r="D2237" s="2">
        <f>MACD!E2237</f>
        <v>-8.2624011747132187E-3</v>
      </c>
      <c r="E2237" s="2">
        <f>MACD!F2237</f>
        <v>5.9184386591018025E-4</v>
      </c>
      <c r="F2237" s="2">
        <f>'Moving Avg'!D2237</f>
        <v>8.4960000000000004</v>
      </c>
      <c r="G2237" s="2">
        <f>'Moving Avg'!F2237</f>
        <v>8.479000000000001</v>
      </c>
      <c r="H2237" s="2">
        <f>'Moving Avg'!G2237</f>
        <v>8.5122000000000053</v>
      </c>
      <c r="I2237" s="2">
        <f>'Moving Avg'!H2237</f>
        <v>7.8933000000000035</v>
      </c>
      <c r="J2237" s="6" t="str">
        <f>OBV!F2237</f>
        <v>BEARISH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45261</v>
      </c>
      <c r="B2238" s="2">
        <f>RSI!B2238</f>
        <v>8.5</v>
      </c>
      <c r="C2238" s="2">
        <f>RSI!I2238</f>
        <v>54.766011926910643</v>
      </c>
      <c r="D2238" s="2">
        <f>MACD!E2238</f>
        <v>-5.5233065236492962E-3</v>
      </c>
      <c r="E2238" s="2">
        <f>MACD!F2238</f>
        <v>-6.3118621200171495E-4</v>
      </c>
      <c r="F2238" s="2">
        <f>'Moving Avg'!D2238</f>
        <v>8.4960000000000004</v>
      </c>
      <c r="G2238" s="2">
        <f>'Moving Avg'!F2238</f>
        <v>8.4804999999999993</v>
      </c>
      <c r="H2238" s="2">
        <f>'Moving Avg'!G2238</f>
        <v>8.5098000000000038</v>
      </c>
      <c r="I2238" s="2">
        <f>'Moving Avg'!H2238</f>
        <v>7.8998500000000034</v>
      </c>
      <c r="J2238" s="6" t="str">
        <f>OBV!F2238</f>
        <v>BEARISH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45264</v>
      </c>
      <c r="B2239" s="2">
        <f>RSI!B2239</f>
        <v>8.5</v>
      </c>
      <c r="C2239" s="2">
        <f>RSI!I2239</f>
        <v>54.766011926910643</v>
      </c>
      <c r="D2239" s="2">
        <f>MACD!E2239</f>
        <v>-3.3143485318056776E-3</v>
      </c>
      <c r="E2239" s="2">
        <f>MACD!F2239</f>
        <v>-1.1678186759625075E-3</v>
      </c>
      <c r="F2239" s="2">
        <f>'Moving Avg'!D2239</f>
        <v>8.4960000000000004</v>
      </c>
      <c r="G2239" s="2">
        <f>'Moving Avg'!F2239</f>
        <v>8.4820000000000011</v>
      </c>
      <c r="H2239" s="2">
        <f>'Moving Avg'!G2239</f>
        <v>8.5098000000000038</v>
      </c>
      <c r="I2239" s="2">
        <f>'Moving Avg'!H2239</f>
        <v>7.9064000000000041</v>
      </c>
      <c r="J2239" s="6" t="str">
        <f>OBV!F2239</f>
        <v>BEARISH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45265</v>
      </c>
      <c r="B2240" s="2">
        <f>RSI!B2240</f>
        <v>8.5</v>
      </c>
      <c r="C2240" s="2">
        <f>RSI!I2240</f>
        <v>54.766011926910643</v>
      </c>
      <c r="D2240" s="2">
        <f>MACD!E2240</f>
        <v>-1.5459130848416436E-3</v>
      </c>
      <c r="E2240" s="2">
        <f>MACD!F2240</f>
        <v>-1.2434375577383347E-3</v>
      </c>
      <c r="F2240" s="2">
        <f>'Moving Avg'!D2240</f>
        <v>8.5</v>
      </c>
      <c r="G2240" s="2">
        <f>'Moving Avg'!F2240</f>
        <v>8.4835000000000012</v>
      </c>
      <c r="H2240" s="2">
        <f>'Moving Avg'!G2240</f>
        <v>8.5078000000000014</v>
      </c>
      <c r="I2240" s="2">
        <f>'Moving Avg'!H2240</f>
        <v>7.9130000000000038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8.5</v>
      </c>
      <c r="C2241" s="2">
        <f>RSI!I2241</f>
        <v>54.766011926910643</v>
      </c>
      <c r="D2241" s="2">
        <f>MACD!E2241</f>
        <v>-1.5527384878989636E-2</v>
      </c>
      <c r="E2241" s="2">
        <f>MACD!F2241</f>
        <v>-4.1002270219885955E-3</v>
      </c>
      <c r="F2241" s="2">
        <f>'Moving Avg'!D2241</f>
        <v>8.5</v>
      </c>
      <c r="G2241" s="2">
        <f>'Moving Avg'!F2241</f>
        <v>8.4849999999999994</v>
      </c>
      <c r="H2241" s="2">
        <f>'Moving Avg'!G2241</f>
        <v>8.5058000000000025</v>
      </c>
      <c r="I2241" s="2">
        <f>'Moving Avg'!H2241</f>
        <v>7.9196000000000053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8.4499999999999993</v>
      </c>
      <c r="C2242" s="2">
        <f>RSI!I2242</f>
        <v>41.083704811601734</v>
      </c>
      <c r="D2242" s="2">
        <f>MACD!E2242</f>
        <v>-8.3558612433058954E-3</v>
      </c>
      <c r="E2242" s="2">
        <f>MACD!F2242</f>
        <v>-4.9513538662520557E-3</v>
      </c>
      <c r="F2242" s="2">
        <f>'Moving Avg'!D2242</f>
        <v>8.49</v>
      </c>
      <c r="G2242" s="2">
        <f>'Moving Avg'!F2242</f>
        <v>8.484</v>
      </c>
      <c r="H2242" s="2">
        <f>'Moving Avg'!G2242</f>
        <v>8.5028000000000006</v>
      </c>
      <c r="I2242" s="2">
        <f>'Moving Avg'!H2242</f>
        <v>7.9259500000000047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8.5</v>
      </c>
      <c r="C2243" s="2">
        <f>RSI!I2243</f>
        <v>53.574486484171224</v>
      </c>
      <c r="D2243" s="2">
        <f>MACD!E2243</f>
        <v>-5.7758257880724528E-3</v>
      </c>
      <c r="E2243" s="2">
        <f>MACD!F2243</f>
        <v>-5.1162482506161349E-3</v>
      </c>
      <c r="F2243" s="2">
        <f>'Moving Avg'!D2243</f>
        <v>8.49</v>
      </c>
      <c r="G2243" s="2">
        <f>'Moving Avg'!F2243</f>
        <v>8.4854999999999983</v>
      </c>
      <c r="H2243" s="2">
        <f>'Moving Avg'!G2243</f>
        <v>8.5010000000000012</v>
      </c>
      <c r="I2243" s="2">
        <f>'Moving Avg'!H2243</f>
        <v>7.9326000000000043</v>
      </c>
      <c r="J2243" s="6" t="str">
        <f>OBV!F2243</f>
        <v>BEARISH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45271</v>
      </c>
      <c r="B2244" s="2">
        <f>RSI!B2244</f>
        <v>8.5</v>
      </c>
      <c r="C2244" s="2">
        <f>RSI!I2244</f>
        <v>53.574486484171224</v>
      </c>
      <c r="D2244" s="2">
        <f>MACD!E2244</f>
        <v>-3.6886091118866204E-3</v>
      </c>
      <c r="E2244" s="2">
        <f>MACD!F2244</f>
        <v>-4.8307204228702329E-3</v>
      </c>
      <c r="F2244" s="2">
        <f>'Moving Avg'!D2244</f>
        <v>8.49</v>
      </c>
      <c r="G2244" s="2">
        <f>'Moving Avg'!F2244</f>
        <v>8.4870000000000001</v>
      </c>
      <c r="H2244" s="2">
        <f>'Moving Avg'!G2244</f>
        <v>8.4992000000000001</v>
      </c>
      <c r="I2244" s="2">
        <f>'Moving Avg'!H2244</f>
        <v>7.9392500000000048</v>
      </c>
      <c r="J2244" s="6" t="str">
        <f>OBV!F2244</f>
        <v>BEARISH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8.5</v>
      </c>
      <c r="C2245" s="2">
        <f>RSI!I2245</f>
        <v>53.574486484171224</v>
      </c>
      <c r="D2245" s="2">
        <f>MACD!E2245</f>
        <v>-5.0882130366769474E-3</v>
      </c>
      <c r="E2245" s="2">
        <f>MACD!F2245</f>
        <v>-4.8822189456315754E-3</v>
      </c>
      <c r="F2245" s="2">
        <f>'Moving Avg'!D2245</f>
        <v>8.49</v>
      </c>
      <c r="G2245" s="2">
        <f>'Moving Avg'!F2245</f>
        <v>8.4884999999999984</v>
      </c>
      <c r="H2245" s="2">
        <f>'Moving Avg'!G2245</f>
        <v>8.4976000000000003</v>
      </c>
      <c r="I2245" s="2">
        <f>'Moving Avg'!H2245</f>
        <v>7.9459000000000053</v>
      </c>
      <c r="J2245" s="6" t="str">
        <f>OBV!F2245</f>
        <v>BEARISH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8.5</v>
      </c>
      <c r="C2246" s="2">
        <f>RSI!I2246</f>
        <v>53.574486484171224</v>
      </c>
      <c r="D2246" s="2">
        <f>MACD!E2246</f>
        <v>-3.2777806354520322E-3</v>
      </c>
      <c r="E2246" s="2">
        <f>MACD!F2246</f>
        <v>-4.561331283595667E-3</v>
      </c>
      <c r="F2246" s="2">
        <f>'Moving Avg'!D2246</f>
        <v>8.49</v>
      </c>
      <c r="G2246" s="2">
        <f>'Moving Avg'!F2246</f>
        <v>8.49</v>
      </c>
      <c r="H2246" s="2">
        <f>'Moving Avg'!G2246</f>
        <v>8.4959999999999987</v>
      </c>
      <c r="I2246" s="2">
        <f>'Moving Avg'!H2246</f>
        <v>7.9525500000000049</v>
      </c>
      <c r="J2246" s="6" t="str">
        <f>OBV!F2246</f>
        <v>BEARISH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45274</v>
      </c>
      <c r="B2247" s="2">
        <f>RSI!B2247</f>
        <v>8.6</v>
      </c>
      <c r="C2247" s="2">
        <f>RSI!I2247</f>
        <v>70.435741775240999</v>
      </c>
      <c r="D2247" s="2">
        <f>MACD!E2247</f>
        <v>-9.2294044734053671E-3</v>
      </c>
      <c r="E2247" s="2">
        <f>MACD!F2247</f>
        <v>-5.4949459215576073E-3</v>
      </c>
      <c r="F2247" s="2">
        <f>'Moving Avg'!D2247</f>
        <v>8.52</v>
      </c>
      <c r="G2247" s="2">
        <f>'Moving Avg'!F2247</f>
        <v>8.4964999999999993</v>
      </c>
      <c r="H2247" s="2">
        <f>'Moving Avg'!G2247</f>
        <v>8.4962</v>
      </c>
      <c r="I2247" s="2">
        <f>'Moving Avg'!H2247</f>
        <v>7.9597000000000051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8.6</v>
      </c>
      <c r="C2248" s="2">
        <f>RSI!I2248</f>
        <v>70.435741775240999</v>
      </c>
      <c r="D2248" s="2">
        <f>MACD!E2248</f>
        <v>-1.4926780363841985E-2</v>
      </c>
      <c r="E2248" s="2">
        <f>MACD!F2248</f>
        <v>-7.3813128100144827E-3</v>
      </c>
      <c r="F2248" s="2">
        <f>'Moving Avg'!D2248</f>
        <v>8.5400000000000009</v>
      </c>
      <c r="G2248" s="2">
        <f>'Moving Avg'!F2248</f>
        <v>8.5014999999999983</v>
      </c>
      <c r="H2248" s="2">
        <f>'Moving Avg'!G2248</f>
        <v>8.4963999999999995</v>
      </c>
      <c r="I2248" s="2">
        <f>'Moving Avg'!H2248</f>
        <v>7.9668500000000027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8.6</v>
      </c>
      <c r="C2249" s="2">
        <f>RSI!I2249</f>
        <v>70.435741775240999</v>
      </c>
      <c r="D2249" s="2">
        <f>MACD!E2249</f>
        <v>-2.0360031783829058E-2</v>
      </c>
      <c r="E2249" s="2">
        <f>MACD!F2249</f>
        <v>-9.9770566047773981E-3</v>
      </c>
      <c r="F2249" s="2">
        <f>'Moving Avg'!D2249</f>
        <v>8.56</v>
      </c>
      <c r="G2249" s="2">
        <f>'Moving Avg'!F2249</f>
        <v>8.5064999999999991</v>
      </c>
      <c r="H2249" s="2">
        <f>'Moving Avg'!G2249</f>
        <v>8.4968000000000021</v>
      </c>
      <c r="I2249" s="2">
        <f>'Moving Avg'!H2249</f>
        <v>7.974000000000002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8.6</v>
      </c>
      <c r="C2250" s="2">
        <f>RSI!I2250</f>
        <v>70.435741775240999</v>
      </c>
      <c r="D2250" s="2">
        <f>MACD!E2250</f>
        <v>-2.5524430682294152E-2</v>
      </c>
      <c r="E2250" s="2">
        <f>MACD!F2250</f>
        <v>-1.308653142028075E-2</v>
      </c>
      <c r="F2250" s="2">
        <f>'Moving Avg'!D2250</f>
        <v>8.5800000000000018</v>
      </c>
      <c r="G2250" s="2">
        <f>'Moving Avg'!F2250</f>
        <v>8.5114999999999981</v>
      </c>
      <c r="H2250" s="2">
        <f>'Moving Avg'!G2250</f>
        <v>8.4972000000000012</v>
      </c>
      <c r="I2250" s="2">
        <f>'Moving Avg'!H2250</f>
        <v>7.9811500000000022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8.6</v>
      </c>
      <c r="C2251" s="2">
        <f>RSI!I2251</f>
        <v>70.435741775240999</v>
      </c>
      <c r="D2251" s="2">
        <f>MACD!E2251</f>
        <v>-3.0419336592117929E-2</v>
      </c>
      <c r="E2251" s="2">
        <f>MACD!F2251</f>
        <v>-1.6553092454648186E-2</v>
      </c>
      <c r="F2251" s="2">
        <f>'Moving Avg'!D2251</f>
        <v>8.6</v>
      </c>
      <c r="G2251" s="2">
        <f>'Moving Avg'!F2251</f>
        <v>8.5214999999999996</v>
      </c>
      <c r="H2251" s="2">
        <f>'Moving Avg'!G2251</f>
        <v>8.4976000000000038</v>
      </c>
      <c r="I2251" s="2">
        <f>'Moving Avg'!H2251</f>
        <v>7.9883000000000015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8.5</v>
      </c>
      <c r="C2252" s="2">
        <f>RSI!I2252</f>
        <v>46.154508727334267</v>
      </c>
      <c r="D2252" s="2">
        <f>MACD!E2252</f>
        <v>-3.5332219152895306E-2</v>
      </c>
      <c r="E2252" s="2">
        <f>MACD!F2252</f>
        <v>-2.030891779429761E-2</v>
      </c>
      <c r="F2252" s="2">
        <f>'Moving Avg'!D2252</f>
        <v>8.58</v>
      </c>
      <c r="G2252" s="2">
        <f>'Moving Avg'!F2252</f>
        <v>8.5214999999999996</v>
      </c>
      <c r="H2252" s="2">
        <f>'Moving Avg'!G2252</f>
        <v>8.4976000000000038</v>
      </c>
      <c r="I2252" s="2">
        <f>'Moving Avg'!H2252</f>
        <v>7.9949500000000011</v>
      </c>
      <c r="J2252" s="6" t="str">
        <f>OBV!F2252</f>
        <v>BEARISH</v>
      </c>
      <c r="K2252" s="6" t="str">
        <f>OBV!G2252</f>
        <v>STRONG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8.5399999999999991</v>
      </c>
      <c r="C2253" s="2">
        <f>RSI!I2253</f>
        <v>53.116623814257622</v>
      </c>
      <c r="D2253" s="2">
        <f>MACD!E2253</f>
        <v>-3.4619153134668679E-2</v>
      </c>
      <c r="E2253" s="2">
        <f>MACD!F2253</f>
        <v>-2.3170964862371825E-2</v>
      </c>
      <c r="F2253" s="2">
        <f>'Moving Avg'!D2253</f>
        <v>8.5679999999999996</v>
      </c>
      <c r="G2253" s="2">
        <f>'Moving Avg'!F2253</f>
        <v>8.5234999999999985</v>
      </c>
      <c r="H2253" s="2">
        <f>'Moving Avg'!G2253</f>
        <v>8.4984000000000037</v>
      </c>
      <c r="I2253" s="2">
        <f>'Moving Avg'!H2253</f>
        <v>8.001850000000001</v>
      </c>
      <c r="J2253" s="6" t="str">
        <f>OBV!F2253</f>
        <v>BEARISH</v>
      </c>
      <c r="K2253" s="6" t="str">
        <f>OBV!G2253</f>
        <v>STRONG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8.5399999999999991</v>
      </c>
      <c r="C2254" s="2">
        <f>RSI!I2254</f>
        <v>53.116623814257608</v>
      </c>
      <c r="D2254" s="2">
        <f>MACD!E2254</f>
        <v>-3.4121803369565384E-2</v>
      </c>
      <c r="E2254" s="2">
        <f>MACD!F2254</f>
        <v>-2.5361132563810538E-2</v>
      </c>
      <c r="F2254" s="2">
        <f>'Moving Avg'!D2254</f>
        <v>8.5559999999999992</v>
      </c>
      <c r="G2254" s="2">
        <f>'Moving Avg'!F2254</f>
        <v>8.5254999999999974</v>
      </c>
      <c r="H2254" s="2">
        <f>'Moving Avg'!G2254</f>
        <v>8.4992000000000036</v>
      </c>
      <c r="I2254" s="2">
        <f>'Moving Avg'!H2254</f>
        <v>8.0087500000000009</v>
      </c>
      <c r="J2254" s="6" t="str">
        <f>OBV!F2254</f>
        <v>BEARISH</v>
      </c>
      <c r="K2254" s="6" t="str">
        <f>OBV!G2254</f>
        <v>STRONG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8.6</v>
      </c>
      <c r="C2255" s="2">
        <f>RSI!I2255</f>
        <v>61.725751554306605</v>
      </c>
      <c r="D2255" s="2">
        <f>MACD!E2255</f>
        <v>-3.8243574312923911E-2</v>
      </c>
      <c r="E2255" s="2">
        <f>MACD!F2255</f>
        <v>-2.7937620913633214E-2</v>
      </c>
      <c r="F2255" s="2">
        <f>'Moving Avg'!D2255</f>
        <v>8.5560000000000009</v>
      </c>
      <c r="G2255" s="2">
        <f>'Moving Avg'!F2255</f>
        <v>8.5314999999999976</v>
      </c>
      <c r="H2255" s="2">
        <f>'Moving Avg'!G2255</f>
        <v>8.5012000000000043</v>
      </c>
      <c r="I2255" s="2">
        <f>'Moving Avg'!H2255</f>
        <v>8.0159500000000001</v>
      </c>
      <c r="J2255" s="6" t="str">
        <f>OBV!F2255</f>
        <v>BEARISH</v>
      </c>
      <c r="K2255" s="6" t="str">
        <f>OBV!G2255</f>
        <v>STRONG</v>
      </c>
      <c r="L2255" s="6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8.6</v>
      </c>
      <c r="C2256" s="2">
        <f>RSI!I2256</f>
        <v>61.725751554306605</v>
      </c>
      <c r="D2256" s="2">
        <f>MACD!E2256</f>
        <v>-4.2176658962986835E-2</v>
      </c>
      <c r="E2256" s="2">
        <f>MACD!F2256</f>
        <v>-3.0785428523503938E-2</v>
      </c>
      <c r="F2256" s="2">
        <f>'Moving Avg'!D2256</f>
        <v>8.5560000000000009</v>
      </c>
      <c r="G2256" s="2">
        <f>'Moving Avg'!F2256</f>
        <v>8.5364999999999984</v>
      </c>
      <c r="H2256" s="2">
        <f>'Moving Avg'!G2256</f>
        <v>8.5032000000000032</v>
      </c>
      <c r="I2256" s="2">
        <f>'Moving Avg'!H2256</f>
        <v>8.0231499999999993</v>
      </c>
      <c r="J2256" s="6" t="str">
        <f>OBV!F2256</f>
        <v>BEARISH</v>
      </c>
      <c r="K2256" s="6" t="str">
        <f>OBV!G2256</f>
        <v>STRONG</v>
      </c>
      <c r="L2256" s="6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8.6999999999999993</v>
      </c>
      <c r="C2257" s="2">
        <f>RSI!I2257</f>
        <v>71.752130039054691</v>
      </c>
      <c r="D2257" s="2">
        <f>MACD!E2257</f>
        <v>-3.7939883016875342E-2</v>
      </c>
      <c r="E2257" s="2">
        <f>MACD!F2257</f>
        <v>-3.2216319422178216E-2</v>
      </c>
      <c r="F2257" s="2">
        <f>'Moving Avg'!D2257</f>
        <v>8.5960000000000001</v>
      </c>
      <c r="G2257" s="2">
        <f>'Moving Avg'!F2257</f>
        <v>8.5464999999999982</v>
      </c>
      <c r="H2257" s="2">
        <f>'Moving Avg'!G2257</f>
        <v>8.5072000000000045</v>
      </c>
      <c r="I2257" s="2">
        <f>'Moving Avg'!H2257</f>
        <v>8.0308500000000009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8.6999999999999993</v>
      </c>
      <c r="C2258" s="2">
        <f>RSI!I2258</f>
        <v>71.752130039054691</v>
      </c>
      <c r="D2258" s="2">
        <f>MACD!E2258</f>
        <v>-3.5327709463462753E-2</v>
      </c>
      <c r="E2258" s="2">
        <f>MACD!F2258</f>
        <v>-3.2838597430435129E-2</v>
      </c>
      <c r="F2258" s="2">
        <f>'Moving Avg'!D2258</f>
        <v>8.6280000000000001</v>
      </c>
      <c r="G2258" s="2">
        <f>'Moving Avg'!F2258</f>
        <v>8.5564999999999962</v>
      </c>
      <c r="H2258" s="2">
        <f>'Moving Avg'!G2258</f>
        <v>8.5112000000000041</v>
      </c>
      <c r="I2258" s="2">
        <f>'Moving Avg'!H2258</f>
        <v>8.0393500000000007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8.6999999999999993</v>
      </c>
      <c r="C2259" s="2">
        <f>RSI!I2259</f>
        <v>71.752130039054691</v>
      </c>
      <c r="D2259" s="2">
        <f>MACD!E2259</f>
        <v>-3.4018140902087879E-2</v>
      </c>
      <c r="E2259" s="2">
        <f>MACD!F2259</f>
        <v>-3.307450612476568E-2</v>
      </c>
      <c r="F2259" s="2">
        <f>'Moving Avg'!D2259</f>
        <v>8.66</v>
      </c>
      <c r="G2259" s="2">
        <f>'Moving Avg'!F2259</f>
        <v>8.566499999999996</v>
      </c>
      <c r="H2259" s="2">
        <f>'Moving Avg'!G2259</f>
        <v>8.5152000000000019</v>
      </c>
      <c r="I2259" s="2">
        <f>'Moving Avg'!H2259</f>
        <v>8.0478500000000022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8.69</v>
      </c>
      <c r="C2260" s="2">
        <f>RSI!I2260</f>
        <v>69.478894825437138</v>
      </c>
      <c r="D2260" s="2">
        <f>MACD!E2260</f>
        <v>-3.3003314924918925E-2</v>
      </c>
      <c r="E2260" s="2">
        <f>MACD!F2260</f>
        <v>-3.3060267884796331E-2</v>
      </c>
      <c r="F2260" s="2">
        <f>'Moving Avg'!D2260</f>
        <v>8.677999999999999</v>
      </c>
      <c r="G2260" s="2">
        <f>'Moving Avg'!F2260</f>
        <v>8.575999999999997</v>
      </c>
      <c r="H2260" s="2">
        <f>'Moving Avg'!G2260</f>
        <v>8.5190000000000019</v>
      </c>
      <c r="I2260" s="2">
        <f>'Moving Avg'!H2260</f>
        <v>8.056300000000002</v>
      </c>
      <c r="J2260" s="6" t="str">
        <f>OBV!F2260</f>
        <v>BEARISH</v>
      </c>
      <c r="K2260" s="6" t="str">
        <f>OBV!G2260</f>
        <v>NEUTRAL</v>
      </c>
      <c r="L2260" s="6" t="str">
        <f>OBV!H2260</f>
        <v>BEARISH DIVERGENCE</v>
      </c>
    </row>
    <row r="2261" spans="1:12" ht="13.5" x14ac:dyDescent="0.25">
      <c r="A2261" s="3">
        <f>RSI!A2261</f>
        <v>45295</v>
      </c>
      <c r="B2261" s="2">
        <f>RSI!B2261</f>
        <v>8.69</v>
      </c>
      <c r="C2261" s="2">
        <f>RSI!I2261</f>
        <v>69.478894825437152</v>
      </c>
      <c r="D2261" s="2">
        <f>MACD!E2261</f>
        <v>-3.2857758220014688E-2</v>
      </c>
      <c r="E2261" s="2">
        <f>MACD!F2261</f>
        <v>-3.3019765951840002E-2</v>
      </c>
      <c r="F2261" s="2">
        <f>'Moving Avg'!D2261</f>
        <v>8.6959999999999997</v>
      </c>
      <c r="G2261" s="2">
        <f>'Moving Avg'!F2261</f>
        <v>8.5854999999999961</v>
      </c>
      <c r="H2261" s="2">
        <f>'Moving Avg'!G2261</f>
        <v>8.5228000000000037</v>
      </c>
      <c r="I2261" s="2">
        <f>'Moving Avg'!H2261</f>
        <v>8.0647500000000019</v>
      </c>
      <c r="J2261" s="6" t="str">
        <f>OBV!F2261</f>
        <v>BEARISH</v>
      </c>
      <c r="K2261" s="6" t="str">
        <f>OBV!G2261</f>
        <v>NEUTRAL</v>
      </c>
      <c r="L2261" s="6" t="str">
        <f>OBV!H2261</f>
        <v>BEARISH DIVERGENCE</v>
      </c>
    </row>
    <row r="2262" spans="1:12" ht="13.5" x14ac:dyDescent="0.25">
      <c r="A2262" s="3">
        <f>RSI!A2262</f>
        <v>45296</v>
      </c>
      <c r="B2262" s="2">
        <f>RSI!B2262</f>
        <v>8.6</v>
      </c>
      <c r="C2262" s="2">
        <f>RSI!I2262</f>
        <v>52.212671085866113</v>
      </c>
      <c r="D2262" s="2">
        <f>MACD!E2262</f>
        <v>-4.2112860423067389E-2</v>
      </c>
      <c r="E2262" s="2">
        <f>MACD!F2262</f>
        <v>-3.4838384846085479E-2</v>
      </c>
      <c r="F2262" s="2">
        <f>'Moving Avg'!D2262</f>
        <v>8.6759999999999984</v>
      </c>
      <c r="G2262" s="2">
        <f>'Moving Avg'!F2262</f>
        <v>8.5929999999999964</v>
      </c>
      <c r="H2262" s="2">
        <f>'Moving Avg'!G2262</f>
        <v>8.5252000000000034</v>
      </c>
      <c r="I2262" s="2">
        <f>'Moving Avg'!H2262</f>
        <v>8.0727500000000028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8.5</v>
      </c>
      <c r="C2263" s="2">
        <f>RSI!I2263</f>
        <v>40.245235265757429</v>
      </c>
      <c r="D2263" s="2">
        <f>MACD!E2263</f>
        <v>-3.6462437813801429E-2</v>
      </c>
      <c r="E2263" s="2">
        <f>MACD!F2263</f>
        <v>-3.5163195439628675E-2</v>
      </c>
      <c r="F2263" s="2">
        <f>'Moving Avg'!D2263</f>
        <v>8.6359999999999992</v>
      </c>
      <c r="G2263" s="2">
        <f>'Moving Avg'!F2263</f>
        <v>8.5929999999999982</v>
      </c>
      <c r="H2263" s="2">
        <f>'Moving Avg'!G2263</f>
        <v>8.5256000000000025</v>
      </c>
      <c r="I2263" s="2">
        <f>'Moving Avg'!H2263</f>
        <v>8.0794000000000032</v>
      </c>
      <c r="J2263" s="6" t="str">
        <f>OBV!F2263</f>
        <v>BEARISH</v>
      </c>
      <c r="K2263" s="6" t="str">
        <f>OBV!G2263</f>
        <v>STRONG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8.5</v>
      </c>
      <c r="C2264" s="2">
        <f>RSI!I2264</f>
        <v>40.245235265757429</v>
      </c>
      <c r="D2264" s="2">
        <f>MACD!E2264</f>
        <v>-3.1164101720342785E-2</v>
      </c>
      <c r="E2264" s="2">
        <f>MACD!F2264</f>
        <v>-3.4363376695771497E-2</v>
      </c>
      <c r="F2264" s="2">
        <f>'Moving Avg'!D2264</f>
        <v>8.5960000000000001</v>
      </c>
      <c r="G2264" s="2">
        <f>'Moving Avg'!F2264</f>
        <v>8.5929999999999982</v>
      </c>
      <c r="H2264" s="2">
        <f>'Moving Avg'!G2264</f>
        <v>8.5260000000000034</v>
      </c>
      <c r="I2264" s="2">
        <f>'Moving Avg'!H2264</f>
        <v>8.0860000000000039</v>
      </c>
      <c r="J2264" s="6" t="str">
        <f>OBV!F2264</f>
        <v>BEARISH</v>
      </c>
      <c r="K2264" s="6" t="str">
        <f>OBV!G2264</f>
        <v>STRONG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8.5</v>
      </c>
      <c r="C2265" s="2">
        <f>RSI!I2265</f>
        <v>40.245235265757429</v>
      </c>
      <c r="D2265" s="2">
        <f>MACD!E2265</f>
        <v>-1.6971227553440826E-2</v>
      </c>
      <c r="E2265" s="2">
        <f>MACD!F2265</f>
        <v>-3.0884946867305366E-2</v>
      </c>
      <c r="F2265" s="2">
        <f>'Moving Avg'!D2265</f>
        <v>8.5579999999999998</v>
      </c>
      <c r="G2265" s="2">
        <f>'Moving Avg'!F2265</f>
        <v>8.593</v>
      </c>
      <c r="H2265" s="2">
        <f>'Moving Avg'!G2265</f>
        <v>8.5266000000000037</v>
      </c>
      <c r="I2265" s="2">
        <f>'Moving Avg'!H2265</f>
        <v>8.0926000000000027</v>
      </c>
      <c r="J2265" s="6" t="str">
        <f>OBV!F2265</f>
        <v>BEARISH</v>
      </c>
      <c r="K2265" s="6" t="str">
        <f>OBV!G2265</f>
        <v>STRONG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8.5</v>
      </c>
      <c r="C2266" s="2">
        <f>RSI!I2266</f>
        <v>40.245235265757429</v>
      </c>
      <c r="D2266" s="2">
        <f>MACD!E2266</f>
        <v>-4.5184489035499098E-3</v>
      </c>
      <c r="E2266" s="2">
        <f>MACD!F2266</f>
        <v>-2.5611647274554276E-2</v>
      </c>
      <c r="F2266" s="2">
        <f>'Moving Avg'!D2266</f>
        <v>8.52</v>
      </c>
      <c r="G2266" s="2">
        <f>'Moving Avg'!F2266</f>
        <v>8.593</v>
      </c>
      <c r="H2266" s="2">
        <f>'Moving Avg'!G2266</f>
        <v>8.5272000000000023</v>
      </c>
      <c r="I2266" s="2">
        <f>'Moving Avg'!H2266</f>
        <v>8.0992000000000033</v>
      </c>
      <c r="J2266" s="6" t="str">
        <f>OBV!F2266</f>
        <v>BEARISH</v>
      </c>
      <c r="K2266" s="6" t="str">
        <f>OBV!G2266</f>
        <v>STRONG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8.5</v>
      </c>
      <c r="C2267" s="2">
        <f>RSI!I2267</f>
        <v>40.245235265757429</v>
      </c>
      <c r="D2267" s="2">
        <f>MACD!E2267</f>
        <v>2.1813710425037769E-2</v>
      </c>
      <c r="E2267" s="2">
        <f>MACD!F2267</f>
        <v>-1.612657573463587E-2</v>
      </c>
      <c r="F2267" s="2">
        <f>'Moving Avg'!D2267</f>
        <v>8.5</v>
      </c>
      <c r="G2267" s="2">
        <f>'Moving Avg'!F2267</f>
        <v>8.5879999999999992</v>
      </c>
      <c r="H2267" s="2">
        <f>'Moving Avg'!G2267</f>
        <v>8.5278000000000027</v>
      </c>
      <c r="I2267" s="2">
        <f>'Moving Avg'!H2267</f>
        <v>8.1058000000000039</v>
      </c>
      <c r="J2267" s="6" t="str">
        <f>OBV!F2267</f>
        <v>BEARISH</v>
      </c>
      <c r="K2267" s="6" t="str">
        <f>OBV!G2267</f>
        <v>STRONG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8.5</v>
      </c>
      <c r="C2268" s="2">
        <f>RSI!I2268</f>
        <v>40.245235265757437</v>
      </c>
      <c r="D2268" s="2">
        <f>MACD!E2268</f>
        <v>4.4474932572221348E-2</v>
      </c>
      <c r="E2268" s="2">
        <f>MACD!F2268</f>
        <v>-4.0062740732644264E-3</v>
      </c>
      <c r="F2268" s="2">
        <f>'Moving Avg'!D2268</f>
        <v>8.5</v>
      </c>
      <c r="G2268" s="2">
        <f>'Moving Avg'!F2268</f>
        <v>8.5830000000000002</v>
      </c>
      <c r="H2268" s="2">
        <f>'Moving Avg'!G2268</f>
        <v>8.5284000000000013</v>
      </c>
      <c r="I2268" s="2">
        <f>'Moving Avg'!H2268</f>
        <v>8.1124000000000027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8.5</v>
      </c>
      <c r="C2269" s="2">
        <f>RSI!I2269</f>
        <v>40.245235265757437</v>
      </c>
      <c r="D2269" s="2">
        <f>MACD!E2269</f>
        <v>6.4001816789275523E-2</v>
      </c>
      <c r="E2269" s="2">
        <f>MACD!F2269</f>
        <v>9.5953440992435635E-3</v>
      </c>
      <c r="F2269" s="2">
        <f>'Moving Avg'!D2269</f>
        <v>8.5</v>
      </c>
      <c r="G2269" s="2">
        <f>'Moving Avg'!F2269</f>
        <v>8.5779999999999994</v>
      </c>
      <c r="H2269" s="2">
        <f>'Moving Avg'!G2269</f>
        <v>8.5290000000000017</v>
      </c>
      <c r="I2269" s="2">
        <f>'Moving Avg'!H2269</f>
        <v>8.1184500000000028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8.5</v>
      </c>
      <c r="C2270" s="2">
        <f>RSI!I2270</f>
        <v>40.245235265757437</v>
      </c>
      <c r="D2270" s="2">
        <f>MACD!E2270</f>
        <v>7.9312033007319371E-2</v>
      </c>
      <c r="E2270" s="2">
        <f>MACD!F2270</f>
        <v>2.3538681880858725E-2</v>
      </c>
      <c r="F2270" s="2">
        <f>'Moving Avg'!D2270</f>
        <v>8.5</v>
      </c>
      <c r="G2270" s="2">
        <f>'Moving Avg'!F2270</f>
        <v>8.5729999999999986</v>
      </c>
      <c r="H2270" s="2">
        <f>'Moving Avg'!G2270</f>
        <v>8.5296000000000021</v>
      </c>
      <c r="I2270" s="2">
        <f>'Moving Avg'!H2270</f>
        <v>8.1245000000000047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8.5</v>
      </c>
      <c r="C2271" s="2">
        <f>RSI!I2271</f>
        <v>40.245235265757437</v>
      </c>
      <c r="D2271" s="2">
        <f>MACD!E2271</f>
        <v>9.2568617987184965E-2</v>
      </c>
      <c r="E2271" s="2">
        <f>MACD!F2271</f>
        <v>3.7344669102123973E-2</v>
      </c>
      <c r="F2271" s="2">
        <f>'Moving Avg'!D2271</f>
        <v>8.5</v>
      </c>
      <c r="G2271" s="2">
        <f>'Moving Avg'!F2271</f>
        <v>8.5680000000000014</v>
      </c>
      <c r="H2271" s="2">
        <f>'Moving Avg'!G2271</f>
        <v>8.5302000000000007</v>
      </c>
      <c r="I2271" s="2">
        <f>'Moving Avg'!H2271</f>
        <v>8.1300000000000043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8.6</v>
      </c>
      <c r="C2272" s="2">
        <f>RSI!I2272</f>
        <v>58.69203833438975</v>
      </c>
      <c r="D2272" s="2">
        <f>MACD!E2272</f>
        <v>8.2811599176682904E-2</v>
      </c>
      <c r="E2272" s="2">
        <f>MACD!F2272</f>
        <v>4.6438055117035762E-2</v>
      </c>
      <c r="F2272" s="2">
        <f>'Moving Avg'!D2272</f>
        <v>8.52</v>
      </c>
      <c r="G2272" s="2">
        <f>'Moving Avg'!F2272</f>
        <v>8.5730000000000004</v>
      </c>
      <c r="H2272" s="2">
        <f>'Moving Avg'!G2272</f>
        <v>8.5328000000000017</v>
      </c>
      <c r="I2272" s="2">
        <f>'Moving Avg'!H2272</f>
        <v>8.1360000000000028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8.5</v>
      </c>
      <c r="C2273" s="2">
        <f>RSI!I2273</f>
        <v>44.048035658225743</v>
      </c>
      <c r="D2273" s="2">
        <f>MACD!E2273</f>
        <v>6.624628131459076E-2</v>
      </c>
      <c r="E2273" s="2">
        <f>MACD!F2273</f>
        <v>5.0399700356546763E-2</v>
      </c>
      <c r="F2273" s="2">
        <f>'Moving Avg'!D2273</f>
        <v>8.52</v>
      </c>
      <c r="G2273" s="2">
        <f>'Moving Avg'!F2273</f>
        <v>8.5709999999999997</v>
      </c>
      <c r="H2273" s="2">
        <f>'Moving Avg'!G2273</f>
        <v>8.5334000000000003</v>
      </c>
      <c r="I2273" s="2">
        <f>'Moving Avg'!H2273</f>
        <v>8.1415000000000024</v>
      </c>
      <c r="J2273" s="6" t="str">
        <f>OBV!F2273</f>
        <v>BULLISH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8.5</v>
      </c>
      <c r="C2274" s="2">
        <f>RSI!I2274</f>
        <v>44.048035658225743</v>
      </c>
      <c r="D2274" s="2">
        <f>MACD!E2274</f>
        <v>5.2512812547258036E-2</v>
      </c>
      <c r="E2274" s="2">
        <f>MACD!F2274</f>
        <v>5.0822322794689019E-2</v>
      </c>
      <c r="F2274" s="2">
        <f>'Moving Avg'!D2274</f>
        <v>8.52</v>
      </c>
      <c r="G2274" s="2">
        <f>'Moving Avg'!F2274</f>
        <v>8.5689999999999991</v>
      </c>
      <c r="H2274" s="2">
        <f>'Moving Avg'!G2274</f>
        <v>8.5339999999999989</v>
      </c>
      <c r="I2274" s="2">
        <f>'Moving Avg'!H2274</f>
        <v>8.1472000000000033</v>
      </c>
      <c r="J2274" s="6" t="str">
        <f>OBV!F2274</f>
        <v>BULLISH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8.5</v>
      </c>
      <c r="C2275" s="2">
        <f>RSI!I2275</f>
        <v>44.048035658225743</v>
      </c>
      <c r="D2275" s="2">
        <f>MACD!E2275</f>
        <v>4.1154535734706954E-2</v>
      </c>
      <c r="E2275" s="2">
        <f>MACD!F2275</f>
        <v>4.8888765382692607E-2</v>
      </c>
      <c r="F2275" s="2">
        <f>'Moving Avg'!D2275</f>
        <v>8.52</v>
      </c>
      <c r="G2275" s="2">
        <f>'Moving Avg'!F2275</f>
        <v>8.5640000000000001</v>
      </c>
      <c r="H2275" s="2">
        <f>'Moving Avg'!G2275</f>
        <v>8.5345999999999993</v>
      </c>
      <c r="I2275" s="2">
        <f>'Moving Avg'!H2275</f>
        <v>8.1529500000000024</v>
      </c>
      <c r="J2275" s="6" t="str">
        <f>OBV!F2275</f>
        <v>BULLISH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45316</v>
      </c>
      <c r="B2276" s="2">
        <f>RSI!B2276</f>
        <v>8.5</v>
      </c>
      <c r="C2276" s="2">
        <f>RSI!I2276</f>
        <v>44.048035658225743</v>
      </c>
      <c r="D2276" s="2">
        <f>MACD!E2276</f>
        <v>3.1786603351829257E-2</v>
      </c>
      <c r="E2276" s="2">
        <f>MACD!F2276</f>
        <v>4.5468332976519941E-2</v>
      </c>
      <c r="F2276" s="2">
        <f>'Moving Avg'!D2276</f>
        <v>8.52</v>
      </c>
      <c r="G2276" s="2">
        <f>'Moving Avg'!F2276</f>
        <v>8.5589999999999993</v>
      </c>
      <c r="H2276" s="2">
        <f>'Moving Avg'!G2276</f>
        <v>8.5351999999999997</v>
      </c>
      <c r="I2276" s="2">
        <f>'Moving Avg'!H2276</f>
        <v>8.1587000000000032</v>
      </c>
      <c r="J2276" s="6" t="str">
        <f>OBV!F2276</f>
        <v>BULLISH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45317</v>
      </c>
      <c r="B2277" s="2">
        <f>RSI!B2277</f>
        <v>8.5</v>
      </c>
      <c r="C2277" s="2">
        <f>RSI!I2277</f>
        <v>44.048035658225743</v>
      </c>
      <c r="D2277" s="2">
        <f>MACD!E2277</f>
        <v>2.4084814694568024E-2</v>
      </c>
      <c r="E2277" s="2">
        <f>MACD!F2277</f>
        <v>4.1191629320129562E-2</v>
      </c>
      <c r="F2277" s="2">
        <f>'Moving Avg'!D2277</f>
        <v>8.5</v>
      </c>
      <c r="G2277" s="2">
        <f>'Moving Avg'!F2277</f>
        <v>8.5489999999999995</v>
      </c>
      <c r="H2277" s="2">
        <f>'Moving Avg'!G2277</f>
        <v>8.5358000000000001</v>
      </c>
      <c r="I2277" s="2">
        <f>'Moving Avg'!H2277</f>
        <v>8.1644500000000022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8.5</v>
      </c>
      <c r="C2278" s="2">
        <f>RSI!I2278</f>
        <v>44.048035658225743</v>
      </c>
      <c r="D2278" s="2">
        <f>MACD!E2278</f>
        <v>1.7776178969425516E-2</v>
      </c>
      <c r="E2278" s="2">
        <f>MACD!F2278</f>
        <v>3.6508539249988751E-2</v>
      </c>
      <c r="F2278" s="2">
        <f>'Moving Avg'!D2278</f>
        <v>8.5</v>
      </c>
      <c r="G2278" s="2">
        <f>'Moving Avg'!F2278</f>
        <v>8.5389999999999997</v>
      </c>
      <c r="H2278" s="2">
        <f>'Moving Avg'!G2278</f>
        <v>8.5358000000000001</v>
      </c>
      <c r="I2278" s="2">
        <f>'Moving Avg'!H2278</f>
        <v>8.1705000000000023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8.5</v>
      </c>
      <c r="C2279" s="2">
        <f>RSI!I2279</f>
        <v>44.048035658225736</v>
      </c>
      <c r="D2279" s="2">
        <f>MACD!E2279</f>
        <v>1.2630938113892043E-2</v>
      </c>
      <c r="E2279" s="2">
        <f>MACD!F2279</f>
        <v>3.1733019022769413E-2</v>
      </c>
      <c r="F2279" s="2">
        <f>'Moving Avg'!D2279</f>
        <v>8.5</v>
      </c>
      <c r="G2279" s="2">
        <f>'Moving Avg'!F2279</f>
        <v>8.5289999999999999</v>
      </c>
      <c r="H2279" s="2">
        <f>'Moving Avg'!G2279</f>
        <v>8.5358000000000001</v>
      </c>
      <c r="I2279" s="2">
        <f>'Moving Avg'!H2279</f>
        <v>8.1765500000000024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8.5</v>
      </c>
      <c r="C2280" s="2">
        <f>RSI!I2280</f>
        <v>44.048035658225736</v>
      </c>
      <c r="D2280" s="2">
        <f>MACD!E2280</f>
        <v>8.455824188743577E-3</v>
      </c>
      <c r="E2280" s="2">
        <f>MACD!F2280</f>
        <v>2.7077580055964248E-2</v>
      </c>
      <c r="F2280" s="2">
        <f>'Moving Avg'!D2280</f>
        <v>8.5</v>
      </c>
      <c r="G2280" s="2">
        <f>'Moving Avg'!F2280</f>
        <v>8.519499999999999</v>
      </c>
      <c r="H2280" s="2">
        <f>'Moving Avg'!G2280</f>
        <v>8.5358000000000001</v>
      </c>
      <c r="I2280" s="2">
        <f>'Moving Avg'!H2280</f>
        <v>8.1826000000000025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8.5</v>
      </c>
      <c r="C2281" s="2">
        <f>RSI!I2281</f>
        <v>44.048035658225736</v>
      </c>
      <c r="D2281" s="2">
        <f>MACD!E2281</f>
        <v>5.0883608663188085E-3</v>
      </c>
      <c r="E2281" s="2">
        <f>MACD!F2281</f>
        <v>2.2679736218035162E-2</v>
      </c>
      <c r="F2281" s="2">
        <f>'Moving Avg'!D2281</f>
        <v>8.5</v>
      </c>
      <c r="G2281" s="2">
        <f>'Moving Avg'!F2281</f>
        <v>8.51</v>
      </c>
      <c r="H2281" s="2">
        <f>'Moving Avg'!G2281</f>
        <v>8.5377999999999989</v>
      </c>
      <c r="I2281" s="2">
        <f>'Moving Avg'!H2281</f>
        <v>8.1886500000000026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8.5</v>
      </c>
      <c r="C2282" s="2">
        <f>RSI!I2282</f>
        <v>44.048035658225736</v>
      </c>
      <c r="D2282" s="2">
        <f>MACD!E2282</f>
        <v>1.7776663267651927E-2</v>
      </c>
      <c r="E2282" s="2">
        <f>MACD!F2282</f>
        <v>2.1699121627958513E-2</v>
      </c>
      <c r="F2282" s="2">
        <f>'Moving Avg'!D2282</f>
        <v>8.5</v>
      </c>
      <c r="G2282" s="2">
        <f>'Moving Avg'!F2282</f>
        <v>8.504999999999999</v>
      </c>
      <c r="H2282" s="2">
        <f>'Moving Avg'!G2282</f>
        <v>8.5377999999999989</v>
      </c>
      <c r="I2282" s="2">
        <f>'Moving Avg'!H2282</f>
        <v>8.1948500000000024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8.65</v>
      </c>
      <c r="C2283" s="2">
        <f>RSI!I2283</f>
        <v>68.659092626871413</v>
      </c>
      <c r="D2283" s="2">
        <f>MACD!E2283</f>
        <v>2.1589325192081787E-3</v>
      </c>
      <c r="E2283" s="2">
        <f>MACD!F2283</f>
        <v>1.7791083806208446E-2</v>
      </c>
      <c r="F2283" s="2">
        <f>'Moving Avg'!D2283</f>
        <v>8.5299999999999994</v>
      </c>
      <c r="G2283" s="2">
        <f>'Moving Avg'!F2283</f>
        <v>8.5124999999999993</v>
      </c>
      <c r="H2283" s="2">
        <f>'Moving Avg'!G2283</f>
        <v>8.5407999999999973</v>
      </c>
      <c r="I2283" s="2">
        <f>'Moving Avg'!H2283</f>
        <v>8.2018000000000022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9.0299999999999994</v>
      </c>
      <c r="C2284" s="2">
        <f>RSI!I2284</f>
        <v>85.754324501242792</v>
      </c>
      <c r="D2284" s="2">
        <f>MACD!E2284</f>
        <v>-3.9959334392184687E-2</v>
      </c>
      <c r="E2284" s="2">
        <f>MACD!F2284</f>
        <v>6.2410001665298195E-3</v>
      </c>
      <c r="F2284" s="2">
        <f>'Moving Avg'!D2284</f>
        <v>8.6359999999999992</v>
      </c>
      <c r="G2284" s="2">
        <f>'Moving Avg'!F2284</f>
        <v>8.5389999999999997</v>
      </c>
      <c r="H2284" s="2">
        <f>'Moving Avg'!G2284</f>
        <v>8.5513999999999974</v>
      </c>
      <c r="I2284" s="2">
        <f>'Moving Avg'!H2284</f>
        <v>8.2104500000000016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9.0299999999999994</v>
      </c>
      <c r="C2285" s="2">
        <f>RSI!I2285</f>
        <v>85.754324501242792</v>
      </c>
      <c r="D2285" s="2">
        <f>MACD!E2285</f>
        <v>-7.8542485569006004E-2</v>
      </c>
      <c r="E2285" s="2">
        <f>MACD!F2285</f>
        <v>-1.0715696980577347E-2</v>
      </c>
      <c r="F2285" s="2">
        <f>'Moving Avg'!D2285</f>
        <v>8.7420000000000009</v>
      </c>
      <c r="G2285" s="2">
        <f>'Moving Avg'!F2285</f>
        <v>8.5655000000000001</v>
      </c>
      <c r="H2285" s="2">
        <f>'Moving Avg'!G2285</f>
        <v>8.5623999999999985</v>
      </c>
      <c r="I2285" s="2">
        <f>'Moving Avg'!H2285</f>
        <v>8.2191000000000027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9.0299999999999994</v>
      </c>
      <c r="C2286" s="2">
        <f>RSI!I2286</f>
        <v>85.754324501242792</v>
      </c>
      <c r="D2286" s="2">
        <f>MACD!E2286</f>
        <v>-0.11391626514549991</v>
      </c>
      <c r="E2286" s="2">
        <f>MACD!F2286</f>
        <v>-3.1355810613561859E-2</v>
      </c>
      <c r="F2286" s="2">
        <f>'Moving Avg'!D2286</f>
        <v>8.8480000000000008</v>
      </c>
      <c r="G2286" s="2">
        <f>'Moving Avg'!F2286</f>
        <v>8.5920000000000005</v>
      </c>
      <c r="H2286" s="2">
        <f>'Moving Avg'!G2286</f>
        <v>8.5729999999999968</v>
      </c>
      <c r="I2286" s="2">
        <f>'Moving Avg'!H2286</f>
        <v>8.2274000000000029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8.6300000000000008</v>
      </c>
      <c r="C2287" s="2">
        <f>RSI!I2287</f>
        <v>49.940689226247585</v>
      </c>
      <c r="D2287" s="2">
        <f>MACD!E2287</f>
        <v>-0.11674283016816034</v>
      </c>
      <c r="E2287" s="2">
        <f>MACD!F2287</f>
        <v>-4.8433214524481558E-2</v>
      </c>
      <c r="F2287" s="2">
        <f>'Moving Avg'!D2287</f>
        <v>8.8740000000000006</v>
      </c>
      <c r="G2287" s="2">
        <f>'Moving Avg'!F2287</f>
        <v>8.5984999999999996</v>
      </c>
      <c r="H2287" s="2">
        <f>'Moving Avg'!G2287</f>
        <v>8.5755999999999979</v>
      </c>
      <c r="I2287" s="2">
        <f>'Moving Avg'!H2287</f>
        <v>8.2337500000000041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</row>
    <row r="2288" spans="1:12" ht="13.5" x14ac:dyDescent="0.25">
      <c r="A2288" s="3">
        <f>RSI!A2288</f>
        <v>45334</v>
      </c>
      <c r="B2288" s="2">
        <f>RSI!B2288</f>
        <v>8.5</v>
      </c>
      <c r="C2288" s="2">
        <f>RSI!I2288</f>
        <v>43.571771509595131</v>
      </c>
      <c r="D2288" s="2">
        <f>MACD!E2288</f>
        <v>-0.10947882464268943</v>
      </c>
      <c r="E2288" s="2">
        <f>MACD!F2288</f>
        <v>-6.0642336548123135E-2</v>
      </c>
      <c r="F2288" s="2">
        <f>'Moving Avg'!D2288</f>
        <v>8.8439999999999994</v>
      </c>
      <c r="G2288" s="2">
        <f>'Moving Avg'!F2288</f>
        <v>8.5984999999999996</v>
      </c>
      <c r="H2288" s="2">
        <f>'Moving Avg'!G2288</f>
        <v>8.5755999999999979</v>
      </c>
      <c r="I2288" s="2">
        <f>'Moving Avg'!H2288</f>
        <v>8.2395000000000032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8.5</v>
      </c>
      <c r="C2289" s="2">
        <f>RSI!I2289</f>
        <v>43.571771509595131</v>
      </c>
      <c r="D2289" s="2">
        <f>MACD!E2289</f>
        <v>-0.10254003028919811</v>
      </c>
      <c r="E2289" s="2">
        <f>MACD!F2289</f>
        <v>-6.9021875296338131E-2</v>
      </c>
      <c r="F2289" s="2">
        <f>'Moving Avg'!D2289</f>
        <v>8.7379999999999995</v>
      </c>
      <c r="G2289" s="2">
        <f>'Moving Avg'!F2289</f>
        <v>8.5984999999999996</v>
      </c>
      <c r="H2289" s="2">
        <f>'Moving Avg'!G2289</f>
        <v>8.5755999999999979</v>
      </c>
      <c r="I2289" s="2">
        <f>'Moving Avg'!H2289</f>
        <v>8.245250000000004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8.5</v>
      </c>
      <c r="C2290" s="2">
        <f>RSI!I2290</f>
        <v>43.571771509595131</v>
      </c>
      <c r="D2290" s="2">
        <f>MACD!E2290</f>
        <v>-9.5935105592994674E-2</v>
      </c>
      <c r="E2290" s="2">
        <f>MACD!F2290</f>
        <v>-7.440452135566944E-2</v>
      </c>
      <c r="F2290" s="2">
        <f>'Moving Avg'!D2290</f>
        <v>8.6319999999999997</v>
      </c>
      <c r="G2290" s="2">
        <f>'Moving Avg'!F2290</f>
        <v>8.5984999999999996</v>
      </c>
      <c r="H2290" s="2">
        <f>'Moving Avg'!G2290</f>
        <v>8.5755999999999979</v>
      </c>
      <c r="I2290" s="2">
        <f>'Moving Avg'!H2290</f>
        <v>8.250250000000003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8.5</v>
      </c>
      <c r="C2291" s="2">
        <f>RSI!I2291</f>
        <v>43.571771509595131</v>
      </c>
      <c r="D2291" s="2">
        <f>MACD!E2291</f>
        <v>-8.9667029485223537E-2</v>
      </c>
      <c r="E2291" s="2">
        <f>MACD!F2291</f>
        <v>-7.7457022981580262E-2</v>
      </c>
      <c r="F2291" s="2">
        <f>'Moving Avg'!D2291</f>
        <v>8.5259999999999998</v>
      </c>
      <c r="G2291" s="2">
        <f>'Moving Avg'!F2291</f>
        <v>8.5984999999999996</v>
      </c>
      <c r="H2291" s="2">
        <f>'Moving Avg'!G2291</f>
        <v>8.5755999999999979</v>
      </c>
      <c r="I2291" s="2">
        <f>'Moving Avg'!H2291</f>
        <v>8.2545000000000019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8.5</v>
      </c>
      <c r="C2292" s="2">
        <f>RSI!I2292</f>
        <v>43.571771509595131</v>
      </c>
      <c r="D2292" s="2">
        <f>MACD!E2292</f>
        <v>-8.3734297155940496E-2</v>
      </c>
      <c r="E2292" s="2">
        <f>MACD!F2292</f>
        <v>-7.8712477816452311E-2</v>
      </c>
      <c r="F2292" s="2">
        <f>'Moving Avg'!D2292</f>
        <v>8.5</v>
      </c>
      <c r="G2292" s="2">
        <f>'Moving Avg'!F2292</f>
        <v>8.5935000000000006</v>
      </c>
      <c r="H2292" s="2">
        <f>'Moving Avg'!G2292</f>
        <v>8.5765999999999956</v>
      </c>
      <c r="I2292" s="2">
        <f>'Moving Avg'!H2292</f>
        <v>8.258600000000003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8.5</v>
      </c>
      <c r="C2293" s="2">
        <f>RSI!I2293</f>
        <v>43.571771509595131</v>
      </c>
      <c r="D2293" s="2">
        <f>MACD!E2293</f>
        <v>-5.5054984964556297E-2</v>
      </c>
      <c r="E2293" s="2">
        <f>MACD!F2293</f>
        <v>-7.3980979246073109E-2</v>
      </c>
      <c r="F2293" s="2">
        <f>'Moving Avg'!D2293</f>
        <v>8.5</v>
      </c>
      <c r="G2293" s="2">
        <f>'Moving Avg'!F2293</f>
        <v>8.5935000000000006</v>
      </c>
      <c r="H2293" s="2">
        <f>'Moving Avg'!G2293</f>
        <v>8.5765999999999956</v>
      </c>
      <c r="I2293" s="2">
        <f>'Moving Avg'!H2293</f>
        <v>8.2627000000000024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8.5</v>
      </c>
      <c r="C2294" s="2">
        <f>RSI!I2294</f>
        <v>43.571771509595131</v>
      </c>
      <c r="D2294" s="2">
        <f>MACD!E2294</f>
        <v>2.8212909031138267E-2</v>
      </c>
      <c r="E2294" s="2">
        <f>MACD!F2294</f>
        <v>-5.3542201590630834E-2</v>
      </c>
      <c r="F2294" s="2">
        <f>'Moving Avg'!D2294</f>
        <v>8.5</v>
      </c>
      <c r="G2294" s="2">
        <f>'Moving Avg'!F2294</f>
        <v>8.5935000000000006</v>
      </c>
      <c r="H2294" s="2">
        <f>'Moving Avg'!G2294</f>
        <v>8.5765999999999956</v>
      </c>
      <c r="I2294" s="2">
        <f>'Moving Avg'!H2294</f>
        <v>8.266250000000003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8.5</v>
      </c>
      <c r="C2295" s="2">
        <f>RSI!I2295</f>
        <v>43.571771509595131</v>
      </c>
      <c r="D2295" s="2">
        <f>MACD!E2295</f>
        <v>9.9169658924848747E-2</v>
      </c>
      <c r="E2295" s="2">
        <f>MACD!F2295</f>
        <v>-2.2999829487534918E-2</v>
      </c>
      <c r="F2295" s="2">
        <f>'Moving Avg'!D2295</f>
        <v>8.5</v>
      </c>
      <c r="G2295" s="2">
        <f>'Moving Avg'!F2295</f>
        <v>8.5935000000000006</v>
      </c>
      <c r="H2295" s="2">
        <f>'Moving Avg'!G2295</f>
        <v>8.5765999999999991</v>
      </c>
      <c r="I2295" s="2">
        <f>'Moving Avg'!H2295</f>
        <v>8.2699500000000015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8.5</v>
      </c>
      <c r="C2296" s="2">
        <f>RSI!I2296</f>
        <v>43.571771509595131</v>
      </c>
      <c r="D2296" s="2">
        <f>MACD!E2296</f>
        <v>0.15967230161735735</v>
      </c>
      <c r="E2296" s="2">
        <f>MACD!F2296</f>
        <v>1.3534596733443535E-2</v>
      </c>
      <c r="F2296" s="2">
        <f>'Moving Avg'!D2296</f>
        <v>8.5</v>
      </c>
      <c r="G2296" s="2">
        <f>'Moving Avg'!F2296</f>
        <v>8.5935000000000006</v>
      </c>
      <c r="H2296" s="2">
        <f>'Moving Avg'!G2296</f>
        <v>8.5765999999999973</v>
      </c>
      <c r="I2296" s="2">
        <f>'Moving Avg'!H2296</f>
        <v>8.2737500000000015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45345</v>
      </c>
      <c r="B2297" s="2">
        <f>RSI!B2297</f>
        <v>8.52</v>
      </c>
      <c r="C2297" s="2">
        <f>RSI!I2297</f>
        <v>45.649383185056934</v>
      </c>
      <c r="D2297" s="2">
        <f>MACD!E2297</f>
        <v>0.14827497265430978</v>
      </c>
      <c r="E2297" s="2">
        <f>MACD!F2297</f>
        <v>4.0482671917616786E-2</v>
      </c>
      <c r="F2297" s="2">
        <f>'Moving Avg'!D2297</f>
        <v>8.5039999999999996</v>
      </c>
      <c r="G2297" s="2">
        <f>'Moving Avg'!F2297</f>
        <v>8.5945</v>
      </c>
      <c r="H2297" s="2">
        <f>'Moving Avg'!G2297</f>
        <v>8.5749999999999975</v>
      </c>
      <c r="I2297" s="2">
        <f>'Moving Avg'!H2297</f>
        <v>8.2787500000000023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8.5299999999999994</v>
      </c>
      <c r="C2298" s="2">
        <f>RSI!I2298</f>
        <v>46.705960514695747</v>
      </c>
      <c r="D2298" s="2">
        <f>MACD!E2298</f>
        <v>0.11816851865016353</v>
      </c>
      <c r="E2298" s="2">
        <f>MACD!F2298</f>
        <v>5.6019841264126138E-2</v>
      </c>
      <c r="F2298" s="2">
        <f>'Moving Avg'!D2298</f>
        <v>8.51</v>
      </c>
      <c r="G2298" s="2">
        <f>'Moving Avg'!F2298</f>
        <v>8.5960000000000001</v>
      </c>
      <c r="H2298" s="2">
        <f>'Moving Avg'!G2298</f>
        <v>8.5735999999999972</v>
      </c>
      <c r="I2298" s="2">
        <f>'Moving Avg'!H2298</f>
        <v>8.2839000000000027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8.52</v>
      </c>
      <c r="C2299" s="2">
        <f>RSI!I2299</f>
        <v>45.748203074327286</v>
      </c>
      <c r="D2299" s="2">
        <f>MACD!E2299</f>
        <v>9.3633051625262809E-2</v>
      </c>
      <c r="E2299" s="2">
        <f>MACD!F2299</f>
        <v>6.354248333635347E-2</v>
      </c>
      <c r="F2299" s="2">
        <f>'Moving Avg'!D2299</f>
        <v>8.5139999999999993</v>
      </c>
      <c r="G2299" s="2">
        <f>'Moving Avg'!F2299</f>
        <v>8.5970000000000013</v>
      </c>
      <c r="H2299" s="2">
        <f>'Moving Avg'!G2299</f>
        <v>8.5719999999999956</v>
      </c>
      <c r="I2299" s="2">
        <f>'Moving Avg'!H2299</f>
        <v>8.2874500000000015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8.5299999999999994</v>
      </c>
      <c r="C2300" s="2">
        <f>RSI!I2300</f>
        <v>46.920386726109243</v>
      </c>
      <c r="D2300" s="2">
        <f>MACD!E2300</f>
        <v>7.2374403082957173E-2</v>
      </c>
      <c r="E2300" s="2">
        <f>MACD!F2300</f>
        <v>6.5308867285674213E-2</v>
      </c>
      <c r="F2300" s="2">
        <f>'Moving Avg'!D2300</f>
        <v>8.52</v>
      </c>
      <c r="G2300" s="2">
        <f>'Moving Avg'!F2300</f>
        <v>8.5985000000000014</v>
      </c>
      <c r="H2300" s="2">
        <f>'Moving Avg'!G2300</f>
        <v>8.5705999999999953</v>
      </c>
      <c r="I2300" s="2">
        <f>'Moving Avg'!H2300</f>
        <v>8.2906000000000013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8.5399999999999991</v>
      </c>
      <c r="C2301" s="2">
        <f>RSI!I2301</f>
        <v>48.12737877804166</v>
      </c>
      <c r="D2301" s="2">
        <f>MACD!E2301</f>
        <v>5.3811366155704476E-2</v>
      </c>
      <c r="E2301" s="2">
        <f>MACD!F2301</f>
        <v>6.3009367059680271E-2</v>
      </c>
      <c r="F2301" s="2">
        <f>'Moving Avg'!D2301</f>
        <v>8.5279999999999987</v>
      </c>
      <c r="G2301" s="2">
        <f>'Moving Avg'!F2301</f>
        <v>8.6005000000000003</v>
      </c>
      <c r="H2301" s="2">
        <f>'Moving Avg'!G2301</f>
        <v>8.5693999999999964</v>
      </c>
      <c r="I2301" s="2">
        <f>'Moving Avg'!H2301</f>
        <v>8.293350000000002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8.52</v>
      </c>
      <c r="C2302" s="2">
        <f>RSI!I2302</f>
        <v>45.880303501674568</v>
      </c>
      <c r="D2302" s="2">
        <f>MACD!E2302</f>
        <v>3.9680082339129896E-2</v>
      </c>
      <c r="E2302" s="2">
        <f>MACD!F2302</f>
        <v>5.8343510115570194E-2</v>
      </c>
      <c r="F2302" s="2">
        <f>'Moving Avg'!D2302</f>
        <v>8.5280000000000005</v>
      </c>
      <c r="G2302" s="2">
        <f>'Moving Avg'!F2302</f>
        <v>8.6015000000000015</v>
      </c>
      <c r="H2302" s="2">
        <f>'Moving Avg'!G2302</f>
        <v>8.5697999999999972</v>
      </c>
      <c r="I2302" s="2">
        <f>'Moving Avg'!H2302</f>
        <v>8.2960000000000012</v>
      </c>
      <c r="J2302" s="6" t="str">
        <f>OBV!F2302</f>
        <v>BULLISH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45355</v>
      </c>
      <c r="B2303" s="2">
        <f>RSI!B2303</f>
        <v>8.5</v>
      </c>
      <c r="C2303" s="2">
        <f>RSI!I2303</f>
        <v>43.68380671229918</v>
      </c>
      <c r="D2303" s="2">
        <f>MACD!E2303</f>
        <v>2.9409930262451311E-2</v>
      </c>
      <c r="E2303" s="2">
        <f>MACD!F2303</f>
        <v>5.255679414494642E-2</v>
      </c>
      <c r="F2303" s="2">
        <f>'Moving Avg'!D2303</f>
        <v>8.5220000000000002</v>
      </c>
      <c r="G2303" s="2">
        <f>'Moving Avg'!F2303</f>
        <v>8.5939999999999994</v>
      </c>
      <c r="H2303" s="2">
        <f>'Moving Avg'!G2303</f>
        <v>8.5689999999999955</v>
      </c>
      <c r="I2303" s="2">
        <f>'Moving Avg'!H2303</f>
        <v>8.2985500000000005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8.5</v>
      </c>
      <c r="C2304" s="2">
        <f>RSI!I2304</f>
        <v>43.68380671229918</v>
      </c>
      <c r="D2304" s="2">
        <f>MACD!E2304</f>
        <v>2.1028358917332568E-2</v>
      </c>
      <c r="E2304" s="2">
        <f>MACD!F2304</f>
        <v>4.6251107099423656E-2</v>
      </c>
      <c r="F2304" s="2">
        <f>'Moving Avg'!D2304</f>
        <v>8.5180000000000007</v>
      </c>
      <c r="G2304" s="2">
        <f>'Moving Avg'!F2304</f>
        <v>8.567499999999999</v>
      </c>
      <c r="H2304" s="2">
        <f>'Moving Avg'!G2304</f>
        <v>8.5681999999999956</v>
      </c>
      <c r="I2304" s="2">
        <f>'Moving Avg'!H2304</f>
        <v>8.3014500000000009</v>
      </c>
      <c r="J2304" s="6" t="str">
        <f>OBV!F2304</f>
        <v>BULLISH</v>
      </c>
      <c r="K2304" s="6" t="str">
        <f>OBV!G2304</f>
        <v>NEUTRAL</v>
      </c>
      <c r="L2304" s="6" t="str">
        <f>OBV!H2304</f>
        <v>BULLISH DIVERGENCE</v>
      </c>
    </row>
    <row r="2305" spans="1:12" ht="13.5" x14ac:dyDescent="0.25">
      <c r="A2305" s="3">
        <f>RSI!A2305</f>
        <v>45357</v>
      </c>
      <c r="B2305" s="2">
        <f>RSI!B2305</f>
        <v>8.5</v>
      </c>
      <c r="C2305" s="2">
        <f>RSI!I2305</f>
        <v>43.683806712299173</v>
      </c>
      <c r="D2305" s="2">
        <f>MACD!E2305</f>
        <v>1.4221961323096721E-2</v>
      </c>
      <c r="E2305" s="2">
        <f>MACD!F2305</f>
        <v>3.9845277944158271E-2</v>
      </c>
      <c r="F2305" s="2">
        <f>'Moving Avg'!D2305</f>
        <v>8.5120000000000005</v>
      </c>
      <c r="G2305" s="2">
        <f>'Moving Avg'!F2305</f>
        <v>8.5410000000000004</v>
      </c>
      <c r="H2305" s="2">
        <f>'Moving Avg'!G2305</f>
        <v>8.5661999999999985</v>
      </c>
      <c r="I2305" s="2">
        <f>'Moving Avg'!H2305</f>
        <v>8.3043500000000012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8.51</v>
      </c>
      <c r="C2306" s="2">
        <f>RSI!I2306</f>
        <v>45.318618729886794</v>
      </c>
      <c r="D2306" s="2">
        <f>MACD!E2306</f>
        <v>7.9864992612517227E-3</v>
      </c>
      <c r="E2306" s="2">
        <f>MACD!F2306</f>
        <v>3.3473522207576961E-2</v>
      </c>
      <c r="F2306" s="2">
        <f>'Moving Avg'!D2306</f>
        <v>8.5059999999999985</v>
      </c>
      <c r="G2306" s="2">
        <f>'Moving Avg'!F2306</f>
        <v>8.5149999999999988</v>
      </c>
      <c r="H2306" s="2">
        <f>'Moving Avg'!G2306</f>
        <v>8.5643999999999973</v>
      </c>
      <c r="I2306" s="2">
        <f>'Moving Avg'!H2306</f>
        <v>8.3072999999999997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8.51</v>
      </c>
      <c r="C2307" s="2">
        <f>RSI!I2307</f>
        <v>45.318618729886794</v>
      </c>
      <c r="D2307" s="2">
        <f>MACD!E2307</f>
        <v>5.97311446338189E-3</v>
      </c>
      <c r="E2307" s="2">
        <f>MACD!F2307</f>
        <v>2.7973440658737948E-2</v>
      </c>
      <c r="F2307" s="2">
        <f>'Moving Avg'!D2307</f>
        <v>8.5039999999999996</v>
      </c>
      <c r="G2307" s="2">
        <f>'Moving Avg'!F2307</f>
        <v>8.5089999999999968</v>
      </c>
      <c r="H2307" s="2">
        <f>'Moving Avg'!G2307</f>
        <v>8.5605999999999991</v>
      </c>
      <c r="I2307" s="2">
        <f>'Moving Avg'!H2307</f>
        <v>8.3101500000000001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8.51</v>
      </c>
      <c r="C2308" s="2">
        <f>RSI!I2308</f>
        <v>45.318618729886794</v>
      </c>
      <c r="D2308" s="2">
        <f>MACD!E2308</f>
        <v>5.9800282033588559E-3</v>
      </c>
      <c r="E2308" s="2">
        <f>MACD!F2308</f>
        <v>2.3574758167662132E-2</v>
      </c>
      <c r="F2308" s="2">
        <f>'Moving Avg'!D2308</f>
        <v>8.5059999999999985</v>
      </c>
      <c r="G2308" s="2">
        <f>'Moving Avg'!F2308</f>
        <v>8.5094999999999974</v>
      </c>
      <c r="H2308" s="2">
        <f>'Moving Avg'!G2308</f>
        <v>8.5567999999999973</v>
      </c>
      <c r="I2308" s="2">
        <f>'Moving Avg'!H2308</f>
        <v>8.3147000000000002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8.51</v>
      </c>
      <c r="C2309" s="2">
        <f>RSI!I2309</f>
        <v>45.318618729886801</v>
      </c>
      <c r="D2309" s="2">
        <f>MACD!E2309</f>
        <v>4.6067551711086452E-3</v>
      </c>
      <c r="E2309" s="2">
        <f>MACD!F2309</f>
        <v>1.9781157568351436E-2</v>
      </c>
      <c r="F2309" s="2">
        <f>'Moving Avg'!D2309</f>
        <v>8.5079999999999991</v>
      </c>
      <c r="G2309" s="2">
        <f>'Moving Avg'!F2309</f>
        <v>8.5099999999999962</v>
      </c>
      <c r="H2309" s="2">
        <f>'Moving Avg'!G2309</f>
        <v>8.5529999999999973</v>
      </c>
      <c r="I2309" s="2">
        <f>'Moving Avg'!H2309</f>
        <v>8.3176000000000005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8.5</v>
      </c>
      <c r="C2310" s="2">
        <f>RSI!I2310</f>
        <v>43.615616261734495</v>
      </c>
      <c r="D2310" s="2">
        <f>MACD!E2310</f>
        <v>5.8714927649763382E-3</v>
      </c>
      <c r="E2310" s="2">
        <f>MACD!F2310</f>
        <v>1.6999224607676416E-2</v>
      </c>
      <c r="F2310" s="2">
        <f>'Moving Avg'!D2310</f>
        <v>8.5079999999999991</v>
      </c>
      <c r="G2310" s="2">
        <f>'Moving Avg'!F2310</f>
        <v>8.509999999999998</v>
      </c>
      <c r="H2310" s="2">
        <f>'Moving Avg'!G2310</f>
        <v>8.5491999999999972</v>
      </c>
      <c r="I2310" s="2">
        <f>'Moving Avg'!H2310</f>
        <v>8.320549999999999</v>
      </c>
      <c r="J2310" s="6" t="str">
        <f>OBV!F2310</f>
        <v>BEARISH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8.5</v>
      </c>
      <c r="C2311" s="2">
        <f>RSI!I2311</f>
        <v>43.615616261734495</v>
      </c>
      <c r="D2311" s="2">
        <f>MACD!E2311</f>
        <v>8.6758143241034702E-3</v>
      </c>
      <c r="E2311" s="2">
        <f>MACD!F2311</f>
        <v>1.5334542550961828E-2</v>
      </c>
      <c r="F2311" s="2">
        <f>'Moving Avg'!D2311</f>
        <v>8.5060000000000002</v>
      </c>
      <c r="G2311" s="2">
        <f>'Moving Avg'!F2311</f>
        <v>8.509999999999998</v>
      </c>
      <c r="H2311" s="2">
        <f>'Moving Avg'!G2311</f>
        <v>8.5453999999999972</v>
      </c>
      <c r="I2311" s="2">
        <f>'Moving Avg'!H2311</f>
        <v>8.323500000000001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8.5</v>
      </c>
      <c r="C2312" s="2">
        <f>RSI!I2312</f>
        <v>43.615616261734488</v>
      </c>
      <c r="D2312" s="2">
        <f>MACD!E2312</f>
        <v>8.1529800547670561E-3</v>
      </c>
      <c r="E2312" s="2">
        <f>MACD!F2312</f>
        <v>1.3898230051722875E-2</v>
      </c>
      <c r="F2312" s="2">
        <f>'Moving Avg'!D2312</f>
        <v>8.5039999999999996</v>
      </c>
      <c r="G2312" s="2">
        <f>'Moving Avg'!F2312</f>
        <v>8.51</v>
      </c>
      <c r="H2312" s="2">
        <f>'Moving Avg'!G2312</f>
        <v>8.5433999999999983</v>
      </c>
      <c r="I2312" s="2">
        <f>'Moving Avg'!H2312</f>
        <v>8.3261000000000003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8.5</v>
      </c>
      <c r="C2313" s="2">
        <f>RSI!I2313</f>
        <v>43.615616261734488</v>
      </c>
      <c r="D2313" s="2">
        <f>MACD!E2313</f>
        <v>4.801437763353178E-3</v>
      </c>
      <c r="E2313" s="2">
        <f>MACD!F2313</f>
        <v>1.2078871594048936E-2</v>
      </c>
      <c r="F2313" s="2">
        <f>'Moving Avg'!D2313</f>
        <v>8.5019999999999989</v>
      </c>
      <c r="G2313" s="2">
        <f>'Moving Avg'!F2313</f>
        <v>8.51</v>
      </c>
      <c r="H2313" s="2">
        <f>'Moving Avg'!G2313</f>
        <v>8.5433999999999983</v>
      </c>
      <c r="I2313" s="2">
        <f>'Moving Avg'!H2313</f>
        <v>8.3286500000000014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8.5</v>
      </c>
      <c r="C2314" s="2">
        <f>RSI!I2314</f>
        <v>43.615616261734488</v>
      </c>
      <c r="D2314" s="2">
        <f>MACD!E2314</f>
        <v>2.1208683012670093E-3</v>
      </c>
      <c r="E2314" s="2">
        <f>MACD!F2314</f>
        <v>1.0087270935492552E-2</v>
      </c>
      <c r="F2314" s="2">
        <f>'Moving Avg'!D2314</f>
        <v>8.5</v>
      </c>
      <c r="G2314" s="2">
        <f>'Moving Avg'!F2314</f>
        <v>8.5100000000000016</v>
      </c>
      <c r="H2314" s="2">
        <f>'Moving Avg'!G2314</f>
        <v>8.5433999999999983</v>
      </c>
      <c r="I2314" s="2">
        <f>'Moving Avg'!H2314</f>
        <v>8.3313000000000006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8.5</v>
      </c>
      <c r="C2315" s="2">
        <f>RSI!I2315</f>
        <v>43.615616261734488</v>
      </c>
      <c r="D2315" s="2">
        <f>MACD!E2315</f>
        <v>-3.4623975313508026E-6</v>
      </c>
      <c r="E2315" s="2">
        <f>MACD!F2315</f>
        <v>8.0691242688877719E-3</v>
      </c>
      <c r="F2315" s="2">
        <f>'Moving Avg'!D2315</f>
        <v>8.5</v>
      </c>
      <c r="G2315" s="2">
        <f>'Moving Avg'!F2315</f>
        <v>8.5100000000000016</v>
      </c>
      <c r="H2315" s="2">
        <f>'Moving Avg'!G2315</f>
        <v>8.5433999999999983</v>
      </c>
      <c r="I2315" s="2">
        <f>'Moving Avg'!H2315</f>
        <v>8.3339500000000015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8.5</v>
      </c>
      <c r="C2316" s="2">
        <f>RSI!I2316</f>
        <v>43.615616261734488</v>
      </c>
      <c r="D2316" s="2">
        <f>MACD!E2316</f>
        <v>-1.2932306015223105E-4</v>
      </c>
      <c r="E2316" s="2">
        <f>MACD!F2316</f>
        <v>6.4294348030797723E-3</v>
      </c>
      <c r="F2316" s="2">
        <f>'Moving Avg'!D2316</f>
        <v>8.5</v>
      </c>
      <c r="G2316" s="2">
        <f>'Moving Avg'!F2316</f>
        <v>8.5100000000000016</v>
      </c>
      <c r="H2316" s="2">
        <f>'Moving Avg'!G2316</f>
        <v>8.5433999999999983</v>
      </c>
      <c r="I2316" s="2">
        <f>'Moving Avg'!H2316</f>
        <v>8.3366000000000025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8.5</v>
      </c>
      <c r="C2317" s="2">
        <f>RSI!I2317</f>
        <v>43.615616261734488</v>
      </c>
      <c r="D2317" s="2">
        <f>MACD!E2317</f>
        <v>-1.1249796038015347E-4</v>
      </c>
      <c r="E2317" s="2">
        <f>MACD!F2317</f>
        <v>5.1210482503877873E-3</v>
      </c>
      <c r="F2317" s="2">
        <f>'Moving Avg'!D2317</f>
        <v>8.5</v>
      </c>
      <c r="G2317" s="2">
        <f>'Moving Avg'!F2317</f>
        <v>8.5090000000000003</v>
      </c>
      <c r="H2317" s="2">
        <f>'Moving Avg'!G2317</f>
        <v>8.5433999999999983</v>
      </c>
      <c r="I2317" s="2">
        <f>'Moving Avg'!H2317</f>
        <v>8.3393000000000015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</row>
    <row r="2318" spans="1:12" ht="13.5" x14ac:dyDescent="0.25">
      <c r="A2318" s="3">
        <f>RSI!A2318</f>
        <v>45377</v>
      </c>
      <c r="B2318" s="2">
        <f>RSI!B2318</f>
        <v>8.51</v>
      </c>
      <c r="C2318" s="2">
        <f>RSI!I2318</f>
        <v>47.20491474470527</v>
      </c>
      <c r="D2318" s="2">
        <f>MACD!E2318</f>
        <v>-7.2481450089689758E-4</v>
      </c>
      <c r="E2318" s="2">
        <f>MACD!F2318</f>
        <v>3.9518757001308505E-3</v>
      </c>
      <c r="F2318" s="2">
        <f>'Moving Avg'!D2318</f>
        <v>8.5019999999999989</v>
      </c>
      <c r="G2318" s="2">
        <f>'Moving Avg'!F2318</f>
        <v>8.5080000000000009</v>
      </c>
      <c r="H2318" s="2">
        <f>'Moving Avg'!G2318</f>
        <v>8.5435999999999979</v>
      </c>
      <c r="I2318" s="2">
        <f>'Moving Avg'!H2318</f>
        <v>8.3420500000000022</v>
      </c>
      <c r="J2318" s="6" t="str">
        <f>OBV!F2318</f>
        <v>BULLISH</v>
      </c>
      <c r="K2318" s="6" t="str">
        <f>OBV!G2318</f>
        <v>NEUTRAL</v>
      </c>
      <c r="L2318" s="6" t="str">
        <f>OBV!H2318</f>
        <v>CONFIRMED BULLISH</v>
      </c>
    </row>
    <row r="2319" spans="1:12" ht="13.5" x14ac:dyDescent="0.25">
      <c r="A2319" s="3">
        <f>RSI!A2319</f>
        <v>45378</v>
      </c>
      <c r="B2319" s="2">
        <f>RSI!B2319</f>
        <v>8.51</v>
      </c>
      <c r="C2319" s="2">
        <f>RSI!I2319</f>
        <v>47.20491474470527</v>
      </c>
      <c r="D2319" s="2">
        <f>MACD!E2319</f>
        <v>-1.1962896879005314E-3</v>
      </c>
      <c r="E2319" s="2">
        <f>MACD!F2319</f>
        <v>2.9222426225245747E-3</v>
      </c>
      <c r="F2319" s="2">
        <f>'Moving Avg'!D2319</f>
        <v>8.5039999999999996</v>
      </c>
      <c r="G2319" s="2">
        <f>'Moving Avg'!F2319</f>
        <v>8.5074999999999985</v>
      </c>
      <c r="H2319" s="2">
        <f>'Moving Avg'!G2319</f>
        <v>8.5437999999999992</v>
      </c>
      <c r="I2319" s="2">
        <f>'Moving Avg'!H2319</f>
        <v>8.344850000000001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8.52</v>
      </c>
      <c r="C2320" s="2">
        <f>RSI!I2320</f>
        <v>50.83468338583031</v>
      </c>
      <c r="D2320" s="2">
        <f>MACD!E2320</f>
        <v>-3.8312484277138736E-3</v>
      </c>
      <c r="E2320" s="2">
        <f>MACD!F2320</f>
        <v>1.5715444124768851E-3</v>
      </c>
      <c r="F2320" s="2">
        <f>'Moving Avg'!D2320</f>
        <v>8.5079999999999991</v>
      </c>
      <c r="G2320" s="2">
        <f>'Moving Avg'!F2320</f>
        <v>8.5070000000000014</v>
      </c>
      <c r="H2320" s="2">
        <f>'Moving Avg'!G2320</f>
        <v>8.5441999999999982</v>
      </c>
      <c r="I2320" s="2">
        <f>'Moving Avg'!H2320</f>
        <v>8.3477500000000013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8.5</v>
      </c>
      <c r="C2321" s="2">
        <f>RSI!I2321</f>
        <v>44.277948568501259</v>
      </c>
      <c r="D2321" s="2">
        <f>MACD!E2321</f>
        <v>-4.5984525865119252E-3</v>
      </c>
      <c r="E2321" s="2">
        <f>MACD!F2321</f>
        <v>3.3754501267912302E-4</v>
      </c>
      <c r="F2321" s="2">
        <f>'Moving Avg'!D2321</f>
        <v>8.5079999999999991</v>
      </c>
      <c r="G2321" s="2">
        <f>'Moving Avg'!F2321</f>
        <v>8.504999999999999</v>
      </c>
      <c r="H2321" s="2">
        <f>'Moving Avg'!G2321</f>
        <v>8.5441999999999982</v>
      </c>
      <c r="I2321" s="2">
        <f>'Moving Avg'!H2321</f>
        <v>8.3506</v>
      </c>
      <c r="J2321" s="6" t="str">
        <f>OBV!F2321</f>
        <v>BULLISH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8.5</v>
      </c>
      <c r="C2322" s="2">
        <f>RSI!I2322</f>
        <v>44.277948568501259</v>
      </c>
      <c r="D2322" s="2">
        <f>MACD!E2322</f>
        <v>-5.1471344478315473E-3</v>
      </c>
      <c r="E2322" s="2">
        <f>MACD!F2322</f>
        <v>-7.5939087942301095E-4</v>
      </c>
      <c r="F2322" s="2">
        <f>'Moving Avg'!D2322</f>
        <v>8.5079999999999991</v>
      </c>
      <c r="G2322" s="2">
        <f>'Moving Avg'!F2322</f>
        <v>8.5039999999999996</v>
      </c>
      <c r="H2322" s="2">
        <f>'Moving Avg'!G2322</f>
        <v>8.5421999999999993</v>
      </c>
      <c r="I2322" s="2">
        <f>'Moving Avg'!H2322</f>
        <v>8.353250000000001</v>
      </c>
      <c r="J2322" s="6" t="str">
        <f>OBV!F2322</f>
        <v>BULLISH</v>
      </c>
      <c r="K2322" s="6" t="str">
        <f>OBV!G2322</f>
        <v>NEUTRAL</v>
      </c>
      <c r="L2322" s="6" t="str">
        <f>OBV!H2322</f>
        <v>NEUTRAL</v>
      </c>
    </row>
    <row r="2323" spans="1:12" ht="13.5" x14ac:dyDescent="0.25">
      <c r="A2323" s="3">
        <f>RSI!A2323</f>
        <v>45384</v>
      </c>
      <c r="B2323" s="2">
        <f>RSI!B2323</f>
        <v>8.5</v>
      </c>
      <c r="C2323" s="2">
        <f>RSI!I2323</f>
        <v>44.277948568501259</v>
      </c>
      <c r="D2323" s="2">
        <f>MACD!E2323</f>
        <v>-5.5183565961840486E-3</v>
      </c>
      <c r="E2323" s="2">
        <f>MACD!F2323</f>
        <v>-1.7111840227752185E-3</v>
      </c>
      <c r="F2323" s="2">
        <f>'Moving Avg'!D2323</f>
        <v>8.5060000000000002</v>
      </c>
      <c r="G2323" s="2">
        <f>'Moving Avg'!F2323</f>
        <v>8.5040000000000013</v>
      </c>
      <c r="H2323" s="2">
        <f>'Moving Avg'!G2323</f>
        <v>8.5421999999999993</v>
      </c>
      <c r="I2323" s="2">
        <f>'Moving Avg'!H2323</f>
        <v>8.3559000000000019</v>
      </c>
      <c r="J2323" s="6" t="str">
        <f>OBV!F2323</f>
        <v>BULLISH</v>
      </c>
      <c r="K2323" s="6" t="str">
        <f>OBV!G2323</f>
        <v>NEUTRAL</v>
      </c>
      <c r="L2323" s="6" t="str">
        <f>OBV!H2323</f>
        <v>BULLISH DIVERGENCE</v>
      </c>
    </row>
    <row r="2324" spans="1:12" ht="13.5" x14ac:dyDescent="0.25">
      <c r="A2324" s="3">
        <f>RSI!A2324</f>
        <v>45385</v>
      </c>
      <c r="B2324" s="2">
        <f>RSI!B2324</f>
        <v>8.5</v>
      </c>
      <c r="C2324" s="2">
        <f>RSI!I2324</f>
        <v>44.277948568501259</v>
      </c>
      <c r="D2324" s="2">
        <f>MACD!E2324</f>
        <v>-5.7463129050496775E-3</v>
      </c>
      <c r="E2324" s="2">
        <f>MACD!F2324</f>
        <v>-2.5182097992301105E-3</v>
      </c>
      <c r="F2324" s="2">
        <f>'Moving Avg'!D2324</f>
        <v>8.5039999999999996</v>
      </c>
      <c r="G2324" s="2">
        <f>'Moving Avg'!F2324</f>
        <v>8.5040000000000013</v>
      </c>
      <c r="H2324" s="2">
        <f>'Moving Avg'!G2324</f>
        <v>8.5421999999999993</v>
      </c>
      <c r="I2324" s="2">
        <f>'Moving Avg'!H2324</f>
        <v>8.3585500000000028</v>
      </c>
      <c r="J2324" s="6" t="str">
        <f>OBV!F2324</f>
        <v>BULLISH</v>
      </c>
      <c r="K2324" s="6" t="str">
        <f>OBV!G2324</f>
        <v>NEUTRAL</v>
      </c>
      <c r="L2324" s="6" t="str">
        <f>OBV!H2324</f>
        <v>BULLISH DIVERGENCE</v>
      </c>
    </row>
    <row r="2325" spans="1:12" ht="13.5" x14ac:dyDescent="0.25">
      <c r="A2325" s="3">
        <f>RSI!A2325</f>
        <v>45386</v>
      </c>
      <c r="B2325" s="2">
        <f>RSI!B2325</f>
        <v>8.8000000000000007</v>
      </c>
      <c r="C2325" s="2">
        <f>RSI!I2325</f>
        <v>84.531538281199815</v>
      </c>
      <c r="D2325" s="2">
        <f>MACD!E2325</f>
        <v>-2.8081648327608733E-2</v>
      </c>
      <c r="E2325" s="2">
        <f>MACD!F2325</f>
        <v>-7.6308975049058352E-3</v>
      </c>
      <c r="F2325" s="2">
        <f>'Moving Avg'!D2325</f>
        <v>8.5599999999999987</v>
      </c>
      <c r="G2325" s="2">
        <f>'Moving Avg'!F2325</f>
        <v>8.5190000000000001</v>
      </c>
      <c r="H2325" s="2">
        <f>'Moving Avg'!G2325</f>
        <v>8.5481999999999996</v>
      </c>
      <c r="I2325" s="2">
        <f>'Moving Avg'!H2325</f>
        <v>8.362700000000002</v>
      </c>
      <c r="J2325" s="6" t="str">
        <f>OBV!F2325</f>
        <v>BEARISH</v>
      </c>
      <c r="K2325" s="6" t="str">
        <f>OBV!G2325</f>
        <v>NEUTRAL</v>
      </c>
      <c r="L2325" s="6" t="str">
        <f>OBV!H2325</f>
        <v>BEARISH DIVERGENCE</v>
      </c>
    </row>
    <row r="2326" spans="1:12" ht="13.5" x14ac:dyDescent="0.25">
      <c r="A2326" s="3">
        <f>RSI!A2326</f>
        <v>45387</v>
      </c>
      <c r="B2326" s="2">
        <f>RSI!B2326</f>
        <v>8.8000000000000007</v>
      </c>
      <c r="C2326" s="2">
        <f>RSI!I2326</f>
        <v>84.531538281199815</v>
      </c>
      <c r="D2326" s="2">
        <f>MACD!E2326</f>
        <v>-4.8679627381433832E-2</v>
      </c>
      <c r="E2326" s="2">
        <f>MACD!F2326</f>
        <v>-1.5840643480211435E-2</v>
      </c>
      <c r="F2326" s="2">
        <f>'Moving Avg'!D2326</f>
        <v>8.6199999999999992</v>
      </c>
      <c r="G2326" s="2">
        <f>'Moving Avg'!F2326</f>
        <v>8.5335000000000001</v>
      </c>
      <c r="H2326" s="2">
        <f>'Moving Avg'!G2326</f>
        <v>8.5541999999999998</v>
      </c>
      <c r="I2326" s="2">
        <f>'Moving Avg'!H2326</f>
        <v>8.3668500000000012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9</v>
      </c>
      <c r="C2327" s="2">
        <f>RSI!I2327</f>
        <v>90.075041680697851</v>
      </c>
      <c r="D2327" s="2">
        <f>MACD!E2327</f>
        <v>-8.2496509803872797E-2</v>
      </c>
      <c r="E2327" s="2">
        <f>MACD!F2327</f>
        <v>-2.9171816744943711E-2</v>
      </c>
      <c r="F2327" s="2">
        <f>'Moving Avg'!D2327</f>
        <v>8.7200000000000006</v>
      </c>
      <c r="G2327" s="2">
        <f>'Moving Avg'!F2327</f>
        <v>8.5580000000000016</v>
      </c>
      <c r="H2327" s="2">
        <f>'Moving Avg'!G2327</f>
        <v>8.5641999999999996</v>
      </c>
      <c r="I2327" s="2">
        <f>'Moving Avg'!H2327</f>
        <v>8.3720000000000034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9</v>
      </c>
      <c r="C2328" s="2">
        <f>RSI!I2328</f>
        <v>90.075041680697851</v>
      </c>
      <c r="D2328" s="2">
        <f>MACD!E2328</f>
        <v>-0.11221063124819075</v>
      </c>
      <c r="E2328" s="2">
        <f>MACD!F2328</f>
        <v>-4.5779579645593121E-2</v>
      </c>
      <c r="F2328" s="2">
        <f>'Moving Avg'!D2328</f>
        <v>8.82</v>
      </c>
      <c r="G2328" s="2">
        <f>'Moving Avg'!F2328</f>
        <v>8.5825000000000014</v>
      </c>
      <c r="H2328" s="2">
        <f>'Moving Avg'!G2328</f>
        <v>8.5741999999999994</v>
      </c>
      <c r="I2328" s="2">
        <f>'Moving Avg'!H2328</f>
        <v>8.3772500000000019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8.86</v>
      </c>
      <c r="C2329" s="2">
        <f>RSI!I2329</f>
        <v>69.774727943464498</v>
      </c>
      <c r="D2329" s="2">
        <f>MACD!E2329</f>
        <v>-0.12942584740828877</v>
      </c>
      <c r="E2329" s="2">
        <f>MACD!F2329</f>
        <v>-6.2508833198132246E-2</v>
      </c>
      <c r="F2329" s="2">
        <f>'Moving Avg'!D2329</f>
        <v>8.8919999999999995</v>
      </c>
      <c r="G2329" s="2">
        <f>'Moving Avg'!F2329</f>
        <v>8.6</v>
      </c>
      <c r="H2329" s="2">
        <f>'Moving Avg'!G2329</f>
        <v>8.5814000000000004</v>
      </c>
      <c r="I2329" s="2">
        <f>'Moving Avg'!H2329</f>
        <v>8.3818000000000037</v>
      </c>
      <c r="J2329" s="6" t="str">
        <f>OBV!F2329</f>
        <v>BEARISH</v>
      </c>
      <c r="K2329" s="6" t="str">
        <f>OBV!G2329</f>
        <v>NEUTRAL</v>
      </c>
      <c r="L2329" s="6" t="str">
        <f>OBV!H2329</f>
        <v>BEARISH DIVERGENCE</v>
      </c>
    </row>
    <row r="2330" spans="1:12" ht="13.5" x14ac:dyDescent="0.25">
      <c r="A2330" s="3">
        <f>RSI!A2330</f>
        <v>45398</v>
      </c>
      <c r="B2330" s="2">
        <f>RSI!B2330</f>
        <v>8.8000000000000007</v>
      </c>
      <c r="C2330" s="2">
        <f>RSI!I2330</f>
        <v>63.200747728829214</v>
      </c>
      <c r="D2330" s="2">
        <f>MACD!E2330</f>
        <v>-0.13944431195072227</v>
      </c>
      <c r="E2330" s="2">
        <f>MACD!F2330</f>
        <v>-7.7895928948650259E-2</v>
      </c>
      <c r="F2330" s="2">
        <f>'Moving Avg'!D2330</f>
        <v>8.8919999999999995</v>
      </c>
      <c r="G2330" s="2">
        <f>'Moving Avg'!F2330</f>
        <v>8.6150000000000002</v>
      </c>
      <c r="H2330" s="2">
        <f>'Moving Avg'!G2330</f>
        <v>8.5874000000000006</v>
      </c>
      <c r="I2330" s="2">
        <f>'Moving Avg'!H2330</f>
        <v>8.3860500000000027</v>
      </c>
      <c r="J2330" s="6" t="str">
        <f>OBV!F2330</f>
        <v>BEARISH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45399</v>
      </c>
      <c r="B2331" s="2">
        <f>RSI!B2331</f>
        <v>8.8000000000000007</v>
      </c>
      <c r="C2331" s="2">
        <f>RSI!I2331</f>
        <v>63.200747728829214</v>
      </c>
      <c r="D2331" s="2">
        <f>MACD!E2331</f>
        <v>-0.1519722336070366</v>
      </c>
      <c r="E2331" s="2">
        <f>MACD!F2331</f>
        <v>-9.2711189880327532E-2</v>
      </c>
      <c r="F2331" s="2">
        <f>'Moving Avg'!D2331</f>
        <v>8.8919999999999995</v>
      </c>
      <c r="G2331" s="2">
        <f>'Moving Avg'!F2331</f>
        <v>8.6300000000000008</v>
      </c>
      <c r="H2331" s="2">
        <f>'Moving Avg'!G2331</f>
        <v>8.5934000000000008</v>
      </c>
      <c r="I2331" s="2">
        <f>'Moving Avg'!H2331</f>
        <v>8.3903000000000016</v>
      </c>
      <c r="J2331" s="6" t="str">
        <f>OBV!F2331</f>
        <v>BEARISH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45400</v>
      </c>
      <c r="B2332" s="2">
        <f>RSI!B2332</f>
        <v>8.6</v>
      </c>
      <c r="C2332" s="2">
        <f>RSI!I2332</f>
        <v>46.32697213332542</v>
      </c>
      <c r="D2332" s="2">
        <f>MACD!E2332</f>
        <v>-0.14865966813996678</v>
      </c>
      <c r="E2332" s="2">
        <f>MACD!F2332</f>
        <v>-0.10390088553225538</v>
      </c>
      <c r="F2332" s="2">
        <f>'Moving Avg'!D2332</f>
        <v>8.8120000000000012</v>
      </c>
      <c r="G2332" s="2">
        <f>'Moving Avg'!F2332</f>
        <v>8.6350000000000016</v>
      </c>
      <c r="H2332" s="2">
        <f>'Moving Avg'!G2332</f>
        <v>8.5954000000000015</v>
      </c>
      <c r="I2332" s="2">
        <f>'Moving Avg'!H2332</f>
        <v>8.3935500000000012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8.69</v>
      </c>
      <c r="C2333" s="2">
        <f>RSI!I2333</f>
        <v>52.475921970283792</v>
      </c>
      <c r="D2333" s="2">
        <f>MACD!E2333</f>
        <v>-0.15217649384935683</v>
      </c>
      <c r="E2333" s="2">
        <f>MACD!F2333</f>
        <v>-0.11355600719567568</v>
      </c>
      <c r="F2333" s="2">
        <f>'Moving Avg'!D2333</f>
        <v>8.75</v>
      </c>
      <c r="G2333" s="2">
        <f>'Moving Avg'!F2333</f>
        <v>8.6445000000000007</v>
      </c>
      <c r="H2333" s="2">
        <f>'Moving Avg'!G2333</f>
        <v>8.5961999999999996</v>
      </c>
      <c r="I2333" s="2">
        <f>'Moving Avg'!H2333</f>
        <v>8.3973000000000013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8.64</v>
      </c>
      <c r="C2334" s="2">
        <f>RSI!I2334</f>
        <v>49.109833732895019</v>
      </c>
      <c r="D2334" s="2">
        <f>MACD!E2334</f>
        <v>-0.15165917503079385</v>
      </c>
      <c r="E2334" s="2">
        <f>MACD!F2334</f>
        <v>-0.12117664076269932</v>
      </c>
      <c r="F2334" s="2">
        <f>'Moving Avg'!D2334</f>
        <v>8.7059999999999995</v>
      </c>
      <c r="G2334" s="2">
        <f>'Moving Avg'!F2334</f>
        <v>8.6515000000000022</v>
      </c>
      <c r="H2334" s="2">
        <f>'Moving Avg'!G2334</f>
        <v>8.5884</v>
      </c>
      <c r="I2334" s="2">
        <f>'Moving Avg'!H2334</f>
        <v>8.4007500000000022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8.59</v>
      </c>
      <c r="C2335" s="2">
        <f>RSI!I2335</f>
        <v>45.936552928160765</v>
      </c>
      <c r="D2335" s="2">
        <f>MACD!E2335</f>
        <v>-0.10126345031504513</v>
      </c>
      <c r="E2335" s="2">
        <f>MACD!F2335</f>
        <v>-0.1171940026731685</v>
      </c>
      <c r="F2335" s="2">
        <f>'Moving Avg'!D2335</f>
        <v>8.6639999999999979</v>
      </c>
      <c r="G2335" s="2">
        <f>'Moving Avg'!F2335</f>
        <v>8.6559999999999988</v>
      </c>
      <c r="H2335" s="2">
        <f>'Moving Avg'!G2335</f>
        <v>8.5795999999999992</v>
      </c>
      <c r="I2335" s="2">
        <f>'Moving Avg'!H2335</f>
        <v>8.4039500000000018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8.5500000000000007</v>
      </c>
      <c r="C2336" s="2">
        <f>RSI!I2336</f>
        <v>43.514156166252242</v>
      </c>
      <c r="D2336" s="2">
        <f>MACD!E2336</f>
        <v>-5.5269495619628017E-2</v>
      </c>
      <c r="E2336" s="2">
        <f>MACD!F2336</f>
        <v>-0.1048091012624604</v>
      </c>
      <c r="F2336" s="2">
        <f>'Moving Avg'!D2336</f>
        <v>8.613999999999999</v>
      </c>
      <c r="G2336" s="2">
        <f>'Moving Avg'!F2336</f>
        <v>8.6585000000000001</v>
      </c>
      <c r="H2336" s="2">
        <f>'Moving Avg'!G2336</f>
        <v>8.5699999999999985</v>
      </c>
      <c r="I2336" s="2">
        <f>'Moving Avg'!H2336</f>
        <v>8.4069500000000001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8.5</v>
      </c>
      <c r="C2337" s="2">
        <f>RSI!I2337</f>
        <v>40.629940339894681</v>
      </c>
      <c r="D2337" s="2">
        <f>MACD!E2337</f>
        <v>1.8717443194383065E-2</v>
      </c>
      <c r="E2337" s="2">
        <f>MACD!F2337</f>
        <v>-8.010379237109172E-2</v>
      </c>
      <c r="F2337" s="2">
        <f>'Moving Avg'!D2337</f>
        <v>8.5939999999999994</v>
      </c>
      <c r="G2337" s="2">
        <f>'Moving Avg'!F2337</f>
        <v>8.6585000000000001</v>
      </c>
      <c r="H2337" s="2">
        <f>'Moving Avg'!G2337</f>
        <v>8.5673999999999992</v>
      </c>
      <c r="I2337" s="2">
        <f>'Moving Avg'!H2337</f>
        <v>8.4097000000000008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8.5</v>
      </c>
      <c r="C2338" s="2">
        <f>RSI!I2338</f>
        <v>40.629940339894681</v>
      </c>
      <c r="D2338" s="2">
        <f>MACD!E2338</f>
        <v>8.2169119550725256E-2</v>
      </c>
      <c r="E2338" s="2">
        <f>MACD!F2338</f>
        <v>-4.7649209986728322E-2</v>
      </c>
      <c r="F2338" s="2">
        <f>'Moving Avg'!D2338</f>
        <v>8.5560000000000009</v>
      </c>
      <c r="G2338" s="2">
        <f>'Moving Avg'!F2338</f>
        <v>8.6579999999999995</v>
      </c>
      <c r="H2338" s="2">
        <f>'Moving Avg'!G2338</f>
        <v>8.5673999999999992</v>
      </c>
      <c r="I2338" s="2">
        <f>'Moving Avg'!H2338</f>
        <v>8.4124499999999998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8.5</v>
      </c>
      <c r="C2339" s="2">
        <f>RSI!I2339</f>
        <v>40.629940339894681</v>
      </c>
      <c r="D2339" s="2">
        <f>MACD!E2339</f>
        <v>0.11510511533360557</v>
      </c>
      <c r="E2339" s="2">
        <f>MACD!F2339</f>
        <v>-1.5098344922661544E-2</v>
      </c>
      <c r="F2339" s="2">
        <f>'Moving Avg'!D2339</f>
        <v>8.5280000000000005</v>
      </c>
      <c r="G2339" s="2">
        <f>'Moving Avg'!F2339</f>
        <v>8.6575000000000006</v>
      </c>
      <c r="H2339" s="2">
        <f>'Moving Avg'!G2339</f>
        <v>8.5673999999999992</v>
      </c>
      <c r="I2339" s="2">
        <f>'Moving Avg'!H2339</f>
        <v>8.4152500000000003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8.58</v>
      </c>
      <c r="C2340" s="2">
        <f>RSI!I2340</f>
        <v>47.574063565533052</v>
      </c>
      <c r="D2340" s="2">
        <f>MACD!E2340</f>
        <v>0.12854380017394007</v>
      </c>
      <c r="E2340" s="2">
        <f>MACD!F2340</f>
        <v>1.3630084096658781E-2</v>
      </c>
      <c r="F2340" s="2">
        <f>'Moving Avg'!D2340</f>
        <v>8.5259999999999998</v>
      </c>
      <c r="G2340" s="2">
        <f>'Moving Avg'!F2340</f>
        <v>8.6605000000000008</v>
      </c>
      <c r="H2340" s="2">
        <f>'Moving Avg'!G2340</f>
        <v>8.5689999999999991</v>
      </c>
      <c r="I2340" s="2">
        <f>'Moving Avg'!H2340</f>
        <v>8.41845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8.5500000000000007</v>
      </c>
      <c r="C2341" s="2">
        <f>RSI!I2341</f>
        <v>45.428250446832692</v>
      </c>
      <c r="D2341" s="2">
        <f>MACD!E2341</f>
        <v>0.14233714242578088</v>
      </c>
      <c r="E2341" s="2">
        <f>MACD!F2341</f>
        <v>3.9371495762483208E-2</v>
      </c>
      <c r="F2341" s="2">
        <f>'Moving Avg'!D2341</f>
        <v>8.5259999999999998</v>
      </c>
      <c r="G2341" s="2">
        <f>'Moving Avg'!F2341</f>
        <v>8.6630000000000003</v>
      </c>
      <c r="H2341" s="2">
        <f>'Moving Avg'!G2341</f>
        <v>8.57</v>
      </c>
      <c r="I2341" s="2">
        <f>'Moving Avg'!H2341</f>
        <v>8.4215000000000018</v>
      </c>
      <c r="J2341" s="6" t="str">
        <f>OBV!F2341</f>
        <v>BEARISH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45415</v>
      </c>
      <c r="B2342" s="2">
        <f>RSI!B2342</f>
        <v>8.5399999999999991</v>
      </c>
      <c r="C2342" s="2">
        <f>RSI!I2342</f>
        <v>44.704422142346722</v>
      </c>
      <c r="D2342" s="2">
        <f>MACD!E2342</f>
        <v>0.12434232917664367</v>
      </c>
      <c r="E2342" s="2">
        <f>MACD!F2342</f>
        <v>5.6365662445315302E-2</v>
      </c>
      <c r="F2342" s="2">
        <f>'Moving Avg'!D2342</f>
        <v>8.5339999999999989</v>
      </c>
      <c r="G2342" s="2">
        <f>'Moving Avg'!F2342</f>
        <v>8.6650000000000009</v>
      </c>
      <c r="H2342" s="2">
        <f>'Moving Avg'!G2342</f>
        <v>8.570800000000002</v>
      </c>
      <c r="I2342" s="2">
        <f>'Moving Avg'!H2342</f>
        <v>8.4245999999999999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</row>
    <row r="2343" spans="1:12" ht="13.5" x14ac:dyDescent="0.25">
      <c r="A2343" s="3">
        <f>RSI!A2343</f>
        <v>45418</v>
      </c>
      <c r="B2343" s="2">
        <f>RSI!B2343</f>
        <v>8.5399999999999991</v>
      </c>
      <c r="C2343" s="2">
        <f>RSI!I2343</f>
        <v>44.704422142346722</v>
      </c>
      <c r="D2343" s="2">
        <f>MACD!E2343</f>
        <v>0.12335673669738867</v>
      </c>
      <c r="E2343" s="2">
        <f>MACD!F2343</f>
        <v>6.976387729572997E-2</v>
      </c>
      <c r="F2343" s="2">
        <f>'Moving Avg'!D2343</f>
        <v>8.5419999999999998</v>
      </c>
      <c r="G2343" s="2">
        <f>'Moving Avg'!F2343</f>
        <v>8.6669999999999998</v>
      </c>
      <c r="H2343" s="2">
        <f>'Moving Avg'!G2343</f>
        <v>8.5716000000000019</v>
      </c>
      <c r="I2343" s="2">
        <f>'Moving Avg'!H2343</f>
        <v>8.4277999999999995</v>
      </c>
      <c r="J2343" s="6" t="str">
        <f>OBV!F2343</f>
        <v>BEARISH</v>
      </c>
      <c r="K2343" s="6" t="str">
        <f>OBV!G2343</f>
        <v>NEUTRAL</v>
      </c>
      <c r="L2343" s="6" t="str">
        <f>OBV!H2343</f>
        <v>BEARISH DIVERGENCE</v>
      </c>
    </row>
    <row r="2344" spans="1:12" ht="13.5" x14ac:dyDescent="0.25">
      <c r="A2344" s="3">
        <f>RSI!A2344</f>
        <v>45419</v>
      </c>
      <c r="B2344" s="2">
        <f>RSI!B2344</f>
        <v>8.5</v>
      </c>
      <c r="C2344" s="2">
        <f>RSI!I2344</f>
        <v>41.627481984547394</v>
      </c>
      <c r="D2344" s="2">
        <f>MACD!E2344</f>
        <v>0.11815883106039493</v>
      </c>
      <c r="E2344" s="2">
        <f>MACD!F2344</f>
        <v>7.9442868048662962E-2</v>
      </c>
      <c r="F2344" s="2">
        <f>'Moving Avg'!D2344</f>
        <v>8.5419999999999998</v>
      </c>
      <c r="G2344" s="2">
        <f>'Moving Avg'!F2344</f>
        <v>8.6669999999999998</v>
      </c>
      <c r="H2344" s="2">
        <f>'Moving Avg'!G2344</f>
        <v>8.5716000000000019</v>
      </c>
      <c r="I2344" s="2">
        <f>'Moving Avg'!H2344</f>
        <v>8.4308499999999995</v>
      </c>
      <c r="J2344" s="6" t="str">
        <f>OBV!F2344</f>
        <v>BEARISH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45420</v>
      </c>
      <c r="B2345" s="2">
        <f>RSI!B2345</f>
        <v>8.5</v>
      </c>
      <c r="C2345" s="2">
        <f>RSI!I2345</f>
        <v>41.627481984547394</v>
      </c>
      <c r="D2345" s="2">
        <f>MACD!E2345</f>
        <v>0.10664299238684727</v>
      </c>
      <c r="E2345" s="2">
        <f>MACD!F2345</f>
        <v>8.4882892916299829E-2</v>
      </c>
      <c r="F2345" s="2">
        <f>'Moving Avg'!D2345</f>
        <v>8.5259999999999998</v>
      </c>
      <c r="G2345" s="2">
        <f>'Moving Avg'!F2345</f>
        <v>8.6519999999999992</v>
      </c>
      <c r="H2345" s="2">
        <f>'Moving Avg'!G2345</f>
        <v>8.5716000000000019</v>
      </c>
      <c r="I2345" s="2">
        <f>'Moving Avg'!H2345</f>
        <v>8.4338999999999995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8.5</v>
      </c>
      <c r="C2346" s="2">
        <f>RSI!I2346</f>
        <v>41.627481984547394</v>
      </c>
      <c r="D2346" s="2">
        <f>MACD!E2346</f>
        <v>9.1277101774959846E-2</v>
      </c>
      <c r="E2346" s="2">
        <f>MACD!F2346</f>
        <v>8.6161734688031844E-2</v>
      </c>
      <c r="F2346" s="2">
        <f>'Moving Avg'!D2346</f>
        <v>8.516</v>
      </c>
      <c r="G2346" s="2">
        <f>'Moving Avg'!F2346</f>
        <v>8.6369999999999987</v>
      </c>
      <c r="H2346" s="2">
        <f>'Moving Avg'!G2346</f>
        <v>8.5716000000000019</v>
      </c>
      <c r="I2346" s="2">
        <f>'Moving Avg'!H2346</f>
        <v>8.4369499999999995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8.5500000000000007</v>
      </c>
      <c r="C2347" s="2">
        <f>RSI!I2347</f>
        <v>47.291366440205238</v>
      </c>
      <c r="D2347" s="2">
        <f>MACD!E2347</f>
        <v>6.7371892870774275E-2</v>
      </c>
      <c r="E2347" s="2">
        <f>MACD!F2347</f>
        <v>8.2403766324580338E-2</v>
      </c>
      <c r="F2347" s="2">
        <f>'Moving Avg'!D2347</f>
        <v>8.5180000000000007</v>
      </c>
      <c r="G2347" s="2">
        <f>'Moving Avg'!F2347</f>
        <v>8.6144999999999996</v>
      </c>
      <c r="H2347" s="2">
        <f>'Moving Avg'!G2347</f>
        <v>8.5722000000000023</v>
      </c>
      <c r="I2347" s="2">
        <f>'Moving Avg'!H2347</f>
        <v>8.4402499999999989</v>
      </c>
      <c r="J2347" s="6" t="str">
        <f>OBV!F2347</f>
        <v>BEARISH</v>
      </c>
      <c r="K2347" s="6" t="str">
        <f>OBV!G2347</f>
        <v>NEUTRAL</v>
      </c>
      <c r="L2347" s="6" t="str">
        <f>OBV!H2347</f>
        <v>BEARISH DIVERGENCE</v>
      </c>
    </row>
    <row r="2348" spans="1:12" ht="13.5" x14ac:dyDescent="0.25">
      <c r="A2348" s="3">
        <f>RSI!A2348</f>
        <v>45425</v>
      </c>
      <c r="B2348" s="2">
        <f>RSI!B2348</f>
        <v>8.5500000000000007</v>
      </c>
      <c r="C2348" s="2">
        <f>RSI!I2348</f>
        <v>47.291366440205238</v>
      </c>
      <c r="D2348" s="2">
        <f>MACD!E2348</f>
        <v>4.7305169166687477E-2</v>
      </c>
      <c r="E2348" s="2">
        <f>MACD!F2348</f>
        <v>7.5384046893001766E-2</v>
      </c>
      <c r="F2348" s="2">
        <f>'Moving Avg'!D2348</f>
        <v>8.52</v>
      </c>
      <c r="G2348" s="2">
        <f>'Moving Avg'!F2348</f>
        <v>8.5920000000000005</v>
      </c>
      <c r="H2348" s="2">
        <f>'Moving Avg'!G2348</f>
        <v>8.5726000000000031</v>
      </c>
      <c r="I2348" s="2">
        <f>'Moving Avg'!H2348</f>
        <v>8.4436499999999981</v>
      </c>
      <c r="J2348" s="6" t="str">
        <f>OBV!F2348</f>
        <v>BEARISH</v>
      </c>
      <c r="K2348" s="6" t="str">
        <f>OBV!G2348</f>
        <v>NEUTRAL</v>
      </c>
      <c r="L2348" s="6" t="str">
        <f>OBV!H2348</f>
        <v>BEARISH DIVERGENCE</v>
      </c>
    </row>
    <row r="2349" spans="1:12" ht="13.5" x14ac:dyDescent="0.25">
      <c r="A2349" s="3">
        <f>RSI!A2349</f>
        <v>45426</v>
      </c>
      <c r="B2349" s="2">
        <f>RSI!B2349</f>
        <v>8.5500000000000007</v>
      </c>
      <c r="C2349" s="2">
        <f>RSI!I2349</f>
        <v>47.291366440205238</v>
      </c>
      <c r="D2349" s="2">
        <f>MACD!E2349</f>
        <v>3.0474486274121304E-2</v>
      </c>
      <c r="E2349" s="2">
        <f>MACD!F2349</f>
        <v>6.6402134769225685E-2</v>
      </c>
      <c r="F2349" s="2">
        <f>'Moving Avg'!D2349</f>
        <v>8.5300000000000011</v>
      </c>
      <c r="G2349" s="2">
        <f>'Moving Avg'!F2349</f>
        <v>8.5765000000000011</v>
      </c>
      <c r="H2349" s="2">
        <f>'Moving Avg'!G2349</f>
        <v>8.5732000000000017</v>
      </c>
      <c r="I2349" s="2">
        <f>'Moving Avg'!H2349</f>
        <v>8.4470499999999991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8.5500000000000007</v>
      </c>
      <c r="C2350" s="2">
        <f>RSI!I2350</f>
        <v>47.291366440205238</v>
      </c>
      <c r="D2350" s="2">
        <f>MACD!E2350</f>
        <v>2.8678657953459918E-2</v>
      </c>
      <c r="E2350" s="2">
        <f>MACD!F2350</f>
        <v>5.8857439406072534E-2</v>
      </c>
      <c r="F2350" s="2">
        <f>'Moving Avg'!D2350</f>
        <v>8.5400000000000009</v>
      </c>
      <c r="G2350" s="2">
        <f>'Moving Avg'!F2350</f>
        <v>8.5640000000000018</v>
      </c>
      <c r="H2350" s="2">
        <f>'Moving Avg'!G2350</f>
        <v>8.5736000000000026</v>
      </c>
      <c r="I2350" s="2">
        <f>'Moving Avg'!H2350</f>
        <v>8.451299999999998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</row>
    <row r="2351" spans="1:12" ht="13.5" x14ac:dyDescent="0.25">
      <c r="A2351" s="3">
        <f>RSI!A2351</f>
        <v>45428</v>
      </c>
      <c r="B2351" s="2">
        <f>RSI!B2351</f>
        <v>8.5299999999999994</v>
      </c>
      <c r="C2351" s="2">
        <f>RSI!I2351</f>
        <v>44.945050173129736</v>
      </c>
      <c r="D2351" s="2">
        <f>MACD!E2351</f>
        <v>2.415282484805914E-2</v>
      </c>
      <c r="E2351" s="2">
        <f>MACD!F2351</f>
        <v>5.1916516494469864E-2</v>
      </c>
      <c r="F2351" s="2">
        <f>'Moving Avg'!D2351</f>
        <v>8.5460000000000012</v>
      </c>
      <c r="G2351" s="2">
        <f>'Moving Avg'!F2351</f>
        <v>8.5505000000000013</v>
      </c>
      <c r="H2351" s="2">
        <f>'Moving Avg'!G2351</f>
        <v>8.5734000000000012</v>
      </c>
      <c r="I2351" s="2">
        <f>'Moving Avg'!H2351</f>
        <v>8.4549499999999984</v>
      </c>
      <c r="J2351" s="6" t="str">
        <f>OBV!F2351</f>
        <v>BEARISH</v>
      </c>
      <c r="K2351" s="6" t="str">
        <f>OBV!G2351</f>
        <v>NEUTRAL</v>
      </c>
      <c r="L2351" s="6" t="str">
        <f>OBV!H2351</f>
        <v>BEARISH DIVERGENCE</v>
      </c>
    </row>
    <row r="2352" spans="1:12" ht="13.5" x14ac:dyDescent="0.25">
      <c r="A2352" s="3">
        <f>RSI!A2352</f>
        <v>45429</v>
      </c>
      <c r="B2352" s="2">
        <f>RSI!B2352</f>
        <v>8.5299999999999994</v>
      </c>
      <c r="C2352" s="2">
        <f>RSI!I2352</f>
        <v>44.945050173129736</v>
      </c>
      <c r="D2352" s="2">
        <f>MACD!E2352</f>
        <v>1.9021157032169E-2</v>
      </c>
      <c r="E2352" s="2">
        <f>MACD!F2352</f>
        <v>4.5337444602009697E-2</v>
      </c>
      <c r="F2352" s="2">
        <f>'Moving Avg'!D2352</f>
        <v>8.5419999999999998</v>
      </c>
      <c r="G2352" s="2">
        <f>'Moving Avg'!F2352</f>
        <v>8.5470000000000006</v>
      </c>
      <c r="H2352" s="2">
        <f>'Moving Avg'!G2352</f>
        <v>8.5736000000000008</v>
      </c>
      <c r="I2352" s="2">
        <f>'Moving Avg'!H2352</f>
        <v>8.4586499999999987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8.5299999999999994</v>
      </c>
      <c r="C2353" s="2">
        <f>RSI!I2353</f>
        <v>44.945050173129736</v>
      </c>
      <c r="D2353" s="2">
        <f>MACD!E2353</f>
        <v>1.4897814361233941E-2</v>
      </c>
      <c r="E2353" s="2">
        <f>MACD!F2353</f>
        <v>3.9249518553854543E-2</v>
      </c>
      <c r="F2353" s="2">
        <f>'Moving Avg'!D2353</f>
        <v>8.5380000000000003</v>
      </c>
      <c r="G2353" s="2">
        <f>'Moving Avg'!F2353</f>
        <v>8.5389999999999997</v>
      </c>
      <c r="H2353" s="2">
        <f>'Moving Avg'!G2353</f>
        <v>8.5742000000000012</v>
      </c>
      <c r="I2353" s="2">
        <f>'Moving Avg'!H2353</f>
        <v>8.4623499999999989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8.52</v>
      </c>
      <c r="C2354" s="2">
        <f>RSI!I2354</f>
        <v>43.594350016848786</v>
      </c>
      <c r="D2354" s="2">
        <f>MACD!E2354</f>
        <v>6.1983542702037653E-3</v>
      </c>
      <c r="E2354" s="2">
        <f>MACD!F2354</f>
        <v>3.263928569712439E-2</v>
      </c>
      <c r="F2354" s="2">
        <f>'Moving Avg'!D2354</f>
        <v>8.532</v>
      </c>
      <c r="G2354" s="2">
        <f>'Moving Avg'!F2354</f>
        <v>8.5329999999999995</v>
      </c>
      <c r="H2354" s="2">
        <f>'Moving Avg'!G2354</f>
        <v>8.5746000000000002</v>
      </c>
      <c r="I2354" s="2">
        <f>'Moving Avg'!H2354</f>
        <v>8.4660499999999992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8.4</v>
      </c>
      <c r="C2355" s="2">
        <f>RSI!I2355</f>
        <v>31.399716826778445</v>
      </c>
      <c r="D2355" s="2">
        <f>MACD!E2355</f>
        <v>7.972870104634211E-3</v>
      </c>
      <c r="E2355" s="2">
        <f>MACD!F2355</f>
        <v>2.7706002578626356E-2</v>
      </c>
      <c r="F2355" s="2">
        <f>'Moving Avg'!D2355</f>
        <v>8.5019999999999989</v>
      </c>
      <c r="G2355" s="2">
        <f>'Moving Avg'!F2355</f>
        <v>8.5235000000000003</v>
      </c>
      <c r="H2355" s="2">
        <f>'Moving Avg'!G2355</f>
        <v>8.5725999999999996</v>
      </c>
      <c r="I2355" s="2">
        <f>'Moving Avg'!H2355</f>
        <v>8.469199999999999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8.49</v>
      </c>
      <c r="C2356" s="2">
        <f>RSI!I2356</f>
        <v>44.042502256534924</v>
      </c>
      <c r="D2356" s="2">
        <f>MACD!E2356</f>
        <v>3.7452358426683929E-3</v>
      </c>
      <c r="E2356" s="2">
        <f>MACD!F2356</f>
        <v>2.2913849231434764E-2</v>
      </c>
      <c r="F2356" s="2">
        <f>'Moving Avg'!D2356</f>
        <v>8.4939999999999998</v>
      </c>
      <c r="G2356" s="2">
        <f>'Moving Avg'!F2356</f>
        <v>8.5205000000000002</v>
      </c>
      <c r="H2356" s="2">
        <f>'Moving Avg'!G2356</f>
        <v>8.5722000000000005</v>
      </c>
      <c r="I2356" s="2">
        <f>'Moving Avg'!H2356</f>
        <v>8.4727999999999994</v>
      </c>
      <c r="J2356" s="6" t="str">
        <f>OBV!F2356</f>
        <v>BULLISH</v>
      </c>
      <c r="K2356" s="6" t="str">
        <f>OBV!G2356</f>
        <v>NEUTRAL</v>
      </c>
      <c r="L2356" s="6" t="str">
        <f>OBV!H2356</f>
        <v>BULLISH DIVERGENCE</v>
      </c>
    </row>
    <row r="2357" spans="1:12" ht="13.5" x14ac:dyDescent="0.25">
      <c r="A2357" s="3">
        <f>RSI!A2357</f>
        <v>45436</v>
      </c>
      <c r="B2357" s="2">
        <f>RSI!B2357</f>
        <v>8.5</v>
      </c>
      <c r="C2357" s="2">
        <f>RSI!I2357</f>
        <v>45.249882563042668</v>
      </c>
      <c r="D2357" s="2">
        <f>MACD!E2357</f>
        <v>7.4558330922105398E-3</v>
      </c>
      <c r="E2357" s="2">
        <f>MACD!F2357</f>
        <v>1.9822246003589922E-2</v>
      </c>
      <c r="F2357" s="2">
        <f>'Moving Avg'!D2357</f>
        <v>8.4879999999999995</v>
      </c>
      <c r="G2357" s="2">
        <f>'Moving Avg'!F2357</f>
        <v>8.5205000000000002</v>
      </c>
      <c r="H2357" s="2">
        <f>'Moving Avg'!G2357</f>
        <v>8.572000000000001</v>
      </c>
      <c r="I2357" s="2">
        <f>'Moving Avg'!H2357</f>
        <v>8.4766999999999992</v>
      </c>
      <c r="J2357" s="6" t="str">
        <f>OBV!F2357</f>
        <v>BULLISH</v>
      </c>
      <c r="K2357" s="6" t="str">
        <f>OBV!G2357</f>
        <v>NEUTRAL</v>
      </c>
      <c r="L2357" s="6" t="str">
        <f>OBV!H2357</f>
        <v>BULLISH DIVERGENCE</v>
      </c>
    </row>
    <row r="2358" spans="1:12" ht="13.5" x14ac:dyDescent="0.25">
      <c r="A2358" s="3">
        <f>RSI!A2358</f>
        <v>45439</v>
      </c>
      <c r="B2358" s="2">
        <f>RSI!B2358</f>
        <v>8.5</v>
      </c>
      <c r="C2358" s="2">
        <f>RSI!I2358</f>
        <v>45.249882563042668</v>
      </c>
      <c r="D2358" s="2">
        <f>MACD!E2358</f>
        <v>1.084782999037337E-2</v>
      </c>
      <c r="E2358" s="2">
        <f>MACD!F2358</f>
        <v>1.8027362800946613E-2</v>
      </c>
      <c r="F2358" s="2">
        <f>'Moving Avg'!D2358</f>
        <v>8.4820000000000011</v>
      </c>
      <c r="G2358" s="2">
        <f>'Moving Avg'!F2358</f>
        <v>8.520500000000002</v>
      </c>
      <c r="H2358" s="2">
        <f>'Moving Avg'!G2358</f>
        <v>8.5718000000000014</v>
      </c>
      <c r="I2358" s="2">
        <f>'Moving Avg'!H2358</f>
        <v>8.480599999999999</v>
      </c>
      <c r="J2358" s="6" t="str">
        <f>OBV!F2358</f>
        <v>BULLISH</v>
      </c>
      <c r="K2358" s="6" t="str">
        <f>OBV!G2358</f>
        <v>NEUTRAL</v>
      </c>
      <c r="L2358" s="6" t="str">
        <f>OBV!H2358</f>
        <v>BULLISH DIVERGENCE</v>
      </c>
    </row>
    <row r="2359" spans="1:12" ht="13.5" x14ac:dyDescent="0.25">
      <c r="A2359" s="3">
        <f>RSI!A2359</f>
        <v>45440</v>
      </c>
      <c r="B2359" s="2">
        <f>RSI!B2359</f>
        <v>8.5</v>
      </c>
      <c r="C2359" s="2">
        <f>RSI!I2359</f>
        <v>45.249882563042668</v>
      </c>
      <c r="D2359" s="2">
        <f>MACD!E2359</f>
        <v>1.3951555993315878E-2</v>
      </c>
      <c r="E2359" s="2">
        <f>MACD!F2359</f>
        <v>1.7212201439420465E-2</v>
      </c>
      <c r="F2359" s="2">
        <f>'Moving Avg'!D2359</f>
        <v>8.4779999999999998</v>
      </c>
      <c r="G2359" s="2">
        <f>'Moving Avg'!F2359</f>
        <v>8.520500000000002</v>
      </c>
      <c r="H2359" s="2">
        <f>'Moving Avg'!G2359</f>
        <v>8.5716000000000001</v>
      </c>
      <c r="I2359" s="2">
        <f>'Moving Avg'!H2359</f>
        <v>8.4844999999999988</v>
      </c>
      <c r="J2359" s="6" t="str">
        <f>OBV!F2359</f>
        <v>BULLISH</v>
      </c>
      <c r="K2359" s="6" t="str">
        <f>OBV!G2359</f>
        <v>NEUTRAL</v>
      </c>
      <c r="L2359" s="6" t="str">
        <f>OBV!H2359</f>
        <v>BULLISH DIVERGENCE</v>
      </c>
    </row>
    <row r="2360" spans="1:12" ht="13.5" x14ac:dyDescent="0.25">
      <c r="A2360" s="3">
        <f>RSI!A2360</f>
        <v>45441</v>
      </c>
      <c r="B2360" s="2">
        <f>RSI!B2360</f>
        <v>8.5</v>
      </c>
      <c r="C2360" s="2">
        <f>RSI!I2360</f>
        <v>45.249882563042668</v>
      </c>
      <c r="D2360" s="2">
        <f>MACD!E2360</f>
        <v>1.6794058633873732E-2</v>
      </c>
      <c r="E2360" s="2">
        <f>MACD!F2360</f>
        <v>1.712857287831112E-2</v>
      </c>
      <c r="F2360" s="2">
        <f>'Moving Avg'!D2360</f>
        <v>8.4980000000000011</v>
      </c>
      <c r="G2360" s="2">
        <f>'Moving Avg'!F2360</f>
        <v>8.5164999999999988</v>
      </c>
      <c r="H2360" s="2">
        <f>'Moving Avg'!G2360</f>
        <v>8.5716000000000001</v>
      </c>
      <c r="I2360" s="2">
        <f>'Moving Avg'!H2360</f>
        <v>8.4884999999999984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8.5</v>
      </c>
      <c r="C2361" s="2">
        <f>RSI!I2361</f>
        <v>45.249882563042668</v>
      </c>
      <c r="D2361" s="2">
        <f>MACD!E2361</f>
        <v>1.6322582826518328E-2</v>
      </c>
      <c r="E2361" s="2">
        <f>MACD!F2361</f>
        <v>1.6967374867952564E-2</v>
      </c>
      <c r="F2361" s="2">
        <f>'Moving Avg'!D2361</f>
        <v>8.5</v>
      </c>
      <c r="G2361" s="2">
        <f>'Moving Avg'!F2361</f>
        <v>8.5139999999999993</v>
      </c>
      <c r="H2361" s="2">
        <f>'Moving Avg'!G2361</f>
        <v>8.5716000000000001</v>
      </c>
      <c r="I2361" s="2">
        <f>'Moving Avg'!H2361</f>
        <v>8.4924999999999997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8.5</v>
      </c>
      <c r="C2362" s="2">
        <f>RSI!I2362</f>
        <v>45.249882563042668</v>
      </c>
      <c r="D2362" s="2">
        <f>MACD!E2362</f>
        <v>1.6109060950936893E-2</v>
      </c>
      <c r="E2362" s="2">
        <f>MACD!F2362</f>
        <v>1.6795712084549431E-2</v>
      </c>
      <c r="F2362" s="2">
        <f>'Moving Avg'!D2362</f>
        <v>8.5</v>
      </c>
      <c r="G2362" s="2">
        <f>'Moving Avg'!F2362</f>
        <v>8.5120000000000005</v>
      </c>
      <c r="H2362" s="2">
        <f>'Moving Avg'!G2362</f>
        <v>8.5716000000000001</v>
      </c>
      <c r="I2362" s="2">
        <f>'Moving Avg'!H2362</f>
        <v>8.4964999999999993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</row>
    <row r="2363" spans="1:12" ht="13.5" x14ac:dyDescent="0.25">
      <c r="A2363" s="3">
        <f>RSI!A2363</f>
        <v>45446</v>
      </c>
      <c r="B2363" s="2">
        <f>RSI!B2363</f>
        <v>8.5</v>
      </c>
      <c r="C2363" s="2">
        <f>RSI!I2363</f>
        <v>45.249882563042654</v>
      </c>
      <c r="D2363" s="2">
        <f>MACD!E2363</f>
        <v>1.6100073031880768E-2</v>
      </c>
      <c r="E2363" s="2">
        <f>MACD!F2363</f>
        <v>1.6656584274015698E-2</v>
      </c>
      <c r="F2363" s="2">
        <f>'Moving Avg'!D2363</f>
        <v>8.5</v>
      </c>
      <c r="G2363" s="2">
        <f>'Moving Avg'!F2363</f>
        <v>8.51</v>
      </c>
      <c r="H2363" s="2">
        <f>'Moving Avg'!G2363</f>
        <v>8.5716000000000001</v>
      </c>
      <c r="I2363" s="2">
        <f>'Moving Avg'!H2363</f>
        <v>8.4994999999999994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</row>
    <row r="2364" spans="1:12" ht="13.5" x14ac:dyDescent="0.25">
      <c r="A2364" s="3">
        <f>RSI!A2364</f>
        <v>45447</v>
      </c>
      <c r="B2364" s="2">
        <f>RSI!B2364</f>
        <v>8.5</v>
      </c>
      <c r="C2364" s="2">
        <f>RSI!I2364</f>
        <v>45.249882563042668</v>
      </c>
      <c r="D2364" s="2">
        <f>MACD!E2364</f>
        <v>1.4712973402627227E-2</v>
      </c>
      <c r="E2364" s="2">
        <f>MACD!F2364</f>
        <v>1.6267862099738004E-2</v>
      </c>
      <c r="F2364" s="2">
        <f>'Moving Avg'!D2364</f>
        <v>8.5</v>
      </c>
      <c r="G2364" s="2">
        <f>'Moving Avg'!F2364</f>
        <v>8.51</v>
      </c>
      <c r="H2364" s="2">
        <f>'Moving Avg'!G2364</f>
        <v>8.5716000000000001</v>
      </c>
      <c r="I2364" s="2">
        <f>'Moving Avg'!H2364</f>
        <v>8.5024999999999995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8.5</v>
      </c>
      <c r="C2365" s="2">
        <f>RSI!I2365</f>
        <v>45.249882563042668</v>
      </c>
      <c r="D2365" s="2">
        <f>MACD!E2365</f>
        <v>-4.7750730123432561E-3</v>
      </c>
      <c r="E2365" s="2">
        <f>MACD!F2365</f>
        <v>1.2059275077321751E-2</v>
      </c>
      <c r="F2365" s="2">
        <f>'Moving Avg'!D2365</f>
        <v>8.5</v>
      </c>
      <c r="G2365" s="2">
        <f>'Moving Avg'!F2365</f>
        <v>8.51</v>
      </c>
      <c r="H2365" s="2">
        <f>'Moving Avg'!G2365</f>
        <v>8.5715999999999983</v>
      </c>
      <c r="I2365" s="2">
        <f>'Moving Avg'!H2365</f>
        <v>8.5054999999999996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45449</v>
      </c>
      <c r="B2366" s="2">
        <f>RSI!B2366</f>
        <v>8.6999999999999993</v>
      </c>
      <c r="C2366" s="2">
        <f>RSI!I2366</f>
        <v>70.256971392165198</v>
      </c>
      <c r="D2366" s="2">
        <f>MACD!E2366</f>
        <v>-2.2097330767522294E-2</v>
      </c>
      <c r="E2366" s="2">
        <f>MACD!F2366</f>
        <v>5.2279539083529428E-3</v>
      </c>
      <c r="F2366" s="2">
        <f>'Moving Avg'!D2366</f>
        <v>8.5400000000000009</v>
      </c>
      <c r="G2366" s="2">
        <f>'Moving Avg'!F2366</f>
        <v>8.52</v>
      </c>
      <c r="H2366" s="2">
        <f>'Moving Avg'!G2366</f>
        <v>8.5755999999999979</v>
      </c>
      <c r="I2366" s="2">
        <f>'Moving Avg'!H2366</f>
        <v>8.5094499999999993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8.5</v>
      </c>
      <c r="C2367" s="2">
        <f>RSI!I2367</f>
        <v>47.092781817870382</v>
      </c>
      <c r="D2367" s="2">
        <f>MACD!E2367</f>
        <v>-2.1456964840467663E-2</v>
      </c>
      <c r="E2367" s="2">
        <f>MACD!F2367</f>
        <v>-1.0902984141117865E-4</v>
      </c>
      <c r="F2367" s="2">
        <f>'Moving Avg'!D2367</f>
        <v>8.5400000000000009</v>
      </c>
      <c r="G2367" s="2">
        <f>'Moving Avg'!F2367</f>
        <v>8.5175000000000001</v>
      </c>
      <c r="H2367" s="2">
        <f>'Moving Avg'!G2367</f>
        <v>8.5755999999999979</v>
      </c>
      <c r="I2367" s="2">
        <f>'Moving Avg'!H2367</f>
        <v>8.5122</v>
      </c>
      <c r="J2367" s="6" t="str">
        <f>OBV!F2367</f>
        <v>BULLISH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45453</v>
      </c>
      <c r="B2368" s="2">
        <f>RSI!B2368</f>
        <v>8.6999999999999993</v>
      </c>
      <c r="C2368" s="2">
        <f>RSI!I2368</f>
        <v>60.956061606330621</v>
      </c>
      <c r="D2368" s="2">
        <f>MACD!E2368</f>
        <v>-3.5525544643027374E-2</v>
      </c>
      <c r="E2368" s="2">
        <f>MACD!F2368</f>
        <v>-7.1923328017344185E-3</v>
      </c>
      <c r="F2368" s="2">
        <f>'Moving Avg'!D2368</f>
        <v>8.5800000000000018</v>
      </c>
      <c r="G2368" s="2">
        <f>'Moving Avg'!F2368</f>
        <v>8.5250000000000004</v>
      </c>
      <c r="H2368" s="2">
        <f>'Moving Avg'!G2368</f>
        <v>8.5793999999999979</v>
      </c>
      <c r="I2368" s="2">
        <f>'Moving Avg'!H2368</f>
        <v>8.5158999999999985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8.6999999999999993</v>
      </c>
      <c r="C2369" s="2">
        <f>RSI!I2369</f>
        <v>60.956061606330621</v>
      </c>
      <c r="D2369" s="2">
        <f>MACD!E2369</f>
        <v>-4.8422288993830165E-2</v>
      </c>
      <c r="E2369" s="2">
        <f>MACD!F2369</f>
        <v>-1.5438324040153568E-2</v>
      </c>
      <c r="F2369" s="2">
        <f>'Moving Avg'!D2369</f>
        <v>8.6199999999999992</v>
      </c>
      <c r="G2369" s="2">
        <f>'Moving Avg'!F2369</f>
        <v>8.5324999999999989</v>
      </c>
      <c r="H2369" s="2">
        <f>'Moving Avg'!G2369</f>
        <v>8.5831999999999979</v>
      </c>
      <c r="I2369" s="2">
        <f>'Moving Avg'!H2369</f>
        <v>8.5195499999999988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8.6999999999999993</v>
      </c>
      <c r="C2370" s="2">
        <f>RSI!I2370</f>
        <v>60.956061606330621</v>
      </c>
      <c r="D2370" s="2">
        <f>MACD!E2370</f>
        <v>-6.0253957200368191E-2</v>
      </c>
      <c r="E2370" s="2">
        <f>MACD!F2370</f>
        <v>-2.4401450672196495E-2</v>
      </c>
      <c r="F2370" s="2">
        <f>'Moving Avg'!D2370</f>
        <v>8.66</v>
      </c>
      <c r="G2370" s="2">
        <f>'Moving Avg'!F2370</f>
        <v>8.5399999999999974</v>
      </c>
      <c r="H2370" s="2">
        <f>'Moving Avg'!G2370</f>
        <v>8.5867999999999967</v>
      </c>
      <c r="I2370" s="2">
        <f>'Moving Avg'!H2370</f>
        <v>8.523200000000001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8.6999999999999993</v>
      </c>
      <c r="C2371" s="2">
        <f>RSI!I2371</f>
        <v>60.956061606330621</v>
      </c>
      <c r="D2371" s="2">
        <f>MACD!E2371</f>
        <v>-7.1116330214604062E-2</v>
      </c>
      <c r="E2371" s="2">
        <f>MACD!F2371</f>
        <v>-3.3744426580678007E-2</v>
      </c>
      <c r="F2371" s="2">
        <f>'Moving Avg'!D2371</f>
        <v>8.66</v>
      </c>
      <c r="G2371" s="2">
        <f>'Moving Avg'!F2371</f>
        <v>8.5484999999999989</v>
      </c>
      <c r="H2371" s="2">
        <f>'Moving Avg'!G2371</f>
        <v>8.590799999999998</v>
      </c>
      <c r="I2371" s="2">
        <f>'Moving Avg'!H2371</f>
        <v>8.5268500000000014</v>
      </c>
      <c r="J2371" s="6" t="str">
        <f>OBV!F2371</f>
        <v>BEARISH</v>
      </c>
      <c r="K2371" s="6" t="str">
        <f>OBV!G2371</f>
        <v>NEUTRAL</v>
      </c>
      <c r="L2371" s="6" t="str">
        <f>OBV!H2371</f>
        <v>NEUTRAL</v>
      </c>
    </row>
    <row r="2372" spans="1:12" ht="13.5" x14ac:dyDescent="0.25">
      <c r="A2372" s="3">
        <f>RSI!A2372</f>
        <v>45457</v>
      </c>
      <c r="B2372" s="2">
        <f>RSI!B2372</f>
        <v>8.6999999999999993</v>
      </c>
      <c r="C2372" s="2">
        <f>RSI!I2372</f>
        <v>60.956061606330621</v>
      </c>
      <c r="D2372" s="2">
        <f>MACD!E2372</f>
        <v>-8.1095496191972316E-2</v>
      </c>
      <c r="E2372" s="2">
        <f>MACD!F2372</f>
        <v>-4.3214640502936871E-2</v>
      </c>
      <c r="F2372" s="2">
        <f>'Moving Avg'!D2372</f>
        <v>8.6999999999999993</v>
      </c>
      <c r="G2372" s="2">
        <f>'Moving Avg'!F2372</f>
        <v>8.5569999999999986</v>
      </c>
      <c r="H2372" s="2">
        <f>'Moving Avg'!G2372</f>
        <v>8.5947999999999976</v>
      </c>
      <c r="I2372" s="2">
        <f>'Moving Avg'!H2372</f>
        <v>8.5305999999999997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8.6999999999999993</v>
      </c>
      <c r="C2373" s="2">
        <f>RSI!I2373</f>
        <v>60.956061606330614</v>
      </c>
      <c r="D2373" s="2">
        <f>MACD!E2373</f>
        <v>-9.026896815496066E-2</v>
      </c>
      <c r="E2373" s="2">
        <f>MACD!F2373</f>
        <v>-5.2625506033341631E-2</v>
      </c>
      <c r="F2373" s="2">
        <f>'Moving Avg'!D2373</f>
        <v>8.6999999999999993</v>
      </c>
      <c r="G2373" s="2">
        <f>'Moving Avg'!F2373</f>
        <v>8.5654999999999966</v>
      </c>
      <c r="H2373" s="2">
        <f>'Moving Avg'!G2373</f>
        <v>8.5987999999999989</v>
      </c>
      <c r="I2373" s="2">
        <f>'Moving Avg'!H2373</f>
        <v>8.5342000000000002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</row>
    <row r="2374" spans="1:12" ht="13.5" x14ac:dyDescent="0.25">
      <c r="A2374" s="3">
        <f>RSI!A2374</f>
        <v>45462</v>
      </c>
      <c r="B2374" s="2">
        <f>RSI!B2374</f>
        <v>8.5</v>
      </c>
      <c r="C2374" s="2">
        <f>RSI!I2374</f>
        <v>43.269568606364828</v>
      </c>
      <c r="D2374" s="2">
        <f>MACD!E2374</f>
        <v>-8.3891842562941576E-2</v>
      </c>
      <c r="E2374" s="2">
        <f>MACD!F2374</f>
        <v>-5.8878773339261628E-2</v>
      </c>
      <c r="F2374" s="2">
        <f>'Moving Avg'!D2374</f>
        <v>8.66</v>
      </c>
      <c r="G2374" s="2">
        <f>'Moving Avg'!F2374</f>
        <v>8.5644999999999989</v>
      </c>
      <c r="H2374" s="2">
        <f>'Moving Avg'!G2374</f>
        <v>8.5987999999999989</v>
      </c>
      <c r="I2374" s="2">
        <f>'Moving Avg'!H2374</f>
        <v>8.5367000000000015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8.5</v>
      </c>
      <c r="C2375" s="2">
        <f>RSI!I2375</f>
        <v>43.269568606364828</v>
      </c>
      <c r="D2375" s="2">
        <f>MACD!E2375</f>
        <v>-7.7939486699532878E-2</v>
      </c>
      <c r="E2375" s="2">
        <f>MACD!F2375</f>
        <v>-6.2690916011315878E-2</v>
      </c>
      <c r="F2375" s="2">
        <f>'Moving Avg'!D2375</f>
        <v>8.6199999999999992</v>
      </c>
      <c r="G2375" s="2">
        <f>'Moving Avg'!F2375</f>
        <v>8.5694999999999997</v>
      </c>
      <c r="H2375" s="2">
        <f>'Moving Avg'!G2375</f>
        <v>8.5928000000000004</v>
      </c>
      <c r="I2375" s="2">
        <f>'Moving Avg'!H2375</f>
        <v>8.5389500000000016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8.8800000000000008</v>
      </c>
      <c r="C2376" s="2">
        <f>RSI!I2376</f>
        <v>65.394841552031551</v>
      </c>
      <c r="D2376" s="2">
        <f>MACD!E2376</f>
        <v>-6.9766678126212511E-2</v>
      </c>
      <c r="E2376" s="2">
        <f>MACD!F2376</f>
        <v>-6.4106068434295213E-2</v>
      </c>
      <c r="F2376" s="2">
        <f>'Moving Avg'!D2376</f>
        <v>8.6560000000000006</v>
      </c>
      <c r="G2376" s="2">
        <f>'Moving Avg'!F2376</f>
        <v>8.5889999999999986</v>
      </c>
      <c r="H2376" s="2">
        <f>'Moving Avg'!G2376</f>
        <v>8.5944000000000003</v>
      </c>
      <c r="I2376" s="2">
        <f>'Moving Avg'!H2376</f>
        <v>8.5431000000000026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</row>
    <row r="2377" spans="1:12" ht="13.5" x14ac:dyDescent="0.25">
      <c r="A2377" s="3">
        <f>RSI!A2377</f>
        <v>45467</v>
      </c>
      <c r="B2377" s="2">
        <f>RSI!B2377</f>
        <v>8.6199999999999992</v>
      </c>
      <c r="C2377" s="2">
        <f>RSI!I2377</f>
        <v>50.797093877263421</v>
      </c>
      <c r="D2377" s="2">
        <f>MACD!E2377</f>
        <v>-7.6129672228297807E-2</v>
      </c>
      <c r="E2377" s="2">
        <f>MACD!F2377</f>
        <v>-6.6510789193095735E-2</v>
      </c>
      <c r="F2377" s="2">
        <f>'Moving Avg'!D2377</f>
        <v>8.6399999999999988</v>
      </c>
      <c r="G2377" s="2">
        <f>'Moving Avg'!F2377</f>
        <v>8.5950000000000006</v>
      </c>
      <c r="H2377" s="2">
        <f>'Moving Avg'!G2377</f>
        <v>8.5868000000000002</v>
      </c>
      <c r="I2377" s="2">
        <f>'Moving Avg'!H2377</f>
        <v>8.5457000000000019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8.6199999999999992</v>
      </c>
      <c r="C2378" s="2">
        <f>RSI!I2378</f>
        <v>50.797093877263428</v>
      </c>
      <c r="D2378" s="2">
        <f>MACD!E2378</f>
        <v>-5.0845640003682746E-2</v>
      </c>
      <c r="E2378" s="2">
        <f>MACD!F2378</f>
        <v>-6.3377759355213142E-2</v>
      </c>
      <c r="F2378" s="2">
        <f>'Moving Avg'!D2378</f>
        <v>8.6239999999999988</v>
      </c>
      <c r="G2378" s="2">
        <f>'Moving Avg'!F2378</f>
        <v>8.6010000000000009</v>
      </c>
      <c r="H2378" s="2">
        <f>'Moving Avg'!G2378</f>
        <v>8.5792000000000002</v>
      </c>
      <c r="I2378" s="2">
        <f>'Moving Avg'!H2378</f>
        <v>8.5473999999999997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</row>
    <row r="2379" spans="1:12" ht="13.5" x14ac:dyDescent="0.25">
      <c r="A2379" s="3">
        <f>RSI!A2379</f>
        <v>45469</v>
      </c>
      <c r="B2379" s="2">
        <f>RSI!B2379</f>
        <v>8.85</v>
      </c>
      <c r="C2379" s="2">
        <f>RSI!I2379</f>
        <v>59.965616493366809</v>
      </c>
      <c r="D2379" s="2">
        <f>MACD!E2379</f>
        <v>-4.6582131679512528E-2</v>
      </c>
      <c r="E2379" s="2">
        <f>MACD!F2379</f>
        <v>-6.0018633820073025E-2</v>
      </c>
      <c r="F2379" s="2">
        <f>'Moving Avg'!D2379</f>
        <v>8.6939999999999991</v>
      </c>
      <c r="G2379" s="2">
        <f>'Moving Avg'!F2379</f>
        <v>8.6185000000000009</v>
      </c>
      <c r="H2379" s="2">
        <f>'Moving Avg'!G2379</f>
        <v>8.5790000000000006</v>
      </c>
      <c r="I2379" s="2">
        <f>'Moving Avg'!H2379</f>
        <v>8.5502000000000002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8.85</v>
      </c>
      <c r="C2380" s="2">
        <f>RSI!I2380</f>
        <v>59.965616493366809</v>
      </c>
      <c r="D2380" s="2">
        <f>MACD!E2380</f>
        <v>-4.4420327360809253E-2</v>
      </c>
      <c r="E2380" s="2">
        <f>MACD!F2380</f>
        <v>-5.6898972528220279E-2</v>
      </c>
      <c r="F2380" s="2">
        <f>'Moving Avg'!D2380</f>
        <v>8.7639999999999993</v>
      </c>
      <c r="G2380" s="2">
        <f>'Moving Avg'!F2380</f>
        <v>8.636000000000001</v>
      </c>
      <c r="H2380" s="2">
        <f>'Moving Avg'!G2380</f>
        <v>8.5800000000000018</v>
      </c>
      <c r="I2380" s="2">
        <f>'Moving Avg'!H2380</f>
        <v>8.552999999999999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8.9499999999999993</v>
      </c>
      <c r="C2381" s="2">
        <f>RSI!I2381</f>
        <v>63.404213073618912</v>
      </c>
      <c r="D2381" s="2">
        <f>MACD!E2381</f>
        <v>-5.1337200588482901E-2</v>
      </c>
      <c r="E2381" s="2">
        <f>MACD!F2381</f>
        <v>-5.5786618140272803E-2</v>
      </c>
      <c r="F2381" s="2">
        <f>'Moving Avg'!D2381</f>
        <v>8.7780000000000005</v>
      </c>
      <c r="G2381" s="2">
        <f>'Moving Avg'!F2381</f>
        <v>8.6585000000000001</v>
      </c>
      <c r="H2381" s="2">
        <f>'Moving Avg'!G2381</f>
        <v>8.5830000000000002</v>
      </c>
      <c r="I2381" s="2">
        <f>'Moving Avg'!H2381</f>
        <v>8.5562500000000004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8.9499999999999993</v>
      </c>
      <c r="C2382" s="2">
        <f>RSI!I2382</f>
        <v>63.404213073618912</v>
      </c>
      <c r="D2382" s="2">
        <f>MACD!E2382</f>
        <v>-5.902036678579492E-2</v>
      </c>
      <c r="E2382" s="2">
        <f>MACD!F2382</f>
        <v>-5.6433367869377235E-2</v>
      </c>
      <c r="F2382" s="2">
        <f>'Moving Avg'!D2382</f>
        <v>8.8439999999999994</v>
      </c>
      <c r="G2382" s="2">
        <f>'Moving Avg'!F2382</f>
        <v>8.6809999999999992</v>
      </c>
      <c r="H2382" s="2">
        <f>'Moving Avg'!G2382</f>
        <v>8.59</v>
      </c>
      <c r="I2382" s="2">
        <f>'Moving Avg'!H2382</f>
        <v>8.5587499999999999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8.5500000000000007</v>
      </c>
      <c r="C2383" s="2">
        <f>RSI!I2383</f>
        <v>45.338812945271307</v>
      </c>
      <c r="D2383" s="2">
        <f>MACD!E2383</f>
        <v>-3.7586717888691723E-2</v>
      </c>
      <c r="E2383" s="2">
        <f>MACD!F2383</f>
        <v>-5.2664037873240137E-2</v>
      </c>
      <c r="F2383" s="2">
        <f>'Moving Avg'!D2383</f>
        <v>8.8299999999999983</v>
      </c>
      <c r="G2383" s="2">
        <f>'Moving Avg'!F2383</f>
        <v>8.6834999999999987</v>
      </c>
      <c r="H2383" s="2">
        <f>'Moving Avg'!G2383</f>
        <v>8.5872000000000011</v>
      </c>
      <c r="I2383" s="2">
        <f>'Moving Avg'!H2383</f>
        <v>8.5592499999999987</v>
      </c>
      <c r="J2383" s="6" t="str">
        <f>OBV!F2383</f>
        <v>BEARISH</v>
      </c>
      <c r="K2383" s="6" t="str">
        <f>OBV!G2383</f>
        <v>STRONG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8.93</v>
      </c>
      <c r="C2384" s="2">
        <f>RSI!I2384</f>
        <v>57.67618285741554</v>
      </c>
      <c r="D2384" s="2">
        <f>MACD!E2384</f>
        <v>-7.7573611568869438E-2</v>
      </c>
      <c r="E2384" s="2">
        <f>MACD!F2384</f>
        <v>-5.7645952612366005E-2</v>
      </c>
      <c r="F2384" s="2">
        <f>'Moving Avg'!D2384</f>
        <v>8.8460000000000001</v>
      </c>
      <c r="G2384" s="2">
        <f>'Moving Avg'!F2384</f>
        <v>8.7050000000000001</v>
      </c>
      <c r="H2384" s="2">
        <f>'Moving Avg'!G2384</f>
        <v>8.593</v>
      </c>
      <c r="I2384" s="2">
        <f>'Moving Avg'!H2384</f>
        <v>8.5615999999999985</v>
      </c>
      <c r="J2384" s="6" t="str">
        <f>OBV!F2384</f>
        <v>BEARISH</v>
      </c>
      <c r="K2384" s="6" t="str">
        <f>OBV!G2384</f>
        <v>STRONG</v>
      </c>
      <c r="L2384" s="6" t="str">
        <f>OBV!H2384</f>
        <v>BEARISH DIVERGENCE</v>
      </c>
    </row>
    <row r="2385" spans="1:12" ht="13.5" x14ac:dyDescent="0.25">
      <c r="A2385" s="3">
        <f>RSI!A2385</f>
        <v>45477</v>
      </c>
      <c r="B2385" s="2">
        <f>RSI!B2385</f>
        <v>8.93</v>
      </c>
      <c r="C2385" s="2">
        <f>RSI!I2385</f>
        <v>57.67618285741554</v>
      </c>
      <c r="D2385" s="2">
        <f>MACD!E2385</f>
        <v>-0.1129186295625253</v>
      </c>
      <c r="E2385" s="2">
        <f>MACD!F2385</f>
        <v>-6.8700488002397864E-2</v>
      </c>
      <c r="F2385" s="2">
        <f>'Moving Avg'!D2385</f>
        <v>8.8619999999999983</v>
      </c>
      <c r="G2385" s="2">
        <f>'Moving Avg'!F2385</f>
        <v>8.7264999999999997</v>
      </c>
      <c r="H2385" s="2">
        <f>'Moving Avg'!G2385</f>
        <v>8.5998000000000001</v>
      </c>
      <c r="I2385" s="2">
        <f>'Moving Avg'!H2385</f>
        <v>8.5639499999999984</v>
      </c>
      <c r="J2385" s="6" t="str">
        <f>OBV!F2385</f>
        <v>BEARISH</v>
      </c>
      <c r="K2385" s="6" t="str">
        <f>OBV!G2385</f>
        <v>STRONG</v>
      </c>
      <c r="L2385" s="6" t="str">
        <f>OBV!H2385</f>
        <v>BEARISH DIVERGENCE</v>
      </c>
    </row>
    <row r="2386" spans="1:12" ht="13.5" x14ac:dyDescent="0.25">
      <c r="A2386" s="3">
        <f>RSI!A2386</f>
        <v>45478</v>
      </c>
      <c r="B2386" s="2">
        <f>RSI!B2386</f>
        <v>8.94</v>
      </c>
      <c r="C2386" s="2">
        <f>RSI!I2386</f>
        <v>57.965738954848135</v>
      </c>
      <c r="D2386" s="2">
        <f>MACD!E2386</f>
        <v>-8.6503260417241989E-2</v>
      </c>
      <c r="E2386" s="2">
        <f>MACD!F2386</f>
        <v>-7.2261042485366689E-2</v>
      </c>
      <c r="F2386" s="2">
        <f>'Moving Avg'!D2386</f>
        <v>8.86</v>
      </c>
      <c r="G2386" s="2">
        <f>'Moving Avg'!F2386</f>
        <v>8.7385000000000002</v>
      </c>
      <c r="H2386" s="2">
        <f>'Moving Avg'!G2386</f>
        <v>8.6075999999999997</v>
      </c>
      <c r="I2386" s="2">
        <f>'Moving Avg'!H2386</f>
        <v>8.5663499999999999</v>
      </c>
      <c r="J2386" s="6" t="str">
        <f>OBV!F2386</f>
        <v>BEARISH</v>
      </c>
      <c r="K2386" s="6" t="str">
        <f>OBV!G2386</f>
        <v>STRONG</v>
      </c>
      <c r="L2386" s="6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8.94</v>
      </c>
      <c r="C2387" s="2">
        <f>RSI!I2387</f>
        <v>57.965738954848135</v>
      </c>
      <c r="D2387" s="2">
        <f>MACD!E2387</f>
        <v>-0.10550542692259235</v>
      </c>
      <c r="E2387" s="2">
        <f>MACD!F2387</f>
        <v>-7.8909919372811832E-2</v>
      </c>
      <c r="F2387" s="2">
        <f>'Moving Avg'!D2387</f>
        <v>8.8580000000000005</v>
      </c>
      <c r="G2387" s="2">
        <f>'Moving Avg'!F2387</f>
        <v>8.7605000000000004</v>
      </c>
      <c r="H2387" s="2">
        <f>'Moving Avg'!G2387</f>
        <v>8.6164000000000005</v>
      </c>
      <c r="I2387" s="2">
        <f>'Moving Avg'!H2387</f>
        <v>8.5678999999999998</v>
      </c>
      <c r="J2387" s="6" t="str">
        <f>OBV!F2387</f>
        <v>BEARISH</v>
      </c>
      <c r="K2387" s="6" t="str">
        <f>OBV!G2387</f>
        <v>STRONG</v>
      </c>
      <c r="L2387" s="6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8.94</v>
      </c>
      <c r="C2388" s="2">
        <f>RSI!I2388</f>
        <v>57.965738954848135</v>
      </c>
      <c r="D2388" s="2">
        <f>MACD!E2388</f>
        <v>-0.12283754681228309</v>
      </c>
      <c r="E2388" s="2">
        <f>MACD!F2388</f>
        <v>-8.7695444860706087E-2</v>
      </c>
      <c r="F2388" s="2">
        <f>'Moving Avg'!D2388</f>
        <v>8.9359999999999982</v>
      </c>
      <c r="G2388" s="2">
        <f>'Moving Avg'!F2388</f>
        <v>8.7725000000000009</v>
      </c>
      <c r="H2388" s="2">
        <f>'Moving Avg'!G2388</f>
        <v>8.6251999999999995</v>
      </c>
      <c r="I2388" s="2">
        <f>'Moving Avg'!H2388</f>
        <v>8.5694999999999997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8.94</v>
      </c>
      <c r="C2389" s="2">
        <f>RSI!I2389</f>
        <v>57.965738954848135</v>
      </c>
      <c r="D2389" s="2">
        <f>MACD!E2389</f>
        <v>-0.10327909320093198</v>
      </c>
      <c r="E2389" s="2">
        <f>MACD!F2389</f>
        <v>-9.0812174528751274E-2</v>
      </c>
      <c r="F2389" s="2">
        <f>'Moving Avg'!D2389</f>
        <v>8.9379999999999988</v>
      </c>
      <c r="G2389" s="2">
        <f>'Moving Avg'!F2389</f>
        <v>8.7844999999999995</v>
      </c>
      <c r="H2389" s="2">
        <f>'Moving Avg'!G2389</f>
        <v>8.6340000000000003</v>
      </c>
      <c r="I2389" s="2">
        <f>'Moving Avg'!H2389</f>
        <v>8.5716999999999999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8.94</v>
      </c>
      <c r="C2390" s="2">
        <f>RSI!I2390</f>
        <v>57.965738954848135</v>
      </c>
      <c r="D2390" s="2">
        <f>MACD!E2390</f>
        <v>-8.78041897367563E-2</v>
      </c>
      <c r="E2390" s="2">
        <f>MACD!F2390</f>
        <v>-9.0210577570352279E-2</v>
      </c>
      <c r="F2390" s="2">
        <f>'Moving Avg'!D2390</f>
        <v>8.94</v>
      </c>
      <c r="G2390" s="2">
        <f>'Moving Avg'!F2390</f>
        <v>8.7964999999999982</v>
      </c>
      <c r="H2390" s="2">
        <f>'Moving Avg'!G2390</f>
        <v>8.6411999999999995</v>
      </c>
      <c r="I2390" s="2">
        <f>'Moving Avg'!H2390</f>
        <v>8.5733999999999995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8.93</v>
      </c>
      <c r="C2391" s="2">
        <f>RSI!I2391</f>
        <v>57.396938376414987</v>
      </c>
      <c r="D2391" s="2">
        <f>MACD!E2391</f>
        <v>-5.9579644974375512E-2</v>
      </c>
      <c r="E2391" s="2">
        <f>MACD!F2391</f>
        <v>-8.4084391051156934E-2</v>
      </c>
      <c r="F2391" s="2">
        <f>'Moving Avg'!D2391</f>
        <v>8.9379999999999988</v>
      </c>
      <c r="G2391" s="2">
        <f>'Moving Avg'!F2391</f>
        <v>8.8079999999999998</v>
      </c>
      <c r="H2391" s="2">
        <f>'Moving Avg'!G2391</f>
        <v>8.6487999999999996</v>
      </c>
      <c r="I2391" s="2">
        <f>'Moving Avg'!H2391</f>
        <v>8.5750499999999992</v>
      </c>
      <c r="J2391" s="6" t="str">
        <f>OBV!F2391</f>
        <v>BEARISH</v>
      </c>
      <c r="K2391" s="6" t="str">
        <f>OBV!G2391</f>
        <v>NEUTRAL</v>
      </c>
      <c r="L2391" s="6" t="str">
        <f>OBV!H2391</f>
        <v>CONFIRMED BEARISH</v>
      </c>
    </row>
    <row r="2392" spans="1:12" ht="13.5" x14ac:dyDescent="0.25">
      <c r="A2392" s="3">
        <f>RSI!A2392</f>
        <v>45488</v>
      </c>
      <c r="B2392" s="2">
        <f>RSI!B2392</f>
        <v>8.93</v>
      </c>
      <c r="C2392" s="2">
        <f>RSI!I2392</f>
        <v>57.396938376414987</v>
      </c>
      <c r="D2392" s="2">
        <f>MACD!E2392</f>
        <v>-3.6559507112402301E-2</v>
      </c>
      <c r="E2392" s="2">
        <f>MACD!F2392</f>
        <v>-7.4579414263406016E-2</v>
      </c>
      <c r="F2392" s="2">
        <f>'Moving Avg'!D2392</f>
        <v>8.9359999999999999</v>
      </c>
      <c r="G2392" s="2">
        <f>'Moving Avg'!F2392</f>
        <v>8.8195000000000014</v>
      </c>
      <c r="H2392" s="2">
        <f>'Moving Avg'!G2392</f>
        <v>8.6565999999999992</v>
      </c>
      <c r="I2392" s="2">
        <f>'Moving Avg'!H2392</f>
        <v>8.5766999999999989</v>
      </c>
      <c r="J2392" s="6" t="str">
        <f>OBV!F2392</f>
        <v>BEARISH</v>
      </c>
      <c r="K2392" s="6" t="str">
        <f>OBV!G2392</f>
        <v>NEUTRAL</v>
      </c>
      <c r="L2392" s="6" t="str">
        <f>OBV!H2392</f>
        <v>CONFIRMED BEARISH</v>
      </c>
    </row>
    <row r="2393" spans="1:12" ht="13.5" x14ac:dyDescent="0.25">
      <c r="A2393" s="3">
        <f>RSI!A2393</f>
        <v>45489</v>
      </c>
      <c r="B2393" s="2">
        <f>RSI!B2393</f>
        <v>8.93</v>
      </c>
      <c r="C2393" s="2">
        <f>RSI!I2393</f>
        <v>57.396938376414987</v>
      </c>
      <c r="D2393" s="2">
        <f>MACD!E2393</f>
        <v>-7.9417695316129411E-2</v>
      </c>
      <c r="E2393" s="2">
        <f>MACD!F2393</f>
        <v>-7.5547070473950692E-2</v>
      </c>
      <c r="F2393" s="2">
        <f>'Moving Avg'!D2393</f>
        <v>8.9339999999999993</v>
      </c>
      <c r="G2393" s="2">
        <f>'Moving Avg'!F2393</f>
        <v>8.8309999999999995</v>
      </c>
      <c r="H2393" s="2">
        <f>'Moving Avg'!G2393</f>
        <v>8.6643999999999988</v>
      </c>
      <c r="I2393" s="2">
        <f>'Moving Avg'!H2393</f>
        <v>8.578400000000002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8.93</v>
      </c>
      <c r="C2394" s="2">
        <f>RSI!I2394</f>
        <v>57.396938376414987</v>
      </c>
      <c r="D2394" s="2">
        <f>MACD!E2394</f>
        <v>-5.7959948805475392E-2</v>
      </c>
      <c r="E2394" s="2">
        <f>MACD!F2394</f>
        <v>-7.2029646140255643E-2</v>
      </c>
      <c r="F2394" s="2">
        <f>'Moving Avg'!D2394</f>
        <v>8.9319999999999986</v>
      </c>
      <c r="G2394" s="2">
        <f>'Moving Avg'!F2394</f>
        <v>8.8525000000000009</v>
      </c>
      <c r="H2394" s="2">
        <f>'Moving Avg'!G2394</f>
        <v>8.673</v>
      </c>
      <c r="I2394" s="2">
        <f>'Moving Avg'!H2394</f>
        <v>8.5801000000000016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8.93</v>
      </c>
      <c r="C2395" s="2">
        <f>RSI!I2395</f>
        <v>57.396938376414987</v>
      </c>
      <c r="D2395" s="2">
        <f>MACD!E2395</f>
        <v>-4.0487811809317265E-2</v>
      </c>
      <c r="E2395" s="2">
        <f>MACD!F2395</f>
        <v>-6.572127927406797E-2</v>
      </c>
      <c r="F2395" s="2">
        <f>'Moving Avg'!D2395</f>
        <v>8.93</v>
      </c>
      <c r="G2395" s="2">
        <f>'Moving Avg'!F2395</f>
        <v>8.8740000000000006</v>
      </c>
      <c r="H2395" s="2">
        <f>'Moving Avg'!G2395</f>
        <v>8.6815999999999995</v>
      </c>
      <c r="I2395" s="2">
        <f>'Moving Avg'!H2395</f>
        <v>8.5818500000000011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</row>
    <row r="2396" spans="1:12" ht="13.5" x14ac:dyDescent="0.25">
      <c r="A2396" s="3">
        <f>RSI!A2396</f>
        <v>45492</v>
      </c>
      <c r="B2396" s="2">
        <f>RSI!B2396</f>
        <v>8.93</v>
      </c>
      <c r="C2396" s="2">
        <f>RSI!I2396</f>
        <v>57.396938376414987</v>
      </c>
      <c r="D2396" s="2">
        <f>MACD!E2396</f>
        <v>-2.4798954484014146E-2</v>
      </c>
      <c r="E2396" s="2">
        <f>MACD!F2396</f>
        <v>-5.7536814316057214E-2</v>
      </c>
      <c r="F2396" s="2">
        <f>'Moving Avg'!D2396</f>
        <v>8.93</v>
      </c>
      <c r="G2396" s="2">
        <f>'Moving Avg'!F2396</f>
        <v>8.8765000000000018</v>
      </c>
      <c r="H2396" s="2">
        <f>'Moving Avg'!G2396</f>
        <v>8.690199999999999</v>
      </c>
      <c r="I2396" s="2">
        <f>'Moving Avg'!H2396</f>
        <v>8.5836000000000006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45495</v>
      </c>
      <c r="B2397" s="2">
        <f>RSI!B2397</f>
        <v>8.93</v>
      </c>
      <c r="C2397" s="2">
        <f>RSI!I2397</f>
        <v>57.396938376414987</v>
      </c>
      <c r="D2397" s="2">
        <f>MACD!E2397</f>
        <v>-1.2110545417362673E-2</v>
      </c>
      <c r="E2397" s="2">
        <f>MACD!F2397</f>
        <v>-4.8451560536318307E-2</v>
      </c>
      <c r="F2397" s="2">
        <f>'Moving Avg'!D2397</f>
        <v>8.93</v>
      </c>
      <c r="G2397" s="2">
        <f>'Moving Avg'!F2397</f>
        <v>8.8920000000000012</v>
      </c>
      <c r="H2397" s="2">
        <f>'Moving Avg'!G2397</f>
        <v>8.6977999999999991</v>
      </c>
      <c r="I2397" s="2">
        <f>'Moving Avg'!H2397</f>
        <v>8.5853000000000019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8.93</v>
      </c>
      <c r="C2398" s="2">
        <f>RSI!I2398</f>
        <v>57.39693837641498</v>
      </c>
      <c r="D2398" s="2">
        <f>MACD!E2398</f>
        <v>-1.91751215525926E-3</v>
      </c>
      <c r="E2398" s="2">
        <f>MACD!F2398</f>
        <v>-3.9144750860106506E-2</v>
      </c>
      <c r="F2398" s="2">
        <f>'Moving Avg'!D2398</f>
        <v>8.93</v>
      </c>
      <c r="G2398" s="2">
        <f>'Moving Avg'!F2398</f>
        <v>8.9075000000000024</v>
      </c>
      <c r="H2398" s="2">
        <f>'Moving Avg'!G2398</f>
        <v>8.7054000000000009</v>
      </c>
      <c r="I2398" s="2">
        <f>'Moving Avg'!H2398</f>
        <v>8.5870000000000015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45497</v>
      </c>
      <c r="B2399" s="2">
        <f>RSI!B2399</f>
        <v>8.93</v>
      </c>
      <c r="C2399" s="2">
        <f>RSI!I2399</f>
        <v>57.39693837641498</v>
      </c>
      <c r="D2399" s="2">
        <f>MACD!E2399</f>
        <v>6.2042946700948676E-3</v>
      </c>
      <c r="E2399" s="2">
        <f>MACD!F2399</f>
        <v>-3.007494175406623E-2</v>
      </c>
      <c r="F2399" s="2">
        <f>'Moving Avg'!D2399</f>
        <v>8.93</v>
      </c>
      <c r="G2399" s="2">
        <f>'Moving Avg'!F2399</f>
        <v>8.911500000000002</v>
      </c>
      <c r="H2399" s="2">
        <f>'Moving Avg'!G2399</f>
        <v>8.713000000000001</v>
      </c>
      <c r="I2399" s="2">
        <f>'Moving Avg'!H2399</f>
        <v>8.5887500000000028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8.93</v>
      </c>
      <c r="C2400" s="2">
        <f>RSI!I2400</f>
        <v>57.39693837641498</v>
      </c>
      <c r="D2400" s="2">
        <f>MACD!E2400</f>
        <v>1.2610789537022882E-2</v>
      </c>
      <c r="E2400" s="2">
        <f>MACD!F2400</f>
        <v>-2.1537795495848409E-2</v>
      </c>
      <c r="F2400" s="2">
        <f>'Moving Avg'!D2400</f>
        <v>8.93</v>
      </c>
      <c r="G2400" s="2">
        <f>'Moving Avg'!F2400</f>
        <v>8.9155000000000033</v>
      </c>
      <c r="H2400" s="2">
        <f>'Moving Avg'!G2400</f>
        <v>8.7205999999999992</v>
      </c>
      <c r="I2400" s="2">
        <f>'Moving Avg'!H2400</f>
        <v>8.5905000000000005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8.5399999999999991</v>
      </c>
      <c r="C2401" s="2">
        <f>RSI!I2401</f>
        <v>31.834635540006445</v>
      </c>
      <c r="D2401" s="2">
        <f>MACD!E2401</f>
        <v>4.495079788533296E-2</v>
      </c>
      <c r="E2401" s="2">
        <f>MACD!F2401</f>
        <v>-8.2400768196121358E-3</v>
      </c>
      <c r="F2401" s="2">
        <f>'Moving Avg'!D2401</f>
        <v>8.8520000000000003</v>
      </c>
      <c r="G2401" s="2">
        <f>'Moving Avg'!F2401</f>
        <v>8.8950000000000014</v>
      </c>
      <c r="H2401" s="2">
        <f>'Moving Avg'!G2401</f>
        <v>8.7208000000000006</v>
      </c>
      <c r="I2401" s="2">
        <f>'Moving Avg'!H2401</f>
        <v>8.5903000000000009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8.9</v>
      </c>
      <c r="C2402" s="2">
        <f>RSI!I2402</f>
        <v>52.752343579930454</v>
      </c>
      <c r="D2402" s="2">
        <f>MACD!E2402</f>
        <v>4.7553929236455517E-2</v>
      </c>
      <c r="E2402" s="2">
        <f>MACD!F2402</f>
        <v>2.9187243916013956E-3</v>
      </c>
      <c r="F2402" s="2">
        <f>'Moving Avg'!D2402</f>
        <v>8.8460000000000001</v>
      </c>
      <c r="G2402" s="2">
        <f>'Moving Avg'!F2402</f>
        <v>8.8925000000000018</v>
      </c>
      <c r="H2402" s="2">
        <f>'Moving Avg'!G2402</f>
        <v>8.7282000000000011</v>
      </c>
      <c r="I2402" s="2">
        <f>'Moving Avg'!H2402</f>
        <v>8.5923000000000016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8.9</v>
      </c>
      <c r="C2403" s="2">
        <f>RSI!I2403</f>
        <v>52.752343579930454</v>
      </c>
      <c r="D2403" s="2">
        <f>MACD!E2403</f>
        <v>4.9393374833643477E-2</v>
      </c>
      <c r="E2403" s="2">
        <f>MACD!F2403</f>
        <v>1.2213654480009812E-2</v>
      </c>
      <c r="F2403" s="2">
        <f>'Moving Avg'!D2403</f>
        <v>8.84</v>
      </c>
      <c r="G2403" s="2">
        <f>'Moving Avg'!F2403</f>
        <v>8.9100000000000019</v>
      </c>
      <c r="H2403" s="2">
        <f>'Moving Avg'!G2403</f>
        <v>8.7355999999999998</v>
      </c>
      <c r="I2403" s="2">
        <f>'Moving Avg'!H2403</f>
        <v>8.5943000000000023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8.9</v>
      </c>
      <c r="C2404" s="2">
        <f>RSI!I2404</f>
        <v>52.752343579930461</v>
      </c>
      <c r="D2404" s="2">
        <f>MACD!E2404</f>
        <v>5.0613528793450158E-2</v>
      </c>
      <c r="E2404" s="2">
        <f>MACD!F2404</f>
        <v>1.989362934269788E-2</v>
      </c>
      <c r="F2404" s="2">
        <f>'Moving Avg'!D2404</f>
        <v>8.8339999999999996</v>
      </c>
      <c r="G2404" s="2">
        <f>'Moving Avg'!F2404</f>
        <v>8.9085000000000019</v>
      </c>
      <c r="H2404" s="2">
        <f>'Moving Avg'!G2404</f>
        <v>8.7431999999999999</v>
      </c>
      <c r="I2404" s="2">
        <f>'Moving Avg'!H2404</f>
        <v>8.5963000000000029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8.52</v>
      </c>
      <c r="C2405" s="2">
        <f>RSI!I2405</f>
        <v>37.557850622420929</v>
      </c>
      <c r="D2405" s="2">
        <f>MACD!E2405</f>
        <v>7.9482726012177096E-2</v>
      </c>
      <c r="E2405" s="2">
        <f>MACD!F2405</f>
        <v>3.1811448676593725E-2</v>
      </c>
      <c r="F2405" s="2">
        <f>'Moving Avg'!D2405</f>
        <v>8.7519999999999989</v>
      </c>
      <c r="G2405" s="2">
        <f>'Moving Avg'!F2405</f>
        <v>8.8880000000000017</v>
      </c>
      <c r="H2405" s="2">
        <f>'Moving Avg'!G2405</f>
        <v>8.7455999999999996</v>
      </c>
      <c r="I2405" s="2">
        <f>'Moving Avg'!H2405</f>
        <v>8.5964000000000027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8.6</v>
      </c>
      <c r="C2406" s="2">
        <f>RSI!I2406</f>
        <v>41.385569857718558</v>
      </c>
      <c r="D2406" s="2">
        <f>MACD!E2406</f>
        <v>9.9941695616454496E-2</v>
      </c>
      <c r="E2406" s="2">
        <f>MACD!F2406</f>
        <v>4.543749806456588E-2</v>
      </c>
      <c r="F2406" s="2">
        <f>'Moving Avg'!D2406</f>
        <v>8.7639999999999993</v>
      </c>
      <c r="G2406" s="2">
        <f>'Moving Avg'!F2406</f>
        <v>8.8710000000000022</v>
      </c>
      <c r="H2406" s="2">
        <f>'Moving Avg'!G2406</f>
        <v>8.7477999999999998</v>
      </c>
      <c r="I2406" s="2">
        <f>'Moving Avg'!H2406</f>
        <v>8.5969000000000033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8.6</v>
      </c>
      <c r="C2407" s="2">
        <f>RSI!I2407</f>
        <v>41.385569857718558</v>
      </c>
      <c r="D2407" s="2">
        <f>MACD!E2407</f>
        <v>0.11859254991477464</v>
      </c>
      <c r="E2407" s="2">
        <f>MACD!F2407</f>
        <v>6.0068508434607634E-2</v>
      </c>
      <c r="F2407" s="2">
        <f>'Moving Avg'!D2407</f>
        <v>8.7040000000000006</v>
      </c>
      <c r="G2407" s="2">
        <f>'Moving Avg'!F2407</f>
        <v>8.8540000000000028</v>
      </c>
      <c r="H2407" s="2">
        <f>'Moving Avg'!G2407</f>
        <v>8.7498000000000005</v>
      </c>
      <c r="I2407" s="2">
        <f>'Moving Avg'!H2407</f>
        <v>8.5974000000000004</v>
      </c>
      <c r="J2407" s="6" t="str">
        <f>OBV!F2407</f>
        <v>BULLISH</v>
      </c>
      <c r="K2407" s="6" t="str">
        <f>OBV!G2407</f>
        <v>NEUTRAL</v>
      </c>
      <c r="L2407" s="6" t="str">
        <f>OBV!H2407</f>
        <v>BULLISH DIVERGENCE</v>
      </c>
    </row>
    <row r="2408" spans="1:12" ht="13.5" x14ac:dyDescent="0.25">
      <c r="A2408" s="3">
        <f>RSI!A2408</f>
        <v>45511</v>
      </c>
      <c r="B2408" s="2">
        <f>RSI!B2408</f>
        <v>8.98</v>
      </c>
      <c r="C2408" s="2">
        <f>RSI!I2408</f>
        <v>56.182530027951245</v>
      </c>
      <c r="D2408" s="2">
        <f>MACD!E2408</f>
        <v>0.10746609616086822</v>
      </c>
      <c r="E2408" s="2">
        <f>MACD!F2408</f>
        <v>6.9548025979859762E-2</v>
      </c>
      <c r="F2408" s="2">
        <f>'Moving Avg'!D2408</f>
        <v>8.7200000000000024</v>
      </c>
      <c r="G2408" s="2">
        <f>'Moving Avg'!F2408</f>
        <v>8.8559999999999999</v>
      </c>
      <c r="H2408" s="2">
        <f>'Moving Avg'!G2408</f>
        <v>8.7594000000000012</v>
      </c>
      <c r="I2408" s="2">
        <f>'Moving Avg'!H2408</f>
        <v>8.5998000000000019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8.98</v>
      </c>
      <c r="C2409" s="2">
        <f>RSI!I2409</f>
        <v>56.182530027951245</v>
      </c>
      <c r="D2409" s="2">
        <f>MACD!E2409</f>
        <v>9.6954303662382557E-2</v>
      </c>
      <c r="E2409" s="2">
        <f>MACD!F2409</f>
        <v>7.5029281516364316E-2</v>
      </c>
      <c r="F2409" s="2">
        <f>'Moving Avg'!D2409</f>
        <v>8.7360000000000007</v>
      </c>
      <c r="G2409" s="2">
        <f>'Moving Avg'!F2409</f>
        <v>8.8580000000000005</v>
      </c>
      <c r="H2409" s="2">
        <f>'Moving Avg'!G2409</f>
        <v>8.7690000000000019</v>
      </c>
      <c r="I2409" s="2">
        <f>'Moving Avg'!H2409</f>
        <v>8.6022000000000016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8.98</v>
      </c>
      <c r="C2410" s="2">
        <f>RSI!I2410</f>
        <v>56.182530027951259</v>
      </c>
      <c r="D2410" s="2">
        <f>MACD!E2410</f>
        <v>8.7043875879668775E-2</v>
      </c>
      <c r="E2410" s="2">
        <f>MACD!F2410</f>
        <v>7.7432200389025208E-2</v>
      </c>
      <c r="F2410" s="2">
        <f>'Moving Avg'!D2410</f>
        <v>8.8279999999999994</v>
      </c>
      <c r="G2410" s="2">
        <f>'Moving Avg'!F2410</f>
        <v>8.86</v>
      </c>
      <c r="H2410" s="2">
        <f>'Moving Avg'!G2410</f>
        <v>8.7786000000000026</v>
      </c>
      <c r="I2410" s="2">
        <f>'Moving Avg'!H2410</f>
        <v>8.6046000000000031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8.98</v>
      </c>
      <c r="C2411" s="2">
        <f>RSI!I2411</f>
        <v>56.182530027951266</v>
      </c>
      <c r="D2411" s="2">
        <f>MACD!E2411</f>
        <v>1.7717542136747255E-2</v>
      </c>
      <c r="E2411" s="2">
        <f>MACD!F2411</f>
        <v>6.5489268738569625E-2</v>
      </c>
      <c r="F2411" s="2">
        <f>'Moving Avg'!D2411</f>
        <v>8.9039999999999999</v>
      </c>
      <c r="G2411" s="2">
        <f>'Moving Avg'!F2411</f>
        <v>8.8624999999999989</v>
      </c>
      <c r="H2411" s="2">
        <f>'Moving Avg'!G2411</f>
        <v>8.7882000000000033</v>
      </c>
      <c r="I2411" s="2">
        <f>'Moving Avg'!H2411</f>
        <v>8.6070000000000029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</row>
    <row r="2412" spans="1:12" ht="13.5" x14ac:dyDescent="0.25">
      <c r="A2412" s="3">
        <f>RSI!A2412</f>
        <v>45518</v>
      </c>
      <c r="B2412" s="2">
        <f>RSI!B2412</f>
        <v>8.98</v>
      </c>
      <c r="C2412" s="2">
        <f>RSI!I2412</f>
        <v>56.182530027951266</v>
      </c>
      <c r="D2412" s="2">
        <f>MACD!E2412</f>
        <v>1.3570499550279891E-2</v>
      </c>
      <c r="E2412" s="2">
        <f>MACD!F2412</f>
        <v>5.510551490091168E-2</v>
      </c>
      <c r="F2412" s="2">
        <f>'Moving Avg'!D2412</f>
        <v>8.98</v>
      </c>
      <c r="G2412" s="2">
        <f>'Moving Avg'!F2412</f>
        <v>8.8649999999999984</v>
      </c>
      <c r="H2412" s="2">
        <f>'Moving Avg'!G2412</f>
        <v>8.7978000000000023</v>
      </c>
      <c r="I2412" s="2">
        <f>'Moving Avg'!H2412</f>
        <v>8.6095000000000024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8.98</v>
      </c>
      <c r="C2413" s="2">
        <f>RSI!I2413</f>
        <v>56.182530027951266</v>
      </c>
      <c r="D2413" s="2">
        <f>MACD!E2413</f>
        <v>9.2550616315349998E-3</v>
      </c>
      <c r="E2413" s="2">
        <f>MACD!F2413</f>
        <v>4.5935424247036345E-2</v>
      </c>
      <c r="F2413" s="2">
        <f>'Moving Avg'!D2413</f>
        <v>8.98</v>
      </c>
      <c r="G2413" s="2">
        <f>'Moving Avg'!F2413</f>
        <v>8.8674999999999962</v>
      </c>
      <c r="H2413" s="2">
        <f>'Moving Avg'!G2413</f>
        <v>8.807400000000003</v>
      </c>
      <c r="I2413" s="2">
        <f>'Moving Avg'!H2413</f>
        <v>8.6120000000000019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8.98</v>
      </c>
      <c r="C2414" s="2">
        <f>RSI!I2414</f>
        <v>56.182530027951266</v>
      </c>
      <c r="D2414" s="2">
        <f>MACD!E2414</f>
        <v>4.8568688276002803E-3</v>
      </c>
      <c r="E2414" s="2">
        <f>MACD!F2414</f>
        <v>3.7719713163149135E-2</v>
      </c>
      <c r="F2414" s="2">
        <f>'Moving Avg'!D2414</f>
        <v>8.98</v>
      </c>
      <c r="G2414" s="2">
        <f>'Moving Avg'!F2414</f>
        <v>8.8699999999999974</v>
      </c>
      <c r="H2414" s="2">
        <f>'Moving Avg'!G2414</f>
        <v>8.8170000000000019</v>
      </c>
      <c r="I2414" s="2">
        <f>'Moving Avg'!H2414</f>
        <v>8.6145000000000032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45523</v>
      </c>
      <c r="B2415" s="2">
        <f>RSI!B2415</f>
        <v>8.9</v>
      </c>
      <c r="C2415" s="2">
        <f>RSI!I2415</f>
        <v>51.577549129120882</v>
      </c>
      <c r="D2415" s="2">
        <f>MACD!E2415</f>
        <v>-5.2091651105142134E-2</v>
      </c>
      <c r="E2415" s="2">
        <f>MACD!F2415</f>
        <v>1.9757440309490882E-2</v>
      </c>
      <c r="F2415" s="2">
        <f>'Moving Avg'!D2415</f>
        <v>8.9640000000000004</v>
      </c>
      <c r="G2415" s="2">
        <f>'Moving Avg'!F2415</f>
        <v>8.8684999999999974</v>
      </c>
      <c r="H2415" s="2">
        <f>'Moving Avg'!G2415</f>
        <v>8.8250000000000028</v>
      </c>
      <c r="I2415" s="2">
        <f>'Moving Avg'!H2415</f>
        <v>8.6166500000000035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8.9</v>
      </c>
      <c r="C2416" s="2">
        <f>RSI!I2416</f>
        <v>51.577549129120897</v>
      </c>
      <c r="D2416" s="2">
        <f>MACD!E2416</f>
        <v>-8.8138592350395228E-2</v>
      </c>
      <c r="E2416" s="2">
        <f>MACD!F2416</f>
        <v>-1.8217662224863408E-3</v>
      </c>
      <c r="F2416" s="2">
        <f>'Moving Avg'!D2416</f>
        <v>8.9480000000000004</v>
      </c>
      <c r="G2416" s="2">
        <f>'Moving Avg'!F2416</f>
        <v>8.8669999999999991</v>
      </c>
      <c r="H2416" s="2">
        <f>'Moving Avg'!G2416</f>
        <v>8.8290000000000024</v>
      </c>
      <c r="I2416" s="2">
        <f>'Moving Avg'!H2416</f>
        <v>8.6188000000000038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8.9</v>
      </c>
      <c r="C2417" s="2">
        <f>RSI!I2417</f>
        <v>51.577549129120897</v>
      </c>
      <c r="D2417" s="2">
        <f>MACD!E2417</f>
        <v>-0.11879487290037538</v>
      </c>
      <c r="E2417" s="2">
        <f>MACD!F2417</f>
        <v>-2.521638755806415E-2</v>
      </c>
      <c r="F2417" s="2">
        <f>'Moving Avg'!D2417</f>
        <v>8.9319999999999986</v>
      </c>
      <c r="G2417" s="2">
        <f>'Moving Avg'!F2417</f>
        <v>8.8655000000000008</v>
      </c>
      <c r="H2417" s="2">
        <f>'Moving Avg'!G2417</f>
        <v>8.8370000000000015</v>
      </c>
      <c r="I2417" s="2">
        <f>'Moving Avg'!H2417</f>
        <v>8.6209500000000041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8.9</v>
      </c>
      <c r="C2418" s="2">
        <f>RSI!I2418</f>
        <v>51.577549129120897</v>
      </c>
      <c r="D2418" s="2">
        <f>MACD!E2418</f>
        <v>-8.6416803554628885E-2</v>
      </c>
      <c r="E2418" s="2">
        <f>MACD!F2418</f>
        <v>-3.7456470757377097E-2</v>
      </c>
      <c r="F2418" s="2">
        <f>'Moving Avg'!D2418</f>
        <v>8.9160000000000004</v>
      </c>
      <c r="G2418" s="2">
        <f>'Moving Avg'!F2418</f>
        <v>8.8640000000000008</v>
      </c>
      <c r="H2418" s="2">
        <f>'Moving Avg'!G2418</f>
        <v>8.8410000000000011</v>
      </c>
      <c r="I2418" s="2">
        <f>'Moving Avg'!H2418</f>
        <v>8.6231000000000044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8.9</v>
      </c>
      <c r="C2419" s="2">
        <f>RSI!I2419</f>
        <v>51.577549129120897</v>
      </c>
      <c r="D2419" s="2">
        <f>MACD!E2419</f>
        <v>-5.9152882516741556E-2</v>
      </c>
      <c r="E2419" s="2">
        <f>MACD!F2419</f>
        <v>-4.1795753109249989E-2</v>
      </c>
      <c r="F2419" s="2">
        <f>'Moving Avg'!D2419</f>
        <v>8.9</v>
      </c>
      <c r="G2419" s="2">
        <f>'Moving Avg'!F2419</f>
        <v>8.8625000000000025</v>
      </c>
      <c r="H2419" s="2">
        <f>'Moving Avg'!G2419</f>
        <v>8.8450000000000006</v>
      </c>
      <c r="I2419" s="2">
        <f>'Moving Avg'!H2419</f>
        <v>8.6252500000000047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8.9</v>
      </c>
      <c r="C2420" s="2">
        <f>RSI!I2420</f>
        <v>51.577549129120897</v>
      </c>
      <c r="D2420" s="2">
        <f>MACD!E2420</f>
        <v>-3.620647278601119E-2</v>
      </c>
      <c r="E2420" s="2">
        <f>MACD!F2420</f>
        <v>-4.0677897044602229E-2</v>
      </c>
      <c r="F2420" s="2">
        <f>'Moving Avg'!D2420</f>
        <v>8.9</v>
      </c>
      <c r="G2420" s="2">
        <f>'Moving Avg'!F2420</f>
        <v>8.8610000000000024</v>
      </c>
      <c r="H2420" s="2">
        <f>'Moving Avg'!G2420</f>
        <v>8.8490000000000002</v>
      </c>
      <c r="I2420" s="2">
        <f>'Moving Avg'!H2420</f>
        <v>8.6274000000000051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8.9</v>
      </c>
      <c r="C2421" s="2">
        <f>RSI!I2421</f>
        <v>51.577549129120897</v>
      </c>
      <c r="D2421" s="2">
        <f>MACD!E2421</f>
        <v>-1.6904226156112756E-2</v>
      </c>
      <c r="E2421" s="2">
        <f>MACD!F2421</f>
        <v>-3.5923162866904335E-2</v>
      </c>
      <c r="F2421" s="2">
        <f>'Moving Avg'!D2421</f>
        <v>8.9</v>
      </c>
      <c r="G2421" s="2">
        <f>'Moving Avg'!F2421</f>
        <v>8.8790000000000031</v>
      </c>
      <c r="H2421" s="2">
        <f>'Moving Avg'!G2421</f>
        <v>8.8529999999999998</v>
      </c>
      <c r="I2421" s="2">
        <f>'Moving Avg'!H2421</f>
        <v>8.6295500000000072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8.89</v>
      </c>
      <c r="C2422" s="2">
        <f>RSI!I2422</f>
        <v>50.704821756660834</v>
      </c>
      <c r="D2422" s="2">
        <f>MACD!E2422</f>
        <v>6.3679051429232914E-5</v>
      </c>
      <c r="E2422" s="2">
        <f>MACD!F2422</f>
        <v>-2.8725794483237622E-2</v>
      </c>
      <c r="F2422" s="2">
        <f>'Moving Avg'!D2422</f>
        <v>8.8979999999999997</v>
      </c>
      <c r="G2422" s="2">
        <f>'Moving Avg'!F2422</f>
        <v>8.8785000000000025</v>
      </c>
      <c r="H2422" s="2">
        <f>'Moving Avg'!G2422</f>
        <v>8.8567999999999998</v>
      </c>
      <c r="I2422" s="2">
        <f>'Moving Avg'!H2422</f>
        <v>8.6316500000000076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8.9</v>
      </c>
      <c r="C2423" s="2">
        <f>RSI!I2423</f>
        <v>51.58701642244673</v>
      </c>
      <c r="D2423" s="2">
        <f>MACD!E2423</f>
        <v>1.3641796475553747E-2</v>
      </c>
      <c r="E2423" s="2">
        <f>MACD!F2423</f>
        <v>-2.0252276291479347E-2</v>
      </c>
      <c r="F2423" s="2">
        <f>'Moving Avg'!D2423</f>
        <v>8.8979999999999997</v>
      </c>
      <c r="G2423" s="2">
        <f>'Moving Avg'!F2423</f>
        <v>8.8785000000000043</v>
      </c>
      <c r="H2423" s="2">
        <f>'Moving Avg'!G2423</f>
        <v>8.8607999999999993</v>
      </c>
      <c r="I2423" s="2">
        <f>'Moving Avg'!H2423</f>
        <v>8.6338000000000079</v>
      </c>
      <c r="J2423" s="6" t="str">
        <f>OBV!F2423</f>
        <v>BULLISH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9.0299999999999994</v>
      </c>
      <c r="C2424" s="2">
        <f>RSI!I2424</f>
        <v>61.28653297690007</v>
      </c>
      <c r="D2424" s="2">
        <f>MACD!E2424</f>
        <v>1.5406511876500772E-2</v>
      </c>
      <c r="E2424" s="2">
        <f>MACD!F2424</f>
        <v>-1.3120518657883324E-2</v>
      </c>
      <c r="F2424" s="2">
        <f>'Moving Avg'!D2424</f>
        <v>8.9240000000000013</v>
      </c>
      <c r="G2424" s="2">
        <f>'Moving Avg'!F2424</f>
        <v>8.8850000000000016</v>
      </c>
      <c r="H2424" s="2">
        <f>'Moving Avg'!G2424</f>
        <v>8.8713999999999995</v>
      </c>
      <c r="I2424" s="2">
        <f>'Moving Avg'!H2424</f>
        <v>8.6366000000000085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9.0299999999999994</v>
      </c>
      <c r="C2425" s="2">
        <f>RSI!I2425</f>
        <v>61.28653297690007</v>
      </c>
      <c r="D2425" s="2">
        <f>MACD!E2425</f>
        <v>3.7360579954608397E-3</v>
      </c>
      <c r="E2425" s="2">
        <f>MACD!F2425</f>
        <v>-9.7492033272144913E-3</v>
      </c>
      <c r="F2425" s="2">
        <f>'Moving Avg'!D2425</f>
        <v>8.9499999999999993</v>
      </c>
      <c r="G2425" s="2">
        <f>'Moving Avg'!F2425</f>
        <v>8.9105000000000025</v>
      </c>
      <c r="H2425" s="2">
        <f>'Moving Avg'!G2425</f>
        <v>8.8819999999999997</v>
      </c>
      <c r="I2425" s="2">
        <f>'Moving Avg'!H2425</f>
        <v>8.6394000000000055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9.0299999999999994</v>
      </c>
      <c r="C2426" s="2">
        <f>RSI!I2426</f>
        <v>61.28653297690007</v>
      </c>
      <c r="D2426" s="2">
        <f>MACD!E2426</f>
        <v>-6.9315176434798786E-3</v>
      </c>
      <c r="E2426" s="2">
        <f>MACD!F2426</f>
        <v>-9.1856661904675691E-3</v>
      </c>
      <c r="F2426" s="2">
        <f>'Moving Avg'!D2426</f>
        <v>8.9760000000000009</v>
      </c>
      <c r="G2426" s="2">
        <f>'Moving Avg'!F2426</f>
        <v>8.9320000000000022</v>
      </c>
      <c r="H2426" s="2">
        <f>'Moving Avg'!G2426</f>
        <v>8.884999999999998</v>
      </c>
      <c r="I2426" s="2">
        <f>'Moving Avg'!H2426</f>
        <v>8.6422000000000079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8.89</v>
      </c>
      <c r="C2427" s="2">
        <f>RSI!I2427</f>
        <v>48.276869217455491</v>
      </c>
      <c r="D2427" s="2">
        <f>MACD!E2427</f>
        <v>-6.321424282040411E-3</v>
      </c>
      <c r="E2427" s="2">
        <f>MACD!F2427</f>
        <v>-8.6128178087821385E-3</v>
      </c>
      <c r="F2427" s="2">
        <f>'Moving Avg'!D2427</f>
        <v>8.9760000000000009</v>
      </c>
      <c r="G2427" s="2">
        <f>'Moving Avg'!F2427</f>
        <v>8.9465000000000039</v>
      </c>
      <c r="H2427" s="2">
        <f>'Moving Avg'!G2427</f>
        <v>8.8903999999999979</v>
      </c>
      <c r="I2427" s="2">
        <f>'Moving Avg'!H2427</f>
        <v>8.6443000000000083</v>
      </c>
      <c r="J2427" s="6" t="str">
        <f>OBV!F2427</f>
        <v>BULLISH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9.1999999999999993</v>
      </c>
      <c r="C2428" s="2">
        <f>RSI!I2428</f>
        <v>65.659778192178578</v>
      </c>
      <c r="D2428" s="2">
        <f>MACD!E2428</f>
        <v>-2.8620394733540166E-2</v>
      </c>
      <c r="E2428" s="2">
        <f>MACD!F2428</f>
        <v>-1.2614333193733744E-2</v>
      </c>
      <c r="F2428" s="2">
        <f>'Moving Avg'!D2428</f>
        <v>9.0359999999999978</v>
      </c>
      <c r="G2428" s="2">
        <f>'Moving Avg'!F2428</f>
        <v>8.9575000000000014</v>
      </c>
      <c r="H2428" s="2">
        <f>'Moving Avg'!G2428</f>
        <v>8.9019999999999975</v>
      </c>
      <c r="I2428" s="2">
        <f>'Moving Avg'!H2428</f>
        <v>8.6478000000000073</v>
      </c>
      <c r="J2428" s="6" t="str">
        <f>OBV!F2428</f>
        <v>BEARISH</v>
      </c>
      <c r="K2428" s="6" t="str">
        <f>OBV!G2428</f>
        <v>NEUTRAL</v>
      </c>
      <c r="L2428" s="6" t="str">
        <f>OBV!H2428</f>
        <v>BEARISH DIVERGENCE</v>
      </c>
    </row>
    <row r="2429" spans="1:12" ht="13.5" x14ac:dyDescent="0.25">
      <c r="A2429" s="3">
        <f>RSI!A2429</f>
        <v>45541</v>
      </c>
      <c r="B2429" s="2">
        <f>RSI!B2429</f>
        <v>9.1999999999999993</v>
      </c>
      <c r="C2429" s="2">
        <f>RSI!I2429</f>
        <v>65.659778192178578</v>
      </c>
      <c r="D2429" s="2">
        <f>MACD!E2429</f>
        <v>-4.9183743152994452E-2</v>
      </c>
      <c r="E2429" s="2">
        <f>MACD!F2429</f>
        <v>-1.9928215185585886E-2</v>
      </c>
      <c r="F2429" s="2">
        <f>'Moving Avg'!D2429</f>
        <v>9.0699999999999985</v>
      </c>
      <c r="G2429" s="2">
        <f>'Moving Avg'!F2429</f>
        <v>8.9685000000000006</v>
      </c>
      <c r="H2429" s="2">
        <f>'Moving Avg'!G2429</f>
        <v>8.9089999999999971</v>
      </c>
      <c r="I2429" s="2">
        <f>'Moving Avg'!H2429</f>
        <v>8.651300000000008</v>
      </c>
      <c r="J2429" s="6" t="str">
        <f>OBV!F2429</f>
        <v>BEARISH</v>
      </c>
      <c r="K2429" s="6" t="str">
        <f>OBV!G2429</f>
        <v>NEUTRAL</v>
      </c>
      <c r="L2429" s="6" t="str">
        <f>OBV!H2429</f>
        <v>BEARISH DIVERGENCE</v>
      </c>
    </row>
    <row r="2430" spans="1:12" ht="13.5" x14ac:dyDescent="0.25">
      <c r="A2430" s="3">
        <f>RSI!A2430</f>
        <v>45544</v>
      </c>
      <c r="B2430" s="2">
        <f>RSI!B2430</f>
        <v>9.0299999999999994</v>
      </c>
      <c r="C2430" s="2">
        <f>RSI!I2430</f>
        <v>54.096885221592288</v>
      </c>
      <c r="D2430" s="2">
        <f>MACD!E2430</f>
        <v>-5.5560340995551627E-2</v>
      </c>
      <c r="E2430" s="2">
        <f>MACD!F2430</f>
        <v>-2.7054640347579033E-2</v>
      </c>
      <c r="F2430" s="2">
        <f>'Moving Avg'!D2430</f>
        <v>9.07</v>
      </c>
      <c r="G2430" s="2">
        <f>'Moving Avg'!F2430</f>
        <v>8.9710000000000001</v>
      </c>
      <c r="H2430" s="2">
        <f>'Moving Avg'!G2430</f>
        <v>8.9125999999999959</v>
      </c>
      <c r="I2430" s="2">
        <f>'Moving Avg'!H2430</f>
        <v>8.6539500000000071</v>
      </c>
      <c r="J2430" s="6" t="str">
        <f>OBV!F2430</f>
        <v>BEARISH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8.85</v>
      </c>
      <c r="C2431" s="2">
        <f>RSI!I2431</f>
        <v>45.050501741478108</v>
      </c>
      <c r="D2431" s="2">
        <f>MACD!E2431</f>
        <v>-4.8071232855155799E-2</v>
      </c>
      <c r="E2431" s="2">
        <f>MACD!F2431</f>
        <v>-3.1257958849094387E-2</v>
      </c>
      <c r="F2431" s="2">
        <f>'Moving Avg'!D2431</f>
        <v>9.0340000000000007</v>
      </c>
      <c r="G2431" s="2">
        <f>'Moving Avg'!F2431</f>
        <v>8.9644999999999975</v>
      </c>
      <c r="H2431" s="2">
        <f>'Moving Avg'!G2431</f>
        <v>8.9105999999999952</v>
      </c>
      <c r="I2431" s="2">
        <f>'Moving Avg'!H2431</f>
        <v>8.6562000000000072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8.85</v>
      </c>
      <c r="C2432" s="2">
        <f>RSI!I2432</f>
        <v>45.050501741478115</v>
      </c>
      <c r="D2432" s="2">
        <f>MACD!E2432</f>
        <v>-4.2624538638547094E-2</v>
      </c>
      <c r="E2432" s="2">
        <f>MACD!F2432</f>
        <v>-3.353127480698493E-2</v>
      </c>
      <c r="F2432" s="2">
        <f>'Moving Avg'!D2432</f>
        <v>9.0259999999999998</v>
      </c>
      <c r="G2432" s="2">
        <f>'Moving Avg'!F2432</f>
        <v>8.9580000000000002</v>
      </c>
      <c r="H2432" s="2">
        <f>'Moving Avg'!G2432</f>
        <v>8.9085999999999963</v>
      </c>
      <c r="I2432" s="2">
        <f>'Moving Avg'!H2432</f>
        <v>8.6579500000000067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8.85</v>
      </c>
      <c r="C2433" s="2">
        <f>RSI!I2433</f>
        <v>45.050501741478122</v>
      </c>
      <c r="D2433" s="2">
        <f>MACD!E2433</f>
        <v>-3.5877133897459501E-2</v>
      </c>
      <c r="E2433" s="2">
        <f>MACD!F2433</f>
        <v>-3.4000446625079846E-2</v>
      </c>
      <c r="F2433" s="2">
        <f>'Moving Avg'!D2433</f>
        <v>8.9559999999999995</v>
      </c>
      <c r="G2433" s="2">
        <f>'Moving Avg'!F2433</f>
        <v>8.9514999999999993</v>
      </c>
      <c r="H2433" s="2">
        <f>'Moving Avg'!G2433</f>
        <v>8.9145999999999965</v>
      </c>
      <c r="I2433" s="2">
        <f>'Moving Avg'!H2433</f>
        <v>8.6597000000000062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9</v>
      </c>
      <c r="C2434" s="2">
        <f>RSI!I2434</f>
        <v>53.196652668944587</v>
      </c>
      <c r="D2434" s="2">
        <f>MACD!E2434</f>
        <v>-2.0723159996066443E-2</v>
      </c>
      <c r="E2434" s="2">
        <f>MACD!F2434</f>
        <v>-3.1344989299277169E-2</v>
      </c>
      <c r="F2434" s="2">
        <f>'Moving Avg'!D2434</f>
        <v>8.9160000000000004</v>
      </c>
      <c r="G2434" s="2">
        <f>'Moving Avg'!F2434</f>
        <v>8.9524999999999988</v>
      </c>
      <c r="H2434" s="2">
        <f>'Moving Avg'!G2434</f>
        <v>8.915999999999995</v>
      </c>
      <c r="I2434" s="2">
        <f>'Moving Avg'!H2434</f>
        <v>8.6622000000000057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9</v>
      </c>
      <c r="C2435" s="2">
        <f>RSI!I2435</f>
        <v>53.196652668944601</v>
      </c>
      <c r="D2435" s="2">
        <f>MACD!E2435</f>
        <v>-8.2723467115446425E-3</v>
      </c>
      <c r="E2435" s="2">
        <f>MACD!F2435</f>
        <v>-2.6730460781730667E-2</v>
      </c>
      <c r="F2435" s="2">
        <f>'Moving Avg'!D2435</f>
        <v>8.91</v>
      </c>
      <c r="G2435" s="2">
        <f>'Moving Avg'!F2435</f>
        <v>8.9574999999999996</v>
      </c>
      <c r="H2435" s="2">
        <f>'Moving Avg'!G2435</f>
        <v>8.9173999999999936</v>
      </c>
      <c r="I2435" s="2">
        <f>'Moving Avg'!H2435</f>
        <v>8.6648000000000067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8.8000000000000007</v>
      </c>
      <c r="C2436" s="2">
        <f>RSI!I2436</f>
        <v>43.275931399086737</v>
      </c>
      <c r="D2436" s="2">
        <f>MACD!E2436</f>
        <v>1.6733530895548299E-2</v>
      </c>
      <c r="E2436" s="2">
        <f>MACD!F2436</f>
        <v>-1.8037662446274878E-2</v>
      </c>
      <c r="F2436" s="2">
        <f>'Moving Avg'!D2436</f>
        <v>8.9</v>
      </c>
      <c r="G2436" s="2">
        <f>'Moving Avg'!F2436</f>
        <v>8.9525000000000006</v>
      </c>
      <c r="H2436" s="2">
        <f>'Moving Avg'!G2436</f>
        <v>8.9145999999999948</v>
      </c>
      <c r="I2436" s="2">
        <f>'Moving Avg'!H2436</f>
        <v>8.666300000000005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9.18</v>
      </c>
      <c r="C2437" s="2">
        <f>RSI!I2437</f>
        <v>58.942913681670646</v>
      </c>
      <c r="D2437" s="2">
        <f>MACD!E2437</f>
        <v>-1.0931192129042699E-2</v>
      </c>
      <c r="E2437" s="2">
        <f>MACD!F2437</f>
        <v>-1.6616368382828442E-2</v>
      </c>
      <c r="F2437" s="2">
        <f>'Moving Avg'!D2437</f>
        <v>8.9660000000000011</v>
      </c>
      <c r="G2437" s="2">
        <f>'Moving Avg'!F2437</f>
        <v>8.9664999999999999</v>
      </c>
      <c r="H2437" s="2">
        <f>'Moving Avg'!G2437</f>
        <v>8.9193999999999942</v>
      </c>
      <c r="I2437" s="2">
        <f>'Moving Avg'!H2437</f>
        <v>8.6697000000000042</v>
      </c>
      <c r="J2437" s="6" t="str">
        <f>OBV!F2437</f>
        <v>BEARISH</v>
      </c>
      <c r="K2437" s="6" t="str">
        <f>OBV!G2437</f>
        <v>NEUTRAL</v>
      </c>
      <c r="L2437" s="6" t="str">
        <f>OBV!H2437</f>
        <v>BEARISH DIVERGENCE</v>
      </c>
    </row>
    <row r="2438" spans="1:12" ht="13.5" x14ac:dyDescent="0.25">
      <c r="A2438" s="3">
        <f>RSI!A2438</f>
        <v>45554</v>
      </c>
      <c r="B2438" s="2">
        <f>RSI!B2438</f>
        <v>9.18</v>
      </c>
      <c r="C2438" s="2">
        <f>RSI!I2438</f>
        <v>58.942913681670646</v>
      </c>
      <c r="D2438" s="2">
        <f>MACD!E2438</f>
        <v>1.190620370216422E-2</v>
      </c>
      <c r="E2438" s="2">
        <f>MACD!F2438</f>
        <v>-1.0911853965829912E-2</v>
      </c>
      <c r="F2438" s="2">
        <f>'Moving Avg'!D2438</f>
        <v>9.032</v>
      </c>
      <c r="G2438" s="2">
        <f>'Moving Avg'!F2438</f>
        <v>8.980500000000001</v>
      </c>
      <c r="H2438" s="2">
        <f>'Moving Avg'!G2438</f>
        <v>8.9241999999999955</v>
      </c>
      <c r="I2438" s="2">
        <f>'Moving Avg'!H2438</f>
        <v>8.6731000000000051</v>
      </c>
      <c r="J2438" s="6" t="str">
        <f>OBV!F2438</f>
        <v>BEARISH</v>
      </c>
      <c r="K2438" s="6" t="str">
        <f>OBV!G2438</f>
        <v>NEUTRAL</v>
      </c>
      <c r="L2438" s="6" t="str">
        <f>OBV!H2438</f>
        <v>BEARISH DIVERGENCE</v>
      </c>
    </row>
    <row r="2439" spans="1:12" ht="13.5" x14ac:dyDescent="0.25">
      <c r="A2439" s="3">
        <f>RSI!A2439</f>
        <v>45555</v>
      </c>
      <c r="B2439" s="2">
        <f>RSI!B2439</f>
        <v>9</v>
      </c>
      <c r="C2439" s="2">
        <f>RSI!I2439</f>
        <v>51.177644002111379</v>
      </c>
      <c r="D2439" s="2">
        <f>MACD!E2439</f>
        <v>4.3224320621746415E-2</v>
      </c>
      <c r="E2439" s="2">
        <f>MACD!F2439</f>
        <v>-8.4619048314646741E-5</v>
      </c>
      <c r="F2439" s="2">
        <f>'Moving Avg'!D2439</f>
        <v>9.032</v>
      </c>
      <c r="G2439" s="2">
        <f>'Moving Avg'!F2439</f>
        <v>8.9855000000000018</v>
      </c>
      <c r="H2439" s="2">
        <f>'Moving Avg'!G2439</f>
        <v>8.9253999999999962</v>
      </c>
      <c r="I2439" s="2">
        <f>'Moving Avg'!H2439</f>
        <v>8.6756000000000046</v>
      </c>
      <c r="J2439" s="6" t="str">
        <f>OBV!F2439</f>
        <v>BEARISH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9.1999999999999993</v>
      </c>
      <c r="C2440" s="2">
        <f>RSI!I2440</f>
        <v>57.825968843240688</v>
      </c>
      <c r="D2440" s="2">
        <f>MACD!E2440</f>
        <v>2.8579263272451527E-2</v>
      </c>
      <c r="E2440" s="2">
        <f>MACD!F2440</f>
        <v>5.6481574158385884E-3</v>
      </c>
      <c r="F2440" s="2">
        <f>'Moving Avg'!D2440</f>
        <v>9.0719999999999992</v>
      </c>
      <c r="G2440" s="2">
        <f>'Moving Avg'!F2440</f>
        <v>9.0004999999999988</v>
      </c>
      <c r="H2440" s="2">
        <f>'Moving Avg'!G2440</f>
        <v>8.9305999999999965</v>
      </c>
      <c r="I2440" s="2">
        <f>'Moving Avg'!H2440</f>
        <v>8.6791000000000054</v>
      </c>
      <c r="J2440" s="6" t="str">
        <f>OBV!F2440</f>
        <v>BEARISH</v>
      </c>
      <c r="K2440" s="6" t="str">
        <f>OBV!G2440</f>
        <v>NEUTRAL</v>
      </c>
      <c r="L2440" s="6" t="str">
        <f>OBV!H2440</f>
        <v>BEARISH DIVERGENCE</v>
      </c>
    </row>
    <row r="2441" spans="1:12" ht="13.5" x14ac:dyDescent="0.25">
      <c r="A2441" s="3">
        <f>RSI!A2441</f>
        <v>45559</v>
      </c>
      <c r="B2441" s="2">
        <f>RSI!B2441</f>
        <v>9.15</v>
      </c>
      <c r="C2441" s="2">
        <f>RSI!I2441</f>
        <v>55.780919191761107</v>
      </c>
      <c r="D2441" s="2">
        <f>MACD!E2441</f>
        <v>-9.1464000442034177E-3</v>
      </c>
      <c r="E2441" s="2">
        <f>MACD!F2441</f>
        <v>2.6892459238301875E-3</v>
      </c>
      <c r="F2441" s="2">
        <f>'Moving Avg'!D2441</f>
        <v>9.1419999999999995</v>
      </c>
      <c r="G2441" s="2">
        <f>'Moving Avg'!F2441</f>
        <v>9.0129999999999999</v>
      </c>
      <c r="H2441" s="2">
        <f>'Moving Avg'!G2441</f>
        <v>8.9349999999999969</v>
      </c>
      <c r="I2441" s="2">
        <f>'Moving Avg'!H2441</f>
        <v>8.6823500000000067</v>
      </c>
      <c r="J2441" s="6" t="str">
        <f>OBV!F2441</f>
        <v>BEARISH</v>
      </c>
      <c r="K2441" s="6" t="str">
        <f>OBV!G2441</f>
        <v>NEUTRAL</v>
      </c>
      <c r="L2441" s="6" t="str">
        <f>OBV!H2441</f>
        <v>BEARISH DIVERGENCE</v>
      </c>
    </row>
    <row r="2442" spans="1:12" ht="13.5" x14ac:dyDescent="0.25">
      <c r="A2442" s="3">
        <f>RSI!A2442</f>
        <v>45560</v>
      </c>
      <c r="B2442" s="2">
        <f>RSI!B2442</f>
        <v>9.1300000000000008</v>
      </c>
      <c r="C2442" s="2">
        <f>RSI!I2442</f>
        <v>54.943881622259354</v>
      </c>
      <c r="D2442" s="2">
        <f>MACD!E2442</f>
        <v>-4.0536633126547983E-2</v>
      </c>
      <c r="E2442" s="2">
        <f>MACD!F2442</f>
        <v>-5.9559298862454473E-3</v>
      </c>
      <c r="F2442" s="2">
        <f>'Moving Avg'!D2442</f>
        <v>9.1320000000000014</v>
      </c>
      <c r="G2442" s="2">
        <f>'Moving Avg'!F2442</f>
        <v>9.0249999999999986</v>
      </c>
      <c r="H2442" s="2">
        <f>'Moving Avg'!G2442</f>
        <v>8.9389999999999965</v>
      </c>
      <c r="I2442" s="2">
        <f>'Moving Avg'!H2442</f>
        <v>8.6857500000000076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9.1300000000000008</v>
      </c>
      <c r="C2443" s="2">
        <f>RSI!I2443</f>
        <v>54.943881622259362</v>
      </c>
      <c r="D2443" s="2">
        <f>MACD!E2443</f>
        <v>-6.7859047842043552E-2</v>
      </c>
      <c r="E2443" s="2">
        <f>MACD!F2443</f>
        <v>-1.8336553477405069E-2</v>
      </c>
      <c r="F2443" s="2">
        <f>'Moving Avg'!D2443</f>
        <v>9.1220000000000017</v>
      </c>
      <c r="G2443" s="2">
        <f>'Moving Avg'!F2443</f>
        <v>9.0364999999999984</v>
      </c>
      <c r="H2443" s="2">
        <f>'Moving Avg'!G2443</f>
        <v>8.9429999999999978</v>
      </c>
      <c r="I2443" s="2">
        <f>'Moving Avg'!H2443</f>
        <v>8.6889000000000074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</row>
    <row r="2444" spans="1:12" ht="13.5" x14ac:dyDescent="0.25">
      <c r="A2444" s="3">
        <f>RSI!A2444</f>
        <v>45562</v>
      </c>
      <c r="B2444" s="2">
        <f>RSI!B2444</f>
        <v>9.1300000000000008</v>
      </c>
      <c r="C2444" s="2">
        <f>RSI!I2444</f>
        <v>54.943881622259354</v>
      </c>
      <c r="D2444" s="2">
        <f>MACD!E2444</f>
        <v>-6.8606135749146091E-2</v>
      </c>
      <c r="E2444" s="2">
        <f>MACD!F2444</f>
        <v>-2.8390469931753273E-2</v>
      </c>
      <c r="F2444" s="2">
        <f>'Moving Avg'!D2444</f>
        <v>9.1480000000000015</v>
      </c>
      <c r="G2444" s="2">
        <f>'Moving Avg'!F2444</f>
        <v>9.0414999999999992</v>
      </c>
      <c r="H2444" s="2">
        <f>'Moving Avg'!G2444</f>
        <v>8.9469999999999974</v>
      </c>
      <c r="I2444" s="2">
        <f>'Moving Avg'!H2444</f>
        <v>8.6920500000000089</v>
      </c>
      <c r="J2444" s="6" t="str">
        <f>OBV!F2444</f>
        <v>BEARISH</v>
      </c>
      <c r="K2444" s="6" t="str">
        <f>OBV!G2444</f>
        <v>NEUTRAL</v>
      </c>
      <c r="L2444" s="6" t="str">
        <f>OBV!H2444</f>
        <v>BEARISH DIVERGENCE</v>
      </c>
    </row>
    <row r="2445" spans="1:12" ht="13.5" x14ac:dyDescent="0.25">
      <c r="A2445" s="3">
        <f>RSI!A2445</f>
        <v>45565</v>
      </c>
      <c r="B2445" s="2">
        <f>RSI!B2445</f>
        <v>9.15</v>
      </c>
      <c r="C2445" s="2">
        <f>RSI!I2445</f>
        <v>55.772783160277875</v>
      </c>
      <c r="D2445" s="2">
        <f>MACD!E2445</f>
        <v>-7.1372587690618161E-2</v>
      </c>
      <c r="E2445" s="2">
        <f>MACD!F2445</f>
        <v>-3.6986893483526254E-2</v>
      </c>
      <c r="F2445" s="2">
        <f>'Moving Avg'!D2445</f>
        <v>9.1380000000000017</v>
      </c>
      <c r="G2445" s="2">
        <f>'Moving Avg'!F2445</f>
        <v>9.0474999999999994</v>
      </c>
      <c r="H2445" s="2">
        <f>'Moving Avg'!G2445</f>
        <v>8.9513999999999978</v>
      </c>
      <c r="I2445" s="2">
        <f>'Moving Avg'!H2445</f>
        <v>8.6953000000000085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9.1</v>
      </c>
      <c r="C2446" s="2">
        <f>RSI!I2446</f>
        <v>53.140691178718221</v>
      </c>
      <c r="D2446" s="2">
        <f>MACD!E2446</f>
        <v>-0.10150160174515399</v>
      </c>
      <c r="E2446" s="2">
        <f>MACD!F2446</f>
        <v>-4.9889835135851809E-2</v>
      </c>
      <c r="F2446" s="2">
        <f>'Moving Avg'!D2446</f>
        <v>9.1280000000000001</v>
      </c>
      <c r="G2446" s="2">
        <f>'Moving Avg'!F2446</f>
        <v>9.0509999999999984</v>
      </c>
      <c r="H2446" s="2">
        <f>'Moving Avg'!G2446</f>
        <v>8.9547999999999988</v>
      </c>
      <c r="I2446" s="2">
        <f>'Moving Avg'!H2446</f>
        <v>8.6983000000000086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9.1</v>
      </c>
      <c r="C2447" s="2">
        <f>RSI!I2447</f>
        <v>53.140691178718221</v>
      </c>
      <c r="D2447" s="2">
        <f>MACD!E2447</f>
        <v>-6.8907506183949252E-2</v>
      </c>
      <c r="E2447" s="2">
        <f>MACD!F2447</f>
        <v>-5.3693369345471302E-2</v>
      </c>
      <c r="F2447" s="2">
        <f>'Moving Avg'!D2447</f>
        <v>9.1220000000000017</v>
      </c>
      <c r="G2447" s="2">
        <f>'Moving Avg'!F2447</f>
        <v>9.0615000000000006</v>
      </c>
      <c r="H2447" s="2">
        <f>'Moving Avg'!G2447</f>
        <v>8.9581999999999997</v>
      </c>
      <c r="I2447" s="2">
        <f>'Moving Avg'!H2447</f>
        <v>8.7008000000000081</v>
      </c>
      <c r="J2447" s="6" t="str">
        <f>OBV!F2447</f>
        <v>BULLISH</v>
      </c>
      <c r="K2447" s="6" t="str">
        <f>OBV!G2447</f>
        <v>NEUTRAL</v>
      </c>
      <c r="L2447" s="6" t="str">
        <f>OBV!H2447</f>
        <v>BULLISH DIVERGENCE</v>
      </c>
    </row>
    <row r="2448" spans="1:12" ht="13.5" x14ac:dyDescent="0.25">
      <c r="A2448" s="3">
        <f>RSI!A2448</f>
        <v>45568</v>
      </c>
      <c r="B2448" s="2">
        <f>RSI!B2448</f>
        <v>9.1</v>
      </c>
      <c r="C2448" s="2">
        <f>RSI!I2448</f>
        <v>53.140691178718235</v>
      </c>
      <c r="D2448" s="2">
        <f>MACD!E2448</f>
        <v>-4.1673869990024315E-2</v>
      </c>
      <c r="E2448" s="2">
        <f>MACD!F2448</f>
        <v>-5.1289469474381906E-2</v>
      </c>
      <c r="F2448" s="2">
        <f>'Moving Avg'!D2448</f>
        <v>9.1160000000000014</v>
      </c>
      <c r="G2448" s="2">
        <f>'Moving Avg'!F2448</f>
        <v>9.0564999999999998</v>
      </c>
      <c r="H2448" s="2">
        <f>'Moving Avg'!G2448</f>
        <v>8.9616000000000007</v>
      </c>
      <c r="I2448" s="2">
        <f>'Moving Avg'!H2448</f>
        <v>8.7033000000000076</v>
      </c>
      <c r="J2448" s="6" t="str">
        <f>OBV!F2448</f>
        <v>BULLISH</v>
      </c>
      <c r="K2448" s="6" t="str">
        <f>OBV!G2448</f>
        <v>NEUTRAL</v>
      </c>
      <c r="L2448" s="6" t="str">
        <f>OBV!H2448</f>
        <v>BULLISH DIVERGENCE</v>
      </c>
    </row>
    <row r="2449" spans="1:12" ht="13.5" x14ac:dyDescent="0.25">
      <c r="A2449" s="3">
        <f>RSI!A2449</f>
        <v>45569</v>
      </c>
      <c r="B2449" s="2">
        <f>RSI!B2449</f>
        <v>9.1</v>
      </c>
      <c r="C2449" s="2">
        <f>RSI!I2449</f>
        <v>53.140691178718235</v>
      </c>
      <c r="D2449" s="2">
        <f>MACD!E2449</f>
        <v>-4.6642686419399837E-2</v>
      </c>
      <c r="E2449" s="2">
        <f>MACD!F2449</f>
        <v>-5.0360112863385494E-2</v>
      </c>
      <c r="F2449" s="2">
        <f>'Moving Avg'!D2449</f>
        <v>9.1100000000000012</v>
      </c>
      <c r="G2449" s="2">
        <f>'Moving Avg'!F2449</f>
        <v>9.0515000000000008</v>
      </c>
      <c r="H2449" s="2">
        <f>'Moving Avg'!G2449</f>
        <v>8.9650000000000016</v>
      </c>
      <c r="I2449" s="2">
        <f>'Moving Avg'!H2449</f>
        <v>8.7058000000000071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</row>
    <row r="2450" spans="1:12" ht="13.5" x14ac:dyDescent="0.25">
      <c r="A2450" s="3">
        <f>RSI!A2450</f>
        <v>45572</v>
      </c>
      <c r="B2450" s="2">
        <f>RSI!B2450</f>
        <v>9.1</v>
      </c>
      <c r="C2450" s="2">
        <f>RSI!I2450</f>
        <v>53.140691178718221</v>
      </c>
      <c r="D2450" s="2">
        <f>MACD!E2450</f>
        <v>-2.0374463548746391E-2</v>
      </c>
      <c r="E2450" s="2">
        <f>MACD!F2450</f>
        <v>-4.4362983000457677E-2</v>
      </c>
      <c r="F2450" s="2">
        <f>'Moving Avg'!D2450</f>
        <v>9.1</v>
      </c>
      <c r="G2450" s="2">
        <f>'Moving Avg'!F2450</f>
        <v>9.0549999999999979</v>
      </c>
      <c r="H2450" s="2">
        <f>'Moving Avg'!G2450</f>
        <v>8.9684000000000026</v>
      </c>
      <c r="I2450" s="2">
        <f>'Moving Avg'!H2450</f>
        <v>8.7083000000000066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9.1</v>
      </c>
      <c r="C2451" s="2">
        <f>RSI!I2451</f>
        <v>53.140691178718221</v>
      </c>
      <c r="D2451" s="2">
        <f>MACD!E2451</f>
        <v>-6.1144659885616903E-3</v>
      </c>
      <c r="E2451" s="2">
        <f>MACD!F2451</f>
        <v>-3.6713279598078477E-2</v>
      </c>
      <c r="F2451" s="2">
        <f>'Moving Avg'!D2451</f>
        <v>9.1</v>
      </c>
      <c r="G2451" s="2">
        <f>'Moving Avg'!F2451</f>
        <v>9.067499999999999</v>
      </c>
      <c r="H2451" s="2">
        <f>'Moving Avg'!G2451</f>
        <v>8.9796000000000031</v>
      </c>
      <c r="I2451" s="2">
        <f>'Moving Avg'!H2451</f>
        <v>8.7108000000000061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8.6999999999999993</v>
      </c>
      <c r="C2452" s="2">
        <f>RSI!I2452</f>
        <v>33.443949441742646</v>
      </c>
      <c r="D2452" s="2">
        <f>MACD!E2452</f>
        <v>3.2250084418860681E-2</v>
      </c>
      <c r="E2452" s="2">
        <f>MACD!F2452</f>
        <v>-2.292060679469065E-2</v>
      </c>
      <c r="F2452" s="2">
        <f>'Moving Avg'!D2452</f>
        <v>9.02</v>
      </c>
      <c r="G2452" s="2">
        <f>'Moving Avg'!F2452</f>
        <v>9.0599999999999987</v>
      </c>
      <c r="H2452" s="2">
        <f>'Moving Avg'!G2452</f>
        <v>8.9756000000000036</v>
      </c>
      <c r="I2452" s="2">
        <f>'Moving Avg'!H2452</f>
        <v>8.7118000000000055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8.5</v>
      </c>
      <c r="C2453" s="2">
        <f>RSI!I2453</f>
        <v>27.879663849303554</v>
      </c>
      <c r="D2453" s="2">
        <f>MACD!E2453</f>
        <v>8.1655357992550748E-2</v>
      </c>
      <c r="E2453" s="2">
        <f>MACD!F2453</f>
        <v>-2.0054138372423702E-3</v>
      </c>
      <c r="F2453" s="2">
        <f>'Moving Avg'!D2453</f>
        <v>8.9</v>
      </c>
      <c r="G2453" s="2">
        <f>'Moving Avg'!F2453</f>
        <v>9.0424999999999986</v>
      </c>
      <c r="H2453" s="2">
        <f>'Moving Avg'!G2453</f>
        <v>8.9676000000000027</v>
      </c>
      <c r="I2453" s="2">
        <f>'Moving Avg'!H2453</f>
        <v>8.711600000000006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8.5</v>
      </c>
      <c r="C2454" s="2">
        <f>RSI!I2454</f>
        <v>27.879663849303554</v>
      </c>
      <c r="D2454" s="2">
        <f>MACD!E2454</f>
        <v>0.12661213520279269</v>
      </c>
      <c r="E2454" s="2">
        <f>MACD!F2454</f>
        <v>2.371809597076464E-2</v>
      </c>
      <c r="F2454" s="2">
        <f>'Moving Avg'!D2454</f>
        <v>8.7799999999999994</v>
      </c>
      <c r="G2454" s="2">
        <f>'Moving Avg'!F2454</f>
        <v>9.0174999999999983</v>
      </c>
      <c r="H2454" s="2">
        <f>'Moving Avg'!G2454</f>
        <v>8.9596000000000018</v>
      </c>
      <c r="I2454" s="2">
        <f>'Moving Avg'!H2454</f>
        <v>8.7114000000000065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8.8800000000000008</v>
      </c>
      <c r="C2455" s="2">
        <f>RSI!I2455</f>
        <v>47.227176939183735</v>
      </c>
      <c r="D2455" s="2">
        <f>MACD!E2455</f>
        <v>0.14250007022275035</v>
      </c>
      <c r="E2455" s="2">
        <f>MACD!F2455</f>
        <v>4.7474490821161786E-2</v>
      </c>
      <c r="F2455" s="2">
        <f>'Moving Avg'!D2455</f>
        <v>8.7360000000000007</v>
      </c>
      <c r="G2455" s="2">
        <f>'Moving Avg'!F2455</f>
        <v>9.0114999999999981</v>
      </c>
      <c r="H2455" s="2">
        <f>'Moving Avg'!G2455</f>
        <v>8.966800000000001</v>
      </c>
      <c r="I2455" s="2">
        <f>'Moving Avg'!H2455</f>
        <v>8.7128000000000085</v>
      </c>
      <c r="J2455" s="6" t="str">
        <f>OBV!F2455</f>
        <v>BEARISH</v>
      </c>
      <c r="K2455" s="6" t="str">
        <f>OBV!G2455</f>
        <v>NEUTRAL</v>
      </c>
      <c r="L2455" s="6" t="str">
        <f>OBV!H2455</f>
        <v>CONFIRMED BEARISH</v>
      </c>
    </row>
    <row r="2456" spans="1:12" ht="13.5" x14ac:dyDescent="0.25">
      <c r="A2456" s="3">
        <f>RSI!A2456</f>
        <v>45581</v>
      </c>
      <c r="B2456" s="2">
        <f>RSI!B2456</f>
        <v>8.8800000000000008</v>
      </c>
      <c r="C2456" s="2">
        <f>RSI!I2456</f>
        <v>47.227176939183721</v>
      </c>
      <c r="D2456" s="2">
        <f>MACD!E2456</f>
        <v>0.14870856552074763</v>
      </c>
      <c r="E2456" s="2">
        <f>MACD!F2456</f>
        <v>6.7721305761078959E-2</v>
      </c>
      <c r="F2456" s="2">
        <f>'Moving Avg'!D2456</f>
        <v>8.6920000000000002</v>
      </c>
      <c r="G2456" s="2">
        <f>'Moving Avg'!F2456</f>
        <v>9.0154999999999994</v>
      </c>
      <c r="H2456" s="2">
        <f>'Moving Avg'!G2456</f>
        <v>8.9724000000000004</v>
      </c>
      <c r="I2456" s="2">
        <f>'Moving Avg'!H2456</f>
        <v>8.7142000000000071</v>
      </c>
      <c r="J2456" s="6" t="str">
        <f>OBV!F2456</f>
        <v>BEARISH</v>
      </c>
      <c r="K2456" s="6" t="str">
        <f>OBV!G2456</f>
        <v>NEUTRAL</v>
      </c>
      <c r="L2456" s="6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8.8800000000000008</v>
      </c>
      <c r="C2457" s="2">
        <f>RSI!I2457</f>
        <v>47.227176939183721</v>
      </c>
      <c r="D2457" s="2">
        <f>MACD!E2457</f>
        <v>0.15438520923831689</v>
      </c>
      <c r="E2457" s="2">
        <f>MACD!F2457</f>
        <v>8.505408645652654E-2</v>
      </c>
      <c r="F2457" s="2">
        <f>'Moving Avg'!D2457</f>
        <v>8.7280000000000015</v>
      </c>
      <c r="G2457" s="2">
        <f>'Moving Avg'!F2457</f>
        <v>9.0004999999999988</v>
      </c>
      <c r="H2457" s="2">
        <f>'Moving Avg'!G2457</f>
        <v>8.9780000000000015</v>
      </c>
      <c r="I2457" s="2">
        <f>'Moving Avg'!H2457</f>
        <v>8.7151000000000085</v>
      </c>
      <c r="J2457" s="6" t="str">
        <f>OBV!F2457</f>
        <v>BEARISH</v>
      </c>
      <c r="K2457" s="6" t="str">
        <f>OBV!G2457</f>
        <v>NEUTRAL</v>
      </c>
      <c r="L2457" s="6" t="str">
        <f>OBV!H2457</f>
        <v>BEARISH DIVERGENCE</v>
      </c>
    </row>
    <row r="2458" spans="1:12" ht="13.5" x14ac:dyDescent="0.25">
      <c r="A2458" s="3">
        <f>RSI!A2458</f>
        <v>45583</v>
      </c>
      <c r="B2458" s="2">
        <f>RSI!B2458</f>
        <v>9</v>
      </c>
      <c r="C2458" s="2">
        <f>RSI!I2458</f>
        <v>52.276691729159069</v>
      </c>
      <c r="D2458" s="2">
        <f>MACD!E2458</f>
        <v>0.15069158013683115</v>
      </c>
      <c r="E2458" s="2">
        <f>MACD!F2458</f>
        <v>9.8181585192587462E-2</v>
      </c>
      <c r="F2458" s="2">
        <f>'Moving Avg'!D2458</f>
        <v>8.8280000000000012</v>
      </c>
      <c r="G2458" s="2">
        <f>'Moving Avg'!F2458</f>
        <v>8.9914999999999985</v>
      </c>
      <c r="H2458" s="2">
        <f>'Moving Avg'!G2458</f>
        <v>8.9784000000000006</v>
      </c>
      <c r="I2458" s="2">
        <f>'Moving Avg'!H2458</f>
        <v>8.7166000000000086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</row>
    <row r="2459" spans="1:12" ht="13.5" x14ac:dyDescent="0.25">
      <c r="A2459" s="3">
        <f>RSI!A2459</f>
        <v>45586</v>
      </c>
      <c r="B2459" s="2">
        <f>RSI!B2459</f>
        <v>9</v>
      </c>
      <c r="C2459" s="2">
        <f>RSI!I2459</f>
        <v>52.276691729159069</v>
      </c>
      <c r="D2459" s="2">
        <f>MACD!E2459</f>
        <v>0.14722002935775436</v>
      </c>
      <c r="E2459" s="2">
        <f>MACD!F2459</f>
        <v>0.10798927402562085</v>
      </c>
      <c r="F2459" s="2">
        <f>'Moving Avg'!D2459</f>
        <v>8.9280000000000008</v>
      </c>
      <c r="G2459" s="2">
        <f>'Moving Avg'!F2459</f>
        <v>8.9914999999999985</v>
      </c>
      <c r="H2459" s="2">
        <f>'Moving Avg'!G2459</f>
        <v>8.9788000000000014</v>
      </c>
      <c r="I2459" s="2">
        <f>'Moving Avg'!H2459</f>
        <v>8.7181000000000104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8.6199999999999992</v>
      </c>
      <c r="C2460" s="2">
        <f>RSI!I2460</f>
        <v>38.683144307857084</v>
      </c>
      <c r="D2460" s="2">
        <f>MACD!E2460</f>
        <v>0.17211018154670654</v>
      </c>
      <c r="E2460" s="2">
        <f>MACD!F2460</f>
        <v>0.12081345552983799</v>
      </c>
      <c r="F2460" s="2">
        <f>'Moving Avg'!D2460</f>
        <v>8.8760000000000012</v>
      </c>
      <c r="G2460" s="2">
        <f>'Moving Avg'!F2460</f>
        <v>8.9625000000000004</v>
      </c>
      <c r="H2460" s="2">
        <f>'Moving Avg'!G2460</f>
        <v>8.9716000000000005</v>
      </c>
      <c r="I2460" s="2">
        <f>'Moving Avg'!H2460</f>
        <v>8.7177500000000094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8.65</v>
      </c>
      <c r="C2461" s="2">
        <f>RSI!I2461</f>
        <v>40.009408953869695</v>
      </c>
      <c r="D2461" s="2">
        <f>MACD!E2461</f>
        <v>0.19289750669136652</v>
      </c>
      <c r="E2461" s="2">
        <f>MACD!F2461</f>
        <v>0.1352302657621437</v>
      </c>
      <c r="F2461" s="2">
        <f>'Moving Avg'!D2461</f>
        <v>8.83</v>
      </c>
      <c r="G2461" s="2">
        <f>'Moving Avg'!F2461</f>
        <v>8.9375</v>
      </c>
      <c r="H2461" s="2">
        <f>'Moving Avg'!G2461</f>
        <v>8.9649999999999999</v>
      </c>
      <c r="I2461" s="2">
        <f>'Moving Avg'!H2461</f>
        <v>8.7175500000000099</v>
      </c>
      <c r="J2461" s="6" t="str">
        <f>OBV!F2461</f>
        <v>BULLISH</v>
      </c>
      <c r="K2461" s="6" t="str">
        <f>OBV!G2461</f>
        <v>NEUTRAL</v>
      </c>
      <c r="L2461" s="6" t="str">
        <f>OBV!H2461</f>
        <v>BULLISH DIVERGENCE</v>
      </c>
    </row>
    <row r="2462" spans="1:12" ht="13.5" x14ac:dyDescent="0.25">
      <c r="A2462" s="3">
        <f>RSI!A2462</f>
        <v>45589</v>
      </c>
      <c r="B2462" s="2">
        <f>RSI!B2462</f>
        <v>8.9</v>
      </c>
      <c r="C2462" s="2">
        <f>RSI!I2462</f>
        <v>49.761362174022253</v>
      </c>
      <c r="D2462" s="2">
        <f>MACD!E2462</f>
        <v>0.1320568354321523</v>
      </c>
      <c r="E2462" s="2">
        <f>MACD!F2462</f>
        <v>0.13459557969614541</v>
      </c>
      <c r="F2462" s="2">
        <f>'Moving Avg'!D2462</f>
        <v>8.8339999999999996</v>
      </c>
      <c r="G2462" s="2">
        <f>'Moving Avg'!F2462</f>
        <v>8.9260000000000002</v>
      </c>
      <c r="H2462" s="2">
        <f>'Moving Avg'!G2462</f>
        <v>8.9634</v>
      </c>
      <c r="I2462" s="2">
        <f>'Moving Avg'!H2462</f>
        <v>8.71905000000001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8.8699999999999992</v>
      </c>
      <c r="C2463" s="2">
        <f>RSI!I2463</f>
        <v>48.737508895185407</v>
      </c>
      <c r="D2463" s="2">
        <f>MACD!E2463</f>
        <v>5.2058510822430293E-2</v>
      </c>
      <c r="E2463" s="2">
        <f>MACD!F2463</f>
        <v>0.11808816592140239</v>
      </c>
      <c r="F2463" s="2">
        <f>'Moving Avg'!D2463</f>
        <v>8.8079999999999981</v>
      </c>
      <c r="G2463" s="2">
        <f>'Moving Avg'!F2463</f>
        <v>8.9130000000000003</v>
      </c>
      <c r="H2463" s="2">
        <f>'Moving Avg'!G2463</f>
        <v>8.9612000000000016</v>
      </c>
      <c r="I2463" s="2">
        <f>'Moving Avg'!H2463</f>
        <v>8.720900000000011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8.8699999999999992</v>
      </c>
      <c r="C2464" s="2">
        <f>RSI!I2464</f>
        <v>48.737508895185414</v>
      </c>
      <c r="D2464" s="2">
        <f>MACD!E2464</f>
        <v>-1.5428022827038035E-2</v>
      </c>
      <c r="E2464" s="2">
        <f>MACD!F2464</f>
        <v>9.1384928171714314E-2</v>
      </c>
      <c r="F2464" s="2">
        <f>'Moving Avg'!D2464</f>
        <v>8.782</v>
      </c>
      <c r="G2464" s="2">
        <f>'Moving Avg'!F2464</f>
        <v>8.9</v>
      </c>
      <c r="H2464" s="2">
        <f>'Moving Avg'!G2464</f>
        <v>8.9590000000000014</v>
      </c>
      <c r="I2464" s="2">
        <f>'Moving Avg'!H2464</f>
        <v>8.7227500000000084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8.8699999999999992</v>
      </c>
      <c r="C2465" s="2">
        <f>RSI!I2465</f>
        <v>48.737508895185407</v>
      </c>
      <c r="D2465" s="2">
        <f>MACD!E2465</f>
        <v>-1.3881255483152444E-2</v>
      </c>
      <c r="E2465" s="2">
        <f>MACD!F2465</f>
        <v>7.0331691440740959E-2</v>
      </c>
      <c r="F2465" s="2">
        <f>'Moving Avg'!D2465</f>
        <v>8.831999999999999</v>
      </c>
      <c r="G2465" s="2">
        <f>'Moving Avg'!F2465</f>
        <v>8.8859999999999992</v>
      </c>
      <c r="H2465" s="2">
        <f>'Moving Avg'!G2465</f>
        <v>8.958400000000001</v>
      </c>
      <c r="I2465" s="2">
        <f>'Moving Avg'!H2465</f>
        <v>8.7246000000000077</v>
      </c>
      <c r="J2465" s="6" t="str">
        <f>OBV!F2465</f>
        <v>BEARISH</v>
      </c>
      <c r="K2465" s="6" t="str">
        <f>OBV!G2465</f>
        <v>NEUTRAL</v>
      </c>
      <c r="L2465" s="6" t="str">
        <f>OBV!H2465</f>
        <v>BEARISH DIVERGENCE</v>
      </c>
    </row>
    <row r="2466" spans="1:12" ht="13.5" x14ac:dyDescent="0.25">
      <c r="A2466" s="3">
        <f>RSI!A2466</f>
        <v>45595</v>
      </c>
      <c r="B2466" s="2">
        <f>RSI!B2466</f>
        <v>8.85</v>
      </c>
      <c r="C2466" s="2">
        <f>RSI!I2466</f>
        <v>47.916601321289768</v>
      </c>
      <c r="D2466" s="2">
        <f>MACD!E2466</f>
        <v>-1.0915768185427055E-2</v>
      </c>
      <c r="E2466" s="2">
        <f>MACD!F2466</f>
        <v>5.4082199515507356E-2</v>
      </c>
      <c r="F2466" s="2">
        <f>'Moving Avg'!D2466</f>
        <v>8.8719999999999999</v>
      </c>
      <c r="G2466" s="2">
        <f>'Moving Avg'!F2466</f>
        <v>8.8734999999999999</v>
      </c>
      <c r="H2466" s="2">
        <f>'Moving Avg'!G2466</f>
        <v>8.9574000000000016</v>
      </c>
      <c r="I2466" s="2">
        <f>'Moving Avg'!H2466</f>
        <v>8.7263500000000072</v>
      </c>
      <c r="J2466" s="6" t="str">
        <f>OBV!F2466</f>
        <v>BEARISH</v>
      </c>
      <c r="K2466" s="6" t="str">
        <f>OBV!G2466</f>
        <v>NEUTRAL</v>
      </c>
      <c r="L2466" s="6" t="str">
        <f>OBV!H2466</f>
        <v>BEARISH DIVERGENCE</v>
      </c>
    </row>
    <row r="2467" spans="1:12" ht="13.5" x14ac:dyDescent="0.25">
      <c r="A2467" s="3">
        <f>RSI!A2467</f>
        <v>45596</v>
      </c>
      <c r="B2467" s="2">
        <f>RSI!B2467</f>
        <v>8.6199999999999992</v>
      </c>
      <c r="C2467" s="2">
        <f>RSI!I2467</f>
        <v>39.646382109036793</v>
      </c>
      <c r="D2467" s="2">
        <f>MACD!E2467</f>
        <v>8.9109328961001211E-3</v>
      </c>
      <c r="E2467" s="2">
        <f>MACD!F2467</f>
        <v>4.5047946191625915E-2</v>
      </c>
      <c r="F2467" s="2">
        <f>'Moving Avg'!D2467</f>
        <v>8.8159999999999989</v>
      </c>
      <c r="G2467" s="2">
        <f>'Moving Avg'!F2467</f>
        <v>8.8495000000000008</v>
      </c>
      <c r="H2467" s="2">
        <f>'Moving Avg'!G2467</f>
        <v>8.9518000000000022</v>
      </c>
      <c r="I2467" s="2">
        <f>'Moving Avg'!H2467</f>
        <v>8.7269500000000075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</row>
    <row r="2468" spans="1:12" ht="13.5" x14ac:dyDescent="0.25">
      <c r="A2468" s="3">
        <f>RSI!A2468</f>
        <v>45597</v>
      </c>
      <c r="B2468" s="2">
        <f>RSI!B2468</f>
        <v>8.6199999999999992</v>
      </c>
      <c r="C2468" s="2">
        <f>RSI!I2468</f>
        <v>39.646382109036793</v>
      </c>
      <c r="D2468" s="2">
        <f>MACD!E2468</f>
        <v>4.5767625391357925E-2</v>
      </c>
      <c r="E2468" s="2">
        <f>MACD!F2468</f>
        <v>4.5191882031572317E-2</v>
      </c>
      <c r="F2468" s="2">
        <f>'Moving Avg'!D2468</f>
        <v>8.7659999999999982</v>
      </c>
      <c r="G2468" s="2">
        <f>'Moving Avg'!F2468</f>
        <v>8.8255000000000017</v>
      </c>
      <c r="H2468" s="2">
        <f>'Moving Avg'!G2468</f>
        <v>8.946200000000001</v>
      </c>
      <c r="I2468" s="2">
        <f>'Moving Avg'!H2468</f>
        <v>8.7275500000000061</v>
      </c>
      <c r="J2468" s="6" t="str">
        <f>OBV!F2468</f>
        <v>BEARISH</v>
      </c>
      <c r="K2468" s="6" t="str">
        <f>OBV!G2468</f>
        <v>NEUTRAL</v>
      </c>
      <c r="L2468" s="6" t="str">
        <f>OBV!H2468</f>
        <v>CONFIRMED BEARISH</v>
      </c>
    </row>
    <row r="2469" spans="1:12" ht="13.5" x14ac:dyDescent="0.25">
      <c r="A2469" s="3">
        <f>RSI!A2469</f>
        <v>45600</v>
      </c>
      <c r="B2469" s="2">
        <f>RSI!B2469</f>
        <v>8.6199999999999992</v>
      </c>
      <c r="C2469" s="2">
        <f>RSI!I2469</f>
        <v>39.646382109036793</v>
      </c>
      <c r="D2469" s="2">
        <f>MACD!E2469</f>
        <v>7.8452867370362611E-2</v>
      </c>
      <c r="E2469" s="2">
        <f>MACD!F2469</f>
        <v>5.1844079099330379E-2</v>
      </c>
      <c r="F2469" s="2">
        <f>'Moving Avg'!D2469</f>
        <v>8.7159999999999975</v>
      </c>
      <c r="G2469" s="2">
        <f>'Moving Avg'!F2469</f>
        <v>8.8015000000000008</v>
      </c>
      <c r="H2469" s="2">
        <f>'Moving Avg'!G2469</f>
        <v>8.9406000000000017</v>
      </c>
      <c r="I2469" s="2">
        <f>'Moving Avg'!H2469</f>
        <v>8.7281500000000065</v>
      </c>
      <c r="J2469" s="6" t="str">
        <f>OBV!F2469</f>
        <v>BEARISH</v>
      </c>
      <c r="K2469" s="6" t="str">
        <f>OBV!G2469</f>
        <v>NEUTRAL</v>
      </c>
      <c r="L2469" s="6" t="str">
        <f>OBV!H2469</f>
        <v>CONFIRMED BEARISH</v>
      </c>
    </row>
    <row r="2470" spans="1:12" ht="13.5" x14ac:dyDescent="0.25">
      <c r="A2470" s="3">
        <f>RSI!A2470</f>
        <v>45601</v>
      </c>
      <c r="B2470" s="2">
        <f>RSI!B2470</f>
        <v>8.6</v>
      </c>
      <c r="C2470" s="2">
        <f>RSI!I2470</f>
        <v>38.916882163245518</v>
      </c>
      <c r="D2470" s="2">
        <f>MACD!E2470</f>
        <v>5.0517340517783893E-2</v>
      </c>
      <c r="E2470" s="2">
        <f>MACD!F2470</f>
        <v>5.1578731383021083E-2</v>
      </c>
      <c r="F2470" s="2">
        <f>'Moving Avg'!D2470</f>
        <v>8.661999999999999</v>
      </c>
      <c r="G2470" s="2">
        <f>'Moving Avg'!F2470</f>
        <v>8.7765000000000022</v>
      </c>
      <c r="H2470" s="2">
        <f>'Moving Avg'!G2470</f>
        <v>8.9345999999999997</v>
      </c>
      <c r="I2470" s="2">
        <f>'Moving Avg'!H2470</f>
        <v>8.7286500000000053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</row>
    <row r="2471" spans="1:12" ht="13.5" x14ac:dyDescent="0.25">
      <c r="A2471" s="3">
        <f>RSI!A2471</f>
        <v>45602</v>
      </c>
      <c r="B2471" s="2">
        <f>RSI!B2471</f>
        <v>8.5</v>
      </c>
      <c r="C2471" s="2">
        <f>RSI!I2471</f>
        <v>35.408668870331368</v>
      </c>
      <c r="D2471" s="2">
        <f>MACD!E2471</f>
        <v>4.0305547792627294E-2</v>
      </c>
      <c r="E2471" s="2">
        <f>MACD!F2471</f>
        <v>4.9324094664942329E-2</v>
      </c>
      <c r="F2471" s="2">
        <f>'Moving Avg'!D2471</f>
        <v>8.5920000000000005</v>
      </c>
      <c r="G2471" s="2">
        <f>'Moving Avg'!F2471</f>
        <v>8.7465000000000011</v>
      </c>
      <c r="H2471" s="2">
        <f>'Moving Avg'!G2471</f>
        <v>8.9266000000000005</v>
      </c>
      <c r="I2471" s="2">
        <f>'Moving Avg'!H2471</f>
        <v>8.7286500000000071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8.5</v>
      </c>
      <c r="C2472" s="2">
        <f>RSI!I2472</f>
        <v>35.408668870331368</v>
      </c>
      <c r="D2472" s="2">
        <f>MACD!E2472</f>
        <v>7.201647317556592E-2</v>
      </c>
      <c r="E2472" s="2">
        <f>MACD!F2472</f>
        <v>5.3862570367067056E-2</v>
      </c>
      <c r="F2472" s="2">
        <f>'Moving Avg'!D2472</f>
        <v>8.5679999999999996</v>
      </c>
      <c r="G2472" s="2">
        <f>'Moving Avg'!F2472</f>
        <v>8.7365000000000013</v>
      </c>
      <c r="H2472" s="2">
        <f>'Moving Avg'!G2472</f>
        <v>8.9187999999999992</v>
      </c>
      <c r="I2472" s="2">
        <f>'Moving Avg'!H2472</f>
        <v>8.7281500000000065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8.5</v>
      </c>
      <c r="C2473" s="2">
        <f>RSI!I2473</f>
        <v>35.408668870331368</v>
      </c>
      <c r="D2473" s="2">
        <f>MACD!E2473</f>
        <v>9.5983534678715898E-2</v>
      </c>
      <c r="E2473" s="2">
        <f>MACD!F2473</f>
        <v>6.228676322939683E-2</v>
      </c>
      <c r="F2473" s="2">
        <f>'Moving Avg'!D2473</f>
        <v>8.5440000000000005</v>
      </c>
      <c r="G2473" s="2">
        <f>'Moving Avg'!F2473</f>
        <v>8.7365000000000013</v>
      </c>
      <c r="H2473" s="2">
        <f>'Moving Avg'!G2473</f>
        <v>8.9108000000000001</v>
      </c>
      <c r="I2473" s="2">
        <f>'Moving Avg'!H2473</f>
        <v>8.7281500000000065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8.5</v>
      </c>
      <c r="C2474" s="2">
        <f>RSI!I2474</f>
        <v>35.408668870331368</v>
      </c>
      <c r="D2474" s="2">
        <f>MACD!E2474</f>
        <v>0.11788384172900379</v>
      </c>
      <c r="E2474" s="2">
        <f>MACD!F2474</f>
        <v>7.3406178929318222E-2</v>
      </c>
      <c r="F2474" s="2">
        <f>'Moving Avg'!D2474</f>
        <v>8.52</v>
      </c>
      <c r="G2474" s="2">
        <f>'Moving Avg'!F2474</f>
        <v>8.7365000000000013</v>
      </c>
      <c r="H2474" s="2">
        <f>'Moving Avg'!G2474</f>
        <v>8.9001999999999999</v>
      </c>
      <c r="I2474" s="2">
        <f>'Moving Avg'!H2474</f>
        <v>8.7281500000000047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8.6</v>
      </c>
      <c r="C2475" s="2">
        <f>RSI!I2475</f>
        <v>42.393532456769876</v>
      </c>
      <c r="D2475" s="2">
        <f>MACD!E2475</f>
        <v>0.13050791315895616</v>
      </c>
      <c r="E2475" s="2">
        <f>MACD!F2475</f>
        <v>8.4826525775245812E-2</v>
      </c>
      <c r="F2475" s="2">
        <f>'Moving Avg'!D2475</f>
        <v>8.52</v>
      </c>
      <c r="G2475" s="2">
        <f>'Moving Avg'!F2475</f>
        <v>8.7225000000000001</v>
      </c>
      <c r="H2475" s="2">
        <f>'Moving Avg'!G2475</f>
        <v>8.8916000000000004</v>
      </c>
      <c r="I2475" s="2">
        <f>'Moving Avg'!H2475</f>
        <v>8.7286500000000053</v>
      </c>
      <c r="J2475" s="6" t="str">
        <f>OBV!F2475</f>
        <v>BULLISH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8.6</v>
      </c>
      <c r="C2476" s="2">
        <f>RSI!I2476</f>
        <v>42.393532456769876</v>
      </c>
      <c r="D2476" s="2">
        <f>MACD!E2476</f>
        <v>0.13891129774756372</v>
      </c>
      <c r="E2476" s="2">
        <f>MACD!F2476</f>
        <v>9.5643480169709402E-2</v>
      </c>
      <c r="F2476" s="2">
        <f>'Moving Avg'!D2476</f>
        <v>8.5400000000000009</v>
      </c>
      <c r="G2476" s="2">
        <f>'Moving Avg'!F2476</f>
        <v>8.708499999999999</v>
      </c>
      <c r="H2476" s="2">
        <f>'Moving Avg'!G2476</f>
        <v>8.8830000000000009</v>
      </c>
      <c r="I2476" s="2">
        <f>'Moving Avg'!H2476</f>
        <v>8.7291500000000024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</row>
    <row r="2477" spans="1:12" ht="13.5" x14ac:dyDescent="0.25">
      <c r="A2477" s="3">
        <f>RSI!A2477</f>
        <v>45610</v>
      </c>
      <c r="B2477" s="2">
        <f>RSI!B2477</f>
        <v>8.6</v>
      </c>
      <c r="C2477" s="2">
        <f>RSI!I2477</f>
        <v>42.393532456769876</v>
      </c>
      <c r="D2477" s="2">
        <f>MACD!E2477</f>
        <v>0.11137649880419254</v>
      </c>
      <c r="E2477" s="2">
        <f>MACD!F2477</f>
        <v>9.879008389660604E-2</v>
      </c>
      <c r="F2477" s="2">
        <f>'Moving Avg'!D2477</f>
        <v>8.56</v>
      </c>
      <c r="G2477" s="2">
        <f>'Moving Avg'!F2477</f>
        <v>8.6944999999999979</v>
      </c>
      <c r="H2477" s="2">
        <f>'Moving Avg'!G2477</f>
        <v>8.877200000000002</v>
      </c>
      <c r="I2477" s="2">
        <f>'Moving Avg'!H2477</f>
        <v>8.729650000000003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</row>
    <row r="2478" spans="1:12" ht="13.5" x14ac:dyDescent="0.25">
      <c r="A2478" s="3">
        <f>RSI!A2478</f>
        <v>45611</v>
      </c>
      <c r="B2478" s="2">
        <f>RSI!B2478</f>
        <v>8.6</v>
      </c>
      <c r="C2478" s="2">
        <f>RSI!I2478</f>
        <v>42.393532456769876</v>
      </c>
      <c r="D2478" s="2">
        <f>MACD!E2478</f>
        <v>8.8762323007484767E-2</v>
      </c>
      <c r="E2478" s="2">
        <f>MACD!F2478</f>
        <v>9.6784531718781791E-2</v>
      </c>
      <c r="F2478" s="2">
        <f>'Moving Avg'!D2478</f>
        <v>8.5800000000000018</v>
      </c>
      <c r="G2478" s="2">
        <f>'Moving Avg'!F2478</f>
        <v>8.6744999999999983</v>
      </c>
      <c r="H2478" s="2">
        <f>'Moving Avg'!G2478</f>
        <v>8.8652000000000015</v>
      </c>
      <c r="I2478" s="2">
        <f>'Moving Avg'!H2478</f>
        <v>8.7301500000000019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8.6</v>
      </c>
      <c r="C2479" s="2">
        <f>RSI!I2479</f>
        <v>42.393532456769876</v>
      </c>
      <c r="D2479" s="2">
        <f>MACD!E2479</f>
        <v>7.0261047690889811E-2</v>
      </c>
      <c r="E2479" s="2">
        <f>MACD!F2479</f>
        <v>9.1479834913203412E-2</v>
      </c>
      <c r="F2479" s="2">
        <f>'Moving Avg'!D2479</f>
        <v>8.6</v>
      </c>
      <c r="G2479" s="2">
        <f>'Moving Avg'!F2479</f>
        <v>8.6544999999999987</v>
      </c>
      <c r="H2479" s="2">
        <f>'Moving Avg'!G2479</f>
        <v>8.8532000000000011</v>
      </c>
      <c r="I2479" s="2">
        <f>'Moving Avg'!H2479</f>
        <v>8.7306500000000007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</row>
    <row r="2480" spans="1:12" ht="13.5" x14ac:dyDescent="0.25">
      <c r="A2480" s="3">
        <f>RSI!A2480</f>
        <v>45615</v>
      </c>
      <c r="B2480" s="2">
        <f>RSI!B2480</f>
        <v>8.6</v>
      </c>
      <c r="C2480" s="2">
        <f>RSI!I2480</f>
        <v>42.393532456769876</v>
      </c>
      <c r="D2480" s="2">
        <f>MACD!E2480</f>
        <v>5.2116047967736279E-2</v>
      </c>
      <c r="E2480" s="2">
        <f>MACD!F2480</f>
        <v>8.3607077524109993E-2</v>
      </c>
      <c r="F2480" s="2">
        <f>'Moving Avg'!D2480</f>
        <v>8.6</v>
      </c>
      <c r="G2480" s="2">
        <f>'Moving Avg'!F2480</f>
        <v>8.6534999999999975</v>
      </c>
      <c r="H2480" s="2">
        <f>'Moving Avg'!G2480</f>
        <v>8.8446000000000033</v>
      </c>
      <c r="I2480" s="2">
        <f>'Moving Avg'!H2480</f>
        <v>8.7311499999999995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8.6</v>
      </c>
      <c r="C2481" s="2">
        <f>RSI!I2481</f>
        <v>42.393532456769876</v>
      </c>
      <c r="D2481" s="2">
        <f>MACD!E2481</f>
        <v>2.1921349632300746E-2</v>
      </c>
      <c r="E2481" s="2">
        <f>MACD!F2481</f>
        <v>7.1269931945748155E-2</v>
      </c>
      <c r="F2481" s="2">
        <f>'Moving Avg'!D2481</f>
        <v>8.6</v>
      </c>
      <c r="G2481" s="2">
        <f>'Moving Avg'!F2481</f>
        <v>8.650999999999998</v>
      </c>
      <c r="H2481" s="2">
        <f>'Moving Avg'!G2481</f>
        <v>8.8396000000000026</v>
      </c>
      <c r="I2481" s="2">
        <f>'Moving Avg'!H2481</f>
        <v>8.7316499999999984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8.6</v>
      </c>
      <c r="C2482" s="2">
        <f>RSI!I2482</f>
        <v>42.393532456769876</v>
      </c>
      <c r="D2482" s="2">
        <f>MACD!E2482</f>
        <v>-3.1248823926954827E-3</v>
      </c>
      <c r="E2482" s="2">
        <f>MACD!F2482</f>
        <v>5.6390969078059433E-2</v>
      </c>
      <c r="F2482" s="2">
        <f>'Moving Avg'!D2482</f>
        <v>8.6</v>
      </c>
      <c r="G2482" s="2">
        <f>'Moving Avg'!F2482</f>
        <v>8.6359999999999975</v>
      </c>
      <c r="H2482" s="2">
        <f>'Moving Avg'!G2482</f>
        <v>8.8346000000000036</v>
      </c>
      <c r="I2482" s="2">
        <f>'Moving Avg'!H2482</f>
        <v>8.7321499999999972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8.5</v>
      </c>
      <c r="C2483" s="2">
        <f>RSI!I2483</f>
        <v>35.456723130334254</v>
      </c>
      <c r="D2483" s="2">
        <f>MACD!E2483</f>
        <v>-1.6444581188430618E-2</v>
      </c>
      <c r="E2483" s="2">
        <f>MACD!F2483</f>
        <v>4.1823859024761427E-2</v>
      </c>
      <c r="F2483" s="2">
        <f>'Moving Avg'!D2483</f>
        <v>8.58</v>
      </c>
      <c r="G2483" s="2">
        <f>'Moving Avg'!F2483</f>
        <v>8.6174999999999962</v>
      </c>
      <c r="H2483" s="2">
        <f>'Moving Avg'!G2483</f>
        <v>8.8276000000000039</v>
      </c>
      <c r="I2483" s="2">
        <f>'Moving Avg'!H2483</f>
        <v>8.7313999999999972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8.52</v>
      </c>
      <c r="C2484" s="2">
        <f>RSI!I2484</f>
        <v>37.653993360954608</v>
      </c>
      <c r="D2484" s="2">
        <f>MACD!E2484</f>
        <v>-2.8174321484936371E-2</v>
      </c>
      <c r="E2484" s="2">
        <f>MACD!F2484</f>
        <v>2.7824222922821867E-2</v>
      </c>
      <c r="F2484" s="2">
        <f>'Moving Avg'!D2484</f>
        <v>8.5639999999999983</v>
      </c>
      <c r="G2484" s="2">
        <f>'Moving Avg'!F2484</f>
        <v>8.5999999999999979</v>
      </c>
      <c r="H2484" s="2">
        <f>'Moving Avg'!G2484</f>
        <v>8.8180000000000049</v>
      </c>
      <c r="I2484" s="2">
        <f>'Moving Avg'!H2484</f>
        <v>8.728849999999996</v>
      </c>
      <c r="J2484" s="6" t="str">
        <f>OBV!F2484</f>
        <v>BULLISH</v>
      </c>
      <c r="K2484" s="6" t="str">
        <f>OBV!G2484</f>
        <v>NEUTRAL</v>
      </c>
      <c r="L2484" s="6" t="str">
        <f>OBV!H2484</f>
        <v>BULLISH DIVERGENCE</v>
      </c>
    </row>
    <row r="2485" spans="1:12" ht="13.5" x14ac:dyDescent="0.25">
      <c r="A2485" s="3">
        <f>RSI!A2485</f>
        <v>45622</v>
      </c>
      <c r="B2485" s="2">
        <f>RSI!B2485</f>
        <v>8.8000000000000007</v>
      </c>
      <c r="C2485" s="2">
        <f>RSI!I2485</f>
        <v>58.800451491193712</v>
      </c>
      <c r="D2485" s="2">
        <f>MACD!E2485</f>
        <v>-4.2627259649037796E-2</v>
      </c>
      <c r="E2485" s="2">
        <f>MACD!F2485</f>
        <v>1.3733926408449936E-2</v>
      </c>
      <c r="F2485" s="2">
        <f>'Moving Avg'!D2485</f>
        <v>8.6039999999999992</v>
      </c>
      <c r="G2485" s="2">
        <f>'Moving Avg'!F2485</f>
        <v>8.5964999999999989</v>
      </c>
      <c r="H2485" s="2">
        <f>'Moving Avg'!G2485</f>
        <v>8.8140000000000036</v>
      </c>
      <c r="I2485" s="2">
        <f>'Moving Avg'!H2485</f>
        <v>8.7276999999999969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8.8000000000000007</v>
      </c>
      <c r="C2486" s="2">
        <f>RSI!I2486</f>
        <v>58.800451491193712</v>
      </c>
      <c r="D2486" s="2">
        <f>MACD!E2486</f>
        <v>-5.5744208243146076E-2</v>
      </c>
      <c r="E2486" s="2">
        <f>MACD!F2486</f>
        <v>-1.6170052186926728E-4</v>
      </c>
      <c r="F2486" s="2">
        <f>'Moving Avg'!D2486</f>
        <v>8.6440000000000001</v>
      </c>
      <c r="G2486" s="2">
        <f>'Moving Avg'!F2486</f>
        <v>8.5939999999999994</v>
      </c>
      <c r="H2486" s="2">
        <f>'Moving Avg'!G2486</f>
        <v>8.8140000000000036</v>
      </c>
      <c r="I2486" s="2">
        <f>'Moving Avg'!H2486</f>
        <v>8.726549999999996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8.8000000000000007</v>
      </c>
      <c r="C2487" s="2">
        <f>RSI!I2487</f>
        <v>58.800451491193712</v>
      </c>
      <c r="D2487" s="2">
        <f>MACD!E2487</f>
        <v>-6.7664960466528257E-2</v>
      </c>
      <c r="E2487" s="2">
        <f>MACD!F2487</f>
        <v>-1.3662352510801066E-2</v>
      </c>
      <c r="F2487" s="2">
        <f>'Moving Avg'!D2487</f>
        <v>8.6840000000000011</v>
      </c>
      <c r="G2487" s="2">
        <f>'Moving Avg'!F2487</f>
        <v>8.6029999999999998</v>
      </c>
      <c r="H2487" s="2">
        <f>'Moving Avg'!G2487</f>
        <v>8.8064000000000036</v>
      </c>
      <c r="I2487" s="2">
        <f>'Moving Avg'!H2487</f>
        <v>8.7273999999999958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8.8000000000000007</v>
      </c>
      <c r="C2488" s="2">
        <f>RSI!I2488</f>
        <v>58.800451491193698</v>
      </c>
      <c r="D2488" s="2">
        <f>MACD!E2488</f>
        <v>-7.8512672772978576E-2</v>
      </c>
      <c r="E2488" s="2">
        <f>MACD!F2488</f>
        <v>-2.6632416563236571E-2</v>
      </c>
      <c r="F2488" s="2">
        <f>'Moving Avg'!D2488</f>
        <v>8.7439999999999998</v>
      </c>
      <c r="G2488" s="2">
        <f>'Moving Avg'!F2488</f>
        <v>8.6120000000000019</v>
      </c>
      <c r="H2488" s="2">
        <f>'Moving Avg'!G2488</f>
        <v>8.7988000000000053</v>
      </c>
      <c r="I2488" s="2">
        <f>'Moving Avg'!H2488</f>
        <v>8.7288999999999959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8.77</v>
      </c>
      <c r="C2489" s="2">
        <f>RSI!I2489</f>
        <v>56.060229041623131</v>
      </c>
      <c r="D2489" s="2">
        <f>MACD!E2489</f>
        <v>-8.617384141452078E-2</v>
      </c>
      <c r="E2489" s="2">
        <f>MACD!F2489</f>
        <v>-3.8540701533493413E-2</v>
      </c>
      <c r="F2489" s="2">
        <f>'Moving Avg'!D2489</f>
        <v>8.7940000000000005</v>
      </c>
      <c r="G2489" s="2">
        <f>'Moving Avg'!F2489</f>
        <v>8.6195000000000022</v>
      </c>
      <c r="H2489" s="2">
        <f>'Moving Avg'!G2489</f>
        <v>8.7942000000000036</v>
      </c>
      <c r="I2489" s="2">
        <f>'Moving Avg'!H2489</f>
        <v>8.7302499999999963</v>
      </c>
      <c r="J2489" s="6" t="str">
        <f>OBV!F2489</f>
        <v>BEARISH</v>
      </c>
      <c r="K2489" s="6" t="str">
        <f>OBV!G2489</f>
        <v>NEUTRAL</v>
      </c>
      <c r="L2489" s="6" t="str">
        <f>OBV!H2489</f>
        <v>BEARISH DIVERGENCE</v>
      </c>
    </row>
    <row r="2490" spans="1:12" ht="13.5" x14ac:dyDescent="0.25">
      <c r="A2490" s="3">
        <f>RSI!A2490</f>
        <v>45629</v>
      </c>
      <c r="B2490" s="2">
        <f>RSI!B2490</f>
        <v>8.76</v>
      </c>
      <c r="C2490" s="2">
        <f>RSI!I2490</f>
        <v>55.137831222254292</v>
      </c>
      <c r="D2490" s="2">
        <f>MACD!E2490</f>
        <v>-9.2390724636077337E-2</v>
      </c>
      <c r="E2490" s="2">
        <f>MACD!F2490</f>
        <v>-4.9310706154010203E-2</v>
      </c>
      <c r="F2490" s="2">
        <f>'Moving Avg'!D2490</f>
        <v>8.7859999999999996</v>
      </c>
      <c r="G2490" s="2">
        <f>'Moving Avg'!F2490</f>
        <v>8.6275000000000013</v>
      </c>
      <c r="H2490" s="2">
        <f>'Moving Avg'!G2490</f>
        <v>8.7854000000000045</v>
      </c>
      <c r="I2490" s="2">
        <f>'Moving Avg'!H2490</f>
        <v>8.7315499999999968</v>
      </c>
      <c r="J2490" s="6" t="str">
        <f>OBV!F2490</f>
        <v>BEARISH</v>
      </c>
      <c r="K2490" s="6" t="str">
        <f>OBV!G2490</f>
        <v>NEUTRAL</v>
      </c>
      <c r="L2490" s="6" t="str">
        <f>OBV!H2490</f>
        <v>CONFIRMED BEARISH</v>
      </c>
    </row>
    <row r="2491" spans="1:12" ht="13.5" x14ac:dyDescent="0.25">
      <c r="A2491" s="3">
        <f>RSI!A2491</f>
        <v>45630</v>
      </c>
      <c r="B2491" s="2">
        <f>RSI!B2491</f>
        <v>8.75</v>
      </c>
      <c r="C2491" s="2">
        <f>RSI!I2491</f>
        <v>54.177834554012946</v>
      </c>
      <c r="D2491" s="2">
        <f>MACD!E2491</f>
        <v>-9.7291237420646937E-2</v>
      </c>
      <c r="E2491" s="2">
        <f>MACD!F2491</f>
        <v>-5.8906812407337555E-2</v>
      </c>
      <c r="F2491" s="2">
        <f>'Moving Avg'!D2491</f>
        <v>8.7759999999999998</v>
      </c>
      <c r="G2491" s="2">
        <f>'Moving Avg'!F2491</f>
        <v>8.64</v>
      </c>
      <c r="H2491" s="2">
        <f>'Moving Avg'!G2491</f>
        <v>8.7774000000000054</v>
      </c>
      <c r="I2491" s="2">
        <f>'Moving Avg'!H2491</f>
        <v>8.7327999999999975</v>
      </c>
      <c r="J2491" s="6" t="str">
        <f>OBV!F2491</f>
        <v>BEARISH</v>
      </c>
      <c r="K2491" s="6" t="str">
        <f>OBV!G2491</f>
        <v>NEUTRAL</v>
      </c>
      <c r="L2491" s="6" t="str">
        <f>OBV!H2491</f>
        <v>CONFIRMED BEARISH</v>
      </c>
    </row>
    <row r="2492" spans="1:12" ht="13.5" x14ac:dyDescent="0.25">
      <c r="A2492" s="3">
        <f>RSI!A2492</f>
        <v>45631</v>
      </c>
      <c r="B2492" s="2">
        <f>RSI!B2492</f>
        <v>8.75</v>
      </c>
      <c r="C2492" s="2">
        <f>RSI!I2492</f>
        <v>54.177834554012946</v>
      </c>
      <c r="D2492" s="2">
        <f>MACD!E2492</f>
        <v>-0.10173134017299468</v>
      </c>
      <c r="E2492" s="2">
        <f>MACD!F2492</f>
        <v>-6.7471717960468983E-2</v>
      </c>
      <c r="F2492" s="2">
        <f>'Moving Avg'!D2492</f>
        <v>8.766</v>
      </c>
      <c r="G2492" s="2">
        <f>'Moving Avg'!F2492</f>
        <v>8.6524999999999999</v>
      </c>
      <c r="H2492" s="2">
        <f>'Moving Avg'!G2492</f>
        <v>8.7698000000000054</v>
      </c>
      <c r="I2492" s="2">
        <f>'Moving Avg'!H2492</f>
        <v>8.7340499999999981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</row>
    <row r="2493" spans="1:12" ht="13.5" x14ac:dyDescent="0.25">
      <c r="A2493" s="3">
        <f>RSI!A2493</f>
        <v>45632</v>
      </c>
      <c r="B2493" s="2">
        <f>RSI!B2493</f>
        <v>8.74</v>
      </c>
      <c r="C2493" s="2">
        <f>RSI!I2493</f>
        <v>53.105503353359381</v>
      </c>
      <c r="D2493" s="2">
        <f>MACD!E2493</f>
        <v>-0.12040399799693624</v>
      </c>
      <c r="E2493" s="2">
        <f>MACD!F2493</f>
        <v>-7.8058173967762434E-2</v>
      </c>
      <c r="F2493" s="2">
        <f>'Moving Avg'!D2493</f>
        <v>8.7540000000000013</v>
      </c>
      <c r="G2493" s="2">
        <f>'Moving Avg'!F2493</f>
        <v>8.6645000000000003</v>
      </c>
      <c r="H2493" s="2">
        <f>'Moving Avg'!G2493</f>
        <v>8.7620000000000058</v>
      </c>
      <c r="I2493" s="2">
        <f>'Moving Avg'!H2493</f>
        <v>8.7352499999999971</v>
      </c>
      <c r="J2493" s="6" t="str">
        <f>OBV!F2493</f>
        <v>BEARISH</v>
      </c>
      <c r="K2493" s="6" t="str">
        <f>OBV!G2493</f>
        <v>NEUTRAL</v>
      </c>
      <c r="L2493" s="6" t="str">
        <f>OBV!H2493</f>
        <v>CONFIRMED BEARISH</v>
      </c>
    </row>
    <row r="2494" spans="1:12" ht="13.5" x14ac:dyDescent="0.25">
      <c r="A2494" s="3">
        <f>RSI!A2494</f>
        <v>45635</v>
      </c>
      <c r="B2494" s="2">
        <f>RSI!B2494</f>
        <v>8.7200000000000006</v>
      </c>
      <c r="C2494" s="2">
        <f>RSI!I2494</f>
        <v>50.934147419864004</v>
      </c>
      <c r="D2494" s="2">
        <f>MACD!E2494</f>
        <v>-0.13183808605846536</v>
      </c>
      <c r="E2494" s="2">
        <f>MACD!F2494</f>
        <v>-8.8814156385903023E-2</v>
      </c>
      <c r="F2494" s="2">
        <f>'Moving Avg'!D2494</f>
        <v>8.7439999999999998</v>
      </c>
      <c r="G2494" s="2">
        <f>'Moving Avg'!F2494</f>
        <v>8.6754999999999995</v>
      </c>
      <c r="H2494" s="2">
        <f>'Moving Avg'!G2494</f>
        <v>8.7538000000000054</v>
      </c>
      <c r="I2494" s="2">
        <f>'Moving Avg'!H2494</f>
        <v>8.7363499999999981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8.7200000000000006</v>
      </c>
      <c r="C2495" s="2">
        <f>RSI!I2495</f>
        <v>50.934147419864004</v>
      </c>
      <c r="D2495" s="2">
        <f>MACD!E2495</f>
        <v>-9.8496268031929901E-2</v>
      </c>
      <c r="E2495" s="2">
        <f>MACD!F2495</f>
        <v>-9.0750578715108401E-2</v>
      </c>
      <c r="F2495" s="2">
        <f>'Moving Avg'!D2495</f>
        <v>8.7360000000000007</v>
      </c>
      <c r="G2495" s="2">
        <f>'Moving Avg'!F2495</f>
        <v>8.6814999999999998</v>
      </c>
      <c r="H2495" s="2">
        <f>'Moving Avg'!G2495</f>
        <v>8.7452000000000041</v>
      </c>
      <c r="I2495" s="2">
        <f>'Moving Avg'!H2495</f>
        <v>8.7374499999999973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8.6999999999999993</v>
      </c>
      <c r="C2496" s="2">
        <f>RSI!I2496</f>
        <v>48.628201769862621</v>
      </c>
      <c r="D2496" s="2">
        <f>MACD!E2496</f>
        <v>-6.8858134044964103E-2</v>
      </c>
      <c r="E2496" s="2">
        <f>MACD!F2496</f>
        <v>-8.6372089781079547E-2</v>
      </c>
      <c r="F2496" s="2">
        <f>'Moving Avg'!D2496</f>
        <v>8.7259999999999991</v>
      </c>
      <c r="G2496" s="2">
        <f>'Moving Avg'!F2496</f>
        <v>8.6864999999999988</v>
      </c>
      <c r="H2496" s="2">
        <f>'Moving Avg'!G2496</f>
        <v>8.7372000000000032</v>
      </c>
      <c r="I2496" s="2">
        <f>'Moving Avg'!H2496</f>
        <v>8.7384499999999985</v>
      </c>
      <c r="J2496" s="6" t="str">
        <f>OBV!F2496</f>
        <v>BEARISH</v>
      </c>
      <c r="K2496" s="6" t="str">
        <f>OBV!G2496</f>
        <v>STRONG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8.7200000000000006</v>
      </c>
      <c r="C2497" s="2">
        <f>RSI!I2497</f>
        <v>51.016426412270576</v>
      </c>
      <c r="D2497" s="2">
        <f>MACD!E2497</f>
        <v>-4.519454606036355E-2</v>
      </c>
      <c r="E2497" s="2">
        <f>MACD!F2497</f>
        <v>-7.8136581036936339E-2</v>
      </c>
      <c r="F2497" s="2">
        <f>'Moving Avg'!D2497</f>
        <v>8.7199999999999989</v>
      </c>
      <c r="G2497" s="2">
        <f>'Moving Avg'!F2497</f>
        <v>8.692499999999999</v>
      </c>
      <c r="H2497" s="2">
        <f>'Moving Avg'!G2497</f>
        <v>8.7296000000000031</v>
      </c>
      <c r="I2497" s="2">
        <f>'Moving Avg'!H2497</f>
        <v>8.7394499999999979</v>
      </c>
      <c r="J2497" s="6" t="str">
        <f>OBV!F2497</f>
        <v>BEARISH</v>
      </c>
      <c r="K2497" s="6" t="str">
        <f>OBV!G2497</f>
        <v>STRONG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8.7200000000000006</v>
      </c>
      <c r="C2498" s="2">
        <f>RSI!I2498</f>
        <v>51.016426412270562</v>
      </c>
      <c r="D2498" s="2">
        <f>MACD!E2498</f>
        <v>-2.522797945065669E-2</v>
      </c>
      <c r="E2498" s="2">
        <f>MACD!F2498</f>
        <v>-6.7554860719680421E-2</v>
      </c>
      <c r="F2498" s="2">
        <f>'Moving Avg'!D2498</f>
        <v>8.7159999999999993</v>
      </c>
      <c r="G2498" s="2">
        <f>'Moving Avg'!F2498</f>
        <v>8.6984999999999992</v>
      </c>
      <c r="H2498" s="2">
        <f>'Moving Avg'!G2498</f>
        <v>8.7220000000000031</v>
      </c>
      <c r="I2498" s="2">
        <f>'Moving Avg'!H2498</f>
        <v>8.7403999999999975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8.7200000000000006</v>
      </c>
      <c r="C2499" s="2">
        <f>RSI!I2499</f>
        <v>51.016426412270562</v>
      </c>
      <c r="D2499" s="2">
        <f>MACD!E2499</f>
        <v>-1.3000863395181028E-2</v>
      </c>
      <c r="E2499" s="2">
        <f>MACD!F2499</f>
        <v>-5.6644061254780546E-2</v>
      </c>
      <c r="F2499" s="2">
        <f>'Moving Avg'!D2499</f>
        <v>8.7159999999999993</v>
      </c>
      <c r="G2499" s="2">
        <f>'Moving Avg'!F2499</f>
        <v>8.7044999999999995</v>
      </c>
      <c r="H2499" s="2">
        <f>'Moving Avg'!G2499</f>
        <v>8.7144000000000048</v>
      </c>
      <c r="I2499" s="2">
        <f>'Moving Avg'!H2499</f>
        <v>8.741399999999997</v>
      </c>
      <c r="J2499" s="6" t="str">
        <f>OBV!F2499</f>
        <v>BEARISH</v>
      </c>
      <c r="K2499" s="6" t="str">
        <f>OBV!G2499</f>
        <v>STRONG</v>
      </c>
      <c r="L2499" s="6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8.7200000000000006</v>
      </c>
      <c r="C2500" s="2">
        <f>RSI!I2500</f>
        <v>51.016426412270576</v>
      </c>
      <c r="D2500" s="2">
        <f>MACD!E2500</f>
        <v>-4.2417170452200281E-3</v>
      </c>
      <c r="E2500" s="2">
        <f>MACD!F2500</f>
        <v>-4.6163592412868451E-2</v>
      </c>
      <c r="F2500" s="2">
        <f>'Moving Avg'!D2500</f>
        <v>8.7159999999999993</v>
      </c>
      <c r="G2500" s="2">
        <f>'Moving Avg'!F2500</f>
        <v>8.7104999999999997</v>
      </c>
      <c r="H2500" s="2">
        <f>'Moving Avg'!G2500</f>
        <v>8.7068000000000048</v>
      </c>
      <c r="I2500" s="2">
        <f>'Moving Avg'!H2500</f>
        <v>8.7423499999999965</v>
      </c>
      <c r="J2500" s="6" t="str">
        <f>OBV!F2500</f>
        <v>BEARISH</v>
      </c>
      <c r="K2500" s="6" t="str">
        <f>OBV!G2500</f>
        <v>STRONG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8.6999999999999993</v>
      </c>
      <c r="C2501" s="2">
        <f>RSI!I2501</f>
        <v>48.014099828681417</v>
      </c>
      <c r="D2501" s="2">
        <f>MACD!E2501</f>
        <v>3.0680610585420709E-3</v>
      </c>
      <c r="E2501" s="2">
        <f>MACD!F2501</f>
        <v>-3.6317261718586347E-2</v>
      </c>
      <c r="F2501" s="2">
        <f>'Moving Avg'!D2501</f>
        <v>8.7159999999999993</v>
      </c>
      <c r="G2501" s="2">
        <f>'Moving Avg'!F2501</f>
        <v>8.7154999999999987</v>
      </c>
      <c r="H2501" s="2">
        <f>'Moving Avg'!G2501</f>
        <v>8.6988000000000039</v>
      </c>
      <c r="I2501" s="2">
        <f>'Moving Avg'!H2501</f>
        <v>8.7431499999999964</v>
      </c>
      <c r="J2501" s="6" t="str">
        <f>OBV!F2501</f>
        <v>BULLISH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8.6999999999999993</v>
      </c>
      <c r="C2502" s="2">
        <f>RSI!I2502</f>
        <v>48.014099828681417</v>
      </c>
      <c r="D2502" s="2">
        <f>MACD!E2502</f>
        <v>9.3299320964348453E-3</v>
      </c>
      <c r="E2502" s="2">
        <f>MACD!F2502</f>
        <v>-2.718782295558211E-2</v>
      </c>
      <c r="F2502" s="2">
        <f>'Moving Avg'!D2502</f>
        <v>8.7119999999999997</v>
      </c>
      <c r="G2502" s="2">
        <f>'Moving Avg'!F2502</f>
        <v>8.7204999999999977</v>
      </c>
      <c r="H2502" s="2">
        <f>'Moving Avg'!G2502</f>
        <v>8.6988000000000021</v>
      </c>
      <c r="I2502" s="2">
        <f>'Moving Avg'!H2502</f>
        <v>8.7440499999999961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8.6999999999999993</v>
      </c>
      <c r="C2503" s="2">
        <f>RSI!I2503</f>
        <v>48.014099828681417</v>
      </c>
      <c r="D2503" s="2">
        <f>MACD!E2503</f>
        <v>1.3160971432716551E-2</v>
      </c>
      <c r="E2503" s="2">
        <f>MACD!F2503</f>
        <v>-1.9118064077922377E-2</v>
      </c>
      <c r="F2503" s="2">
        <f>'Moving Avg'!D2503</f>
        <v>8.708000000000002</v>
      </c>
      <c r="G2503" s="2">
        <f>'Moving Avg'!F2503</f>
        <v>8.7304999999999975</v>
      </c>
      <c r="H2503" s="2">
        <f>'Moving Avg'!G2503</f>
        <v>8.7028000000000016</v>
      </c>
      <c r="I2503" s="2">
        <f>'Moving Avg'!H2503</f>
        <v>8.7450499999999955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8.6999999999999993</v>
      </c>
      <c r="C2504" s="2">
        <f>RSI!I2504</f>
        <v>48.014099828681417</v>
      </c>
      <c r="D2504" s="2">
        <f>MACD!E2504</f>
        <v>1.3391432776723278E-2</v>
      </c>
      <c r="E2504" s="2">
        <f>MACD!F2504</f>
        <v>-1.2616164706993246E-2</v>
      </c>
      <c r="F2504" s="2">
        <f>'Moving Avg'!D2504</f>
        <v>8.7039999999999988</v>
      </c>
      <c r="G2504" s="2">
        <f>'Moving Avg'!F2504</f>
        <v>8.739499999999996</v>
      </c>
      <c r="H2504" s="2">
        <f>'Moving Avg'!G2504</f>
        <v>8.7068000000000012</v>
      </c>
      <c r="I2504" s="2">
        <f>'Moving Avg'!H2504</f>
        <v>8.746049999999995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9</v>
      </c>
      <c r="C2505" s="2">
        <f>RSI!I2505</f>
        <v>76.233361618039311</v>
      </c>
      <c r="D2505" s="2">
        <f>MACD!E2505</f>
        <v>-8.574917256053638E-3</v>
      </c>
      <c r="E2505" s="2">
        <f>MACD!F2505</f>
        <v>-1.1807915216805326E-2</v>
      </c>
      <c r="F2505" s="2">
        <f>'Moving Avg'!D2505</f>
        <v>8.76</v>
      </c>
      <c r="G2505" s="2">
        <f>'Moving Avg'!F2505</f>
        <v>8.7494999999999976</v>
      </c>
      <c r="H2505" s="2">
        <f>'Moving Avg'!G2505</f>
        <v>8.7092000000000027</v>
      </c>
      <c r="I2505" s="2">
        <f>'Moving Avg'!H2505</f>
        <v>8.7485499999999945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9</v>
      </c>
      <c r="C2506" s="2">
        <f>RSI!I2506</f>
        <v>76.233361618039311</v>
      </c>
      <c r="D2506" s="2">
        <f>MACD!E2506</f>
        <v>-3.195510697112347E-2</v>
      </c>
      <c r="E2506" s="2">
        <f>MACD!F2506</f>
        <v>-1.5837353567668955E-2</v>
      </c>
      <c r="F2506" s="2">
        <f>'Moving Avg'!D2506</f>
        <v>8.8199999999999985</v>
      </c>
      <c r="G2506" s="2">
        <f>'Moving Avg'!F2506</f>
        <v>8.7594999999999992</v>
      </c>
      <c r="H2506" s="2">
        <f>'Moving Avg'!G2506</f>
        <v>8.7116000000000025</v>
      </c>
      <c r="I2506" s="2">
        <f>'Moving Avg'!H2506</f>
        <v>8.7509999999999941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9</v>
      </c>
      <c r="C2507" s="2">
        <f>RSI!I2507</f>
        <v>76.233361618039311</v>
      </c>
      <c r="D2507" s="2">
        <f>MACD!E2507</f>
        <v>-5.0250639004625341E-2</v>
      </c>
      <c r="E2507" s="2">
        <f>MACD!F2507</f>
        <v>-2.2720010655060234E-2</v>
      </c>
      <c r="F2507" s="2">
        <f>'Moving Avg'!D2507</f>
        <v>8.879999999999999</v>
      </c>
      <c r="G2507" s="2">
        <f>'Moving Avg'!F2507</f>
        <v>8.769499999999999</v>
      </c>
      <c r="H2507" s="2">
        <f>'Moving Avg'!G2507</f>
        <v>8.7140000000000004</v>
      </c>
      <c r="I2507" s="2">
        <f>'Moving Avg'!H2507</f>
        <v>8.7534499999999937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9</v>
      </c>
      <c r="C2508" s="2">
        <f>RSI!I2508</f>
        <v>76.233361618039311</v>
      </c>
      <c r="D2508" s="2">
        <f>MACD!E2508</f>
        <v>-6.7202971634809927E-2</v>
      </c>
      <c r="E2508" s="2">
        <f>MACD!F2508</f>
        <v>-3.1616602851010173E-2</v>
      </c>
      <c r="F2508" s="2">
        <f>'Moving Avg'!D2508</f>
        <v>8.9400000000000013</v>
      </c>
      <c r="G2508" s="2">
        <f>'Moving Avg'!F2508</f>
        <v>8.7794999999999987</v>
      </c>
      <c r="H2508" s="2">
        <f>'Moving Avg'!G2508</f>
        <v>8.7140000000000004</v>
      </c>
      <c r="I2508" s="2">
        <f>'Moving Avg'!H2508</f>
        <v>8.7558999999999951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9</v>
      </c>
      <c r="C2509" s="2">
        <f>RSI!I2509</f>
        <v>76.233361618039311</v>
      </c>
      <c r="D2509" s="2">
        <f>MACD!E2509</f>
        <v>-8.2909751084272898E-2</v>
      </c>
      <c r="E2509" s="2">
        <f>MACD!F2509</f>
        <v>-4.1875232497662722E-2</v>
      </c>
      <c r="F2509" s="2">
        <f>'Moving Avg'!D2509</f>
        <v>9</v>
      </c>
      <c r="G2509" s="2">
        <f>'Moving Avg'!F2509</f>
        <v>8.7910000000000004</v>
      </c>
      <c r="H2509" s="2">
        <f>'Moving Avg'!G2509</f>
        <v>8.7140000000000022</v>
      </c>
      <c r="I2509" s="2">
        <f>'Moving Avg'!H2509</f>
        <v>8.758349999999993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9</v>
      </c>
      <c r="C2510" s="2">
        <f>RSI!I2510</f>
        <v>76.233361618039311</v>
      </c>
      <c r="D2510" s="2">
        <f>MACD!E2510</f>
        <v>-9.7461675142008986E-2</v>
      </c>
      <c r="E2510" s="2">
        <f>MACD!F2510</f>
        <v>-5.2992521026531972E-2</v>
      </c>
      <c r="F2510" s="2">
        <f>'Moving Avg'!D2510</f>
        <v>9</v>
      </c>
      <c r="G2510" s="2">
        <f>'Moving Avg'!F2510</f>
        <v>8.8030000000000008</v>
      </c>
      <c r="H2510" s="2">
        <f>'Moving Avg'!G2510</f>
        <v>8.7216000000000022</v>
      </c>
      <c r="I2510" s="2">
        <f>'Moving Avg'!H2510</f>
        <v>8.7608499999999925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45660</v>
      </c>
      <c r="B2511" s="2">
        <f>RSI!B2511</f>
        <v>9</v>
      </c>
      <c r="C2511" s="2">
        <f>RSI!I2511</f>
        <v>76.233361618039311</v>
      </c>
      <c r="D2511" s="2">
        <f>MACD!E2511</f>
        <v>-0.11401988715143752</v>
      </c>
      <c r="E2511" s="2">
        <f>MACD!F2511</f>
        <v>-6.5197994251513083E-2</v>
      </c>
      <c r="F2511" s="2">
        <f>'Moving Avg'!D2511</f>
        <v>9</v>
      </c>
      <c r="G2511" s="2">
        <f>'Moving Avg'!F2511</f>
        <v>8.8155000000000001</v>
      </c>
      <c r="H2511" s="2">
        <f>'Moving Avg'!G2511</f>
        <v>8.7286000000000019</v>
      </c>
      <c r="I2511" s="2">
        <f>'Moving Avg'!H2511</f>
        <v>8.763349999999992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45663</v>
      </c>
      <c r="B2512" s="2">
        <f>RSI!B2512</f>
        <v>8.8000000000000007</v>
      </c>
      <c r="C2512" s="2">
        <f>RSI!I2512</f>
        <v>47.410539482462994</v>
      </c>
      <c r="D2512" s="2">
        <f>MACD!E2512</f>
        <v>-0.11429746194912305</v>
      </c>
      <c r="E2512" s="2">
        <f>MACD!F2512</f>
        <v>-7.5017887791035076E-2</v>
      </c>
      <c r="F2512" s="2">
        <f>'Moving Avg'!D2512</f>
        <v>8.9599999999999991</v>
      </c>
      <c r="G2512" s="2">
        <f>'Moving Avg'!F2512</f>
        <v>8.8180000000000014</v>
      </c>
      <c r="H2512" s="2">
        <f>'Moving Avg'!G2512</f>
        <v>8.726600000000003</v>
      </c>
      <c r="I2512" s="2">
        <f>'Moving Avg'!H2512</f>
        <v>8.764849999999992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8.8000000000000007</v>
      </c>
      <c r="C2513" s="2">
        <f>RSI!I2513</f>
        <v>47.410539482462994</v>
      </c>
      <c r="D2513" s="2">
        <f>MACD!E2513</f>
        <v>-0.11435200104190635</v>
      </c>
      <c r="E2513" s="2">
        <f>MACD!F2513</f>
        <v>-8.2884710441209333E-2</v>
      </c>
      <c r="F2513" s="2">
        <f>'Moving Avg'!D2513</f>
        <v>8.9199999999999982</v>
      </c>
      <c r="G2513" s="2">
        <f>'Moving Avg'!F2513</f>
        <v>8.8210000000000015</v>
      </c>
      <c r="H2513" s="2">
        <f>'Moving Avg'!G2513</f>
        <v>8.7252000000000027</v>
      </c>
      <c r="I2513" s="2">
        <f>'Moving Avg'!H2513</f>
        <v>8.7663499999999921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8.7899999999999991</v>
      </c>
      <c r="C2514" s="2">
        <f>RSI!I2514</f>
        <v>46.393385124733427</v>
      </c>
      <c r="D2514" s="2">
        <f>MACD!E2514</f>
        <v>-0.11349043479218501</v>
      </c>
      <c r="E2514" s="2">
        <f>MACD!F2514</f>
        <v>-8.9005855311404466E-2</v>
      </c>
      <c r="F2514" s="2">
        <f>'Moving Avg'!D2514</f>
        <v>8.8780000000000001</v>
      </c>
      <c r="G2514" s="2">
        <f>'Moving Avg'!F2514</f>
        <v>8.8245000000000022</v>
      </c>
      <c r="H2514" s="2">
        <f>'Moving Avg'!G2514</f>
        <v>8.7236000000000029</v>
      </c>
      <c r="I2514" s="2">
        <f>'Moving Avg'!H2514</f>
        <v>8.7677999999999923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8.75</v>
      </c>
      <c r="C2515" s="2">
        <f>RSI!I2515</f>
        <v>42.468528017482122</v>
      </c>
      <c r="D2515" s="2">
        <f>MACD!E2515</f>
        <v>-6.3430912120269412E-2</v>
      </c>
      <c r="E2515" s="2">
        <f>MACD!F2515</f>
        <v>-8.3890866673177453E-2</v>
      </c>
      <c r="F2515" s="2">
        <f>'Moving Avg'!D2515</f>
        <v>8.8279999999999994</v>
      </c>
      <c r="G2515" s="2">
        <f>'Moving Avg'!F2515</f>
        <v>8.8260000000000005</v>
      </c>
      <c r="H2515" s="2">
        <f>'Moving Avg'!G2515</f>
        <v>8.7212000000000032</v>
      </c>
      <c r="I2515" s="2">
        <f>'Moving Avg'!H2515</f>
        <v>8.7690499999999911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8.75</v>
      </c>
      <c r="C2516" s="2">
        <f>RSI!I2516</f>
        <v>42.468528017482122</v>
      </c>
      <c r="D2516" s="2">
        <f>MACD!E2516</f>
        <v>-2.0638626128082649E-2</v>
      </c>
      <c r="E2516" s="2">
        <f>MACD!F2516</f>
        <v>-7.1240418564158484E-2</v>
      </c>
      <c r="F2516" s="2">
        <f>'Moving Avg'!D2516</f>
        <v>8.7780000000000005</v>
      </c>
      <c r="G2516" s="2">
        <f>'Moving Avg'!F2516</f>
        <v>8.8285000000000018</v>
      </c>
      <c r="H2516" s="2">
        <f>'Moving Avg'!G2516</f>
        <v>8.7192000000000025</v>
      </c>
      <c r="I2516" s="2">
        <f>'Moving Avg'!H2516</f>
        <v>8.7702999999999935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8.75</v>
      </c>
      <c r="C2517" s="2">
        <f>RSI!I2517</f>
        <v>42.468528017482122</v>
      </c>
      <c r="D2517" s="2">
        <f>MACD!E2517</f>
        <v>1.5972294533922238E-2</v>
      </c>
      <c r="E2517" s="2">
        <f>MACD!F2517</f>
        <v>-5.3797875944542342E-2</v>
      </c>
      <c r="F2517" s="2">
        <f>'Moving Avg'!D2517</f>
        <v>8.7680000000000007</v>
      </c>
      <c r="G2517" s="2">
        <f>'Moving Avg'!F2517</f>
        <v>8.8300000000000018</v>
      </c>
      <c r="H2517" s="2">
        <f>'Moving Avg'!G2517</f>
        <v>8.7218000000000018</v>
      </c>
      <c r="I2517" s="2">
        <f>'Moving Avg'!H2517</f>
        <v>8.7715499999999924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8.75</v>
      </c>
      <c r="C2518" s="2">
        <f>RSI!I2518</f>
        <v>42.468528017482122</v>
      </c>
      <c r="D2518" s="2">
        <f>MACD!E2518</f>
        <v>4.7323046681830405E-2</v>
      </c>
      <c r="E2518" s="2">
        <f>MACD!F2518</f>
        <v>-3.3573691419267797E-2</v>
      </c>
      <c r="F2518" s="2">
        <f>'Moving Avg'!D2518</f>
        <v>8.7579999999999991</v>
      </c>
      <c r="G2518" s="2">
        <f>'Moving Avg'!F2518</f>
        <v>8.8315000000000001</v>
      </c>
      <c r="H2518" s="2">
        <f>'Moving Avg'!G2518</f>
        <v>8.724400000000001</v>
      </c>
      <c r="I2518" s="2">
        <f>'Moving Avg'!H2518</f>
        <v>8.7727499999999932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8.69</v>
      </c>
      <c r="C2519" s="2">
        <f>RSI!I2519</f>
        <v>36.276618783995936</v>
      </c>
      <c r="D2519" s="2">
        <f>MACD!E2519</f>
        <v>7.8639755097634989E-2</v>
      </c>
      <c r="E2519" s="2">
        <f>MACD!F2519</f>
        <v>-1.1131002115887242E-2</v>
      </c>
      <c r="F2519" s="2">
        <f>'Moving Avg'!D2519</f>
        <v>8.7379999999999995</v>
      </c>
      <c r="G2519" s="2">
        <f>'Moving Avg'!F2519</f>
        <v>8.83</v>
      </c>
      <c r="H2519" s="2">
        <f>'Moving Avg'!G2519</f>
        <v>8.7258000000000013</v>
      </c>
      <c r="I2519" s="2">
        <f>'Moving Avg'!H2519</f>
        <v>8.7736499999999928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8.69</v>
      </c>
      <c r="C2520" s="2">
        <f>RSI!I2520</f>
        <v>36.276618783995936</v>
      </c>
      <c r="D2520" s="2">
        <f>MACD!E2520</f>
        <v>0.10581222174708138</v>
      </c>
      <c r="E2520" s="2">
        <f>MACD!F2520</f>
        <v>1.2257642656706482E-2</v>
      </c>
      <c r="F2520" s="2">
        <f>'Moving Avg'!D2520</f>
        <v>8.7259999999999991</v>
      </c>
      <c r="G2520" s="2">
        <f>'Moving Avg'!F2520</f>
        <v>8.8285</v>
      </c>
      <c r="H2520" s="2">
        <f>'Moving Avg'!G2520</f>
        <v>8.7276000000000007</v>
      </c>
      <c r="I2520" s="2">
        <f>'Moving Avg'!H2520</f>
        <v>8.7744999999999926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8.6999999999999993</v>
      </c>
      <c r="C2521" s="2">
        <f>RSI!I2521</f>
        <v>38.023262009648072</v>
      </c>
      <c r="D2521" s="2">
        <f>MACD!E2521</f>
        <v>0.12868737685138143</v>
      </c>
      <c r="E2521" s="2">
        <f>MACD!F2521</f>
        <v>3.5543589495641473E-2</v>
      </c>
      <c r="F2521" s="2">
        <f>'Moving Avg'!D2521</f>
        <v>8.7159999999999993</v>
      </c>
      <c r="G2521" s="2">
        <f>'Moving Avg'!F2521</f>
        <v>8.8284999999999982</v>
      </c>
      <c r="H2521" s="2">
        <f>'Moving Avg'!G2521</f>
        <v>8.7316000000000003</v>
      </c>
      <c r="I2521" s="2">
        <f>'Moving Avg'!H2521</f>
        <v>8.7754999999999921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8.69</v>
      </c>
      <c r="C2522" s="2">
        <f>RSI!I2522</f>
        <v>36.933063928794674</v>
      </c>
      <c r="D2522" s="2">
        <f>MACD!E2522</f>
        <v>0.11853329749604669</v>
      </c>
      <c r="E2522" s="2">
        <f>MACD!F2522</f>
        <v>5.2141531095722518E-2</v>
      </c>
      <c r="F2522" s="2">
        <f>'Moving Avg'!D2522</f>
        <v>8.7039999999999988</v>
      </c>
      <c r="G2522" s="2">
        <f>'Moving Avg'!F2522</f>
        <v>8.8279999999999994</v>
      </c>
      <c r="H2522" s="2">
        <f>'Moving Avg'!G2522</f>
        <v>8.7354000000000003</v>
      </c>
      <c r="I2522" s="2">
        <f>'Moving Avg'!H2522</f>
        <v>8.7764499999999934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8.67</v>
      </c>
      <c r="C2523" s="2">
        <f>RSI!I2523</f>
        <v>34.784927674821887</v>
      </c>
      <c r="D2523" s="2">
        <f>MACD!E2523</f>
        <v>0.11196205814362159</v>
      </c>
      <c r="E2523" s="2">
        <f>MACD!F2523</f>
        <v>6.4105636505302335E-2</v>
      </c>
      <c r="F2523" s="2">
        <f>'Moving Avg'!D2523</f>
        <v>8.6879999999999988</v>
      </c>
      <c r="G2523" s="2">
        <f>'Moving Avg'!F2523</f>
        <v>8.8264999999999993</v>
      </c>
      <c r="H2523" s="2">
        <f>'Moving Avg'!G2523</f>
        <v>8.7387999999999995</v>
      </c>
      <c r="I2523" s="2">
        <f>'Moving Avg'!H2523</f>
        <v>8.7772999999999914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8.67</v>
      </c>
      <c r="C2524" s="2">
        <f>RSI!I2524</f>
        <v>34.784927674821887</v>
      </c>
      <c r="D2524" s="2">
        <f>MACD!E2524</f>
        <v>0.10548075029606707</v>
      </c>
      <c r="E2524" s="2">
        <f>MACD!F2524</f>
        <v>7.2380659263455285E-2</v>
      </c>
      <c r="F2524" s="2">
        <f>'Moving Avg'!D2524</f>
        <v>8.6840000000000011</v>
      </c>
      <c r="G2524" s="2">
        <f>'Moving Avg'!F2524</f>
        <v>8.8249999999999975</v>
      </c>
      <c r="H2524" s="2">
        <f>'Moving Avg'!G2524</f>
        <v>8.7422000000000004</v>
      </c>
      <c r="I2524" s="2">
        <f>'Moving Avg'!H2524</f>
        <v>8.778149999999993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8.67</v>
      </c>
      <c r="C2525" s="2">
        <f>RSI!I2525</f>
        <v>34.784927674821887</v>
      </c>
      <c r="D2525" s="2">
        <f>MACD!E2525</f>
        <v>9.4414417933499806E-2</v>
      </c>
      <c r="E2525" s="2">
        <f>MACD!F2525</f>
        <v>7.6787410997464195E-2</v>
      </c>
      <c r="F2525" s="2">
        <f>'Moving Avg'!D2525</f>
        <v>8.6800000000000015</v>
      </c>
      <c r="G2525" s="2">
        <f>'Moving Avg'!F2525</f>
        <v>8.8084999999999969</v>
      </c>
      <c r="H2525" s="2">
        <f>'Moving Avg'!G2525</f>
        <v>8.7436000000000007</v>
      </c>
      <c r="I2525" s="2">
        <f>'Moving Avg'!H2525</f>
        <v>8.7774999999999928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8.67</v>
      </c>
      <c r="C2526" s="2">
        <f>RSI!I2526</f>
        <v>34.784927674821887</v>
      </c>
      <c r="D2526" s="2">
        <f>MACD!E2526</f>
        <v>8.5579947644497167E-2</v>
      </c>
      <c r="E2526" s="2">
        <f>MACD!F2526</f>
        <v>7.8545918326870787E-2</v>
      </c>
      <c r="F2526" s="2">
        <f>'Moving Avg'!D2526</f>
        <v>8.6740000000000013</v>
      </c>
      <c r="G2526" s="2">
        <f>'Moving Avg'!F2526</f>
        <v>8.7919999999999963</v>
      </c>
      <c r="H2526" s="2">
        <f>'Moving Avg'!G2526</f>
        <v>8.745000000000001</v>
      </c>
      <c r="I2526" s="2">
        <f>'Moving Avg'!H2526</f>
        <v>8.7768499999999943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8.65</v>
      </c>
      <c r="C2527" s="2">
        <f>RSI!I2527</f>
        <v>32.261074703159537</v>
      </c>
      <c r="D2527" s="2">
        <f>MACD!E2527</f>
        <v>8.0076246447760013E-2</v>
      </c>
      <c r="E2527" s="2">
        <f>MACD!F2527</f>
        <v>7.8851983951048629E-2</v>
      </c>
      <c r="F2527" s="2">
        <f>'Moving Avg'!D2527</f>
        <v>8.6660000000000004</v>
      </c>
      <c r="G2527" s="2">
        <f>'Moving Avg'!F2527</f>
        <v>8.774499999999998</v>
      </c>
      <c r="H2527" s="2">
        <f>'Moving Avg'!G2527</f>
        <v>8.7460000000000004</v>
      </c>
      <c r="I2527" s="2">
        <f>'Moving Avg'!H2527</f>
        <v>8.775099999999993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8.65</v>
      </c>
      <c r="C2528" s="2">
        <f>RSI!I2528</f>
        <v>32.261074703159537</v>
      </c>
      <c r="D2528" s="2">
        <f>MACD!E2528</f>
        <v>7.5991281163164004E-2</v>
      </c>
      <c r="E2528" s="2">
        <f>MACD!F2528</f>
        <v>7.8279843393471715E-2</v>
      </c>
      <c r="F2528" s="2">
        <f>'Moving Avg'!D2528</f>
        <v>8.661999999999999</v>
      </c>
      <c r="G2528" s="2">
        <f>'Moving Avg'!F2528</f>
        <v>8.7569999999999979</v>
      </c>
      <c r="H2528" s="2">
        <f>'Moving Avg'!G2528</f>
        <v>8.7469999999999999</v>
      </c>
      <c r="I2528" s="2">
        <f>'Moving Avg'!H2528</f>
        <v>8.7733499999999918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8.65</v>
      </c>
      <c r="C2529" s="2">
        <f>RSI!I2529</f>
        <v>32.261074703159537</v>
      </c>
      <c r="D2529" s="2">
        <f>MACD!E2529</f>
        <v>6.383364418904236E-2</v>
      </c>
      <c r="E2529" s="2">
        <f>MACD!F2529</f>
        <v>7.5390603552585839E-2</v>
      </c>
      <c r="F2529" s="2">
        <f>'Moving Avg'!D2529</f>
        <v>8.6579999999999995</v>
      </c>
      <c r="G2529" s="2">
        <f>'Moving Avg'!F2529</f>
        <v>8.7394999999999996</v>
      </c>
      <c r="H2529" s="2">
        <f>'Moving Avg'!G2529</f>
        <v>8.7479999999999976</v>
      </c>
      <c r="I2529" s="2">
        <f>'Moving Avg'!H2529</f>
        <v>8.7722999999999924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8.64</v>
      </c>
      <c r="C2530" s="2">
        <f>RSI!I2530</f>
        <v>30.862677330524335</v>
      </c>
      <c r="D2530" s="2">
        <f>MACD!E2530</f>
        <v>5.4777562295482696E-2</v>
      </c>
      <c r="E2530" s="2">
        <f>MACD!F2530</f>
        <v>7.1267995301165205E-2</v>
      </c>
      <c r="F2530" s="2">
        <f>'Moving Avg'!D2530</f>
        <v>8.6519999999999992</v>
      </c>
      <c r="G2530" s="2">
        <f>'Moving Avg'!F2530</f>
        <v>8.7215000000000007</v>
      </c>
      <c r="H2530" s="2">
        <f>'Moving Avg'!G2530</f>
        <v>8.7487999999999992</v>
      </c>
      <c r="I2530" s="2">
        <f>'Moving Avg'!H2530</f>
        <v>8.7714999999999943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8.64</v>
      </c>
      <c r="C2531" s="2">
        <f>RSI!I2531</f>
        <v>30.862677330524335</v>
      </c>
      <c r="D2531" s="2">
        <f>MACD!E2531</f>
        <v>4.9166357822802098E-2</v>
      </c>
      <c r="E2531" s="2">
        <f>MACD!F2531</f>
        <v>6.6847667805492589E-2</v>
      </c>
      <c r="F2531" s="2">
        <f>'Moving Avg'!D2531</f>
        <v>8.6460000000000008</v>
      </c>
      <c r="G2531" s="2">
        <f>'Moving Avg'!F2531</f>
        <v>8.7035</v>
      </c>
      <c r="H2531" s="2">
        <f>'Moving Avg'!G2531</f>
        <v>8.7495999999999992</v>
      </c>
      <c r="I2531" s="2">
        <f>'Moving Avg'!H2531</f>
        <v>8.7706999999999944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</row>
    <row r="2532" spans="1:12" ht="13.5" x14ac:dyDescent="0.25">
      <c r="A2532" s="3">
        <f>RSI!A2532</f>
        <v>45691</v>
      </c>
      <c r="B2532" s="2">
        <f>RSI!B2532</f>
        <v>8.64</v>
      </c>
      <c r="C2532" s="2">
        <f>RSI!I2532</f>
        <v>30.862677330524335</v>
      </c>
      <c r="D2532" s="2">
        <f>MACD!E2532</f>
        <v>4.3355113773573706E-2</v>
      </c>
      <c r="E2532" s="2">
        <f>MACD!F2532</f>
        <v>6.2149156999108814E-2</v>
      </c>
      <c r="F2532" s="2">
        <f>'Moving Avg'!D2532</f>
        <v>8.6440000000000001</v>
      </c>
      <c r="G2532" s="2">
        <f>'Moving Avg'!F2532</f>
        <v>8.6954999999999991</v>
      </c>
      <c r="H2532" s="2">
        <f>'Moving Avg'!G2532</f>
        <v>8.7503999999999991</v>
      </c>
      <c r="I2532" s="2">
        <f>'Moving Avg'!H2532</f>
        <v>8.7708999999999957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8.64</v>
      </c>
      <c r="C2533" s="2">
        <f>RSI!I2533</f>
        <v>30.862677330524335</v>
      </c>
      <c r="D2533" s="2">
        <f>MACD!E2533</f>
        <v>3.5800946911374254E-2</v>
      </c>
      <c r="E2533" s="2">
        <f>MACD!F2533</f>
        <v>5.6879514981561907E-2</v>
      </c>
      <c r="F2533" s="2">
        <f>'Moving Avg'!D2533</f>
        <v>8.6419999999999995</v>
      </c>
      <c r="G2533" s="2">
        <f>'Moving Avg'!F2533</f>
        <v>8.6874999999999964</v>
      </c>
      <c r="H2533" s="2">
        <f>'Moving Avg'!G2533</f>
        <v>8.7531999999999979</v>
      </c>
      <c r="I2533" s="2">
        <f>'Moving Avg'!H2533</f>
        <v>8.7706499999999963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8.64</v>
      </c>
      <c r="C2534" s="2">
        <f>RSI!I2534</f>
        <v>30.862677330524335</v>
      </c>
      <c r="D2534" s="2">
        <f>MACD!E2534</f>
        <v>2.9816332453396655E-2</v>
      </c>
      <c r="E2534" s="2">
        <f>MACD!F2534</f>
        <v>5.1466878475928859E-2</v>
      </c>
      <c r="F2534" s="2">
        <f>'Moving Avg'!D2534</f>
        <v>8.64</v>
      </c>
      <c r="G2534" s="2">
        <f>'Moving Avg'!F2534</f>
        <v>8.6799999999999979</v>
      </c>
      <c r="H2534" s="2">
        <f>'Moving Avg'!G2534</f>
        <v>8.7555999999999976</v>
      </c>
      <c r="I2534" s="2">
        <f>'Moving Avg'!H2534</f>
        <v>8.7706499999999981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8.75</v>
      </c>
      <c r="C2535" s="2">
        <f>RSI!I2535</f>
        <v>59.106449111151207</v>
      </c>
      <c r="D2535" s="2">
        <f>MACD!E2535</f>
        <v>1.6981476881438695E-2</v>
      </c>
      <c r="E2535" s="2">
        <f>MACD!F2535</f>
        <v>4.4569798157030827E-2</v>
      </c>
      <c r="F2535" s="2">
        <f>'Moving Avg'!D2535</f>
        <v>8.6620000000000008</v>
      </c>
      <c r="G2535" s="2">
        <f>'Moving Avg'!F2535</f>
        <v>8.6799999999999979</v>
      </c>
      <c r="H2535" s="2">
        <f>'Moving Avg'!G2535</f>
        <v>8.7545999999999982</v>
      </c>
      <c r="I2535" s="2">
        <f>'Moving Avg'!H2535</f>
        <v>8.771449999999998</v>
      </c>
      <c r="J2535" s="6" t="str">
        <f>OBV!F2535</f>
        <v>BULLISH</v>
      </c>
      <c r="K2535" s="6" t="str">
        <f>OBV!G2535</f>
        <v>NEUTRAL</v>
      </c>
      <c r="L2535" s="6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8.75</v>
      </c>
      <c r="C2536" s="2">
        <f>RSI!I2536</f>
        <v>59.106449111151207</v>
      </c>
      <c r="D2536" s="2">
        <f>MACD!E2536</f>
        <v>5.8204763406575211E-3</v>
      </c>
      <c r="E2536" s="2">
        <f>MACD!F2536</f>
        <v>3.6819933793756171E-2</v>
      </c>
      <c r="F2536" s="2">
        <f>'Moving Avg'!D2536</f>
        <v>8.6840000000000011</v>
      </c>
      <c r="G2536" s="2">
        <f>'Moving Avg'!F2536</f>
        <v>8.6799999999999979</v>
      </c>
      <c r="H2536" s="2">
        <f>'Moving Avg'!G2536</f>
        <v>8.7535999999999987</v>
      </c>
      <c r="I2536" s="2">
        <f>'Moving Avg'!H2536</f>
        <v>8.7724499999999992</v>
      </c>
      <c r="J2536" s="6" t="str">
        <f>OBV!F2536</f>
        <v>BULLISH</v>
      </c>
      <c r="K2536" s="6" t="str">
        <f>OBV!G2536</f>
        <v>NEUTRAL</v>
      </c>
      <c r="L2536" s="6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8.6</v>
      </c>
      <c r="C2537" s="2">
        <f>RSI!I2537</f>
        <v>35.907664412438194</v>
      </c>
      <c r="D2537" s="2">
        <f>MACD!E2537</f>
        <v>4.1322796053933075E-3</v>
      </c>
      <c r="E2537" s="2">
        <f>MACD!F2537</f>
        <v>3.0282402956083601E-2</v>
      </c>
      <c r="F2537" s="2">
        <f>'Moving Avg'!D2537</f>
        <v>8.6760000000000002</v>
      </c>
      <c r="G2537" s="2">
        <f>'Moving Avg'!F2537</f>
        <v>8.6725000000000012</v>
      </c>
      <c r="H2537" s="2">
        <f>'Moving Avg'!G2537</f>
        <v>8.7495999999999974</v>
      </c>
      <c r="I2537" s="2">
        <f>'Moving Avg'!H2537</f>
        <v>8.7729499999999998</v>
      </c>
      <c r="J2537" s="6" t="str">
        <f>OBV!F2537</f>
        <v>BULLISH</v>
      </c>
      <c r="K2537" s="6" t="str">
        <f>OBV!G2537</f>
        <v>NEUTRAL</v>
      </c>
      <c r="L2537" s="6" t="str">
        <f>OBV!H2537</f>
        <v>BULLISH DIVERGENCE</v>
      </c>
    </row>
    <row r="2538" spans="1:12" ht="13.5" x14ac:dyDescent="0.25">
      <c r="A2538" s="3">
        <f>RSI!A2538</f>
        <v>45699</v>
      </c>
      <c r="B2538" s="2">
        <f>RSI!B2538</f>
        <v>8.73</v>
      </c>
      <c r="C2538" s="2">
        <f>RSI!I2538</f>
        <v>53.091458834703872</v>
      </c>
      <c r="D2538" s="2">
        <f>MACD!E2538</f>
        <v>-6.297302219731904E-3</v>
      </c>
      <c r="E2538" s="2">
        <f>MACD!F2538</f>
        <v>2.2966461920920504E-2</v>
      </c>
      <c r="F2538" s="2">
        <f>'Moving Avg'!D2538</f>
        <v>8.6939999999999991</v>
      </c>
      <c r="G2538" s="2">
        <f>'Moving Avg'!F2538</f>
        <v>8.6715</v>
      </c>
      <c r="H2538" s="2">
        <f>'Moving Avg'!G2538</f>
        <v>8.7481999999999989</v>
      </c>
      <c r="I2538" s="2">
        <f>'Moving Avg'!H2538</f>
        <v>8.7740999999999989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8.65</v>
      </c>
      <c r="C2539" s="2">
        <f>RSI!I2539</f>
        <v>45.081306392939098</v>
      </c>
      <c r="D2539" s="2">
        <f>MACD!E2539</f>
        <v>-9.3826178693916518E-3</v>
      </c>
      <c r="E2539" s="2">
        <f>MACD!F2539</f>
        <v>1.6496645962858072E-2</v>
      </c>
      <c r="F2539" s="2">
        <f>'Moving Avg'!D2539</f>
        <v>8.6959999999999997</v>
      </c>
      <c r="G2539" s="2">
        <f>'Moving Avg'!F2539</f>
        <v>8.6695000000000011</v>
      </c>
      <c r="H2539" s="2">
        <f>'Moving Avg'!G2539</f>
        <v>8.7457999999999991</v>
      </c>
      <c r="I2539" s="2">
        <f>'Moving Avg'!H2539</f>
        <v>8.7748499999999989</v>
      </c>
      <c r="J2539" s="6" t="str">
        <f>OBV!F2539</f>
        <v>BEARISH</v>
      </c>
      <c r="K2539" s="6" t="str">
        <f>OBV!G2539</f>
        <v>NEUTRAL</v>
      </c>
      <c r="L2539" s="6" t="str">
        <f>OBV!H2539</f>
        <v>BEARISH DIVERGENCE</v>
      </c>
    </row>
    <row r="2540" spans="1:12" ht="13.5" x14ac:dyDescent="0.25">
      <c r="A2540" s="3">
        <f>RSI!A2540</f>
        <v>45701</v>
      </c>
      <c r="B2540" s="2">
        <f>RSI!B2540</f>
        <v>8.73</v>
      </c>
      <c r="C2540" s="2">
        <f>RSI!I2540</f>
        <v>52.757313860595019</v>
      </c>
      <c r="D2540" s="2">
        <f>MACD!E2540</f>
        <v>-1.9157351009502221E-2</v>
      </c>
      <c r="E2540" s="2">
        <f>MACD!F2540</f>
        <v>9.3658465683860142E-3</v>
      </c>
      <c r="F2540" s="2">
        <f>'Moving Avg'!D2540</f>
        <v>8.6920000000000019</v>
      </c>
      <c r="G2540" s="2">
        <f>'Moving Avg'!F2540</f>
        <v>8.6715</v>
      </c>
      <c r="H2540" s="2">
        <f>'Moving Avg'!G2540</f>
        <v>8.7452000000000005</v>
      </c>
      <c r="I2540" s="2">
        <f>'Moving Avg'!H2540</f>
        <v>8.775599999999999</v>
      </c>
      <c r="J2540" s="6" t="str">
        <f>OBV!F2540</f>
        <v>BULLISH</v>
      </c>
      <c r="K2540" s="6" t="str">
        <f>OBV!G2540</f>
        <v>NEUTRAL</v>
      </c>
      <c r="L2540" s="6" t="str">
        <f>OBV!H2540</f>
        <v>BULLISH DIVERGENCE</v>
      </c>
    </row>
    <row r="2541" spans="1:12" ht="13.5" x14ac:dyDescent="0.25">
      <c r="A2541" s="3">
        <f>RSI!A2541</f>
        <v>45702</v>
      </c>
      <c r="B2541" s="2">
        <f>RSI!B2541</f>
        <v>8.73</v>
      </c>
      <c r="C2541" s="2">
        <f>RSI!I2541</f>
        <v>52.757313860595019</v>
      </c>
      <c r="D2541" s="2">
        <f>MACD!E2541</f>
        <v>-2.7622941349935815E-2</v>
      </c>
      <c r="E2541" s="2">
        <f>MACD!F2541</f>
        <v>1.9680889847216486E-3</v>
      </c>
      <c r="F2541" s="2">
        <f>'Moving Avg'!D2541</f>
        <v>8.6879999999999988</v>
      </c>
      <c r="G2541" s="2">
        <f>'Moving Avg'!F2541</f>
        <v>8.6729999999999983</v>
      </c>
      <c r="H2541" s="2">
        <f>'Moving Avg'!G2541</f>
        <v>8.7447999999999997</v>
      </c>
      <c r="I2541" s="2">
        <f>'Moving Avg'!H2541</f>
        <v>8.7764999999999986</v>
      </c>
      <c r="J2541" s="6" t="str">
        <f>OBV!F2541</f>
        <v>BULLISH</v>
      </c>
      <c r="K2541" s="6" t="str">
        <f>OBV!G2541</f>
        <v>NEUTRAL</v>
      </c>
      <c r="L2541" s="6" t="str">
        <f>OBV!H2541</f>
        <v>BULLISH DIVERGENCE</v>
      </c>
    </row>
    <row r="2542" spans="1:12" ht="13.5" x14ac:dyDescent="0.25">
      <c r="A2542" s="3">
        <f>RSI!A2542</f>
        <v>45705</v>
      </c>
      <c r="B2542" s="2">
        <f>RSI!B2542</f>
        <v>8.73</v>
      </c>
      <c r="C2542" s="2">
        <f>RSI!I2542</f>
        <v>52.757313860595019</v>
      </c>
      <c r="D2542" s="2">
        <f>MACD!E2542</f>
        <v>-3.4966376045719727E-2</v>
      </c>
      <c r="E2542" s="2">
        <f>MACD!F2542</f>
        <v>-5.4188040213666265E-3</v>
      </c>
      <c r="F2542" s="2">
        <f>'Moving Avg'!D2542</f>
        <v>8.7140000000000022</v>
      </c>
      <c r="G2542" s="2">
        <f>'Moving Avg'!F2542</f>
        <v>8.6749999999999989</v>
      </c>
      <c r="H2542" s="2">
        <f>'Moving Avg'!G2542</f>
        <v>8.7444000000000006</v>
      </c>
      <c r="I2542" s="2">
        <f>'Moving Avg'!H2542</f>
        <v>8.77745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8.6</v>
      </c>
      <c r="C2543" s="2">
        <f>RSI!I2543</f>
        <v>41.098621105380907</v>
      </c>
      <c r="D2543" s="2">
        <f>MACD!E2543</f>
        <v>-3.1717313473519582E-2</v>
      </c>
      <c r="E2543" s="2">
        <f>MACD!F2543</f>
        <v>-1.0678505911797219E-2</v>
      </c>
      <c r="F2543" s="2">
        <f>'Moving Avg'!D2543</f>
        <v>8.6880000000000006</v>
      </c>
      <c r="G2543" s="2">
        <f>'Moving Avg'!F2543</f>
        <v>8.6714999999999982</v>
      </c>
      <c r="H2543" s="2">
        <f>'Moving Avg'!G2543</f>
        <v>8.7416</v>
      </c>
      <c r="I2543" s="2">
        <f>'Moving Avg'!H2543</f>
        <v>8.7777499999999993</v>
      </c>
      <c r="J2543" s="6" t="str">
        <f>OBV!F2543</f>
        <v>BULLISH</v>
      </c>
      <c r="K2543" s="6" t="str">
        <f>OBV!G2543</f>
        <v>NEUTRAL</v>
      </c>
      <c r="L2543" s="6" t="str">
        <f>OBV!H2543</f>
        <v>BULLISH DIVERGENCE</v>
      </c>
    </row>
    <row r="2544" spans="1:12" ht="13.5" x14ac:dyDescent="0.25">
      <c r="A2544" s="3">
        <f>RSI!A2544</f>
        <v>45707</v>
      </c>
      <c r="B2544" s="2">
        <f>RSI!B2544</f>
        <v>8.6</v>
      </c>
      <c r="C2544" s="2">
        <f>RSI!I2544</f>
        <v>41.098621105380907</v>
      </c>
      <c r="D2544" s="2">
        <f>MACD!E2544</f>
        <v>-2.8354460307568274E-2</v>
      </c>
      <c r="E2544" s="2">
        <f>MACD!F2544</f>
        <v>-1.4213696790951431E-2</v>
      </c>
      <c r="F2544" s="2">
        <f>'Moving Avg'!D2544</f>
        <v>8.6780000000000008</v>
      </c>
      <c r="G2544" s="2">
        <f>'Moving Avg'!F2544</f>
        <v>8.6679999999999975</v>
      </c>
      <c r="H2544" s="2">
        <f>'Moving Avg'!G2544</f>
        <v>8.7392000000000003</v>
      </c>
      <c r="I2544" s="2">
        <f>'Moving Avg'!H2544</f>
        <v>8.7782499999999999</v>
      </c>
      <c r="J2544" s="6" t="str">
        <f>OBV!F2544</f>
        <v>BULLISH</v>
      </c>
      <c r="K2544" s="6" t="str">
        <f>OBV!G2544</f>
        <v>NEUTRAL</v>
      </c>
      <c r="L2544" s="6" t="str">
        <f>OBV!H2544</f>
        <v>BULLISH DIVERGENCE</v>
      </c>
    </row>
    <row r="2545" spans="1:12" ht="13.5" x14ac:dyDescent="0.25">
      <c r="A2545" s="3">
        <f>RSI!A2545</f>
        <v>45708</v>
      </c>
      <c r="B2545" s="2">
        <f>RSI!B2545</f>
        <v>8.6</v>
      </c>
      <c r="C2545" s="2">
        <f>RSI!I2545</f>
        <v>41.098621105380914</v>
      </c>
      <c r="D2545" s="2">
        <f>MACD!E2545</f>
        <v>-8.0177011569499967E-3</v>
      </c>
      <c r="E2545" s="2">
        <f>MACD!F2545</f>
        <v>-1.2974497664151145E-2</v>
      </c>
      <c r="F2545" s="2">
        <f>'Moving Avg'!D2545</f>
        <v>8.652000000000001</v>
      </c>
      <c r="G2545" s="2">
        <f>'Moving Avg'!F2545</f>
        <v>8.6644999999999985</v>
      </c>
      <c r="H2545" s="2">
        <f>'Moving Avg'!G2545</f>
        <v>8.7367999999999988</v>
      </c>
      <c r="I2545" s="2">
        <f>'Moving Avg'!H2545</f>
        <v>8.7787499999999969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8.6</v>
      </c>
      <c r="C2546" s="2">
        <f>RSI!I2546</f>
        <v>41.098621105380914</v>
      </c>
      <c r="D2546" s="2">
        <f>MACD!E2546</f>
        <v>9.7164286750945905E-3</v>
      </c>
      <c r="E2546" s="2">
        <f>MACD!F2546</f>
        <v>-8.4363123963019978E-3</v>
      </c>
      <c r="F2546" s="2">
        <f>'Moving Avg'!D2546</f>
        <v>8.6260000000000012</v>
      </c>
      <c r="G2546" s="2">
        <f>'Moving Avg'!F2546</f>
        <v>8.6609999999999978</v>
      </c>
      <c r="H2546" s="2">
        <f>'Moving Avg'!G2546</f>
        <v>8.7347999999999999</v>
      </c>
      <c r="I2546" s="2">
        <f>'Moving Avg'!H2546</f>
        <v>8.7792499999999976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8.6</v>
      </c>
      <c r="C2547" s="2">
        <f>RSI!I2547</f>
        <v>41.098621105380907</v>
      </c>
      <c r="D2547" s="2">
        <f>MACD!E2547</f>
        <v>2.1324400400857257E-3</v>
      </c>
      <c r="E2547" s="2">
        <f>MACD!F2547</f>
        <v>-6.3225619090244538E-3</v>
      </c>
      <c r="F2547" s="2">
        <f>'Moving Avg'!D2547</f>
        <v>8.6</v>
      </c>
      <c r="G2547" s="2">
        <f>'Moving Avg'!F2547</f>
        <v>8.6585000000000001</v>
      </c>
      <c r="H2547" s="2">
        <f>'Moving Avg'!G2547</f>
        <v>8.7324000000000002</v>
      </c>
      <c r="I2547" s="2">
        <f>'Moving Avg'!H2547</f>
        <v>8.779499999999997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8.6</v>
      </c>
      <c r="C2548" s="2">
        <f>RSI!I2548</f>
        <v>41.098621105380907</v>
      </c>
      <c r="D2548" s="2">
        <f>MACD!E2548</f>
        <v>1.6166267291403358E-2</v>
      </c>
      <c r="E2548" s="2">
        <f>MACD!F2548</f>
        <v>-1.8247960689388915E-3</v>
      </c>
      <c r="F2548" s="2">
        <f>'Moving Avg'!D2548</f>
        <v>8.6</v>
      </c>
      <c r="G2548" s="2">
        <f>'Moving Avg'!F2548</f>
        <v>8.6559999999999988</v>
      </c>
      <c r="H2548" s="2">
        <f>'Moving Avg'!G2548</f>
        <v>8.73</v>
      </c>
      <c r="I2548" s="2">
        <f>'Moving Avg'!H2548</f>
        <v>8.7797499999999964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8.6</v>
      </c>
      <c r="C2549" s="2">
        <f>RSI!I2549</f>
        <v>41.098621105380907</v>
      </c>
      <c r="D2549" s="2">
        <f>MACD!E2549</f>
        <v>1.6150989299797303E-2</v>
      </c>
      <c r="E2549" s="2">
        <f>MACD!F2549</f>
        <v>1.7703610048083473E-3</v>
      </c>
      <c r="F2549" s="2">
        <f>'Moving Avg'!D2549</f>
        <v>8.6</v>
      </c>
      <c r="G2549" s="2">
        <f>'Moving Avg'!F2549</f>
        <v>8.6534999999999993</v>
      </c>
      <c r="H2549" s="2">
        <f>'Moving Avg'!G2549</f>
        <v>8.7276000000000025</v>
      </c>
      <c r="I2549" s="2">
        <f>'Moving Avg'!H2549</f>
        <v>8.7799999999999958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8.64</v>
      </c>
      <c r="C2550" s="2">
        <f>RSI!I2550</f>
        <v>47.137100453078631</v>
      </c>
      <c r="D2550" s="2">
        <f>MACD!E2550</f>
        <v>2.5869492419767326E-2</v>
      </c>
      <c r="E2550" s="2">
        <f>MACD!F2550</f>
        <v>6.5901872878001439E-3</v>
      </c>
      <c r="F2550" s="2">
        <f>'Moving Avg'!D2550</f>
        <v>8.6080000000000005</v>
      </c>
      <c r="G2550" s="2">
        <f>'Moving Avg'!F2550</f>
        <v>8.6534999999999993</v>
      </c>
      <c r="H2550" s="2">
        <f>'Moving Avg'!G2550</f>
        <v>8.7260000000000026</v>
      </c>
      <c r="I2550" s="2">
        <f>'Moving Avg'!H2550</f>
        <v>8.7804499999999965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8.6</v>
      </c>
      <c r="C2551" s="2">
        <f>RSI!I2551</f>
        <v>42.450386424286705</v>
      </c>
      <c r="D2551" s="2">
        <f>MACD!E2551</f>
        <v>3.7177499224076982E-2</v>
      </c>
      <c r="E2551" s="2">
        <f>MACD!F2551</f>
        <v>1.2707649675055513E-2</v>
      </c>
      <c r="F2551" s="2">
        <f>'Moving Avg'!D2551</f>
        <v>8.6080000000000005</v>
      </c>
      <c r="G2551" s="2">
        <f>'Moving Avg'!F2551</f>
        <v>8.6515000000000004</v>
      </c>
      <c r="H2551" s="2">
        <f>'Moving Avg'!G2551</f>
        <v>8.724000000000002</v>
      </c>
      <c r="I2551" s="2">
        <f>'Moving Avg'!H2551</f>
        <v>8.7807999999999975</v>
      </c>
      <c r="J2551" s="6" t="str">
        <f>OBV!F2551</f>
        <v>BEARISH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45719</v>
      </c>
      <c r="B2552" s="2">
        <f>RSI!B2552</f>
        <v>8.6</v>
      </c>
      <c r="C2552" s="2">
        <f>RSI!I2552</f>
        <v>42.450386424286705</v>
      </c>
      <c r="D2552" s="2">
        <f>MACD!E2552</f>
        <v>4.7094854991280855E-2</v>
      </c>
      <c r="E2552" s="2">
        <f>MACD!F2552</f>
        <v>1.958509073830058E-2</v>
      </c>
      <c r="F2552" s="2">
        <f>'Moving Avg'!D2552</f>
        <v>8.6080000000000005</v>
      </c>
      <c r="G2552" s="2">
        <f>'Moving Avg'!F2552</f>
        <v>8.649499999999998</v>
      </c>
      <c r="H2552" s="2">
        <f>'Moving Avg'!G2552</f>
        <v>8.7220000000000031</v>
      </c>
      <c r="I2552" s="2">
        <f>'Moving Avg'!H2552</f>
        <v>8.7811499999999985</v>
      </c>
      <c r="J2552" s="6" t="str">
        <f>OBV!F2552</f>
        <v>BEARISH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45720</v>
      </c>
      <c r="B2553" s="2">
        <f>RSI!B2553</f>
        <v>8.6</v>
      </c>
      <c r="C2553" s="2">
        <f>RSI!I2553</f>
        <v>42.450386424286705</v>
      </c>
      <c r="D2553" s="2">
        <f>MACD!E2553</f>
        <v>3.5809651048307245E-2</v>
      </c>
      <c r="E2553" s="2">
        <f>MACD!F2553</f>
        <v>2.2830002800301914E-2</v>
      </c>
      <c r="F2553" s="2">
        <f>'Moving Avg'!D2553</f>
        <v>8.6080000000000005</v>
      </c>
      <c r="G2553" s="2">
        <f>'Moving Avg'!F2553</f>
        <v>8.6474999999999973</v>
      </c>
      <c r="H2553" s="2">
        <f>'Moving Avg'!G2553</f>
        <v>8.7200000000000042</v>
      </c>
      <c r="I2553" s="2">
        <f>'Moving Avg'!H2553</f>
        <v>8.7814999999999994</v>
      </c>
      <c r="J2553" s="6" t="str">
        <f>OBV!F2553</f>
        <v>BEARISH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45721</v>
      </c>
      <c r="B2554" s="2">
        <f>RSI!B2554</f>
        <v>8.6</v>
      </c>
      <c r="C2554" s="2">
        <f>RSI!I2554</f>
        <v>42.450386424286705</v>
      </c>
      <c r="D2554" s="2">
        <f>MACD!E2554</f>
        <v>2.6559879855966528E-2</v>
      </c>
      <c r="E2554" s="2">
        <f>MACD!F2554</f>
        <v>2.3575978211434839E-2</v>
      </c>
      <c r="F2554" s="2">
        <f>'Moving Avg'!D2554</f>
        <v>8.6080000000000005</v>
      </c>
      <c r="G2554" s="2">
        <f>'Moving Avg'!F2554</f>
        <v>8.6454999999999984</v>
      </c>
      <c r="H2554" s="2">
        <f>'Moving Avg'!G2554</f>
        <v>8.7180000000000035</v>
      </c>
      <c r="I2554" s="2">
        <f>'Moving Avg'!H2554</f>
        <v>8.7818999999999985</v>
      </c>
      <c r="J2554" s="6" t="str">
        <f>OBV!F2554</f>
        <v>BEARISH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8.6</v>
      </c>
      <c r="C2555" s="2">
        <f>RSI!I2555</f>
        <v>42.450386424286705</v>
      </c>
      <c r="D2555" s="2">
        <f>MACD!E2555</f>
        <v>1.9010231430561575E-2</v>
      </c>
      <c r="E2555" s="2">
        <f>MACD!F2555</f>
        <v>2.2662828855260189E-2</v>
      </c>
      <c r="F2555" s="2">
        <f>'Moving Avg'!D2555</f>
        <v>8.6</v>
      </c>
      <c r="G2555" s="2">
        <f>'Moving Avg'!F2555</f>
        <v>8.6379999999999981</v>
      </c>
      <c r="H2555" s="2">
        <f>'Moving Avg'!G2555</f>
        <v>8.7100000000000044</v>
      </c>
      <c r="I2555" s="2">
        <f>'Moving Avg'!H2555</f>
        <v>8.7828999999999979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8.5500000000000007</v>
      </c>
      <c r="C2556" s="2">
        <f>RSI!I2556</f>
        <v>35.974063224294511</v>
      </c>
      <c r="D2556" s="2">
        <f>MACD!E2556</f>
        <v>1.6582327605181746E-2</v>
      </c>
      <c r="E2556" s="2">
        <f>MACD!F2556</f>
        <v>2.1446728605244502E-2</v>
      </c>
      <c r="F2556" s="2">
        <f>'Moving Avg'!D2556</f>
        <v>8.59</v>
      </c>
      <c r="G2556" s="2">
        <f>'Moving Avg'!F2556</f>
        <v>8.6279999999999983</v>
      </c>
      <c r="H2556" s="2">
        <f>'Moving Avg'!G2556</f>
        <v>8.7010000000000041</v>
      </c>
      <c r="I2556" s="2">
        <f>'Moving Avg'!H2556</f>
        <v>8.783199999999999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8.5500000000000007</v>
      </c>
      <c r="C2557" s="2">
        <f>RSI!I2557</f>
        <v>35.974063224294511</v>
      </c>
      <c r="D2557" s="2">
        <f>MACD!E2557</f>
        <v>1.5060951928827393E-2</v>
      </c>
      <c r="E2557" s="2">
        <f>MACD!F2557</f>
        <v>2.0169573269961081E-2</v>
      </c>
      <c r="F2557" s="2">
        <f>'Moving Avg'!D2557</f>
        <v>8.5799999999999983</v>
      </c>
      <c r="G2557" s="2">
        <f>'Moving Avg'!F2557</f>
        <v>8.6254999999999988</v>
      </c>
      <c r="H2557" s="2">
        <f>'Moving Avg'!G2557</f>
        <v>8.6920000000000055</v>
      </c>
      <c r="I2557" s="2">
        <f>'Moving Avg'!H2557</f>
        <v>8.7834499999999984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8.5500000000000007</v>
      </c>
      <c r="C2558" s="2">
        <f>RSI!I2558</f>
        <v>35.974063224294511</v>
      </c>
      <c r="D2558" s="2">
        <f>MACD!E2558</f>
        <v>1.4267156718821283E-2</v>
      </c>
      <c r="E2558" s="2">
        <f>MACD!F2558</f>
        <v>1.8989089959733123E-2</v>
      </c>
      <c r="F2558" s="2">
        <f>'Moving Avg'!D2558</f>
        <v>8.5699999999999985</v>
      </c>
      <c r="G2558" s="2">
        <f>'Moving Avg'!F2558</f>
        <v>8.6165000000000003</v>
      </c>
      <c r="H2558" s="2">
        <f>'Moving Avg'!G2558</f>
        <v>8.6830000000000034</v>
      </c>
      <c r="I2558" s="2">
        <f>'Moving Avg'!H2558</f>
        <v>8.7836999999999978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8.5399999999999991</v>
      </c>
      <c r="C2559" s="2">
        <f>RSI!I2559</f>
        <v>34.653444879167395</v>
      </c>
      <c r="D2559" s="2">
        <f>MACD!E2559</f>
        <v>1.4793190024725789E-2</v>
      </c>
      <c r="E2559" s="2">
        <f>MACD!F2559</f>
        <v>1.8149909972731658E-2</v>
      </c>
      <c r="F2559" s="2">
        <f>'Moving Avg'!D2559</f>
        <v>8.5579999999999998</v>
      </c>
      <c r="G2559" s="2">
        <f>'Moving Avg'!F2559</f>
        <v>8.6110000000000007</v>
      </c>
      <c r="H2559" s="2">
        <f>'Moving Avg'!G2559</f>
        <v>8.6738000000000053</v>
      </c>
      <c r="I2559" s="2">
        <f>'Moving Avg'!H2559</f>
        <v>8.7838999999999992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8.5299999999999994</v>
      </c>
      <c r="C2560" s="2">
        <f>RSI!I2560</f>
        <v>33.33555183879173</v>
      </c>
      <c r="D2560" s="2">
        <f>MACD!E2560</f>
        <v>2.2615088597445876E-2</v>
      </c>
      <c r="E2560" s="2">
        <f>MACD!F2560</f>
        <v>1.90429456976745E-2</v>
      </c>
      <c r="F2560" s="2">
        <f>'Moving Avg'!D2560</f>
        <v>8.5440000000000005</v>
      </c>
      <c r="G2560" s="2">
        <f>'Moving Avg'!F2560</f>
        <v>8.6010000000000009</v>
      </c>
      <c r="H2560" s="2">
        <f>'Moving Avg'!G2560</f>
        <v>8.6644000000000059</v>
      </c>
      <c r="I2560" s="2">
        <f>'Moving Avg'!H2560</f>
        <v>8.7840499999999988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8.5299999999999994</v>
      </c>
      <c r="C2561" s="2">
        <f>RSI!I2561</f>
        <v>33.33555183879173</v>
      </c>
      <c r="D2561" s="2">
        <f>MACD!E2561</f>
        <v>2.3585350002312211E-2</v>
      </c>
      <c r="E2561" s="2">
        <f>MACD!F2561</f>
        <v>1.9951426558602044E-2</v>
      </c>
      <c r="F2561" s="2">
        <f>'Moving Avg'!D2561</f>
        <v>8.5400000000000009</v>
      </c>
      <c r="G2561" s="2">
        <f>'Moving Avg'!F2561</f>
        <v>8.5909999999999993</v>
      </c>
      <c r="H2561" s="2">
        <f>'Moving Avg'!G2561</f>
        <v>8.6550000000000047</v>
      </c>
      <c r="I2561" s="2">
        <f>'Moving Avg'!H2561</f>
        <v>8.7842000000000002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8.5299999999999994</v>
      </c>
      <c r="C2562" s="2">
        <f>RSI!I2562</f>
        <v>33.33555183879173</v>
      </c>
      <c r="D2562" s="2">
        <f>MACD!E2562</f>
        <v>2.4874468196983912E-2</v>
      </c>
      <c r="E2562" s="2">
        <f>MACD!F2562</f>
        <v>2.0936034886278418E-2</v>
      </c>
      <c r="F2562" s="2">
        <f>'Moving Avg'!D2562</f>
        <v>8.5359999999999996</v>
      </c>
      <c r="G2562" s="2">
        <f>'Moving Avg'!F2562</f>
        <v>8.5809999999999995</v>
      </c>
      <c r="H2562" s="2">
        <f>'Moving Avg'!G2562</f>
        <v>8.6496000000000031</v>
      </c>
      <c r="I2562" s="2">
        <f>'Moving Avg'!H2562</f>
        <v>8.7843499999999999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8.5</v>
      </c>
      <c r="C2563" s="2">
        <f>RSI!I2563</f>
        <v>29.177774575698365</v>
      </c>
      <c r="D2563" s="2">
        <f>MACD!E2563</f>
        <v>2.8620934381446972E-2</v>
      </c>
      <c r="E2563" s="2">
        <f>MACD!F2563</f>
        <v>2.2473014785312131E-2</v>
      </c>
      <c r="F2563" s="2">
        <f>'Moving Avg'!D2563</f>
        <v>8.5259999999999998</v>
      </c>
      <c r="G2563" s="2">
        <f>'Moving Avg'!F2563</f>
        <v>8.5759999999999987</v>
      </c>
      <c r="H2563" s="2">
        <f>'Moving Avg'!G2563</f>
        <v>8.6436000000000028</v>
      </c>
      <c r="I2563" s="2">
        <f>'Moving Avg'!H2563</f>
        <v>8.7843499999999999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8.5</v>
      </c>
      <c r="C2564" s="2">
        <f>RSI!I2564</f>
        <v>29.177774575698365</v>
      </c>
      <c r="D2564" s="2">
        <f>MACD!E2564</f>
        <v>3.2369636555809933E-2</v>
      </c>
      <c r="E2564" s="2">
        <f>MACD!F2564</f>
        <v>2.4452339139411691E-2</v>
      </c>
      <c r="F2564" s="2">
        <f>'Moving Avg'!D2564</f>
        <v>8.5179999999999989</v>
      </c>
      <c r="G2564" s="2">
        <f>'Moving Avg'!F2564</f>
        <v>8.5709999999999997</v>
      </c>
      <c r="H2564" s="2">
        <f>'Moving Avg'!G2564</f>
        <v>8.6378000000000021</v>
      </c>
      <c r="I2564" s="2">
        <f>'Moving Avg'!H2564</f>
        <v>8.7843499999999999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8.5</v>
      </c>
      <c r="C2565" s="2">
        <f>RSI!I2565</f>
        <v>29.177774575698365</v>
      </c>
      <c r="D2565" s="2">
        <f>MACD!E2565</f>
        <v>3.6077370321411451E-2</v>
      </c>
      <c r="E2565" s="2">
        <f>MACD!F2565</f>
        <v>2.6777345375811643E-2</v>
      </c>
      <c r="F2565" s="2">
        <f>'Moving Avg'!D2565</f>
        <v>8.5120000000000005</v>
      </c>
      <c r="G2565" s="2">
        <f>'Moving Avg'!F2565</f>
        <v>8.5659999999999989</v>
      </c>
      <c r="H2565" s="2">
        <f>'Moving Avg'!G2565</f>
        <v>8.6328000000000014</v>
      </c>
      <c r="I2565" s="2">
        <f>'Moving Avg'!H2565</f>
        <v>8.7843499999999999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8.5</v>
      </c>
      <c r="C2566" s="2">
        <f>RSI!I2566</f>
        <v>29.177774575698365</v>
      </c>
      <c r="D2566" s="2">
        <f>MACD!E2566</f>
        <v>3.2018445262309569E-2</v>
      </c>
      <c r="E2566" s="2">
        <f>MACD!F2566</f>
        <v>2.7825565353111231E-2</v>
      </c>
      <c r="F2566" s="2">
        <f>'Moving Avg'!D2566</f>
        <v>8.5060000000000002</v>
      </c>
      <c r="G2566" s="2">
        <f>'Moving Avg'!F2566</f>
        <v>8.5609999999999999</v>
      </c>
      <c r="H2566" s="2">
        <f>'Moving Avg'!G2566</f>
        <v>8.6278000000000006</v>
      </c>
      <c r="I2566" s="2">
        <f>'Moving Avg'!H2566</f>
        <v>8.7833500000000022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8.5</v>
      </c>
      <c r="C2567" s="2">
        <f>RSI!I2567</f>
        <v>29.177774575698365</v>
      </c>
      <c r="D2567" s="2">
        <f>MACD!E2567</f>
        <v>2.9043293774270396E-2</v>
      </c>
      <c r="E2567" s="2">
        <f>MACD!F2567</f>
        <v>2.8069111037343067E-2</v>
      </c>
      <c r="F2567" s="2">
        <f>'Moving Avg'!D2567</f>
        <v>8.5</v>
      </c>
      <c r="G2567" s="2">
        <f>'Moving Avg'!F2567</f>
        <v>8.5560000000000009</v>
      </c>
      <c r="H2567" s="2">
        <f>'Moving Avg'!G2567</f>
        <v>8.6228000000000016</v>
      </c>
      <c r="I2567" s="2">
        <f>'Moving Avg'!H2567</f>
        <v>8.7833500000000022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8.5</v>
      </c>
      <c r="C2568" s="2">
        <f>RSI!I2568</f>
        <v>29.177774575698365</v>
      </c>
      <c r="D2568" s="2">
        <f>MACD!E2568</f>
        <v>2.6951157494188749E-2</v>
      </c>
      <c r="E2568" s="2">
        <f>MACD!F2568</f>
        <v>2.7845520328712205E-2</v>
      </c>
      <c r="F2568" s="2">
        <f>'Moving Avg'!D2568</f>
        <v>8.5</v>
      </c>
      <c r="G2568" s="2">
        <f>'Moving Avg'!F2568</f>
        <v>8.5510000000000002</v>
      </c>
      <c r="H2568" s="2">
        <f>'Moving Avg'!G2568</f>
        <v>8.6178000000000008</v>
      </c>
      <c r="I2568" s="2">
        <f>'Moving Avg'!H2568</f>
        <v>8.7823500000000028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8.5</v>
      </c>
      <c r="C2569" s="2">
        <f>RSI!I2569</f>
        <v>29.177774575698365</v>
      </c>
      <c r="D2569" s="2">
        <f>MACD!E2569</f>
        <v>2.4036222716414812E-2</v>
      </c>
      <c r="E2569" s="2">
        <f>MACD!F2569</f>
        <v>2.7083660806252727E-2</v>
      </c>
      <c r="F2569" s="2">
        <f>'Moving Avg'!D2569</f>
        <v>8.5</v>
      </c>
      <c r="G2569" s="2">
        <f>'Moving Avg'!F2569</f>
        <v>8.5460000000000012</v>
      </c>
      <c r="H2569" s="2">
        <f>'Moving Avg'!G2569</f>
        <v>8.6140000000000008</v>
      </c>
      <c r="I2569" s="2">
        <f>'Moving Avg'!H2569</f>
        <v>8.7813500000000015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45744</v>
      </c>
      <c r="B2570" s="2">
        <f>RSI!B2570</f>
        <v>8.5</v>
      </c>
      <c r="C2570" s="2">
        <f>RSI!I2570</f>
        <v>29.177774575698365</v>
      </c>
      <c r="D2570" s="2">
        <f>MACD!E2570</f>
        <v>2.0395903757002287E-2</v>
      </c>
      <c r="E2570" s="2">
        <f>MACD!F2570</f>
        <v>2.574610939640264E-2</v>
      </c>
      <c r="F2570" s="2">
        <f>'Moving Avg'!D2570</f>
        <v>8.5</v>
      </c>
      <c r="G2570" s="2">
        <f>'Moving Avg'!F2570</f>
        <v>8.5389999999999997</v>
      </c>
      <c r="H2570" s="2">
        <f>'Moving Avg'!G2570</f>
        <v>8.6102000000000007</v>
      </c>
      <c r="I2570" s="2">
        <f>'Moving Avg'!H2570</f>
        <v>8.7803500000000021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45749</v>
      </c>
      <c r="B2571" s="2">
        <f>RSI!B2571</f>
        <v>8.5</v>
      </c>
      <c r="C2571" s="2">
        <f>RSI!I2571</f>
        <v>29.177774575698365</v>
      </c>
      <c r="D2571" s="2">
        <f>MACD!E2571</f>
        <v>1.7653250398408815E-2</v>
      </c>
      <c r="E2571" s="2">
        <f>MACD!F2571</f>
        <v>2.4127537596803878E-2</v>
      </c>
      <c r="F2571" s="2">
        <f>'Moving Avg'!D2571</f>
        <v>8.5</v>
      </c>
      <c r="G2571" s="2">
        <f>'Moving Avg'!F2571</f>
        <v>8.5340000000000007</v>
      </c>
      <c r="H2571" s="2">
        <f>'Moving Avg'!G2571</f>
        <v>8.6061999999999994</v>
      </c>
      <c r="I2571" s="2">
        <f>'Moving Avg'!H2571</f>
        <v>8.7793500000000009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45750</v>
      </c>
      <c r="B2572" s="2">
        <f>RSI!B2572</f>
        <v>8.6</v>
      </c>
      <c r="C2572" s="2">
        <f>RSI!I2572</f>
        <v>60.872079591846514</v>
      </c>
      <c r="D2572" s="2">
        <f>MACD!E2572</f>
        <v>8.2377442012369073E-3</v>
      </c>
      <c r="E2572" s="2">
        <f>MACD!F2572</f>
        <v>2.0949578917690486E-2</v>
      </c>
      <c r="F2572" s="2">
        <f>'Moving Avg'!D2572</f>
        <v>8.52</v>
      </c>
      <c r="G2572" s="2">
        <f>'Moving Avg'!F2572</f>
        <v>8.5339999999999989</v>
      </c>
      <c r="H2572" s="2">
        <f>'Moving Avg'!G2572</f>
        <v>8.6044</v>
      </c>
      <c r="I2572" s="2">
        <f>'Moving Avg'!H2572</f>
        <v>8.7788500000000003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8.6</v>
      </c>
      <c r="C2573" s="2">
        <f>RSI!I2573</f>
        <v>60.872079591846521</v>
      </c>
      <c r="D2573" s="2">
        <f>MACD!E2573</f>
        <v>-4.6460597333126685E-3</v>
      </c>
      <c r="E2573" s="2">
        <f>MACD!F2573</f>
        <v>1.5830451187489856E-2</v>
      </c>
      <c r="F2573" s="2">
        <f>'Moving Avg'!D2573</f>
        <v>8.5400000000000009</v>
      </c>
      <c r="G2573" s="2">
        <f>'Moving Avg'!F2573</f>
        <v>8.5339999999999989</v>
      </c>
      <c r="H2573" s="2">
        <f>'Moving Avg'!G2573</f>
        <v>8.6029999999999998</v>
      </c>
      <c r="I2573" s="2">
        <f>'Moving Avg'!H2573</f>
        <v>8.7783499999999997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8.59</v>
      </c>
      <c r="C2574" s="2">
        <f>RSI!I2574</f>
        <v>57.868604464653401</v>
      </c>
      <c r="D2574" s="2">
        <f>MACD!E2574</f>
        <v>-1.5086121964275279E-2</v>
      </c>
      <c r="E2574" s="2">
        <f>MACD!F2574</f>
        <v>9.6471365571368286E-3</v>
      </c>
      <c r="F2574" s="2">
        <f>'Moving Avg'!D2574</f>
        <v>8.5580000000000016</v>
      </c>
      <c r="G2574" s="2">
        <f>'Moving Avg'!F2574</f>
        <v>8.5335000000000001</v>
      </c>
      <c r="H2574" s="2">
        <f>'Moving Avg'!G2574</f>
        <v>8.6013999999999982</v>
      </c>
      <c r="I2574" s="2">
        <f>'Moving Avg'!H2574</f>
        <v>8.7788000000000004</v>
      </c>
      <c r="J2574" s="6" t="str">
        <f>OBV!F2574</f>
        <v>BEARISH</v>
      </c>
      <c r="K2574" s="6" t="str">
        <f>OBV!G2574</f>
        <v>NEUTRAL</v>
      </c>
      <c r="L2574" s="6" t="str">
        <f>OBV!H2574</f>
        <v>BEARISH DIVERGENCE</v>
      </c>
    </row>
    <row r="2575" spans="1:12" ht="13.5" x14ac:dyDescent="0.25">
      <c r="A2575" s="3">
        <f>RSI!A2575</f>
        <v>45755</v>
      </c>
      <c r="B2575" s="2">
        <f>RSI!B2575</f>
        <v>8.57</v>
      </c>
      <c r="C2575" s="2">
        <f>RSI!I2575</f>
        <v>52.309542655360829</v>
      </c>
      <c r="D2575" s="2">
        <f>MACD!E2575</f>
        <v>-2.2637895826546739E-2</v>
      </c>
      <c r="E2575" s="2">
        <f>MACD!F2575</f>
        <v>3.1901300804001147E-3</v>
      </c>
      <c r="F2575" s="2">
        <f>'Moving Avg'!D2575</f>
        <v>8.572000000000001</v>
      </c>
      <c r="G2575" s="2">
        <f>'Moving Avg'!F2575</f>
        <v>8.532</v>
      </c>
      <c r="H2575" s="2">
        <f>'Moving Avg'!G2575</f>
        <v>8.5993999999999975</v>
      </c>
      <c r="I2575" s="2">
        <f>'Moving Avg'!H2575</f>
        <v>8.7791499999999996</v>
      </c>
      <c r="J2575" s="6" t="str">
        <f>OBV!F2575</f>
        <v>BEARISH</v>
      </c>
      <c r="K2575" s="6" t="str">
        <f>OBV!G2575</f>
        <v>NEUTRAL</v>
      </c>
      <c r="L2575" s="6" t="str">
        <f>OBV!H2575</f>
        <v>BEARISH DIVERGENCE</v>
      </c>
    </row>
    <row r="2576" spans="1:12" ht="13.5" x14ac:dyDescent="0.25">
      <c r="A2576" s="3">
        <f>RSI!A2576</f>
        <v>45757</v>
      </c>
      <c r="B2576" s="2">
        <f>RSI!B2576</f>
        <v>8.57</v>
      </c>
      <c r="C2576" s="2">
        <f>RSI!I2576</f>
        <v>52.309542655360829</v>
      </c>
      <c r="D2576" s="2">
        <f>MACD!E2576</f>
        <v>-2.909426684882277E-2</v>
      </c>
      <c r="E2576" s="2">
        <f>MACD!F2576</f>
        <v>-3.2667493054444625E-3</v>
      </c>
      <c r="F2576" s="2">
        <f>'Moving Avg'!D2576</f>
        <v>8.5860000000000003</v>
      </c>
      <c r="G2576" s="2">
        <f>'Moving Avg'!F2576</f>
        <v>8.5329999999999995</v>
      </c>
      <c r="H2576" s="2">
        <f>'Moving Avg'!G2576</f>
        <v>8.5973999999999986</v>
      </c>
      <c r="I2576" s="2">
        <f>'Moving Avg'!H2576</f>
        <v>8.7775999999999996</v>
      </c>
      <c r="J2576" s="6" t="str">
        <f>OBV!F2576</f>
        <v>BEARISH</v>
      </c>
      <c r="K2576" s="6" t="str">
        <f>OBV!G2576</f>
        <v>NEUTRAL</v>
      </c>
      <c r="L2576" s="6" t="str">
        <f>OBV!H2576</f>
        <v>BEARISH DIVERGENCE</v>
      </c>
    </row>
    <row r="2577" spans="1:12" ht="13.5" x14ac:dyDescent="0.25">
      <c r="A2577" s="3">
        <f>RSI!A2577</f>
        <v>45758</v>
      </c>
      <c r="B2577" s="2">
        <f>RSI!B2577</f>
        <v>8.57</v>
      </c>
      <c r="C2577" s="2">
        <f>RSI!I2577</f>
        <v>52.309542655360829</v>
      </c>
      <c r="D2577" s="2">
        <f>MACD!E2577</f>
        <v>-3.4618839395063716E-2</v>
      </c>
      <c r="E2577" s="2">
        <f>MACD!F2577</f>
        <v>-9.5371673233683139E-3</v>
      </c>
      <c r="F2577" s="2">
        <f>'Moving Avg'!D2577</f>
        <v>8.58</v>
      </c>
      <c r="G2577" s="2">
        <f>'Moving Avg'!F2577</f>
        <v>8.5339999999999989</v>
      </c>
      <c r="H2577" s="2">
        <f>'Moving Avg'!G2577</f>
        <v>8.5957999999999988</v>
      </c>
      <c r="I2577" s="2">
        <f>'Moving Avg'!H2577</f>
        <v>8.7773499999999984</v>
      </c>
      <c r="J2577" s="6" t="str">
        <f>OBV!F2577</f>
        <v>BEARISH</v>
      </c>
      <c r="K2577" s="6" t="str">
        <f>OBV!G2577</f>
        <v>NEUTRAL</v>
      </c>
      <c r="L2577" s="6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8.57</v>
      </c>
      <c r="C2578" s="2">
        <f>RSI!I2578</f>
        <v>52.309542655360829</v>
      </c>
      <c r="D2578" s="2">
        <f>MACD!E2578</f>
        <v>-3.935041230855596E-2</v>
      </c>
      <c r="E2578" s="2">
        <f>MACD!F2578</f>
        <v>-1.5499816320405844E-2</v>
      </c>
      <c r="F2578" s="2">
        <f>'Moving Avg'!D2578</f>
        <v>8.5739999999999998</v>
      </c>
      <c r="G2578" s="2">
        <f>'Moving Avg'!F2578</f>
        <v>8.5349999999999984</v>
      </c>
      <c r="H2578" s="2">
        <f>'Moving Avg'!G2578</f>
        <v>8.5941999999999972</v>
      </c>
      <c r="I2578" s="2">
        <f>'Moving Avg'!H2578</f>
        <v>8.777099999999999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8.57</v>
      </c>
      <c r="C2579" s="2">
        <f>RSI!I2579</f>
        <v>52.309542655360822</v>
      </c>
      <c r="D2579" s="2">
        <f>MACD!E2579</f>
        <v>-4.3406768154643061E-2</v>
      </c>
      <c r="E2579" s="2">
        <f>MACD!F2579</f>
        <v>-2.1081206687253287E-2</v>
      </c>
      <c r="F2579" s="2">
        <f>'Moving Avg'!D2579</f>
        <v>8.57</v>
      </c>
      <c r="G2579" s="2">
        <f>'Moving Avg'!F2579</f>
        <v>8.5364999999999984</v>
      </c>
      <c r="H2579" s="2">
        <f>'Moving Avg'!G2579</f>
        <v>8.5925999999999974</v>
      </c>
      <c r="I2579" s="2">
        <f>'Moving Avg'!H2579</f>
        <v>8.7756999999999987</v>
      </c>
      <c r="J2579" s="6" t="str">
        <f>OBV!F2579</f>
        <v>BEARISH</v>
      </c>
      <c r="K2579" s="6" t="str">
        <f>OBV!G2579</f>
        <v>NEUTRAL</v>
      </c>
      <c r="L2579" s="6" t="str">
        <f>OBV!H2579</f>
        <v>CONFIRMED BEARISH</v>
      </c>
    </row>
    <row r="2580" spans="1:12" ht="13.5" x14ac:dyDescent="0.25">
      <c r="A2580" s="3">
        <f>RSI!A2580</f>
        <v>45763</v>
      </c>
      <c r="B2580" s="2">
        <f>RSI!B2580</f>
        <v>8.57</v>
      </c>
      <c r="C2580" s="2">
        <f>RSI!I2580</f>
        <v>52.309542655360822</v>
      </c>
      <c r="D2580" s="2">
        <f>MACD!E2580</f>
        <v>-4.6887881502378548E-2</v>
      </c>
      <c r="E2580" s="2">
        <f>MACD!F2580</f>
        <v>-2.6242541650278339E-2</v>
      </c>
      <c r="F2580" s="2">
        <f>'Moving Avg'!D2580</f>
        <v>8.57</v>
      </c>
      <c r="G2580" s="2">
        <f>'Moving Avg'!F2580</f>
        <v>8.5384999999999973</v>
      </c>
      <c r="H2580" s="2">
        <f>'Moving Avg'!G2580</f>
        <v>8.5911999999999971</v>
      </c>
      <c r="I2580" s="2">
        <f>'Moving Avg'!H2580</f>
        <v>8.7742999999999984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45764</v>
      </c>
      <c r="B2581" s="2">
        <f>RSI!B2581</f>
        <v>8.57</v>
      </c>
      <c r="C2581" s="2">
        <f>RSI!I2581</f>
        <v>52.309542655360822</v>
      </c>
      <c r="D2581" s="2">
        <f>MACD!E2581</f>
        <v>-4.987863547564686E-2</v>
      </c>
      <c r="E2581" s="2">
        <f>MACD!F2581</f>
        <v>-3.0969760415352047E-2</v>
      </c>
      <c r="F2581" s="2">
        <f>'Moving Avg'!D2581</f>
        <v>8.57</v>
      </c>
      <c r="G2581" s="2">
        <f>'Moving Avg'!F2581</f>
        <v>8.540499999999998</v>
      </c>
      <c r="H2581" s="2">
        <f>'Moving Avg'!G2581</f>
        <v>8.5897999999999985</v>
      </c>
      <c r="I2581" s="2">
        <f>'Moving Avg'!H2581</f>
        <v>8.7723999999999975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45765</v>
      </c>
      <c r="B2582" s="2">
        <f>RSI!B2582</f>
        <v>8.5299999999999994</v>
      </c>
      <c r="C2582" s="2">
        <f>RSI!I2582</f>
        <v>39.545720031322958</v>
      </c>
      <c r="D2582" s="2">
        <f>MACD!E2582</f>
        <v>-3.4103543739881559E-2</v>
      </c>
      <c r="E2582" s="2">
        <f>MACD!F2582</f>
        <v>-3.1596517080257951E-2</v>
      </c>
      <c r="F2582" s="2">
        <f>'Moving Avg'!D2582</f>
        <v>8.5620000000000012</v>
      </c>
      <c r="G2582" s="2">
        <f>'Moving Avg'!F2582</f>
        <v>8.540499999999998</v>
      </c>
      <c r="H2582" s="2">
        <f>'Moving Avg'!G2582</f>
        <v>8.5875999999999983</v>
      </c>
      <c r="I2582" s="2">
        <f>'Moving Avg'!H2582</f>
        <v>8.7702999999999971</v>
      </c>
      <c r="J2582" s="6" t="str">
        <f>OBV!F2582</f>
        <v>BEARISH</v>
      </c>
      <c r="K2582" s="6" t="str">
        <f>OBV!G2582</f>
        <v>NEUTRAL</v>
      </c>
      <c r="L2582" s="6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8.59</v>
      </c>
      <c r="C2583" s="2">
        <f>RSI!I2583</f>
        <v>56.637579019926157</v>
      </c>
      <c r="D2583" s="2">
        <f>MACD!E2583</f>
        <v>-2.500222065642177E-2</v>
      </c>
      <c r="E2583" s="2">
        <f>MACD!F2583</f>
        <v>-3.0277657795490718E-2</v>
      </c>
      <c r="F2583" s="2">
        <f>'Moving Avg'!D2583</f>
        <v>8.5659999999999989</v>
      </c>
      <c r="G2583" s="2">
        <f>'Moving Avg'!F2583</f>
        <v>8.5449999999999982</v>
      </c>
      <c r="H2583" s="2">
        <f>'Moving Avg'!G2583</f>
        <v>8.5865999999999971</v>
      </c>
      <c r="I2583" s="2">
        <f>'Moving Avg'!H2583</f>
        <v>8.7704999999999966</v>
      </c>
      <c r="J2583" s="6" t="str">
        <f>OBV!F2583</f>
        <v>BEARISH</v>
      </c>
      <c r="K2583" s="6" t="str">
        <f>OBV!G2583</f>
        <v>NEUTRAL</v>
      </c>
      <c r="L2583" s="6" t="str">
        <f>OBV!H2583</f>
        <v>BEARISH DIVERGENCE</v>
      </c>
    </row>
    <row r="2584" spans="1:12" ht="13.5" x14ac:dyDescent="0.25">
      <c r="A2584" s="3">
        <f>RSI!A2584</f>
        <v>45769</v>
      </c>
      <c r="B2584" s="2">
        <f>RSI!B2584</f>
        <v>8.59</v>
      </c>
      <c r="C2584" s="2">
        <f>RSI!I2584</f>
        <v>56.637579019926157</v>
      </c>
      <c r="D2584" s="2">
        <f>MACD!E2584</f>
        <v>-1.9011130255915276E-2</v>
      </c>
      <c r="E2584" s="2">
        <f>MACD!F2584</f>
        <v>-2.8024352287575632E-2</v>
      </c>
      <c r="F2584" s="2">
        <f>'Moving Avg'!D2584</f>
        <v>8.5700000000000021</v>
      </c>
      <c r="G2584" s="2">
        <f>'Moving Avg'!F2584</f>
        <v>8.5494999999999983</v>
      </c>
      <c r="H2584" s="2">
        <f>'Moving Avg'!G2584</f>
        <v>8.5855999999999977</v>
      </c>
      <c r="I2584" s="2">
        <f>'Moving Avg'!H2584</f>
        <v>8.768799999999997</v>
      </c>
      <c r="J2584" s="6" t="str">
        <f>OBV!F2584</f>
        <v>BEARISH</v>
      </c>
      <c r="K2584" s="6" t="str">
        <f>OBV!G2584</f>
        <v>NEUTRAL</v>
      </c>
      <c r="L2584" s="6" t="str">
        <f>OBV!H2584</f>
        <v>BEARISH DIVERGENCE</v>
      </c>
    </row>
    <row r="2585" spans="1:12" ht="13.5" x14ac:dyDescent="0.25">
      <c r="A2585" s="3">
        <f>RSI!A2585</f>
        <v>45770</v>
      </c>
      <c r="B2585" s="2">
        <f>RSI!B2585</f>
        <v>8.59</v>
      </c>
      <c r="C2585" s="2">
        <f>RSI!I2585</f>
        <v>56.637579019926157</v>
      </c>
      <c r="D2585" s="2">
        <f>MACD!E2585</f>
        <v>-1.7177528030380529E-2</v>
      </c>
      <c r="E2585" s="2">
        <f>MACD!F2585</f>
        <v>-2.5854987436136616E-2</v>
      </c>
      <c r="F2585" s="2">
        <f>'Moving Avg'!D2585</f>
        <v>8.5740000000000016</v>
      </c>
      <c r="G2585" s="2">
        <f>'Moving Avg'!F2585</f>
        <v>8.5539999999999985</v>
      </c>
      <c r="H2585" s="2">
        <f>'Moving Avg'!G2585</f>
        <v>8.5823999999999963</v>
      </c>
      <c r="I2585" s="2">
        <f>'Moving Avg'!H2585</f>
        <v>8.7670999999999957</v>
      </c>
      <c r="J2585" s="6" t="str">
        <f>OBV!F2585</f>
        <v>BEARISH</v>
      </c>
      <c r="K2585" s="6" t="str">
        <f>OBV!G2585</f>
        <v>NEUTRAL</v>
      </c>
      <c r="L2585" s="6" t="str">
        <f>OBV!H2585</f>
        <v>BEARISH DIVERGENCE</v>
      </c>
    </row>
    <row r="2586" spans="1:12" ht="13.5" x14ac:dyDescent="0.25">
      <c r="A2586" s="3">
        <f>RSI!A2586</f>
        <v>45771</v>
      </c>
      <c r="B2586" s="2">
        <f>RSI!B2586</f>
        <v>8.59</v>
      </c>
      <c r="C2586" s="2">
        <f>RSI!I2586</f>
        <v>56.637579019926157</v>
      </c>
      <c r="D2586" s="2">
        <f>MACD!E2586</f>
        <v>-1.5773110012876401E-2</v>
      </c>
      <c r="E2586" s="2">
        <f>MACD!F2586</f>
        <v>-2.3838611951484574E-2</v>
      </c>
      <c r="F2586" s="2">
        <f>'Moving Avg'!D2586</f>
        <v>8.5779999999999994</v>
      </c>
      <c r="G2586" s="2">
        <f>'Moving Avg'!F2586</f>
        <v>8.5584999999999987</v>
      </c>
      <c r="H2586" s="2">
        <f>'Moving Avg'!G2586</f>
        <v>8.5791999999999966</v>
      </c>
      <c r="I2586" s="2">
        <f>'Moving Avg'!H2586</f>
        <v>8.7653499999999944</v>
      </c>
      <c r="J2586" s="6" t="str">
        <f>OBV!F2586</f>
        <v>BEARISH</v>
      </c>
      <c r="K2586" s="6" t="str">
        <f>OBV!G2586</f>
        <v>NEUTRAL</v>
      </c>
      <c r="L2586" s="6" t="str">
        <f>OBV!H2586</f>
        <v>BEARISH DIVERGENCE</v>
      </c>
    </row>
    <row r="2587" spans="1:12" ht="13.5" x14ac:dyDescent="0.25">
      <c r="A2587" s="3">
        <f>RSI!A2587</f>
        <v>45772</v>
      </c>
      <c r="B2587" s="2">
        <f>RSI!B2587</f>
        <v>8.59</v>
      </c>
      <c r="C2587" s="2">
        <f>RSI!I2587</f>
        <v>56.637579019926157</v>
      </c>
      <c r="D2587" s="2">
        <f>MACD!E2587</f>
        <v>-1.4720952192748271E-2</v>
      </c>
      <c r="E2587" s="2">
        <f>MACD!F2587</f>
        <v>-2.2015079999737314E-2</v>
      </c>
      <c r="F2587" s="2">
        <f>'Moving Avg'!D2587</f>
        <v>8.59</v>
      </c>
      <c r="G2587" s="2">
        <f>'Moving Avg'!F2587</f>
        <v>8.5629999999999988</v>
      </c>
      <c r="H2587" s="2">
        <f>'Moving Avg'!G2587</f>
        <v>8.5789999999999971</v>
      </c>
      <c r="I2587" s="2">
        <f>'Moving Avg'!H2587</f>
        <v>8.7635999999999949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8.59</v>
      </c>
      <c r="C2588" s="2">
        <f>RSI!I2588</f>
        <v>56.637579019926157</v>
      </c>
      <c r="D2588" s="2">
        <f>MACD!E2588</f>
        <v>-1.3956772109255056E-2</v>
      </c>
      <c r="E2588" s="2">
        <f>MACD!F2588</f>
        <v>-2.0403418421640864E-2</v>
      </c>
      <c r="F2588" s="2">
        <f>'Moving Avg'!D2588</f>
        <v>8.59</v>
      </c>
      <c r="G2588" s="2">
        <f>'Moving Avg'!F2588</f>
        <v>8.567499999999999</v>
      </c>
      <c r="H2588" s="2">
        <f>'Moving Avg'!G2588</f>
        <v>8.5761999999999965</v>
      </c>
      <c r="I2588" s="2">
        <f>'Moving Avg'!H2588</f>
        <v>8.7618499999999955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45776</v>
      </c>
      <c r="B2589" s="2">
        <f>RSI!B2589</f>
        <v>8.59</v>
      </c>
      <c r="C2589" s="2">
        <f>RSI!I2589</f>
        <v>56.637579019926157</v>
      </c>
      <c r="D2589" s="2">
        <f>MACD!E2589</f>
        <v>-1.3426924213534974E-2</v>
      </c>
      <c r="E2589" s="2">
        <f>MACD!F2589</f>
        <v>-1.9008119580019689E-2</v>
      </c>
      <c r="F2589" s="2">
        <f>'Moving Avg'!D2589</f>
        <v>8.59</v>
      </c>
      <c r="G2589" s="2">
        <f>'Moving Avg'!F2589</f>
        <v>8.5719999999999992</v>
      </c>
      <c r="H2589" s="2">
        <f>'Moving Avg'!G2589</f>
        <v>8.5749999999999957</v>
      </c>
      <c r="I2589" s="2">
        <f>'Moving Avg'!H2589</f>
        <v>8.7600999999999942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45777</v>
      </c>
      <c r="B2590" s="2">
        <f>RSI!B2590</f>
        <v>8.6</v>
      </c>
      <c r="C2590" s="2">
        <f>RSI!I2590</f>
        <v>59.818344213811969</v>
      </c>
      <c r="D2590" s="2">
        <f>MACD!E2590</f>
        <v>-1.3827448805622922E-2</v>
      </c>
      <c r="E2590" s="2">
        <f>MACD!F2590</f>
        <v>-1.7971985425140335E-2</v>
      </c>
      <c r="F2590" s="2">
        <f>'Moving Avg'!D2590</f>
        <v>8.5920000000000005</v>
      </c>
      <c r="G2590" s="2">
        <f>'Moving Avg'!F2590</f>
        <v>8.5770000000000017</v>
      </c>
      <c r="H2590" s="2">
        <f>'Moving Avg'!G2590</f>
        <v>8.5723999999999965</v>
      </c>
      <c r="I2590" s="2">
        <f>'Moving Avg'!H2590</f>
        <v>8.7583999999999929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8.6</v>
      </c>
      <c r="C2591" s="2">
        <f>RSI!I2591</f>
        <v>59.818344213811969</v>
      </c>
      <c r="D2591" s="2">
        <f>MACD!E2591</f>
        <v>-1.4325552701922817E-2</v>
      </c>
      <c r="E2591" s="2">
        <f>MACD!F2591</f>
        <v>-1.7242698880496832E-2</v>
      </c>
      <c r="F2591" s="2">
        <f>'Moving Avg'!D2591</f>
        <v>8.5939999999999994</v>
      </c>
      <c r="G2591" s="2">
        <f>'Moving Avg'!F2591</f>
        <v>8.5820000000000007</v>
      </c>
      <c r="H2591" s="2">
        <f>'Moving Avg'!G2591</f>
        <v>8.5697999999999972</v>
      </c>
      <c r="I2591" s="2">
        <f>'Moving Avg'!H2591</f>
        <v>8.7567499999999932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8.27</v>
      </c>
      <c r="C2592" s="2">
        <f>RSI!I2592</f>
        <v>15.71115163613652</v>
      </c>
      <c r="D2592" s="2">
        <f>MACD!E2592</f>
        <v>3.3961670682334244E-3</v>
      </c>
      <c r="E2592" s="2">
        <f>MACD!F2592</f>
        <v>-1.3114925690750782E-2</v>
      </c>
      <c r="F2592" s="2">
        <f>'Moving Avg'!D2592</f>
        <v>8.5300000000000011</v>
      </c>
      <c r="G2592" s="2">
        <f>'Moving Avg'!F2592</f>
        <v>8.5655000000000019</v>
      </c>
      <c r="H2592" s="2">
        <f>'Moving Avg'!G2592</f>
        <v>8.5605999999999955</v>
      </c>
      <c r="I2592" s="2">
        <f>'Moving Avg'!H2592</f>
        <v>8.7534499999999937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8.59</v>
      </c>
      <c r="C2593" s="2">
        <f>RSI!I2593</f>
        <v>52.379421413200348</v>
      </c>
      <c r="D2593" s="2">
        <f>MACD!E2593</f>
        <v>5.7320310811110886E-3</v>
      </c>
      <c r="E2593" s="2">
        <f>MACD!F2593</f>
        <v>-9.3455343363784086E-3</v>
      </c>
      <c r="F2593" s="2">
        <f>'Moving Avg'!D2593</f>
        <v>8.5300000000000011</v>
      </c>
      <c r="G2593" s="2">
        <f>'Moving Avg'!F2593</f>
        <v>8.5650000000000013</v>
      </c>
      <c r="H2593" s="2">
        <f>'Moving Avg'!G2593</f>
        <v>8.5603999999999942</v>
      </c>
      <c r="I2593" s="2">
        <f>'Moving Avg'!H2593</f>
        <v>8.7517499999999941</v>
      </c>
      <c r="J2593" s="6" t="str">
        <f>OBV!F2593</f>
        <v>BULLISH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45784</v>
      </c>
      <c r="B2594" s="2">
        <f>RSI!B2594</f>
        <v>8.59</v>
      </c>
      <c r="C2594" s="2">
        <f>RSI!I2594</f>
        <v>52.379421413200348</v>
      </c>
      <c r="D2594" s="2">
        <f>MACD!E2594</f>
        <v>7.4968016771705948E-3</v>
      </c>
      <c r="E2594" s="2">
        <f>MACD!F2594</f>
        <v>-5.9770671336686083E-3</v>
      </c>
      <c r="F2594" s="2">
        <f>'Moving Avg'!D2594</f>
        <v>8.5300000000000011</v>
      </c>
      <c r="G2594" s="2">
        <f>'Moving Avg'!F2594</f>
        <v>8.5650000000000013</v>
      </c>
      <c r="H2594" s="2">
        <f>'Moving Avg'!G2594</f>
        <v>8.5601999999999947</v>
      </c>
      <c r="I2594" s="2">
        <f>'Moving Avg'!H2594</f>
        <v>8.7500499999999928</v>
      </c>
      <c r="J2594" s="6" t="str">
        <f>OBV!F2594</f>
        <v>BULLISH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45785</v>
      </c>
      <c r="B2595" s="2">
        <f>RSI!B2595</f>
        <v>8.59</v>
      </c>
      <c r="C2595" s="2">
        <f>RSI!I2595</f>
        <v>52.379421413200348</v>
      </c>
      <c r="D2595" s="2">
        <f>MACD!E2595</f>
        <v>8.794023065226142E-3</v>
      </c>
      <c r="E2595" s="2">
        <f>MACD!F2595</f>
        <v>-3.0228490938896584E-3</v>
      </c>
      <c r="F2595" s="2">
        <f>'Moving Avg'!D2595</f>
        <v>8.5280000000000005</v>
      </c>
      <c r="G2595" s="2">
        <f>'Moving Avg'!F2595</f>
        <v>8.5660000000000025</v>
      </c>
      <c r="H2595" s="2">
        <f>'Moving Avg'!G2595</f>
        <v>8.5599999999999952</v>
      </c>
      <c r="I2595" s="2">
        <f>'Moving Avg'!H2595</f>
        <v>8.7483499999999932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8.59</v>
      </c>
      <c r="C2596" s="2">
        <f>RSI!I2596</f>
        <v>52.379421413200333</v>
      </c>
      <c r="D2596" s="2">
        <f>MACD!E2596</f>
        <v>9.7101478215062542E-3</v>
      </c>
      <c r="E2596" s="2">
        <f>MACD!F2596</f>
        <v>-4.76249710810476E-4</v>
      </c>
      <c r="F2596" s="2">
        <f>'Moving Avg'!D2596</f>
        <v>8.5259999999999998</v>
      </c>
      <c r="G2596" s="2">
        <f>'Moving Avg'!F2596</f>
        <v>8.5670000000000019</v>
      </c>
      <c r="H2596" s="2">
        <f>'Moving Avg'!G2596</f>
        <v>8.5597999999999939</v>
      </c>
      <c r="I2596" s="2">
        <f>'Moving Avg'!H2596</f>
        <v>8.7466499999999936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8.59</v>
      </c>
      <c r="C2597" s="2">
        <f>RSI!I2597</f>
        <v>52.379421413200333</v>
      </c>
      <c r="D2597" s="2">
        <f>MACD!E2597</f>
        <v>1.0317252427464396E-2</v>
      </c>
      <c r="E2597" s="2">
        <f>MACD!F2597</f>
        <v>1.6824507168444987E-3</v>
      </c>
      <c r="F2597" s="2">
        <f>'Moving Avg'!D2597</f>
        <v>8.59</v>
      </c>
      <c r="G2597" s="2">
        <f>'Moving Avg'!F2597</f>
        <v>8.5680000000000014</v>
      </c>
      <c r="H2597" s="2">
        <f>'Moving Avg'!G2597</f>
        <v>8.5595999999999943</v>
      </c>
      <c r="I2597" s="2">
        <f>'Moving Avg'!H2597</f>
        <v>8.744949999999994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8.58</v>
      </c>
      <c r="C2598" s="2">
        <f>RSI!I2598</f>
        <v>51.367876092029277</v>
      </c>
      <c r="D2598" s="2">
        <f>MACD!E2598</f>
        <v>1.1416069398769935E-2</v>
      </c>
      <c r="E2598" s="2">
        <f>MACD!F2598</f>
        <v>3.6291744532295864E-3</v>
      </c>
      <c r="F2598" s="2">
        <f>'Moving Avg'!D2598</f>
        <v>8.5879999999999992</v>
      </c>
      <c r="G2598" s="2">
        <f>'Moving Avg'!F2598</f>
        <v>8.568500000000002</v>
      </c>
      <c r="H2598" s="2">
        <f>'Moving Avg'!G2598</f>
        <v>8.5591999999999935</v>
      </c>
      <c r="I2598" s="2">
        <f>'Moving Avg'!H2598</f>
        <v>8.7431999999999928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8.58</v>
      </c>
      <c r="C2599" s="2">
        <f>RSI!I2599</f>
        <v>51.367876092029277</v>
      </c>
      <c r="D2599" s="2">
        <f>MACD!E2599</f>
        <v>1.2260828343254815E-2</v>
      </c>
      <c r="E2599" s="2">
        <f>MACD!F2599</f>
        <v>5.3555052312346321E-3</v>
      </c>
      <c r="F2599" s="2">
        <f>'Moving Avg'!D2599</f>
        <v>8.5860000000000003</v>
      </c>
      <c r="G2599" s="2">
        <f>'Moving Avg'!F2599</f>
        <v>8.5690000000000026</v>
      </c>
      <c r="H2599" s="2">
        <f>'Moving Avg'!G2599</f>
        <v>8.5587999999999926</v>
      </c>
      <c r="I2599" s="2">
        <f>'Moving Avg'!H2599</f>
        <v>8.7414499999999933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8.58</v>
      </c>
      <c r="C2600" s="2">
        <f>RSI!I2600</f>
        <v>51.367876092029277</v>
      </c>
      <c r="D2600" s="2">
        <f>MACD!E2600</f>
        <v>1.4435373632030846E-2</v>
      </c>
      <c r="E2600" s="2">
        <f>MACD!F2600</f>
        <v>7.1714789113938755E-3</v>
      </c>
      <c r="F2600" s="2">
        <f>'Moving Avg'!D2600</f>
        <v>8.5839999999999996</v>
      </c>
      <c r="G2600" s="2">
        <f>'Moving Avg'!F2600</f>
        <v>8.5695000000000014</v>
      </c>
      <c r="H2600" s="2">
        <f>'Moving Avg'!G2600</f>
        <v>8.5575999999999919</v>
      </c>
      <c r="I2600" s="2">
        <f>'Moving Avg'!H2600</f>
        <v>8.739699999999992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8.58</v>
      </c>
      <c r="C2601" s="2">
        <f>RSI!I2601</f>
        <v>51.367876092029277</v>
      </c>
      <c r="D2601" s="2">
        <f>MACD!E2601</f>
        <v>1.6202491751361237E-2</v>
      </c>
      <c r="E2601" s="2">
        <f>MACD!F2601</f>
        <v>8.977681479387347E-3</v>
      </c>
      <c r="F2601" s="2">
        <f>'Moving Avg'!D2601</f>
        <v>8.581999999999999</v>
      </c>
      <c r="G2601" s="2">
        <f>'Moving Avg'!F2601</f>
        <v>8.5700000000000038</v>
      </c>
      <c r="H2601" s="2">
        <f>'Moving Avg'!G2601</f>
        <v>8.5571999999999928</v>
      </c>
      <c r="I2601" s="2">
        <f>'Moving Avg'!H2601</f>
        <v>8.7398999999999916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8.58</v>
      </c>
      <c r="C2602" s="2">
        <f>RSI!I2602</f>
        <v>51.367876092029277</v>
      </c>
      <c r="D2602" s="2">
        <f>MACD!E2602</f>
        <v>-3.313896831755514E-2</v>
      </c>
      <c r="E2602" s="2">
        <f>MACD!F2602</f>
        <v>5.543515199988502E-4</v>
      </c>
      <c r="F2602" s="2">
        <f>'Moving Avg'!D2602</f>
        <v>8.58</v>
      </c>
      <c r="G2602" s="2">
        <f>'Moving Avg'!F2602</f>
        <v>8.5725000000000033</v>
      </c>
      <c r="H2602" s="2">
        <f>'Moving Avg'!G2602</f>
        <v>8.556799999999992</v>
      </c>
      <c r="I2602" s="2">
        <f>'Moving Avg'!H2602</f>
        <v>8.73829999999999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8.58</v>
      </c>
      <c r="C2603" s="2">
        <f>RSI!I2603</f>
        <v>51.367876092029277</v>
      </c>
      <c r="D2603" s="2">
        <f>MACD!E2603</f>
        <v>-2.5721149644283514E-2</v>
      </c>
      <c r="E2603" s="2">
        <f>MACD!F2603</f>
        <v>-4.700748712857623E-3</v>
      </c>
      <c r="F2603" s="2">
        <f>'Moving Avg'!D2603</f>
        <v>8.58</v>
      </c>
      <c r="G2603" s="2">
        <f>'Moving Avg'!F2603</f>
        <v>8.5720000000000045</v>
      </c>
      <c r="H2603" s="2">
        <f>'Moving Avg'!G2603</f>
        <v>8.5563999999999911</v>
      </c>
      <c r="I2603" s="2">
        <f>'Moving Avg'!H2603</f>
        <v>8.7366999999999901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45798</v>
      </c>
      <c r="B2604" s="2">
        <f>RSI!B2604</f>
        <v>8.5500000000000007</v>
      </c>
      <c r="C2604" s="2">
        <f>RSI!I2604</f>
        <v>47.110232971788626</v>
      </c>
      <c r="D2604" s="2">
        <f>MACD!E2604</f>
        <v>-1.7280167496913634E-2</v>
      </c>
      <c r="E2604" s="2">
        <f>MACD!F2604</f>
        <v>-7.2166324696688253E-3</v>
      </c>
      <c r="F2604" s="2">
        <f>'Moving Avg'!D2604</f>
        <v>8.5740000000000016</v>
      </c>
      <c r="G2604" s="2">
        <f>'Moving Avg'!F2604</f>
        <v>8.5700000000000038</v>
      </c>
      <c r="H2604" s="2">
        <f>'Moving Avg'!G2604</f>
        <v>8.5553999999999935</v>
      </c>
      <c r="I2604" s="2">
        <f>'Moving Avg'!H2604</f>
        <v>8.7349499999999907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8.5500000000000007</v>
      </c>
      <c r="C2605" s="2">
        <f>RSI!I2605</f>
        <v>47.110232971788633</v>
      </c>
      <c r="D2605" s="2">
        <f>MACD!E2605</f>
        <v>-1.0014096954137131E-2</v>
      </c>
      <c r="E2605" s="2">
        <f>MACD!F2605</f>
        <v>-7.776125366562487E-3</v>
      </c>
      <c r="F2605" s="2">
        <f>'Moving Avg'!D2605</f>
        <v>8.5680000000000014</v>
      </c>
      <c r="G2605" s="2">
        <f>'Moving Avg'!F2605</f>
        <v>8.5680000000000032</v>
      </c>
      <c r="H2605" s="2">
        <f>'Moving Avg'!G2605</f>
        <v>8.554399999999994</v>
      </c>
      <c r="I2605" s="2">
        <f>'Moving Avg'!H2605</f>
        <v>8.7350999999999903</v>
      </c>
      <c r="J2605" s="6" t="str">
        <f>OBV!F2605</f>
        <v>BEARISH</v>
      </c>
      <c r="K2605" s="6" t="str">
        <f>OBV!G2605</f>
        <v>NEUTRAL</v>
      </c>
      <c r="L2605" s="6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8.5500000000000007</v>
      </c>
      <c r="C2606" s="2">
        <f>RSI!I2606</f>
        <v>47.110232971788633</v>
      </c>
      <c r="D2606" s="2">
        <f>MACD!E2606</f>
        <v>-3.7513454239963551E-3</v>
      </c>
      <c r="E2606" s="2">
        <f>MACD!F2606</f>
        <v>-6.9711693780492613E-3</v>
      </c>
      <c r="F2606" s="2">
        <f>'Moving Avg'!D2606</f>
        <v>8.5620000000000012</v>
      </c>
      <c r="G2606" s="2">
        <f>'Moving Avg'!F2606</f>
        <v>8.5660000000000043</v>
      </c>
      <c r="H2606" s="2">
        <f>'Moving Avg'!G2606</f>
        <v>8.554399999999994</v>
      </c>
      <c r="I2606" s="2">
        <f>'Moving Avg'!H2606</f>
        <v>8.7348499999999891</v>
      </c>
      <c r="J2606" s="6" t="str">
        <f>OBV!F2606</f>
        <v>BEARISH</v>
      </c>
      <c r="K2606" s="6" t="str">
        <f>OBV!G2606</f>
        <v>NEUTRAL</v>
      </c>
      <c r="L2606" s="6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8.5500000000000007</v>
      </c>
      <c r="C2607" s="2">
        <f>RSI!I2607</f>
        <v>47.110232971788633</v>
      </c>
      <c r="D2607" s="2">
        <f>MACD!E2607</f>
        <v>1.6539595688396247E-3</v>
      </c>
      <c r="E2607" s="2">
        <f>MACD!F2607</f>
        <v>-5.2461435886714848E-3</v>
      </c>
      <c r="F2607" s="2">
        <f>'Moving Avg'!D2607</f>
        <v>8.5560000000000009</v>
      </c>
      <c r="G2607" s="2">
        <f>'Moving Avg'!F2607</f>
        <v>8.5640000000000036</v>
      </c>
      <c r="H2607" s="2">
        <f>'Moving Avg'!G2607</f>
        <v>8.554399999999994</v>
      </c>
      <c r="I2607" s="2">
        <f>'Moving Avg'!H2607</f>
        <v>8.7345999999999897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8.5500000000000007</v>
      </c>
      <c r="C2608" s="2">
        <f>RSI!I2608</f>
        <v>47.110232971788633</v>
      </c>
      <c r="D2608" s="2">
        <f>MACD!E2608</f>
        <v>4.7874155083107439E-3</v>
      </c>
      <c r="E2608" s="2">
        <f>MACD!F2608</f>
        <v>-3.2394317692750396E-3</v>
      </c>
      <c r="F2608" s="2">
        <f>'Moving Avg'!D2608</f>
        <v>8.5500000000000007</v>
      </c>
      <c r="G2608" s="2">
        <f>'Moving Avg'!F2608</f>
        <v>8.5620000000000029</v>
      </c>
      <c r="H2608" s="2">
        <f>'Moving Avg'!G2608</f>
        <v>8.5543999999999958</v>
      </c>
      <c r="I2608" s="2">
        <f>'Moving Avg'!H2608</f>
        <v>8.7324499999999894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8.5500000000000007</v>
      </c>
      <c r="C2609" s="2">
        <f>RSI!I2609</f>
        <v>47.110232971788633</v>
      </c>
      <c r="D2609" s="2">
        <f>MACD!E2609</f>
        <v>7.5297252556651983E-3</v>
      </c>
      <c r="E2609" s="2">
        <f>MACD!F2609</f>
        <v>-1.0856003642869922E-3</v>
      </c>
      <c r="F2609" s="2">
        <f>'Moving Avg'!D2609</f>
        <v>8.5500000000000007</v>
      </c>
      <c r="G2609" s="2">
        <f>'Moving Avg'!F2609</f>
        <v>8.5600000000000041</v>
      </c>
      <c r="H2609" s="2">
        <f>'Moving Avg'!G2609</f>
        <v>8.5545999999999971</v>
      </c>
      <c r="I2609" s="2">
        <f>'Moving Avg'!H2609</f>
        <v>8.7302999999999873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45806</v>
      </c>
      <c r="B2610" s="2">
        <f>RSI!B2610</f>
        <v>8.5500000000000007</v>
      </c>
      <c r="C2610" s="2">
        <f>RSI!I2610</f>
        <v>47.110232971788633</v>
      </c>
      <c r="D2610" s="2">
        <f>MACD!E2610</f>
        <v>9.934330040564987E-3</v>
      </c>
      <c r="E2610" s="2">
        <f>MACD!F2610</f>
        <v>1.1183857166834038E-3</v>
      </c>
      <c r="F2610" s="2">
        <f>'Moving Avg'!D2610</f>
        <v>8.5500000000000007</v>
      </c>
      <c r="G2610" s="2">
        <f>'Moving Avg'!F2610</f>
        <v>8.5575000000000028</v>
      </c>
      <c r="H2610" s="2">
        <f>'Moving Avg'!G2610</f>
        <v>8.5549999999999962</v>
      </c>
      <c r="I2610" s="2">
        <f>'Moving Avg'!H2610</f>
        <v>8.728149999999987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8.5500000000000007</v>
      </c>
      <c r="C2611" s="2">
        <f>RSI!I2611</f>
        <v>47.110232971788633</v>
      </c>
      <c r="D2611" s="2">
        <f>MACD!E2611</f>
        <v>1.2046948261888346E-2</v>
      </c>
      <c r="E2611" s="2">
        <f>MACD!F2611</f>
        <v>3.3040982257243924E-3</v>
      </c>
      <c r="F2611" s="2">
        <f>'Moving Avg'!D2611</f>
        <v>8.5500000000000007</v>
      </c>
      <c r="G2611" s="2">
        <f>'Moving Avg'!F2611</f>
        <v>8.5550000000000033</v>
      </c>
      <c r="H2611" s="2">
        <f>'Moving Avg'!G2611</f>
        <v>8.555399999999997</v>
      </c>
      <c r="I2611" s="2">
        <f>'Moving Avg'!H2611</f>
        <v>8.7259999999999849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45810</v>
      </c>
      <c r="B2612" s="2">
        <f>RSI!B2612</f>
        <v>8.5500000000000007</v>
      </c>
      <c r="C2612" s="2">
        <f>RSI!I2612</f>
        <v>47.110232971788633</v>
      </c>
      <c r="D2612" s="2">
        <f>MACD!E2612</f>
        <v>1.3906726660225743E-2</v>
      </c>
      <c r="E2612" s="2">
        <f>MACD!F2612</f>
        <v>5.4246239126246633E-3</v>
      </c>
      <c r="F2612" s="2">
        <f>'Moving Avg'!D2612</f>
        <v>8.5500000000000007</v>
      </c>
      <c r="G2612" s="2">
        <f>'Moving Avg'!F2612</f>
        <v>8.5690000000000026</v>
      </c>
      <c r="H2612" s="2">
        <f>'Moving Avg'!G2612</f>
        <v>8.5557999999999979</v>
      </c>
      <c r="I2612" s="2">
        <f>'Moving Avg'!H2612</f>
        <v>8.7238499999999846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45811</v>
      </c>
      <c r="B2613" s="2">
        <f>RSI!B2613</f>
        <v>8.5500000000000007</v>
      </c>
      <c r="C2613" s="2">
        <f>RSI!I2613</f>
        <v>47.110232971788633</v>
      </c>
      <c r="D2613" s="2">
        <f>MACD!E2613</f>
        <v>1.5547217124334267E-2</v>
      </c>
      <c r="E2613" s="2">
        <f>MACD!F2613</f>
        <v>7.4491425549665846E-3</v>
      </c>
      <c r="F2613" s="2">
        <f>'Moving Avg'!D2613</f>
        <v>8.5500000000000007</v>
      </c>
      <c r="G2613" s="2">
        <f>'Moving Avg'!F2613</f>
        <v>8.5670000000000019</v>
      </c>
      <c r="H2613" s="2">
        <f>'Moving Avg'!G2613</f>
        <v>8.5567999999999973</v>
      </c>
      <c r="I2613" s="2">
        <f>'Moving Avg'!H2613</f>
        <v>8.7216999999999842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45812</v>
      </c>
      <c r="B2614" s="2">
        <f>RSI!B2614</f>
        <v>8.5500000000000007</v>
      </c>
      <c r="C2614" s="2">
        <f>RSI!I2614</f>
        <v>47.110232971788633</v>
      </c>
      <c r="D2614" s="2">
        <f>MACD!E2614</f>
        <v>1.238182113895725E-2</v>
      </c>
      <c r="E2614" s="2">
        <f>MACD!F2614</f>
        <v>8.4356782717647186E-3</v>
      </c>
      <c r="F2614" s="2">
        <f>'Moving Avg'!D2614</f>
        <v>8.5500000000000007</v>
      </c>
      <c r="G2614" s="2">
        <f>'Moving Avg'!F2614</f>
        <v>8.5650000000000013</v>
      </c>
      <c r="H2614" s="2">
        <f>'Moving Avg'!G2614</f>
        <v>8.5577999999999985</v>
      </c>
      <c r="I2614" s="2">
        <f>'Moving Avg'!H2614</f>
        <v>8.7195499999999839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45813</v>
      </c>
      <c r="B2615" s="2">
        <f>RSI!B2615</f>
        <v>8.5500000000000007</v>
      </c>
      <c r="C2615" s="2">
        <f>RSI!I2615</f>
        <v>47.110232971788633</v>
      </c>
      <c r="D2615" s="2">
        <f>MACD!E2615</f>
        <v>9.7607066645011287E-3</v>
      </c>
      <c r="E2615" s="2">
        <f>MACD!F2615</f>
        <v>8.700683950312E-3</v>
      </c>
      <c r="F2615" s="2">
        <f>'Moving Avg'!D2615</f>
        <v>8.5500000000000007</v>
      </c>
      <c r="G2615" s="2">
        <f>'Moving Avg'!F2615</f>
        <v>8.5630000000000024</v>
      </c>
      <c r="H2615" s="2">
        <f>'Moving Avg'!G2615</f>
        <v>8.5587999999999997</v>
      </c>
      <c r="I2615" s="2">
        <f>'Moving Avg'!H2615</f>
        <v>8.7177999999999827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8.5500000000000007</v>
      </c>
      <c r="C2616" s="2">
        <f>RSI!I2616</f>
        <v>47.110232971788633</v>
      </c>
      <c r="D2616" s="2">
        <f>MACD!E2616</f>
        <v>7.5958938236642126E-3</v>
      </c>
      <c r="E2616" s="2">
        <f>MACD!F2616</f>
        <v>8.4797259249824418E-3</v>
      </c>
      <c r="F2616" s="2">
        <f>'Moving Avg'!D2616</f>
        <v>8.5500000000000007</v>
      </c>
      <c r="G2616" s="2">
        <f>'Moving Avg'!F2616</f>
        <v>8.5610000000000017</v>
      </c>
      <c r="H2616" s="2">
        <f>'Moving Avg'!G2616</f>
        <v>8.559800000000001</v>
      </c>
      <c r="I2616" s="2">
        <f>'Moving Avg'!H2616</f>
        <v>8.7160499999999814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45818</v>
      </c>
      <c r="B2617" s="2">
        <f>RSI!B2617</f>
        <v>8.5500000000000007</v>
      </c>
      <c r="C2617" s="2">
        <f>RSI!I2617</f>
        <v>47.110232971788633</v>
      </c>
      <c r="D2617" s="2">
        <f>MACD!E2617</f>
        <v>5.8132524945335717E-3</v>
      </c>
      <c r="E2617" s="2">
        <f>MACD!F2617</f>
        <v>7.9464312388926681E-3</v>
      </c>
      <c r="F2617" s="2">
        <f>'Moving Avg'!D2617</f>
        <v>8.5500000000000007</v>
      </c>
      <c r="G2617" s="2">
        <f>'Moving Avg'!F2617</f>
        <v>8.5590000000000011</v>
      </c>
      <c r="H2617" s="2">
        <f>'Moving Avg'!G2617</f>
        <v>8.5608000000000022</v>
      </c>
      <c r="I2617" s="2">
        <f>'Moving Avg'!H2617</f>
        <v>8.7142999999999802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45819</v>
      </c>
      <c r="B2618" s="2">
        <f>RSI!B2618</f>
        <v>8.5500000000000007</v>
      </c>
      <c r="C2618" s="2">
        <f>RSI!I2618</f>
        <v>47.110232971788633</v>
      </c>
      <c r="D2618" s="2">
        <f>MACD!E2618</f>
        <v>4.3503482908597846E-3</v>
      </c>
      <c r="E2618" s="2">
        <f>MACD!F2618</f>
        <v>7.2272146492860919E-3</v>
      </c>
      <c r="F2618" s="2">
        <f>'Moving Avg'!D2618</f>
        <v>8.5500000000000007</v>
      </c>
      <c r="G2618" s="2">
        <f>'Moving Avg'!F2618</f>
        <v>8.557500000000001</v>
      </c>
      <c r="H2618" s="2">
        <f>'Moving Avg'!G2618</f>
        <v>8.5618000000000016</v>
      </c>
      <c r="I2618" s="2">
        <f>'Moving Avg'!H2618</f>
        <v>8.7125499999999789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45820</v>
      </c>
      <c r="B2619" s="2">
        <f>RSI!B2619</f>
        <v>8.5500000000000007</v>
      </c>
      <c r="C2619" s="2">
        <f>RSI!I2619</f>
        <v>47.110232971788633</v>
      </c>
      <c r="D2619" s="2">
        <f>MACD!E2619</f>
        <v>3.1546216550388806E-3</v>
      </c>
      <c r="E2619" s="2">
        <f>MACD!F2619</f>
        <v>6.4126960504366504E-3</v>
      </c>
      <c r="F2619" s="2">
        <f>'Moving Avg'!D2619</f>
        <v>8.5500000000000007</v>
      </c>
      <c r="G2619" s="2">
        <f>'Moving Avg'!F2619</f>
        <v>8.5560000000000009</v>
      </c>
      <c r="H2619" s="2">
        <f>'Moving Avg'!G2619</f>
        <v>8.5628000000000029</v>
      </c>
      <c r="I2619" s="2">
        <f>'Moving Avg'!H2619</f>
        <v>8.7107999999999794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45821</v>
      </c>
      <c r="B2620" s="2">
        <f>RSI!B2620</f>
        <v>8.5500000000000007</v>
      </c>
      <c r="C2620" s="2">
        <f>RSI!I2620</f>
        <v>47.110232971788633</v>
      </c>
      <c r="D2620" s="2">
        <f>MACD!E2620</f>
        <v>2.1818486878846244E-3</v>
      </c>
      <c r="E2620" s="2">
        <f>MACD!F2620</f>
        <v>5.5665265779262455E-3</v>
      </c>
      <c r="F2620" s="2">
        <f>'Moving Avg'!D2620</f>
        <v>8.5500000000000007</v>
      </c>
      <c r="G2620" s="2">
        <f>'Moving Avg'!F2620</f>
        <v>8.5545000000000009</v>
      </c>
      <c r="H2620" s="2">
        <f>'Moving Avg'!G2620</f>
        <v>8.5638000000000041</v>
      </c>
      <c r="I2620" s="2">
        <f>'Moving Avg'!H2620</f>
        <v>8.70904999999998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8.5500000000000007</v>
      </c>
      <c r="C2621" s="2">
        <f>RSI!I2621</f>
        <v>47.110232971788626</v>
      </c>
      <c r="D2621" s="2">
        <f>MACD!E2621</f>
        <v>1.394840252787688E-3</v>
      </c>
      <c r="E2621" s="2">
        <f>MACD!F2621</f>
        <v>4.7321893128985338E-3</v>
      </c>
      <c r="F2621" s="2">
        <f>'Moving Avg'!D2621</f>
        <v>8.5500000000000007</v>
      </c>
      <c r="G2621" s="2">
        <f>'Moving Avg'!F2621</f>
        <v>8.5530000000000008</v>
      </c>
      <c r="H2621" s="2">
        <f>'Moving Avg'!G2621</f>
        <v>8.5648000000000053</v>
      </c>
      <c r="I2621" s="2">
        <f>'Moving Avg'!H2621</f>
        <v>8.7072999999999787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45825</v>
      </c>
      <c r="B2622" s="2">
        <f>RSI!B2622</f>
        <v>8.5500000000000007</v>
      </c>
      <c r="C2622" s="2">
        <f>RSI!I2622</f>
        <v>47.110232971788626</v>
      </c>
      <c r="D2622" s="2">
        <f>MACD!E2622</f>
        <v>7.6234258708218761E-4</v>
      </c>
      <c r="E2622" s="2">
        <f>MACD!F2622</f>
        <v>3.9382199677352649E-3</v>
      </c>
      <c r="F2622" s="2">
        <f>'Moving Avg'!D2622</f>
        <v>8.5500000000000007</v>
      </c>
      <c r="G2622" s="2">
        <f>'Moving Avg'!F2622</f>
        <v>8.5515000000000008</v>
      </c>
      <c r="H2622" s="2">
        <f>'Moving Avg'!G2622</f>
        <v>8.5638000000000059</v>
      </c>
      <c r="I2622" s="2">
        <f>'Moving Avg'!H2622</f>
        <v>8.7055999999999791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45826</v>
      </c>
      <c r="B2623" s="2">
        <f>RSI!B2623</f>
        <v>8.5500000000000007</v>
      </c>
      <c r="C2623" s="2">
        <f>RSI!I2623</f>
        <v>47.110232971788626</v>
      </c>
      <c r="D2623" s="2">
        <f>MACD!E2623</f>
        <v>2.5810831808747992E-4</v>
      </c>
      <c r="E2623" s="2">
        <f>MACD!F2623</f>
        <v>3.2021976378057079E-3</v>
      </c>
      <c r="F2623" s="2">
        <f>'Moving Avg'!D2623</f>
        <v>8.5500000000000007</v>
      </c>
      <c r="G2623" s="2">
        <f>'Moving Avg'!F2623</f>
        <v>8.5500000000000007</v>
      </c>
      <c r="H2623" s="2">
        <f>'Moving Avg'!G2623</f>
        <v>8.5628000000000064</v>
      </c>
      <c r="I2623" s="2">
        <f>'Moving Avg'!H2623</f>
        <v>8.7038499999999779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45827</v>
      </c>
      <c r="B2624" s="2">
        <f>RSI!B2624</f>
        <v>8.5500000000000007</v>
      </c>
      <c r="C2624" s="2">
        <f>RSI!I2624</f>
        <v>47.110232971788633</v>
      </c>
      <c r="D2624" s="2">
        <f>MACD!E2624</f>
        <v>-1.3988842620271669E-4</v>
      </c>
      <c r="E2624" s="2">
        <f>MACD!F2624</f>
        <v>2.5337804250040231E-3</v>
      </c>
      <c r="F2624" s="2">
        <f>'Moving Avg'!D2624</f>
        <v>8.5500000000000007</v>
      </c>
      <c r="G2624" s="2">
        <f>'Moving Avg'!F2624</f>
        <v>8.5500000000000007</v>
      </c>
      <c r="H2624" s="2">
        <f>'Moving Avg'!G2624</f>
        <v>8.5620000000000065</v>
      </c>
      <c r="I2624" s="2">
        <f>'Moving Avg'!H2624</f>
        <v>8.7014499999999781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8.5299999999999994</v>
      </c>
      <c r="C2625" s="2">
        <f>RSI!I2625</f>
        <v>37.330472376559015</v>
      </c>
      <c r="D2625" s="2">
        <f>MACD!E2625</f>
        <v>1.0313664143239976E-3</v>
      </c>
      <c r="E2625" s="2">
        <f>MACD!F2625</f>
        <v>2.233297622868018E-3</v>
      </c>
      <c r="F2625" s="2">
        <f>'Moving Avg'!D2625</f>
        <v>8.5460000000000012</v>
      </c>
      <c r="G2625" s="2">
        <f>'Moving Avg'!F2625</f>
        <v>8.5490000000000013</v>
      </c>
      <c r="H2625" s="2">
        <f>'Moving Avg'!G2625</f>
        <v>8.5612000000000066</v>
      </c>
      <c r="I2625" s="2">
        <f>'Moving Avg'!H2625</f>
        <v>8.6989499999999786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8.3000000000000007</v>
      </c>
      <c r="C2626" s="2">
        <f>RSI!I2626</f>
        <v>10.453900774922744</v>
      </c>
      <c r="D2626" s="2">
        <f>MACD!E2626</f>
        <v>1.9202220019700178E-2</v>
      </c>
      <c r="E2626" s="2">
        <f>MACD!F2626</f>
        <v>5.6270821022344503E-3</v>
      </c>
      <c r="F2626" s="2">
        <f>'Moving Avg'!D2626</f>
        <v>8.4960000000000004</v>
      </c>
      <c r="G2626" s="2">
        <f>'Moving Avg'!F2626</f>
        <v>8.5365000000000002</v>
      </c>
      <c r="H2626" s="2">
        <f>'Moving Avg'!G2626</f>
        <v>8.5558000000000067</v>
      </c>
      <c r="I2626" s="2">
        <f>'Moving Avg'!H2626</f>
        <v>8.6952999999999783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8.23</v>
      </c>
      <c r="C2627" s="2">
        <f>RSI!I2627</f>
        <v>8.4580222916449372</v>
      </c>
      <c r="D2627" s="2">
        <f>MACD!E2627</f>
        <v>4.1254003100611669E-2</v>
      </c>
      <c r="E2627" s="2">
        <f>MACD!F2627</f>
        <v>1.2752466301909895E-2</v>
      </c>
      <c r="F2627" s="2">
        <f>'Moving Avg'!D2627</f>
        <v>8.4320000000000022</v>
      </c>
      <c r="G2627" s="2">
        <f>'Moving Avg'!F2627</f>
        <v>8.5205000000000002</v>
      </c>
      <c r="H2627" s="2">
        <f>'Moving Avg'!G2627</f>
        <v>8.5490000000000066</v>
      </c>
      <c r="I2627" s="2">
        <f>'Moving Avg'!H2627</f>
        <v>8.6919999999999789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8.23</v>
      </c>
      <c r="C2628" s="2">
        <f>RSI!I2628</f>
        <v>8.4580222916449372</v>
      </c>
      <c r="D2628" s="2">
        <f>MACD!E2628</f>
        <v>6.1707633684225272E-2</v>
      </c>
      <c r="E2628" s="2">
        <f>MACD!F2628</f>
        <v>2.2543499778372972E-2</v>
      </c>
      <c r="F2628" s="2">
        <f>'Moving Avg'!D2628</f>
        <v>8.3680000000000003</v>
      </c>
      <c r="G2628" s="2">
        <f>'Moving Avg'!F2628</f>
        <v>8.5044999999999984</v>
      </c>
      <c r="H2628" s="2">
        <f>'Moving Avg'!G2628</f>
        <v>8.5422000000000065</v>
      </c>
      <c r="I2628" s="2">
        <f>'Moving Avg'!H2628</f>
        <v>8.6871499999999795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</row>
    <row r="2629" spans="1:12" ht="13.5" x14ac:dyDescent="0.25">
      <c r="A2629" s="3">
        <f>RSI!A2629</f>
        <v>45835</v>
      </c>
      <c r="B2629" s="2">
        <f>RSI!B2629</f>
        <v>8.2100000000000009</v>
      </c>
      <c r="C2629" s="2">
        <f>RSI!I2629</f>
        <v>7.9547711867776343</v>
      </c>
      <c r="D2629" s="2">
        <f>MACD!E2629</f>
        <v>8.2157542162166308E-2</v>
      </c>
      <c r="E2629" s="2">
        <f>MACD!F2629</f>
        <v>3.4466308255131639E-2</v>
      </c>
      <c r="F2629" s="2">
        <f>'Moving Avg'!D2629</f>
        <v>8.3000000000000007</v>
      </c>
      <c r="G2629" s="2">
        <f>'Moving Avg'!F2629</f>
        <v>8.4874999999999989</v>
      </c>
      <c r="H2629" s="2">
        <f>'Moving Avg'!G2629</f>
        <v>8.5350000000000072</v>
      </c>
      <c r="I2629" s="2">
        <f>'Moving Avg'!H2629</f>
        <v>8.6821999999999804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8.1999999999999993</v>
      </c>
      <c r="C2630" s="2">
        <f>RSI!I2630</f>
        <v>7.7078249334861226</v>
      </c>
      <c r="D2630" s="2">
        <f>MACD!E2630</f>
        <v>0.1018586665575647</v>
      </c>
      <c r="E2630" s="2">
        <f>MACD!F2630</f>
        <v>4.7944779915618255E-2</v>
      </c>
      <c r="F2630" s="2">
        <f>'Moving Avg'!D2630</f>
        <v>8.234</v>
      </c>
      <c r="G2630" s="2">
        <f>'Moving Avg'!F2630</f>
        <v>8.4699999999999971</v>
      </c>
      <c r="H2630" s="2">
        <f>'Moving Avg'!G2630</f>
        <v>8.527600000000005</v>
      </c>
      <c r="I2630" s="2">
        <f>'Moving Avg'!H2630</f>
        <v>8.6780499999999829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8.09</v>
      </c>
      <c r="C2631" s="2">
        <f>RSI!I2631</f>
        <v>5.635406779374037</v>
      </c>
      <c r="D2631" s="2">
        <f>MACD!E2631</f>
        <v>0.1282699900404829</v>
      </c>
      <c r="E2631" s="2">
        <f>MACD!F2631</f>
        <v>6.4009821940591183E-2</v>
      </c>
      <c r="F2631" s="2">
        <f>'Moving Avg'!D2631</f>
        <v>8.1920000000000019</v>
      </c>
      <c r="G2631" s="2">
        <f>'Moving Avg'!F2631</f>
        <v>8.4469999999999992</v>
      </c>
      <c r="H2631" s="2">
        <f>'Moving Avg'!G2631</f>
        <v>8.518000000000006</v>
      </c>
      <c r="I2631" s="2">
        <f>'Moving Avg'!H2631</f>
        <v>8.6742499999999829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7.95</v>
      </c>
      <c r="C2632" s="2">
        <f>RSI!I2632</f>
        <v>4.1178725883991945</v>
      </c>
      <c r="D2632" s="2">
        <f>MACD!E2632</f>
        <v>0.16311339174316153</v>
      </c>
      <c r="E2632" s="2">
        <f>MACD!F2632</f>
        <v>8.3830535901105258E-2</v>
      </c>
      <c r="F2632" s="2">
        <f>'Moving Avg'!D2632</f>
        <v>8.136000000000001</v>
      </c>
      <c r="G2632" s="2">
        <f>'Moving Avg'!F2632</f>
        <v>8.416999999999998</v>
      </c>
      <c r="H2632" s="2">
        <f>'Moving Avg'!G2632</f>
        <v>8.5064000000000064</v>
      </c>
      <c r="I2632" s="2">
        <f>'Moving Avg'!H2632</f>
        <v>8.6697499999999827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8.09</v>
      </c>
      <c r="C2633" s="2">
        <f>RSI!I2633</f>
        <v>25.672765606719921</v>
      </c>
      <c r="D2633" s="2">
        <f>MACD!E2633</f>
        <v>0.18502074758721854</v>
      </c>
      <c r="E2633" s="2">
        <f>MACD!F2633</f>
        <v>0.10406857823832791</v>
      </c>
      <c r="F2633" s="2">
        <f>'Moving Avg'!D2633</f>
        <v>8.1080000000000005</v>
      </c>
      <c r="G2633" s="2">
        <f>'Moving Avg'!F2633</f>
        <v>8.3939999999999984</v>
      </c>
      <c r="H2633" s="2">
        <f>'Moving Avg'!G2633</f>
        <v>8.4964000000000048</v>
      </c>
      <c r="I2633" s="2">
        <f>'Moving Avg'!H2633</f>
        <v>8.6659499999999827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7.8</v>
      </c>
      <c r="C2634" s="2">
        <f>RSI!I2634</f>
        <v>17.098185260241806</v>
      </c>
      <c r="D2634" s="2">
        <f>MACD!E2634</f>
        <v>0.22679977854666866</v>
      </c>
      <c r="E2634" s="2">
        <f>MACD!F2634</f>
        <v>0.12861481829999608</v>
      </c>
      <c r="F2634" s="2">
        <f>'Moving Avg'!D2634</f>
        <v>8.0259999999999998</v>
      </c>
      <c r="G2634" s="2">
        <f>'Moving Avg'!F2634</f>
        <v>8.3565000000000005</v>
      </c>
      <c r="H2634" s="2">
        <f>'Moving Avg'!G2634</f>
        <v>8.4806000000000044</v>
      </c>
      <c r="I2634" s="2">
        <f>'Moving Avg'!H2634</f>
        <v>8.6599499999999825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7.9</v>
      </c>
      <c r="C2635" s="2">
        <f>RSI!I2635</f>
        <v>26.245908592845225</v>
      </c>
      <c r="D2635" s="2">
        <f>MACD!E2635</f>
        <v>0.25501070276223103</v>
      </c>
      <c r="E2635" s="2">
        <f>MACD!F2635</f>
        <v>0.15389399519244307</v>
      </c>
      <c r="F2635" s="2">
        <f>'Moving Avg'!D2635</f>
        <v>7.9659999999999993</v>
      </c>
      <c r="G2635" s="2">
        <f>'Moving Avg'!F2635</f>
        <v>8.3239999999999998</v>
      </c>
      <c r="H2635" s="2">
        <f>'Moving Avg'!G2635</f>
        <v>8.4668000000000045</v>
      </c>
      <c r="I2635" s="2">
        <f>'Moving Avg'!H2635</f>
        <v>8.6544499999999829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</row>
    <row r="2636" spans="1:12" ht="13.5" x14ac:dyDescent="0.25">
      <c r="A2636" s="3">
        <f>RSI!A2636</f>
        <v>45846</v>
      </c>
      <c r="B2636" s="2">
        <f>RSI!B2636</f>
        <v>7.8</v>
      </c>
      <c r="C2636" s="2">
        <f>RSI!I2636</f>
        <v>23.458309130232067</v>
      </c>
      <c r="D2636" s="2">
        <f>MACD!E2636</f>
        <v>0.2534094530420905</v>
      </c>
      <c r="E2636" s="2">
        <f>MACD!F2636</f>
        <v>0.17379708676237254</v>
      </c>
      <c r="F2636" s="2">
        <f>'Moving Avg'!D2636</f>
        <v>7.9079999999999995</v>
      </c>
      <c r="G2636" s="2">
        <f>'Moving Avg'!F2636</f>
        <v>8.286500000000002</v>
      </c>
      <c r="H2636" s="2">
        <f>'Moving Avg'!G2636</f>
        <v>8.4510000000000041</v>
      </c>
      <c r="I2636" s="2">
        <f>'Moving Avg'!H2636</f>
        <v>8.6494499999999839</v>
      </c>
      <c r="J2636" s="6" t="str">
        <f>OBV!F2636</f>
        <v>BEARISH</v>
      </c>
      <c r="K2636" s="6" t="str">
        <f>OBV!G2636</f>
        <v>NEUTRAL</v>
      </c>
      <c r="L2636" s="6" t="str">
        <f>OBV!H2636</f>
        <v>CONFIRMED BEARISH</v>
      </c>
    </row>
    <row r="2637" spans="1:12" ht="13.5" x14ac:dyDescent="0.25">
      <c r="A2637" s="3">
        <f>RSI!A2637</f>
        <v>45847</v>
      </c>
      <c r="B2637" s="2">
        <f>RSI!B2637</f>
        <v>7.7</v>
      </c>
      <c r="C2637" s="2">
        <f>RSI!I2637</f>
        <v>21.050530833483336</v>
      </c>
      <c r="D2637" s="2">
        <f>MACD!E2637</f>
        <v>0.25160323798452033</v>
      </c>
      <c r="E2637" s="2">
        <f>MACD!F2637</f>
        <v>0.18935831700680211</v>
      </c>
      <c r="F2637" s="2">
        <f>'Moving Avg'!D2637</f>
        <v>7.8579999999999997</v>
      </c>
      <c r="G2637" s="2">
        <f>'Moving Avg'!F2637</f>
        <v>8.2440000000000015</v>
      </c>
      <c r="H2637" s="2">
        <f>'Moving Avg'!G2637</f>
        <v>8.4332000000000047</v>
      </c>
      <c r="I2637" s="2">
        <f>'Moving Avg'!H2637</f>
        <v>8.6420499999999851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</row>
    <row r="2638" spans="1:12" ht="13.5" x14ac:dyDescent="0.25">
      <c r="A2638" s="3">
        <f>RSI!A2638</f>
        <v>45848</v>
      </c>
      <c r="B2638" s="2">
        <f>RSI!B2638</f>
        <v>7.69</v>
      </c>
      <c r="C2638" s="2">
        <f>RSI!I2638</f>
        <v>20.820390182139434</v>
      </c>
      <c r="D2638" s="2">
        <f>MACD!E2638</f>
        <v>0.25410146564044744</v>
      </c>
      <c r="E2638" s="2">
        <f>MACD!F2638</f>
        <v>0.2023069467335312</v>
      </c>
      <c r="F2638" s="2">
        <f>'Moving Avg'!D2638</f>
        <v>7.7780000000000005</v>
      </c>
      <c r="G2638" s="2">
        <f>'Moving Avg'!F2638</f>
        <v>8.2010000000000023</v>
      </c>
      <c r="H2638" s="2">
        <f>'Moving Avg'!G2638</f>
        <v>8.415200000000004</v>
      </c>
      <c r="I2638" s="2">
        <f>'Moving Avg'!H2638</f>
        <v>8.6345999999999847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7.69</v>
      </c>
      <c r="C2639" s="2">
        <f>RSI!I2639</f>
        <v>20.820390182139434</v>
      </c>
      <c r="D2639" s="2">
        <f>MACD!E2639</f>
        <v>0.25623994638921488</v>
      </c>
      <c r="E2639" s="2">
        <f>MACD!F2639</f>
        <v>0.21309354666466795</v>
      </c>
      <c r="F2639" s="2">
        <f>'Moving Avg'!D2639</f>
        <v>7.7560000000000002</v>
      </c>
      <c r="G2639" s="2">
        <f>'Moving Avg'!F2639</f>
        <v>8.1579999999999995</v>
      </c>
      <c r="H2639" s="2">
        <f>'Moving Avg'!G2639</f>
        <v>8.3972000000000033</v>
      </c>
      <c r="I2639" s="2">
        <f>'Moving Avg'!H2639</f>
        <v>8.6280499999999858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7.69</v>
      </c>
      <c r="C2640" s="2">
        <f>RSI!I2640</f>
        <v>20.820390182139434</v>
      </c>
      <c r="D2640" s="2">
        <f>MACD!E2640</f>
        <v>0.25938274530760452</v>
      </c>
      <c r="E2640" s="2">
        <f>MACD!F2640</f>
        <v>0.2223513863932553</v>
      </c>
      <c r="F2640" s="2">
        <f>'Moving Avg'!D2640</f>
        <v>7.7140000000000004</v>
      </c>
      <c r="G2640" s="2">
        <f>'Moving Avg'!F2640</f>
        <v>8.1150000000000002</v>
      </c>
      <c r="H2640" s="2">
        <f>'Moving Avg'!G2640</f>
        <v>8.3790000000000013</v>
      </c>
      <c r="I2640" s="2">
        <f>'Moving Avg'!H2640</f>
        <v>8.6204999999999856</v>
      </c>
      <c r="J2640" s="6" t="str">
        <f>OBV!F2640</f>
        <v>BEARISH</v>
      </c>
      <c r="K2640" s="6" t="str">
        <f>OBV!G2640</f>
        <v>NEUTRAL</v>
      </c>
      <c r="L2640" s="6" t="str">
        <f>OBV!H2640</f>
        <v>CONFIRMED BEARISH</v>
      </c>
    </row>
    <row r="2641" spans="1:12" ht="13.5" x14ac:dyDescent="0.25">
      <c r="A2641" s="3">
        <f>RSI!A2641</f>
        <v>45853</v>
      </c>
      <c r="B2641" s="2">
        <f>RSI!B2641</f>
        <v>8.0399999999999991</v>
      </c>
      <c r="C2641" s="2">
        <f>RSI!I2641</f>
        <v>46.424856310267394</v>
      </c>
      <c r="D2641" s="2">
        <f>MACD!E2641</f>
        <v>0.221852086394005</v>
      </c>
      <c r="E2641" s="2">
        <f>MACD!F2641</f>
        <v>0.22225152639340526</v>
      </c>
      <c r="F2641" s="2">
        <f>'Moving Avg'!D2641</f>
        <v>7.7620000000000005</v>
      </c>
      <c r="G2641" s="2">
        <f>'Moving Avg'!F2641</f>
        <v>8.0894999999999992</v>
      </c>
      <c r="H2641" s="2">
        <f>'Moving Avg'!G2641</f>
        <v>8.3678000000000026</v>
      </c>
      <c r="I2641" s="2">
        <f>'Moving Avg'!H2641</f>
        <v>8.6149499999999861</v>
      </c>
      <c r="J2641" s="6" t="str">
        <f>OBV!F2641</f>
        <v>BEARISH</v>
      </c>
      <c r="K2641" s="6" t="str">
        <f>OBV!G2641</f>
        <v>NEUTRAL</v>
      </c>
      <c r="L2641" s="6" t="str">
        <f>OBV!H2641</f>
        <v>BEARISH DIVERGENCE</v>
      </c>
    </row>
    <row r="2642" spans="1:12" ht="13.5" x14ac:dyDescent="0.25">
      <c r="A2642" s="3">
        <f>RSI!A2642</f>
        <v>45854</v>
      </c>
      <c r="B2642" s="2">
        <f>RSI!B2642</f>
        <v>8.0399999999999991</v>
      </c>
      <c r="C2642" s="2">
        <f>RSI!I2642</f>
        <v>46.424856310267394</v>
      </c>
      <c r="D2642" s="2">
        <f>MACD!E2642</f>
        <v>0.1689508341238728</v>
      </c>
      <c r="E2642" s="2">
        <f>MACD!F2642</f>
        <v>0.21159138793949878</v>
      </c>
      <c r="F2642" s="2">
        <f>'Moving Avg'!D2642</f>
        <v>7.83</v>
      </c>
      <c r="G2642" s="2">
        <f>'Moving Avg'!F2642</f>
        <v>8.0640000000000001</v>
      </c>
      <c r="H2642" s="2">
        <f>'Moving Avg'!G2642</f>
        <v>8.3632000000000026</v>
      </c>
      <c r="I2642" s="2">
        <f>'Moving Avg'!H2642</f>
        <v>8.6094999999999864</v>
      </c>
      <c r="J2642" s="6" t="str">
        <f>OBV!F2642</f>
        <v>BEARISH</v>
      </c>
      <c r="K2642" s="6" t="str">
        <f>OBV!G2642</f>
        <v>NEUTRAL</v>
      </c>
      <c r="L2642" s="6" t="str">
        <f>OBV!H2642</f>
        <v>BEARISH DIVERGENCE</v>
      </c>
    </row>
    <row r="2643" spans="1:12" ht="13.5" x14ac:dyDescent="0.25">
      <c r="A2643" s="3">
        <f>RSI!A2643</f>
        <v>45855</v>
      </c>
      <c r="B2643" s="2">
        <f>RSI!B2643</f>
        <v>8.0399999999999991</v>
      </c>
      <c r="C2643" s="2">
        <f>RSI!I2643</f>
        <v>46.424856310267394</v>
      </c>
      <c r="D2643" s="2">
        <f>MACD!E2643</f>
        <v>0.1460914389364607</v>
      </c>
      <c r="E2643" s="2">
        <f>MACD!F2643</f>
        <v>0.19849139813889116</v>
      </c>
      <c r="F2643" s="2">
        <f>'Moving Avg'!D2643</f>
        <v>7.9</v>
      </c>
      <c r="G2643" s="2">
        <f>'Moving Avg'!F2643</f>
        <v>8.0384999999999991</v>
      </c>
      <c r="H2643" s="2">
        <f>'Moving Avg'!G2643</f>
        <v>8.3522000000000034</v>
      </c>
      <c r="I2643" s="2">
        <f>'Moving Avg'!H2643</f>
        <v>8.6040499999999867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8.0399999999999991</v>
      </c>
      <c r="C2644" s="2">
        <f>RSI!I2644</f>
        <v>46.424856310267394</v>
      </c>
      <c r="D2644" s="2">
        <f>MACD!E2644</f>
        <v>8.2471212633656421E-2</v>
      </c>
      <c r="E2644" s="2">
        <f>MACD!F2644</f>
        <v>0.17528736103784423</v>
      </c>
      <c r="F2644" s="2">
        <f>'Moving Avg'!D2644</f>
        <v>7.9699999999999989</v>
      </c>
      <c r="G2644" s="2">
        <f>'Moving Avg'!F2644</f>
        <v>8.0129999999999999</v>
      </c>
      <c r="H2644" s="2">
        <f>'Moving Avg'!G2644</f>
        <v>8.3412000000000024</v>
      </c>
      <c r="I2644" s="2">
        <f>'Moving Avg'!H2644</f>
        <v>8.5985999999999851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7.56</v>
      </c>
      <c r="C2645" s="2">
        <f>RSI!I2645</f>
        <v>29.079049606340831</v>
      </c>
      <c r="D2645" s="2">
        <f>MACD!E2645</f>
        <v>7.989159131227197E-2</v>
      </c>
      <c r="E2645" s="2">
        <f>MACD!F2645</f>
        <v>0.15620820709272978</v>
      </c>
      <c r="F2645" s="2">
        <f>'Moving Avg'!D2645</f>
        <v>7.944</v>
      </c>
      <c r="G2645" s="2">
        <f>'Moving Avg'!F2645</f>
        <v>7.9644999999999992</v>
      </c>
      <c r="H2645" s="2">
        <f>'Moving Avg'!G2645</f>
        <v>8.3206000000000024</v>
      </c>
      <c r="I2645" s="2">
        <f>'Moving Avg'!H2645</f>
        <v>8.5906499999999841</v>
      </c>
      <c r="J2645" s="6" t="str">
        <f>OBV!F2645</f>
        <v>BULLISH</v>
      </c>
      <c r="K2645" s="6" t="str">
        <f>OBV!G2645</f>
        <v>NEUTRAL</v>
      </c>
      <c r="L2645" s="6" t="str">
        <f>OBV!H2645</f>
        <v>BULLISH DIVERGENCE</v>
      </c>
    </row>
    <row r="2646" spans="1:12" ht="13.5" x14ac:dyDescent="0.25">
      <c r="A2646" s="3">
        <f>RSI!A2646</f>
        <v>45860</v>
      </c>
      <c r="B2646" s="2">
        <f>RSI!B2646</f>
        <v>7.5</v>
      </c>
      <c r="C2646" s="2">
        <f>RSI!I2646</f>
        <v>27.68651217054034</v>
      </c>
      <c r="D2646" s="2">
        <f>MACD!E2646</f>
        <v>6.9894547925862582E-2</v>
      </c>
      <c r="E2646" s="2">
        <f>MACD!F2646</f>
        <v>0.13894547525935635</v>
      </c>
      <c r="F2646" s="2">
        <f>'Moving Avg'!D2646</f>
        <v>7.8359999999999985</v>
      </c>
      <c r="G2646" s="2">
        <f>'Moving Avg'!F2646</f>
        <v>7.9244999999999992</v>
      </c>
      <c r="H2646" s="2">
        <f>'Moving Avg'!G2646</f>
        <v>8.2988000000000017</v>
      </c>
      <c r="I2646" s="2">
        <f>'Moving Avg'!H2646</f>
        <v>8.5826499999999832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7.95</v>
      </c>
      <c r="C2647" s="2">
        <f>RSI!I2647</f>
        <v>47.855400246621606</v>
      </c>
      <c r="D2647" s="2">
        <f>MACD!E2647</f>
        <v>1.5966442162426375E-2</v>
      </c>
      <c r="E2647" s="2">
        <f>MACD!F2647</f>
        <v>0.11434966863997036</v>
      </c>
      <c r="F2647" s="2">
        <f>'Moving Avg'!D2647</f>
        <v>7.8179999999999996</v>
      </c>
      <c r="G2647" s="2">
        <f>'Moving Avg'!F2647</f>
        <v>7.910499999999999</v>
      </c>
      <c r="H2647" s="2">
        <f>'Moving Avg'!G2647</f>
        <v>8.2860000000000031</v>
      </c>
      <c r="I2647" s="2">
        <f>'Moving Avg'!H2647</f>
        <v>8.5768999999999842</v>
      </c>
      <c r="J2647" s="6" t="str">
        <f>OBV!F2647</f>
        <v>BULLISH</v>
      </c>
      <c r="K2647" s="6" t="str">
        <f>OBV!G2647</f>
        <v>NEUTRAL</v>
      </c>
      <c r="L2647" s="6" t="str">
        <f>OBV!H2647</f>
        <v>BULLISH DIVERGENCE</v>
      </c>
    </row>
    <row r="2648" spans="1:12" ht="13.5" x14ac:dyDescent="0.25">
      <c r="A2648" s="3">
        <f>RSI!A2648</f>
        <v>45862</v>
      </c>
      <c r="B2648" s="2">
        <f>RSI!B2648</f>
        <v>8.08</v>
      </c>
      <c r="C2648" s="2">
        <f>RSI!I2648</f>
        <v>52.018810251180149</v>
      </c>
      <c r="D2648" s="2">
        <f>MACD!E2648</f>
        <v>-4.0483970525877488E-2</v>
      </c>
      <c r="E2648" s="2">
        <f>MACD!F2648</f>
        <v>8.3382940806800795E-2</v>
      </c>
      <c r="F2648" s="2">
        <f>'Moving Avg'!D2648</f>
        <v>7.8259999999999987</v>
      </c>
      <c r="G2648" s="2">
        <f>'Moving Avg'!F2648</f>
        <v>7.9029999999999987</v>
      </c>
      <c r="H2648" s="2">
        <f>'Moving Avg'!G2648</f>
        <v>8.2760000000000016</v>
      </c>
      <c r="I2648" s="2">
        <f>'Moving Avg'!H2648</f>
        <v>8.5717999999999819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7.9</v>
      </c>
      <c r="C2649" s="2">
        <f>RSI!I2649</f>
        <v>46.484518886974151</v>
      </c>
      <c r="D2649" s="2">
        <f>MACD!E2649</f>
        <v>-7.5361257156019157E-2</v>
      </c>
      <c r="E2649" s="2">
        <f>MACD!F2649</f>
        <v>5.1634101214236811E-2</v>
      </c>
      <c r="F2649" s="2">
        <f>'Moving Avg'!D2649</f>
        <v>7.7979999999999992</v>
      </c>
      <c r="G2649" s="2">
        <f>'Moving Avg'!F2649</f>
        <v>7.8874999999999984</v>
      </c>
      <c r="H2649" s="2">
        <f>'Moving Avg'!G2649</f>
        <v>8.2624000000000013</v>
      </c>
      <c r="I2649" s="2">
        <f>'Moving Avg'!H2649</f>
        <v>8.5657999999999834</v>
      </c>
      <c r="J2649" s="6" t="str">
        <f>OBV!F2649</f>
        <v>BULLISH</v>
      </c>
      <c r="K2649" s="6" t="str">
        <f>OBV!G2649</f>
        <v>NEUTRAL</v>
      </c>
      <c r="L2649" s="6" t="str">
        <f>OBV!H2649</f>
        <v>BULLISH DIVERGENCE</v>
      </c>
    </row>
    <row r="2650" spans="1:12" ht="13.5" x14ac:dyDescent="0.25">
      <c r="A2650" s="3">
        <f>RSI!A2650</f>
        <v>45867</v>
      </c>
      <c r="B2650" s="2">
        <f>RSI!B2650</f>
        <v>7.9</v>
      </c>
      <c r="C2650" s="2">
        <f>RSI!I2650</f>
        <v>46.484518886974151</v>
      </c>
      <c r="D2650" s="2">
        <f>MACD!E2650</f>
        <v>-0.10422111127187428</v>
      </c>
      <c r="E2650" s="2">
        <f>MACD!F2650</f>
        <v>2.0463058717014593E-2</v>
      </c>
      <c r="F2650" s="2">
        <f>'Moving Avg'!D2650</f>
        <v>7.8659999999999997</v>
      </c>
      <c r="G2650" s="2">
        <f>'Moving Avg'!F2650</f>
        <v>7.8724999999999996</v>
      </c>
      <c r="H2650" s="2">
        <f>'Moving Avg'!G2650</f>
        <v>8.2487999999999992</v>
      </c>
      <c r="I2650" s="2">
        <f>'Moving Avg'!H2650</f>
        <v>8.559799999999985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7.9</v>
      </c>
      <c r="C2651" s="2">
        <f>RSI!I2651</f>
        <v>46.484518886974143</v>
      </c>
      <c r="D2651" s="2">
        <f>MACD!E2651</f>
        <v>-7.4191411661539419E-2</v>
      </c>
      <c r="E2651" s="2">
        <f>MACD!F2651</f>
        <v>1.5321646413037904E-3</v>
      </c>
      <c r="F2651" s="2">
        <f>'Moving Avg'!D2651</f>
        <v>7.9459999999999997</v>
      </c>
      <c r="G2651" s="2">
        <f>'Moving Avg'!F2651</f>
        <v>7.8629999999999995</v>
      </c>
      <c r="H2651" s="2">
        <f>'Moving Avg'!G2651</f>
        <v>8.235199999999999</v>
      </c>
      <c r="I2651" s="2">
        <f>'Moving Avg'!H2651</f>
        <v>8.5537999999999847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7.9</v>
      </c>
      <c r="C2652" s="2">
        <f>RSI!I2652</f>
        <v>46.484518886974158</v>
      </c>
      <c r="D2652" s="2">
        <f>MACD!E2652</f>
        <v>-4.8222941463567537E-2</v>
      </c>
      <c r="E2652" s="2">
        <f>MACD!F2652</f>
        <v>-8.4188565796704772E-3</v>
      </c>
      <c r="F2652" s="2">
        <f>'Moving Avg'!D2652</f>
        <v>7.9359999999999999</v>
      </c>
      <c r="G2652" s="2">
        <f>'Moving Avg'!F2652</f>
        <v>7.8605</v>
      </c>
      <c r="H2652" s="2">
        <f>'Moving Avg'!G2652</f>
        <v>8.2216000000000005</v>
      </c>
      <c r="I2652" s="2">
        <f>'Moving Avg'!H2652</f>
        <v>8.5497999999999834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7.9</v>
      </c>
      <c r="C2653" s="2">
        <f>RSI!I2653</f>
        <v>46.484518886974158</v>
      </c>
      <c r="D2653" s="2">
        <f>MACD!E2653</f>
        <v>-2.5732283143635293E-2</v>
      </c>
      <c r="E2653" s="2">
        <f>MACD!F2653</f>
        <v>-1.1881541892463441E-2</v>
      </c>
      <c r="F2653" s="2">
        <f>'Moving Avg'!D2653</f>
        <v>7.9</v>
      </c>
      <c r="G2653" s="2">
        <f>'Moving Avg'!F2653</f>
        <v>7.8510000000000009</v>
      </c>
      <c r="H2653" s="2">
        <f>'Moving Avg'!G2653</f>
        <v>8.2079999999999984</v>
      </c>
      <c r="I2653" s="2">
        <f>'Moving Avg'!H2653</f>
        <v>8.5467999999999851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7.9</v>
      </c>
      <c r="C2654" s="2">
        <f>RSI!I2654</f>
        <v>46.484518886974158</v>
      </c>
      <c r="D2654" s="2">
        <f>MACD!E2654</f>
        <v>-6.2227100081475584E-3</v>
      </c>
      <c r="E2654" s="2">
        <f>MACD!F2654</f>
        <v>-1.0749775515600265E-2</v>
      </c>
      <c r="F2654" s="2">
        <f>'Moving Avg'!D2654</f>
        <v>7.9</v>
      </c>
      <c r="G2654" s="2">
        <f>'Moving Avg'!F2654</f>
        <v>7.8560000000000016</v>
      </c>
      <c r="H2654" s="2">
        <f>'Moving Avg'!G2654</f>
        <v>8.1949999999999985</v>
      </c>
      <c r="I2654" s="2">
        <f>'Moving Avg'!H2654</f>
        <v>8.5437999999999867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45874</v>
      </c>
      <c r="B2655" s="2">
        <f>RSI!B2655</f>
        <v>7.9</v>
      </c>
      <c r="C2655" s="2">
        <f>RSI!I2655</f>
        <v>46.484518886974151</v>
      </c>
      <c r="D2655" s="2">
        <f>MACD!E2655</f>
        <v>-6.3117230087089027E-2</v>
      </c>
      <c r="E2655" s="2">
        <f>MACD!F2655</f>
        <v>-2.1223266429898018E-2</v>
      </c>
      <c r="F2655" s="2">
        <f>'Moving Avg'!D2655</f>
        <v>7.9</v>
      </c>
      <c r="G2655" s="2">
        <f>'Moving Avg'!F2655</f>
        <v>7.8560000000000016</v>
      </c>
      <c r="H2655" s="2">
        <f>'Moving Avg'!G2655</f>
        <v>8.1819999999999986</v>
      </c>
      <c r="I2655" s="2">
        <f>'Moving Avg'!H2655</f>
        <v>8.5388999999999875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7.89</v>
      </c>
      <c r="C2656" s="2">
        <f>RSI!I2656</f>
        <v>46.027494663358297</v>
      </c>
      <c r="D2656" s="2">
        <f>MACD!E2656</f>
        <v>-0.11933809647273019</v>
      </c>
      <c r="E2656" s="2">
        <f>MACD!F2656</f>
        <v>-4.0846232438464455E-2</v>
      </c>
      <c r="F2656" s="2">
        <f>'Moving Avg'!D2656</f>
        <v>7.8980000000000006</v>
      </c>
      <c r="G2656" s="2">
        <f>'Moving Avg'!F2656</f>
        <v>7.8605</v>
      </c>
      <c r="H2656" s="2">
        <f>'Moving Avg'!G2656</f>
        <v>8.1687999999999974</v>
      </c>
      <c r="I2656" s="2">
        <f>'Moving Avg'!H2656</f>
        <v>8.5339499999999884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8.1</v>
      </c>
      <c r="C2657" s="2">
        <f>RSI!I2657</f>
        <v>55.845251523594783</v>
      </c>
      <c r="D2657" s="2">
        <f>MACD!E2657</f>
        <v>-0.11279503627375664</v>
      </c>
      <c r="E2657" s="2">
        <f>MACD!F2657</f>
        <v>-5.5235993205522894E-2</v>
      </c>
      <c r="F2657" s="2">
        <f>'Moving Avg'!D2657</f>
        <v>7.9380000000000006</v>
      </c>
      <c r="G2657" s="2">
        <f>'Moving Avg'!F2657</f>
        <v>7.8805000000000005</v>
      </c>
      <c r="H2657" s="2">
        <f>'Moving Avg'!G2657</f>
        <v>8.1597999999999971</v>
      </c>
      <c r="I2657" s="2">
        <f>'Moving Avg'!H2657</f>
        <v>8.5300499999999904</v>
      </c>
      <c r="J2657" s="6" t="str">
        <f>OBV!F2657</f>
        <v>BEARISH</v>
      </c>
      <c r="K2657" s="6" t="str">
        <f>OBV!G2657</f>
        <v>NEUTRAL</v>
      </c>
      <c r="L2657" s="6" t="str">
        <f>OBV!H2657</f>
        <v>BEARISH DIVERGENCE</v>
      </c>
    </row>
    <row r="2658" spans="1:12" ht="13.5" x14ac:dyDescent="0.25">
      <c r="A2658" s="3">
        <f>RSI!A2658</f>
        <v>45877</v>
      </c>
      <c r="B2658" s="2">
        <f>RSI!B2658</f>
        <v>8.1</v>
      </c>
      <c r="C2658" s="2">
        <f>RSI!I2658</f>
        <v>55.845251523594783</v>
      </c>
      <c r="D2658" s="2">
        <f>MACD!E2658</f>
        <v>-8.8092695248648489E-2</v>
      </c>
      <c r="E2658" s="2">
        <f>MACD!F2658</f>
        <v>-6.1807333614148016E-2</v>
      </c>
      <c r="F2658" s="2">
        <f>'Moving Avg'!D2658</f>
        <v>7.9779999999999998</v>
      </c>
      <c r="G2658" s="2">
        <f>'Moving Avg'!F2658</f>
        <v>7.9010000000000007</v>
      </c>
      <c r="H2658" s="2">
        <f>'Moving Avg'!G2658</f>
        <v>8.1507999999999985</v>
      </c>
      <c r="I2658" s="2">
        <f>'Moving Avg'!H2658</f>
        <v>8.5255499999999884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</row>
    <row r="2659" spans="1:12" ht="13.5" x14ac:dyDescent="0.25">
      <c r="A2659" s="3">
        <f>RSI!A2659</f>
        <v>45880</v>
      </c>
      <c r="B2659" s="2">
        <f>RSI!B2659</f>
        <v>8.1</v>
      </c>
      <c r="C2659" s="2">
        <f>RSI!I2659</f>
        <v>55.845251523594797</v>
      </c>
      <c r="D2659" s="2">
        <f>MACD!E2659</f>
        <v>-9.5655331821585143E-2</v>
      </c>
      <c r="E2659" s="2">
        <f>MACD!F2659</f>
        <v>-6.8576933255635436E-2</v>
      </c>
      <c r="F2659" s="2">
        <f>'Moving Avg'!D2659</f>
        <v>8.0180000000000007</v>
      </c>
      <c r="G2659" s="2">
        <f>'Moving Avg'!F2659</f>
        <v>7.9215</v>
      </c>
      <c r="H2659" s="2">
        <f>'Moving Avg'!G2659</f>
        <v>8.1417999999999981</v>
      </c>
      <c r="I2659" s="2">
        <f>'Moving Avg'!H2659</f>
        <v>8.52104999999999</v>
      </c>
      <c r="J2659" s="6" t="str">
        <f>OBV!F2659</f>
        <v>BEARISH</v>
      </c>
      <c r="K2659" s="6" t="str">
        <f>OBV!G2659</f>
        <v>NEUTRAL</v>
      </c>
      <c r="L2659" s="6" t="str">
        <f>OBV!H2659</f>
        <v>BEARISH DIVERGENCE</v>
      </c>
    </row>
    <row r="2660" spans="1:12" ht="13.5" x14ac:dyDescent="0.25">
      <c r="A2660" s="3">
        <f>RSI!A2660</f>
        <v>45881</v>
      </c>
      <c r="B2660" s="2">
        <f>RSI!B2660</f>
        <v>8.0500000000000007</v>
      </c>
      <c r="C2660" s="2">
        <f>RSI!I2660</f>
        <v>52.979413751103209</v>
      </c>
      <c r="D2660" s="2">
        <f>MACD!E2660</f>
        <v>-9.9065883759680951E-2</v>
      </c>
      <c r="E2660" s="2">
        <f>MACD!F2660</f>
        <v>-7.4674723356444539E-2</v>
      </c>
      <c r="F2660" s="2">
        <f>'Moving Avg'!D2660</f>
        <v>8.0479999999999983</v>
      </c>
      <c r="G2660" s="2">
        <f>'Moving Avg'!F2660</f>
        <v>7.9395000000000024</v>
      </c>
      <c r="H2660" s="2">
        <f>'Moving Avg'!G2660</f>
        <v>8.1317999999999966</v>
      </c>
      <c r="I2660" s="2">
        <f>'Moving Avg'!H2660</f>
        <v>8.5181999999999896</v>
      </c>
      <c r="J2660" s="6" t="str">
        <f>OBV!F2660</f>
        <v>BEARISH</v>
      </c>
      <c r="K2660" s="6" t="str">
        <f>OBV!G2660</f>
        <v>NEUTRAL</v>
      </c>
      <c r="L2660" s="6" t="str">
        <f>OBV!H2660</f>
        <v>BEARISH DIVERGENCE</v>
      </c>
    </row>
    <row r="2661" spans="1:12" ht="13.5" x14ac:dyDescent="0.25">
      <c r="A2661" s="3">
        <f>RSI!A2661</f>
        <v>45883</v>
      </c>
      <c r="B2661" s="2">
        <f>RSI!B2661</f>
        <v>8.0399999999999991</v>
      </c>
      <c r="C2661" s="2">
        <f>RSI!I2661</f>
        <v>52.400234149498196</v>
      </c>
      <c r="D2661" s="2">
        <f>MACD!E2661</f>
        <v>-0.10157767363984505</v>
      </c>
      <c r="E2661" s="2">
        <f>MACD!F2661</f>
        <v>-8.0055313413124649E-2</v>
      </c>
      <c r="F2661" s="2">
        <f>'Moving Avg'!D2661</f>
        <v>8.0779999999999994</v>
      </c>
      <c r="G2661" s="2">
        <f>'Moving Avg'!F2661</f>
        <v>7.9395000000000007</v>
      </c>
      <c r="H2661" s="2">
        <f>'Moving Avg'!G2661</f>
        <v>8.1215999999999973</v>
      </c>
      <c r="I2661" s="2">
        <f>'Moving Avg'!H2661</f>
        <v>8.5151499999999896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</row>
    <row r="2662" spans="1:12" ht="13.5" x14ac:dyDescent="0.25">
      <c r="A2662" s="3">
        <f>RSI!A2662</f>
        <v>45884</v>
      </c>
      <c r="B2662" s="2">
        <f>RSI!B2662</f>
        <v>8.0399999999999991</v>
      </c>
      <c r="C2662" s="2">
        <f>RSI!I2662</f>
        <v>52.400234149498196</v>
      </c>
      <c r="D2662" s="2">
        <f>MACD!E2662</f>
        <v>-0.10398346145319426</v>
      </c>
      <c r="E2662" s="2">
        <f>MACD!F2662</f>
        <v>-8.4840943021138579E-2</v>
      </c>
      <c r="F2662" s="2">
        <f>'Moving Avg'!D2662</f>
        <v>8.0659999999999989</v>
      </c>
      <c r="G2662" s="2">
        <f>'Moving Avg'!F2662</f>
        <v>7.9394999999999998</v>
      </c>
      <c r="H2662" s="2">
        <f>'Moving Avg'!G2662</f>
        <v>8.1113999999999979</v>
      </c>
      <c r="I2662" s="2">
        <f>'Moving Avg'!H2662</f>
        <v>8.5108499999999907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</row>
    <row r="2663" spans="1:12" ht="13.5" x14ac:dyDescent="0.25">
      <c r="A2663" s="3">
        <f>RSI!A2663</f>
        <v>45887</v>
      </c>
      <c r="B2663" s="2">
        <f>RSI!B2663</f>
        <v>8.0399999999999991</v>
      </c>
      <c r="C2663" s="2">
        <f>RSI!I2663</f>
        <v>52.400234149498203</v>
      </c>
      <c r="D2663" s="2">
        <f>MACD!E2663</f>
        <v>-0.10627878282886005</v>
      </c>
      <c r="E2663" s="2">
        <f>MACD!F2663</f>
        <v>-8.9128510982682874E-2</v>
      </c>
      <c r="F2663" s="2">
        <f>'Moving Avg'!D2663</f>
        <v>8.0539999999999985</v>
      </c>
      <c r="G2663" s="2">
        <f>'Moving Avg'!F2663</f>
        <v>7.939499999999998</v>
      </c>
      <c r="H2663" s="2">
        <f>'Moving Avg'!G2663</f>
        <v>8.1011999999999986</v>
      </c>
      <c r="I2663" s="2">
        <f>'Moving Avg'!H2663</f>
        <v>8.5066999999999897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8.0399999999999991</v>
      </c>
      <c r="C2664" s="2">
        <f>RSI!I2664</f>
        <v>52.400234149498218</v>
      </c>
      <c r="D2664" s="2">
        <f>MACD!E2664</f>
        <v>-0.10846139891715811</v>
      </c>
      <c r="E2664" s="2">
        <f>MACD!F2664</f>
        <v>-9.2995088569577916E-2</v>
      </c>
      <c r="F2664" s="2">
        <f>'Moving Avg'!D2664</f>
        <v>8.0419999999999998</v>
      </c>
      <c r="G2664" s="2">
        <f>'Moving Avg'!F2664</f>
        <v>7.939499999999998</v>
      </c>
      <c r="H2664" s="2">
        <f>'Moving Avg'!G2664</f>
        <v>8.0909999999999975</v>
      </c>
      <c r="I2664" s="2">
        <f>'Moving Avg'!H2664</f>
        <v>8.5025499999999905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8.0399999999999991</v>
      </c>
      <c r="C2665" s="2">
        <f>RSI!I2665</f>
        <v>52.400234149498203</v>
      </c>
      <c r="D2665" s="2">
        <f>MACD!E2665</f>
        <v>-0.11053084002431834</v>
      </c>
      <c r="E2665" s="2">
        <f>MACD!F2665</f>
        <v>-9.6502238860526016E-2</v>
      </c>
      <c r="F2665" s="2">
        <f>'Moving Avg'!D2665</f>
        <v>8.0399999999999991</v>
      </c>
      <c r="G2665" s="2">
        <f>'Moving Avg'!F2665</f>
        <v>7.963499999999998</v>
      </c>
      <c r="H2665" s="2">
        <f>'Moving Avg'!G2665</f>
        <v>8.0808</v>
      </c>
      <c r="I2665" s="2">
        <f>'Moving Avg'!H2665</f>
        <v>8.4983999999999895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8.0399999999999991</v>
      </c>
      <c r="C2666" s="2">
        <f>RSI!I2666</f>
        <v>52.400234149498218</v>
      </c>
      <c r="D2666" s="2">
        <f>MACD!E2666</f>
        <v>-0.11402648943848348</v>
      </c>
      <c r="E2666" s="2">
        <f>MACD!F2666</f>
        <v>-0.10000708897611751</v>
      </c>
      <c r="F2666" s="2">
        <f>'Moving Avg'!D2666</f>
        <v>8.0399999999999991</v>
      </c>
      <c r="G2666" s="2">
        <f>'Moving Avg'!F2666</f>
        <v>7.9904999999999973</v>
      </c>
      <c r="H2666" s="2">
        <f>'Moving Avg'!G2666</f>
        <v>8.0706000000000007</v>
      </c>
      <c r="I2666" s="2">
        <f>'Moving Avg'!H2666</f>
        <v>8.4943499999999919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45891</v>
      </c>
      <c r="B2667" s="2">
        <f>RSI!B2667</f>
        <v>8.0399999999999991</v>
      </c>
      <c r="C2667" s="2">
        <f>RSI!I2667</f>
        <v>52.400234149498203</v>
      </c>
      <c r="D2667" s="2">
        <f>MACD!E2667</f>
        <v>-8.4867508330623842E-2</v>
      </c>
      <c r="E2667" s="2">
        <f>MACD!F2667</f>
        <v>-9.6979172847018791E-2</v>
      </c>
      <c r="F2667" s="2">
        <f>'Moving Avg'!D2667</f>
        <v>8.0399999999999991</v>
      </c>
      <c r="G2667" s="2">
        <f>'Moving Avg'!F2667</f>
        <v>7.9949999999999957</v>
      </c>
      <c r="H2667" s="2">
        <f>'Moving Avg'!G2667</f>
        <v>8.0604000000000013</v>
      </c>
      <c r="I2667" s="2">
        <f>'Moving Avg'!H2667</f>
        <v>8.4914499999999915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8.01</v>
      </c>
      <c r="C2668" s="2">
        <f>RSI!I2668</f>
        <v>49.663948738832595</v>
      </c>
      <c r="D2668" s="2">
        <f>MACD!E2668</f>
        <v>-5.8149018763717919E-2</v>
      </c>
      <c r="E2668" s="2">
        <f>MACD!F2668</f>
        <v>-8.9213142030358628E-2</v>
      </c>
      <c r="F2668" s="2">
        <f>'Moving Avg'!D2668</f>
        <v>8.0339999999999989</v>
      </c>
      <c r="G2668" s="2">
        <f>'Moving Avg'!F2668</f>
        <v>7.9914999999999967</v>
      </c>
      <c r="H2668" s="2">
        <f>'Moving Avg'!G2668</f>
        <v>8.0496000000000016</v>
      </c>
      <c r="I2668" s="2">
        <f>'Moving Avg'!H2668</f>
        <v>8.4883999999999915</v>
      </c>
      <c r="J2668" s="6" t="str">
        <f>OBV!F2668</f>
        <v>BEARISH</v>
      </c>
      <c r="K2668" s="6" t="str">
        <f>OBV!G2668</f>
        <v>NEUTRAL</v>
      </c>
      <c r="L2668" s="6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8.01</v>
      </c>
      <c r="C2669" s="2">
        <f>RSI!I2669</f>
        <v>49.663948738832595</v>
      </c>
      <c r="D2669" s="2">
        <f>MACD!E2669</f>
        <v>-3.5527421310858287E-2</v>
      </c>
      <c r="E2669" s="2">
        <f>MACD!F2669</f>
        <v>-7.8475997886458565E-2</v>
      </c>
      <c r="F2669" s="2">
        <f>'Moving Avg'!D2669</f>
        <v>8.0279999999999987</v>
      </c>
      <c r="G2669" s="2">
        <f>'Moving Avg'!F2669</f>
        <v>7.9969999999999954</v>
      </c>
      <c r="H2669" s="2">
        <f>'Moving Avg'!G2669</f>
        <v>8.0388000000000019</v>
      </c>
      <c r="I2669" s="2">
        <f>'Moving Avg'!H2669</f>
        <v>8.4853499999999933</v>
      </c>
      <c r="J2669" s="6" t="str">
        <f>OBV!F2669</f>
        <v>BEARISH</v>
      </c>
      <c r="K2669" s="6" t="str">
        <f>OBV!G2669</f>
        <v>NEUTRAL</v>
      </c>
      <c r="L2669" s="6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8.01</v>
      </c>
      <c r="C2670" s="2">
        <f>RSI!I2670</f>
        <v>49.663948738832602</v>
      </c>
      <c r="D2670" s="2">
        <f>MACD!E2670</f>
        <v>-2.4065743291542319E-2</v>
      </c>
      <c r="E2670" s="2">
        <f>MACD!F2670</f>
        <v>-6.7593946967475324E-2</v>
      </c>
      <c r="F2670" s="2">
        <f>'Moving Avg'!D2670</f>
        <v>8.0219999999999985</v>
      </c>
      <c r="G2670" s="2">
        <f>'Moving Avg'!F2670</f>
        <v>8.0024999999999959</v>
      </c>
      <c r="H2670" s="2">
        <f>'Moving Avg'!G2670</f>
        <v>8.0280000000000022</v>
      </c>
      <c r="I2670" s="2">
        <f>'Moving Avg'!H2670</f>
        <v>8.4823999999999931</v>
      </c>
      <c r="J2670" s="6" t="str">
        <f>OBV!F2670</f>
        <v>BEARISH</v>
      </c>
      <c r="K2670" s="6" t="str">
        <f>OBV!G2670</f>
        <v>NEUTRAL</v>
      </c>
      <c r="L2670" s="6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8.01</v>
      </c>
      <c r="C2671" s="2">
        <f>RSI!I2671</f>
        <v>49.663948738832602</v>
      </c>
      <c r="D2671" s="2">
        <f>MACD!E2671</f>
        <v>-1.5894163723228161E-2</v>
      </c>
      <c r="E2671" s="2">
        <f>MACD!F2671</f>
        <v>-5.7253990318625894E-2</v>
      </c>
      <c r="F2671" s="2">
        <f>'Moving Avg'!D2671</f>
        <v>8.0159999999999982</v>
      </c>
      <c r="G2671" s="2">
        <f>'Moving Avg'!F2671</f>
        <v>8.0079999999999956</v>
      </c>
      <c r="H2671" s="2">
        <f>'Moving Avg'!G2671</f>
        <v>8.0172000000000025</v>
      </c>
      <c r="I2671" s="2">
        <f>'Moving Avg'!H2671</f>
        <v>8.4799499999999934</v>
      </c>
      <c r="J2671" s="6" t="str">
        <f>OBV!F2671</f>
        <v>BEARISH</v>
      </c>
      <c r="K2671" s="6" t="str">
        <f>OBV!G2671</f>
        <v>NEUTRAL</v>
      </c>
      <c r="L2671" s="6" t="str">
        <f>OBV!H2671</f>
        <v>CONFIRMED BEARISH</v>
      </c>
    </row>
    <row r="2672" spans="1:12" ht="13.5" x14ac:dyDescent="0.25">
      <c r="A2672" s="3">
        <f>RSI!A2672</f>
        <v>45898</v>
      </c>
      <c r="B2672" s="2">
        <f>RSI!B2672</f>
        <v>8.01</v>
      </c>
      <c r="C2672" s="2">
        <f>RSI!I2672</f>
        <v>49.663948738832602</v>
      </c>
      <c r="D2672" s="2">
        <f>MACD!E2672</f>
        <v>-8.968918605908982E-3</v>
      </c>
      <c r="E2672" s="2">
        <f>MACD!F2672</f>
        <v>-4.7596975976082513E-2</v>
      </c>
      <c r="F2672" s="2">
        <f>'Moving Avg'!D2672</f>
        <v>8.01</v>
      </c>
      <c r="G2672" s="2">
        <f>'Moving Avg'!F2672</f>
        <v>8.013499999999997</v>
      </c>
      <c r="H2672" s="2">
        <f>'Moving Avg'!G2672</f>
        <v>8.0064000000000028</v>
      </c>
      <c r="I2672" s="2">
        <f>'Moving Avg'!H2672</f>
        <v>8.4774999999999938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8</v>
      </c>
      <c r="C2673" s="2">
        <f>RSI!I2673</f>
        <v>48.442550388548916</v>
      </c>
      <c r="D2673" s="2">
        <f>MACD!E2673</f>
        <v>-2.3583257805910307E-3</v>
      </c>
      <c r="E2673" s="2">
        <f>MACD!F2673</f>
        <v>-3.8549245936984215E-2</v>
      </c>
      <c r="F2673" s="2">
        <f>'Moving Avg'!D2673</f>
        <v>8.0079999999999991</v>
      </c>
      <c r="G2673" s="2">
        <f>'Moving Avg'!F2673</f>
        <v>8.0184999999999977</v>
      </c>
      <c r="H2673" s="2">
        <f>'Moving Avg'!G2673</f>
        <v>7.9954000000000045</v>
      </c>
      <c r="I2673" s="2">
        <f>'Moving Avg'!H2673</f>
        <v>8.4749999999999943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8.0500000000000007</v>
      </c>
      <c r="C2674" s="2">
        <f>RSI!I2674</f>
        <v>54.471652719221552</v>
      </c>
      <c r="D2674" s="2">
        <f>MACD!E2674</f>
        <v>-4.0007412792775199E-4</v>
      </c>
      <c r="E2674" s="2">
        <f>MACD!F2674</f>
        <v>-3.0919411575172924E-2</v>
      </c>
      <c r="F2674" s="2">
        <f>'Moving Avg'!D2674</f>
        <v>8.016</v>
      </c>
      <c r="G2674" s="2">
        <f>'Moving Avg'!F2674</f>
        <v>8.025999999999998</v>
      </c>
      <c r="H2674" s="2">
        <f>'Moving Avg'!G2674</f>
        <v>7.9854000000000038</v>
      </c>
      <c r="I2674" s="2">
        <f>'Moving Avg'!H2674</f>
        <v>8.4727499999999942</v>
      </c>
      <c r="J2674" s="6" t="str">
        <f>OBV!F2674</f>
        <v>BEARISH</v>
      </c>
      <c r="K2674" s="6" t="str">
        <f>OBV!G2674</f>
        <v>NEUTRAL</v>
      </c>
      <c r="L2674" s="6" t="str">
        <f>OBV!H2674</f>
        <v>BEARISH DIVERGENCE</v>
      </c>
    </row>
    <row r="2675" spans="1:12" ht="13.5" x14ac:dyDescent="0.25">
      <c r="A2675" s="3">
        <f>RSI!A2675</f>
        <v>45903</v>
      </c>
      <c r="B2675" s="2">
        <f>RSI!B2675</f>
        <v>8.0500000000000007</v>
      </c>
      <c r="C2675" s="2">
        <f>RSI!I2675</f>
        <v>54.471652719221552</v>
      </c>
      <c r="D2675" s="2">
        <f>MACD!E2675</f>
        <v>1.0247677552470691E-3</v>
      </c>
      <c r="E2675" s="2">
        <f>MACD!F2675</f>
        <v>-2.4530575709088925E-2</v>
      </c>
      <c r="F2675" s="2">
        <f>'Moving Avg'!D2675</f>
        <v>8.0240000000000009</v>
      </c>
      <c r="G2675" s="2">
        <f>'Moving Avg'!F2675</f>
        <v>8.0335000000000001</v>
      </c>
      <c r="H2675" s="2">
        <f>'Moving Avg'!G2675</f>
        <v>7.975800000000004</v>
      </c>
      <c r="I2675" s="2">
        <f>'Moving Avg'!H2675</f>
        <v>8.4699999999999935</v>
      </c>
      <c r="J2675" s="6" t="str">
        <f>OBV!F2675</f>
        <v>BEARISH</v>
      </c>
      <c r="K2675" s="6" t="str">
        <f>OBV!G2675</f>
        <v>NEUTRAL</v>
      </c>
      <c r="L2675" s="6" t="str">
        <f>OBV!H2675</f>
        <v>BEARISH DIVERGENCE</v>
      </c>
    </row>
    <row r="2676" spans="1:12" ht="13.5" x14ac:dyDescent="0.25">
      <c r="A2676" s="3">
        <f>RSI!A2676</f>
        <v>45905</v>
      </c>
      <c r="B2676" s="2">
        <f>RSI!B2676</f>
        <v>8</v>
      </c>
      <c r="C2676" s="2">
        <f>RSI!I2676</f>
        <v>47.966353205029201</v>
      </c>
      <c r="D2676" s="2">
        <f>MACD!E2676</f>
        <v>5.7191621907222157E-3</v>
      </c>
      <c r="E2676" s="2">
        <f>MACD!F2676</f>
        <v>-1.8480628129126701E-2</v>
      </c>
      <c r="F2676" s="2">
        <f>'Moving Avg'!D2676</f>
        <v>8.0220000000000002</v>
      </c>
      <c r="G2676" s="2">
        <f>'Moving Avg'!F2676</f>
        <v>8.0389999999999997</v>
      </c>
      <c r="H2676" s="2">
        <f>'Moving Avg'!G2676</f>
        <v>7.9698000000000029</v>
      </c>
      <c r="I2676" s="2">
        <f>'Moving Avg'!H2676</f>
        <v>8.4669999999999952</v>
      </c>
      <c r="J2676" s="6" t="str">
        <f>OBV!F2676</f>
        <v>BEARISH</v>
      </c>
      <c r="K2676" s="6" t="str">
        <f>OBV!G2676</f>
        <v>NEUTRAL</v>
      </c>
      <c r="L2676" s="6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8</v>
      </c>
      <c r="C2677" s="2">
        <f>RSI!I2677</f>
        <v>47.966353205029201</v>
      </c>
      <c r="D2677" s="2">
        <f>MACD!E2677</f>
        <v>9.7877713673391042E-3</v>
      </c>
      <c r="E2677" s="2">
        <f>MACD!F2677</f>
        <v>-1.2826948229833541E-2</v>
      </c>
      <c r="F2677" s="2">
        <f>'Moving Avg'!D2677</f>
        <v>8.02</v>
      </c>
      <c r="G2677" s="2">
        <f>'Moving Avg'!F2677</f>
        <v>8.0340000000000007</v>
      </c>
      <c r="H2677" s="2">
        <f>'Moving Avg'!G2677</f>
        <v>7.9652000000000021</v>
      </c>
      <c r="I2677" s="2">
        <f>'Moving Avg'!H2677</f>
        <v>8.4639999999999969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8</v>
      </c>
      <c r="C2678" s="2">
        <f>RSI!I2678</f>
        <v>47.966353205029201</v>
      </c>
      <c r="D2678" s="2">
        <f>MACD!E2678</f>
        <v>8.7043424160579974E-3</v>
      </c>
      <c r="E2678" s="2">
        <f>MACD!F2678</f>
        <v>-8.520690100655235E-3</v>
      </c>
      <c r="F2678" s="2">
        <f>'Moving Avg'!D2678</f>
        <v>8.02</v>
      </c>
      <c r="G2678" s="2">
        <f>'Moving Avg'!F2678</f>
        <v>8.0289999999999999</v>
      </c>
      <c r="H2678" s="2">
        <f>'Moving Avg'!G2678</f>
        <v>7.9606000000000021</v>
      </c>
      <c r="I2678" s="2">
        <f>'Moving Avg'!H2678</f>
        <v>8.460999999999995</v>
      </c>
      <c r="J2678" s="6" t="str">
        <f>OBV!F2678</f>
        <v>BEARISH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45910</v>
      </c>
      <c r="B2679" s="2">
        <f>RSI!B2679</f>
        <v>7.8</v>
      </c>
      <c r="C2679" s="2">
        <f>RSI!I2679</f>
        <v>30.042099918710562</v>
      </c>
      <c r="D2679" s="2">
        <f>MACD!E2679</f>
        <v>2.2685082213020458E-2</v>
      </c>
      <c r="E2679" s="2">
        <f>MACD!F2679</f>
        <v>-2.2795356379200962E-3</v>
      </c>
      <c r="F2679" s="2">
        <f>'Moving Avg'!D2679</f>
        <v>7.9699999999999989</v>
      </c>
      <c r="G2679" s="2">
        <f>'Moving Avg'!F2679</f>
        <v>8.0140000000000011</v>
      </c>
      <c r="H2679" s="2">
        <f>'Moving Avg'!G2679</f>
        <v>7.9524000000000008</v>
      </c>
      <c r="I2679" s="2">
        <f>'Moving Avg'!H2679</f>
        <v>8.4569999999999954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7.99</v>
      </c>
      <c r="C2680" s="2">
        <f>RSI!I2680</f>
        <v>49.390488638343989</v>
      </c>
      <c r="D2680" s="2">
        <f>MACD!E2680</f>
        <v>2.1699222142684604E-2</v>
      </c>
      <c r="E2680" s="2">
        <f>MACD!F2680</f>
        <v>2.5162159182008439E-3</v>
      </c>
      <c r="F2680" s="2">
        <f>'Moving Avg'!D2680</f>
        <v>7.9580000000000002</v>
      </c>
      <c r="G2680" s="2">
        <f>'Moving Avg'!F2680</f>
        <v>8.011000000000001</v>
      </c>
      <c r="H2680" s="2">
        <f>'Moving Avg'!G2680</f>
        <v>7.9482000000000017</v>
      </c>
      <c r="I2680" s="2">
        <f>'Moving Avg'!H2680</f>
        <v>8.4539499999999972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7.99</v>
      </c>
      <c r="C2681" s="2">
        <f>RSI!I2681</f>
        <v>49.390488638343989</v>
      </c>
      <c r="D2681" s="2">
        <f>MACD!E2681</f>
        <v>2.0907460296777813E-2</v>
      </c>
      <c r="E2681" s="2">
        <f>MACD!F2681</f>
        <v>6.1944647939162385E-3</v>
      </c>
      <c r="F2681" s="2">
        <f>'Moving Avg'!D2681</f>
        <v>7.9560000000000004</v>
      </c>
      <c r="G2681" s="2">
        <f>'Moving Avg'!F2681</f>
        <v>8.0085000000000015</v>
      </c>
      <c r="H2681" s="2">
        <f>'Moving Avg'!G2681</f>
        <v>7.946200000000001</v>
      </c>
      <c r="I2681" s="2">
        <f>'Moving Avg'!H2681</f>
        <v>8.4508999999999972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7.99</v>
      </c>
      <c r="C2682" s="2">
        <f>RSI!I2682</f>
        <v>49.390488638343982</v>
      </c>
      <c r="D2682" s="2">
        <f>MACD!E2682</f>
        <v>2.0276792636348517E-2</v>
      </c>
      <c r="E2682" s="2">
        <f>MACD!F2682</f>
        <v>9.010930362402695E-3</v>
      </c>
      <c r="F2682" s="2">
        <f>'Moving Avg'!D2682</f>
        <v>7.9540000000000006</v>
      </c>
      <c r="G2682" s="2">
        <f>'Moving Avg'!F2682</f>
        <v>8.006000000000002</v>
      </c>
      <c r="H2682" s="2">
        <f>'Moving Avg'!G2682</f>
        <v>7.9470000000000001</v>
      </c>
      <c r="I2682" s="2">
        <f>'Moving Avg'!H2682</f>
        <v>8.447849999999999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7.99</v>
      </c>
      <c r="C2683" s="2">
        <f>RSI!I2683</f>
        <v>49.390488638343982</v>
      </c>
      <c r="D2683" s="2">
        <f>MACD!E2683</f>
        <v>1.8241063926479839E-2</v>
      </c>
      <c r="E2683" s="2">
        <f>MACD!F2683</f>
        <v>1.0856957075218124E-2</v>
      </c>
      <c r="F2683" s="2">
        <f>'Moving Avg'!D2683</f>
        <v>7.9520000000000008</v>
      </c>
      <c r="G2683" s="2">
        <f>'Moving Avg'!F2683</f>
        <v>8.0035000000000007</v>
      </c>
      <c r="H2683" s="2">
        <f>'Moving Avg'!G2683</f>
        <v>7.9450000000000003</v>
      </c>
      <c r="I2683" s="2">
        <f>'Moving Avg'!H2683</f>
        <v>8.4452999999999978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7.97</v>
      </c>
      <c r="C2684" s="2">
        <f>RSI!I2684</f>
        <v>47.529323948936494</v>
      </c>
      <c r="D2684" s="2">
        <f>MACD!E2684</f>
        <v>2.5725993695941085E-2</v>
      </c>
      <c r="E2684" s="2">
        <f>MACD!F2684</f>
        <v>1.3830764399362717E-2</v>
      </c>
      <c r="F2684" s="2">
        <f>'Moving Avg'!D2684</f>
        <v>7.9859999999999998</v>
      </c>
      <c r="G2684" s="2">
        <f>'Moving Avg'!F2684</f>
        <v>8</v>
      </c>
      <c r="H2684" s="2">
        <f>'Moving Avg'!G2684</f>
        <v>7.9484000000000004</v>
      </c>
      <c r="I2684" s="2">
        <f>'Moving Avg'!H2684</f>
        <v>8.4425500000000007</v>
      </c>
      <c r="J2684" s="6" t="str">
        <f>OBV!F2684</f>
        <v>BEARISH</v>
      </c>
      <c r="K2684" s="6" t="str">
        <f>OBV!G2684</f>
        <v>NEUTRAL</v>
      </c>
      <c r="L2684" s="6" t="str">
        <f>OBV!H2684</f>
        <v>BEARISH DIVERGENCE</v>
      </c>
    </row>
    <row r="2685" spans="1:12" ht="13.5" x14ac:dyDescent="0.25">
      <c r="A2685" s="3">
        <f>RSI!A2685</f>
        <v>45918</v>
      </c>
      <c r="B2685" s="2">
        <f>RSI!B2685</f>
        <v>7.8</v>
      </c>
      <c r="C2685" s="2">
        <f>RSI!I2685</f>
        <v>35.339331835689649</v>
      </c>
      <c r="D2685" s="2">
        <f>MACD!E2685</f>
        <v>4.4801354698270401E-2</v>
      </c>
      <c r="E2685" s="2">
        <f>MACD!F2685</f>
        <v>2.0024882459144258E-2</v>
      </c>
      <c r="F2685" s="2">
        <f>'Moving Avg'!D2685</f>
        <v>7.9479999999999986</v>
      </c>
      <c r="G2685" s="2">
        <f>'Moving Avg'!F2685</f>
        <v>7.9880000000000013</v>
      </c>
      <c r="H2685" s="2">
        <f>'Moving Avg'!G2685</f>
        <v>7.9464000000000006</v>
      </c>
      <c r="I2685" s="2">
        <f>'Moving Avg'!H2685</f>
        <v>8.4375499999999999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7.9</v>
      </c>
      <c r="C2686" s="2">
        <f>RSI!I2686</f>
        <v>44.376562623772266</v>
      </c>
      <c r="D2686" s="2">
        <f>MACD!E2686</f>
        <v>4.6985169105243862E-2</v>
      </c>
      <c r="E2686" s="2">
        <f>MACD!F2686</f>
        <v>2.5416939788364179E-2</v>
      </c>
      <c r="F2686" s="2">
        <f>'Moving Avg'!D2686</f>
        <v>7.93</v>
      </c>
      <c r="G2686" s="2">
        <f>'Moving Avg'!F2686</f>
        <v>7.980999999999999</v>
      </c>
      <c r="H2686" s="2">
        <f>'Moving Avg'!G2686</f>
        <v>7.9484000000000004</v>
      </c>
      <c r="I2686" s="2">
        <f>'Moving Avg'!H2686</f>
        <v>8.4330500000000015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7.99</v>
      </c>
      <c r="C2687" s="2">
        <f>RSI!I2687</f>
        <v>51.012572338818124</v>
      </c>
      <c r="D2687" s="2">
        <f>MACD!E2687</f>
        <v>4.2633625759080473E-2</v>
      </c>
      <c r="E2687" s="2">
        <f>MACD!F2687</f>
        <v>2.8860276982507441E-2</v>
      </c>
      <c r="F2687" s="2">
        <f>'Moving Avg'!D2687</f>
        <v>7.9300000000000015</v>
      </c>
      <c r="G2687" s="2">
        <f>'Moving Avg'!F2687</f>
        <v>7.9784999999999995</v>
      </c>
      <c r="H2687" s="2">
        <f>'Moving Avg'!G2687</f>
        <v>7.954200000000001</v>
      </c>
      <c r="I2687" s="2">
        <f>'Moving Avg'!H2687</f>
        <v>8.4290000000000003</v>
      </c>
      <c r="J2687" s="6" t="str">
        <f>OBV!F2687</f>
        <v>BEARISH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45923</v>
      </c>
      <c r="B2688" s="4">
        <f>RSI!B2688</f>
        <v>7.99</v>
      </c>
      <c r="C2688" s="2">
        <f>RSI!I2688</f>
        <v>51.012572338818124</v>
      </c>
      <c r="D2688" s="2">
        <f>MACD!E2688</f>
        <v>3.8852403755573306E-2</v>
      </c>
      <c r="E2688" s="2">
        <f>MACD!F2688</f>
        <v>3.0858702337120618E-2</v>
      </c>
      <c r="F2688" s="2">
        <f>'Moving Avg'!D2688</f>
        <v>7.9300000000000015</v>
      </c>
      <c r="G2688" s="2">
        <f>'Moving Avg'!F2688</f>
        <v>7.9775000000000009</v>
      </c>
      <c r="H2688" s="2">
        <f>'Moving Avg'!G2688</f>
        <v>7.9602000000000013</v>
      </c>
      <c r="I2688" s="2">
        <f>'Moving Avg'!H2688</f>
        <v>8.4249500000000008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7.99</v>
      </c>
      <c r="C2689" s="2">
        <f>RSI!I2689</f>
        <v>51.012572338818124</v>
      </c>
      <c r="D2689" s="2">
        <f>MACD!E2689</f>
        <v>4.7918747926471994E-3</v>
      </c>
      <c r="E2689" s="2">
        <f>MACD!F2689</f>
        <v>2.5645336828225937E-2</v>
      </c>
      <c r="F2689" s="2">
        <f>'Moving Avg'!D2689</f>
        <v>7.9340000000000002</v>
      </c>
      <c r="G2689" s="2">
        <f>'Moving Avg'!F2689</f>
        <v>7.9764999999999997</v>
      </c>
      <c r="H2689" s="2">
        <f>'Moving Avg'!G2689</f>
        <v>7.9662000000000015</v>
      </c>
      <c r="I2689" s="2">
        <f>'Moving Avg'!H2689</f>
        <v>8.421050000000001</v>
      </c>
      <c r="J2689" s="6" t="str">
        <f>OBV!F2689</f>
        <v>BEARISH</v>
      </c>
      <c r="K2689" s="6" t="str">
        <f>OBV!G2689</f>
        <v>NEUTRAL</v>
      </c>
      <c r="L2689" s="6" t="str">
        <f>OBV!H2689</f>
        <v>BEARISH DIVERGENCE</v>
      </c>
    </row>
    <row r="2690" spans="1:12" ht="13.5" x14ac:dyDescent="0.35">
      <c r="A2690" s="3">
        <f>RSI!A2690</f>
        <v>45925</v>
      </c>
      <c r="B2690" s="4">
        <f>RSI!B2690</f>
        <v>7.99</v>
      </c>
      <c r="C2690" s="2">
        <f>RSI!I2690</f>
        <v>51.012572338818124</v>
      </c>
      <c r="D2690" s="2">
        <f>MACD!E2690</f>
        <v>5.1171939836009983E-3</v>
      </c>
      <c r="E2690" s="2">
        <f>MACD!F2690</f>
        <v>2.153970825930095E-2</v>
      </c>
      <c r="F2690" s="2">
        <f>'Moving Avg'!D2690</f>
        <v>7.9720000000000013</v>
      </c>
      <c r="G2690" s="2">
        <f>'Moving Avg'!F2690</f>
        <v>7.9755000000000011</v>
      </c>
      <c r="H2690" s="2">
        <f>'Moving Avg'!G2690</f>
        <v>7.9722000000000017</v>
      </c>
      <c r="I2690" s="2">
        <f>'Moving Avg'!H2690</f>
        <v>8.4172000000000011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7.99</v>
      </c>
      <c r="C2691" s="2">
        <f>RSI!I2691</f>
        <v>51.012572338818124</v>
      </c>
      <c r="D2691" s="2">
        <f>MACD!E2691</f>
        <v>5.3137580906597037E-3</v>
      </c>
      <c r="E2691" s="2">
        <f>MACD!F2691</f>
        <v>1.8294518225572702E-2</v>
      </c>
      <c r="F2691" s="2">
        <f>'Moving Avg'!D2691</f>
        <v>7.99</v>
      </c>
      <c r="G2691" s="2">
        <f>'Moving Avg'!F2691</f>
        <v>7.9745000000000008</v>
      </c>
      <c r="H2691" s="2">
        <f>'Moving Avg'!G2691</f>
        <v>7.9712000000000014</v>
      </c>
      <c r="I2691" s="2">
        <f>'Moving Avg'!H2691</f>
        <v>8.4134000000000011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7.97</v>
      </c>
      <c r="C2692" s="2">
        <f>RSI!I2692</f>
        <v>49.126008224021646</v>
      </c>
      <c r="D2692" s="2">
        <f>MACD!E2692</f>
        <v>6.8886871421662832E-3</v>
      </c>
      <c r="E2692" s="2">
        <f>MACD!F2692</f>
        <v>1.601335200889142E-2</v>
      </c>
      <c r="F2692" s="2">
        <f>'Moving Avg'!D2692</f>
        <v>7.9859999999999998</v>
      </c>
      <c r="G2692" s="2">
        <f>'Moving Avg'!F2692</f>
        <v>7.9724999999999993</v>
      </c>
      <c r="H2692" s="2">
        <f>'Moving Avg'!G2692</f>
        <v>7.9698000000000011</v>
      </c>
      <c r="I2692" s="2">
        <f>'Moving Avg'!H2692</f>
        <v>8.4095000000000013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7.97</v>
      </c>
      <c r="C2693" s="2">
        <f>RSI!I2693</f>
        <v>49.126008224021646</v>
      </c>
      <c r="D2693" s="2">
        <f>MACD!E2693</f>
        <v>8.2720225854586715E-3</v>
      </c>
      <c r="E2693" s="2">
        <f>MACD!F2693</f>
        <v>1.4465086124204871E-2</v>
      </c>
      <c r="F2693" s="2">
        <f>'Moving Avg'!D2693</f>
        <v>7.9819999999999993</v>
      </c>
      <c r="G2693" s="2">
        <f>'Moving Avg'!F2693</f>
        <v>7.9709999999999992</v>
      </c>
      <c r="H2693" s="2">
        <f>'Moving Avg'!G2693</f>
        <v>7.9684000000000017</v>
      </c>
      <c r="I2693" s="2">
        <f>'Moving Avg'!H2693</f>
        <v>8.4056500000000014</v>
      </c>
      <c r="J2693" s="6" t="str">
        <f>OBV!F2693</f>
        <v>BULLISH</v>
      </c>
      <c r="K2693" s="6" t="str">
        <f>OBV!G2693</f>
        <v>WEAK</v>
      </c>
      <c r="L2693" s="6" t="str">
        <f>OBV!H2693</f>
        <v>BULLISH DIVERGENCE</v>
      </c>
    </row>
    <row r="2694" spans="1:12" ht="13.5" x14ac:dyDescent="0.35">
      <c r="A2694" s="3">
        <f>RSI!A2694</f>
        <v>45931</v>
      </c>
      <c r="B2694" s="4">
        <f>RSI!B2694</f>
        <v>7.97</v>
      </c>
      <c r="C2694" s="2">
        <f>RSI!I2694</f>
        <v>49.126008224021639</v>
      </c>
      <c r="D2694" s="2">
        <f>MACD!E2694</f>
        <v>6.4125614930468089E-3</v>
      </c>
      <c r="E2694" s="2">
        <f>MACD!F2694</f>
        <v>1.285458119797326E-2</v>
      </c>
      <c r="F2694" s="2">
        <f>'Moving Avg'!D2694</f>
        <v>7.9779999999999998</v>
      </c>
      <c r="G2694" s="2">
        <f>'Moving Avg'!F2694</f>
        <v>7.9669999999999987</v>
      </c>
      <c r="H2694" s="2">
        <f>'Moving Avg'!G2694</f>
        <v>7.9670000000000023</v>
      </c>
      <c r="I2694" s="2">
        <f>'Moving Avg'!H2694</f>
        <v>8.4019000000000013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</row>
    <row r="2695" spans="1:12" ht="13.5" x14ac:dyDescent="0.35">
      <c r="A2695" s="3">
        <f>RSI!A2695</f>
        <v>45932</v>
      </c>
      <c r="B2695" s="4">
        <f>RSI!B2695</f>
        <v>7.97</v>
      </c>
      <c r="C2695" s="2">
        <f>RSI!I2695</f>
        <v>49.126008224021639</v>
      </c>
      <c r="D2695" s="2">
        <f>MACD!E2695</f>
        <v>-2.1271205020870987E-2</v>
      </c>
      <c r="E2695" s="2">
        <f>MACD!F2695</f>
        <v>6.0294239542044116E-3</v>
      </c>
      <c r="F2695" s="2">
        <f>'Moving Avg'!D2695</f>
        <v>7.9739999999999993</v>
      </c>
      <c r="G2695" s="2">
        <f>'Moving Avg'!F2695</f>
        <v>7.9629999999999992</v>
      </c>
      <c r="H2695" s="2">
        <f>'Moving Avg'!G2695</f>
        <v>7.9752000000000018</v>
      </c>
      <c r="I2695" s="2">
        <f>'Moving Avg'!H2695</f>
        <v>8.3981500000000011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</row>
    <row r="2696" spans="1:12" ht="13.5" x14ac:dyDescent="0.35">
      <c r="A2696" s="3">
        <f>RSI!A2696</f>
        <v>45933</v>
      </c>
      <c r="B2696" s="4">
        <f>RSI!B2696</f>
        <v>7.97</v>
      </c>
      <c r="C2696" s="2">
        <f>RSI!I2696</f>
        <v>49.126008224021639</v>
      </c>
      <c r="D2696" s="2">
        <f>MACD!E2696</f>
        <v>-2.9271065337804991E-2</v>
      </c>
      <c r="E2696" s="2">
        <f>MACD!F2696</f>
        <v>-1.0306739041974697E-3</v>
      </c>
      <c r="F2696" s="2">
        <f>'Moving Avg'!D2696</f>
        <v>7.9700000000000006</v>
      </c>
      <c r="G2696" s="2">
        <f>'Moving Avg'!F2696</f>
        <v>7.9614999999999991</v>
      </c>
      <c r="H2696" s="2">
        <f>'Moving Avg'!G2696</f>
        <v>7.984600000000003</v>
      </c>
      <c r="I2696" s="2">
        <f>'Moving Avg'!H2696</f>
        <v>8.3945000000000007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</row>
    <row r="2697" spans="1:12" ht="13.5" x14ac:dyDescent="0.35">
      <c r="A2697" s="3">
        <f>RSI!A2697</f>
        <v>45936</v>
      </c>
      <c r="B2697" s="4">
        <f>RSI!B2697</f>
        <v>7.97</v>
      </c>
      <c r="C2697" s="2">
        <f>RSI!I2697</f>
        <v>49.126008224021639</v>
      </c>
      <c r="D2697" s="2">
        <f>MACD!E2697</f>
        <v>-2.2156755724716426E-2</v>
      </c>
      <c r="E2697" s="2">
        <f>MACD!F2697</f>
        <v>-5.2558902683012615E-3</v>
      </c>
      <c r="F2697" s="2">
        <f>'Moving Avg'!D2697</f>
        <v>7.9700000000000006</v>
      </c>
      <c r="G2697" s="2">
        <f>'Moving Avg'!F2697</f>
        <v>7.9599999999999991</v>
      </c>
      <c r="H2697" s="2">
        <f>'Moving Avg'!G2697</f>
        <v>7.985000000000003</v>
      </c>
      <c r="I2697" s="2">
        <f>'Moving Avg'!H2697</f>
        <v>8.3907500000000024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45937</v>
      </c>
      <c r="B2698" s="4">
        <f>RSI!B2698</f>
        <v>7.97</v>
      </c>
      <c r="C2698" s="2">
        <f>RSI!I2698</f>
        <v>49.126008224021639</v>
      </c>
      <c r="D2698" s="2">
        <f>MACD!E2698</f>
        <v>-1.610244755805379E-2</v>
      </c>
      <c r="E2698" s="2">
        <f>MACD!F2698</f>
        <v>-7.4252017262517673E-3</v>
      </c>
      <c r="F2698" s="2">
        <f>'Moving Avg'!D2698</f>
        <v>7.9700000000000006</v>
      </c>
      <c r="G2698" s="2">
        <f>'Moving Avg'!F2698</f>
        <v>7.958499999999999</v>
      </c>
      <c r="H2698" s="2">
        <f>'Moving Avg'!G2698</f>
        <v>7.9828000000000046</v>
      </c>
      <c r="I2698" s="2">
        <f>'Moving Avg'!H2698</f>
        <v>8.3870000000000022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</row>
    <row r="2699" spans="1:12" ht="13.5" x14ac:dyDescent="0.35">
      <c r="A2699" s="3">
        <f>RSI!A2699</f>
        <v>45938</v>
      </c>
      <c r="B2699" s="4">
        <f>RSI!B2699</f>
        <v>7.97</v>
      </c>
      <c r="C2699" s="2">
        <f>RSI!I2699</f>
        <v>49.126008224021639</v>
      </c>
      <c r="D2699" s="2">
        <f>MACD!E2699</f>
        <v>-1.094761981997916E-2</v>
      </c>
      <c r="E2699" s="2">
        <f>MACD!F2699</f>
        <v>-8.1296853449972454E-3</v>
      </c>
      <c r="F2699" s="2">
        <f>'Moving Avg'!D2699</f>
        <v>7.9700000000000006</v>
      </c>
      <c r="G2699" s="2">
        <f>'Moving Avg'!F2699</f>
        <v>7.9669999999999987</v>
      </c>
      <c r="H2699" s="2">
        <f>'Moving Avg'!G2699</f>
        <v>7.984200000000004</v>
      </c>
      <c r="I2699" s="2">
        <f>'Moving Avg'!H2699</f>
        <v>8.3832500000000021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</row>
    <row r="2700" spans="1:12" ht="13.5" x14ac:dyDescent="0.35">
      <c r="A2700" s="3">
        <f>RSI!A2700</f>
        <v>45939</v>
      </c>
      <c r="B2700" s="4">
        <f>RSI!B2700</f>
        <v>7.93</v>
      </c>
      <c r="C2700" s="2">
        <f>RSI!I2700</f>
        <v>43.328098625736956</v>
      </c>
      <c r="D2700" s="2">
        <f>MACD!E2700</f>
        <v>-3.5932947280974403E-3</v>
      </c>
      <c r="E2700" s="2">
        <f>MACD!F2700</f>
        <v>-7.2224072216172854E-3</v>
      </c>
      <c r="F2700" s="2">
        <f>'Moving Avg'!D2700</f>
        <v>7.9620000000000006</v>
      </c>
      <c r="G2700" s="2">
        <f>'Moving Avg'!F2700</f>
        <v>7.9640000000000004</v>
      </c>
      <c r="H2700" s="2">
        <f>'Moving Avg'!G2700</f>
        <v>7.9848000000000043</v>
      </c>
      <c r="I2700" s="2">
        <f>'Moving Avg'!H2700</f>
        <v>8.3793000000000024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</row>
    <row r="2701" spans="1:12" ht="13.5" x14ac:dyDescent="0.35">
      <c r="A2701" s="3">
        <f>RSI!A2701</f>
        <v>45940</v>
      </c>
      <c r="B2701" s="4">
        <f>RSI!B2701</f>
        <v>7.93</v>
      </c>
      <c r="C2701" s="2">
        <f>RSI!I2701</f>
        <v>43.328098625736956</v>
      </c>
      <c r="D2701" s="2">
        <f>MACD!E2701</f>
        <v>2.8933507966311112E-3</v>
      </c>
      <c r="E2701" s="2">
        <f>MACD!F2701</f>
        <v>-5.1992556179676066E-3</v>
      </c>
      <c r="F2701" s="2">
        <f>'Moving Avg'!D2701</f>
        <v>7.9539999999999988</v>
      </c>
      <c r="G2701" s="2">
        <f>'Moving Avg'!F2701</f>
        <v>7.9610000000000003</v>
      </c>
      <c r="H2701" s="2">
        <f>'Moving Avg'!G2701</f>
        <v>7.9854000000000056</v>
      </c>
      <c r="I2701" s="2">
        <f>'Moving Avg'!H2701</f>
        <v>8.3754500000000043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45943</v>
      </c>
      <c r="B2702" s="4">
        <f>RSI!B2702</f>
        <v>7.93</v>
      </c>
      <c r="C2702" s="2">
        <f>RSI!I2702</f>
        <v>43.328098625736956</v>
      </c>
      <c r="D2702" s="2">
        <f>MACD!E2702</f>
        <v>5.5493454294337496E-3</v>
      </c>
      <c r="E2702" s="2">
        <f>MACD!F2702</f>
        <v>-3.049535408487335E-3</v>
      </c>
      <c r="F2702" s="2">
        <f>'Moving Avg'!D2702</f>
        <v>7.9459999999999997</v>
      </c>
      <c r="G2702" s="2">
        <f>'Moving Avg'!F2702</f>
        <v>7.9580000000000011</v>
      </c>
      <c r="H2702" s="2">
        <f>'Moving Avg'!G2702</f>
        <v>7.986000000000006</v>
      </c>
      <c r="I2702" s="2">
        <f>'Moving Avg'!H2702</f>
        <v>8.3716000000000044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45944</v>
      </c>
      <c r="B2703" s="4">
        <f>RSI!B2703</f>
        <v>7.93</v>
      </c>
      <c r="C2703" s="2">
        <f>RSI!I2703</f>
        <v>43.328098625736963</v>
      </c>
      <c r="D2703" s="2">
        <f>MACD!E2703</f>
        <v>8.0228529573638241E-3</v>
      </c>
      <c r="E2703" s="2">
        <f>MACD!F2703</f>
        <v>-8.3505773531710337E-4</v>
      </c>
      <c r="F2703" s="2">
        <f>'Moving Avg'!D2703</f>
        <v>7.9379999999999997</v>
      </c>
      <c r="G2703" s="2">
        <f>'Moving Avg'!F2703</f>
        <v>7.955000000000001</v>
      </c>
      <c r="H2703" s="2">
        <f>'Moving Avg'!G2703</f>
        <v>7.9866000000000055</v>
      </c>
      <c r="I2703" s="2">
        <f>'Moving Avg'!H2703</f>
        <v>8.3677500000000045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45946</v>
      </c>
      <c r="B2704" s="4">
        <f>RSI!B2704</f>
        <v>7.93</v>
      </c>
      <c r="C2704" s="2">
        <f>RSI!I2704</f>
        <v>43.328098625736956</v>
      </c>
      <c r="D2704" s="2">
        <f>MACD!E2704</f>
        <v>1.0325198137850933E-2</v>
      </c>
      <c r="E2704" s="2">
        <f>MACD!F2704</f>
        <v>1.3969934393165038E-3</v>
      </c>
      <c r="F2704" s="2">
        <f>'Moving Avg'!D2704</f>
        <v>7.93</v>
      </c>
      <c r="G2704" s="2">
        <f>'Moving Avg'!F2704</f>
        <v>7.9530000000000012</v>
      </c>
      <c r="H2704" s="2">
        <f>'Moving Avg'!G2704</f>
        <v>7.9872000000000059</v>
      </c>
      <c r="I2704" s="2">
        <f>'Moving Avg'!H2704</f>
        <v>8.3639000000000046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45947</v>
      </c>
      <c r="B2705" s="4">
        <f>RSI!B2705</f>
        <v>7.93</v>
      </c>
      <c r="C2705" s="2">
        <f>RSI!I2705</f>
        <v>43.328098625736956</v>
      </c>
      <c r="D2705" s="2">
        <f>MACD!E2705</f>
        <v>1.2467204212161853E-2</v>
      </c>
      <c r="E2705" s="2">
        <f>MACD!F2705</f>
        <v>3.6110355938855738E-3</v>
      </c>
      <c r="F2705" s="2">
        <f>'Moving Avg'!D2705</f>
        <v>7.93</v>
      </c>
      <c r="G2705" s="2">
        <f>'Moving Avg'!F2705</f>
        <v>7.9595000000000011</v>
      </c>
      <c r="H2705" s="2">
        <f>'Moving Avg'!G2705</f>
        <v>7.9878000000000062</v>
      </c>
      <c r="I2705" s="2">
        <f>'Moving Avg'!H2705</f>
        <v>8.3585500000000046</v>
      </c>
      <c r="J2705" s="6" t="str">
        <f>OBV!F2705</f>
        <v>BEARISH</v>
      </c>
      <c r="K2705" s="6" t="str">
        <f>OBV!G2705</f>
        <v>WEAK</v>
      </c>
      <c r="L2705" s="6" t="str">
        <f>OBV!H2705</f>
        <v>NEUTRAL</v>
      </c>
    </row>
    <row r="2706" spans="1:12" ht="13.5" x14ac:dyDescent="0.35">
      <c r="A2706" s="3">
        <f>RSI!A2706</f>
        <v>45950</v>
      </c>
      <c r="B2706" s="4">
        <f>RSI!B2706</f>
        <v>7.9</v>
      </c>
      <c r="C2706" s="2">
        <f>RSI!I2706</f>
        <v>38.071239455470483</v>
      </c>
      <c r="D2706" s="2">
        <f>MACD!E2706</f>
        <v>1.6681400376224786E-2</v>
      </c>
      <c r="E2706" s="2">
        <f>MACD!F2706</f>
        <v>6.2251085503534165E-3</v>
      </c>
      <c r="F2706" s="2">
        <f>'Moving Avg'!D2706</f>
        <v>7.9239999999999995</v>
      </c>
      <c r="G2706" s="2">
        <f>'Moving Avg'!F2706</f>
        <v>7.9595000000000011</v>
      </c>
      <c r="H2706" s="2">
        <f>'Moving Avg'!G2706</f>
        <v>7.9880000000000067</v>
      </c>
      <c r="I2706" s="2">
        <f>'Moving Avg'!H2706</f>
        <v>8.353050000000005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7.4985999999999997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7.4985999999999997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7.4985999999999997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7.4985999999999997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7.4985999999999997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75</v>
      </c>
      <c r="P5" s="8">
        <f t="shared" si="3"/>
        <v>33</v>
      </c>
      <c r="Q5" s="9">
        <f t="shared" si="4"/>
        <v>49.45</v>
      </c>
      <c r="R5" s="9">
        <f t="shared" si="5"/>
        <v>53.5</v>
      </c>
      <c r="S5" s="9">
        <f t="shared" si="6"/>
        <v>47.85</v>
      </c>
      <c r="T5" s="9">
        <f t="shared" si="7"/>
        <v>50.75</v>
      </c>
      <c r="U5" s="8">
        <f t="shared" si="8"/>
        <v>50.266666666666673</v>
      </c>
      <c r="V5" s="8">
        <f t="shared" si="9"/>
        <v>50.387500000000003</v>
      </c>
    </row>
    <row r="6" spans="1:22" ht="13.5" x14ac:dyDescent="0.25">
      <c r="A6" s="3">
        <f>RSI!A6</f>
        <v>42012</v>
      </c>
      <c r="B6" s="2">
        <f>RSI!B6</f>
        <v>7.3739999999999997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7.4736799999999999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75</v>
      </c>
      <c r="P6" s="8">
        <f t="shared" si="3"/>
        <v>33</v>
      </c>
      <c r="Q6" s="9">
        <f t="shared" si="4"/>
        <v>49.45</v>
      </c>
      <c r="R6" s="9">
        <f t="shared" si="5"/>
        <v>53.5</v>
      </c>
      <c r="S6" s="9">
        <f t="shared" si="6"/>
        <v>47.85</v>
      </c>
      <c r="T6" s="9">
        <f t="shared" si="7"/>
        <v>50.75</v>
      </c>
      <c r="U6" s="8">
        <f t="shared" si="8"/>
        <v>50.266666666666673</v>
      </c>
      <c r="V6" s="8">
        <f t="shared" si="9"/>
        <v>50.387500000000003</v>
      </c>
    </row>
    <row r="7" spans="1:22" ht="13.5" x14ac:dyDescent="0.25">
      <c r="A7" s="3">
        <f>RSI!A7</f>
        <v>42013</v>
      </c>
      <c r="B7" s="2">
        <f>RSI!B7</f>
        <v>7.3739999999999997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7.44876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75</v>
      </c>
      <c r="P7" s="8">
        <f t="shared" si="3"/>
        <v>0</v>
      </c>
      <c r="Q7" s="9">
        <f t="shared" si="4"/>
        <v>44.5</v>
      </c>
      <c r="R7" s="9">
        <f t="shared" si="5"/>
        <v>45.25</v>
      </c>
      <c r="S7" s="9">
        <f t="shared" si="6"/>
        <v>33</v>
      </c>
      <c r="T7" s="9">
        <f t="shared" si="7"/>
        <v>42.5</v>
      </c>
      <c r="U7" s="8">
        <f t="shared" si="8"/>
        <v>40.916666666666664</v>
      </c>
      <c r="V7" s="8">
        <f t="shared" si="9"/>
        <v>41.3125</v>
      </c>
    </row>
    <row r="8" spans="1:22" ht="13.5" x14ac:dyDescent="0.25">
      <c r="A8" s="3">
        <f>RSI!A8</f>
        <v>42016</v>
      </c>
      <c r="B8" s="2">
        <f>RSI!B8</f>
        <v>7.3739999999999997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7.4238400000000002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75</v>
      </c>
      <c r="P8" s="8">
        <f t="shared" si="3"/>
        <v>0</v>
      </c>
      <c r="Q8" s="9">
        <f t="shared" si="4"/>
        <v>44.5</v>
      </c>
      <c r="R8" s="9">
        <f t="shared" si="5"/>
        <v>45.25</v>
      </c>
      <c r="S8" s="9">
        <f t="shared" si="6"/>
        <v>33</v>
      </c>
      <c r="T8" s="9">
        <f t="shared" si="7"/>
        <v>42.5</v>
      </c>
      <c r="U8" s="8">
        <f t="shared" si="8"/>
        <v>40.916666666666664</v>
      </c>
      <c r="V8" s="8">
        <f t="shared" si="9"/>
        <v>41.3125</v>
      </c>
    </row>
    <row r="9" spans="1:22" ht="13.5" x14ac:dyDescent="0.25">
      <c r="A9" s="3">
        <f>RSI!A9</f>
        <v>42017</v>
      </c>
      <c r="B9" s="2">
        <f>RSI!B9</f>
        <v>7.2908999999999997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7.382299999999999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75</v>
      </c>
      <c r="P9" s="8">
        <f t="shared" si="3"/>
        <v>0</v>
      </c>
      <c r="Q9" s="9">
        <f t="shared" si="4"/>
        <v>44.5</v>
      </c>
      <c r="R9" s="9">
        <f t="shared" si="5"/>
        <v>45.25</v>
      </c>
      <c r="S9" s="9">
        <f t="shared" si="6"/>
        <v>33</v>
      </c>
      <c r="T9" s="9">
        <f t="shared" si="7"/>
        <v>42.5</v>
      </c>
      <c r="U9" s="8">
        <f t="shared" si="8"/>
        <v>40.916666666666664</v>
      </c>
      <c r="V9" s="8">
        <f t="shared" si="9"/>
        <v>41.3125</v>
      </c>
    </row>
    <row r="10" spans="1:22" ht="13.5" x14ac:dyDescent="0.25">
      <c r="A10" s="3">
        <f>RSI!A10</f>
        <v>42019</v>
      </c>
      <c r="B10" s="2">
        <f>RSI!B10</f>
        <v>7.2908999999999997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7.3407600000000004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75</v>
      </c>
      <c r="P10" s="8">
        <f t="shared" si="3"/>
        <v>0</v>
      </c>
      <c r="Q10" s="9">
        <f t="shared" si="4"/>
        <v>44.5</v>
      </c>
      <c r="R10" s="9">
        <f t="shared" si="5"/>
        <v>45.25</v>
      </c>
      <c r="S10" s="9">
        <f t="shared" si="6"/>
        <v>33</v>
      </c>
      <c r="T10" s="9">
        <f t="shared" si="7"/>
        <v>42.5</v>
      </c>
      <c r="U10" s="8">
        <f t="shared" si="8"/>
        <v>40.916666666666664</v>
      </c>
      <c r="V10" s="8">
        <f t="shared" si="9"/>
        <v>41.3125</v>
      </c>
    </row>
    <row r="11" spans="1:22" ht="13.5" x14ac:dyDescent="0.25">
      <c r="A11" s="3">
        <f>RSI!A11</f>
        <v>42020</v>
      </c>
      <c r="B11" s="2">
        <f>RSI!B11</f>
        <v>7.2908999999999997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7.3241399999999999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75</v>
      </c>
      <c r="P11" s="8">
        <f t="shared" si="3"/>
        <v>33</v>
      </c>
      <c r="Q11" s="9">
        <f t="shared" si="4"/>
        <v>49.45</v>
      </c>
      <c r="R11" s="9">
        <f t="shared" si="5"/>
        <v>53.5</v>
      </c>
      <c r="S11" s="9">
        <f t="shared" si="6"/>
        <v>47.85</v>
      </c>
      <c r="T11" s="9">
        <f t="shared" si="7"/>
        <v>50.75</v>
      </c>
      <c r="U11" s="8">
        <f t="shared" si="8"/>
        <v>50.266666666666673</v>
      </c>
      <c r="V11" s="8">
        <f t="shared" si="9"/>
        <v>50.387500000000003</v>
      </c>
    </row>
    <row r="12" spans="1:22" ht="13.5" x14ac:dyDescent="0.25">
      <c r="A12" s="3">
        <f>RSI!A12</f>
        <v>42023</v>
      </c>
      <c r="B12" s="2">
        <f>RSI!B12</f>
        <v>7.2908999999999997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7.3075199999999993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75</v>
      </c>
      <c r="P12" s="8">
        <f t="shared" si="3"/>
        <v>33</v>
      </c>
      <c r="Q12" s="9">
        <f t="shared" si="4"/>
        <v>49.45</v>
      </c>
      <c r="R12" s="9">
        <f t="shared" si="5"/>
        <v>53.5</v>
      </c>
      <c r="S12" s="9">
        <f t="shared" si="6"/>
        <v>47.85</v>
      </c>
      <c r="T12" s="9">
        <f t="shared" si="7"/>
        <v>50.75</v>
      </c>
      <c r="U12" s="8">
        <f t="shared" si="8"/>
        <v>50.266666666666673</v>
      </c>
      <c r="V12" s="8">
        <f t="shared" si="9"/>
        <v>50.387500000000003</v>
      </c>
    </row>
    <row r="13" spans="1:22" ht="13.5" x14ac:dyDescent="0.25">
      <c r="A13" s="3">
        <f>RSI!A13</f>
        <v>42024</v>
      </c>
      <c r="B13" s="2">
        <f>RSI!B13</f>
        <v>7.2908999999999997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7.2908999999999988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75</v>
      </c>
      <c r="P13" s="8">
        <f t="shared" si="3"/>
        <v>33</v>
      </c>
      <c r="Q13" s="9">
        <f t="shared" si="4"/>
        <v>49.45</v>
      </c>
      <c r="R13" s="9">
        <f t="shared" si="5"/>
        <v>53.5</v>
      </c>
      <c r="S13" s="9">
        <f t="shared" si="6"/>
        <v>47.85</v>
      </c>
      <c r="T13" s="9">
        <f t="shared" si="7"/>
        <v>50.75</v>
      </c>
      <c r="U13" s="8">
        <f t="shared" si="8"/>
        <v>50.266666666666673</v>
      </c>
      <c r="V13" s="8">
        <f t="shared" si="9"/>
        <v>50.387500000000003</v>
      </c>
    </row>
    <row r="14" spans="1:22" ht="13.5" x14ac:dyDescent="0.25">
      <c r="A14" s="3">
        <f>RSI!A14</f>
        <v>42025</v>
      </c>
      <c r="B14" s="2">
        <f>RSI!B14</f>
        <v>7.2908999999999997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7.2908999999999988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str">
        <f>OBV!G14</f>
        <v>NEUTRAL</v>
      </c>
      <c r="L14" s="6" t="str">
        <f>OBV!H14</f>
        <v>NEUTRAL</v>
      </c>
      <c r="M14" s="8">
        <f t="shared" si="0"/>
        <v>50</v>
      </c>
      <c r="N14" s="8">
        <f t="shared" si="1"/>
        <v>45</v>
      </c>
      <c r="O14" s="8">
        <f t="shared" si="2"/>
        <v>75</v>
      </c>
      <c r="P14" s="8">
        <f t="shared" si="3"/>
        <v>33</v>
      </c>
      <c r="Q14" s="9">
        <f t="shared" si="4"/>
        <v>49.45</v>
      </c>
      <c r="R14" s="9">
        <f t="shared" si="5"/>
        <v>53.5</v>
      </c>
      <c r="S14" s="9">
        <f t="shared" si="6"/>
        <v>47.85</v>
      </c>
      <c r="T14" s="9">
        <f t="shared" si="7"/>
        <v>50.75</v>
      </c>
      <c r="U14" s="8">
        <f t="shared" si="8"/>
        <v>50.266666666666673</v>
      </c>
      <c r="V14" s="8">
        <f t="shared" si="9"/>
        <v>50.387500000000003</v>
      </c>
    </row>
    <row r="15" spans="1:22" ht="13.5" x14ac:dyDescent="0.25">
      <c r="A15" s="3">
        <f>RSI!A15</f>
        <v>42026</v>
      </c>
      <c r="B15" s="2">
        <f>RSI!B15</f>
        <v>7.2447999999999997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7.2816799999999997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NEUTRAL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75</v>
      </c>
      <c r="P15" s="8">
        <f t="shared" si="3"/>
        <v>16.5</v>
      </c>
      <c r="Q15" s="9">
        <f t="shared" si="4"/>
        <v>46.975000000000001</v>
      </c>
      <c r="R15" s="9">
        <f t="shared" si="5"/>
        <v>49.375</v>
      </c>
      <c r="S15" s="9">
        <f t="shared" si="6"/>
        <v>40.424999999999997</v>
      </c>
      <c r="T15" s="9">
        <f t="shared" si="7"/>
        <v>46.625</v>
      </c>
      <c r="U15" s="8">
        <f t="shared" si="8"/>
        <v>45.591666666666661</v>
      </c>
      <c r="V15" s="8">
        <f t="shared" si="9"/>
        <v>45.849999999999994</v>
      </c>
    </row>
    <row r="16" spans="1:22" ht="13.5" x14ac:dyDescent="0.25">
      <c r="A16" s="3">
        <f>RSI!A16</f>
        <v>42027</v>
      </c>
      <c r="B16" s="2">
        <f>RSI!B16</f>
        <v>7.3371000000000004</v>
      </c>
      <c r="C16" s="2">
        <f>RSI!I16</f>
        <v>26.668592892227835</v>
      </c>
      <c r="D16" s="2">
        <f>MACD!E16</f>
        <v>0</v>
      </c>
      <c r="E16" s="2">
        <f>MACD!F16</f>
        <v>0</v>
      </c>
      <c r="F16" s="2">
        <f>'Moving Avg'!D16</f>
        <v>7.2909199999999998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NEUTRAL</v>
      </c>
      <c r="L16" s="6" t="str">
        <f>OBV!H16</f>
        <v>CONFIRMED BULLISH</v>
      </c>
      <c r="M16" s="8">
        <f t="shared" si="0"/>
        <v>50</v>
      </c>
      <c r="N16" s="8">
        <f t="shared" si="1"/>
        <v>45</v>
      </c>
      <c r="O16" s="8">
        <f t="shared" si="2"/>
        <v>75</v>
      </c>
      <c r="P16" s="8">
        <f t="shared" si="3"/>
        <v>83.5</v>
      </c>
      <c r="Q16" s="9">
        <f t="shared" si="4"/>
        <v>57.024999999999999</v>
      </c>
      <c r="R16" s="9">
        <f t="shared" si="5"/>
        <v>66.125</v>
      </c>
      <c r="S16" s="9">
        <f t="shared" si="6"/>
        <v>70.575000000000003</v>
      </c>
      <c r="T16" s="9">
        <f t="shared" si="7"/>
        <v>63.375</v>
      </c>
      <c r="U16" s="8">
        <f t="shared" si="8"/>
        <v>64.575000000000003</v>
      </c>
      <c r="V16" s="8">
        <f t="shared" si="9"/>
        <v>64.275000000000006</v>
      </c>
    </row>
    <row r="17" spans="1:22" ht="13.5" x14ac:dyDescent="0.25">
      <c r="A17" s="3">
        <f>RSI!A17</f>
        <v>42030</v>
      </c>
      <c r="B17" s="2">
        <f>RSI!B17</f>
        <v>7.3555000000000001</v>
      </c>
      <c r="C17" s="2">
        <f>RSI!I17</f>
        <v>30.639702327145912</v>
      </c>
      <c r="D17" s="2">
        <f>MACD!E17</f>
        <v>0</v>
      </c>
      <c r="E17" s="2">
        <f>MACD!F17</f>
        <v>0</v>
      </c>
      <c r="F17" s="2">
        <f>'Moving Avg'!D17</f>
        <v>7.3038399999999992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NEUTRAL</v>
      </c>
      <c r="L17" s="6" t="str">
        <f>OBV!H17</f>
        <v>CONFIRMED BULLISH</v>
      </c>
      <c r="M17" s="8">
        <f t="shared" si="0"/>
        <v>25</v>
      </c>
      <c r="N17" s="8">
        <f t="shared" si="1"/>
        <v>45</v>
      </c>
      <c r="O17" s="8">
        <f t="shared" si="2"/>
        <v>75</v>
      </c>
      <c r="P17" s="8">
        <f t="shared" si="3"/>
        <v>83.5</v>
      </c>
      <c r="Q17" s="9">
        <f t="shared" si="4"/>
        <v>48.274999999999999</v>
      </c>
      <c r="R17" s="9">
        <f t="shared" si="5"/>
        <v>61.125</v>
      </c>
      <c r="S17" s="9">
        <f t="shared" si="6"/>
        <v>66.825000000000003</v>
      </c>
      <c r="T17" s="9">
        <f t="shared" si="7"/>
        <v>57.125</v>
      </c>
      <c r="U17" s="8">
        <f t="shared" si="8"/>
        <v>58.741666666666674</v>
      </c>
      <c r="V17" s="8">
        <f t="shared" si="9"/>
        <v>58.337500000000006</v>
      </c>
    </row>
    <row r="18" spans="1:22" ht="13.5" x14ac:dyDescent="0.25">
      <c r="A18" s="3">
        <f>RSI!A18</f>
        <v>42031</v>
      </c>
      <c r="B18" s="2">
        <f>RSI!B18</f>
        <v>7.3555000000000001</v>
      </c>
      <c r="C18" s="2">
        <f>RSI!I18</f>
        <v>30.639702327145912</v>
      </c>
      <c r="D18" s="2">
        <f>MACD!E18</f>
        <v>0</v>
      </c>
      <c r="E18" s="2">
        <f>MACD!F18</f>
        <v>0</v>
      </c>
      <c r="F18" s="2">
        <f>'Moving Avg'!D18</f>
        <v>7.3167599999999995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NEUTRAL</v>
      </c>
      <c r="L18" s="6" t="str">
        <f>OBV!H18</f>
        <v>CONFIRMED BULLISH</v>
      </c>
      <c r="M18" s="8">
        <f t="shared" si="0"/>
        <v>25</v>
      </c>
      <c r="N18" s="8">
        <f t="shared" si="1"/>
        <v>45</v>
      </c>
      <c r="O18" s="8">
        <f t="shared" si="2"/>
        <v>75</v>
      </c>
      <c r="P18" s="8">
        <f t="shared" si="3"/>
        <v>83.5</v>
      </c>
      <c r="Q18" s="9">
        <f t="shared" si="4"/>
        <v>48.274999999999999</v>
      </c>
      <c r="R18" s="9">
        <f t="shared" si="5"/>
        <v>61.125</v>
      </c>
      <c r="S18" s="9">
        <f t="shared" si="6"/>
        <v>66.825000000000003</v>
      </c>
      <c r="T18" s="9">
        <f t="shared" si="7"/>
        <v>57.125</v>
      </c>
      <c r="U18" s="8">
        <f t="shared" si="8"/>
        <v>58.741666666666674</v>
      </c>
      <c r="V18" s="8">
        <f t="shared" si="9"/>
        <v>58.337500000000006</v>
      </c>
    </row>
    <row r="19" spans="1:22" ht="13.5" x14ac:dyDescent="0.25">
      <c r="A19" s="3">
        <f>RSI!A19</f>
        <v>42032</v>
      </c>
      <c r="B19" s="2">
        <f>RSI!B19</f>
        <v>7.3371000000000004</v>
      </c>
      <c r="C19" s="2">
        <f>RSI!I19</f>
        <v>28.829103082996852</v>
      </c>
      <c r="D19" s="2">
        <f>MACD!E19</f>
        <v>0</v>
      </c>
      <c r="E19" s="2">
        <f>MACD!F19</f>
        <v>0</v>
      </c>
      <c r="F19" s="2">
        <f>'Moving Avg'!D19</f>
        <v>7.3260000000000005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NEUTRAL</v>
      </c>
      <c r="L19" s="6" t="str">
        <f>OBV!H19</f>
        <v>BEARISH DIVERGENCE</v>
      </c>
      <c r="M19" s="8">
        <f t="shared" si="0"/>
        <v>50</v>
      </c>
      <c r="N19" s="8">
        <f t="shared" si="1"/>
        <v>45</v>
      </c>
      <c r="O19" s="8">
        <f t="shared" si="2"/>
        <v>75</v>
      </c>
      <c r="P19" s="8">
        <f t="shared" si="3"/>
        <v>16.5</v>
      </c>
      <c r="Q19" s="9">
        <f t="shared" si="4"/>
        <v>46.975000000000001</v>
      </c>
      <c r="R19" s="9">
        <f t="shared" si="5"/>
        <v>49.375</v>
      </c>
      <c r="S19" s="9">
        <f t="shared" si="6"/>
        <v>40.424999999999997</v>
      </c>
      <c r="T19" s="9">
        <f t="shared" si="7"/>
        <v>46.625</v>
      </c>
      <c r="U19" s="8">
        <f t="shared" si="8"/>
        <v>45.591666666666661</v>
      </c>
      <c r="V19" s="8">
        <f t="shared" si="9"/>
        <v>45.849999999999994</v>
      </c>
    </row>
    <row r="20" spans="1:22" ht="13.5" x14ac:dyDescent="0.25">
      <c r="A20" s="3">
        <f>RSI!A20</f>
        <v>42033</v>
      </c>
      <c r="B20" s="2">
        <f>RSI!B20</f>
        <v>7.3371000000000004</v>
      </c>
      <c r="C20" s="2">
        <f>RSI!I20</f>
        <v>28.829103082996852</v>
      </c>
      <c r="D20" s="2">
        <f>MACD!E20</f>
        <v>0</v>
      </c>
      <c r="E20" s="2">
        <f>MACD!F20</f>
        <v>0</v>
      </c>
      <c r="F20" s="2">
        <f>'Moving Avg'!D20</f>
        <v>7.3444600000000007</v>
      </c>
      <c r="G20" s="2">
        <f>'Moving Avg'!F20</f>
        <v>7.3594157894736831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NEUTRAL</v>
      </c>
      <c r="L20" s="6" t="str">
        <f>OBV!H20</f>
        <v>BEARISH DIVERGENCE</v>
      </c>
      <c r="M20" s="8">
        <f t="shared" si="0"/>
        <v>50</v>
      </c>
      <c r="N20" s="8">
        <f t="shared" si="1"/>
        <v>45</v>
      </c>
      <c r="O20" s="8">
        <f t="shared" si="2"/>
        <v>75</v>
      </c>
      <c r="P20" s="8">
        <f t="shared" si="3"/>
        <v>16.5</v>
      </c>
      <c r="Q20" s="9">
        <f t="shared" si="4"/>
        <v>46.975000000000001</v>
      </c>
      <c r="R20" s="9">
        <f t="shared" si="5"/>
        <v>49.375</v>
      </c>
      <c r="S20" s="9">
        <f t="shared" si="6"/>
        <v>40.424999999999997</v>
      </c>
      <c r="T20" s="9">
        <f t="shared" si="7"/>
        <v>46.625</v>
      </c>
      <c r="U20" s="8">
        <f t="shared" si="8"/>
        <v>45.591666666666661</v>
      </c>
      <c r="V20" s="8">
        <f t="shared" si="9"/>
        <v>45.849999999999994</v>
      </c>
    </row>
    <row r="21" spans="1:22" ht="13.5" x14ac:dyDescent="0.25">
      <c r="A21" s="3">
        <f>RSI!A21</f>
        <v>42034</v>
      </c>
      <c r="B21" s="2">
        <f>RSI!B21</f>
        <v>7.3832000000000004</v>
      </c>
      <c r="C21" s="2">
        <f>RSI!I21</f>
        <v>39.25883979400264</v>
      </c>
      <c r="D21" s="2">
        <f>MACD!E21</f>
        <v>0</v>
      </c>
      <c r="E21" s="2">
        <f>MACD!F21</f>
        <v>0</v>
      </c>
      <c r="F21" s="2">
        <f>'Moving Avg'!D21</f>
        <v>7.3536799999999998</v>
      </c>
      <c r="G21" s="2">
        <f>'Moving Avg'!F21</f>
        <v>7.3606049999999978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  <c r="M21" s="8">
        <f t="shared" si="0"/>
        <v>25</v>
      </c>
      <c r="N21" s="8">
        <f t="shared" si="1"/>
        <v>45</v>
      </c>
      <c r="O21" s="8">
        <f t="shared" si="2"/>
        <v>75</v>
      </c>
      <c r="P21" s="8">
        <f t="shared" si="3"/>
        <v>67</v>
      </c>
      <c r="Q21" s="9">
        <f t="shared" si="4"/>
        <v>45.8</v>
      </c>
      <c r="R21" s="9">
        <f t="shared" si="5"/>
        <v>57</v>
      </c>
      <c r="S21" s="9">
        <f t="shared" si="6"/>
        <v>59.400000000000006</v>
      </c>
      <c r="T21" s="9">
        <f t="shared" si="7"/>
        <v>53</v>
      </c>
      <c r="U21" s="8">
        <f t="shared" si="8"/>
        <v>54.066666666666663</v>
      </c>
      <c r="V21" s="8">
        <f t="shared" si="9"/>
        <v>53.8</v>
      </c>
    </row>
    <row r="22" spans="1:22" ht="13.5" x14ac:dyDescent="0.25">
      <c r="A22" s="3">
        <f>RSI!A22</f>
        <v>42037</v>
      </c>
      <c r="B22" s="2">
        <f>RSI!B22</f>
        <v>7.3832000000000004</v>
      </c>
      <c r="C22" s="2">
        <f>RSI!I22</f>
        <v>39.25883979400264</v>
      </c>
      <c r="D22" s="2">
        <f>MACD!E22</f>
        <v>0</v>
      </c>
      <c r="E22" s="2">
        <f>MACD!F22</f>
        <v>0</v>
      </c>
      <c r="F22" s="2">
        <f>'Moving Avg'!D22</f>
        <v>7.3592200000000005</v>
      </c>
      <c r="G22" s="2">
        <f>'Moving Avg'!F22</f>
        <v>7.3548349999999987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  <c r="M22" s="8">
        <f t="shared" si="0"/>
        <v>25</v>
      </c>
      <c r="N22" s="8">
        <f t="shared" si="1"/>
        <v>45</v>
      </c>
      <c r="O22" s="8">
        <f t="shared" si="2"/>
        <v>75</v>
      </c>
      <c r="P22" s="8">
        <f t="shared" si="3"/>
        <v>67</v>
      </c>
      <c r="Q22" s="9">
        <f t="shared" si="4"/>
        <v>45.8</v>
      </c>
      <c r="R22" s="9">
        <f t="shared" si="5"/>
        <v>57</v>
      </c>
      <c r="S22" s="9">
        <f t="shared" si="6"/>
        <v>59.400000000000006</v>
      </c>
      <c r="T22" s="9">
        <f t="shared" si="7"/>
        <v>53</v>
      </c>
      <c r="U22" s="8">
        <f t="shared" si="8"/>
        <v>54.066666666666663</v>
      </c>
      <c r="V22" s="8">
        <f t="shared" si="9"/>
        <v>53.8</v>
      </c>
    </row>
    <row r="23" spans="1:22" ht="13.5" x14ac:dyDescent="0.25">
      <c r="A23" s="3">
        <f>RSI!A23</f>
        <v>42038</v>
      </c>
      <c r="B23" s="2">
        <f>RSI!B23</f>
        <v>7.3832000000000004</v>
      </c>
      <c r="C23" s="2">
        <f>RSI!I23</f>
        <v>39.25883979400264</v>
      </c>
      <c r="D23" s="2">
        <f>MACD!E23</f>
        <v>0</v>
      </c>
      <c r="E23" s="2">
        <f>MACD!F23</f>
        <v>0</v>
      </c>
      <c r="F23" s="2">
        <f>'Moving Avg'!D23</f>
        <v>7.3647600000000013</v>
      </c>
      <c r="G23" s="2">
        <f>'Moving Avg'!F23</f>
        <v>7.3490649999999986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  <c r="M23" s="8">
        <f t="shared" si="0"/>
        <v>25</v>
      </c>
      <c r="N23" s="8">
        <f t="shared" si="1"/>
        <v>45</v>
      </c>
      <c r="O23" s="8">
        <f t="shared" si="2"/>
        <v>75</v>
      </c>
      <c r="P23" s="8">
        <f t="shared" si="3"/>
        <v>67</v>
      </c>
      <c r="Q23" s="9">
        <f t="shared" si="4"/>
        <v>45.8</v>
      </c>
      <c r="R23" s="9">
        <f t="shared" si="5"/>
        <v>57</v>
      </c>
      <c r="S23" s="9">
        <f t="shared" si="6"/>
        <v>59.400000000000006</v>
      </c>
      <c r="T23" s="9">
        <f t="shared" si="7"/>
        <v>53</v>
      </c>
      <c r="U23" s="8">
        <f t="shared" si="8"/>
        <v>54.066666666666663</v>
      </c>
      <c r="V23" s="8">
        <f t="shared" si="9"/>
        <v>53.8</v>
      </c>
    </row>
    <row r="24" spans="1:22" ht="13.5" x14ac:dyDescent="0.25">
      <c r="A24" s="3">
        <f>RSI!A24</f>
        <v>42039</v>
      </c>
      <c r="B24" s="2">
        <f>RSI!B24</f>
        <v>7.3832000000000004</v>
      </c>
      <c r="C24" s="2">
        <f>RSI!I24</f>
        <v>39.25883979400264</v>
      </c>
      <c r="D24" s="2">
        <f>MACD!E24</f>
        <v>0</v>
      </c>
      <c r="E24" s="2">
        <f>MACD!F24</f>
        <v>0</v>
      </c>
      <c r="F24" s="2">
        <f>'Moving Avg'!D24</f>
        <v>7.3739800000000013</v>
      </c>
      <c r="G24" s="2">
        <f>'Moving Avg'!F24</f>
        <v>7.3432949999999995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75</v>
      </c>
      <c r="P24" s="8">
        <f t="shared" si="3"/>
        <v>67</v>
      </c>
      <c r="Q24" s="9">
        <f t="shared" si="4"/>
        <v>45.8</v>
      </c>
      <c r="R24" s="9">
        <f t="shared" si="5"/>
        <v>57</v>
      </c>
      <c r="S24" s="9">
        <f t="shared" si="6"/>
        <v>59.400000000000006</v>
      </c>
      <c r="T24" s="9">
        <f t="shared" si="7"/>
        <v>53</v>
      </c>
      <c r="U24" s="8">
        <f t="shared" si="8"/>
        <v>54.066666666666663</v>
      </c>
      <c r="V24" s="8">
        <f t="shared" si="9"/>
        <v>53.8</v>
      </c>
    </row>
    <row r="25" spans="1:22" ht="13.5" x14ac:dyDescent="0.25">
      <c r="A25" s="3">
        <f>RSI!A25</f>
        <v>42040</v>
      </c>
      <c r="B25" s="2">
        <f>RSI!B25</f>
        <v>7.3832000000000004</v>
      </c>
      <c r="C25" s="2">
        <f>RSI!I25</f>
        <v>39.25883979400264</v>
      </c>
      <c r="D25" s="2">
        <f>MACD!E25</f>
        <v>0</v>
      </c>
      <c r="E25" s="2">
        <f>MACD!F25</f>
        <v>0</v>
      </c>
      <c r="F25" s="2">
        <f>'Moving Avg'!D25</f>
        <v>7.3832000000000004</v>
      </c>
      <c r="G25" s="2">
        <f>'Moving Avg'!F25</f>
        <v>7.3375250000000012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  <c r="M25" s="8">
        <f t="shared" si="0"/>
        <v>25</v>
      </c>
      <c r="N25" s="8">
        <f t="shared" si="1"/>
        <v>45</v>
      </c>
      <c r="O25" s="8">
        <f t="shared" si="2"/>
        <v>75</v>
      </c>
      <c r="P25" s="8">
        <f t="shared" si="3"/>
        <v>67</v>
      </c>
      <c r="Q25" s="9">
        <f t="shared" si="4"/>
        <v>45.8</v>
      </c>
      <c r="R25" s="9">
        <f t="shared" si="5"/>
        <v>57</v>
      </c>
      <c r="S25" s="9">
        <f t="shared" si="6"/>
        <v>59.400000000000006</v>
      </c>
      <c r="T25" s="9">
        <f t="shared" si="7"/>
        <v>53</v>
      </c>
      <c r="U25" s="8">
        <f t="shared" si="8"/>
        <v>54.066666666666663</v>
      </c>
      <c r="V25" s="8">
        <f t="shared" si="9"/>
        <v>53.8</v>
      </c>
    </row>
    <row r="26" spans="1:22" ht="13.5" x14ac:dyDescent="0.25">
      <c r="A26" s="3">
        <f>RSI!A26</f>
        <v>42041</v>
      </c>
      <c r="B26" s="2">
        <f>RSI!B26</f>
        <v>7.2447999999999997</v>
      </c>
      <c r="C26" s="2">
        <f>RSI!I26</f>
        <v>23.978102698329437</v>
      </c>
      <c r="D26" s="2">
        <f>MACD!E26</f>
        <v>0</v>
      </c>
      <c r="E26" s="2">
        <f>MACD!F26</f>
        <v>0</v>
      </c>
      <c r="F26" s="2">
        <f>'Moving Avg'!D26</f>
        <v>7.3555200000000003</v>
      </c>
      <c r="G26" s="2">
        <f>'Moving Avg'!F26</f>
        <v>7.3310650000000006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NEUTRAL</v>
      </c>
      <c r="L26" s="6" t="str">
        <f>OBV!H26</f>
        <v>CONFIRMED BEARISH</v>
      </c>
      <c r="M26" s="8">
        <f t="shared" si="0"/>
        <v>50</v>
      </c>
      <c r="N26" s="8">
        <f t="shared" si="1"/>
        <v>45</v>
      </c>
      <c r="O26" s="8">
        <f t="shared" si="2"/>
        <v>75</v>
      </c>
      <c r="P26" s="8">
        <f t="shared" si="3"/>
        <v>16.5</v>
      </c>
      <c r="Q26" s="9">
        <f t="shared" si="4"/>
        <v>46.975000000000001</v>
      </c>
      <c r="R26" s="9">
        <f t="shared" si="5"/>
        <v>49.375</v>
      </c>
      <c r="S26" s="9">
        <f t="shared" si="6"/>
        <v>40.424999999999997</v>
      </c>
      <c r="T26" s="9">
        <f t="shared" si="7"/>
        <v>46.625</v>
      </c>
      <c r="U26" s="8">
        <f t="shared" si="8"/>
        <v>45.591666666666661</v>
      </c>
      <c r="V26" s="8">
        <f t="shared" si="9"/>
        <v>45.849999999999994</v>
      </c>
    </row>
    <row r="27" spans="1:22" ht="13.5" x14ac:dyDescent="0.25">
      <c r="A27" s="3">
        <f>RSI!A27</f>
        <v>42044</v>
      </c>
      <c r="B27" s="2">
        <f>RSI!B27</f>
        <v>7.1524999999999999</v>
      </c>
      <c r="C27" s="2">
        <f>RSI!I27</f>
        <v>18.739503074029201</v>
      </c>
      <c r="D27" s="2">
        <f>MACD!E27</f>
        <v>-2.5937257565049165E-2</v>
      </c>
      <c r="E27" s="2">
        <f>MACD!F27</f>
        <v>0</v>
      </c>
      <c r="F27" s="2">
        <f>'Moving Avg'!D27</f>
        <v>7.3093799999999991</v>
      </c>
      <c r="G27" s="2">
        <f>'Moving Avg'!F27</f>
        <v>7.3199900000000016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NEUTRAL</v>
      </c>
      <c r="L27" s="6" t="str">
        <f>OBV!H27</f>
        <v>CONFIRMED BEARISH</v>
      </c>
      <c r="M27" s="8">
        <f t="shared" si="0"/>
        <v>50</v>
      </c>
      <c r="N27" s="8">
        <f t="shared" si="1"/>
        <v>100</v>
      </c>
      <c r="O27" s="8">
        <f t="shared" si="2"/>
        <v>75</v>
      </c>
      <c r="P27" s="8">
        <f t="shared" si="3"/>
        <v>16.5</v>
      </c>
      <c r="Q27" s="9">
        <f t="shared" si="4"/>
        <v>66.224999999999994</v>
      </c>
      <c r="R27" s="9">
        <f t="shared" si="5"/>
        <v>60.375</v>
      </c>
      <c r="S27" s="9">
        <f t="shared" si="6"/>
        <v>48.674999999999997</v>
      </c>
      <c r="T27" s="9">
        <f t="shared" si="7"/>
        <v>60.375</v>
      </c>
      <c r="U27" s="8">
        <f t="shared" si="8"/>
        <v>58.42499999999999</v>
      </c>
      <c r="V27" s="8">
        <f t="shared" si="9"/>
        <v>58.912499999999994</v>
      </c>
    </row>
    <row r="28" spans="1:22" ht="13.5" x14ac:dyDescent="0.25">
      <c r="A28" s="3">
        <f>RSI!A28</f>
        <v>42045</v>
      </c>
      <c r="B28" s="2">
        <f>RSI!B28</f>
        <v>7.2908999999999997</v>
      </c>
      <c r="C28" s="2">
        <f>RSI!I28</f>
        <v>39.931296878540586</v>
      </c>
      <c r="D28" s="2">
        <f>MACD!E28</f>
        <v>-1.6852454845200704E-2</v>
      </c>
      <c r="E28" s="2">
        <f>MACD!F28</f>
        <v>0</v>
      </c>
      <c r="F28" s="2">
        <f>'Moving Avg'!D28</f>
        <v>7.2909199999999998</v>
      </c>
      <c r="G28" s="2">
        <f>'Moving Avg'!F28</f>
        <v>7.3158350000000016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NEUTRAL</v>
      </c>
      <c r="L28" s="6" t="str">
        <f>OBV!H28</f>
        <v>CONFIRMED BEARISH</v>
      </c>
      <c r="M28" s="8">
        <f t="shared" si="0"/>
        <v>25</v>
      </c>
      <c r="N28" s="8">
        <f t="shared" si="1"/>
        <v>45</v>
      </c>
      <c r="O28" s="8">
        <f t="shared" si="2"/>
        <v>75</v>
      </c>
      <c r="P28" s="8">
        <f t="shared" si="3"/>
        <v>16.5</v>
      </c>
      <c r="Q28" s="9">
        <f t="shared" si="4"/>
        <v>38.225000000000001</v>
      </c>
      <c r="R28" s="9">
        <f t="shared" si="5"/>
        <v>44.375</v>
      </c>
      <c r="S28" s="9">
        <f t="shared" si="6"/>
        <v>36.674999999999997</v>
      </c>
      <c r="T28" s="9">
        <f t="shared" si="7"/>
        <v>40.375</v>
      </c>
      <c r="U28" s="8">
        <f t="shared" si="8"/>
        <v>39.758333333333333</v>
      </c>
      <c r="V28" s="8">
        <f t="shared" si="9"/>
        <v>39.912499999999994</v>
      </c>
    </row>
    <row r="29" spans="1:22" ht="13.5" x14ac:dyDescent="0.25">
      <c r="A29" s="3">
        <f>RSI!A29</f>
        <v>42046</v>
      </c>
      <c r="B29" s="2">
        <f>RSI!B29</f>
        <v>7.1109999999999998</v>
      </c>
      <c r="C29" s="2">
        <f>RSI!I29</f>
        <v>29.252343923730578</v>
      </c>
      <c r="D29" s="2">
        <f>MACD!E29</f>
        <v>1.6886578822603582E-3</v>
      </c>
      <c r="E29" s="2">
        <f>MACD!F29</f>
        <v>0</v>
      </c>
      <c r="F29" s="2">
        <f>'Moving Avg'!D29</f>
        <v>7.2364800000000002</v>
      </c>
      <c r="G29" s="2">
        <f>'Moving Avg'!F29</f>
        <v>7.3068399999999993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NEUTRAL</v>
      </c>
      <c r="L29" s="6" t="str">
        <f>OBV!H29</f>
        <v>CONFIRMED BEARISH</v>
      </c>
      <c r="M29" s="8">
        <f t="shared" si="0"/>
        <v>50</v>
      </c>
      <c r="N29" s="8">
        <f t="shared" si="1"/>
        <v>0</v>
      </c>
      <c r="O29" s="8">
        <f t="shared" si="2"/>
        <v>75</v>
      </c>
      <c r="P29" s="8">
        <f t="shared" si="3"/>
        <v>16.5</v>
      </c>
      <c r="Q29" s="9">
        <f t="shared" si="4"/>
        <v>31.225000000000001</v>
      </c>
      <c r="R29" s="9">
        <f t="shared" si="5"/>
        <v>40.375</v>
      </c>
      <c r="S29" s="9">
        <f t="shared" si="6"/>
        <v>33.674999999999997</v>
      </c>
      <c r="T29" s="9">
        <f t="shared" si="7"/>
        <v>35.375</v>
      </c>
      <c r="U29" s="8">
        <f t="shared" si="8"/>
        <v>35.091666666666661</v>
      </c>
      <c r="V29" s="8">
        <f t="shared" si="9"/>
        <v>35.162499999999994</v>
      </c>
    </row>
    <row r="30" spans="1:22" ht="13.5" x14ac:dyDescent="0.25">
      <c r="A30" s="3">
        <f>RSI!A30</f>
        <v>42047</v>
      </c>
      <c r="B30" s="2">
        <f>RSI!B30</f>
        <v>6.9032999999999998</v>
      </c>
      <c r="C30" s="2">
        <f>RSI!I30</f>
        <v>21.9528066966582</v>
      </c>
      <c r="D30" s="2">
        <f>MACD!E30</f>
        <v>3.4157750100274775E-2</v>
      </c>
      <c r="E30" s="2">
        <f>MACD!F30</f>
        <v>0</v>
      </c>
      <c r="F30" s="2">
        <f>'Moving Avg'!D30</f>
        <v>7.1405000000000003</v>
      </c>
      <c r="G30" s="2">
        <f>'Moving Avg'!F30</f>
        <v>7.2874600000000003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  <c r="M30" s="8">
        <f t="shared" si="0"/>
        <v>50</v>
      </c>
      <c r="N30" s="8">
        <f t="shared" si="1"/>
        <v>0</v>
      </c>
      <c r="O30" s="8">
        <f t="shared" si="2"/>
        <v>75</v>
      </c>
      <c r="P30" s="8">
        <f t="shared" si="3"/>
        <v>33</v>
      </c>
      <c r="Q30" s="9">
        <f t="shared" si="4"/>
        <v>33.700000000000003</v>
      </c>
      <c r="R30" s="9">
        <f t="shared" si="5"/>
        <v>44.5</v>
      </c>
      <c r="S30" s="9">
        <f t="shared" si="6"/>
        <v>41.1</v>
      </c>
      <c r="T30" s="9">
        <f t="shared" si="7"/>
        <v>39.5</v>
      </c>
      <c r="U30" s="8">
        <f t="shared" si="8"/>
        <v>39.766666666666673</v>
      </c>
      <c r="V30" s="8">
        <f t="shared" si="9"/>
        <v>39.700000000000003</v>
      </c>
    </row>
    <row r="31" spans="1:22" ht="13.5" x14ac:dyDescent="0.25">
      <c r="A31" s="3">
        <f>RSI!A31</f>
        <v>42048</v>
      </c>
      <c r="B31" s="2">
        <f>RSI!B31</f>
        <v>6.9679000000000002</v>
      </c>
      <c r="C31" s="2">
        <f>RSI!I31</f>
        <v>27.973003221088021</v>
      </c>
      <c r="D31" s="2">
        <f>MACD!E31</f>
        <v>6.6457947705838016E-2</v>
      </c>
      <c r="E31" s="2">
        <f>MACD!F31</f>
        <v>0</v>
      </c>
      <c r="F31" s="2">
        <f>'Moving Avg'!D31</f>
        <v>7.0851200000000008</v>
      </c>
      <c r="G31" s="2">
        <f>'Moving Avg'!F31</f>
        <v>7.2713099999999997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  <c r="M31" s="8">
        <f t="shared" si="0"/>
        <v>50</v>
      </c>
      <c r="N31" s="8">
        <f t="shared" si="1"/>
        <v>0</v>
      </c>
      <c r="O31" s="8">
        <f t="shared" si="2"/>
        <v>75</v>
      </c>
      <c r="P31" s="8">
        <f t="shared" si="3"/>
        <v>33</v>
      </c>
      <c r="Q31" s="9">
        <f t="shared" si="4"/>
        <v>33.700000000000003</v>
      </c>
      <c r="R31" s="9">
        <f t="shared" si="5"/>
        <v>44.5</v>
      </c>
      <c r="S31" s="9">
        <f t="shared" si="6"/>
        <v>41.1</v>
      </c>
      <c r="T31" s="9">
        <f t="shared" si="7"/>
        <v>39.5</v>
      </c>
      <c r="U31" s="8">
        <f t="shared" si="8"/>
        <v>39.766666666666673</v>
      </c>
      <c r="V31" s="8">
        <f t="shared" si="9"/>
        <v>39.700000000000003</v>
      </c>
    </row>
    <row r="32" spans="1:22" ht="13.5" x14ac:dyDescent="0.25">
      <c r="A32" s="3">
        <f>RSI!A32</f>
        <v>42051</v>
      </c>
      <c r="B32" s="2">
        <f>RSI!B32</f>
        <v>7.0602</v>
      </c>
      <c r="C32" s="2">
        <f>RSI!I32</f>
        <v>35.614765557062839</v>
      </c>
      <c r="D32" s="2">
        <f>MACD!E32</f>
        <v>8.8902741297593124E-2</v>
      </c>
      <c r="E32" s="2">
        <f>MACD!F32</f>
        <v>0</v>
      </c>
      <c r="F32" s="2">
        <f>'Moving Avg'!D32</f>
        <v>7.0666600000000006</v>
      </c>
      <c r="G32" s="2">
        <f>'Moving Avg'!F32</f>
        <v>7.2597749999999994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75</v>
      </c>
      <c r="P32" s="8">
        <f t="shared" si="3"/>
        <v>33</v>
      </c>
      <c r="Q32" s="9">
        <f t="shared" si="4"/>
        <v>24.95</v>
      </c>
      <c r="R32" s="9">
        <f t="shared" si="5"/>
        <v>39.5</v>
      </c>
      <c r="S32" s="9">
        <f t="shared" si="6"/>
        <v>37.35</v>
      </c>
      <c r="T32" s="9">
        <f t="shared" si="7"/>
        <v>33.25</v>
      </c>
      <c r="U32" s="8">
        <f t="shared" si="8"/>
        <v>33.933333333333337</v>
      </c>
      <c r="V32" s="8">
        <f t="shared" si="9"/>
        <v>33.762500000000003</v>
      </c>
    </row>
    <row r="33" spans="1:22" ht="13.5" x14ac:dyDescent="0.25">
      <c r="A33" s="3">
        <f>RSI!A33</f>
        <v>42052</v>
      </c>
      <c r="B33" s="2">
        <f>RSI!B33</f>
        <v>7.0602</v>
      </c>
      <c r="C33" s="2">
        <f>RSI!I33</f>
        <v>35.614765557062839</v>
      </c>
      <c r="D33" s="2">
        <f>MACD!E33</f>
        <v>0.10915546856979486</v>
      </c>
      <c r="E33" s="2">
        <f>MACD!F33</f>
        <v>0</v>
      </c>
      <c r="F33" s="2">
        <f>'Moving Avg'!D33</f>
        <v>7.0205200000000003</v>
      </c>
      <c r="G33" s="2">
        <f>'Moving Avg'!F33</f>
        <v>7.2482400000000009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75</v>
      </c>
      <c r="P33" s="8">
        <f t="shared" si="3"/>
        <v>33</v>
      </c>
      <c r="Q33" s="9">
        <f t="shared" si="4"/>
        <v>24.95</v>
      </c>
      <c r="R33" s="9">
        <f t="shared" si="5"/>
        <v>39.5</v>
      </c>
      <c r="S33" s="9">
        <f t="shared" si="6"/>
        <v>37.35</v>
      </c>
      <c r="T33" s="9">
        <f t="shared" si="7"/>
        <v>33.25</v>
      </c>
      <c r="U33" s="8">
        <f t="shared" si="8"/>
        <v>33.933333333333337</v>
      </c>
      <c r="V33" s="8">
        <f t="shared" si="9"/>
        <v>33.762500000000003</v>
      </c>
    </row>
    <row r="34" spans="1:22" ht="13.5" x14ac:dyDescent="0.25">
      <c r="A34" s="3">
        <f>RSI!A34</f>
        <v>42053</v>
      </c>
      <c r="B34" s="2">
        <f>RSI!B34</f>
        <v>7.1985999999999999</v>
      </c>
      <c r="C34" s="2">
        <f>RSI!I34</f>
        <v>45.643642880553919</v>
      </c>
      <c r="D34" s="2">
        <f>MACD!E34</f>
        <v>0.11720811280220556</v>
      </c>
      <c r="E34" s="2">
        <f>MACD!F34</f>
        <v>0</v>
      </c>
      <c r="F34" s="2">
        <f>'Moving Avg'!D34</f>
        <v>7.0380399999999996</v>
      </c>
      <c r="G34" s="2">
        <f>'Moving Avg'!F34</f>
        <v>7.2436250000000015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  <c r="M34" s="8">
        <f t="shared" si="0"/>
        <v>25</v>
      </c>
      <c r="N34" s="8">
        <f t="shared" si="1"/>
        <v>0</v>
      </c>
      <c r="O34" s="8">
        <f t="shared" si="2"/>
        <v>75</v>
      </c>
      <c r="P34" s="8">
        <f t="shared" si="3"/>
        <v>67</v>
      </c>
      <c r="Q34" s="9">
        <f t="shared" si="4"/>
        <v>30.049999999999997</v>
      </c>
      <c r="R34" s="9">
        <f t="shared" si="5"/>
        <v>48</v>
      </c>
      <c r="S34" s="9">
        <f t="shared" si="6"/>
        <v>52.650000000000006</v>
      </c>
      <c r="T34" s="9">
        <f t="shared" si="7"/>
        <v>41.75</v>
      </c>
      <c r="U34" s="8">
        <f t="shared" si="8"/>
        <v>43.566666666666663</v>
      </c>
      <c r="V34" s="8">
        <f t="shared" si="9"/>
        <v>43.112499999999997</v>
      </c>
    </row>
    <row r="35" spans="1:22" ht="13.5" x14ac:dyDescent="0.25">
      <c r="A35" s="3">
        <f>RSI!A35</f>
        <v>42054</v>
      </c>
      <c r="B35" s="2">
        <f>RSI!B35</f>
        <v>7.1985999999999999</v>
      </c>
      <c r="C35" s="2">
        <f>RSI!I35</f>
        <v>45.643642880553919</v>
      </c>
      <c r="D35" s="2">
        <f>MACD!E35</f>
        <v>0.12428516326574979</v>
      </c>
      <c r="E35" s="2">
        <f>MACD!F35</f>
        <v>5.5451792134829619E-2</v>
      </c>
      <c r="F35" s="2">
        <f>'Moving Avg'!D35</f>
        <v>7.0971000000000002</v>
      </c>
      <c r="G35" s="2">
        <f>'Moving Avg'!F35</f>
        <v>7.2413150000000002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  <c r="M35" s="8">
        <f t="shared" si="0"/>
        <v>25</v>
      </c>
      <c r="N35" s="8">
        <f t="shared" si="1"/>
        <v>0</v>
      </c>
      <c r="O35" s="8">
        <f t="shared" si="2"/>
        <v>75</v>
      </c>
      <c r="P35" s="8">
        <f t="shared" si="3"/>
        <v>67</v>
      </c>
      <c r="Q35" s="9">
        <f t="shared" si="4"/>
        <v>30.049999999999997</v>
      </c>
      <c r="R35" s="9">
        <f t="shared" si="5"/>
        <v>48</v>
      </c>
      <c r="S35" s="9">
        <f t="shared" si="6"/>
        <v>52.650000000000006</v>
      </c>
      <c r="T35" s="9">
        <f t="shared" si="7"/>
        <v>41.75</v>
      </c>
      <c r="U35" s="8">
        <f t="shared" si="8"/>
        <v>43.566666666666663</v>
      </c>
      <c r="V35" s="8">
        <f t="shared" si="9"/>
        <v>43.112499999999997</v>
      </c>
    </row>
    <row r="36" spans="1:22" ht="13.5" x14ac:dyDescent="0.25">
      <c r="A36" s="3">
        <f>RSI!A36</f>
        <v>42055</v>
      </c>
      <c r="B36" s="2">
        <f>RSI!B36</f>
        <v>7.1524999999999999</v>
      </c>
      <c r="C36" s="2">
        <f>RSI!I36</f>
        <v>43.053021893349225</v>
      </c>
      <c r="D36" s="2">
        <f>MACD!E36</f>
        <v>0.11263971661165151</v>
      </c>
      <c r="E36" s="2">
        <f>MACD!F36</f>
        <v>6.6889377030194E-2</v>
      </c>
      <c r="F36" s="2">
        <f>'Moving Avg'!D36</f>
        <v>7.1340199999999996</v>
      </c>
      <c r="G36" s="2">
        <f>'Moving Avg'!F36</f>
        <v>7.2320850000000005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  <c r="M36" s="8">
        <f t="shared" si="0"/>
        <v>25</v>
      </c>
      <c r="N36" s="8">
        <f t="shared" si="1"/>
        <v>0</v>
      </c>
      <c r="O36" s="8">
        <f t="shared" si="2"/>
        <v>75</v>
      </c>
      <c r="P36" s="8">
        <f t="shared" si="3"/>
        <v>67</v>
      </c>
      <c r="Q36" s="9">
        <f t="shared" si="4"/>
        <v>30.049999999999997</v>
      </c>
      <c r="R36" s="9">
        <f t="shared" si="5"/>
        <v>48</v>
      </c>
      <c r="S36" s="9">
        <f t="shared" si="6"/>
        <v>52.650000000000006</v>
      </c>
      <c r="T36" s="9">
        <f t="shared" si="7"/>
        <v>41.75</v>
      </c>
      <c r="U36" s="8">
        <f t="shared" si="8"/>
        <v>43.566666666666663</v>
      </c>
      <c r="V36" s="8">
        <f t="shared" si="9"/>
        <v>43.112499999999997</v>
      </c>
    </row>
    <row r="37" spans="1:22" ht="13.5" x14ac:dyDescent="0.25">
      <c r="A37" s="3">
        <f>RSI!A37</f>
        <v>42058</v>
      </c>
      <c r="B37" s="2">
        <f>RSI!B37</f>
        <v>7.2679</v>
      </c>
      <c r="C37" s="2">
        <f>RSI!I37</f>
        <v>50.610060512634604</v>
      </c>
      <c r="D37" s="2">
        <f>MACD!E37</f>
        <v>8.0535851379961443E-2</v>
      </c>
      <c r="E37" s="2">
        <f>MACD!F37</f>
        <v>6.9618671900147491E-2</v>
      </c>
      <c r="F37" s="2">
        <f>'Moving Avg'!D37</f>
        <v>7.1755599999999999</v>
      </c>
      <c r="G37" s="2">
        <f>'Moving Avg'!F37</f>
        <v>7.2277050000000003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  <c r="M37" s="8">
        <f t="shared" si="0"/>
        <v>25</v>
      </c>
      <c r="N37" s="8">
        <f t="shared" si="1"/>
        <v>0</v>
      </c>
      <c r="O37" s="8">
        <f t="shared" si="2"/>
        <v>75</v>
      </c>
      <c r="P37" s="8">
        <f t="shared" si="3"/>
        <v>67</v>
      </c>
      <c r="Q37" s="9">
        <f t="shared" si="4"/>
        <v>30.049999999999997</v>
      </c>
      <c r="R37" s="9">
        <f t="shared" si="5"/>
        <v>48</v>
      </c>
      <c r="S37" s="9">
        <f t="shared" si="6"/>
        <v>52.650000000000006</v>
      </c>
      <c r="T37" s="9">
        <f t="shared" si="7"/>
        <v>41.75</v>
      </c>
      <c r="U37" s="8">
        <f t="shared" si="8"/>
        <v>43.566666666666663</v>
      </c>
      <c r="V37" s="8">
        <f t="shared" si="9"/>
        <v>43.112499999999997</v>
      </c>
    </row>
    <row r="38" spans="1:22" ht="13.5" x14ac:dyDescent="0.25">
      <c r="A38" s="3">
        <f>RSI!A38</f>
        <v>42059</v>
      </c>
      <c r="B38" s="2">
        <f>RSI!B38</f>
        <v>7.3371000000000004</v>
      </c>
      <c r="C38" s="2">
        <f>RSI!I38</f>
        <v>54.50854454164827</v>
      </c>
      <c r="D38" s="2">
        <f>MACD!E38</f>
        <v>6.9316744986131162E-2</v>
      </c>
      <c r="E38" s="2">
        <f>MACD!F38</f>
        <v>6.9558286517344234E-2</v>
      </c>
      <c r="F38" s="2">
        <f>'Moving Avg'!D38</f>
        <v>7.2309400000000013</v>
      </c>
      <c r="G38" s="2">
        <f>'Moving Avg'!F38</f>
        <v>7.2267849999999996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WEAK</v>
      </c>
      <c r="L38" s="6" t="str">
        <f>OBV!H38</f>
        <v>CONFIRMED BULLISH</v>
      </c>
      <c r="M38" s="8">
        <f t="shared" si="0"/>
        <v>25</v>
      </c>
      <c r="N38" s="8">
        <f t="shared" si="1"/>
        <v>45</v>
      </c>
      <c r="O38" s="8">
        <f t="shared" si="2"/>
        <v>75</v>
      </c>
      <c r="P38" s="8">
        <f t="shared" si="3"/>
        <v>67</v>
      </c>
      <c r="Q38" s="9">
        <f t="shared" si="4"/>
        <v>45.8</v>
      </c>
      <c r="R38" s="9">
        <f t="shared" si="5"/>
        <v>57</v>
      </c>
      <c r="S38" s="9">
        <f t="shared" si="6"/>
        <v>59.400000000000006</v>
      </c>
      <c r="T38" s="9">
        <f t="shared" si="7"/>
        <v>53</v>
      </c>
      <c r="U38" s="8">
        <f t="shared" si="8"/>
        <v>54.066666666666663</v>
      </c>
      <c r="V38" s="8">
        <f t="shared" si="9"/>
        <v>53.8</v>
      </c>
    </row>
    <row r="39" spans="1:22" ht="13.5" x14ac:dyDescent="0.25">
      <c r="A39" s="3">
        <f>RSI!A39</f>
        <v>42060</v>
      </c>
      <c r="B39" s="2">
        <f>RSI!B39</f>
        <v>7.3832000000000004</v>
      </c>
      <c r="C39" s="2">
        <f>RSI!I39</f>
        <v>56.946603471816168</v>
      </c>
      <c r="D39" s="2">
        <f>MACD!E39</f>
        <v>2.8118678780296946E-2</v>
      </c>
      <c r="E39" s="2">
        <f>MACD!F39</f>
        <v>6.1270364969934779E-2</v>
      </c>
      <c r="F39" s="2">
        <f>'Moving Avg'!D39</f>
        <v>7.2678600000000007</v>
      </c>
      <c r="G39" s="2">
        <f>'Moving Avg'!F39</f>
        <v>7.2290899999999993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WEAK</v>
      </c>
      <c r="L39" s="6" t="str">
        <f>OBV!H39</f>
        <v>CONFIRMED BULLISH</v>
      </c>
      <c r="M39" s="8">
        <f t="shared" si="0"/>
        <v>25</v>
      </c>
      <c r="N39" s="8">
        <f t="shared" si="1"/>
        <v>100</v>
      </c>
      <c r="O39" s="8">
        <f t="shared" si="2"/>
        <v>75</v>
      </c>
      <c r="P39" s="8">
        <f t="shared" si="3"/>
        <v>67</v>
      </c>
      <c r="Q39" s="9">
        <f t="shared" si="4"/>
        <v>65.05</v>
      </c>
      <c r="R39" s="9">
        <f t="shared" si="5"/>
        <v>68</v>
      </c>
      <c r="S39" s="9">
        <f t="shared" si="6"/>
        <v>67.650000000000006</v>
      </c>
      <c r="T39" s="9">
        <f t="shared" si="7"/>
        <v>66.75</v>
      </c>
      <c r="U39" s="8">
        <f t="shared" si="8"/>
        <v>66.900000000000006</v>
      </c>
      <c r="V39" s="8">
        <f t="shared" si="9"/>
        <v>66.862500000000011</v>
      </c>
    </row>
    <row r="40" spans="1:22" ht="13.5" x14ac:dyDescent="0.25">
      <c r="A40" s="3">
        <f>RSI!A40</f>
        <v>42061</v>
      </c>
      <c r="B40" s="2">
        <f>RSI!B40</f>
        <v>7.3832000000000004</v>
      </c>
      <c r="C40" s="2">
        <f>RSI!I40</f>
        <v>56.946603471816168</v>
      </c>
      <c r="D40" s="2">
        <f>MACD!E40</f>
        <v>-3.9535289657668393E-2</v>
      </c>
      <c r="E40" s="2">
        <f>MACD!F40</f>
        <v>4.1109234044414147E-2</v>
      </c>
      <c r="F40" s="2">
        <f>'Moving Avg'!D40</f>
        <v>7.3047800000000009</v>
      </c>
      <c r="G40" s="2">
        <f>'Moving Avg'!F40</f>
        <v>7.2313949999999974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WEAK</v>
      </c>
      <c r="L40" s="6" t="str">
        <f>OBV!H40</f>
        <v>CONFIRMED BULLISH</v>
      </c>
      <c r="M40" s="8">
        <f t="shared" si="0"/>
        <v>25</v>
      </c>
      <c r="N40" s="8">
        <f t="shared" si="1"/>
        <v>100</v>
      </c>
      <c r="O40" s="8">
        <f t="shared" si="2"/>
        <v>75</v>
      </c>
      <c r="P40" s="8">
        <f t="shared" si="3"/>
        <v>67</v>
      </c>
      <c r="Q40" s="9">
        <f t="shared" si="4"/>
        <v>65.05</v>
      </c>
      <c r="R40" s="9">
        <f t="shared" si="5"/>
        <v>68</v>
      </c>
      <c r="S40" s="9">
        <f t="shared" si="6"/>
        <v>67.650000000000006</v>
      </c>
      <c r="T40" s="9">
        <f t="shared" si="7"/>
        <v>66.75</v>
      </c>
      <c r="U40" s="8">
        <f t="shared" si="8"/>
        <v>66.900000000000006</v>
      </c>
      <c r="V40" s="8">
        <f t="shared" si="9"/>
        <v>66.862500000000011</v>
      </c>
    </row>
    <row r="41" spans="1:22" ht="13.5" x14ac:dyDescent="0.25">
      <c r="A41" s="3">
        <f>RSI!A41</f>
        <v>42062</v>
      </c>
      <c r="B41" s="2">
        <f>RSI!B41</f>
        <v>7.5678000000000001</v>
      </c>
      <c r="C41" s="2">
        <f>RSI!I41</f>
        <v>65.526782099020593</v>
      </c>
      <c r="D41" s="2">
        <f>MACD!E41</f>
        <v>-0.10129454937792381</v>
      </c>
      <c r="E41" s="2">
        <f>MACD!F41</f>
        <v>1.2628477359946558E-2</v>
      </c>
      <c r="F41" s="2">
        <f>'Moving Avg'!D41</f>
        <v>7.3878399999999997</v>
      </c>
      <c r="G41" s="2">
        <f>'Moving Avg'!F41</f>
        <v>7.2406249999999988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  <c r="M41" s="8">
        <f t="shared" si="0"/>
        <v>25</v>
      </c>
      <c r="N41" s="8">
        <f t="shared" si="1"/>
        <v>100</v>
      </c>
      <c r="O41" s="8">
        <f t="shared" si="2"/>
        <v>75</v>
      </c>
      <c r="P41" s="8">
        <f t="shared" si="3"/>
        <v>67</v>
      </c>
      <c r="Q41" s="9">
        <f t="shared" si="4"/>
        <v>65.05</v>
      </c>
      <c r="R41" s="9">
        <f t="shared" si="5"/>
        <v>68</v>
      </c>
      <c r="S41" s="9">
        <f t="shared" si="6"/>
        <v>67.650000000000006</v>
      </c>
      <c r="T41" s="9">
        <f t="shared" si="7"/>
        <v>66.75</v>
      </c>
      <c r="U41" s="8">
        <f t="shared" si="8"/>
        <v>66.900000000000006</v>
      </c>
      <c r="V41" s="8">
        <f t="shared" si="9"/>
        <v>66.862500000000011</v>
      </c>
    </row>
    <row r="42" spans="1:22" ht="13.5" x14ac:dyDescent="0.25">
      <c r="A42" s="3">
        <f>RSI!A42</f>
        <v>42065</v>
      </c>
      <c r="B42" s="2">
        <f>RSI!B42</f>
        <v>7.5678000000000001</v>
      </c>
      <c r="C42" s="2">
        <f>RSI!I42</f>
        <v>65.526782099020593</v>
      </c>
      <c r="D42" s="2">
        <f>MACD!E42</f>
        <v>-0.14116354717153801</v>
      </c>
      <c r="E42" s="2">
        <f>MACD!F42</f>
        <v>-1.8129927546350354E-2</v>
      </c>
      <c r="F42" s="2">
        <f>'Moving Avg'!D42</f>
        <v>7.4478200000000001</v>
      </c>
      <c r="G42" s="2">
        <f>'Moving Avg'!F42</f>
        <v>7.2498549999999993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  <c r="M42" s="8">
        <f t="shared" si="0"/>
        <v>25</v>
      </c>
      <c r="N42" s="8">
        <f t="shared" si="1"/>
        <v>100</v>
      </c>
      <c r="O42" s="8">
        <f t="shared" si="2"/>
        <v>75</v>
      </c>
      <c r="P42" s="8">
        <f t="shared" si="3"/>
        <v>67</v>
      </c>
      <c r="Q42" s="9">
        <f t="shared" si="4"/>
        <v>65.05</v>
      </c>
      <c r="R42" s="9">
        <f t="shared" si="5"/>
        <v>68</v>
      </c>
      <c r="S42" s="9">
        <f t="shared" si="6"/>
        <v>67.650000000000006</v>
      </c>
      <c r="T42" s="9">
        <f t="shared" si="7"/>
        <v>66.75</v>
      </c>
      <c r="U42" s="8">
        <f t="shared" si="8"/>
        <v>66.900000000000006</v>
      </c>
      <c r="V42" s="8">
        <f t="shared" si="9"/>
        <v>66.862500000000011</v>
      </c>
    </row>
    <row r="43" spans="1:22" ht="13.5" x14ac:dyDescent="0.25">
      <c r="A43" s="3">
        <f>RSI!A43</f>
        <v>42066</v>
      </c>
      <c r="B43" s="2">
        <f>RSI!B43</f>
        <v>7.6093000000000002</v>
      </c>
      <c r="C43" s="2">
        <f>RSI!I43</f>
        <v>67.229556065709204</v>
      </c>
      <c r="D43" s="2">
        <f>MACD!E43</f>
        <v>-0.17964992952070613</v>
      </c>
      <c r="E43" s="2">
        <f>MACD!F43</f>
        <v>-5.0433927941221507E-2</v>
      </c>
      <c r="F43" s="2">
        <f>'Moving Avg'!D43</f>
        <v>7.5022599999999997</v>
      </c>
      <c r="G43" s="2">
        <f>'Moving Avg'!F43</f>
        <v>7.2611599999999994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  <c r="M43" s="8">
        <f t="shared" si="0"/>
        <v>25</v>
      </c>
      <c r="N43" s="8">
        <f t="shared" si="1"/>
        <v>100</v>
      </c>
      <c r="O43" s="8">
        <f t="shared" si="2"/>
        <v>75</v>
      </c>
      <c r="P43" s="8">
        <f t="shared" si="3"/>
        <v>67</v>
      </c>
      <c r="Q43" s="9">
        <f t="shared" si="4"/>
        <v>65.05</v>
      </c>
      <c r="R43" s="9">
        <f t="shared" si="5"/>
        <v>68</v>
      </c>
      <c r="S43" s="9">
        <f t="shared" si="6"/>
        <v>67.650000000000006</v>
      </c>
      <c r="T43" s="9">
        <f t="shared" si="7"/>
        <v>66.75</v>
      </c>
      <c r="U43" s="8">
        <f t="shared" si="8"/>
        <v>66.900000000000006</v>
      </c>
      <c r="V43" s="8">
        <f t="shared" si="9"/>
        <v>66.862500000000011</v>
      </c>
    </row>
    <row r="44" spans="1:22" ht="13.5" x14ac:dyDescent="0.25">
      <c r="A44" s="3">
        <f>RSI!A44</f>
        <v>42067</v>
      </c>
      <c r="B44" s="2">
        <f>RSI!B44</f>
        <v>7.6093000000000002</v>
      </c>
      <c r="C44" s="2">
        <f>RSI!I44</f>
        <v>67.229556065709204</v>
      </c>
      <c r="D44" s="2">
        <f>MACD!E44</f>
        <v>-0.19272102760599985</v>
      </c>
      <c r="E44" s="2">
        <f>MACD!F44</f>
        <v>-7.8891347874177176E-2</v>
      </c>
      <c r="F44" s="2">
        <f>'Moving Avg'!D44</f>
        <v>7.5474800000000002</v>
      </c>
      <c r="G44" s="2">
        <f>'Moving Avg'!F44</f>
        <v>7.2724649999999995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  <c r="M44" s="8">
        <f t="shared" si="0"/>
        <v>25</v>
      </c>
      <c r="N44" s="8">
        <f t="shared" si="1"/>
        <v>100</v>
      </c>
      <c r="O44" s="8">
        <f t="shared" si="2"/>
        <v>75</v>
      </c>
      <c r="P44" s="8">
        <f t="shared" si="3"/>
        <v>67</v>
      </c>
      <c r="Q44" s="9">
        <f t="shared" si="4"/>
        <v>65.05</v>
      </c>
      <c r="R44" s="9">
        <f t="shared" si="5"/>
        <v>68</v>
      </c>
      <c r="S44" s="9">
        <f t="shared" si="6"/>
        <v>67.650000000000006</v>
      </c>
      <c r="T44" s="9">
        <f t="shared" si="7"/>
        <v>66.75</v>
      </c>
      <c r="U44" s="8">
        <f t="shared" si="8"/>
        <v>66.900000000000006</v>
      </c>
      <c r="V44" s="8">
        <f t="shared" si="9"/>
        <v>66.862500000000011</v>
      </c>
    </row>
    <row r="45" spans="1:22" ht="13.5" x14ac:dyDescent="0.25">
      <c r="A45" s="3">
        <f>RSI!A45</f>
        <v>42068</v>
      </c>
      <c r="B45" s="2">
        <f>RSI!B45</f>
        <v>7.5632000000000001</v>
      </c>
      <c r="C45" s="2">
        <f>RSI!I45</f>
        <v>63.207344438294932</v>
      </c>
      <c r="D45" s="2">
        <f>MACD!E45</f>
        <v>-0.20203119245794277</v>
      </c>
      <c r="E45" s="2">
        <f>MACD!F45</f>
        <v>-0.10351931679093031</v>
      </c>
      <c r="F45" s="2">
        <f>'Moving Avg'!D45</f>
        <v>7.5834799999999998</v>
      </c>
      <c r="G45" s="2">
        <f>'Moving Avg'!F45</f>
        <v>7.2814649999999999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  <c r="M45" s="8">
        <f t="shared" si="0"/>
        <v>25</v>
      </c>
      <c r="N45" s="8">
        <f t="shared" si="1"/>
        <v>100</v>
      </c>
      <c r="O45" s="8">
        <f t="shared" si="2"/>
        <v>75</v>
      </c>
      <c r="P45" s="8">
        <f t="shared" si="3"/>
        <v>67</v>
      </c>
      <c r="Q45" s="9">
        <f t="shared" si="4"/>
        <v>65.05</v>
      </c>
      <c r="R45" s="9">
        <f t="shared" si="5"/>
        <v>68</v>
      </c>
      <c r="S45" s="9">
        <f t="shared" si="6"/>
        <v>67.650000000000006</v>
      </c>
      <c r="T45" s="9">
        <f t="shared" si="7"/>
        <v>66.75</v>
      </c>
      <c r="U45" s="8">
        <f t="shared" si="8"/>
        <v>66.900000000000006</v>
      </c>
      <c r="V45" s="8">
        <f t="shared" si="9"/>
        <v>66.862500000000011</v>
      </c>
    </row>
    <row r="46" spans="1:22" ht="13.5" x14ac:dyDescent="0.25">
      <c r="A46" s="3">
        <f>RSI!A46</f>
        <v>42069</v>
      </c>
      <c r="B46" s="2">
        <f>RSI!B46</f>
        <v>7.7847</v>
      </c>
      <c r="C46" s="2">
        <f>RSI!I46</f>
        <v>71.904831682093743</v>
      </c>
      <c r="D46" s="2">
        <f>MACD!E46</f>
        <v>-0.23467783224270811</v>
      </c>
      <c r="E46" s="2">
        <f>MACD!F46</f>
        <v>-0.12975101988128587</v>
      </c>
      <c r="F46" s="2">
        <f>'Moving Avg'!D46</f>
        <v>7.6268600000000006</v>
      </c>
      <c r="G46" s="2">
        <f>'Moving Avg'!F46</f>
        <v>7.3084600000000011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CONFIRMED BULLISH</v>
      </c>
      <c r="M46" s="8">
        <f t="shared" si="0"/>
        <v>0</v>
      </c>
      <c r="N46" s="8">
        <f t="shared" si="1"/>
        <v>100</v>
      </c>
      <c r="O46" s="8">
        <f t="shared" si="2"/>
        <v>75</v>
      </c>
      <c r="P46" s="8">
        <f t="shared" si="3"/>
        <v>67</v>
      </c>
      <c r="Q46" s="9">
        <f t="shared" si="4"/>
        <v>56.3</v>
      </c>
      <c r="R46" s="9">
        <f t="shared" si="5"/>
        <v>63</v>
      </c>
      <c r="S46" s="9">
        <f t="shared" si="6"/>
        <v>63.900000000000006</v>
      </c>
      <c r="T46" s="9">
        <f t="shared" si="7"/>
        <v>60.5</v>
      </c>
      <c r="U46" s="8">
        <f t="shared" si="8"/>
        <v>61.066666666666663</v>
      </c>
      <c r="V46" s="8">
        <f t="shared" si="9"/>
        <v>60.924999999999997</v>
      </c>
    </row>
    <row r="47" spans="1:22" ht="13.5" x14ac:dyDescent="0.25">
      <c r="A47" s="3">
        <f>RSI!A47</f>
        <v>42072</v>
      </c>
      <c r="B47" s="2">
        <f>RSI!B47</f>
        <v>8.0891999999999999</v>
      </c>
      <c r="C47" s="2">
        <f>RSI!I47</f>
        <v>79.188302943620329</v>
      </c>
      <c r="D47" s="2">
        <f>MACD!E47</f>
        <v>-0.2695875604815674</v>
      </c>
      <c r="E47" s="2">
        <f>MACD!F47</f>
        <v>-0.1577183280013422</v>
      </c>
      <c r="F47" s="2">
        <f>'Moving Avg'!D47</f>
        <v>7.7311400000000008</v>
      </c>
      <c r="G47" s="2">
        <f>'Moving Avg'!F47</f>
        <v>7.3552950000000008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CONFIRMED BULLISH</v>
      </c>
      <c r="M47" s="8">
        <f t="shared" si="0"/>
        <v>0</v>
      </c>
      <c r="N47" s="8">
        <f t="shared" si="1"/>
        <v>100</v>
      </c>
      <c r="O47" s="8">
        <f t="shared" si="2"/>
        <v>75</v>
      </c>
      <c r="P47" s="8">
        <f t="shared" si="3"/>
        <v>67</v>
      </c>
      <c r="Q47" s="9">
        <f t="shared" si="4"/>
        <v>56.3</v>
      </c>
      <c r="R47" s="9">
        <f t="shared" si="5"/>
        <v>63</v>
      </c>
      <c r="S47" s="9">
        <f t="shared" si="6"/>
        <v>63.900000000000006</v>
      </c>
      <c r="T47" s="9">
        <f t="shared" si="7"/>
        <v>60.5</v>
      </c>
      <c r="U47" s="8">
        <f t="shared" si="8"/>
        <v>61.066666666666663</v>
      </c>
      <c r="V47" s="8">
        <f t="shared" si="9"/>
        <v>60.924999999999997</v>
      </c>
    </row>
    <row r="48" spans="1:22" ht="13.5" x14ac:dyDescent="0.25">
      <c r="A48" s="3">
        <f>RSI!A48</f>
        <v>42073</v>
      </c>
      <c r="B48" s="2">
        <f>RSI!B48</f>
        <v>8.3061000000000007</v>
      </c>
      <c r="C48" s="2">
        <f>RSI!I48</f>
        <v>82.640535442134961</v>
      </c>
      <c r="D48" s="2">
        <f>MACD!E48</f>
        <v>-0.30864632123302016</v>
      </c>
      <c r="E48" s="2">
        <f>MACD!F48</f>
        <v>-0.1879039266476778</v>
      </c>
      <c r="F48" s="2">
        <f>'Moving Avg'!D48</f>
        <v>7.8704999999999998</v>
      </c>
      <c r="G48" s="2">
        <f>'Moving Avg'!F48</f>
        <v>7.4060550000000003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  <c r="M48" s="8">
        <f t="shared" si="0"/>
        <v>0</v>
      </c>
      <c r="N48" s="8">
        <f t="shared" si="1"/>
        <v>100</v>
      </c>
      <c r="O48" s="8">
        <f t="shared" si="2"/>
        <v>75</v>
      </c>
      <c r="P48" s="8">
        <f t="shared" si="3"/>
        <v>67</v>
      </c>
      <c r="Q48" s="9">
        <f t="shared" si="4"/>
        <v>56.3</v>
      </c>
      <c r="R48" s="9">
        <f t="shared" si="5"/>
        <v>63</v>
      </c>
      <c r="S48" s="9">
        <f t="shared" si="6"/>
        <v>63.900000000000006</v>
      </c>
      <c r="T48" s="9">
        <f t="shared" si="7"/>
        <v>60.5</v>
      </c>
      <c r="U48" s="8">
        <f t="shared" si="8"/>
        <v>61.066666666666663</v>
      </c>
      <c r="V48" s="8">
        <f t="shared" si="9"/>
        <v>60.924999999999997</v>
      </c>
    </row>
    <row r="49" spans="1:22" ht="13.5" x14ac:dyDescent="0.25">
      <c r="A49" s="3">
        <f>RSI!A49</f>
        <v>42074</v>
      </c>
      <c r="B49" s="2">
        <f>RSI!B49</f>
        <v>8.1214999999999993</v>
      </c>
      <c r="C49" s="2">
        <f>RSI!I49</f>
        <v>71.734270247040698</v>
      </c>
      <c r="D49" s="2">
        <f>MACD!E49</f>
        <v>-0.32600693069660203</v>
      </c>
      <c r="E49" s="2">
        <f>MACD!F49</f>
        <v>-0.21552452745746264</v>
      </c>
      <c r="F49" s="2">
        <f>'Moving Avg'!D49</f>
        <v>7.9729399999999995</v>
      </c>
      <c r="G49" s="2">
        <f>'Moving Avg'!F49</f>
        <v>7.4565800000000007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  <c r="M49" s="8">
        <f t="shared" si="0"/>
        <v>0</v>
      </c>
      <c r="N49" s="8">
        <f t="shared" si="1"/>
        <v>100</v>
      </c>
      <c r="O49" s="8">
        <f t="shared" si="2"/>
        <v>75</v>
      </c>
      <c r="P49" s="8">
        <f t="shared" si="3"/>
        <v>67</v>
      </c>
      <c r="Q49" s="9">
        <f t="shared" si="4"/>
        <v>56.3</v>
      </c>
      <c r="R49" s="9">
        <f t="shared" si="5"/>
        <v>63</v>
      </c>
      <c r="S49" s="9">
        <f t="shared" si="6"/>
        <v>63.900000000000006</v>
      </c>
      <c r="T49" s="9">
        <f t="shared" si="7"/>
        <v>60.5</v>
      </c>
      <c r="U49" s="8">
        <f t="shared" si="8"/>
        <v>61.066666666666663</v>
      </c>
      <c r="V49" s="8">
        <f t="shared" si="9"/>
        <v>60.924999999999997</v>
      </c>
    </row>
    <row r="50" spans="1:22" ht="13.5" x14ac:dyDescent="0.25">
      <c r="A50" s="3">
        <f>RSI!A50</f>
        <v>42075</v>
      </c>
      <c r="B50" s="2">
        <f>RSI!B50</f>
        <v>8.3061000000000007</v>
      </c>
      <c r="C50" s="2">
        <f>RSI!I50</f>
        <v>75.251611740947908</v>
      </c>
      <c r="D50" s="2">
        <f>MACD!E50</f>
        <v>-0.35798111838805191</v>
      </c>
      <c r="E50" s="2">
        <f>MACD!F50</f>
        <v>-0.24401584564358053</v>
      </c>
      <c r="F50" s="2">
        <f>'Moving Avg'!D50</f>
        <v>8.1215200000000003</v>
      </c>
      <c r="G50" s="2">
        <f>'Moving Avg'!F50</f>
        <v>7.5267200000000001</v>
      </c>
      <c r="H50" s="2">
        <f>'Moving Avg'!G50</f>
        <v>7.4077918367346935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  <c r="M50" s="8">
        <f t="shared" si="0"/>
        <v>0</v>
      </c>
      <c r="N50" s="8">
        <f t="shared" si="1"/>
        <v>100</v>
      </c>
      <c r="O50" s="8">
        <f t="shared" si="2"/>
        <v>75</v>
      </c>
      <c r="P50" s="8">
        <f t="shared" si="3"/>
        <v>67</v>
      </c>
      <c r="Q50" s="9">
        <f t="shared" si="4"/>
        <v>56.3</v>
      </c>
      <c r="R50" s="9">
        <f t="shared" si="5"/>
        <v>63</v>
      </c>
      <c r="S50" s="9">
        <f t="shared" si="6"/>
        <v>63.900000000000006</v>
      </c>
      <c r="T50" s="9">
        <f t="shared" si="7"/>
        <v>60.5</v>
      </c>
      <c r="U50" s="8">
        <f t="shared" si="8"/>
        <v>61.066666666666663</v>
      </c>
      <c r="V50" s="8">
        <f t="shared" si="9"/>
        <v>60.924999999999997</v>
      </c>
    </row>
    <row r="51" spans="1:22" ht="13.5" x14ac:dyDescent="0.25">
      <c r="A51" s="3">
        <f>RSI!A51</f>
        <v>42076</v>
      </c>
      <c r="B51" s="2">
        <f>RSI!B51</f>
        <v>8.3015000000000008</v>
      </c>
      <c r="C51" s="2">
        <f>RSI!I51</f>
        <v>75.001154782829559</v>
      </c>
      <c r="D51" s="2">
        <f>MACD!E51</f>
        <v>-0.36072920141254272</v>
      </c>
      <c r="E51" s="2">
        <f>MACD!F51</f>
        <v>-0.26735851679737299</v>
      </c>
      <c r="F51" s="2">
        <f>'Moving Avg'!D51</f>
        <v>8.2248799999999989</v>
      </c>
      <c r="G51" s="2">
        <f>'Moving Avg'!F51</f>
        <v>7.5934000000000008</v>
      </c>
      <c r="H51" s="2">
        <f>'Moving Avg'!G51</f>
        <v>7.4256659999999988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CONFIRMED BULLISH</v>
      </c>
      <c r="M51" s="8">
        <f t="shared" si="0"/>
        <v>0</v>
      </c>
      <c r="N51" s="8">
        <f t="shared" si="1"/>
        <v>100</v>
      </c>
      <c r="O51" s="8">
        <f t="shared" si="2"/>
        <v>75</v>
      </c>
      <c r="P51" s="8">
        <f t="shared" si="3"/>
        <v>67</v>
      </c>
      <c r="Q51" s="9">
        <f t="shared" si="4"/>
        <v>56.3</v>
      </c>
      <c r="R51" s="9">
        <f t="shared" si="5"/>
        <v>63</v>
      </c>
      <c r="S51" s="9">
        <f t="shared" si="6"/>
        <v>63.900000000000006</v>
      </c>
      <c r="T51" s="9">
        <f t="shared" si="7"/>
        <v>60.5</v>
      </c>
      <c r="U51" s="8">
        <f t="shared" si="8"/>
        <v>61.066666666666663</v>
      </c>
      <c r="V51" s="8">
        <f t="shared" si="9"/>
        <v>60.924999999999997</v>
      </c>
    </row>
    <row r="52" spans="1:22" ht="13.5" x14ac:dyDescent="0.25">
      <c r="A52" s="3">
        <f>RSI!A52</f>
        <v>42079</v>
      </c>
      <c r="B52" s="2">
        <f>RSI!B52</f>
        <v>8.5229999999999997</v>
      </c>
      <c r="C52" s="2">
        <f>RSI!I52</f>
        <v>78.680675971606476</v>
      </c>
      <c r="D52" s="2">
        <f>MACD!E52</f>
        <v>-0.38354004479170101</v>
      </c>
      <c r="E52" s="2">
        <f>MACD!F52</f>
        <v>-0.29059482239623857</v>
      </c>
      <c r="F52" s="2">
        <f>'Moving Avg'!D52</f>
        <v>8.3116400000000006</v>
      </c>
      <c r="G52" s="2">
        <f>'Moving Avg'!F52</f>
        <v>7.6665400000000004</v>
      </c>
      <c r="H52" s="2">
        <f>'Moving Avg'!G52</f>
        <v>7.4461539999999991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  <c r="M52" s="8">
        <f t="shared" si="0"/>
        <v>0</v>
      </c>
      <c r="N52" s="8">
        <f t="shared" si="1"/>
        <v>100</v>
      </c>
      <c r="O52" s="8">
        <f t="shared" si="2"/>
        <v>75</v>
      </c>
      <c r="P52" s="8">
        <f t="shared" si="3"/>
        <v>67</v>
      </c>
      <c r="Q52" s="9">
        <f t="shared" si="4"/>
        <v>56.3</v>
      </c>
      <c r="R52" s="9">
        <f t="shared" si="5"/>
        <v>63</v>
      </c>
      <c r="S52" s="9">
        <f t="shared" si="6"/>
        <v>63.900000000000006</v>
      </c>
      <c r="T52" s="9">
        <f t="shared" si="7"/>
        <v>60.5</v>
      </c>
      <c r="U52" s="8">
        <f t="shared" si="8"/>
        <v>61.066666666666663</v>
      </c>
      <c r="V52" s="8">
        <f t="shared" si="9"/>
        <v>60.924999999999997</v>
      </c>
    </row>
    <row r="53" spans="1:22" ht="13.5" x14ac:dyDescent="0.25">
      <c r="A53" s="3">
        <f>RSI!A53</f>
        <v>42080</v>
      </c>
      <c r="B53" s="2">
        <f>RSI!B53</f>
        <v>8.4445999999999994</v>
      </c>
      <c r="C53" s="2">
        <f>RSI!I53</f>
        <v>74.500837207890214</v>
      </c>
      <c r="D53" s="2">
        <f>MACD!E53</f>
        <v>-0.39573440875210597</v>
      </c>
      <c r="E53" s="2">
        <f>MACD!F53</f>
        <v>-0.31162273966741205</v>
      </c>
      <c r="F53" s="2">
        <f>'Moving Avg'!D53</f>
        <v>8.33934</v>
      </c>
      <c r="G53" s="2">
        <f>'Moving Avg'!F53</f>
        <v>7.7357600000000009</v>
      </c>
      <c r="H53" s="2">
        <f>'Moving Avg'!G53</f>
        <v>7.4650739999999987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  <c r="M53" s="8">
        <f t="shared" si="0"/>
        <v>0</v>
      </c>
      <c r="N53" s="8">
        <f t="shared" si="1"/>
        <v>100</v>
      </c>
      <c r="O53" s="8">
        <f t="shared" si="2"/>
        <v>75</v>
      </c>
      <c r="P53" s="8">
        <f t="shared" si="3"/>
        <v>67</v>
      </c>
      <c r="Q53" s="9">
        <f t="shared" si="4"/>
        <v>56.3</v>
      </c>
      <c r="R53" s="9">
        <f t="shared" si="5"/>
        <v>63</v>
      </c>
      <c r="S53" s="9">
        <f t="shared" si="6"/>
        <v>63.900000000000006</v>
      </c>
      <c r="T53" s="9">
        <f t="shared" si="7"/>
        <v>60.5</v>
      </c>
      <c r="U53" s="8">
        <f t="shared" si="8"/>
        <v>61.066666666666663</v>
      </c>
      <c r="V53" s="8">
        <f t="shared" si="9"/>
        <v>60.924999999999997</v>
      </c>
    </row>
    <row r="54" spans="1:22" ht="13.5" x14ac:dyDescent="0.25">
      <c r="A54" s="3">
        <f>RSI!A54</f>
        <v>42081</v>
      </c>
      <c r="B54" s="2">
        <f>RSI!B54</f>
        <v>8.1953999999999994</v>
      </c>
      <c r="C54" s="2">
        <f>RSI!I54</f>
        <v>63.037588915196778</v>
      </c>
      <c r="D54" s="2">
        <f>MACD!E54</f>
        <v>-0.39183843283786857</v>
      </c>
      <c r="E54" s="2">
        <f>MACD!F54</f>
        <v>-0.32766587830150334</v>
      </c>
      <c r="F54" s="2">
        <f>'Moving Avg'!D54</f>
        <v>8.35412</v>
      </c>
      <c r="G54" s="2">
        <f>'Moving Avg'!F54</f>
        <v>7.7856000000000005</v>
      </c>
      <c r="H54" s="2">
        <f>'Moving Avg'!G54</f>
        <v>7.4790099999999997</v>
      </c>
      <c r="I54" s="2">
        <f>'Moving Avg'!H54</f>
        <v>0</v>
      </c>
      <c r="J54" s="6" t="str">
        <f>OBV!F54</f>
        <v>BULLISH</v>
      </c>
      <c r="K54" s="6" t="str">
        <f>OBV!G54</f>
        <v>WEAK</v>
      </c>
      <c r="L54" s="6" t="str">
        <f>OBV!H54</f>
        <v>CONFIRMED BULLISH</v>
      </c>
      <c r="M54" s="8">
        <f t="shared" si="0"/>
        <v>25</v>
      </c>
      <c r="N54" s="8">
        <f t="shared" si="1"/>
        <v>100</v>
      </c>
      <c r="O54" s="8">
        <f t="shared" si="2"/>
        <v>75</v>
      </c>
      <c r="P54" s="8">
        <f t="shared" si="3"/>
        <v>67</v>
      </c>
      <c r="Q54" s="9">
        <f t="shared" si="4"/>
        <v>65.05</v>
      </c>
      <c r="R54" s="9">
        <f t="shared" si="5"/>
        <v>68</v>
      </c>
      <c r="S54" s="9">
        <f t="shared" si="6"/>
        <v>67.650000000000006</v>
      </c>
      <c r="T54" s="9">
        <f t="shared" si="7"/>
        <v>66.75</v>
      </c>
      <c r="U54" s="8">
        <f t="shared" si="8"/>
        <v>66.900000000000006</v>
      </c>
      <c r="V54" s="8">
        <f t="shared" si="9"/>
        <v>66.862500000000011</v>
      </c>
    </row>
    <row r="55" spans="1:22" ht="13.5" x14ac:dyDescent="0.25">
      <c r="A55" s="3">
        <f>RSI!A55</f>
        <v>42082</v>
      </c>
      <c r="B55" s="2">
        <f>RSI!B55</f>
        <v>8.4215</v>
      </c>
      <c r="C55" s="2">
        <f>RSI!I55</f>
        <v>67.868361820130062</v>
      </c>
      <c r="D55" s="2">
        <f>MACD!E55</f>
        <v>-0.4148402929297017</v>
      </c>
      <c r="E55" s="2">
        <f>MACD!F55</f>
        <v>-0.34510076122714306</v>
      </c>
      <c r="F55" s="2">
        <f>'Moving Avg'!D55</f>
        <v>8.3772000000000002</v>
      </c>
      <c r="G55" s="2">
        <f>'Moving Avg'!F55</f>
        <v>7.8467450000000012</v>
      </c>
      <c r="H55" s="2">
        <f>'Moving Avg'!G55</f>
        <v>7.4974680000000005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BEARISH DIVERGENCE</v>
      </c>
      <c r="M55" s="8">
        <f t="shared" si="0"/>
        <v>25</v>
      </c>
      <c r="N55" s="8">
        <f t="shared" si="1"/>
        <v>100</v>
      </c>
      <c r="O55" s="8">
        <f t="shared" si="2"/>
        <v>75</v>
      </c>
      <c r="P55" s="8">
        <f t="shared" si="3"/>
        <v>33</v>
      </c>
      <c r="Q55" s="9">
        <f t="shared" si="4"/>
        <v>59.95</v>
      </c>
      <c r="R55" s="9">
        <f t="shared" si="5"/>
        <v>59.5</v>
      </c>
      <c r="S55" s="9">
        <f t="shared" si="6"/>
        <v>52.35</v>
      </c>
      <c r="T55" s="9">
        <f t="shared" si="7"/>
        <v>58.25</v>
      </c>
      <c r="U55" s="8">
        <f t="shared" si="8"/>
        <v>57.266666666666673</v>
      </c>
      <c r="V55" s="8">
        <f t="shared" si="9"/>
        <v>57.512500000000003</v>
      </c>
    </row>
    <row r="56" spans="1:22" ht="13.5" x14ac:dyDescent="0.25">
      <c r="A56" s="3">
        <f>RSI!A56</f>
        <v>42086</v>
      </c>
      <c r="B56" s="2">
        <f>RSI!B56</f>
        <v>8.3061000000000007</v>
      </c>
      <c r="C56" s="2">
        <f>RSI!I56</f>
        <v>63.319685754257428</v>
      </c>
      <c r="D56" s="2">
        <f>MACD!E56</f>
        <v>-0.39529029393692472</v>
      </c>
      <c r="E56" s="2">
        <f>MACD!F56</f>
        <v>-0.35513866776909941</v>
      </c>
      <c r="F56" s="2">
        <f>'Moving Avg'!D56</f>
        <v>8.3781199999999991</v>
      </c>
      <c r="G56" s="2">
        <f>'Moving Avg'!F56</f>
        <v>7.9044250000000007</v>
      </c>
      <c r="H56" s="2">
        <f>'Moving Avg'!G56</f>
        <v>7.5161100000000012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BEARISH DIVERGENCE</v>
      </c>
      <c r="M56" s="8">
        <f t="shared" si="0"/>
        <v>25</v>
      </c>
      <c r="N56" s="8">
        <f t="shared" si="1"/>
        <v>100</v>
      </c>
      <c r="O56" s="8">
        <f t="shared" si="2"/>
        <v>75</v>
      </c>
      <c r="P56" s="8">
        <f t="shared" si="3"/>
        <v>33</v>
      </c>
      <c r="Q56" s="9">
        <f t="shared" si="4"/>
        <v>59.95</v>
      </c>
      <c r="R56" s="9">
        <f t="shared" si="5"/>
        <v>59.5</v>
      </c>
      <c r="S56" s="9">
        <f t="shared" si="6"/>
        <v>52.35</v>
      </c>
      <c r="T56" s="9">
        <f t="shared" si="7"/>
        <v>58.25</v>
      </c>
      <c r="U56" s="8">
        <f t="shared" si="8"/>
        <v>57.266666666666673</v>
      </c>
      <c r="V56" s="8">
        <f t="shared" si="9"/>
        <v>57.512500000000003</v>
      </c>
    </row>
    <row r="57" spans="1:22" ht="13.5" x14ac:dyDescent="0.25">
      <c r="A57" s="3">
        <f>RSI!A57</f>
        <v>42087</v>
      </c>
      <c r="B57" s="2">
        <f>RSI!B57</f>
        <v>8.4907000000000004</v>
      </c>
      <c r="C57" s="2">
        <f>RSI!I57</f>
        <v>67.116397330010855</v>
      </c>
      <c r="D57" s="2">
        <f>MACD!E57</f>
        <v>-0.34823841103446984</v>
      </c>
      <c r="E57" s="2">
        <f>MACD!F57</f>
        <v>-0.35375861642217354</v>
      </c>
      <c r="F57" s="2">
        <f>'Moving Avg'!D57</f>
        <v>8.3716600000000003</v>
      </c>
      <c r="G57" s="2">
        <f>'Moving Avg'!F57</f>
        <v>7.9655650000000007</v>
      </c>
      <c r="H57" s="2">
        <f>'Moving Avg'!G57</f>
        <v>7.5384440000000019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75</v>
      </c>
      <c r="P57" s="8">
        <f t="shared" si="3"/>
        <v>33</v>
      </c>
      <c r="Q57" s="9">
        <f t="shared" si="4"/>
        <v>24.95</v>
      </c>
      <c r="R57" s="9">
        <f t="shared" si="5"/>
        <v>39.5</v>
      </c>
      <c r="S57" s="9">
        <f t="shared" si="6"/>
        <v>37.35</v>
      </c>
      <c r="T57" s="9">
        <f t="shared" si="7"/>
        <v>33.25</v>
      </c>
      <c r="U57" s="8">
        <f t="shared" si="8"/>
        <v>33.933333333333337</v>
      </c>
      <c r="V57" s="8">
        <f t="shared" si="9"/>
        <v>33.762500000000003</v>
      </c>
    </row>
    <row r="58" spans="1:22" ht="13.5" x14ac:dyDescent="0.25">
      <c r="A58" s="3">
        <f>RSI!A58</f>
        <v>42088</v>
      </c>
      <c r="B58" s="2">
        <f>RSI!B58</f>
        <v>8.3984000000000005</v>
      </c>
      <c r="C58" s="2">
        <f>RSI!I58</f>
        <v>63.573138340004562</v>
      </c>
      <c r="D58" s="2">
        <f>MACD!E58</f>
        <v>-0.27177510208201205</v>
      </c>
      <c r="E58" s="2">
        <f>MACD!F58</f>
        <v>-0.33736191355414125</v>
      </c>
      <c r="F58" s="2">
        <f>'Moving Avg'!D58</f>
        <v>8.362420000000002</v>
      </c>
      <c r="G58" s="2">
        <f>'Moving Avg'!F58</f>
        <v>8.0186299999999999</v>
      </c>
      <c r="H58" s="2">
        <f>'Moving Avg'!G58</f>
        <v>7.5589319999999995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75</v>
      </c>
      <c r="P58" s="8">
        <f t="shared" si="3"/>
        <v>33</v>
      </c>
      <c r="Q58" s="9">
        <f t="shared" si="4"/>
        <v>24.95</v>
      </c>
      <c r="R58" s="9">
        <f t="shared" si="5"/>
        <v>39.5</v>
      </c>
      <c r="S58" s="9">
        <f t="shared" si="6"/>
        <v>37.35</v>
      </c>
      <c r="T58" s="9">
        <f t="shared" si="7"/>
        <v>33.25</v>
      </c>
      <c r="U58" s="8">
        <f t="shared" si="8"/>
        <v>33.933333333333337</v>
      </c>
      <c r="V58" s="8">
        <f t="shared" si="9"/>
        <v>33.762500000000003</v>
      </c>
    </row>
    <row r="59" spans="1:22" ht="13.5" x14ac:dyDescent="0.25">
      <c r="A59" s="3">
        <f>RSI!A59</f>
        <v>42089</v>
      </c>
      <c r="B59" s="2">
        <f>RSI!B59</f>
        <v>8.3522999999999996</v>
      </c>
      <c r="C59" s="2">
        <f>RSI!I59</f>
        <v>61.81775725690067</v>
      </c>
      <c r="D59" s="2">
        <f>MACD!E59</f>
        <v>-0.23480783606989153</v>
      </c>
      <c r="E59" s="2">
        <f>MACD!F59</f>
        <v>-0.31685109805729134</v>
      </c>
      <c r="F59" s="2">
        <f>'Moving Avg'!D59</f>
        <v>8.3938000000000006</v>
      </c>
      <c r="G59" s="2">
        <f>'Moving Avg'!F59</f>
        <v>8.0670850000000005</v>
      </c>
      <c r="H59" s="2">
        <f>'Moving Avg'!G59</f>
        <v>7.5801599999999993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BEARISH DIVERGENCE</v>
      </c>
      <c r="M59" s="8">
        <f t="shared" si="0"/>
        <v>25</v>
      </c>
      <c r="N59" s="8">
        <f t="shared" si="1"/>
        <v>0</v>
      </c>
      <c r="O59" s="8">
        <f t="shared" si="2"/>
        <v>75</v>
      </c>
      <c r="P59" s="8">
        <f t="shared" si="3"/>
        <v>33</v>
      </c>
      <c r="Q59" s="9">
        <f t="shared" si="4"/>
        <v>24.95</v>
      </c>
      <c r="R59" s="9">
        <f t="shared" si="5"/>
        <v>39.5</v>
      </c>
      <c r="S59" s="9">
        <f t="shared" si="6"/>
        <v>37.35</v>
      </c>
      <c r="T59" s="9">
        <f t="shared" si="7"/>
        <v>33.25</v>
      </c>
      <c r="U59" s="8">
        <f t="shared" si="8"/>
        <v>33.933333333333337</v>
      </c>
      <c r="V59" s="8">
        <f t="shared" si="9"/>
        <v>33.762500000000003</v>
      </c>
    </row>
    <row r="60" spans="1:22" ht="13.5" x14ac:dyDescent="0.25">
      <c r="A60" s="3">
        <f>RSI!A60</f>
        <v>42090</v>
      </c>
      <c r="B60" s="2">
        <f>RSI!B60</f>
        <v>8.4907000000000004</v>
      </c>
      <c r="C60" s="2">
        <f>RSI!I60</f>
        <v>64.947023481429881</v>
      </c>
      <c r="D60" s="2">
        <f>MACD!E60</f>
        <v>-0.18765105687441519</v>
      </c>
      <c r="E60" s="2">
        <f>MACD!F60</f>
        <v>-0.29101108982071611</v>
      </c>
      <c r="F60" s="2">
        <f>'Moving Avg'!D60</f>
        <v>8.4076400000000007</v>
      </c>
      <c r="G60" s="2">
        <f>'Moving Avg'!F60</f>
        <v>8.1224600000000002</v>
      </c>
      <c r="H60" s="2">
        <f>'Moving Avg'!G60</f>
        <v>7.6041560000000006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BEARISH DIVERGENCE</v>
      </c>
      <c r="M60" s="8">
        <f t="shared" si="0"/>
        <v>25</v>
      </c>
      <c r="N60" s="8">
        <f t="shared" si="1"/>
        <v>0</v>
      </c>
      <c r="O60" s="8">
        <f t="shared" si="2"/>
        <v>75</v>
      </c>
      <c r="P60" s="8">
        <f t="shared" si="3"/>
        <v>33</v>
      </c>
      <c r="Q60" s="9">
        <f t="shared" si="4"/>
        <v>24.95</v>
      </c>
      <c r="R60" s="9">
        <f t="shared" si="5"/>
        <v>39.5</v>
      </c>
      <c r="S60" s="9">
        <f t="shared" si="6"/>
        <v>37.35</v>
      </c>
      <c r="T60" s="9">
        <f t="shared" si="7"/>
        <v>33.25</v>
      </c>
      <c r="U60" s="8">
        <f t="shared" si="8"/>
        <v>33.933333333333337</v>
      </c>
      <c r="V60" s="8">
        <f t="shared" si="9"/>
        <v>33.762500000000003</v>
      </c>
    </row>
    <row r="61" spans="1:22" ht="13.5" x14ac:dyDescent="0.25">
      <c r="A61" s="3">
        <f>RSI!A61</f>
        <v>42093</v>
      </c>
      <c r="B61" s="2">
        <f>RSI!B61</f>
        <v>8.3984000000000005</v>
      </c>
      <c r="C61" s="2">
        <f>RSI!I61</f>
        <v>61.336655538252941</v>
      </c>
      <c r="D61" s="2">
        <f>MACD!E61</f>
        <v>-0.14454074773978931</v>
      </c>
      <c r="E61" s="2">
        <f>MACD!F61</f>
        <v>-0.26171702140453074</v>
      </c>
      <c r="F61" s="2">
        <f>'Moving Avg'!D61</f>
        <v>8.4261000000000017</v>
      </c>
      <c r="G61" s="2">
        <f>'Moving Avg'!F61</f>
        <v>8.1639900000000001</v>
      </c>
      <c r="H61" s="2">
        <f>'Moving Avg'!G61</f>
        <v>7.6263059999999996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BEARISH DIVERGENCE</v>
      </c>
      <c r="M61" s="8">
        <f t="shared" si="0"/>
        <v>25</v>
      </c>
      <c r="N61" s="8">
        <f t="shared" si="1"/>
        <v>0</v>
      </c>
      <c r="O61" s="8">
        <f t="shared" si="2"/>
        <v>75</v>
      </c>
      <c r="P61" s="8">
        <f t="shared" si="3"/>
        <v>33</v>
      </c>
      <c r="Q61" s="9">
        <f t="shared" si="4"/>
        <v>24.95</v>
      </c>
      <c r="R61" s="9">
        <f t="shared" si="5"/>
        <v>39.5</v>
      </c>
      <c r="S61" s="9">
        <f t="shared" si="6"/>
        <v>37.35</v>
      </c>
      <c r="T61" s="9">
        <f t="shared" si="7"/>
        <v>33.25</v>
      </c>
      <c r="U61" s="8">
        <f t="shared" si="8"/>
        <v>33.933333333333337</v>
      </c>
      <c r="V61" s="8">
        <f t="shared" si="9"/>
        <v>33.762500000000003</v>
      </c>
    </row>
    <row r="62" spans="1:22" ht="13.5" x14ac:dyDescent="0.25">
      <c r="A62" s="3">
        <f>RSI!A62</f>
        <v>42094</v>
      </c>
      <c r="B62" s="2">
        <f>RSI!B62</f>
        <v>8.4398999999999997</v>
      </c>
      <c r="C62" s="2">
        <f>RSI!I62</f>
        <v>62.350070833558192</v>
      </c>
      <c r="D62" s="2">
        <f>MACD!E62</f>
        <v>-7.9219101007648618E-2</v>
      </c>
      <c r="E62" s="2">
        <f>MACD!F62</f>
        <v>-0.22521743732515431</v>
      </c>
      <c r="F62" s="2">
        <f>'Moving Avg'!D62</f>
        <v>8.4159400000000009</v>
      </c>
      <c r="G62" s="2">
        <f>'Moving Avg'!F62</f>
        <v>8.2075950000000013</v>
      </c>
      <c r="H62" s="2">
        <f>'Moving Avg'!G62</f>
        <v>7.649286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  <c r="M62" s="8">
        <f t="shared" si="0"/>
        <v>25</v>
      </c>
      <c r="N62" s="8">
        <f t="shared" si="1"/>
        <v>0</v>
      </c>
      <c r="O62" s="8">
        <f t="shared" si="2"/>
        <v>75</v>
      </c>
      <c r="P62" s="8">
        <f t="shared" si="3"/>
        <v>33</v>
      </c>
      <c r="Q62" s="9">
        <f t="shared" si="4"/>
        <v>24.95</v>
      </c>
      <c r="R62" s="9">
        <f t="shared" si="5"/>
        <v>39.5</v>
      </c>
      <c r="S62" s="9">
        <f t="shared" si="6"/>
        <v>37.35</v>
      </c>
      <c r="T62" s="9">
        <f t="shared" si="7"/>
        <v>33.25</v>
      </c>
      <c r="U62" s="8">
        <f t="shared" si="8"/>
        <v>33.933333333333337</v>
      </c>
      <c r="V62" s="8">
        <f t="shared" si="9"/>
        <v>33.762500000000003</v>
      </c>
    </row>
    <row r="63" spans="1:22" ht="13.5" x14ac:dyDescent="0.25">
      <c r="A63" s="3">
        <f>RSI!A63</f>
        <v>42095</v>
      </c>
      <c r="B63" s="2">
        <f>RSI!B63</f>
        <v>8.4445999999999994</v>
      </c>
      <c r="C63" s="2">
        <f>RSI!I63</f>
        <v>62.47004852013216</v>
      </c>
      <c r="D63" s="2">
        <f>MACD!E63</f>
        <v>-3.8601068941067851E-2</v>
      </c>
      <c r="E63" s="2">
        <f>MACD!F63</f>
        <v>-0.18789416364833705</v>
      </c>
      <c r="F63" s="2">
        <f>'Moving Avg'!D63</f>
        <v>8.425180000000001</v>
      </c>
      <c r="G63" s="2">
        <f>'Moving Avg'!F63</f>
        <v>8.2493599999999994</v>
      </c>
      <c r="H63" s="2">
        <f>'Moving Avg'!G63</f>
        <v>7.6723600000000003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  <c r="M63" s="8">
        <f t="shared" si="0"/>
        <v>25</v>
      </c>
      <c r="N63" s="8">
        <f t="shared" si="1"/>
        <v>0</v>
      </c>
      <c r="O63" s="8">
        <f t="shared" si="2"/>
        <v>75</v>
      </c>
      <c r="P63" s="8">
        <f t="shared" si="3"/>
        <v>67</v>
      </c>
      <c r="Q63" s="9">
        <f t="shared" si="4"/>
        <v>30.049999999999997</v>
      </c>
      <c r="R63" s="9">
        <f t="shared" si="5"/>
        <v>48</v>
      </c>
      <c r="S63" s="9">
        <f t="shared" si="6"/>
        <v>52.650000000000006</v>
      </c>
      <c r="T63" s="9">
        <f t="shared" si="7"/>
        <v>41.75</v>
      </c>
      <c r="U63" s="8">
        <f t="shared" si="8"/>
        <v>43.566666666666663</v>
      </c>
      <c r="V63" s="8">
        <f t="shared" si="9"/>
        <v>43.112499999999997</v>
      </c>
    </row>
    <row r="64" spans="1:22" ht="13.5" x14ac:dyDescent="0.25">
      <c r="A64" s="3">
        <f>RSI!A64</f>
        <v>42096</v>
      </c>
      <c r="B64" s="2">
        <f>RSI!B64</f>
        <v>8.2277000000000005</v>
      </c>
      <c r="C64" s="2">
        <f>RSI!I64</f>
        <v>53.92910397390856</v>
      </c>
      <c r="D64" s="2">
        <f>MACD!E64</f>
        <v>-2.8609721094705165E-2</v>
      </c>
      <c r="E64" s="2">
        <f>MACD!F64</f>
        <v>-0.1560372751376107</v>
      </c>
      <c r="F64" s="2">
        <f>'Moving Avg'!D64</f>
        <v>8.4002599999999994</v>
      </c>
      <c r="G64" s="2">
        <f>'Moving Avg'!F64</f>
        <v>8.2802800000000012</v>
      </c>
      <c r="H64" s="2">
        <f>'Moving Avg'!G64</f>
        <v>7.6910959999999999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BULLISH DIVERGENCE</v>
      </c>
      <c r="M64" s="8">
        <f t="shared" si="0"/>
        <v>25</v>
      </c>
      <c r="N64" s="8">
        <f t="shared" si="1"/>
        <v>0</v>
      </c>
      <c r="O64" s="8">
        <f t="shared" si="2"/>
        <v>75</v>
      </c>
      <c r="P64" s="8">
        <f t="shared" si="3"/>
        <v>50</v>
      </c>
      <c r="Q64" s="9">
        <f t="shared" si="4"/>
        <v>27.5</v>
      </c>
      <c r="R64" s="9">
        <f t="shared" si="5"/>
        <v>43.75</v>
      </c>
      <c r="S64" s="9">
        <f t="shared" si="6"/>
        <v>45</v>
      </c>
      <c r="T64" s="9">
        <f t="shared" si="7"/>
        <v>37.5</v>
      </c>
      <c r="U64" s="8">
        <f t="shared" si="8"/>
        <v>38.75</v>
      </c>
      <c r="V64" s="8">
        <f t="shared" si="9"/>
        <v>38.4375</v>
      </c>
    </row>
    <row r="65" spans="1:22" ht="13.5" x14ac:dyDescent="0.25">
      <c r="A65" s="3">
        <f>RSI!A65</f>
        <v>42097</v>
      </c>
      <c r="B65" s="2">
        <f>RSI!B65</f>
        <v>8.4861000000000004</v>
      </c>
      <c r="C65" s="2">
        <f>RSI!I65</f>
        <v>60.804367869690417</v>
      </c>
      <c r="D65" s="2">
        <f>MACD!E65</f>
        <v>-5.1799218293808735E-3</v>
      </c>
      <c r="E65" s="2">
        <f>MACD!F65</f>
        <v>-0.12586580447596474</v>
      </c>
      <c r="F65" s="2">
        <f>'Moving Avg'!D65</f>
        <v>8.3993399999999987</v>
      </c>
      <c r="G65" s="2">
        <f>'Moving Avg'!F65</f>
        <v>8.3264249999999986</v>
      </c>
      <c r="H65" s="2">
        <f>'Moving Avg'!G65</f>
        <v>7.7159219999999991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BULLISH DIVERGENCE</v>
      </c>
      <c r="M65" s="8">
        <f t="shared" si="0"/>
        <v>25</v>
      </c>
      <c r="N65" s="8">
        <f t="shared" si="1"/>
        <v>0</v>
      </c>
      <c r="O65" s="8">
        <f t="shared" si="2"/>
        <v>75</v>
      </c>
      <c r="P65" s="8">
        <f t="shared" si="3"/>
        <v>50</v>
      </c>
      <c r="Q65" s="9">
        <f t="shared" si="4"/>
        <v>27.5</v>
      </c>
      <c r="R65" s="9">
        <f t="shared" si="5"/>
        <v>43.75</v>
      </c>
      <c r="S65" s="9">
        <f t="shared" si="6"/>
        <v>45</v>
      </c>
      <c r="T65" s="9">
        <f t="shared" si="7"/>
        <v>37.5</v>
      </c>
      <c r="U65" s="8">
        <f t="shared" si="8"/>
        <v>38.75</v>
      </c>
      <c r="V65" s="8">
        <f t="shared" si="9"/>
        <v>38.4375</v>
      </c>
    </row>
    <row r="66" spans="1:22" ht="13.5" x14ac:dyDescent="0.25">
      <c r="A66" s="3">
        <f>RSI!A66</f>
        <v>42100</v>
      </c>
      <c r="B66" s="2">
        <f>RSI!B66</f>
        <v>8.4583999999999993</v>
      </c>
      <c r="C66" s="2">
        <f>RSI!I66</f>
        <v>59.774572031983915</v>
      </c>
      <c r="D66" s="2">
        <f>MACD!E66</f>
        <v>-3.2023876832791842E-3</v>
      </c>
      <c r="E66" s="2">
        <f>MACD!F66</f>
        <v>-0.10133312111742762</v>
      </c>
      <c r="F66" s="2">
        <f>'Moving Avg'!D66</f>
        <v>8.4113399999999992</v>
      </c>
      <c r="G66" s="2">
        <f>'Moving Avg'!F66</f>
        <v>8.3601100000000006</v>
      </c>
      <c r="H66" s="2">
        <f>'Moving Avg'!G66</f>
        <v>7.7383479999999984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CONFIRMED BULLISH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75</v>
      </c>
      <c r="P66" s="8">
        <f t="shared" ref="P66:P129" si="13">IF(L66="confirmed bullish", 34, IF(L66="bullish divergence",17, 0))+IF(J66="bullish",33,IF(J66="bearish",0,16.5))+IF(K66="strong",33,IF(K66="weak",0,16.5))</f>
        <v>67</v>
      </c>
      <c r="Q66" s="9">
        <f t="shared" si="4"/>
        <v>30.049999999999997</v>
      </c>
      <c r="R66" s="9">
        <f t="shared" si="5"/>
        <v>48</v>
      </c>
      <c r="S66" s="9">
        <f t="shared" si="6"/>
        <v>52.650000000000006</v>
      </c>
      <c r="T66" s="9">
        <f t="shared" si="7"/>
        <v>41.75</v>
      </c>
      <c r="U66" s="8">
        <f t="shared" si="8"/>
        <v>43.566666666666663</v>
      </c>
      <c r="V66" s="8">
        <f t="shared" si="9"/>
        <v>43.112499999999997</v>
      </c>
    </row>
    <row r="67" spans="1:22" ht="13.5" x14ac:dyDescent="0.25">
      <c r="A67" s="3">
        <f>RSI!A67</f>
        <v>42101</v>
      </c>
      <c r="B67" s="2">
        <f>RSI!B67</f>
        <v>8.4583999999999993</v>
      </c>
      <c r="C67" s="2">
        <f>RSI!I67</f>
        <v>59.774572031983915</v>
      </c>
      <c r="D67" s="2">
        <f>MACD!E67</f>
        <v>2.504784434210805E-2</v>
      </c>
      <c r="E67" s="2">
        <f>MACD!F67</f>
        <v>-7.6056928025520498E-2</v>
      </c>
      <c r="F67" s="2">
        <f>'Moving Avg'!D67</f>
        <v>8.4150399999999994</v>
      </c>
      <c r="G67" s="2">
        <f>'Moving Avg'!F67</f>
        <v>8.3785699999999999</v>
      </c>
      <c r="H67" s="2">
        <f>'Moving Avg'!G67</f>
        <v>7.7604059999999979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CONFIRMED BULLISH</v>
      </c>
      <c r="M67" s="8">
        <f t="shared" si="10"/>
        <v>25</v>
      </c>
      <c r="N67" s="8">
        <f t="shared" si="11"/>
        <v>0</v>
      </c>
      <c r="O67" s="8">
        <f t="shared" si="12"/>
        <v>75</v>
      </c>
      <c r="P67" s="8">
        <f t="shared" si="13"/>
        <v>67</v>
      </c>
      <c r="Q67" s="9">
        <f t="shared" ref="Q67:Q130" si="14">0.35*M67+N67*0.35+O67*0.15+P67*0.15</f>
        <v>30.049999999999997</v>
      </c>
      <c r="R67" s="9">
        <f t="shared" ref="R67:R130" si="15">M67*0.2+N67*0.2+O67*0.35+P67*0.25</f>
        <v>48</v>
      </c>
      <c r="S67" s="9">
        <f t="shared" ref="S67:S130" si="16">M67*0.15+N67*0.15+O67*0.25+P67*0.45</f>
        <v>52.650000000000006</v>
      </c>
      <c r="T67" s="9">
        <f t="shared" ref="T67:T130" si="17">0.25*SUM(M67:P67)</f>
        <v>41.75</v>
      </c>
      <c r="U67" s="8">
        <f t="shared" ref="U67:U130" si="18">SUM(Q67:S67)/3</f>
        <v>43.566666666666663</v>
      </c>
      <c r="V67" s="8">
        <f t="shared" ref="V67:V130" si="19">SUM(Q67:T67)/4</f>
        <v>43.112499999999997</v>
      </c>
    </row>
    <row r="68" spans="1:22" ht="13.5" x14ac:dyDescent="0.25">
      <c r="A68" s="3">
        <f>RSI!A68</f>
        <v>42102</v>
      </c>
      <c r="B68" s="2">
        <f>RSI!B68</f>
        <v>8.4629999999999992</v>
      </c>
      <c r="C68" s="2">
        <f>RSI!I68</f>
        <v>59.905354689965371</v>
      </c>
      <c r="D68" s="2">
        <f>MACD!E68</f>
        <v>3.2723121919353559E-2</v>
      </c>
      <c r="E68" s="2">
        <f>MACD!F68</f>
        <v>-5.4300918036545687E-2</v>
      </c>
      <c r="F68" s="2">
        <f>'Moving Avg'!D68</f>
        <v>8.4187199999999986</v>
      </c>
      <c r="G68" s="2">
        <f>'Moving Avg'!F68</f>
        <v>8.3864149999999995</v>
      </c>
      <c r="H68" s="2">
        <f>'Moving Avg'!G68</f>
        <v>7.7825559999999987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CONFIRMED BULLISH</v>
      </c>
      <c r="M68" s="8">
        <f t="shared" si="10"/>
        <v>25</v>
      </c>
      <c r="N68" s="8">
        <f t="shared" si="11"/>
        <v>0</v>
      </c>
      <c r="O68" s="8">
        <f t="shared" si="12"/>
        <v>75</v>
      </c>
      <c r="P68" s="8">
        <f t="shared" si="13"/>
        <v>67</v>
      </c>
      <c r="Q68" s="9">
        <f t="shared" si="14"/>
        <v>30.049999999999997</v>
      </c>
      <c r="R68" s="9">
        <f t="shared" si="15"/>
        <v>48</v>
      </c>
      <c r="S68" s="9">
        <f t="shared" si="16"/>
        <v>52.650000000000006</v>
      </c>
      <c r="T68" s="9">
        <f t="shared" si="17"/>
        <v>41.75</v>
      </c>
      <c r="U68" s="8">
        <f t="shared" si="18"/>
        <v>43.566666666666663</v>
      </c>
      <c r="V68" s="8">
        <f t="shared" si="19"/>
        <v>43.112499999999997</v>
      </c>
    </row>
    <row r="69" spans="1:22" ht="13.5" x14ac:dyDescent="0.25">
      <c r="A69" s="3">
        <f>RSI!A69</f>
        <v>42104</v>
      </c>
      <c r="B69" s="2">
        <f>RSI!B69</f>
        <v>8.4352999999999998</v>
      </c>
      <c r="C69" s="2">
        <f>RSI!I69</f>
        <v>58.668381702309404</v>
      </c>
      <c r="D69" s="2">
        <f>MACD!E69</f>
        <v>3.258696478563472E-2</v>
      </c>
      <c r="E69" s="2">
        <f>MACD!F69</f>
        <v>-3.6923341472109607E-2</v>
      </c>
      <c r="F69" s="2">
        <f>'Moving Avg'!D69</f>
        <v>8.4602399999999989</v>
      </c>
      <c r="G69" s="2">
        <f>'Moving Avg'!F69</f>
        <v>8.4021050000000006</v>
      </c>
      <c r="H69" s="2">
        <f>'Moving Avg'!G69</f>
        <v>7.8045199999999992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  <c r="M69" s="8">
        <f t="shared" si="10"/>
        <v>25</v>
      </c>
      <c r="N69" s="8">
        <f t="shared" si="11"/>
        <v>0</v>
      </c>
      <c r="O69" s="8">
        <f t="shared" si="12"/>
        <v>75</v>
      </c>
      <c r="P69" s="8">
        <f t="shared" si="13"/>
        <v>67</v>
      </c>
      <c r="Q69" s="9">
        <f t="shared" si="14"/>
        <v>30.049999999999997</v>
      </c>
      <c r="R69" s="9">
        <f t="shared" si="15"/>
        <v>48</v>
      </c>
      <c r="S69" s="9">
        <f t="shared" si="16"/>
        <v>52.650000000000006</v>
      </c>
      <c r="T69" s="9">
        <f t="shared" si="17"/>
        <v>41.75</v>
      </c>
      <c r="U69" s="8">
        <f t="shared" si="18"/>
        <v>43.566666666666663</v>
      </c>
      <c r="V69" s="8">
        <f t="shared" si="19"/>
        <v>43.112499999999997</v>
      </c>
    </row>
    <row r="70" spans="1:22" ht="13.5" x14ac:dyDescent="0.25">
      <c r="A70" s="3">
        <f>RSI!A70</f>
        <v>42107</v>
      </c>
      <c r="B70" s="2">
        <f>RSI!B70</f>
        <v>8.4352999999999998</v>
      </c>
      <c r="C70" s="2">
        <f>RSI!I70</f>
        <v>58.668381702309404</v>
      </c>
      <c r="D70" s="2">
        <f>MACD!E70</f>
        <v>5.2455366292999628E-2</v>
      </c>
      <c r="E70" s="2">
        <f>MACD!F70</f>
        <v>-1.9047599919087759E-2</v>
      </c>
      <c r="F70" s="2">
        <f>'Moving Avg'!D70</f>
        <v>8.450079999999998</v>
      </c>
      <c r="G70" s="2">
        <f>'Moving Avg'!F70</f>
        <v>8.4085650000000012</v>
      </c>
      <c r="H70" s="2">
        <f>'Moving Avg'!G70</f>
        <v>7.826483999999998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BULLISH DIVERGENCE</v>
      </c>
      <c r="M70" s="8">
        <f t="shared" si="10"/>
        <v>25</v>
      </c>
      <c r="N70" s="8">
        <f t="shared" si="11"/>
        <v>0</v>
      </c>
      <c r="O70" s="8">
        <f t="shared" si="12"/>
        <v>75</v>
      </c>
      <c r="P70" s="8">
        <f t="shared" si="13"/>
        <v>50</v>
      </c>
      <c r="Q70" s="9">
        <f t="shared" si="14"/>
        <v>27.5</v>
      </c>
      <c r="R70" s="9">
        <f t="shared" si="15"/>
        <v>43.75</v>
      </c>
      <c r="S70" s="9">
        <f t="shared" si="16"/>
        <v>45</v>
      </c>
      <c r="T70" s="9">
        <f t="shared" si="17"/>
        <v>37.5</v>
      </c>
      <c r="U70" s="8">
        <f t="shared" si="18"/>
        <v>38.75</v>
      </c>
      <c r="V70" s="8">
        <f t="shared" si="19"/>
        <v>38.4375</v>
      </c>
    </row>
    <row r="71" spans="1:22" ht="13.5" x14ac:dyDescent="0.25">
      <c r="A71" s="3">
        <f>RSI!A71</f>
        <v>42108</v>
      </c>
      <c r="B71" s="2">
        <f>RSI!B71</f>
        <v>8.4629999999999992</v>
      </c>
      <c r="C71" s="2">
        <f>RSI!I71</f>
        <v>59.635030178824834</v>
      </c>
      <c r="D71" s="2">
        <f>MACD!E71</f>
        <v>5.1803482957822666E-2</v>
      </c>
      <c r="E71" s="2">
        <f>MACD!F71</f>
        <v>-4.8773833437056741E-3</v>
      </c>
      <c r="F71" s="2">
        <f>'Moving Avg'!D71</f>
        <v>8.4509999999999987</v>
      </c>
      <c r="G71" s="2">
        <f>'Moving Avg'!F71</f>
        <v>8.4166399999999992</v>
      </c>
      <c r="H71" s="2">
        <f>'Moving Avg'!G71</f>
        <v>7.8480799999999995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  <c r="M71" s="8">
        <f t="shared" si="10"/>
        <v>25</v>
      </c>
      <c r="N71" s="8">
        <f t="shared" si="11"/>
        <v>0</v>
      </c>
      <c r="O71" s="8">
        <f t="shared" si="12"/>
        <v>75</v>
      </c>
      <c r="P71" s="8">
        <f t="shared" si="13"/>
        <v>67</v>
      </c>
      <c r="Q71" s="9">
        <f t="shared" si="14"/>
        <v>30.049999999999997</v>
      </c>
      <c r="R71" s="9">
        <f t="shared" si="15"/>
        <v>48</v>
      </c>
      <c r="S71" s="9">
        <f t="shared" si="16"/>
        <v>52.650000000000006</v>
      </c>
      <c r="T71" s="9">
        <f t="shared" si="17"/>
        <v>41.75</v>
      </c>
      <c r="U71" s="8">
        <f t="shared" si="18"/>
        <v>43.566666666666663</v>
      </c>
      <c r="V71" s="8">
        <f t="shared" si="19"/>
        <v>43.112499999999997</v>
      </c>
    </row>
    <row r="72" spans="1:22" ht="13.5" x14ac:dyDescent="0.25">
      <c r="A72" s="3">
        <f>RSI!A72</f>
        <v>42109</v>
      </c>
      <c r="B72" s="2">
        <f>RSI!B72</f>
        <v>8.4445999999999994</v>
      </c>
      <c r="C72" s="2">
        <f>RSI!I72</f>
        <v>58.653724097808919</v>
      </c>
      <c r="D72" s="2">
        <f>MACD!E72</f>
        <v>5.7713791080317378E-2</v>
      </c>
      <c r="E72" s="2">
        <f>MACD!F72</f>
        <v>7.6408515410989371E-3</v>
      </c>
      <c r="F72" s="2">
        <f>'Moving Avg'!D72</f>
        <v>8.4482400000000002</v>
      </c>
      <c r="G72" s="2">
        <f>'Moving Avg'!F72</f>
        <v>8.4127200000000002</v>
      </c>
      <c r="H72" s="2">
        <f>'Moving Avg'!G72</f>
        <v>7.8693080000000002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BULLISH DIVERGENCE</v>
      </c>
      <c r="M72" s="8">
        <f t="shared" si="10"/>
        <v>25</v>
      </c>
      <c r="N72" s="8">
        <f t="shared" si="11"/>
        <v>0</v>
      </c>
      <c r="O72" s="8">
        <f t="shared" si="12"/>
        <v>75</v>
      </c>
      <c r="P72" s="8">
        <f t="shared" si="13"/>
        <v>50</v>
      </c>
      <c r="Q72" s="9">
        <f t="shared" si="14"/>
        <v>27.5</v>
      </c>
      <c r="R72" s="9">
        <f t="shared" si="15"/>
        <v>43.75</v>
      </c>
      <c r="S72" s="9">
        <f t="shared" si="16"/>
        <v>45</v>
      </c>
      <c r="T72" s="9">
        <f t="shared" si="17"/>
        <v>37.5</v>
      </c>
      <c r="U72" s="8">
        <f t="shared" si="18"/>
        <v>38.75</v>
      </c>
      <c r="V72" s="8">
        <f t="shared" si="19"/>
        <v>38.4375</v>
      </c>
    </row>
    <row r="73" spans="1:22" ht="13.5" x14ac:dyDescent="0.25">
      <c r="A73" s="3">
        <f>RSI!A73</f>
        <v>42110</v>
      </c>
      <c r="B73" s="2">
        <f>RSI!B73</f>
        <v>8.4445999999999994</v>
      </c>
      <c r="C73" s="2">
        <f>RSI!I73</f>
        <v>58.653724097808919</v>
      </c>
      <c r="D73" s="2">
        <f>MACD!E73</f>
        <v>6.2356183015829458E-2</v>
      </c>
      <c r="E73" s="2">
        <f>MACD!F73</f>
        <v>1.8583917836045044E-2</v>
      </c>
      <c r="F73" s="2">
        <f>'Moving Avg'!D73</f>
        <v>8.4445599999999992</v>
      </c>
      <c r="G73" s="2">
        <f>'Moving Avg'!F73</f>
        <v>8.4127200000000002</v>
      </c>
      <c r="H73" s="2">
        <f>'Moving Avg'!G73</f>
        <v>7.890536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BULLISH DIVERGENCE</v>
      </c>
      <c r="M73" s="8">
        <f t="shared" si="10"/>
        <v>25</v>
      </c>
      <c r="N73" s="8">
        <f t="shared" si="11"/>
        <v>0</v>
      </c>
      <c r="O73" s="8">
        <f t="shared" si="12"/>
        <v>75</v>
      </c>
      <c r="P73" s="8">
        <f t="shared" si="13"/>
        <v>50</v>
      </c>
      <c r="Q73" s="9">
        <f t="shared" si="14"/>
        <v>27.5</v>
      </c>
      <c r="R73" s="9">
        <f t="shared" si="15"/>
        <v>43.75</v>
      </c>
      <c r="S73" s="9">
        <f t="shared" si="16"/>
        <v>45</v>
      </c>
      <c r="T73" s="9">
        <f t="shared" si="17"/>
        <v>37.5</v>
      </c>
      <c r="U73" s="8">
        <f t="shared" si="18"/>
        <v>38.75</v>
      </c>
      <c r="V73" s="8">
        <f t="shared" si="19"/>
        <v>38.4375</v>
      </c>
    </row>
    <row r="74" spans="1:22" ht="13.5" x14ac:dyDescent="0.25">
      <c r="A74" s="3">
        <f>RSI!A74</f>
        <v>42111</v>
      </c>
      <c r="B74" s="2">
        <f>RSI!B74</f>
        <v>8.4907000000000004</v>
      </c>
      <c r="C74" s="2">
        <f>RSI!I74</f>
        <v>60.540445158679489</v>
      </c>
      <c r="D74" s="2">
        <f>MACD!E74</f>
        <v>2.8498727318401862E-2</v>
      </c>
      <c r="E74" s="2">
        <f>MACD!F74</f>
        <v>2.0566879732516408E-2</v>
      </c>
      <c r="F74" s="2">
        <f>'Moving Avg'!D74</f>
        <v>8.4556399999999989</v>
      </c>
      <c r="G74" s="2">
        <f>'Moving Avg'!F74</f>
        <v>8.4274850000000008</v>
      </c>
      <c r="H74" s="2">
        <f>'Moving Avg'!G74</f>
        <v>7.9126859999999999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  <c r="M74" s="8">
        <f t="shared" si="10"/>
        <v>25</v>
      </c>
      <c r="N74" s="8">
        <f t="shared" si="11"/>
        <v>0</v>
      </c>
      <c r="O74" s="8">
        <f t="shared" si="12"/>
        <v>75</v>
      </c>
      <c r="P74" s="8">
        <f t="shared" si="13"/>
        <v>67</v>
      </c>
      <c r="Q74" s="9">
        <f t="shared" si="14"/>
        <v>30.049999999999997</v>
      </c>
      <c r="R74" s="9">
        <f t="shared" si="15"/>
        <v>48</v>
      </c>
      <c r="S74" s="9">
        <f t="shared" si="16"/>
        <v>52.650000000000006</v>
      </c>
      <c r="T74" s="9">
        <f t="shared" si="17"/>
        <v>41.75</v>
      </c>
      <c r="U74" s="8">
        <f t="shared" si="18"/>
        <v>43.566666666666663</v>
      </c>
      <c r="V74" s="8">
        <f t="shared" si="19"/>
        <v>43.112499999999997</v>
      </c>
    </row>
    <row r="75" spans="1:22" ht="13.5" x14ac:dyDescent="0.25">
      <c r="A75" s="3">
        <f>RSI!A75</f>
        <v>42114</v>
      </c>
      <c r="B75" s="2">
        <f>RSI!B75</f>
        <v>8.4861000000000004</v>
      </c>
      <c r="C75" s="2">
        <f>RSI!I75</f>
        <v>60.245029094910095</v>
      </c>
      <c r="D75" s="2">
        <f>MACD!E75</f>
        <v>3.8744894765503801E-2</v>
      </c>
      <c r="E75" s="2">
        <f>MACD!F75</f>
        <v>2.4202482739113889E-2</v>
      </c>
      <c r="F75" s="2">
        <f>'Moving Avg'!D75</f>
        <v>8.4657999999999998</v>
      </c>
      <c r="G75" s="2">
        <f>'Moving Avg'!F75</f>
        <v>8.4307149999999993</v>
      </c>
      <c r="H75" s="2">
        <f>'Moving Avg'!G75</f>
        <v>7.9347440000000002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  <c r="M75" s="8">
        <f t="shared" si="10"/>
        <v>25</v>
      </c>
      <c r="N75" s="8">
        <f t="shared" si="11"/>
        <v>0</v>
      </c>
      <c r="O75" s="8">
        <f t="shared" si="12"/>
        <v>75</v>
      </c>
      <c r="P75" s="8">
        <f t="shared" si="13"/>
        <v>67</v>
      </c>
      <c r="Q75" s="9">
        <f t="shared" si="14"/>
        <v>30.049999999999997</v>
      </c>
      <c r="R75" s="9">
        <f t="shared" si="15"/>
        <v>48</v>
      </c>
      <c r="S75" s="9">
        <f t="shared" si="16"/>
        <v>52.650000000000006</v>
      </c>
      <c r="T75" s="9">
        <f t="shared" si="17"/>
        <v>41.75</v>
      </c>
      <c r="U75" s="8">
        <f t="shared" si="18"/>
        <v>43.566666666666663</v>
      </c>
      <c r="V75" s="8">
        <f t="shared" si="19"/>
        <v>43.112499999999997</v>
      </c>
    </row>
    <row r="76" spans="1:22" ht="13.5" x14ac:dyDescent="0.25">
      <c r="A76" s="3">
        <f>RSI!A76</f>
        <v>42115</v>
      </c>
      <c r="B76" s="2">
        <f>RSI!B76</f>
        <v>8.4861000000000004</v>
      </c>
      <c r="C76" s="2">
        <f>RSI!I76</f>
        <v>60.245029094910095</v>
      </c>
      <c r="D76" s="2">
        <f>MACD!E76</f>
        <v>4.2069443109923554E-2</v>
      </c>
      <c r="E76" s="2">
        <f>MACD!F76</f>
        <v>2.7775874813275824E-2</v>
      </c>
      <c r="F76" s="2">
        <f>'Moving Avg'!D76</f>
        <v>8.4704200000000007</v>
      </c>
      <c r="G76" s="2">
        <f>'Moving Avg'!F76</f>
        <v>8.4397149999999996</v>
      </c>
      <c r="H76" s="2">
        <f>'Moving Avg'!G76</f>
        <v>7.9595700000000011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  <c r="M76" s="8">
        <f t="shared" si="10"/>
        <v>25</v>
      </c>
      <c r="N76" s="8">
        <f t="shared" si="11"/>
        <v>0</v>
      </c>
      <c r="O76" s="8">
        <f t="shared" si="12"/>
        <v>75</v>
      </c>
      <c r="P76" s="8">
        <f t="shared" si="13"/>
        <v>100</v>
      </c>
      <c r="Q76" s="9">
        <f t="shared" si="14"/>
        <v>35</v>
      </c>
      <c r="R76" s="9">
        <f t="shared" si="15"/>
        <v>56.25</v>
      </c>
      <c r="S76" s="9">
        <f t="shared" si="16"/>
        <v>67.5</v>
      </c>
      <c r="T76" s="9">
        <f t="shared" si="17"/>
        <v>50</v>
      </c>
      <c r="U76" s="8">
        <f t="shared" si="18"/>
        <v>52.916666666666664</v>
      </c>
      <c r="V76" s="8">
        <f t="shared" si="19"/>
        <v>52.1875</v>
      </c>
    </row>
    <row r="77" spans="1:22" ht="13.5" x14ac:dyDescent="0.25">
      <c r="A77" s="3">
        <f>RSI!A77</f>
        <v>42116</v>
      </c>
      <c r="B77" s="2">
        <f>RSI!B77</f>
        <v>8.4861000000000004</v>
      </c>
      <c r="C77" s="2">
        <f>RSI!I77</f>
        <v>60.245029094910095</v>
      </c>
      <c r="D77" s="2">
        <f>MACD!E77</f>
        <v>4.3879052859997714E-2</v>
      </c>
      <c r="E77" s="2">
        <f>MACD!F77</f>
        <v>3.0996510422620204E-2</v>
      </c>
      <c r="F77" s="2">
        <f>'Moving Avg'!D77</f>
        <v>8.4787199999999991</v>
      </c>
      <c r="G77" s="2">
        <f>'Moving Avg'!F77</f>
        <v>8.4394849999999977</v>
      </c>
      <c r="H77" s="2">
        <f>'Moving Avg'!G77</f>
        <v>7.9862420000000016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  <c r="M77" s="8">
        <f t="shared" si="10"/>
        <v>25</v>
      </c>
      <c r="N77" s="8">
        <f t="shared" si="11"/>
        <v>0</v>
      </c>
      <c r="O77" s="8">
        <f t="shared" si="12"/>
        <v>75</v>
      </c>
      <c r="P77" s="8">
        <f t="shared" si="13"/>
        <v>100</v>
      </c>
      <c r="Q77" s="9">
        <f t="shared" si="14"/>
        <v>35</v>
      </c>
      <c r="R77" s="9">
        <f t="shared" si="15"/>
        <v>56.25</v>
      </c>
      <c r="S77" s="9">
        <f t="shared" si="16"/>
        <v>67.5</v>
      </c>
      <c r="T77" s="9">
        <f t="shared" si="17"/>
        <v>50</v>
      </c>
      <c r="U77" s="8">
        <f t="shared" si="18"/>
        <v>52.916666666666664</v>
      </c>
      <c r="V77" s="8">
        <f t="shared" si="19"/>
        <v>52.1875</v>
      </c>
    </row>
    <row r="78" spans="1:22" ht="13.5" x14ac:dyDescent="0.25">
      <c r="A78" s="3">
        <f>RSI!A78</f>
        <v>42117</v>
      </c>
      <c r="B78" s="2">
        <f>RSI!B78</f>
        <v>8.4769000000000005</v>
      </c>
      <c r="C78" s="2">
        <f>RSI!I78</f>
        <v>59.519537986218872</v>
      </c>
      <c r="D78" s="2">
        <f>MACD!E78</f>
        <v>4.5870296363789365E-2</v>
      </c>
      <c r="E78" s="2">
        <f>MACD!F78</f>
        <v>3.3971267610854033E-2</v>
      </c>
      <c r="F78" s="2">
        <f>'Moving Avg'!D78</f>
        <v>8.4851799999999997</v>
      </c>
      <c r="G78" s="2">
        <f>'Moving Avg'!F78</f>
        <v>8.4434099999999965</v>
      </c>
      <c r="H78" s="2">
        <f>'Moving Avg'!G78</f>
        <v>8.0099620000000016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  <c r="M78" s="8">
        <f t="shared" si="10"/>
        <v>25</v>
      </c>
      <c r="N78" s="8">
        <f t="shared" si="11"/>
        <v>0</v>
      </c>
      <c r="O78" s="8">
        <f t="shared" si="12"/>
        <v>75</v>
      </c>
      <c r="P78" s="8">
        <f t="shared" si="13"/>
        <v>100</v>
      </c>
      <c r="Q78" s="9">
        <f t="shared" si="14"/>
        <v>35</v>
      </c>
      <c r="R78" s="9">
        <f t="shared" si="15"/>
        <v>56.25</v>
      </c>
      <c r="S78" s="9">
        <f t="shared" si="16"/>
        <v>67.5</v>
      </c>
      <c r="T78" s="9">
        <f t="shared" si="17"/>
        <v>50</v>
      </c>
      <c r="U78" s="8">
        <f t="shared" si="18"/>
        <v>52.916666666666664</v>
      </c>
      <c r="V78" s="8">
        <f t="shared" si="19"/>
        <v>52.1875</v>
      </c>
    </row>
    <row r="79" spans="1:22" ht="13.5" x14ac:dyDescent="0.25">
      <c r="A79" s="3">
        <f>RSI!A79</f>
        <v>42118</v>
      </c>
      <c r="B79" s="2">
        <f>RSI!B79</f>
        <v>8.4215</v>
      </c>
      <c r="C79" s="2">
        <f>RSI!I79</f>
        <v>55.208117000015392</v>
      </c>
      <c r="D79" s="2">
        <f>MACD!E79</f>
        <v>4.6591409691673746E-2</v>
      </c>
      <c r="E79" s="2">
        <f>MACD!F79</f>
        <v>3.6495296027017975E-2</v>
      </c>
      <c r="F79" s="2">
        <f>'Moving Avg'!D79</f>
        <v>8.4713400000000014</v>
      </c>
      <c r="G79" s="2">
        <f>'Moving Avg'!F79</f>
        <v>8.4468699999999988</v>
      </c>
      <c r="H79" s="2">
        <f>'Moving Avg'!G79</f>
        <v>8.0361720000000005</v>
      </c>
      <c r="I79" s="2">
        <f>'Moving Avg'!H79</f>
        <v>0</v>
      </c>
      <c r="J79" s="6" t="str">
        <f>OBV!F79</f>
        <v>BEARISH</v>
      </c>
      <c r="K79" s="6" t="str">
        <f>OBV!G79</f>
        <v>WEAK</v>
      </c>
      <c r="L79" s="6" t="str">
        <f>OBV!H79</f>
        <v>CONFIRMED BEARISH</v>
      </c>
      <c r="M79" s="8">
        <f t="shared" si="10"/>
        <v>25</v>
      </c>
      <c r="N79" s="8">
        <f t="shared" si="11"/>
        <v>0</v>
      </c>
      <c r="O79" s="8">
        <f t="shared" si="12"/>
        <v>75</v>
      </c>
      <c r="P79" s="8">
        <f t="shared" si="13"/>
        <v>0</v>
      </c>
      <c r="Q79" s="9">
        <f t="shared" si="14"/>
        <v>20</v>
      </c>
      <c r="R79" s="9">
        <f t="shared" si="15"/>
        <v>31.25</v>
      </c>
      <c r="S79" s="9">
        <f t="shared" si="16"/>
        <v>22.5</v>
      </c>
      <c r="T79" s="9">
        <f t="shared" si="17"/>
        <v>25</v>
      </c>
      <c r="U79" s="8">
        <f t="shared" si="18"/>
        <v>24.583333333333332</v>
      </c>
      <c r="V79" s="8">
        <f t="shared" si="19"/>
        <v>24.6875</v>
      </c>
    </row>
    <row r="80" spans="1:22" ht="13.5" x14ac:dyDescent="0.25">
      <c r="A80" s="3">
        <f>RSI!A80</f>
        <v>42121</v>
      </c>
      <c r="B80" s="2">
        <f>RSI!B80</f>
        <v>8.4445999999999994</v>
      </c>
      <c r="C80" s="2">
        <f>RSI!I80</f>
        <v>56.619177266243916</v>
      </c>
      <c r="D80" s="2">
        <f>MACD!E80</f>
        <v>4.5071582131562593E-2</v>
      </c>
      <c r="E80" s="2">
        <f>MACD!F80</f>
        <v>3.8210553247926902E-2</v>
      </c>
      <c r="F80" s="2">
        <f>'Moving Avg'!D80</f>
        <v>8.4630400000000012</v>
      </c>
      <c r="G80" s="2">
        <f>'Moving Avg'!F80</f>
        <v>8.444564999999999</v>
      </c>
      <c r="H80" s="2">
        <f>'Moving Avg'!G80</f>
        <v>8.0669980000000017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CONFIRMED BEARISH</v>
      </c>
      <c r="M80" s="8">
        <f t="shared" si="10"/>
        <v>25</v>
      </c>
      <c r="N80" s="8">
        <f t="shared" si="11"/>
        <v>0</v>
      </c>
      <c r="O80" s="8">
        <f t="shared" si="12"/>
        <v>75</v>
      </c>
      <c r="P80" s="8">
        <f t="shared" si="13"/>
        <v>0</v>
      </c>
      <c r="Q80" s="9">
        <f t="shared" si="14"/>
        <v>20</v>
      </c>
      <c r="R80" s="9">
        <f t="shared" si="15"/>
        <v>31.25</v>
      </c>
      <c r="S80" s="9">
        <f t="shared" si="16"/>
        <v>22.5</v>
      </c>
      <c r="T80" s="9">
        <f t="shared" si="17"/>
        <v>25</v>
      </c>
      <c r="U80" s="8">
        <f t="shared" si="18"/>
        <v>24.583333333333332</v>
      </c>
      <c r="V80" s="8">
        <f t="shared" si="19"/>
        <v>24.6875</v>
      </c>
    </row>
    <row r="81" spans="1:22" ht="13.5" x14ac:dyDescent="0.25">
      <c r="A81" s="3">
        <f>RSI!A81</f>
        <v>42122</v>
      </c>
      <c r="B81" s="2">
        <f>RSI!B81</f>
        <v>8.4215</v>
      </c>
      <c r="C81" s="2">
        <f>RSI!I81</f>
        <v>54.761351077201873</v>
      </c>
      <c r="D81" s="2">
        <f>MACD!E81</f>
        <v>4.9233864446216913E-2</v>
      </c>
      <c r="E81" s="2">
        <f>MACD!F81</f>
        <v>4.0415215487584907E-2</v>
      </c>
      <c r="F81" s="2">
        <f>'Moving Avg'!D81</f>
        <v>8.4501200000000019</v>
      </c>
      <c r="G81" s="2">
        <f>'Moving Avg'!F81</f>
        <v>8.4457199999999997</v>
      </c>
      <c r="H81" s="2">
        <f>'Moving Avg'!G81</f>
        <v>8.096070000000001</v>
      </c>
      <c r="I81" s="2">
        <f>'Moving Avg'!H81</f>
        <v>0</v>
      </c>
      <c r="J81" s="6" t="str">
        <f>OBV!F81</f>
        <v>BEARISH</v>
      </c>
      <c r="K81" s="6" t="str">
        <f>OBV!G81</f>
        <v>WEAK</v>
      </c>
      <c r="L81" s="6" t="str">
        <f>OBV!H81</f>
        <v>CONFIRMED BEARISH</v>
      </c>
      <c r="M81" s="8">
        <f t="shared" si="10"/>
        <v>25</v>
      </c>
      <c r="N81" s="8">
        <f t="shared" si="11"/>
        <v>0</v>
      </c>
      <c r="O81" s="8">
        <f t="shared" si="12"/>
        <v>75</v>
      </c>
      <c r="P81" s="8">
        <f t="shared" si="13"/>
        <v>0</v>
      </c>
      <c r="Q81" s="9">
        <f t="shared" si="14"/>
        <v>20</v>
      </c>
      <c r="R81" s="9">
        <f t="shared" si="15"/>
        <v>31.25</v>
      </c>
      <c r="S81" s="9">
        <f t="shared" si="16"/>
        <v>22.5</v>
      </c>
      <c r="T81" s="9">
        <f t="shared" si="17"/>
        <v>25</v>
      </c>
      <c r="U81" s="8">
        <f t="shared" si="18"/>
        <v>24.583333333333332</v>
      </c>
      <c r="V81" s="8">
        <f t="shared" si="19"/>
        <v>24.6875</v>
      </c>
    </row>
    <row r="82" spans="1:22" ht="13.5" x14ac:dyDescent="0.25">
      <c r="A82" s="3">
        <f>RSI!A82</f>
        <v>42123</v>
      </c>
      <c r="B82" s="2">
        <f>RSI!B82</f>
        <v>8.4169</v>
      </c>
      <c r="C82" s="2">
        <f>RSI!I82</f>
        <v>54.378701800439387</v>
      </c>
      <c r="D82" s="2">
        <f>MACD!E82</f>
        <v>4.9916748146344503E-2</v>
      </c>
      <c r="E82" s="2">
        <f>MACD!F82</f>
        <v>4.2315522019336832E-2</v>
      </c>
      <c r="F82" s="2">
        <f>'Moving Avg'!D82</f>
        <v>8.43628</v>
      </c>
      <c r="G82" s="2">
        <f>'Moving Avg'!F82</f>
        <v>8.4445700000000006</v>
      </c>
      <c r="H82" s="2">
        <f>'Moving Avg'!G82</f>
        <v>8.1232040000000012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CONFIRMED BEARISH</v>
      </c>
      <c r="M82" s="8">
        <f t="shared" si="10"/>
        <v>25</v>
      </c>
      <c r="N82" s="8">
        <f t="shared" si="11"/>
        <v>0</v>
      </c>
      <c r="O82" s="8">
        <f t="shared" si="12"/>
        <v>75</v>
      </c>
      <c r="P82" s="8">
        <f t="shared" si="13"/>
        <v>0</v>
      </c>
      <c r="Q82" s="9">
        <f t="shared" si="14"/>
        <v>20</v>
      </c>
      <c r="R82" s="9">
        <f t="shared" si="15"/>
        <v>31.25</v>
      </c>
      <c r="S82" s="9">
        <f t="shared" si="16"/>
        <v>22.5</v>
      </c>
      <c r="T82" s="9">
        <f t="shared" si="17"/>
        <v>25</v>
      </c>
      <c r="U82" s="8">
        <f t="shared" si="18"/>
        <v>24.583333333333332</v>
      </c>
      <c r="V82" s="8">
        <f t="shared" si="19"/>
        <v>24.6875</v>
      </c>
    </row>
    <row r="83" spans="1:22" ht="13.5" x14ac:dyDescent="0.25">
      <c r="A83" s="3">
        <f>RSI!A83</f>
        <v>42124</v>
      </c>
      <c r="B83" s="2">
        <f>RSI!B83</f>
        <v>8.4169</v>
      </c>
      <c r="C83" s="2">
        <f>RSI!I83</f>
        <v>54.378701800439387</v>
      </c>
      <c r="D83" s="2">
        <f>MACD!E83</f>
        <v>5.0198588673266542E-2</v>
      </c>
      <c r="E83" s="2">
        <f>MACD!F83</f>
        <v>4.3892135350122777E-2</v>
      </c>
      <c r="F83" s="2">
        <f>'Moving Avg'!D83</f>
        <v>8.4242799999999995</v>
      </c>
      <c r="G83" s="2">
        <f>'Moving Avg'!F83</f>
        <v>8.4431849999999997</v>
      </c>
      <c r="H83" s="2">
        <f>'Moving Avg'!G83</f>
        <v>8.1503379999999996</v>
      </c>
      <c r="I83" s="2">
        <f>'Moving Avg'!H83</f>
        <v>0</v>
      </c>
      <c r="J83" s="6" t="str">
        <f>OBV!F83</f>
        <v>BEARISH</v>
      </c>
      <c r="K83" s="6" t="str">
        <f>OBV!G83</f>
        <v>WEAK</v>
      </c>
      <c r="L83" s="6" t="str">
        <f>OBV!H83</f>
        <v>CONFIRMED BEARISH</v>
      </c>
      <c r="M83" s="8">
        <f t="shared" si="10"/>
        <v>25</v>
      </c>
      <c r="N83" s="8">
        <f t="shared" si="11"/>
        <v>0</v>
      </c>
      <c r="O83" s="8">
        <f t="shared" si="12"/>
        <v>75</v>
      </c>
      <c r="P83" s="8">
        <f t="shared" si="13"/>
        <v>0</v>
      </c>
      <c r="Q83" s="9">
        <f t="shared" si="14"/>
        <v>20</v>
      </c>
      <c r="R83" s="9">
        <f t="shared" si="15"/>
        <v>31.25</v>
      </c>
      <c r="S83" s="9">
        <f t="shared" si="16"/>
        <v>22.5</v>
      </c>
      <c r="T83" s="9">
        <f t="shared" si="17"/>
        <v>25</v>
      </c>
      <c r="U83" s="8">
        <f t="shared" si="18"/>
        <v>24.583333333333332</v>
      </c>
      <c r="V83" s="8">
        <f t="shared" si="19"/>
        <v>24.6875</v>
      </c>
    </row>
    <row r="84" spans="1:22" ht="13.5" x14ac:dyDescent="0.25">
      <c r="A84" s="3">
        <f>RSI!A84</f>
        <v>42128</v>
      </c>
      <c r="B84" s="2">
        <f>RSI!B84</f>
        <v>8.4169</v>
      </c>
      <c r="C84" s="2">
        <f>RSI!I84</f>
        <v>54.378701800439387</v>
      </c>
      <c r="D84" s="2">
        <f>MACD!E84</f>
        <v>5.7255317420304763E-2</v>
      </c>
      <c r="E84" s="2">
        <f>MACD!F84</f>
        <v>4.6564771764159178E-2</v>
      </c>
      <c r="F84" s="2">
        <f>'Moving Avg'!D84</f>
        <v>8.4233599999999988</v>
      </c>
      <c r="G84" s="2">
        <f>'Moving Avg'!F84</f>
        <v>8.4526449999999986</v>
      </c>
      <c r="H84" s="2">
        <f>'Moving Avg'!G84</f>
        <v>8.1747040000000002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BULLISH DIVERGENCE</v>
      </c>
      <c r="M84" s="8">
        <f t="shared" si="10"/>
        <v>25</v>
      </c>
      <c r="N84" s="8">
        <f t="shared" si="11"/>
        <v>0</v>
      </c>
      <c r="O84" s="8">
        <f t="shared" si="12"/>
        <v>75</v>
      </c>
      <c r="P84" s="8">
        <f t="shared" si="13"/>
        <v>83</v>
      </c>
      <c r="Q84" s="9">
        <f t="shared" si="14"/>
        <v>32.450000000000003</v>
      </c>
      <c r="R84" s="9">
        <f t="shared" si="15"/>
        <v>52</v>
      </c>
      <c r="S84" s="9">
        <f t="shared" si="16"/>
        <v>59.85</v>
      </c>
      <c r="T84" s="9">
        <f t="shared" si="17"/>
        <v>45.75</v>
      </c>
      <c r="U84" s="8">
        <f t="shared" si="18"/>
        <v>48.1</v>
      </c>
      <c r="V84" s="8">
        <f t="shared" si="19"/>
        <v>47.512500000000003</v>
      </c>
    </row>
    <row r="85" spans="1:22" ht="13.5" x14ac:dyDescent="0.25">
      <c r="A85" s="3">
        <f>RSI!A85</f>
        <v>42129</v>
      </c>
      <c r="B85" s="2">
        <f>RSI!B85</f>
        <v>8.4169</v>
      </c>
      <c r="C85" s="2">
        <f>RSI!I85</f>
        <v>54.378701800439387</v>
      </c>
      <c r="D85" s="2">
        <f>MACD!E85</f>
        <v>6.2264944587695936E-2</v>
      </c>
      <c r="E85" s="2">
        <f>MACD!F85</f>
        <v>4.9704806328866535E-2</v>
      </c>
      <c r="F85" s="2">
        <f>'Moving Avg'!D85</f>
        <v>8.417819999999999</v>
      </c>
      <c r="G85" s="2">
        <f>'Moving Avg'!F85</f>
        <v>8.4491849999999982</v>
      </c>
      <c r="H85" s="2">
        <f>'Moving Avg'!G85</f>
        <v>8.1990700000000007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  <c r="M85" s="8">
        <f t="shared" si="10"/>
        <v>25</v>
      </c>
      <c r="N85" s="8">
        <f t="shared" si="11"/>
        <v>0</v>
      </c>
      <c r="O85" s="8">
        <f t="shared" si="12"/>
        <v>75</v>
      </c>
      <c r="P85" s="8">
        <f t="shared" si="13"/>
        <v>0</v>
      </c>
      <c r="Q85" s="9">
        <f t="shared" si="14"/>
        <v>20</v>
      </c>
      <c r="R85" s="9">
        <f t="shared" si="15"/>
        <v>31.25</v>
      </c>
      <c r="S85" s="9">
        <f t="shared" si="16"/>
        <v>22.5</v>
      </c>
      <c r="T85" s="9">
        <f t="shared" si="17"/>
        <v>25</v>
      </c>
      <c r="U85" s="8">
        <f t="shared" si="18"/>
        <v>24.583333333333332</v>
      </c>
      <c r="V85" s="8">
        <f t="shared" si="19"/>
        <v>24.6875</v>
      </c>
    </row>
    <row r="86" spans="1:22" ht="13.5" x14ac:dyDescent="0.25">
      <c r="A86" s="3">
        <f>RSI!A86</f>
        <v>42130</v>
      </c>
      <c r="B86" s="2">
        <f>RSI!B86</f>
        <v>8.4169</v>
      </c>
      <c r="C86" s="2">
        <f>RSI!I86</f>
        <v>54.378701800439387</v>
      </c>
      <c r="D86" s="2">
        <f>MACD!E86</f>
        <v>6.6268898128098996E-2</v>
      </c>
      <c r="E86" s="2">
        <f>MACD!F86</f>
        <v>5.301762468871303E-2</v>
      </c>
      <c r="F86" s="2">
        <f>'Moving Avg'!D86</f>
        <v>8.4169</v>
      </c>
      <c r="G86" s="2">
        <f>'Moving Avg'!F86</f>
        <v>8.4471099999999986</v>
      </c>
      <c r="H86" s="2">
        <f>'Moving Avg'!G86</f>
        <v>8.2243580000000005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  <c r="M86" s="8">
        <f t="shared" si="10"/>
        <v>25</v>
      </c>
      <c r="N86" s="8">
        <f t="shared" si="11"/>
        <v>0</v>
      </c>
      <c r="O86" s="8">
        <f t="shared" si="12"/>
        <v>75</v>
      </c>
      <c r="P86" s="8">
        <f t="shared" si="13"/>
        <v>0</v>
      </c>
      <c r="Q86" s="9">
        <f t="shared" si="14"/>
        <v>20</v>
      </c>
      <c r="R86" s="9">
        <f t="shared" si="15"/>
        <v>31.25</v>
      </c>
      <c r="S86" s="9">
        <f t="shared" si="16"/>
        <v>22.5</v>
      </c>
      <c r="T86" s="9">
        <f t="shared" si="17"/>
        <v>25</v>
      </c>
      <c r="U86" s="8">
        <f t="shared" si="18"/>
        <v>24.583333333333332</v>
      </c>
      <c r="V86" s="8">
        <f t="shared" si="19"/>
        <v>24.6875</v>
      </c>
    </row>
    <row r="87" spans="1:22" ht="13.5" x14ac:dyDescent="0.25">
      <c r="A87" s="3">
        <f>RSI!A87</f>
        <v>42131</v>
      </c>
      <c r="B87" s="2">
        <f>RSI!B87</f>
        <v>8.4445999999999994</v>
      </c>
      <c r="C87" s="2">
        <f>RSI!I87</f>
        <v>56.999568371401104</v>
      </c>
      <c r="D87" s="2">
        <f>MACD!E87</f>
        <v>6.7387449783652187E-2</v>
      </c>
      <c r="E87" s="2">
        <f>MACD!F87</f>
        <v>5.5891589707700869E-2</v>
      </c>
      <c r="F87" s="2">
        <f>'Moving Avg'!D87</f>
        <v>8.4224399999999999</v>
      </c>
      <c r="G87" s="2">
        <f>'Moving Avg'!F87</f>
        <v>8.4464199999999998</v>
      </c>
      <c r="H87" s="2">
        <f>'Moving Avg'!G87</f>
        <v>8.2478920000000002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  <c r="M87" s="8">
        <f t="shared" si="10"/>
        <v>25</v>
      </c>
      <c r="N87" s="8">
        <f t="shared" si="11"/>
        <v>0</v>
      </c>
      <c r="O87" s="8">
        <f t="shared" si="12"/>
        <v>75</v>
      </c>
      <c r="P87" s="8">
        <f t="shared" si="13"/>
        <v>100</v>
      </c>
      <c r="Q87" s="9">
        <f t="shared" si="14"/>
        <v>35</v>
      </c>
      <c r="R87" s="9">
        <f t="shared" si="15"/>
        <v>56.25</v>
      </c>
      <c r="S87" s="9">
        <f t="shared" si="16"/>
        <v>67.5</v>
      </c>
      <c r="T87" s="9">
        <f t="shared" si="17"/>
        <v>50</v>
      </c>
      <c r="U87" s="8">
        <f t="shared" si="18"/>
        <v>52.916666666666664</v>
      </c>
      <c r="V87" s="8">
        <f t="shared" si="19"/>
        <v>52.1875</v>
      </c>
    </row>
    <row r="88" spans="1:22" ht="13.5" x14ac:dyDescent="0.25">
      <c r="A88" s="3">
        <f>RSI!A88</f>
        <v>42132</v>
      </c>
      <c r="B88" s="2">
        <f>RSI!B88</f>
        <v>8.4398999999999997</v>
      </c>
      <c r="C88" s="2">
        <f>RSI!I88</f>
        <v>56.407439239108477</v>
      </c>
      <c r="D88" s="2">
        <f>MACD!E88</f>
        <v>6.6901557778360043E-2</v>
      </c>
      <c r="E88" s="2">
        <f>MACD!F88</f>
        <v>5.8093583321832704E-2</v>
      </c>
      <c r="F88" s="2">
        <f>'Moving Avg'!D88</f>
        <v>8.4270400000000016</v>
      </c>
      <c r="G88" s="2">
        <f>'Moving Avg'!F88</f>
        <v>8.4452649999999991</v>
      </c>
      <c r="H88" s="2">
        <f>'Moving Avg'!G88</f>
        <v>8.2699480000000012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BEARISH DIVERGENCE</v>
      </c>
      <c r="M88" s="8">
        <f t="shared" si="10"/>
        <v>25</v>
      </c>
      <c r="N88" s="8">
        <f t="shared" si="11"/>
        <v>0</v>
      </c>
      <c r="O88" s="8">
        <f t="shared" si="12"/>
        <v>75</v>
      </c>
      <c r="P88" s="8">
        <f t="shared" si="13"/>
        <v>0</v>
      </c>
      <c r="Q88" s="9">
        <f t="shared" si="14"/>
        <v>20</v>
      </c>
      <c r="R88" s="9">
        <f t="shared" si="15"/>
        <v>31.25</v>
      </c>
      <c r="S88" s="9">
        <f t="shared" si="16"/>
        <v>22.5</v>
      </c>
      <c r="T88" s="9">
        <f t="shared" si="17"/>
        <v>25</v>
      </c>
      <c r="U88" s="8">
        <f t="shared" si="18"/>
        <v>24.583333333333332</v>
      </c>
      <c r="V88" s="8">
        <f t="shared" si="19"/>
        <v>24.6875</v>
      </c>
    </row>
    <row r="89" spans="1:22" ht="13.5" x14ac:dyDescent="0.25">
      <c r="A89" s="3">
        <f>RSI!A89</f>
        <v>42135</v>
      </c>
      <c r="B89" s="2">
        <f>RSI!B89</f>
        <v>8.4398999999999997</v>
      </c>
      <c r="C89" s="2">
        <f>RSI!I89</f>
        <v>56.407439239108477</v>
      </c>
      <c r="D89" s="2">
        <f>MACD!E89</f>
        <v>5.7657037742551154E-2</v>
      </c>
      <c r="E89" s="2">
        <f>MACD!F89</f>
        <v>5.8006274205976399E-2</v>
      </c>
      <c r="F89" s="2">
        <f>'Moving Avg'!D89</f>
        <v>8.4316399999999998</v>
      </c>
      <c r="G89" s="2">
        <f>'Moving Avg'!F89</f>
        <v>8.4454949999999993</v>
      </c>
      <c r="H89" s="2">
        <f>'Moving Avg'!G89</f>
        <v>8.2910820000000012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BEARISH DIVERGENCE</v>
      </c>
      <c r="M89" s="8">
        <f t="shared" si="10"/>
        <v>25</v>
      </c>
      <c r="N89" s="8">
        <f t="shared" si="11"/>
        <v>45</v>
      </c>
      <c r="O89" s="8">
        <f t="shared" si="12"/>
        <v>75</v>
      </c>
      <c r="P89" s="8">
        <f t="shared" si="13"/>
        <v>0</v>
      </c>
      <c r="Q89" s="9">
        <f t="shared" si="14"/>
        <v>35.75</v>
      </c>
      <c r="R89" s="9">
        <f t="shared" si="15"/>
        <v>40.25</v>
      </c>
      <c r="S89" s="9">
        <f t="shared" si="16"/>
        <v>29.25</v>
      </c>
      <c r="T89" s="9">
        <f t="shared" si="17"/>
        <v>36.25</v>
      </c>
      <c r="U89" s="8">
        <f t="shared" si="18"/>
        <v>35.083333333333336</v>
      </c>
      <c r="V89" s="8">
        <f t="shared" si="19"/>
        <v>35.375</v>
      </c>
    </row>
    <row r="90" spans="1:22" ht="13.5" x14ac:dyDescent="0.25">
      <c r="A90" s="3">
        <f>RSI!A90</f>
        <v>42136</v>
      </c>
      <c r="B90" s="2">
        <f>RSI!B90</f>
        <v>8.4907000000000004</v>
      </c>
      <c r="C90" s="2">
        <f>RSI!I90</f>
        <v>61.430046272710761</v>
      </c>
      <c r="D90" s="2">
        <f>MACD!E90</f>
        <v>4.9338316486661427E-2</v>
      </c>
      <c r="E90" s="2">
        <f>MACD!F90</f>
        <v>5.627268266211341E-2</v>
      </c>
      <c r="F90" s="2">
        <f>'Moving Avg'!D90</f>
        <v>8.4464000000000006</v>
      </c>
      <c r="G90" s="2">
        <f>'Moving Avg'!F90</f>
        <v>8.4482649999999992</v>
      </c>
      <c r="H90" s="2">
        <f>'Moving Avg'!G90</f>
        <v>8.3132320000000011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BEARISH DIVERGENCE</v>
      </c>
      <c r="M90" s="8">
        <f t="shared" si="10"/>
        <v>25</v>
      </c>
      <c r="N90" s="8">
        <f t="shared" si="11"/>
        <v>45</v>
      </c>
      <c r="O90" s="8">
        <f t="shared" si="12"/>
        <v>75</v>
      </c>
      <c r="P90" s="8">
        <f t="shared" si="13"/>
        <v>0</v>
      </c>
      <c r="Q90" s="9">
        <f t="shared" si="14"/>
        <v>35.75</v>
      </c>
      <c r="R90" s="9">
        <f t="shared" si="15"/>
        <v>40.25</v>
      </c>
      <c r="S90" s="9">
        <f t="shared" si="16"/>
        <v>29.25</v>
      </c>
      <c r="T90" s="9">
        <f t="shared" si="17"/>
        <v>36.25</v>
      </c>
      <c r="U90" s="8">
        <f t="shared" si="18"/>
        <v>35.083333333333336</v>
      </c>
      <c r="V90" s="8">
        <f t="shared" si="19"/>
        <v>35.375</v>
      </c>
    </row>
    <row r="91" spans="1:22" ht="13.5" x14ac:dyDescent="0.25">
      <c r="A91" s="3">
        <f>RSI!A91</f>
        <v>42137</v>
      </c>
      <c r="B91" s="2">
        <f>RSI!B91</f>
        <v>8.4907000000000004</v>
      </c>
      <c r="C91" s="2">
        <f>RSI!I91</f>
        <v>61.430046272710761</v>
      </c>
      <c r="D91" s="2">
        <f>MACD!E91</f>
        <v>3.8179337537041391E-2</v>
      </c>
      <c r="E91" s="2">
        <f>MACD!F91</f>
        <v>5.2654013637099012E-2</v>
      </c>
      <c r="F91" s="2">
        <f>'Moving Avg'!D91</f>
        <v>8.4611600000000013</v>
      </c>
      <c r="G91" s="2">
        <f>'Moving Avg'!F91</f>
        <v>8.4496499999999983</v>
      </c>
      <c r="H91" s="2">
        <f>'Moving Avg'!G91</f>
        <v>8.3316900000000018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BEARISH DIVERGENCE</v>
      </c>
      <c r="M91" s="8">
        <f t="shared" si="10"/>
        <v>25</v>
      </c>
      <c r="N91" s="8">
        <f t="shared" si="11"/>
        <v>45</v>
      </c>
      <c r="O91" s="8">
        <f t="shared" si="12"/>
        <v>75</v>
      </c>
      <c r="P91" s="8">
        <f t="shared" si="13"/>
        <v>0</v>
      </c>
      <c r="Q91" s="9">
        <f t="shared" si="14"/>
        <v>35.75</v>
      </c>
      <c r="R91" s="9">
        <f t="shared" si="15"/>
        <v>40.25</v>
      </c>
      <c r="S91" s="9">
        <f t="shared" si="16"/>
        <v>29.25</v>
      </c>
      <c r="T91" s="9">
        <f t="shared" si="17"/>
        <v>36.25</v>
      </c>
      <c r="U91" s="8">
        <f t="shared" si="18"/>
        <v>35.083333333333336</v>
      </c>
      <c r="V91" s="8">
        <f t="shared" si="19"/>
        <v>35.375</v>
      </c>
    </row>
    <row r="92" spans="1:22" ht="13.5" x14ac:dyDescent="0.25">
      <c r="A92" s="3">
        <f>RSI!A92</f>
        <v>42138</v>
      </c>
      <c r="B92" s="2">
        <f>RSI!B92</f>
        <v>8.4907000000000004</v>
      </c>
      <c r="C92" s="2">
        <f>RSI!I92</f>
        <v>61.430046272710761</v>
      </c>
      <c r="D92" s="2">
        <f>MACD!E92</f>
        <v>2.7505159299735737E-2</v>
      </c>
      <c r="E92" s="2">
        <f>MACD!F92</f>
        <v>4.762424276962636E-2</v>
      </c>
      <c r="F92" s="2">
        <f>'Moving Avg'!D92</f>
        <v>8.4703800000000005</v>
      </c>
      <c r="G92" s="2">
        <f>'Moving Avg'!F92</f>
        <v>8.4519549999999999</v>
      </c>
      <c r="H92" s="2">
        <f>'Moving Avg'!G92</f>
        <v>8.3501480000000008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BEARISH DIVERGENCE</v>
      </c>
      <c r="M92" s="8">
        <f t="shared" si="10"/>
        <v>25</v>
      </c>
      <c r="N92" s="8">
        <f t="shared" si="11"/>
        <v>100</v>
      </c>
      <c r="O92" s="8">
        <f t="shared" si="12"/>
        <v>75</v>
      </c>
      <c r="P92" s="8">
        <f t="shared" si="13"/>
        <v>0</v>
      </c>
      <c r="Q92" s="9">
        <f t="shared" si="14"/>
        <v>55</v>
      </c>
      <c r="R92" s="9">
        <f t="shared" si="15"/>
        <v>51.25</v>
      </c>
      <c r="S92" s="9">
        <f t="shared" si="16"/>
        <v>37.5</v>
      </c>
      <c r="T92" s="9">
        <f t="shared" si="17"/>
        <v>50</v>
      </c>
      <c r="U92" s="8">
        <f t="shared" si="18"/>
        <v>47.916666666666664</v>
      </c>
      <c r="V92" s="8">
        <f t="shared" si="19"/>
        <v>48.4375</v>
      </c>
    </row>
    <row r="93" spans="1:22" ht="13.5" x14ac:dyDescent="0.25">
      <c r="A93" s="3">
        <f>RSI!A93</f>
        <v>42139</v>
      </c>
      <c r="B93" s="2">
        <f>RSI!B93</f>
        <v>8.5321999999999996</v>
      </c>
      <c r="C93" s="2">
        <f>RSI!I93</f>
        <v>65.487316902457593</v>
      </c>
      <c r="D93" s="2">
        <f>MACD!E93</f>
        <v>1.4913650318373328E-2</v>
      </c>
      <c r="E93" s="2">
        <f>MACD!F93</f>
        <v>4.1082124279375756E-2</v>
      </c>
      <c r="F93" s="2">
        <f>'Moving Avg'!D93</f>
        <v>8.4888399999999997</v>
      </c>
      <c r="G93" s="2">
        <f>'Moving Avg'!F93</f>
        <v>8.4563349999999993</v>
      </c>
      <c r="H93" s="2">
        <f>'Moving Avg'!G93</f>
        <v>8.3686060000000015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  <c r="M93" s="8">
        <f t="shared" si="10"/>
        <v>25</v>
      </c>
      <c r="N93" s="8">
        <f t="shared" si="11"/>
        <v>100</v>
      </c>
      <c r="O93" s="8">
        <f t="shared" si="12"/>
        <v>75</v>
      </c>
      <c r="P93" s="8">
        <f t="shared" si="13"/>
        <v>67</v>
      </c>
      <c r="Q93" s="9">
        <f t="shared" si="14"/>
        <v>65.05</v>
      </c>
      <c r="R93" s="9">
        <f t="shared" si="15"/>
        <v>68</v>
      </c>
      <c r="S93" s="9">
        <f t="shared" si="16"/>
        <v>67.650000000000006</v>
      </c>
      <c r="T93" s="9">
        <f t="shared" si="17"/>
        <v>66.75</v>
      </c>
      <c r="U93" s="8">
        <f t="shared" si="18"/>
        <v>66.900000000000006</v>
      </c>
      <c r="V93" s="8">
        <f t="shared" si="19"/>
        <v>66.862500000000011</v>
      </c>
    </row>
    <row r="94" spans="1:22" ht="13.5" x14ac:dyDescent="0.25">
      <c r="A94" s="3">
        <f>RSI!A94</f>
        <v>42142</v>
      </c>
      <c r="B94" s="2">
        <f>RSI!B94</f>
        <v>8.5321999999999996</v>
      </c>
      <c r="C94" s="2">
        <f>RSI!I94</f>
        <v>65.487316902457593</v>
      </c>
      <c r="D94" s="2">
        <f>MACD!E94</f>
        <v>3.564591711114673E-3</v>
      </c>
      <c r="E94" s="2">
        <f>MACD!F94</f>
        <v>3.3578617765723545E-2</v>
      </c>
      <c r="F94" s="2">
        <f>'Moving Avg'!D94</f>
        <v>8.5073000000000008</v>
      </c>
      <c r="G94" s="2">
        <f>'Moving Avg'!F94</f>
        <v>8.4584099999999971</v>
      </c>
      <c r="H94" s="2">
        <f>'Moving Avg'!G94</f>
        <v>8.3870640000000023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CONFIRMED BULLISH</v>
      </c>
      <c r="M94" s="8">
        <f t="shared" si="10"/>
        <v>25</v>
      </c>
      <c r="N94" s="8">
        <f t="shared" si="11"/>
        <v>100</v>
      </c>
      <c r="O94" s="8">
        <f t="shared" si="12"/>
        <v>75</v>
      </c>
      <c r="P94" s="8">
        <f t="shared" si="13"/>
        <v>67</v>
      </c>
      <c r="Q94" s="9">
        <f t="shared" si="14"/>
        <v>65.05</v>
      </c>
      <c r="R94" s="9">
        <f t="shared" si="15"/>
        <v>68</v>
      </c>
      <c r="S94" s="9">
        <f t="shared" si="16"/>
        <v>67.650000000000006</v>
      </c>
      <c r="T94" s="9">
        <f t="shared" si="17"/>
        <v>66.75</v>
      </c>
      <c r="U94" s="8">
        <f t="shared" si="18"/>
        <v>66.900000000000006</v>
      </c>
      <c r="V94" s="8">
        <f t="shared" si="19"/>
        <v>66.862500000000011</v>
      </c>
    </row>
    <row r="95" spans="1:22" ht="13.5" x14ac:dyDescent="0.25">
      <c r="A95" s="3">
        <f>RSI!A95</f>
        <v>42143</v>
      </c>
      <c r="B95" s="2">
        <f>RSI!B95</f>
        <v>8.5321999999999996</v>
      </c>
      <c r="C95" s="2">
        <f>RSI!I95</f>
        <v>65.487316902457593</v>
      </c>
      <c r="D95" s="2">
        <f>MACD!E95</f>
        <v>-6.6817031146406691E-3</v>
      </c>
      <c r="E95" s="2">
        <f>MACD!F95</f>
        <v>2.5526553589650704E-2</v>
      </c>
      <c r="F95" s="2">
        <f>'Moving Avg'!D95</f>
        <v>8.5156000000000009</v>
      </c>
      <c r="G95" s="2">
        <f>'Moving Avg'!F95</f>
        <v>8.4607149999999969</v>
      </c>
      <c r="H95" s="2">
        <f>'Moving Avg'!G95</f>
        <v>8.4064440000000005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  <c r="M95" s="8">
        <f t="shared" si="10"/>
        <v>25</v>
      </c>
      <c r="N95" s="8">
        <f t="shared" si="11"/>
        <v>100</v>
      </c>
      <c r="O95" s="8">
        <f t="shared" si="12"/>
        <v>75</v>
      </c>
      <c r="P95" s="8">
        <f t="shared" si="13"/>
        <v>67</v>
      </c>
      <c r="Q95" s="9">
        <f t="shared" si="14"/>
        <v>65.05</v>
      </c>
      <c r="R95" s="9">
        <f t="shared" si="15"/>
        <v>68</v>
      </c>
      <c r="S95" s="9">
        <f t="shared" si="16"/>
        <v>67.650000000000006</v>
      </c>
      <c r="T95" s="9">
        <f t="shared" si="17"/>
        <v>66.75</v>
      </c>
      <c r="U95" s="8">
        <f t="shared" si="18"/>
        <v>66.900000000000006</v>
      </c>
      <c r="V95" s="8">
        <f t="shared" si="19"/>
        <v>66.862500000000011</v>
      </c>
    </row>
    <row r="96" spans="1:22" ht="13.5" x14ac:dyDescent="0.25">
      <c r="A96" s="3">
        <f>RSI!A96</f>
        <v>42144</v>
      </c>
      <c r="B96" s="2">
        <f>RSI!B96</f>
        <v>8.5321999999999996</v>
      </c>
      <c r="C96" s="2">
        <f>RSI!I96</f>
        <v>65.487316902457593</v>
      </c>
      <c r="D96" s="2">
        <f>MACD!E96</f>
        <v>-1.5947242330094369E-2</v>
      </c>
      <c r="E96" s="2">
        <f>MACD!F96</f>
        <v>1.7231794405701689E-2</v>
      </c>
      <c r="F96" s="2">
        <f>'Moving Avg'!D96</f>
        <v>8.5239000000000011</v>
      </c>
      <c r="G96" s="2">
        <f>'Moving Avg'!F96</f>
        <v>8.4630199999999967</v>
      </c>
      <c r="H96" s="2">
        <f>'Moving Avg'!G96</f>
        <v>8.4213939999999994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  <c r="M96" s="8">
        <f t="shared" si="10"/>
        <v>25</v>
      </c>
      <c r="N96" s="8">
        <f t="shared" si="11"/>
        <v>100</v>
      </c>
      <c r="O96" s="8">
        <f t="shared" si="12"/>
        <v>75</v>
      </c>
      <c r="P96" s="8">
        <f t="shared" si="13"/>
        <v>67</v>
      </c>
      <c r="Q96" s="9">
        <f t="shared" si="14"/>
        <v>65.05</v>
      </c>
      <c r="R96" s="9">
        <f t="shared" si="15"/>
        <v>68</v>
      </c>
      <c r="S96" s="9">
        <f t="shared" si="16"/>
        <v>67.650000000000006</v>
      </c>
      <c r="T96" s="9">
        <f t="shared" si="17"/>
        <v>66.75</v>
      </c>
      <c r="U96" s="8">
        <f t="shared" si="18"/>
        <v>66.900000000000006</v>
      </c>
      <c r="V96" s="8">
        <f t="shared" si="19"/>
        <v>66.862500000000011</v>
      </c>
    </row>
    <row r="97" spans="1:22" ht="13.5" x14ac:dyDescent="0.25">
      <c r="A97" s="3">
        <f>RSI!A97</f>
        <v>42145</v>
      </c>
      <c r="B97" s="2">
        <f>RSI!B97</f>
        <v>8.5321999999999996</v>
      </c>
      <c r="C97" s="2">
        <f>RSI!I97</f>
        <v>65.487316902457593</v>
      </c>
      <c r="D97" s="2">
        <f>MACD!E97</f>
        <v>-2.0077254623341645E-2</v>
      </c>
      <c r="E97" s="2">
        <f>MACD!F97</f>
        <v>9.7699845998930231E-3</v>
      </c>
      <c r="F97" s="2">
        <f>'Moving Avg'!D97</f>
        <v>8.5321999999999996</v>
      </c>
      <c r="G97" s="2">
        <f>'Moving Avg'!F97</f>
        <v>8.4653249999999964</v>
      </c>
      <c r="H97" s="2">
        <f>'Moving Avg'!G97</f>
        <v>8.4302539999999979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  <c r="M97" s="8">
        <f t="shared" si="10"/>
        <v>25</v>
      </c>
      <c r="N97" s="8">
        <f t="shared" si="11"/>
        <v>100</v>
      </c>
      <c r="O97" s="8">
        <f t="shared" si="12"/>
        <v>75</v>
      </c>
      <c r="P97" s="8">
        <f t="shared" si="13"/>
        <v>67</v>
      </c>
      <c r="Q97" s="9">
        <f t="shared" si="14"/>
        <v>65.05</v>
      </c>
      <c r="R97" s="9">
        <f t="shared" si="15"/>
        <v>68</v>
      </c>
      <c r="S97" s="9">
        <f t="shared" si="16"/>
        <v>67.650000000000006</v>
      </c>
      <c r="T97" s="9">
        <f t="shared" si="17"/>
        <v>66.75</v>
      </c>
      <c r="U97" s="8">
        <f t="shared" si="18"/>
        <v>66.900000000000006</v>
      </c>
      <c r="V97" s="8">
        <f t="shared" si="19"/>
        <v>66.862500000000011</v>
      </c>
    </row>
    <row r="98" spans="1:22" ht="13.5" x14ac:dyDescent="0.25">
      <c r="A98" s="3">
        <f>RSI!A98</f>
        <v>42146</v>
      </c>
      <c r="B98" s="2">
        <f>RSI!B98</f>
        <v>8.5321999999999996</v>
      </c>
      <c r="C98" s="2">
        <f>RSI!I98</f>
        <v>65.487316902457593</v>
      </c>
      <c r="D98" s="2">
        <f>MACD!E98</f>
        <v>-2.4805586139436286E-2</v>
      </c>
      <c r="E98" s="2">
        <f>MACD!F98</f>
        <v>2.8548704520271603E-3</v>
      </c>
      <c r="F98" s="2">
        <f>'Moving Avg'!D98</f>
        <v>8.5321999999999996</v>
      </c>
      <c r="G98" s="2">
        <f>'Moving Avg'!F98</f>
        <v>8.4680899999999966</v>
      </c>
      <c r="H98" s="2">
        <f>'Moving Avg'!G98</f>
        <v>8.4347759999999976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  <c r="M98" s="8">
        <f t="shared" si="10"/>
        <v>25</v>
      </c>
      <c r="N98" s="8">
        <f t="shared" si="11"/>
        <v>100</v>
      </c>
      <c r="O98" s="8">
        <f t="shared" si="12"/>
        <v>75</v>
      </c>
      <c r="P98" s="8">
        <f t="shared" si="13"/>
        <v>33</v>
      </c>
      <c r="Q98" s="9">
        <f t="shared" si="14"/>
        <v>59.95</v>
      </c>
      <c r="R98" s="9">
        <f t="shared" si="15"/>
        <v>59.5</v>
      </c>
      <c r="S98" s="9">
        <f t="shared" si="16"/>
        <v>52.35</v>
      </c>
      <c r="T98" s="9">
        <f t="shared" si="17"/>
        <v>58.25</v>
      </c>
      <c r="U98" s="8">
        <f t="shared" si="18"/>
        <v>57.266666666666673</v>
      </c>
      <c r="V98" s="8">
        <f t="shared" si="19"/>
        <v>57.512500000000003</v>
      </c>
    </row>
    <row r="99" spans="1:22" ht="13.5" x14ac:dyDescent="0.25">
      <c r="A99" s="3">
        <f>RSI!A99</f>
        <v>42149</v>
      </c>
      <c r="B99" s="2">
        <f>RSI!B99</f>
        <v>8.5321999999999996</v>
      </c>
      <c r="C99" s="2">
        <f>RSI!I99</f>
        <v>65.487316902457593</v>
      </c>
      <c r="D99" s="2">
        <f>MACD!E99</f>
        <v>-2.9279286488064216E-2</v>
      </c>
      <c r="E99" s="2">
        <f>MACD!F99</f>
        <v>-3.5719609359911148E-3</v>
      </c>
      <c r="F99" s="2">
        <f>'Moving Avg'!D99</f>
        <v>8.5321999999999996</v>
      </c>
      <c r="G99" s="2">
        <f>'Moving Avg'!F99</f>
        <v>8.4736249999999966</v>
      </c>
      <c r="H99" s="2">
        <f>'Moving Avg'!G99</f>
        <v>8.4429899999999982</v>
      </c>
      <c r="I99" s="2">
        <f>'Moving Avg'!H99</f>
        <v>0</v>
      </c>
      <c r="J99" s="6" t="str">
        <f>OBV!F99</f>
        <v>NEUTRAL</v>
      </c>
      <c r="K99" s="6" t="str">
        <f>OBV!G99</f>
        <v>NEUTRAL</v>
      </c>
      <c r="L99" s="6" t="str">
        <f>OBV!H99</f>
        <v>NEUTRAL</v>
      </c>
      <c r="M99" s="8">
        <f t="shared" si="10"/>
        <v>25</v>
      </c>
      <c r="N99" s="8">
        <f t="shared" si="11"/>
        <v>100</v>
      </c>
      <c r="O99" s="8">
        <f t="shared" si="12"/>
        <v>75</v>
      </c>
      <c r="P99" s="8">
        <f t="shared" si="13"/>
        <v>33</v>
      </c>
      <c r="Q99" s="9">
        <f t="shared" si="14"/>
        <v>59.95</v>
      </c>
      <c r="R99" s="9">
        <f t="shared" si="15"/>
        <v>59.5</v>
      </c>
      <c r="S99" s="9">
        <f t="shared" si="16"/>
        <v>52.35</v>
      </c>
      <c r="T99" s="9">
        <f t="shared" si="17"/>
        <v>58.25</v>
      </c>
      <c r="U99" s="8">
        <f t="shared" si="18"/>
        <v>57.266666666666673</v>
      </c>
      <c r="V99" s="8">
        <f t="shared" si="19"/>
        <v>57.512500000000003</v>
      </c>
    </row>
    <row r="100" spans="1:22" ht="13.5" x14ac:dyDescent="0.25">
      <c r="A100" s="3">
        <f>RSI!A100</f>
        <v>42150</v>
      </c>
      <c r="B100" s="2">
        <f>RSI!B100</f>
        <v>8.5321999999999996</v>
      </c>
      <c r="C100" s="2">
        <f>RSI!I100</f>
        <v>65.487316902457593</v>
      </c>
      <c r="D100" s="2">
        <f>MACD!E100</f>
        <v>-2.568712252772265E-2</v>
      </c>
      <c r="E100" s="2">
        <f>MACD!F100</f>
        <v>-7.9949932543374215E-3</v>
      </c>
      <c r="F100" s="2">
        <f>'Moving Avg'!D100</f>
        <v>8.5321999999999996</v>
      </c>
      <c r="G100" s="2">
        <f>'Moving Avg'!F100</f>
        <v>8.4780049999999978</v>
      </c>
      <c r="H100" s="2">
        <f>'Moving Avg'!G100</f>
        <v>8.4475119999999997</v>
      </c>
      <c r="I100" s="2">
        <f>'Moving Avg'!H100</f>
        <v>0</v>
      </c>
      <c r="J100" s="6" t="str">
        <f>OBV!F100</f>
        <v>NEUTRAL</v>
      </c>
      <c r="K100" s="6" t="str">
        <f>OBV!G100</f>
        <v>NEUTRAL</v>
      </c>
      <c r="L100" s="6" t="str">
        <f>OBV!H100</f>
        <v>NEUTRAL</v>
      </c>
      <c r="M100" s="8">
        <f t="shared" si="10"/>
        <v>25</v>
      </c>
      <c r="N100" s="8">
        <f t="shared" si="11"/>
        <v>45</v>
      </c>
      <c r="O100" s="8">
        <f t="shared" si="12"/>
        <v>75</v>
      </c>
      <c r="P100" s="8">
        <f t="shared" si="13"/>
        <v>33</v>
      </c>
      <c r="Q100" s="9">
        <f t="shared" si="14"/>
        <v>40.700000000000003</v>
      </c>
      <c r="R100" s="9">
        <f t="shared" si="15"/>
        <v>48.5</v>
      </c>
      <c r="S100" s="9">
        <f t="shared" si="16"/>
        <v>44.1</v>
      </c>
      <c r="T100" s="9">
        <f t="shared" si="17"/>
        <v>44.5</v>
      </c>
      <c r="U100" s="8">
        <f t="shared" si="18"/>
        <v>44.433333333333337</v>
      </c>
      <c r="V100" s="8">
        <f t="shared" si="19"/>
        <v>44.45</v>
      </c>
    </row>
    <row r="101" spans="1:22" ht="13.5" x14ac:dyDescent="0.25">
      <c r="A101" s="3">
        <f>RSI!A101</f>
        <v>42151</v>
      </c>
      <c r="B101" s="2">
        <f>RSI!B101</f>
        <v>8.5321999999999996</v>
      </c>
      <c r="C101" s="2">
        <f>RSI!I101</f>
        <v>65.487316902457593</v>
      </c>
      <c r="D101" s="2">
        <f>MACD!E101</f>
        <v>-2.3052952786400738E-2</v>
      </c>
      <c r="E101" s="2">
        <f>MACD!F101</f>
        <v>-1.1006585160750086E-2</v>
      </c>
      <c r="F101" s="2">
        <f>'Moving Avg'!D101</f>
        <v>8.5321999999999996</v>
      </c>
      <c r="G101" s="2">
        <f>'Moving Avg'!F101</f>
        <v>8.4835399999999996</v>
      </c>
      <c r="H101" s="2">
        <f>'Moving Avg'!G101</f>
        <v>8.4521259999999998</v>
      </c>
      <c r="I101" s="2">
        <f>'Moving Avg'!H101</f>
        <v>0</v>
      </c>
      <c r="J101" s="6" t="str">
        <f>OBV!F101</f>
        <v>NEUTRAL</v>
      </c>
      <c r="K101" s="6" t="str">
        <f>OBV!G101</f>
        <v>NEUTRAL</v>
      </c>
      <c r="L101" s="6" t="str">
        <f>OBV!H101</f>
        <v>NEUTRAL</v>
      </c>
      <c r="M101" s="8">
        <f t="shared" si="10"/>
        <v>25</v>
      </c>
      <c r="N101" s="8">
        <f t="shared" si="11"/>
        <v>45</v>
      </c>
      <c r="O101" s="8">
        <f t="shared" si="12"/>
        <v>75</v>
      </c>
      <c r="P101" s="8">
        <f t="shared" si="13"/>
        <v>33</v>
      </c>
      <c r="Q101" s="9">
        <f t="shared" si="14"/>
        <v>40.700000000000003</v>
      </c>
      <c r="R101" s="9">
        <f t="shared" si="15"/>
        <v>48.5</v>
      </c>
      <c r="S101" s="9">
        <f t="shared" si="16"/>
        <v>44.1</v>
      </c>
      <c r="T101" s="9">
        <f t="shared" si="17"/>
        <v>44.5</v>
      </c>
      <c r="U101" s="8">
        <f t="shared" si="18"/>
        <v>44.433333333333337</v>
      </c>
      <c r="V101" s="8">
        <f t="shared" si="19"/>
        <v>44.45</v>
      </c>
    </row>
    <row r="102" spans="1:22" ht="13.5" x14ac:dyDescent="0.25">
      <c r="A102" s="3">
        <f>RSI!A102</f>
        <v>42152</v>
      </c>
      <c r="B102" s="2">
        <f>RSI!B102</f>
        <v>8.4675999999999991</v>
      </c>
      <c r="C102" s="2">
        <f>RSI!I102</f>
        <v>49.648090105423016</v>
      </c>
      <c r="D102" s="2">
        <f>MACD!E102</f>
        <v>-1.6414182159591562E-2</v>
      </c>
      <c r="E102" s="2">
        <f>MACD!F102</f>
        <v>-1.2088104560518382E-2</v>
      </c>
      <c r="F102" s="2">
        <f>'Moving Avg'!D102</f>
        <v>8.5192799999999984</v>
      </c>
      <c r="G102" s="2">
        <f>'Moving Avg'!F102</f>
        <v>8.4860749999999996</v>
      </c>
      <c r="H102" s="2">
        <f>'Moving Avg'!G102</f>
        <v>8.4510179999999995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  <c r="M102" s="8">
        <f t="shared" si="10"/>
        <v>25</v>
      </c>
      <c r="N102" s="8">
        <f t="shared" si="11"/>
        <v>45</v>
      </c>
      <c r="O102" s="8">
        <f t="shared" si="12"/>
        <v>75</v>
      </c>
      <c r="P102" s="8">
        <f t="shared" si="13"/>
        <v>16.5</v>
      </c>
      <c r="Q102" s="9">
        <f t="shared" si="14"/>
        <v>38.225000000000001</v>
      </c>
      <c r="R102" s="9">
        <f t="shared" si="15"/>
        <v>44.375</v>
      </c>
      <c r="S102" s="9">
        <f t="shared" si="16"/>
        <v>36.674999999999997</v>
      </c>
      <c r="T102" s="9">
        <f t="shared" si="17"/>
        <v>40.375</v>
      </c>
      <c r="U102" s="8">
        <f t="shared" si="18"/>
        <v>39.758333333333333</v>
      </c>
      <c r="V102" s="8">
        <f t="shared" si="19"/>
        <v>39.912499999999994</v>
      </c>
    </row>
    <row r="103" spans="1:22" ht="13.5" x14ac:dyDescent="0.25">
      <c r="A103" s="3">
        <f>RSI!A103</f>
        <v>42153</v>
      </c>
      <c r="B103" s="2">
        <f>RSI!B103</f>
        <v>8.4675999999999991</v>
      </c>
      <c r="C103" s="2">
        <f>RSI!I103</f>
        <v>49.648090105423016</v>
      </c>
      <c r="D103" s="2">
        <f>MACD!E103</f>
        <v>-4.3779466866258332E-3</v>
      </c>
      <c r="E103" s="2">
        <f>MACD!F103</f>
        <v>-1.0546072985739873E-2</v>
      </c>
      <c r="F103" s="2">
        <f>'Moving Avg'!D103</f>
        <v>8.506359999999999</v>
      </c>
      <c r="G103" s="2">
        <f>'Moving Avg'!F103</f>
        <v>8.4886100000000013</v>
      </c>
      <c r="H103" s="2">
        <f>'Moving Avg'!G103</f>
        <v>8.4514779999999998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CONFIRMED BEARISH</v>
      </c>
      <c r="M103" s="8">
        <f t="shared" si="10"/>
        <v>25</v>
      </c>
      <c r="N103" s="8">
        <f t="shared" si="11"/>
        <v>0</v>
      </c>
      <c r="O103" s="8">
        <f t="shared" si="12"/>
        <v>75</v>
      </c>
      <c r="P103" s="8">
        <f t="shared" si="13"/>
        <v>16.5</v>
      </c>
      <c r="Q103" s="9">
        <f t="shared" si="14"/>
        <v>22.475000000000001</v>
      </c>
      <c r="R103" s="9">
        <f t="shared" si="15"/>
        <v>35.375</v>
      </c>
      <c r="S103" s="9">
        <f t="shared" si="16"/>
        <v>29.925000000000001</v>
      </c>
      <c r="T103" s="9">
        <f t="shared" si="17"/>
        <v>29.125</v>
      </c>
      <c r="U103" s="8">
        <f t="shared" si="18"/>
        <v>29.258333333333336</v>
      </c>
      <c r="V103" s="8">
        <f t="shared" si="19"/>
        <v>29.225000000000001</v>
      </c>
    </row>
    <row r="104" spans="1:22" ht="13.5" x14ac:dyDescent="0.25">
      <c r="A104" s="3">
        <f>RSI!A104</f>
        <v>42156</v>
      </c>
      <c r="B104" s="2">
        <f>RSI!B104</f>
        <v>8.4675999999999991</v>
      </c>
      <c r="C104" s="2">
        <f>RSI!I104</f>
        <v>49.648090105423009</v>
      </c>
      <c r="D104" s="2">
        <f>MACD!E104</f>
        <v>5.838225797168306E-3</v>
      </c>
      <c r="E104" s="2">
        <f>MACD!F104</f>
        <v>-7.2692132291582376E-3</v>
      </c>
      <c r="F104" s="2">
        <f>'Moving Avg'!D104</f>
        <v>8.4934399999999979</v>
      </c>
      <c r="G104" s="2">
        <f>'Moving Avg'!F104</f>
        <v>8.4911450000000013</v>
      </c>
      <c r="H104" s="2">
        <f>'Moving Avg'!G104</f>
        <v>8.4569219999999987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75</v>
      </c>
      <c r="P104" s="8">
        <f t="shared" si="13"/>
        <v>16.5</v>
      </c>
      <c r="Q104" s="9">
        <f t="shared" si="14"/>
        <v>22.475000000000001</v>
      </c>
      <c r="R104" s="9">
        <f t="shared" si="15"/>
        <v>35.375</v>
      </c>
      <c r="S104" s="9">
        <f t="shared" si="16"/>
        <v>29.925000000000001</v>
      </c>
      <c r="T104" s="9">
        <f t="shared" si="17"/>
        <v>29.125</v>
      </c>
      <c r="U104" s="8">
        <f t="shared" si="18"/>
        <v>29.258333333333336</v>
      </c>
      <c r="V104" s="8">
        <f t="shared" si="19"/>
        <v>29.225000000000001</v>
      </c>
    </row>
    <row r="105" spans="1:22" ht="13.5" x14ac:dyDescent="0.25">
      <c r="A105" s="3">
        <f>RSI!A105</f>
        <v>42157</v>
      </c>
      <c r="B105" s="2">
        <f>RSI!B105</f>
        <v>8.4675999999999991</v>
      </c>
      <c r="C105" s="2">
        <f>RSI!I105</f>
        <v>49.648090105423009</v>
      </c>
      <c r="D105" s="2">
        <f>MACD!E105</f>
        <v>1.451199938649772E-2</v>
      </c>
      <c r="E105" s="2">
        <f>MACD!F105</f>
        <v>-2.9129707060270463E-3</v>
      </c>
      <c r="F105" s="2">
        <f>'Moving Avg'!D105</f>
        <v>8.4805199999999985</v>
      </c>
      <c r="G105" s="2">
        <f>'Moving Avg'!F105</f>
        <v>8.4936800000000012</v>
      </c>
      <c r="H105" s="2">
        <f>'Moving Avg'!G105</f>
        <v>8.4578439999999997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  <c r="M105" s="8">
        <f t="shared" si="10"/>
        <v>25</v>
      </c>
      <c r="N105" s="8">
        <f t="shared" si="11"/>
        <v>0</v>
      </c>
      <c r="O105" s="8">
        <f t="shared" si="12"/>
        <v>75</v>
      </c>
      <c r="P105" s="8">
        <f t="shared" si="13"/>
        <v>16.5</v>
      </c>
      <c r="Q105" s="9">
        <f t="shared" si="14"/>
        <v>22.475000000000001</v>
      </c>
      <c r="R105" s="9">
        <f t="shared" si="15"/>
        <v>35.375</v>
      </c>
      <c r="S105" s="9">
        <f t="shared" si="16"/>
        <v>29.925000000000001</v>
      </c>
      <c r="T105" s="9">
        <f t="shared" si="17"/>
        <v>29.125</v>
      </c>
      <c r="U105" s="8">
        <f t="shared" si="18"/>
        <v>29.258333333333336</v>
      </c>
      <c r="V105" s="8">
        <f t="shared" si="19"/>
        <v>29.225000000000001</v>
      </c>
    </row>
    <row r="106" spans="1:22" ht="13.5" x14ac:dyDescent="0.25">
      <c r="A106" s="3">
        <f>RSI!A106</f>
        <v>42158</v>
      </c>
      <c r="B106" s="2">
        <f>RSI!B106</f>
        <v>8.5830000000000002</v>
      </c>
      <c r="C106" s="2">
        <f>RSI!I106</f>
        <v>68.15489616357074</v>
      </c>
      <c r="D106" s="2">
        <f>MACD!E106</f>
        <v>1.3330346222737433E-2</v>
      </c>
      <c r="E106" s="2">
        <f>MACD!F106</f>
        <v>3.3569267972584924E-4</v>
      </c>
      <c r="F106" s="2">
        <f>'Moving Avg'!D106</f>
        <v>8.4906799999999993</v>
      </c>
      <c r="G106" s="2">
        <f>'Moving Avg'!F106</f>
        <v>8.5019850000000012</v>
      </c>
      <c r="H106" s="2">
        <f>'Moving Avg'!G106</f>
        <v>8.4633820000000011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  <c r="M106" s="8">
        <f t="shared" si="10"/>
        <v>25</v>
      </c>
      <c r="N106" s="8">
        <f t="shared" si="11"/>
        <v>0</v>
      </c>
      <c r="O106" s="8">
        <f t="shared" si="12"/>
        <v>75</v>
      </c>
      <c r="P106" s="8">
        <f t="shared" si="13"/>
        <v>100</v>
      </c>
      <c r="Q106" s="9">
        <f t="shared" si="14"/>
        <v>35</v>
      </c>
      <c r="R106" s="9">
        <f t="shared" si="15"/>
        <v>56.25</v>
      </c>
      <c r="S106" s="9">
        <f t="shared" si="16"/>
        <v>67.5</v>
      </c>
      <c r="T106" s="9">
        <f t="shared" si="17"/>
        <v>50</v>
      </c>
      <c r="U106" s="8">
        <f t="shared" si="18"/>
        <v>52.916666666666664</v>
      </c>
      <c r="V106" s="8">
        <f t="shared" si="19"/>
        <v>52.1875</v>
      </c>
    </row>
    <row r="107" spans="1:22" ht="13.5" x14ac:dyDescent="0.25">
      <c r="A107" s="3">
        <f>RSI!A107</f>
        <v>42159</v>
      </c>
      <c r="B107" s="2">
        <f>RSI!B107</f>
        <v>8.8368000000000002</v>
      </c>
      <c r="C107" s="2">
        <f>RSI!I107</f>
        <v>82.975399386443101</v>
      </c>
      <c r="D107" s="2">
        <f>MACD!E107</f>
        <v>-7.1262805719225497E-3</v>
      </c>
      <c r="E107" s="2">
        <f>MACD!F107</f>
        <v>-1.1567019706038306E-3</v>
      </c>
      <c r="F107" s="2">
        <f>'Moving Avg'!D107</f>
        <v>8.5645199999999981</v>
      </c>
      <c r="G107" s="2">
        <f>'Moving Avg'!F107</f>
        <v>8.5215950000000014</v>
      </c>
      <c r="H107" s="2">
        <f>'Moving Avg'!G107</f>
        <v>8.4703039999999987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CONFIRMED BULLISH</v>
      </c>
      <c r="M107" s="8">
        <f t="shared" si="10"/>
        <v>0</v>
      </c>
      <c r="N107" s="8">
        <f t="shared" si="11"/>
        <v>45</v>
      </c>
      <c r="O107" s="8">
        <f t="shared" si="12"/>
        <v>75</v>
      </c>
      <c r="P107" s="8">
        <f t="shared" si="13"/>
        <v>100</v>
      </c>
      <c r="Q107" s="9">
        <f t="shared" si="14"/>
        <v>42</v>
      </c>
      <c r="R107" s="9">
        <f t="shared" si="15"/>
        <v>60.25</v>
      </c>
      <c r="S107" s="9">
        <f t="shared" si="16"/>
        <v>70.5</v>
      </c>
      <c r="T107" s="9">
        <f t="shared" si="17"/>
        <v>55</v>
      </c>
      <c r="U107" s="8">
        <f t="shared" si="18"/>
        <v>57.583333333333336</v>
      </c>
      <c r="V107" s="8">
        <f t="shared" si="19"/>
        <v>56.9375</v>
      </c>
    </row>
    <row r="108" spans="1:22" ht="13.5" x14ac:dyDescent="0.25">
      <c r="A108" s="3">
        <f>RSI!A108</f>
        <v>42160</v>
      </c>
      <c r="B108" s="2">
        <f>RSI!B108</f>
        <v>8.6753</v>
      </c>
      <c r="C108" s="2">
        <f>RSI!I108</f>
        <v>62.91147996437509</v>
      </c>
      <c r="D108" s="2">
        <f>MACD!E108</f>
        <v>-1.4580603210793797E-2</v>
      </c>
      <c r="E108" s="2">
        <f>MACD!F108</f>
        <v>-3.8414822186418241E-3</v>
      </c>
      <c r="F108" s="2">
        <f>'Moving Avg'!D108</f>
        <v>8.6060600000000012</v>
      </c>
      <c r="G108" s="2">
        <f>'Moving Avg'!F108</f>
        <v>8.5333650000000016</v>
      </c>
      <c r="H108" s="2">
        <f>'Moving Avg'!G108</f>
        <v>8.4758419999999983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CONFIRMED BULLISH</v>
      </c>
      <c r="M108" s="8">
        <f t="shared" si="10"/>
        <v>25</v>
      </c>
      <c r="N108" s="8">
        <f t="shared" si="11"/>
        <v>45</v>
      </c>
      <c r="O108" s="8">
        <f t="shared" si="12"/>
        <v>75</v>
      </c>
      <c r="P108" s="8">
        <f t="shared" si="13"/>
        <v>100</v>
      </c>
      <c r="Q108" s="9">
        <f t="shared" si="14"/>
        <v>50.75</v>
      </c>
      <c r="R108" s="9">
        <f t="shared" si="15"/>
        <v>65.25</v>
      </c>
      <c r="S108" s="9">
        <f t="shared" si="16"/>
        <v>74.25</v>
      </c>
      <c r="T108" s="9">
        <f t="shared" si="17"/>
        <v>61.25</v>
      </c>
      <c r="U108" s="8">
        <f t="shared" si="18"/>
        <v>63.416666666666664</v>
      </c>
      <c r="V108" s="8">
        <f t="shared" si="19"/>
        <v>62.875</v>
      </c>
    </row>
    <row r="109" spans="1:22" ht="13.5" x14ac:dyDescent="0.25">
      <c r="A109" s="3">
        <f>RSI!A109</f>
        <v>42163</v>
      </c>
      <c r="B109" s="2">
        <f>RSI!B109</f>
        <v>8.7260000000000009</v>
      </c>
      <c r="C109" s="2">
        <f>RSI!I109</f>
        <v>65.714325934170063</v>
      </c>
      <c r="D109" s="2">
        <f>MACD!E109</f>
        <v>-2.564104854653948E-2</v>
      </c>
      <c r="E109" s="2">
        <f>MACD!F109</f>
        <v>-8.2013954842213559E-3</v>
      </c>
      <c r="F109" s="2">
        <f>'Moving Avg'!D109</f>
        <v>8.6577400000000004</v>
      </c>
      <c r="G109" s="2">
        <f>'Moving Avg'!F109</f>
        <v>8.5476700000000019</v>
      </c>
      <c r="H109" s="2">
        <f>'Moving Avg'!G109</f>
        <v>8.4833159999999967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  <c r="M109" s="8">
        <f t="shared" si="10"/>
        <v>25</v>
      </c>
      <c r="N109" s="8">
        <f t="shared" si="11"/>
        <v>45</v>
      </c>
      <c r="O109" s="8">
        <f t="shared" si="12"/>
        <v>75</v>
      </c>
      <c r="P109" s="8">
        <f t="shared" si="13"/>
        <v>100</v>
      </c>
      <c r="Q109" s="9">
        <f t="shared" si="14"/>
        <v>50.75</v>
      </c>
      <c r="R109" s="9">
        <f t="shared" si="15"/>
        <v>65.25</v>
      </c>
      <c r="S109" s="9">
        <f t="shared" si="16"/>
        <v>74.25</v>
      </c>
      <c r="T109" s="9">
        <f t="shared" si="17"/>
        <v>61.25</v>
      </c>
      <c r="U109" s="8">
        <f t="shared" si="18"/>
        <v>63.416666666666664</v>
      </c>
      <c r="V109" s="8">
        <f t="shared" si="19"/>
        <v>62.875</v>
      </c>
    </row>
    <row r="110" spans="1:22" ht="13.5" x14ac:dyDescent="0.25">
      <c r="A110" s="3">
        <f>RSI!A110</f>
        <v>42164</v>
      </c>
      <c r="B110" s="2">
        <f>RSI!B110</f>
        <v>8.8368000000000002</v>
      </c>
      <c r="C110" s="2">
        <f>RSI!I110</f>
        <v>70.891533112424824</v>
      </c>
      <c r="D110" s="2">
        <f>MACD!E110</f>
        <v>-4.443038835606572E-2</v>
      </c>
      <c r="E110" s="2">
        <f>MACD!F110</f>
        <v>-1.5447194058590231E-2</v>
      </c>
      <c r="F110" s="2">
        <f>'Moving Avg'!D110</f>
        <v>8.7315799999999992</v>
      </c>
      <c r="G110" s="2">
        <f>'Moving Avg'!F110</f>
        <v>8.5649750000000022</v>
      </c>
      <c r="H110" s="2">
        <f>'Moving Avg'!G110</f>
        <v>8.490237999999998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CONFIRMED BULLISH</v>
      </c>
      <c r="M110" s="8">
        <f t="shared" si="10"/>
        <v>0</v>
      </c>
      <c r="N110" s="8">
        <f t="shared" si="11"/>
        <v>100</v>
      </c>
      <c r="O110" s="8">
        <f t="shared" si="12"/>
        <v>75</v>
      </c>
      <c r="P110" s="8">
        <f t="shared" si="13"/>
        <v>100</v>
      </c>
      <c r="Q110" s="9">
        <f t="shared" si="14"/>
        <v>61.25</v>
      </c>
      <c r="R110" s="9">
        <f t="shared" si="15"/>
        <v>71.25</v>
      </c>
      <c r="S110" s="9">
        <f t="shared" si="16"/>
        <v>78.75</v>
      </c>
      <c r="T110" s="9">
        <f t="shared" si="17"/>
        <v>68.75</v>
      </c>
      <c r="U110" s="8">
        <f t="shared" si="18"/>
        <v>70.416666666666671</v>
      </c>
      <c r="V110" s="8">
        <f t="shared" si="19"/>
        <v>70</v>
      </c>
    </row>
    <row r="111" spans="1:22" ht="13.5" x14ac:dyDescent="0.25">
      <c r="A111" s="3">
        <f>RSI!A111</f>
        <v>42165</v>
      </c>
      <c r="B111" s="2">
        <f>RSI!B111</f>
        <v>8.8368000000000002</v>
      </c>
      <c r="C111" s="2">
        <f>RSI!I111</f>
        <v>70.891533112424824</v>
      </c>
      <c r="D111" s="2">
        <f>MACD!E111</f>
        <v>-6.2116276943516624E-2</v>
      </c>
      <c r="E111" s="2">
        <f>MACD!F111</f>
        <v>-2.4781010635575512E-2</v>
      </c>
      <c r="F111" s="2">
        <f>'Moving Avg'!D111</f>
        <v>8.7823399999999996</v>
      </c>
      <c r="G111" s="2">
        <f>'Moving Avg'!F111</f>
        <v>8.5822800000000026</v>
      </c>
      <c r="H111" s="2">
        <f>'Moving Avg'!G111</f>
        <v>8.4990059999999978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  <c r="M111" s="8">
        <f t="shared" si="10"/>
        <v>0</v>
      </c>
      <c r="N111" s="8">
        <f t="shared" si="11"/>
        <v>100</v>
      </c>
      <c r="O111" s="8">
        <f t="shared" si="12"/>
        <v>75</v>
      </c>
      <c r="P111" s="8">
        <f t="shared" si="13"/>
        <v>100</v>
      </c>
      <c r="Q111" s="9">
        <f t="shared" si="14"/>
        <v>61.25</v>
      </c>
      <c r="R111" s="9">
        <f t="shared" si="15"/>
        <v>71.25</v>
      </c>
      <c r="S111" s="9">
        <f t="shared" si="16"/>
        <v>78.75</v>
      </c>
      <c r="T111" s="9">
        <f t="shared" si="17"/>
        <v>68.75</v>
      </c>
      <c r="U111" s="8">
        <f t="shared" si="18"/>
        <v>70.416666666666671</v>
      </c>
      <c r="V111" s="8">
        <f t="shared" si="19"/>
        <v>70</v>
      </c>
    </row>
    <row r="112" spans="1:22" ht="13.5" x14ac:dyDescent="0.25">
      <c r="A112" s="3">
        <f>RSI!A112</f>
        <v>42166</v>
      </c>
      <c r="B112" s="2">
        <f>RSI!B112</f>
        <v>8.8368000000000002</v>
      </c>
      <c r="C112" s="2">
        <f>RSI!I112</f>
        <v>70.891533112424824</v>
      </c>
      <c r="D112" s="2">
        <f>MACD!E112</f>
        <v>-8.8674551170795368E-2</v>
      </c>
      <c r="E112" s="2">
        <f>MACD!F112</f>
        <v>-3.7559718742619486E-2</v>
      </c>
      <c r="F112" s="2">
        <f>'Moving Avg'!D112</f>
        <v>8.7823399999999996</v>
      </c>
      <c r="G112" s="2">
        <f>'Moving Avg'!F112</f>
        <v>8.5995850000000029</v>
      </c>
      <c r="H112" s="2">
        <f>'Moving Avg'!G112</f>
        <v>8.5069439999999972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NEUTRAL</v>
      </c>
      <c r="M112" s="8">
        <f t="shared" si="10"/>
        <v>0</v>
      </c>
      <c r="N112" s="8">
        <f t="shared" si="11"/>
        <v>100</v>
      </c>
      <c r="O112" s="8">
        <f t="shared" si="12"/>
        <v>75</v>
      </c>
      <c r="P112" s="8">
        <f t="shared" si="13"/>
        <v>66</v>
      </c>
      <c r="Q112" s="9">
        <f t="shared" si="14"/>
        <v>56.15</v>
      </c>
      <c r="R112" s="9">
        <f t="shared" si="15"/>
        <v>62.75</v>
      </c>
      <c r="S112" s="9">
        <f t="shared" si="16"/>
        <v>63.45</v>
      </c>
      <c r="T112" s="9">
        <f t="shared" si="17"/>
        <v>60.25</v>
      </c>
      <c r="U112" s="8">
        <f t="shared" si="18"/>
        <v>60.783333333333339</v>
      </c>
      <c r="V112" s="8">
        <f t="shared" si="19"/>
        <v>60.650000000000006</v>
      </c>
    </row>
    <row r="113" spans="1:22" ht="13.5" x14ac:dyDescent="0.25">
      <c r="A113" s="3">
        <f>RSI!A113</f>
        <v>42167</v>
      </c>
      <c r="B113" s="2">
        <f>RSI!B113</f>
        <v>8.8368000000000002</v>
      </c>
      <c r="C113" s="2">
        <f>RSI!I113</f>
        <v>70.891533112424824</v>
      </c>
      <c r="D113" s="2">
        <f>MACD!E113</f>
        <v>-0.11267918709050484</v>
      </c>
      <c r="E113" s="2">
        <f>MACD!F113</f>
        <v>-5.2583612412196556E-2</v>
      </c>
      <c r="F113" s="2">
        <f>'Moving Avg'!D113</f>
        <v>8.8146400000000007</v>
      </c>
      <c r="G113" s="2">
        <f>'Moving Avg'!F113</f>
        <v>8.6148150000000037</v>
      </c>
      <c r="H113" s="2">
        <f>'Moving Avg'!G113</f>
        <v>8.5147879999999976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  <c r="M113" s="8">
        <f t="shared" si="10"/>
        <v>0</v>
      </c>
      <c r="N113" s="8">
        <f t="shared" si="11"/>
        <v>100</v>
      </c>
      <c r="O113" s="8">
        <f t="shared" si="12"/>
        <v>75</v>
      </c>
      <c r="P113" s="8">
        <f t="shared" si="13"/>
        <v>100</v>
      </c>
      <c r="Q113" s="9">
        <f t="shared" si="14"/>
        <v>61.25</v>
      </c>
      <c r="R113" s="9">
        <f t="shared" si="15"/>
        <v>71.25</v>
      </c>
      <c r="S113" s="9">
        <f t="shared" si="16"/>
        <v>78.75</v>
      </c>
      <c r="T113" s="9">
        <f t="shared" si="17"/>
        <v>68.75</v>
      </c>
      <c r="U113" s="8">
        <f t="shared" si="18"/>
        <v>70.416666666666671</v>
      </c>
      <c r="V113" s="8">
        <f t="shared" si="19"/>
        <v>70</v>
      </c>
    </row>
    <row r="114" spans="1:22" ht="13.5" x14ac:dyDescent="0.25">
      <c r="A114" s="3">
        <f>RSI!A114</f>
        <v>42170</v>
      </c>
      <c r="B114" s="2">
        <f>RSI!B114</f>
        <v>8.8368000000000002</v>
      </c>
      <c r="C114" s="2">
        <f>RSI!I114</f>
        <v>70.89153311242481</v>
      </c>
      <c r="D114" s="2">
        <f>MACD!E114</f>
        <v>-0.1344095521319808</v>
      </c>
      <c r="E114" s="2">
        <f>MACD!F114</f>
        <v>-6.8948800356153417E-2</v>
      </c>
      <c r="F114" s="2">
        <f>'Moving Avg'!D114</f>
        <v>8.8368000000000002</v>
      </c>
      <c r="G114" s="2">
        <f>'Moving Avg'!F114</f>
        <v>8.6300450000000044</v>
      </c>
      <c r="H114" s="2">
        <f>'Moving Avg'!G114</f>
        <v>8.5269699999999968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  <c r="M114" s="8">
        <f t="shared" si="10"/>
        <v>0</v>
      </c>
      <c r="N114" s="8">
        <f t="shared" si="11"/>
        <v>100</v>
      </c>
      <c r="O114" s="8">
        <f t="shared" si="12"/>
        <v>75</v>
      </c>
      <c r="P114" s="8">
        <f t="shared" si="13"/>
        <v>100</v>
      </c>
      <c r="Q114" s="9">
        <f t="shared" si="14"/>
        <v>61.25</v>
      </c>
      <c r="R114" s="9">
        <f t="shared" si="15"/>
        <v>71.25</v>
      </c>
      <c r="S114" s="9">
        <f t="shared" si="16"/>
        <v>78.75</v>
      </c>
      <c r="T114" s="9">
        <f t="shared" si="17"/>
        <v>68.75</v>
      </c>
      <c r="U114" s="8">
        <f t="shared" si="18"/>
        <v>70.416666666666671</v>
      </c>
      <c r="V114" s="8">
        <f t="shared" si="19"/>
        <v>70</v>
      </c>
    </row>
    <row r="115" spans="1:22" ht="13.5" x14ac:dyDescent="0.25">
      <c r="A115" s="3">
        <f>RSI!A115</f>
        <v>42171</v>
      </c>
      <c r="B115" s="2">
        <f>RSI!B115</f>
        <v>8.7260000000000009</v>
      </c>
      <c r="C115" s="2">
        <f>RSI!I115</f>
        <v>58.168416430296595</v>
      </c>
      <c r="D115" s="2">
        <f>MACD!E115</f>
        <v>-0.14590303412023786</v>
      </c>
      <c r="E115" s="2">
        <f>MACD!F115</f>
        <v>-8.4339647108970309E-2</v>
      </c>
      <c r="F115" s="2">
        <f>'Moving Avg'!D115</f>
        <v>8.8146400000000007</v>
      </c>
      <c r="G115" s="2">
        <f>'Moving Avg'!F115</f>
        <v>8.6397350000000035</v>
      </c>
      <c r="H115" s="2">
        <f>'Moving Avg'!G115</f>
        <v>8.531767999999996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CONFIRMED BEARISH</v>
      </c>
      <c r="M115" s="8">
        <f t="shared" si="10"/>
        <v>25</v>
      </c>
      <c r="N115" s="8">
        <f t="shared" si="11"/>
        <v>100</v>
      </c>
      <c r="O115" s="8">
        <f t="shared" si="12"/>
        <v>75</v>
      </c>
      <c r="P115" s="8">
        <f t="shared" si="13"/>
        <v>16.5</v>
      </c>
      <c r="Q115" s="9">
        <f t="shared" si="14"/>
        <v>57.475000000000001</v>
      </c>
      <c r="R115" s="9">
        <f t="shared" si="15"/>
        <v>55.375</v>
      </c>
      <c r="S115" s="9">
        <f t="shared" si="16"/>
        <v>44.924999999999997</v>
      </c>
      <c r="T115" s="9">
        <f t="shared" si="17"/>
        <v>54.125</v>
      </c>
      <c r="U115" s="8">
        <f t="shared" si="18"/>
        <v>52.591666666666661</v>
      </c>
      <c r="V115" s="8">
        <f t="shared" si="19"/>
        <v>52.974999999999994</v>
      </c>
    </row>
    <row r="116" spans="1:22" ht="13.5" x14ac:dyDescent="0.25">
      <c r="A116" s="3">
        <f>RSI!A116</f>
        <v>42172</v>
      </c>
      <c r="B116" s="2">
        <f>RSI!B116</f>
        <v>8.7675999999999998</v>
      </c>
      <c r="C116" s="2">
        <f>RSI!I116</f>
        <v>60.998618145529655</v>
      </c>
      <c r="D116" s="2">
        <f>MACD!E116</f>
        <v>-0.14151755095866925</v>
      </c>
      <c r="E116" s="2">
        <f>MACD!F116</f>
        <v>-9.5775227878910102E-2</v>
      </c>
      <c r="F116" s="2">
        <f>'Moving Avg'!D116</f>
        <v>8.8008000000000006</v>
      </c>
      <c r="G116" s="2">
        <f>'Moving Avg'!F116</f>
        <v>8.6515050000000002</v>
      </c>
      <c r="H116" s="2">
        <f>'Moving Avg'!G116</f>
        <v>8.5379519999999971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BULLISH DIVERGENCE</v>
      </c>
      <c r="M116" s="8">
        <f t="shared" si="10"/>
        <v>25</v>
      </c>
      <c r="N116" s="8">
        <f t="shared" si="11"/>
        <v>100</v>
      </c>
      <c r="O116" s="8">
        <f t="shared" si="12"/>
        <v>75</v>
      </c>
      <c r="P116" s="8">
        <f t="shared" si="13"/>
        <v>66.5</v>
      </c>
      <c r="Q116" s="9">
        <f t="shared" si="14"/>
        <v>64.974999999999994</v>
      </c>
      <c r="R116" s="9">
        <f t="shared" si="15"/>
        <v>67.875</v>
      </c>
      <c r="S116" s="9">
        <f t="shared" si="16"/>
        <v>67.424999999999997</v>
      </c>
      <c r="T116" s="9">
        <f t="shared" si="17"/>
        <v>66.625</v>
      </c>
      <c r="U116" s="8">
        <f t="shared" si="18"/>
        <v>66.758333333333326</v>
      </c>
      <c r="V116" s="8">
        <f t="shared" si="19"/>
        <v>66.724999999999994</v>
      </c>
    </row>
    <row r="117" spans="1:22" ht="13.5" x14ac:dyDescent="0.25">
      <c r="A117" s="3">
        <f>RSI!A117</f>
        <v>42173</v>
      </c>
      <c r="B117" s="2">
        <f>RSI!B117</f>
        <v>8.8368000000000002</v>
      </c>
      <c r="C117" s="2">
        <f>RSI!I117</f>
        <v>65.21467619565756</v>
      </c>
      <c r="D117" s="2">
        <f>MACD!E117</f>
        <v>-0.10465237126275717</v>
      </c>
      <c r="E117" s="2">
        <f>MACD!F117</f>
        <v>-9.7550656555679516E-2</v>
      </c>
      <c r="F117" s="2">
        <f>'Moving Avg'!D117</f>
        <v>8.8008000000000006</v>
      </c>
      <c r="G117" s="2">
        <f>'Moving Avg'!F117</f>
        <v>8.6667349999999992</v>
      </c>
      <c r="H117" s="2">
        <f>'Moving Avg'!G117</f>
        <v>8.5455199999999962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NEUTRAL</v>
      </c>
      <c r="M117" s="8">
        <f t="shared" si="10"/>
        <v>25</v>
      </c>
      <c r="N117" s="8">
        <f t="shared" si="11"/>
        <v>45</v>
      </c>
      <c r="O117" s="8">
        <f t="shared" si="12"/>
        <v>75</v>
      </c>
      <c r="P117" s="8">
        <f t="shared" si="13"/>
        <v>49.5</v>
      </c>
      <c r="Q117" s="9">
        <f t="shared" si="14"/>
        <v>43.174999999999997</v>
      </c>
      <c r="R117" s="9">
        <f t="shared" si="15"/>
        <v>52.625</v>
      </c>
      <c r="S117" s="9">
        <f t="shared" si="16"/>
        <v>51.525000000000006</v>
      </c>
      <c r="T117" s="9">
        <f t="shared" si="17"/>
        <v>48.625</v>
      </c>
      <c r="U117" s="8">
        <f t="shared" si="18"/>
        <v>49.108333333333327</v>
      </c>
      <c r="V117" s="8">
        <f t="shared" si="19"/>
        <v>48.987499999999997</v>
      </c>
    </row>
    <row r="118" spans="1:22" ht="13.5" x14ac:dyDescent="0.25">
      <c r="A118" s="3">
        <f>RSI!A118</f>
        <v>42174</v>
      </c>
      <c r="B118" s="2">
        <f>RSI!B118</f>
        <v>8.8368000000000002</v>
      </c>
      <c r="C118" s="2">
        <f>RSI!I118</f>
        <v>65.21467619565756</v>
      </c>
      <c r="D118" s="2">
        <f>MACD!E118</f>
        <v>-9.9422929948149275E-2</v>
      </c>
      <c r="E118" s="2">
        <f>MACD!F118</f>
        <v>-9.7925111234173481E-2</v>
      </c>
      <c r="F118" s="2">
        <f>'Moving Avg'!D118</f>
        <v>8.8008000000000006</v>
      </c>
      <c r="G118" s="2">
        <f>'Moving Avg'!F118</f>
        <v>8.6819649999999999</v>
      </c>
      <c r="H118" s="2">
        <f>'Moving Avg'!G118</f>
        <v>8.5529959999999967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NEUTRAL</v>
      </c>
      <c r="M118" s="8">
        <f t="shared" si="10"/>
        <v>25</v>
      </c>
      <c r="N118" s="8">
        <f t="shared" si="11"/>
        <v>45</v>
      </c>
      <c r="O118" s="8">
        <f t="shared" si="12"/>
        <v>75</v>
      </c>
      <c r="P118" s="8">
        <f t="shared" si="13"/>
        <v>49.5</v>
      </c>
      <c r="Q118" s="9">
        <f t="shared" si="14"/>
        <v>43.174999999999997</v>
      </c>
      <c r="R118" s="9">
        <f t="shared" si="15"/>
        <v>52.625</v>
      </c>
      <c r="S118" s="9">
        <f t="shared" si="16"/>
        <v>51.525000000000006</v>
      </c>
      <c r="T118" s="9">
        <f t="shared" si="17"/>
        <v>48.625</v>
      </c>
      <c r="U118" s="8">
        <f t="shared" si="18"/>
        <v>49.108333333333327</v>
      </c>
      <c r="V118" s="8">
        <f t="shared" si="19"/>
        <v>48.987499999999997</v>
      </c>
    </row>
    <row r="119" spans="1:22" ht="13.5" x14ac:dyDescent="0.25">
      <c r="A119" s="3">
        <f>RSI!A119</f>
        <v>42177</v>
      </c>
      <c r="B119" s="2">
        <f>RSI!B119</f>
        <v>8.8368000000000002</v>
      </c>
      <c r="C119" s="2">
        <f>RSI!I119</f>
        <v>65.21467619565756</v>
      </c>
      <c r="D119" s="2">
        <f>MACD!E119</f>
        <v>-8.8233220314789307E-2</v>
      </c>
      <c r="E119" s="2">
        <f>MACD!F119</f>
        <v>-9.598673305029666E-2</v>
      </c>
      <c r="F119" s="2">
        <f>'Moving Avg'!D119</f>
        <v>8.8008000000000006</v>
      </c>
      <c r="G119" s="2">
        <f>'Moving Avg'!F119</f>
        <v>8.6971950000000007</v>
      </c>
      <c r="H119" s="2">
        <f>'Moving Avg'!G119</f>
        <v>8.5610259999999965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NEUTRAL</v>
      </c>
      <c r="M119" s="8">
        <f t="shared" si="10"/>
        <v>25</v>
      </c>
      <c r="N119" s="8">
        <f t="shared" si="11"/>
        <v>0</v>
      </c>
      <c r="O119" s="8">
        <f t="shared" si="12"/>
        <v>75</v>
      </c>
      <c r="P119" s="8">
        <f t="shared" si="13"/>
        <v>49.5</v>
      </c>
      <c r="Q119" s="9">
        <f t="shared" si="14"/>
        <v>27.425000000000001</v>
      </c>
      <c r="R119" s="9">
        <f t="shared" si="15"/>
        <v>43.625</v>
      </c>
      <c r="S119" s="9">
        <f t="shared" si="16"/>
        <v>44.775000000000006</v>
      </c>
      <c r="T119" s="9">
        <f t="shared" si="17"/>
        <v>37.375</v>
      </c>
      <c r="U119" s="8">
        <f t="shared" si="18"/>
        <v>38.608333333333334</v>
      </c>
      <c r="V119" s="8">
        <f t="shared" si="19"/>
        <v>38.299999999999997</v>
      </c>
    </row>
    <row r="120" spans="1:22" ht="13.5" x14ac:dyDescent="0.25">
      <c r="A120" s="3">
        <f>RSI!A120</f>
        <v>42178</v>
      </c>
      <c r="B120" s="2">
        <f>RSI!B120</f>
        <v>8.8368000000000002</v>
      </c>
      <c r="C120" s="2">
        <f>RSI!I120</f>
        <v>65.21467619565756</v>
      </c>
      <c r="D120" s="2">
        <f>MACD!E120</f>
        <v>-6.26773712252362E-2</v>
      </c>
      <c r="E120" s="2">
        <f>MACD!F120</f>
        <v>-8.9324860685284571E-2</v>
      </c>
      <c r="F120" s="2">
        <f>'Moving Avg'!D120</f>
        <v>8.8229600000000001</v>
      </c>
      <c r="G120" s="2">
        <f>'Moving Avg'!F120</f>
        <v>8.7124249999999996</v>
      </c>
      <c r="H120" s="2">
        <f>'Moving Avg'!G120</f>
        <v>8.5690559999999962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  <c r="M120" s="8">
        <f t="shared" si="10"/>
        <v>25</v>
      </c>
      <c r="N120" s="8">
        <f t="shared" si="11"/>
        <v>0</v>
      </c>
      <c r="O120" s="8">
        <f t="shared" si="12"/>
        <v>75</v>
      </c>
      <c r="P120" s="8">
        <f t="shared" si="13"/>
        <v>83.5</v>
      </c>
      <c r="Q120" s="9">
        <f t="shared" si="14"/>
        <v>32.524999999999999</v>
      </c>
      <c r="R120" s="9">
        <f t="shared" si="15"/>
        <v>52.125</v>
      </c>
      <c r="S120" s="9">
        <f t="shared" si="16"/>
        <v>60.075000000000003</v>
      </c>
      <c r="T120" s="9">
        <f t="shared" si="17"/>
        <v>45.875</v>
      </c>
      <c r="U120" s="8">
        <f t="shared" si="18"/>
        <v>48.241666666666674</v>
      </c>
      <c r="V120" s="8">
        <f t="shared" si="19"/>
        <v>47.650000000000006</v>
      </c>
    </row>
    <row r="121" spans="1:22" ht="13.5" x14ac:dyDescent="0.25">
      <c r="A121" s="3">
        <f>RSI!A121</f>
        <v>42179</v>
      </c>
      <c r="B121" s="2">
        <f>RSI!B121</f>
        <v>8.8598999999999997</v>
      </c>
      <c r="C121" s="2">
        <f>RSI!I121</f>
        <v>66.824890113725942</v>
      </c>
      <c r="D121" s="2">
        <f>MACD!E121</f>
        <v>-4.3651821411765823E-2</v>
      </c>
      <c r="E121" s="2">
        <f>MACD!F121</f>
        <v>-8.0190252830580816E-2</v>
      </c>
      <c r="F121" s="2">
        <f>'Moving Avg'!D121</f>
        <v>8.8414199999999994</v>
      </c>
      <c r="G121" s="2">
        <f>'Moving Avg'!F121</f>
        <v>8.7288100000000011</v>
      </c>
      <c r="H121" s="2">
        <f>'Moving Avg'!G121</f>
        <v>8.5769939999999938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  <c r="M121" s="8">
        <f t="shared" si="10"/>
        <v>25</v>
      </c>
      <c r="N121" s="8">
        <f t="shared" si="11"/>
        <v>0</v>
      </c>
      <c r="O121" s="8">
        <f t="shared" si="12"/>
        <v>75</v>
      </c>
      <c r="P121" s="8">
        <f t="shared" si="13"/>
        <v>83.5</v>
      </c>
      <c r="Q121" s="9">
        <f t="shared" si="14"/>
        <v>32.524999999999999</v>
      </c>
      <c r="R121" s="9">
        <f t="shared" si="15"/>
        <v>52.125</v>
      </c>
      <c r="S121" s="9">
        <f t="shared" si="16"/>
        <v>60.075000000000003</v>
      </c>
      <c r="T121" s="9">
        <f t="shared" si="17"/>
        <v>45.875</v>
      </c>
      <c r="U121" s="8">
        <f t="shared" si="18"/>
        <v>48.241666666666674</v>
      </c>
      <c r="V121" s="8">
        <f t="shared" si="19"/>
        <v>47.650000000000006</v>
      </c>
    </row>
    <row r="122" spans="1:22" ht="13.5" x14ac:dyDescent="0.25">
      <c r="A122" s="3">
        <f>RSI!A122</f>
        <v>42180</v>
      </c>
      <c r="B122" s="2">
        <f>RSI!B122</f>
        <v>8.8598999999999997</v>
      </c>
      <c r="C122" s="2">
        <f>RSI!I122</f>
        <v>66.824890113725942</v>
      </c>
      <c r="D122" s="2">
        <f>MACD!E122</f>
        <v>-2.8511555074581807E-2</v>
      </c>
      <c r="E122" s="2">
        <f>MACD!F122</f>
        <v>-6.9854513279381011E-2</v>
      </c>
      <c r="F122" s="2">
        <f>'Moving Avg'!D122</f>
        <v>8.8460399999999986</v>
      </c>
      <c r="G122" s="2">
        <f>'Moving Avg'!F122</f>
        <v>8.748425000000001</v>
      </c>
      <c r="H122" s="2">
        <f>'Moving Avg'!G122</f>
        <v>8.5852999999999948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  <c r="M122" s="8">
        <f t="shared" si="10"/>
        <v>25</v>
      </c>
      <c r="N122" s="8">
        <f t="shared" si="11"/>
        <v>0</v>
      </c>
      <c r="O122" s="8">
        <f t="shared" si="12"/>
        <v>75</v>
      </c>
      <c r="P122" s="8">
        <f t="shared" si="13"/>
        <v>83.5</v>
      </c>
      <c r="Q122" s="9">
        <f t="shared" si="14"/>
        <v>32.524999999999999</v>
      </c>
      <c r="R122" s="9">
        <f t="shared" si="15"/>
        <v>52.125</v>
      </c>
      <c r="S122" s="9">
        <f t="shared" si="16"/>
        <v>60.075000000000003</v>
      </c>
      <c r="T122" s="9">
        <f t="shared" si="17"/>
        <v>45.875</v>
      </c>
      <c r="U122" s="8">
        <f t="shared" si="18"/>
        <v>48.241666666666674</v>
      </c>
      <c r="V122" s="8">
        <f t="shared" si="19"/>
        <v>47.650000000000006</v>
      </c>
    </row>
    <row r="123" spans="1:22" ht="13.5" x14ac:dyDescent="0.25">
      <c r="A123" s="3">
        <f>RSI!A123</f>
        <v>42181</v>
      </c>
      <c r="B123" s="2">
        <f>RSI!B123</f>
        <v>8.8598999999999997</v>
      </c>
      <c r="C123" s="2">
        <f>RSI!I123</f>
        <v>66.824890113725928</v>
      </c>
      <c r="D123" s="2">
        <f>MACD!E123</f>
        <v>-1.6587852900725508E-2</v>
      </c>
      <c r="E123" s="2">
        <f>MACD!F123</f>
        <v>-5.9201181203649915E-2</v>
      </c>
      <c r="F123" s="2">
        <f>'Moving Avg'!D123</f>
        <v>8.8506599999999995</v>
      </c>
      <c r="G123" s="2">
        <f>'Moving Avg'!F123</f>
        <v>8.7680400000000027</v>
      </c>
      <c r="H123" s="2">
        <f>'Moving Avg'!G123</f>
        <v>8.5936059999999941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  <c r="M123" s="8">
        <f t="shared" si="10"/>
        <v>25</v>
      </c>
      <c r="N123" s="8">
        <f t="shared" si="11"/>
        <v>0</v>
      </c>
      <c r="O123" s="8">
        <f t="shared" si="12"/>
        <v>75</v>
      </c>
      <c r="P123" s="8">
        <f t="shared" si="13"/>
        <v>83.5</v>
      </c>
      <c r="Q123" s="9">
        <f t="shared" si="14"/>
        <v>32.524999999999999</v>
      </c>
      <c r="R123" s="9">
        <f t="shared" si="15"/>
        <v>52.125</v>
      </c>
      <c r="S123" s="9">
        <f t="shared" si="16"/>
        <v>60.075000000000003</v>
      </c>
      <c r="T123" s="9">
        <f t="shared" si="17"/>
        <v>45.875</v>
      </c>
      <c r="U123" s="8">
        <f t="shared" si="18"/>
        <v>48.241666666666674</v>
      </c>
      <c r="V123" s="8">
        <f t="shared" si="19"/>
        <v>47.650000000000006</v>
      </c>
    </row>
    <row r="124" spans="1:22" ht="13.5" x14ac:dyDescent="0.25">
      <c r="A124" s="3">
        <f>RSI!A124</f>
        <v>42184</v>
      </c>
      <c r="B124" s="2">
        <f>RSI!B124</f>
        <v>8.9521999999999995</v>
      </c>
      <c r="C124" s="2">
        <f>RSI!I124</f>
        <v>73.050501233821791</v>
      </c>
      <c r="D124" s="2">
        <f>MACD!E124</f>
        <v>-1.4157170537723474E-2</v>
      </c>
      <c r="E124" s="2">
        <f>MACD!F124</f>
        <v>-5.0192379070464629E-2</v>
      </c>
      <c r="F124" s="2">
        <f>'Moving Avg'!D124</f>
        <v>8.8737399999999997</v>
      </c>
      <c r="G124" s="2">
        <f>'Moving Avg'!F124</f>
        <v>8.792270000000002</v>
      </c>
      <c r="H124" s="2">
        <f>'Moving Avg'!G124</f>
        <v>8.6028359999999946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CONFIRMED BULLISH</v>
      </c>
      <c r="M124" s="8">
        <f t="shared" si="10"/>
        <v>0</v>
      </c>
      <c r="N124" s="8">
        <f t="shared" si="11"/>
        <v>0</v>
      </c>
      <c r="O124" s="8">
        <f t="shared" si="12"/>
        <v>75</v>
      </c>
      <c r="P124" s="8">
        <f t="shared" si="13"/>
        <v>83.5</v>
      </c>
      <c r="Q124" s="9">
        <f t="shared" si="14"/>
        <v>23.774999999999999</v>
      </c>
      <c r="R124" s="9">
        <f t="shared" si="15"/>
        <v>47.125</v>
      </c>
      <c r="S124" s="9">
        <f t="shared" si="16"/>
        <v>56.325000000000003</v>
      </c>
      <c r="T124" s="9">
        <f t="shared" si="17"/>
        <v>39.625</v>
      </c>
      <c r="U124" s="8">
        <f t="shared" si="18"/>
        <v>42.408333333333339</v>
      </c>
      <c r="V124" s="8">
        <f t="shared" si="19"/>
        <v>41.712500000000006</v>
      </c>
    </row>
    <row r="125" spans="1:22" ht="13.5" x14ac:dyDescent="0.25">
      <c r="A125" s="3">
        <f>RSI!A125</f>
        <v>42185</v>
      </c>
      <c r="B125" s="2">
        <f>RSI!B125</f>
        <v>8.9521999999999995</v>
      </c>
      <c r="C125" s="2">
        <f>RSI!I125</f>
        <v>73.050501233821791</v>
      </c>
      <c r="D125" s="2">
        <f>MACD!E125</f>
        <v>-3.0452708053458011E-2</v>
      </c>
      <c r="E125" s="2">
        <f>MACD!F125</f>
        <v>-4.6244444867063306E-2</v>
      </c>
      <c r="F125" s="2">
        <f>'Moving Avg'!D125</f>
        <v>8.89682</v>
      </c>
      <c r="G125" s="2">
        <f>'Moving Avg'!F125</f>
        <v>8.8165000000000013</v>
      </c>
      <c r="H125" s="2">
        <f>'Moving Avg'!G125</f>
        <v>8.6121579999999938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CONFIRMED BULLISH</v>
      </c>
      <c r="M125" s="8">
        <f t="shared" si="10"/>
        <v>0</v>
      </c>
      <c r="N125" s="8">
        <f t="shared" si="11"/>
        <v>0</v>
      </c>
      <c r="O125" s="8">
        <f t="shared" si="12"/>
        <v>75</v>
      </c>
      <c r="P125" s="8">
        <f t="shared" si="13"/>
        <v>83.5</v>
      </c>
      <c r="Q125" s="9">
        <f t="shared" si="14"/>
        <v>23.774999999999999</v>
      </c>
      <c r="R125" s="9">
        <f t="shared" si="15"/>
        <v>47.125</v>
      </c>
      <c r="S125" s="9">
        <f t="shared" si="16"/>
        <v>56.325000000000003</v>
      </c>
      <c r="T125" s="9">
        <f t="shared" si="17"/>
        <v>39.625</v>
      </c>
      <c r="U125" s="8">
        <f t="shared" si="18"/>
        <v>42.408333333333339</v>
      </c>
      <c r="V125" s="8">
        <f t="shared" si="19"/>
        <v>41.712500000000006</v>
      </c>
    </row>
    <row r="126" spans="1:22" ht="13.5" x14ac:dyDescent="0.25">
      <c r="A126" s="3">
        <f>RSI!A126</f>
        <v>42186</v>
      </c>
      <c r="B126" s="2">
        <f>RSI!B126</f>
        <v>8.9521999999999995</v>
      </c>
      <c r="C126" s="2">
        <f>RSI!I126</f>
        <v>73.050501233821791</v>
      </c>
      <c r="D126" s="2">
        <f>MACD!E126</f>
        <v>-3.9050605445519082E-2</v>
      </c>
      <c r="E126" s="2">
        <f>MACD!F126</f>
        <v>-4.4805676982754464E-2</v>
      </c>
      <c r="F126" s="2">
        <f>'Moving Avg'!D126</f>
        <v>8.9152799999999992</v>
      </c>
      <c r="G126" s="2">
        <f>'Moving Avg'!F126</f>
        <v>8.8349600000000006</v>
      </c>
      <c r="H126" s="2">
        <f>'Moving Avg'!G126</f>
        <v>8.6214799999999947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  <c r="M126" s="8">
        <f t="shared" si="10"/>
        <v>0</v>
      </c>
      <c r="N126" s="8">
        <f t="shared" si="11"/>
        <v>0</v>
      </c>
      <c r="O126" s="8">
        <f t="shared" si="12"/>
        <v>75</v>
      </c>
      <c r="P126" s="8">
        <f t="shared" si="13"/>
        <v>83.5</v>
      </c>
      <c r="Q126" s="9">
        <f t="shared" si="14"/>
        <v>23.774999999999999</v>
      </c>
      <c r="R126" s="9">
        <f t="shared" si="15"/>
        <v>47.125</v>
      </c>
      <c r="S126" s="9">
        <f t="shared" si="16"/>
        <v>56.325000000000003</v>
      </c>
      <c r="T126" s="9">
        <f t="shared" si="17"/>
        <v>39.625</v>
      </c>
      <c r="U126" s="8">
        <f t="shared" si="18"/>
        <v>42.408333333333339</v>
      </c>
      <c r="V126" s="8">
        <f t="shared" si="19"/>
        <v>41.712500000000006</v>
      </c>
    </row>
    <row r="127" spans="1:22" ht="13.5" x14ac:dyDescent="0.25">
      <c r="A127" s="3">
        <f>RSI!A127</f>
        <v>42187</v>
      </c>
      <c r="B127" s="2">
        <f>RSI!B127</f>
        <v>8.9521999999999995</v>
      </c>
      <c r="C127" s="2">
        <f>RSI!I127</f>
        <v>73.050501233821791</v>
      </c>
      <c r="D127" s="2">
        <f>MACD!E127</f>
        <v>-3.6799378553881823E-2</v>
      </c>
      <c r="E127" s="2">
        <f>MACD!F127</f>
        <v>-4.3204417296979936E-2</v>
      </c>
      <c r="F127" s="2">
        <f>'Moving Avg'!D127</f>
        <v>8.9337399999999985</v>
      </c>
      <c r="G127" s="2">
        <f>'Moving Avg'!F127</f>
        <v>8.8407300000000006</v>
      </c>
      <c r="H127" s="2">
        <f>'Moving Avg'!G127</f>
        <v>8.6308019999999956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CONFIRMED BULLISH</v>
      </c>
      <c r="M127" s="8">
        <f t="shared" si="10"/>
        <v>0</v>
      </c>
      <c r="N127" s="8">
        <f t="shared" si="11"/>
        <v>0</v>
      </c>
      <c r="O127" s="8">
        <f t="shared" si="12"/>
        <v>75</v>
      </c>
      <c r="P127" s="8">
        <f t="shared" si="13"/>
        <v>83.5</v>
      </c>
      <c r="Q127" s="9">
        <f t="shared" si="14"/>
        <v>23.774999999999999</v>
      </c>
      <c r="R127" s="9">
        <f t="shared" si="15"/>
        <v>47.125</v>
      </c>
      <c r="S127" s="9">
        <f t="shared" si="16"/>
        <v>56.325000000000003</v>
      </c>
      <c r="T127" s="9">
        <f t="shared" si="17"/>
        <v>39.625</v>
      </c>
      <c r="U127" s="8">
        <f t="shared" si="18"/>
        <v>42.408333333333339</v>
      </c>
      <c r="V127" s="8">
        <f t="shared" si="19"/>
        <v>41.712500000000006</v>
      </c>
    </row>
    <row r="128" spans="1:22" ht="13.5" x14ac:dyDescent="0.25">
      <c r="A128" s="3">
        <f>RSI!A128</f>
        <v>42188</v>
      </c>
      <c r="B128" s="2">
        <f>RSI!B128</f>
        <v>8.8598999999999997</v>
      </c>
      <c r="C128" s="2">
        <f>RSI!I128</f>
        <v>58.327896101519507</v>
      </c>
      <c r="D128" s="2">
        <f>MACD!E128</f>
        <v>-2.9094293341872302E-2</v>
      </c>
      <c r="E128" s="2">
        <f>MACD!F128</f>
        <v>-4.038239250595841E-2</v>
      </c>
      <c r="F128" s="2">
        <f>'Moving Avg'!D128</f>
        <v>8.9337400000000002</v>
      </c>
      <c r="G128" s="2">
        <f>'Moving Avg'!F128</f>
        <v>8.8499599999999994</v>
      </c>
      <c r="H128" s="2">
        <f>'Moving Avg'!G128</f>
        <v>8.6384619999999952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NEUTRAL</v>
      </c>
      <c r="M128" s="8">
        <f t="shared" si="10"/>
        <v>25</v>
      </c>
      <c r="N128" s="8">
        <f t="shared" si="11"/>
        <v>0</v>
      </c>
      <c r="O128" s="8">
        <f t="shared" si="12"/>
        <v>75</v>
      </c>
      <c r="P128" s="8">
        <f t="shared" si="13"/>
        <v>49.5</v>
      </c>
      <c r="Q128" s="9">
        <f t="shared" si="14"/>
        <v>27.425000000000001</v>
      </c>
      <c r="R128" s="9">
        <f t="shared" si="15"/>
        <v>43.625</v>
      </c>
      <c r="S128" s="9">
        <f t="shared" si="16"/>
        <v>44.775000000000006</v>
      </c>
      <c r="T128" s="9">
        <f t="shared" si="17"/>
        <v>37.375</v>
      </c>
      <c r="U128" s="8">
        <f t="shared" si="18"/>
        <v>38.608333333333334</v>
      </c>
      <c r="V128" s="8">
        <f t="shared" si="19"/>
        <v>38.299999999999997</v>
      </c>
    </row>
    <row r="129" spans="1:22" ht="13.5" x14ac:dyDescent="0.25">
      <c r="A129" s="3">
        <f>RSI!A129</f>
        <v>42191</v>
      </c>
      <c r="B129" s="2">
        <f>RSI!B129</f>
        <v>8.8598999999999997</v>
      </c>
      <c r="C129" s="2">
        <f>RSI!I129</f>
        <v>58.327896101519499</v>
      </c>
      <c r="D129" s="2">
        <f>MACD!E129</f>
        <v>-2.2989234633410405E-2</v>
      </c>
      <c r="E129" s="2">
        <f>MACD!F129</f>
        <v>-3.6903760931448808E-2</v>
      </c>
      <c r="F129" s="2">
        <f>'Moving Avg'!D129</f>
        <v>8.9152799999999992</v>
      </c>
      <c r="G129" s="2">
        <f>'Moving Avg'!F129</f>
        <v>8.8566549999999999</v>
      </c>
      <c r="H129" s="2">
        <f>'Moving Avg'!G129</f>
        <v>8.6472299999999951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  <c r="M129" s="8">
        <f t="shared" si="10"/>
        <v>25</v>
      </c>
      <c r="N129" s="8">
        <f t="shared" si="11"/>
        <v>0</v>
      </c>
      <c r="O129" s="8">
        <f t="shared" si="12"/>
        <v>75</v>
      </c>
      <c r="P129" s="8">
        <f t="shared" si="13"/>
        <v>16.5</v>
      </c>
      <c r="Q129" s="9">
        <f t="shared" si="14"/>
        <v>22.475000000000001</v>
      </c>
      <c r="R129" s="9">
        <f t="shared" si="15"/>
        <v>35.375</v>
      </c>
      <c r="S129" s="9">
        <f t="shared" si="16"/>
        <v>29.925000000000001</v>
      </c>
      <c r="T129" s="9">
        <f t="shared" si="17"/>
        <v>29.125</v>
      </c>
      <c r="U129" s="8">
        <f t="shared" si="18"/>
        <v>29.258333333333336</v>
      </c>
      <c r="V129" s="8">
        <f t="shared" si="19"/>
        <v>29.225000000000001</v>
      </c>
    </row>
    <row r="130" spans="1:22" ht="13.5" x14ac:dyDescent="0.25">
      <c r="A130" s="3">
        <f>RSI!A130</f>
        <v>42192</v>
      </c>
      <c r="B130" s="2">
        <f>RSI!B130</f>
        <v>8.8598999999999997</v>
      </c>
      <c r="C130" s="2">
        <f>RSI!I130</f>
        <v>58.327896101519507</v>
      </c>
      <c r="D130" s="2">
        <f>MACD!E130</f>
        <v>-1.8207331262011905E-2</v>
      </c>
      <c r="E130" s="2">
        <f>MACD!F130</f>
        <v>-3.3164474997561429E-2</v>
      </c>
      <c r="F130" s="2">
        <f>'Moving Avg'!D130</f>
        <v>8.89682</v>
      </c>
      <c r="G130" s="2">
        <f>'Moving Avg'!F130</f>
        <v>8.8578100000000006</v>
      </c>
      <c r="H130" s="2">
        <f>'Moving Avg'!G130</f>
        <v>8.6555359999999943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75</v>
      </c>
      <c r="P130" s="8">
        <f t="shared" ref="P130:P193" si="23">IF(L130="confirmed bullish", 34, IF(L130="bullish divergence",17, 0))+IF(J130="bullish",33,IF(J130="bearish",0,16.5))+IF(K130="strong",33,IF(K130="weak",0,16.5))</f>
        <v>16.5</v>
      </c>
      <c r="Q130" s="9">
        <f t="shared" si="14"/>
        <v>22.475000000000001</v>
      </c>
      <c r="R130" s="9">
        <f t="shared" si="15"/>
        <v>35.375</v>
      </c>
      <c r="S130" s="9">
        <f t="shared" si="16"/>
        <v>29.925000000000001</v>
      </c>
      <c r="T130" s="9">
        <f t="shared" si="17"/>
        <v>29.125</v>
      </c>
      <c r="U130" s="8">
        <f t="shared" si="18"/>
        <v>29.258333333333336</v>
      </c>
      <c r="V130" s="8">
        <f t="shared" si="19"/>
        <v>29.225000000000001</v>
      </c>
    </row>
    <row r="131" spans="1:22" ht="13.5" x14ac:dyDescent="0.25">
      <c r="A131" s="3">
        <f>RSI!A131</f>
        <v>42193</v>
      </c>
      <c r="B131" s="2">
        <f>RSI!B131</f>
        <v>8.8598999999999997</v>
      </c>
      <c r="C131" s="2">
        <f>RSI!I131</f>
        <v>58.327896101519499</v>
      </c>
      <c r="D131" s="2">
        <f>MACD!E131</f>
        <v>-1.0962736526447969E-2</v>
      </c>
      <c r="E131" s="2">
        <f>MACD!F131</f>
        <v>-2.8724127303338738E-2</v>
      </c>
      <c r="F131" s="2">
        <f>'Moving Avg'!D131</f>
        <v>8.8783600000000007</v>
      </c>
      <c r="G131" s="2">
        <f>'Moving Avg'!F131</f>
        <v>8.8589650000000013</v>
      </c>
      <c r="H131" s="2">
        <f>'Moving Avg'!G131</f>
        <v>8.664303999999996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75</v>
      </c>
      <c r="P131" s="8">
        <f t="shared" si="23"/>
        <v>16.5</v>
      </c>
      <c r="Q131" s="9">
        <f t="shared" ref="Q131:Q194" si="24">0.35*M131+N131*0.35+O131*0.15+P131*0.15</f>
        <v>22.475000000000001</v>
      </c>
      <c r="R131" s="9">
        <f t="shared" ref="R131:R194" si="25">M131*0.2+N131*0.2+O131*0.35+P131*0.25</f>
        <v>35.375</v>
      </c>
      <c r="S131" s="9">
        <f t="shared" ref="S131:S194" si="26">M131*0.15+N131*0.15+O131*0.25+P131*0.45</f>
        <v>29.925000000000001</v>
      </c>
      <c r="T131" s="9">
        <f t="shared" ref="T131:T194" si="27">0.25*SUM(M131:P131)</f>
        <v>29.125</v>
      </c>
      <c r="U131" s="8">
        <f t="shared" ref="U131:U194" si="28">SUM(Q131:S131)/3</f>
        <v>29.258333333333336</v>
      </c>
      <c r="V131" s="8">
        <f t="shared" ref="V131:V194" si="29">SUM(Q131:T131)/4</f>
        <v>29.225000000000001</v>
      </c>
    </row>
    <row r="132" spans="1:22" ht="13.5" x14ac:dyDescent="0.25">
      <c r="A132" s="3">
        <f>RSI!A132</f>
        <v>42194</v>
      </c>
      <c r="B132" s="2">
        <f>RSI!B132</f>
        <v>8.8598999999999997</v>
      </c>
      <c r="C132" s="2">
        <f>RSI!I132</f>
        <v>58.327896101519507</v>
      </c>
      <c r="D132" s="2">
        <f>MACD!E132</f>
        <v>-5.1618405196514061E-3</v>
      </c>
      <c r="E132" s="2">
        <f>MACD!F132</f>
        <v>-2.4011669946601272E-2</v>
      </c>
      <c r="F132" s="2">
        <f>'Moving Avg'!D132</f>
        <v>8.8598999999999997</v>
      </c>
      <c r="G132" s="2">
        <f>'Moving Avg'!F132</f>
        <v>8.860120000000002</v>
      </c>
      <c r="H132" s="2">
        <f>'Moving Avg'!G132</f>
        <v>8.6731639999999963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75</v>
      </c>
      <c r="P132" s="8">
        <f t="shared" si="23"/>
        <v>16.5</v>
      </c>
      <c r="Q132" s="9">
        <f t="shared" si="24"/>
        <v>22.475000000000001</v>
      </c>
      <c r="R132" s="9">
        <f t="shared" si="25"/>
        <v>35.375</v>
      </c>
      <c r="S132" s="9">
        <f t="shared" si="26"/>
        <v>29.925000000000001</v>
      </c>
      <c r="T132" s="9">
        <f t="shared" si="27"/>
        <v>29.125</v>
      </c>
      <c r="U132" s="8">
        <f t="shared" si="28"/>
        <v>29.258333333333336</v>
      </c>
      <c r="V132" s="8">
        <f t="shared" si="29"/>
        <v>29.225000000000001</v>
      </c>
    </row>
    <row r="133" spans="1:22" ht="13.5" x14ac:dyDescent="0.25">
      <c r="A133" s="3">
        <f>RSI!A133</f>
        <v>42195</v>
      </c>
      <c r="B133" s="2">
        <f>RSI!B133</f>
        <v>8.8598999999999997</v>
      </c>
      <c r="C133" s="2">
        <f>RSI!I133</f>
        <v>58.327896101519499</v>
      </c>
      <c r="D133" s="2">
        <f>MACD!E133</f>
        <v>-5.581545824782097E-4</v>
      </c>
      <c r="E133" s="2">
        <f>MACD!F133</f>
        <v>-1.9320966873776661E-2</v>
      </c>
      <c r="F133" s="2">
        <f>'Moving Avg'!D133</f>
        <v>8.8598999999999997</v>
      </c>
      <c r="G133" s="2">
        <f>'Moving Avg'!F133</f>
        <v>8.8612750000000027</v>
      </c>
      <c r="H133" s="2">
        <f>'Moving Avg'!G133</f>
        <v>8.6820239999999966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  <c r="M133" s="8">
        <f t="shared" si="20"/>
        <v>25</v>
      </c>
      <c r="N133" s="8">
        <f t="shared" si="21"/>
        <v>0</v>
      </c>
      <c r="O133" s="8">
        <f t="shared" si="22"/>
        <v>75</v>
      </c>
      <c r="P133" s="8">
        <f t="shared" si="23"/>
        <v>33</v>
      </c>
      <c r="Q133" s="9">
        <f t="shared" si="24"/>
        <v>24.95</v>
      </c>
      <c r="R133" s="9">
        <f t="shared" si="25"/>
        <v>39.5</v>
      </c>
      <c r="S133" s="9">
        <f t="shared" si="26"/>
        <v>37.35</v>
      </c>
      <c r="T133" s="9">
        <f t="shared" si="27"/>
        <v>33.25</v>
      </c>
      <c r="U133" s="8">
        <f t="shared" si="28"/>
        <v>33.933333333333337</v>
      </c>
      <c r="V133" s="8">
        <f t="shared" si="29"/>
        <v>33.762500000000003</v>
      </c>
    </row>
    <row r="134" spans="1:22" ht="13.5" x14ac:dyDescent="0.25">
      <c r="A134" s="3">
        <f>RSI!A134</f>
        <v>42198</v>
      </c>
      <c r="B134" s="2">
        <f>RSI!B134</f>
        <v>8.5968</v>
      </c>
      <c r="C134" s="2">
        <f>RSI!I134</f>
        <v>30.760956761302921</v>
      </c>
      <c r="D134" s="2">
        <f>MACD!E134</f>
        <v>3.6743971488897742E-2</v>
      </c>
      <c r="E134" s="2">
        <f>MACD!F134</f>
        <v>-8.1079792012417815E-3</v>
      </c>
      <c r="F134" s="2">
        <f>'Moving Avg'!D134</f>
        <v>8.8072800000000004</v>
      </c>
      <c r="G134" s="2">
        <f>'Moving Avg'!F134</f>
        <v>8.8492750000000022</v>
      </c>
      <c r="H134" s="2">
        <f>'Moving Avg'!G134</f>
        <v>8.6856219999999968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  <c r="M134" s="8">
        <f t="shared" si="20"/>
        <v>25</v>
      </c>
      <c r="N134" s="8">
        <f t="shared" si="21"/>
        <v>0</v>
      </c>
      <c r="O134" s="8">
        <f t="shared" si="22"/>
        <v>75</v>
      </c>
      <c r="P134" s="8">
        <f t="shared" si="23"/>
        <v>16.5</v>
      </c>
      <c r="Q134" s="9">
        <f t="shared" si="24"/>
        <v>22.475000000000001</v>
      </c>
      <c r="R134" s="9">
        <f t="shared" si="25"/>
        <v>35.375</v>
      </c>
      <c r="S134" s="9">
        <f t="shared" si="26"/>
        <v>29.925000000000001</v>
      </c>
      <c r="T134" s="9">
        <f t="shared" si="27"/>
        <v>29.125</v>
      </c>
      <c r="U134" s="8">
        <f t="shared" si="28"/>
        <v>29.258333333333336</v>
      </c>
      <c r="V134" s="8">
        <f t="shared" si="29"/>
        <v>29.225000000000001</v>
      </c>
    </row>
    <row r="135" spans="1:22" ht="13.5" x14ac:dyDescent="0.25">
      <c r="A135" s="3">
        <f>RSI!A135</f>
        <v>42199</v>
      </c>
      <c r="B135" s="2">
        <f>RSI!B135</f>
        <v>8.343</v>
      </c>
      <c r="C135" s="2">
        <f>RSI!I135</f>
        <v>20.631306938484954</v>
      </c>
      <c r="D135" s="2">
        <f>MACD!E135</f>
        <v>8.8400691670301512E-2</v>
      </c>
      <c r="E135" s="2">
        <f>MACD!F135</f>
        <v>1.1193754973066877E-2</v>
      </c>
      <c r="F135" s="2">
        <f>'Moving Avg'!D135</f>
        <v>8.7038999999999991</v>
      </c>
      <c r="G135" s="2">
        <f>'Moving Avg'!F135</f>
        <v>8.8301250000000007</v>
      </c>
      <c r="H135" s="2">
        <f>'Moving Avg'!G135</f>
        <v>8.6841439999999981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  <c r="M135" s="8">
        <f t="shared" si="20"/>
        <v>50</v>
      </c>
      <c r="N135" s="8">
        <f t="shared" si="21"/>
        <v>0</v>
      </c>
      <c r="O135" s="8">
        <f t="shared" si="22"/>
        <v>75</v>
      </c>
      <c r="P135" s="8">
        <f t="shared" si="23"/>
        <v>0</v>
      </c>
      <c r="Q135" s="9">
        <f t="shared" si="24"/>
        <v>28.75</v>
      </c>
      <c r="R135" s="9">
        <f t="shared" si="25"/>
        <v>36.25</v>
      </c>
      <c r="S135" s="9">
        <f t="shared" si="26"/>
        <v>26.25</v>
      </c>
      <c r="T135" s="9">
        <f t="shared" si="27"/>
        <v>31.25</v>
      </c>
      <c r="U135" s="8">
        <f t="shared" si="28"/>
        <v>30.416666666666668</v>
      </c>
      <c r="V135" s="8">
        <f t="shared" si="29"/>
        <v>30.625</v>
      </c>
    </row>
    <row r="136" spans="1:22" ht="13.5" x14ac:dyDescent="0.25">
      <c r="A136" s="3">
        <f>RSI!A136</f>
        <v>42200</v>
      </c>
      <c r="B136" s="2">
        <f>RSI!B136</f>
        <v>8.5922000000000001</v>
      </c>
      <c r="C136" s="2">
        <f>RSI!I136</f>
        <v>41.13012462994628</v>
      </c>
      <c r="D136" s="2">
        <f>MACD!E136</f>
        <v>0.11634825657971604</v>
      </c>
      <c r="E136" s="2">
        <f>MACD!F136</f>
        <v>3.2224655294396706E-2</v>
      </c>
      <c r="F136" s="2">
        <f>'Moving Avg'!D136</f>
        <v>8.6503599999999992</v>
      </c>
      <c r="G136" s="2">
        <f>'Moving Avg'!F136</f>
        <v>8.8213550000000005</v>
      </c>
      <c r="H136" s="2">
        <f>'Moving Avg'!G136</f>
        <v>8.6876499999999979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75</v>
      </c>
      <c r="P136" s="8">
        <f t="shared" si="23"/>
        <v>0</v>
      </c>
      <c r="Q136" s="9">
        <f t="shared" si="24"/>
        <v>20</v>
      </c>
      <c r="R136" s="9">
        <f t="shared" si="25"/>
        <v>31.25</v>
      </c>
      <c r="S136" s="9">
        <f t="shared" si="26"/>
        <v>22.5</v>
      </c>
      <c r="T136" s="9">
        <f t="shared" si="27"/>
        <v>25</v>
      </c>
      <c r="U136" s="8">
        <f t="shared" si="28"/>
        <v>24.583333333333332</v>
      </c>
      <c r="V136" s="8">
        <f t="shared" si="29"/>
        <v>24.6875</v>
      </c>
    </row>
    <row r="137" spans="1:22" ht="13.5" x14ac:dyDescent="0.25">
      <c r="A137" s="3">
        <f>RSI!A137</f>
        <v>42201</v>
      </c>
      <c r="B137" s="2">
        <f>RSI!B137</f>
        <v>8.5922000000000001</v>
      </c>
      <c r="C137" s="2">
        <f>RSI!I137</f>
        <v>41.130124629946266</v>
      </c>
      <c r="D137" s="2">
        <f>MACD!E137</f>
        <v>0.14102115493803602</v>
      </c>
      <c r="E137" s="2">
        <f>MACD!F137</f>
        <v>5.3983955223124575E-2</v>
      </c>
      <c r="F137" s="2">
        <f>'Moving Avg'!D137</f>
        <v>8.5968199999999992</v>
      </c>
      <c r="G137" s="2">
        <f>'Moving Avg'!F137</f>
        <v>8.8091249999999981</v>
      </c>
      <c r="H137" s="2">
        <f>'Moving Avg'!G137</f>
        <v>8.6906019999999966</v>
      </c>
      <c r="I137" s="2">
        <f>'Moving Avg'!H137</f>
        <v>0</v>
      </c>
      <c r="J137" s="6" t="str">
        <f>OBV!F137</f>
        <v>BEARISH</v>
      </c>
      <c r="K137" s="6" t="str">
        <f>OBV!G137</f>
        <v>WEAK</v>
      </c>
      <c r="L137" s="6" t="str">
        <f>OBV!H137</f>
        <v>CONFIRMED BEARISH</v>
      </c>
      <c r="M137" s="8">
        <f t="shared" si="20"/>
        <v>25</v>
      </c>
      <c r="N137" s="8">
        <f t="shared" si="21"/>
        <v>0</v>
      </c>
      <c r="O137" s="8">
        <f t="shared" si="22"/>
        <v>75</v>
      </c>
      <c r="P137" s="8">
        <f t="shared" si="23"/>
        <v>0</v>
      </c>
      <c r="Q137" s="9">
        <f t="shared" si="24"/>
        <v>20</v>
      </c>
      <c r="R137" s="9">
        <f t="shared" si="25"/>
        <v>31.25</v>
      </c>
      <c r="S137" s="9">
        <f t="shared" si="26"/>
        <v>22.5</v>
      </c>
      <c r="T137" s="9">
        <f t="shared" si="27"/>
        <v>25</v>
      </c>
      <c r="U137" s="8">
        <f t="shared" si="28"/>
        <v>24.583333333333332</v>
      </c>
      <c r="V137" s="8">
        <f t="shared" si="29"/>
        <v>24.6875</v>
      </c>
    </row>
    <row r="138" spans="1:22" ht="13.5" x14ac:dyDescent="0.25">
      <c r="A138" s="3">
        <f>RSI!A138</f>
        <v>42205</v>
      </c>
      <c r="B138" s="2">
        <f>RSI!B138</f>
        <v>8.5922000000000001</v>
      </c>
      <c r="C138" s="2">
        <f>RSI!I138</f>
        <v>41.13012462994628</v>
      </c>
      <c r="D138" s="2">
        <f>MACD!E138</f>
        <v>0.14864725872374862</v>
      </c>
      <c r="E138" s="2">
        <f>MACD!F138</f>
        <v>7.2916615923249384E-2</v>
      </c>
      <c r="F138" s="2">
        <f>'Moving Avg'!D138</f>
        <v>8.5432799999999993</v>
      </c>
      <c r="G138" s="2">
        <f>'Moving Avg'!F138</f>
        <v>8.7968949999999975</v>
      </c>
      <c r="H138" s="2">
        <f>'Moving Avg'!G138</f>
        <v>8.6936479999999978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75</v>
      </c>
      <c r="P138" s="8">
        <f t="shared" si="23"/>
        <v>0</v>
      </c>
      <c r="Q138" s="9">
        <f t="shared" si="24"/>
        <v>20</v>
      </c>
      <c r="R138" s="9">
        <f t="shared" si="25"/>
        <v>31.25</v>
      </c>
      <c r="S138" s="9">
        <f t="shared" si="26"/>
        <v>22.5</v>
      </c>
      <c r="T138" s="9">
        <f t="shared" si="27"/>
        <v>25</v>
      </c>
      <c r="U138" s="8">
        <f t="shared" si="28"/>
        <v>24.583333333333332</v>
      </c>
      <c r="V138" s="8">
        <f t="shared" si="29"/>
        <v>24.6875</v>
      </c>
    </row>
    <row r="139" spans="1:22" ht="13.5" x14ac:dyDescent="0.25">
      <c r="A139" s="3">
        <f>RSI!A139</f>
        <v>42206</v>
      </c>
      <c r="B139" s="2">
        <f>RSI!B139</f>
        <v>8.5922000000000001</v>
      </c>
      <c r="C139" s="2">
        <f>RSI!I139</f>
        <v>41.130124629946266</v>
      </c>
      <c r="D139" s="2">
        <f>MACD!E139</f>
        <v>0.15597885275843915</v>
      </c>
      <c r="E139" s="2">
        <f>MACD!F139</f>
        <v>8.9529063290287342E-2</v>
      </c>
      <c r="F139" s="2">
        <f>'Moving Avg'!D139</f>
        <v>8.5423599999999986</v>
      </c>
      <c r="G139" s="2">
        <f>'Moving Avg'!F139</f>
        <v>8.7846649999999951</v>
      </c>
      <c r="H139" s="2">
        <f>'Moving Avg'!G139</f>
        <v>8.6966939999999973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  <c r="M139" s="8">
        <f t="shared" si="20"/>
        <v>25</v>
      </c>
      <c r="N139" s="8">
        <f t="shared" si="21"/>
        <v>0</v>
      </c>
      <c r="O139" s="8">
        <f t="shared" si="22"/>
        <v>75</v>
      </c>
      <c r="P139" s="8">
        <f t="shared" si="23"/>
        <v>0</v>
      </c>
      <c r="Q139" s="9">
        <f t="shared" si="24"/>
        <v>20</v>
      </c>
      <c r="R139" s="9">
        <f t="shared" si="25"/>
        <v>31.25</v>
      </c>
      <c r="S139" s="9">
        <f t="shared" si="26"/>
        <v>22.5</v>
      </c>
      <c r="T139" s="9">
        <f t="shared" si="27"/>
        <v>25</v>
      </c>
      <c r="U139" s="8">
        <f t="shared" si="28"/>
        <v>24.583333333333332</v>
      </c>
      <c r="V139" s="8">
        <f t="shared" si="29"/>
        <v>24.6875</v>
      </c>
    </row>
    <row r="140" spans="1:22" ht="13.5" x14ac:dyDescent="0.25">
      <c r="A140" s="3">
        <f>RSI!A140</f>
        <v>42207</v>
      </c>
      <c r="B140" s="2">
        <f>RSI!B140</f>
        <v>8.5922000000000001</v>
      </c>
      <c r="C140" s="2">
        <f>RSI!I140</f>
        <v>41.13012462994628</v>
      </c>
      <c r="D140" s="2">
        <f>MACD!E140</f>
        <v>0.16299615460603434</v>
      </c>
      <c r="E140" s="2">
        <f>MACD!F140</f>
        <v>0.10422248155343675</v>
      </c>
      <c r="F140" s="2">
        <f>'Moving Avg'!D140</f>
        <v>8.5922000000000001</v>
      </c>
      <c r="G140" s="2">
        <f>'Moving Avg'!F140</f>
        <v>8.7724349999999962</v>
      </c>
      <c r="H140" s="2">
        <f>'Moving Avg'!G140</f>
        <v>8.6987239999999986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CONFIRMED BULLISH</v>
      </c>
      <c r="M140" s="8">
        <f t="shared" si="20"/>
        <v>25</v>
      </c>
      <c r="N140" s="8">
        <f t="shared" si="21"/>
        <v>0</v>
      </c>
      <c r="O140" s="8">
        <f t="shared" si="22"/>
        <v>75</v>
      </c>
      <c r="P140" s="8">
        <f t="shared" si="23"/>
        <v>83.5</v>
      </c>
      <c r="Q140" s="9">
        <f t="shared" si="24"/>
        <v>32.524999999999999</v>
      </c>
      <c r="R140" s="9">
        <f t="shared" si="25"/>
        <v>52.125</v>
      </c>
      <c r="S140" s="9">
        <f t="shared" si="26"/>
        <v>60.075000000000003</v>
      </c>
      <c r="T140" s="9">
        <f t="shared" si="27"/>
        <v>45.875</v>
      </c>
      <c r="U140" s="8">
        <f t="shared" si="28"/>
        <v>48.241666666666674</v>
      </c>
      <c r="V140" s="8">
        <f t="shared" si="29"/>
        <v>47.650000000000006</v>
      </c>
    </row>
    <row r="141" spans="1:22" ht="13.5" x14ac:dyDescent="0.25">
      <c r="A141" s="3">
        <f>RSI!A141</f>
        <v>42208</v>
      </c>
      <c r="B141" s="2">
        <f>RSI!B141</f>
        <v>8.5922000000000001</v>
      </c>
      <c r="C141" s="2">
        <f>RSI!I141</f>
        <v>41.13012462994628</v>
      </c>
      <c r="D141" s="2">
        <f>MACD!E141</f>
        <v>0.16968724688428161</v>
      </c>
      <c r="E141" s="2">
        <f>MACD!F141</f>
        <v>0.11731543461960572</v>
      </c>
      <c r="F141" s="2">
        <f>'Moving Avg'!D141</f>
        <v>8.5922000000000001</v>
      </c>
      <c r="G141" s="2">
        <f>'Moving Avg'!F141</f>
        <v>8.7590499999999967</v>
      </c>
      <c r="H141" s="2">
        <f>'Moving Avg'!G141</f>
        <v>8.7007539999999981</v>
      </c>
      <c r="I141" s="2">
        <f>'Moving Avg'!H141</f>
        <v>0</v>
      </c>
      <c r="J141" s="6" t="str">
        <f>OBV!F141</f>
        <v>NEUTRAL</v>
      </c>
      <c r="K141" s="6" t="str">
        <f>OBV!G141</f>
        <v>NEUTRAL</v>
      </c>
      <c r="L141" s="6" t="str">
        <f>OBV!H141</f>
        <v>NEUTRAL</v>
      </c>
      <c r="M141" s="8">
        <f t="shared" si="20"/>
        <v>25</v>
      </c>
      <c r="N141" s="8">
        <f t="shared" si="21"/>
        <v>0</v>
      </c>
      <c r="O141" s="8">
        <f t="shared" si="22"/>
        <v>75</v>
      </c>
      <c r="P141" s="8">
        <f t="shared" si="23"/>
        <v>33</v>
      </c>
      <c r="Q141" s="9">
        <f t="shared" si="24"/>
        <v>24.95</v>
      </c>
      <c r="R141" s="9">
        <f t="shared" si="25"/>
        <v>39.5</v>
      </c>
      <c r="S141" s="9">
        <f t="shared" si="26"/>
        <v>37.35</v>
      </c>
      <c r="T141" s="9">
        <f t="shared" si="27"/>
        <v>33.25</v>
      </c>
      <c r="U141" s="8">
        <f t="shared" si="28"/>
        <v>33.933333333333337</v>
      </c>
      <c r="V141" s="8">
        <f t="shared" si="29"/>
        <v>33.762500000000003</v>
      </c>
    </row>
    <row r="142" spans="1:22" ht="13.5" x14ac:dyDescent="0.25">
      <c r="A142" s="3">
        <f>RSI!A142</f>
        <v>42209</v>
      </c>
      <c r="B142" s="2">
        <f>RSI!B142</f>
        <v>8.5922000000000001</v>
      </c>
      <c r="C142" s="2">
        <f>RSI!I142</f>
        <v>41.13012462994628</v>
      </c>
      <c r="D142" s="2">
        <f>MACD!E142</f>
        <v>0.17604651010075223</v>
      </c>
      <c r="E142" s="2">
        <f>MACD!F142</f>
        <v>0.12906164971583503</v>
      </c>
      <c r="F142" s="2">
        <f>'Moving Avg'!D142</f>
        <v>8.5922000000000001</v>
      </c>
      <c r="G142" s="2">
        <f>'Moving Avg'!F142</f>
        <v>8.7456649999999971</v>
      </c>
      <c r="H142" s="2">
        <f>'Moving Avg'!G142</f>
        <v>8.7027839999999994</v>
      </c>
      <c r="I142" s="2">
        <f>'Moving Avg'!H142</f>
        <v>0</v>
      </c>
      <c r="J142" s="6" t="str">
        <f>OBV!F142</f>
        <v>NEUTRAL</v>
      </c>
      <c r="K142" s="6" t="str">
        <f>OBV!G142</f>
        <v>NEUTRAL</v>
      </c>
      <c r="L142" s="6" t="str">
        <f>OBV!H142</f>
        <v>NEUTRAL</v>
      </c>
      <c r="M142" s="8">
        <f t="shared" si="20"/>
        <v>25</v>
      </c>
      <c r="N142" s="8">
        <f t="shared" si="21"/>
        <v>0</v>
      </c>
      <c r="O142" s="8">
        <f t="shared" si="22"/>
        <v>75</v>
      </c>
      <c r="P142" s="8">
        <f t="shared" si="23"/>
        <v>33</v>
      </c>
      <c r="Q142" s="9">
        <f t="shared" si="24"/>
        <v>24.95</v>
      </c>
      <c r="R142" s="9">
        <f t="shared" si="25"/>
        <v>39.5</v>
      </c>
      <c r="S142" s="9">
        <f t="shared" si="26"/>
        <v>37.35</v>
      </c>
      <c r="T142" s="9">
        <f t="shared" si="27"/>
        <v>33.25</v>
      </c>
      <c r="U142" s="8">
        <f t="shared" si="28"/>
        <v>33.933333333333337</v>
      </c>
      <c r="V142" s="8">
        <f t="shared" si="29"/>
        <v>33.762500000000003</v>
      </c>
    </row>
    <row r="143" spans="1:22" ht="13.5" x14ac:dyDescent="0.25">
      <c r="A143" s="3">
        <f>RSI!A143</f>
        <v>42212</v>
      </c>
      <c r="B143" s="2">
        <f>RSI!B143</f>
        <v>8.5922000000000001</v>
      </c>
      <c r="C143" s="2">
        <f>RSI!I143</f>
        <v>41.13012462994628</v>
      </c>
      <c r="D143" s="2">
        <f>MACD!E143</f>
        <v>0.18207332304697843</v>
      </c>
      <c r="E143" s="2">
        <f>MACD!F143</f>
        <v>0.13966398438206373</v>
      </c>
      <c r="F143" s="2">
        <f>'Moving Avg'!D143</f>
        <v>8.5922000000000001</v>
      </c>
      <c r="G143" s="2">
        <f>'Moving Avg'!F143</f>
        <v>8.7322799999999976</v>
      </c>
      <c r="H143" s="2">
        <f>'Moving Avg'!G143</f>
        <v>8.7039839999999984</v>
      </c>
      <c r="I143" s="2">
        <f>'Moving Avg'!H143</f>
        <v>0</v>
      </c>
      <c r="J143" s="6" t="str">
        <f>OBV!F143</f>
        <v>NEUTRAL</v>
      </c>
      <c r="K143" s="6" t="str">
        <f>OBV!G143</f>
        <v>NEUTRAL</v>
      </c>
      <c r="L143" s="6" t="str">
        <f>OBV!H143</f>
        <v>NEUTRAL</v>
      </c>
      <c r="M143" s="8">
        <f t="shared" si="20"/>
        <v>25</v>
      </c>
      <c r="N143" s="8">
        <f t="shared" si="21"/>
        <v>0</v>
      </c>
      <c r="O143" s="8">
        <f t="shared" si="22"/>
        <v>75</v>
      </c>
      <c r="P143" s="8">
        <f t="shared" si="23"/>
        <v>33</v>
      </c>
      <c r="Q143" s="9">
        <f t="shared" si="24"/>
        <v>24.95</v>
      </c>
      <c r="R143" s="9">
        <f t="shared" si="25"/>
        <v>39.5</v>
      </c>
      <c r="S143" s="9">
        <f t="shared" si="26"/>
        <v>37.35</v>
      </c>
      <c r="T143" s="9">
        <f t="shared" si="27"/>
        <v>33.25</v>
      </c>
      <c r="U143" s="8">
        <f t="shared" si="28"/>
        <v>33.933333333333337</v>
      </c>
      <c r="V143" s="8">
        <f t="shared" si="29"/>
        <v>33.762500000000003</v>
      </c>
    </row>
    <row r="144" spans="1:22" ht="13.5" x14ac:dyDescent="0.25">
      <c r="A144" s="3">
        <f>RSI!A144</f>
        <v>42213</v>
      </c>
      <c r="B144" s="2">
        <f>RSI!B144</f>
        <v>8.8137000000000008</v>
      </c>
      <c r="C144" s="2">
        <f>RSI!I144</f>
        <v>58.405251520522071</v>
      </c>
      <c r="D144" s="2">
        <f>MACD!E144</f>
        <v>0.13088665714391468</v>
      </c>
      <c r="E144" s="2">
        <f>MACD!F144</f>
        <v>0.13790851893443393</v>
      </c>
      <c r="F144" s="2">
        <f>'Moving Avg'!D144</f>
        <v>8.6365000000000016</v>
      </c>
      <c r="G144" s="2">
        <f>'Moving Avg'!F144</f>
        <v>8.7253549999999986</v>
      </c>
      <c r="H144" s="2">
        <f>'Moving Avg'!G144</f>
        <v>8.7096139999999984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CONFIRMED BULLISH</v>
      </c>
      <c r="M144" s="8">
        <f t="shared" si="20"/>
        <v>25</v>
      </c>
      <c r="N144" s="8">
        <f t="shared" si="21"/>
        <v>45</v>
      </c>
      <c r="O144" s="8">
        <f t="shared" si="22"/>
        <v>75</v>
      </c>
      <c r="P144" s="8">
        <f t="shared" si="23"/>
        <v>83.5</v>
      </c>
      <c r="Q144" s="9">
        <f t="shared" si="24"/>
        <v>48.274999999999999</v>
      </c>
      <c r="R144" s="9">
        <f t="shared" si="25"/>
        <v>61.125</v>
      </c>
      <c r="S144" s="9">
        <f t="shared" si="26"/>
        <v>66.825000000000003</v>
      </c>
      <c r="T144" s="9">
        <f t="shared" si="27"/>
        <v>57.125</v>
      </c>
      <c r="U144" s="8">
        <f t="shared" si="28"/>
        <v>58.741666666666674</v>
      </c>
      <c r="V144" s="8">
        <f t="shared" si="29"/>
        <v>58.337500000000006</v>
      </c>
    </row>
    <row r="145" spans="1:22" ht="13.5" x14ac:dyDescent="0.25">
      <c r="A145" s="3">
        <f>RSI!A145</f>
        <v>42214</v>
      </c>
      <c r="B145" s="2">
        <f>RSI!B145</f>
        <v>8.8598999999999997</v>
      </c>
      <c r="C145" s="2">
        <f>RSI!I145</f>
        <v>60.977406808022387</v>
      </c>
      <c r="D145" s="2">
        <f>MACD!E145</f>
        <v>4.4351387195430192E-2</v>
      </c>
      <c r="E145" s="2">
        <f>MACD!F145</f>
        <v>0.11919709258663319</v>
      </c>
      <c r="F145" s="2">
        <f>'Moving Avg'!D145</f>
        <v>8.6900399999999998</v>
      </c>
      <c r="G145" s="2">
        <f>'Moving Avg'!F145</f>
        <v>8.720740000000001</v>
      </c>
      <c r="H145" s="2">
        <f>'Moving Avg'!G145</f>
        <v>8.7161679999999979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  <c r="M145" s="8">
        <f t="shared" si="20"/>
        <v>25</v>
      </c>
      <c r="N145" s="8">
        <f t="shared" si="21"/>
        <v>100</v>
      </c>
      <c r="O145" s="8">
        <f t="shared" si="22"/>
        <v>75</v>
      </c>
      <c r="P145" s="8">
        <f t="shared" si="23"/>
        <v>100</v>
      </c>
      <c r="Q145" s="9">
        <f t="shared" si="24"/>
        <v>70</v>
      </c>
      <c r="R145" s="9">
        <f t="shared" si="25"/>
        <v>76.25</v>
      </c>
      <c r="S145" s="9">
        <f t="shared" si="26"/>
        <v>82.5</v>
      </c>
      <c r="T145" s="9">
        <f t="shared" si="27"/>
        <v>75</v>
      </c>
      <c r="U145" s="8">
        <f t="shared" si="28"/>
        <v>76.25</v>
      </c>
      <c r="V145" s="8">
        <f t="shared" si="29"/>
        <v>75.9375</v>
      </c>
    </row>
    <row r="146" spans="1:22" ht="13.5" x14ac:dyDescent="0.25">
      <c r="A146" s="3">
        <f>RSI!A146</f>
        <v>42215</v>
      </c>
      <c r="B146" s="2">
        <f>RSI!B146</f>
        <v>8.8598999999999997</v>
      </c>
      <c r="C146" s="2">
        <f>RSI!I146</f>
        <v>60.977406808022387</v>
      </c>
      <c r="D146" s="2">
        <f>MACD!E146</f>
        <v>8.4955331082081642E-3</v>
      </c>
      <c r="E146" s="2">
        <f>MACD!F146</f>
        <v>9.7056780690948197E-2</v>
      </c>
      <c r="F146" s="2">
        <f>'Moving Avg'!D146</f>
        <v>8.7435799999999997</v>
      </c>
      <c r="G146" s="2">
        <f>'Moving Avg'!F146</f>
        <v>8.7161250000000017</v>
      </c>
      <c r="H146" s="2">
        <f>'Moving Avg'!G146</f>
        <v>8.7227219999999974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  <c r="M146" s="8">
        <f t="shared" si="20"/>
        <v>25</v>
      </c>
      <c r="N146" s="8">
        <f t="shared" si="21"/>
        <v>100</v>
      </c>
      <c r="O146" s="8">
        <f t="shared" si="22"/>
        <v>75</v>
      </c>
      <c r="P146" s="8">
        <f t="shared" si="23"/>
        <v>100</v>
      </c>
      <c r="Q146" s="9">
        <f t="shared" si="24"/>
        <v>70</v>
      </c>
      <c r="R146" s="9">
        <f t="shared" si="25"/>
        <v>76.25</v>
      </c>
      <c r="S146" s="9">
        <f t="shared" si="26"/>
        <v>82.5</v>
      </c>
      <c r="T146" s="9">
        <f t="shared" si="27"/>
        <v>75</v>
      </c>
      <c r="U146" s="8">
        <f t="shared" si="28"/>
        <v>76.25</v>
      </c>
      <c r="V146" s="8">
        <f t="shared" si="29"/>
        <v>75.9375</v>
      </c>
    </row>
    <row r="147" spans="1:22" ht="13.5" x14ac:dyDescent="0.25">
      <c r="A147" s="3">
        <f>RSI!A147</f>
        <v>42216</v>
      </c>
      <c r="B147" s="2">
        <f>RSI!B147</f>
        <v>9.1229999999999993</v>
      </c>
      <c r="C147" s="2">
        <f>RSI!I147</f>
        <v>72.293353354140834</v>
      </c>
      <c r="D147" s="2">
        <f>MACD!E147</f>
        <v>-4.2233076596689401E-2</v>
      </c>
      <c r="E147" s="2">
        <f>MACD!F147</f>
        <v>6.9198809233420686E-2</v>
      </c>
      <c r="F147" s="2">
        <f>'Moving Avg'!D147</f>
        <v>8.8497400000000006</v>
      </c>
      <c r="G147" s="2">
        <f>'Moving Avg'!F147</f>
        <v>8.7246650000000017</v>
      </c>
      <c r="H147" s="2">
        <f>'Moving Avg'!G147</f>
        <v>8.734537999999997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  <c r="M147" s="8">
        <f t="shared" si="20"/>
        <v>0</v>
      </c>
      <c r="N147" s="8">
        <f t="shared" si="21"/>
        <v>100</v>
      </c>
      <c r="O147" s="8">
        <f t="shared" si="22"/>
        <v>75</v>
      </c>
      <c r="P147" s="8">
        <f t="shared" si="23"/>
        <v>100</v>
      </c>
      <c r="Q147" s="9">
        <f t="shared" si="24"/>
        <v>61.25</v>
      </c>
      <c r="R147" s="9">
        <f t="shared" si="25"/>
        <v>71.25</v>
      </c>
      <c r="S147" s="9">
        <f t="shared" si="26"/>
        <v>78.75</v>
      </c>
      <c r="T147" s="9">
        <f t="shared" si="27"/>
        <v>68.75</v>
      </c>
      <c r="U147" s="8">
        <f t="shared" si="28"/>
        <v>70.416666666666671</v>
      </c>
      <c r="V147" s="8">
        <f t="shared" si="29"/>
        <v>70</v>
      </c>
    </row>
    <row r="148" spans="1:22" ht="13.5" x14ac:dyDescent="0.25">
      <c r="A148" s="3">
        <f>RSI!A148</f>
        <v>42219</v>
      </c>
      <c r="B148" s="2">
        <f>RSI!B148</f>
        <v>9.1229999999999993</v>
      </c>
      <c r="C148" s="2">
        <f>RSI!I148</f>
        <v>72.293353354140834</v>
      </c>
      <c r="D148" s="2">
        <f>MACD!E148</f>
        <v>-8.754542805668919E-2</v>
      </c>
      <c r="E148" s="2">
        <f>MACD!F148</f>
        <v>3.7849961775398719E-2</v>
      </c>
      <c r="F148" s="2">
        <f>'Moving Avg'!D148</f>
        <v>8.9558999999999997</v>
      </c>
      <c r="G148" s="2">
        <f>'Moving Avg'!F148</f>
        <v>8.7378200000000028</v>
      </c>
      <c r="H148" s="2">
        <f>'Moving Avg'!G148</f>
        <v>8.7463539999999966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  <c r="M148" s="8">
        <f t="shared" si="20"/>
        <v>0</v>
      </c>
      <c r="N148" s="8">
        <f t="shared" si="21"/>
        <v>100</v>
      </c>
      <c r="O148" s="8">
        <f t="shared" si="22"/>
        <v>75</v>
      </c>
      <c r="P148" s="8">
        <f t="shared" si="23"/>
        <v>100</v>
      </c>
      <c r="Q148" s="9">
        <f t="shared" si="24"/>
        <v>61.25</v>
      </c>
      <c r="R148" s="9">
        <f t="shared" si="25"/>
        <v>71.25</v>
      </c>
      <c r="S148" s="9">
        <f t="shared" si="26"/>
        <v>78.75</v>
      </c>
      <c r="T148" s="9">
        <f t="shared" si="27"/>
        <v>68.75</v>
      </c>
      <c r="U148" s="8">
        <f t="shared" si="28"/>
        <v>70.416666666666671</v>
      </c>
      <c r="V148" s="8">
        <f t="shared" si="29"/>
        <v>70</v>
      </c>
    </row>
    <row r="149" spans="1:22" ht="13.5" x14ac:dyDescent="0.25">
      <c r="A149" s="3">
        <f>RSI!A149</f>
        <v>42220</v>
      </c>
      <c r="B149" s="2">
        <f>RSI!B149</f>
        <v>9.1229999999999993</v>
      </c>
      <c r="C149" s="2">
        <f>RSI!I149</f>
        <v>72.293353354140834</v>
      </c>
      <c r="D149" s="2">
        <f>MACD!E149</f>
        <v>-0.12809789227114265</v>
      </c>
      <c r="E149" s="2">
        <f>MACD!F149</f>
        <v>4.6603909660904441E-3</v>
      </c>
      <c r="F149" s="2">
        <f>'Moving Avg'!D149</f>
        <v>9.0177599999999991</v>
      </c>
      <c r="G149" s="2">
        <f>'Moving Avg'!F149</f>
        <v>8.7509750000000004</v>
      </c>
      <c r="H149" s="2">
        <f>'Moving Avg'!G149</f>
        <v>8.7581699999999962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NEUTRAL</v>
      </c>
      <c r="M149" s="8">
        <f t="shared" si="20"/>
        <v>0</v>
      </c>
      <c r="N149" s="8">
        <f t="shared" si="21"/>
        <v>100</v>
      </c>
      <c r="O149" s="8">
        <f t="shared" si="22"/>
        <v>75</v>
      </c>
      <c r="P149" s="8">
        <f t="shared" si="23"/>
        <v>66</v>
      </c>
      <c r="Q149" s="9">
        <f t="shared" si="24"/>
        <v>56.15</v>
      </c>
      <c r="R149" s="9">
        <f t="shared" si="25"/>
        <v>62.75</v>
      </c>
      <c r="S149" s="9">
        <f t="shared" si="26"/>
        <v>63.45</v>
      </c>
      <c r="T149" s="9">
        <f t="shared" si="27"/>
        <v>60.25</v>
      </c>
      <c r="U149" s="8">
        <f t="shared" si="28"/>
        <v>60.783333333333339</v>
      </c>
      <c r="V149" s="8">
        <f t="shared" si="29"/>
        <v>60.650000000000006</v>
      </c>
    </row>
    <row r="150" spans="1:22" ht="13.5" x14ac:dyDescent="0.25">
      <c r="A150" s="3">
        <f>RSI!A150</f>
        <v>42221</v>
      </c>
      <c r="B150" s="2">
        <f>RSI!B150</f>
        <v>9.1229999999999993</v>
      </c>
      <c r="C150" s="2">
        <f>RSI!I150</f>
        <v>72.293353354140834</v>
      </c>
      <c r="D150" s="2">
        <f>MACD!E150</f>
        <v>-0.1644589637523115</v>
      </c>
      <c r="E150" s="2">
        <f>MACD!F150</f>
        <v>-2.9163479977589946E-2</v>
      </c>
      <c r="F150" s="2">
        <f>'Moving Avg'!D150</f>
        <v>9.0703799999999983</v>
      </c>
      <c r="G150" s="2">
        <f>'Moving Avg'!F150</f>
        <v>8.7641299999999998</v>
      </c>
      <c r="H150" s="2">
        <f>'Moving Avg'!G150</f>
        <v>8.7699859999999958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  <c r="M150" s="8">
        <f t="shared" si="20"/>
        <v>0</v>
      </c>
      <c r="N150" s="8">
        <f t="shared" si="21"/>
        <v>100</v>
      </c>
      <c r="O150" s="8">
        <f t="shared" si="22"/>
        <v>75</v>
      </c>
      <c r="P150" s="8">
        <f t="shared" si="23"/>
        <v>16.5</v>
      </c>
      <c r="Q150" s="9">
        <f t="shared" si="24"/>
        <v>48.725000000000001</v>
      </c>
      <c r="R150" s="9">
        <f t="shared" si="25"/>
        <v>50.375</v>
      </c>
      <c r="S150" s="9">
        <f t="shared" si="26"/>
        <v>41.174999999999997</v>
      </c>
      <c r="T150" s="9">
        <f t="shared" si="27"/>
        <v>47.875</v>
      </c>
      <c r="U150" s="8">
        <f t="shared" si="28"/>
        <v>46.758333333333326</v>
      </c>
      <c r="V150" s="8">
        <f t="shared" si="29"/>
        <v>47.037499999999994</v>
      </c>
    </row>
    <row r="151" spans="1:22" ht="13.5" x14ac:dyDescent="0.25">
      <c r="A151" s="3">
        <f>RSI!A151</f>
        <v>42222</v>
      </c>
      <c r="B151" s="2">
        <f>RSI!B151</f>
        <v>9.1229999999999993</v>
      </c>
      <c r="C151" s="2">
        <f>RSI!I151</f>
        <v>72.293353354140834</v>
      </c>
      <c r="D151" s="2">
        <f>MACD!E151</f>
        <v>-0.19712180934294388</v>
      </c>
      <c r="E151" s="2">
        <f>MACD!F151</f>
        <v>-6.2755145850660735E-2</v>
      </c>
      <c r="F151" s="2">
        <f>'Moving Avg'!D151</f>
        <v>9.1229999999999993</v>
      </c>
      <c r="G151" s="2">
        <f>'Moving Avg'!F151</f>
        <v>8.7772849999999973</v>
      </c>
      <c r="H151" s="2">
        <f>'Moving Avg'!G151</f>
        <v>8.7818019999999972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  <c r="M151" s="8">
        <f t="shared" si="20"/>
        <v>0</v>
      </c>
      <c r="N151" s="8">
        <f t="shared" si="21"/>
        <v>100</v>
      </c>
      <c r="O151" s="8">
        <f t="shared" si="22"/>
        <v>75</v>
      </c>
      <c r="P151" s="8">
        <f t="shared" si="23"/>
        <v>16.5</v>
      </c>
      <c r="Q151" s="9">
        <f t="shared" si="24"/>
        <v>48.725000000000001</v>
      </c>
      <c r="R151" s="9">
        <f t="shared" si="25"/>
        <v>50.375</v>
      </c>
      <c r="S151" s="9">
        <f t="shared" si="26"/>
        <v>41.174999999999997</v>
      </c>
      <c r="T151" s="9">
        <f t="shared" si="27"/>
        <v>47.875</v>
      </c>
      <c r="U151" s="8">
        <f t="shared" si="28"/>
        <v>46.758333333333326</v>
      </c>
      <c r="V151" s="8">
        <f t="shared" si="29"/>
        <v>47.037499999999994</v>
      </c>
    </row>
    <row r="152" spans="1:22" ht="13.5" x14ac:dyDescent="0.25">
      <c r="A152" s="3">
        <f>RSI!A152</f>
        <v>42223</v>
      </c>
      <c r="B152" s="2">
        <f>RSI!B152</f>
        <v>9.1229999999999993</v>
      </c>
      <c r="C152" s="2">
        <f>RSI!I152</f>
        <v>72.293353354140834</v>
      </c>
      <c r="D152" s="2">
        <f>MACD!E152</f>
        <v>-0.22651495834594293</v>
      </c>
      <c r="E152" s="2">
        <f>MACD!F152</f>
        <v>-9.5507108349717179E-2</v>
      </c>
      <c r="F152" s="2">
        <f>'Moving Avg'!D152</f>
        <v>9.1229999999999993</v>
      </c>
      <c r="G152" s="2">
        <f>'Moving Avg'!F152</f>
        <v>8.7904399999999985</v>
      </c>
      <c r="H152" s="2">
        <f>'Moving Avg'!G152</f>
        <v>8.794909999999998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  <c r="M152" s="8">
        <f t="shared" si="20"/>
        <v>0</v>
      </c>
      <c r="N152" s="8">
        <f t="shared" si="21"/>
        <v>100</v>
      </c>
      <c r="O152" s="8">
        <f t="shared" si="22"/>
        <v>75</v>
      </c>
      <c r="P152" s="8">
        <f t="shared" si="23"/>
        <v>33</v>
      </c>
      <c r="Q152" s="9">
        <f t="shared" si="24"/>
        <v>51.2</v>
      </c>
      <c r="R152" s="9">
        <f t="shared" si="25"/>
        <v>54.5</v>
      </c>
      <c r="S152" s="9">
        <f t="shared" si="26"/>
        <v>48.6</v>
      </c>
      <c r="T152" s="9">
        <f t="shared" si="27"/>
        <v>52</v>
      </c>
      <c r="U152" s="8">
        <f t="shared" si="28"/>
        <v>51.433333333333337</v>
      </c>
      <c r="V152" s="8">
        <f t="shared" si="29"/>
        <v>51.575000000000003</v>
      </c>
    </row>
    <row r="153" spans="1:22" ht="13.5" x14ac:dyDescent="0.25">
      <c r="A153" s="3">
        <f>RSI!A153</f>
        <v>42226</v>
      </c>
      <c r="B153" s="2">
        <f>RSI!B153</f>
        <v>9.1229999999999993</v>
      </c>
      <c r="C153" s="2">
        <f>RSI!I153</f>
        <v>72.293353354140834</v>
      </c>
      <c r="D153" s="2">
        <f>MACD!E153</f>
        <v>-0.25301141459221199</v>
      </c>
      <c r="E153" s="2">
        <f>MACD!F153</f>
        <v>-0.12700796959821614</v>
      </c>
      <c r="F153" s="2">
        <f>'Moving Avg'!D153</f>
        <v>9.1229999999999993</v>
      </c>
      <c r="G153" s="2">
        <f>'Moving Avg'!F153</f>
        <v>8.8035949999999978</v>
      </c>
      <c r="H153" s="2">
        <f>'Moving Avg'!G153</f>
        <v>8.8080179999999988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  <c r="M153" s="8">
        <f t="shared" si="20"/>
        <v>0</v>
      </c>
      <c r="N153" s="8">
        <f t="shared" si="21"/>
        <v>100</v>
      </c>
      <c r="O153" s="8">
        <f t="shared" si="22"/>
        <v>75</v>
      </c>
      <c r="P153" s="8">
        <f t="shared" si="23"/>
        <v>33</v>
      </c>
      <c r="Q153" s="9">
        <f t="shared" si="24"/>
        <v>51.2</v>
      </c>
      <c r="R153" s="9">
        <f t="shared" si="25"/>
        <v>54.5</v>
      </c>
      <c r="S153" s="9">
        <f t="shared" si="26"/>
        <v>48.6</v>
      </c>
      <c r="T153" s="9">
        <f t="shared" si="27"/>
        <v>52</v>
      </c>
      <c r="U153" s="8">
        <f t="shared" si="28"/>
        <v>51.433333333333337</v>
      </c>
      <c r="V153" s="8">
        <f t="shared" si="29"/>
        <v>51.575000000000003</v>
      </c>
    </row>
    <row r="154" spans="1:22" ht="13.5" x14ac:dyDescent="0.25">
      <c r="A154" s="3">
        <f>RSI!A154</f>
        <v>42227</v>
      </c>
      <c r="B154" s="2">
        <f>RSI!B154</f>
        <v>9.1229999999999993</v>
      </c>
      <c r="C154" s="2">
        <f>RSI!I154</f>
        <v>72.293353354140834</v>
      </c>
      <c r="D154" s="2">
        <f>MACD!E154</f>
        <v>-0.24285950521715627</v>
      </c>
      <c r="E154" s="2">
        <f>MACD!F154</f>
        <v>-0.15017827672200418</v>
      </c>
      <c r="F154" s="2">
        <f>'Moving Avg'!D154</f>
        <v>9.1229999999999993</v>
      </c>
      <c r="G154" s="2">
        <f>'Moving Avg'!F154</f>
        <v>8.8299049999999983</v>
      </c>
      <c r="H154" s="2">
        <f>'Moving Avg'!G154</f>
        <v>8.8211259999999978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  <c r="M154" s="8">
        <f t="shared" si="20"/>
        <v>0</v>
      </c>
      <c r="N154" s="8">
        <f t="shared" si="21"/>
        <v>100</v>
      </c>
      <c r="O154" s="8">
        <f t="shared" si="22"/>
        <v>75</v>
      </c>
      <c r="P154" s="8">
        <f t="shared" si="23"/>
        <v>33</v>
      </c>
      <c r="Q154" s="9">
        <f t="shared" si="24"/>
        <v>51.2</v>
      </c>
      <c r="R154" s="9">
        <f t="shared" si="25"/>
        <v>54.5</v>
      </c>
      <c r="S154" s="9">
        <f t="shared" si="26"/>
        <v>48.6</v>
      </c>
      <c r="T154" s="9">
        <f t="shared" si="27"/>
        <v>52</v>
      </c>
      <c r="U154" s="8">
        <f t="shared" si="28"/>
        <v>51.433333333333337</v>
      </c>
      <c r="V154" s="8">
        <f t="shared" si="29"/>
        <v>51.575000000000003</v>
      </c>
    </row>
    <row r="155" spans="1:22" ht="13.5" x14ac:dyDescent="0.25">
      <c r="A155" s="3">
        <f>RSI!A155</f>
        <v>42228</v>
      </c>
      <c r="B155" s="2">
        <f>RSI!B155</f>
        <v>9.1229999999999993</v>
      </c>
      <c r="C155" s="2">
        <f>RSI!I155</f>
        <v>72.293353354140834</v>
      </c>
      <c r="D155" s="2">
        <f>MACD!E155</f>
        <v>-0.2285551943937687</v>
      </c>
      <c r="E155" s="2">
        <f>MACD!F155</f>
        <v>-0.16585366025635709</v>
      </c>
      <c r="F155" s="2">
        <f>'Moving Avg'!D155</f>
        <v>9.1229999999999993</v>
      </c>
      <c r="G155" s="2">
        <f>'Moving Avg'!F155</f>
        <v>8.868904999999998</v>
      </c>
      <c r="H155" s="2">
        <f>'Moving Avg'!G155</f>
        <v>8.8342339999999986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  <c r="M155" s="8">
        <f t="shared" si="20"/>
        <v>0</v>
      </c>
      <c r="N155" s="8">
        <f t="shared" si="21"/>
        <v>100</v>
      </c>
      <c r="O155" s="8">
        <f t="shared" si="22"/>
        <v>75</v>
      </c>
      <c r="P155" s="8">
        <f t="shared" si="23"/>
        <v>33</v>
      </c>
      <c r="Q155" s="9">
        <f t="shared" si="24"/>
        <v>51.2</v>
      </c>
      <c r="R155" s="9">
        <f t="shared" si="25"/>
        <v>54.5</v>
      </c>
      <c r="S155" s="9">
        <f t="shared" si="26"/>
        <v>48.6</v>
      </c>
      <c r="T155" s="9">
        <f t="shared" si="27"/>
        <v>52</v>
      </c>
      <c r="U155" s="8">
        <f t="shared" si="28"/>
        <v>51.433333333333337</v>
      </c>
      <c r="V155" s="8">
        <f t="shared" si="29"/>
        <v>51.575000000000003</v>
      </c>
    </row>
    <row r="156" spans="1:22" ht="13.5" x14ac:dyDescent="0.25">
      <c r="A156" s="3">
        <f>RSI!A156</f>
        <v>42230</v>
      </c>
      <c r="B156" s="2">
        <f>RSI!B156</f>
        <v>9.1229999999999993</v>
      </c>
      <c r="C156" s="2">
        <f>RSI!I156</f>
        <v>72.293353354140834</v>
      </c>
      <c r="D156" s="2">
        <f>MACD!E156</f>
        <v>-0.2177417862626978</v>
      </c>
      <c r="E156" s="2">
        <f>MACD!F156</f>
        <v>-0.17623128545762523</v>
      </c>
      <c r="F156" s="2">
        <f>'Moving Avg'!D156</f>
        <v>9.1229999999999993</v>
      </c>
      <c r="G156" s="2">
        <f>'Moving Avg'!F156</f>
        <v>8.8954449999999987</v>
      </c>
      <c r="H156" s="2">
        <f>'Moving Avg'!G156</f>
        <v>8.8450339999999965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  <c r="M156" s="8">
        <f t="shared" si="20"/>
        <v>0</v>
      </c>
      <c r="N156" s="8">
        <f t="shared" si="21"/>
        <v>100</v>
      </c>
      <c r="O156" s="8">
        <f t="shared" si="22"/>
        <v>75</v>
      </c>
      <c r="P156" s="8">
        <f t="shared" si="23"/>
        <v>33</v>
      </c>
      <c r="Q156" s="9">
        <f t="shared" si="24"/>
        <v>51.2</v>
      </c>
      <c r="R156" s="9">
        <f t="shared" si="25"/>
        <v>54.5</v>
      </c>
      <c r="S156" s="9">
        <f t="shared" si="26"/>
        <v>48.6</v>
      </c>
      <c r="T156" s="9">
        <f t="shared" si="27"/>
        <v>52</v>
      </c>
      <c r="U156" s="8">
        <f t="shared" si="28"/>
        <v>51.433333333333337</v>
      </c>
      <c r="V156" s="8">
        <f t="shared" si="29"/>
        <v>51.575000000000003</v>
      </c>
    </row>
    <row r="157" spans="1:22" ht="13.5" x14ac:dyDescent="0.25">
      <c r="A157" s="3">
        <f>RSI!A157</f>
        <v>42233</v>
      </c>
      <c r="B157" s="2">
        <f>RSI!B157</f>
        <v>9.1229999999999993</v>
      </c>
      <c r="C157" s="2">
        <f>RSI!I157</f>
        <v>72.293353354140834</v>
      </c>
      <c r="D157" s="2">
        <f>MACD!E157</f>
        <v>-0.16930972249889109</v>
      </c>
      <c r="E157" s="2">
        <f>MACD!F157</f>
        <v>-0.17484697286587841</v>
      </c>
      <c r="F157" s="2">
        <f>'Moving Avg'!D157</f>
        <v>9.1229999999999993</v>
      </c>
      <c r="G157" s="2">
        <f>'Moving Avg'!F157</f>
        <v>8.9219849999999976</v>
      </c>
      <c r="H157" s="2">
        <f>'Moving Avg'!G157</f>
        <v>8.8507579999999972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  <c r="M157" s="8">
        <f t="shared" si="20"/>
        <v>0</v>
      </c>
      <c r="N157" s="8">
        <f t="shared" si="21"/>
        <v>0</v>
      </c>
      <c r="O157" s="8">
        <f t="shared" si="22"/>
        <v>75</v>
      </c>
      <c r="P157" s="8">
        <f t="shared" si="23"/>
        <v>33</v>
      </c>
      <c r="Q157" s="9">
        <f t="shared" si="24"/>
        <v>16.2</v>
      </c>
      <c r="R157" s="9">
        <f t="shared" si="25"/>
        <v>34.5</v>
      </c>
      <c r="S157" s="9">
        <f t="shared" si="26"/>
        <v>33.6</v>
      </c>
      <c r="T157" s="9">
        <f t="shared" si="27"/>
        <v>27</v>
      </c>
      <c r="U157" s="8">
        <f t="shared" si="28"/>
        <v>28.100000000000005</v>
      </c>
      <c r="V157" s="8">
        <f t="shared" si="29"/>
        <v>27.825000000000003</v>
      </c>
    </row>
    <row r="158" spans="1:22" ht="13.5" x14ac:dyDescent="0.25">
      <c r="A158" s="3">
        <f>RSI!A158</f>
        <v>42234</v>
      </c>
      <c r="B158" s="2">
        <f>RSI!B158</f>
        <v>9.1229999999999993</v>
      </c>
      <c r="C158" s="2">
        <f>RSI!I158</f>
        <v>72.293353354140834</v>
      </c>
      <c r="D158" s="2">
        <f>MACD!E158</f>
        <v>-0.12943491786914052</v>
      </c>
      <c r="E158" s="2">
        <f>MACD!F158</f>
        <v>-0.16576456186653082</v>
      </c>
      <c r="F158" s="2">
        <f>'Moving Avg'!D158</f>
        <v>9.1229999999999993</v>
      </c>
      <c r="G158" s="2">
        <f>'Moving Avg'!F158</f>
        <v>8.9485249999999983</v>
      </c>
      <c r="H158" s="2">
        <f>'Moving Avg'!G158</f>
        <v>8.8597119999999965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  <c r="M158" s="8">
        <f t="shared" si="20"/>
        <v>0</v>
      </c>
      <c r="N158" s="8">
        <f t="shared" si="21"/>
        <v>0</v>
      </c>
      <c r="O158" s="8">
        <f t="shared" si="22"/>
        <v>75</v>
      </c>
      <c r="P158" s="8">
        <f t="shared" si="23"/>
        <v>33</v>
      </c>
      <c r="Q158" s="9">
        <f t="shared" si="24"/>
        <v>16.2</v>
      </c>
      <c r="R158" s="9">
        <f t="shared" si="25"/>
        <v>34.5</v>
      </c>
      <c r="S158" s="9">
        <f t="shared" si="26"/>
        <v>33.6</v>
      </c>
      <c r="T158" s="9">
        <f t="shared" si="27"/>
        <v>27</v>
      </c>
      <c r="U158" s="8">
        <f t="shared" si="28"/>
        <v>28.100000000000005</v>
      </c>
      <c r="V158" s="8">
        <f t="shared" si="29"/>
        <v>27.825000000000003</v>
      </c>
    </row>
    <row r="159" spans="1:22" ht="13.5" x14ac:dyDescent="0.25">
      <c r="A159" s="3">
        <f>RSI!A159</f>
        <v>42235</v>
      </c>
      <c r="B159" s="2">
        <f>RSI!B159</f>
        <v>8.8506999999999998</v>
      </c>
      <c r="C159" s="2">
        <f>RSI!I159</f>
        <v>41.780152191702548</v>
      </c>
      <c r="D159" s="2">
        <f>MACD!E159</f>
        <v>-7.6548561901455869E-2</v>
      </c>
      <c r="E159" s="2">
        <f>MACD!F159</f>
        <v>-0.14792136187351582</v>
      </c>
      <c r="F159" s="2">
        <f>'Moving Avg'!D159</f>
        <v>9.0685399999999987</v>
      </c>
      <c r="G159" s="2">
        <f>'Moving Avg'!F159</f>
        <v>8.9614499999999992</v>
      </c>
      <c r="H159" s="2">
        <f>'Moving Avg'!G159</f>
        <v>8.8622059999999969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0"/>
        <v>25</v>
      </c>
      <c r="N159" s="8">
        <f t="shared" si="21"/>
        <v>0</v>
      </c>
      <c r="O159" s="8">
        <f t="shared" si="22"/>
        <v>75</v>
      </c>
      <c r="P159" s="8">
        <f t="shared" si="23"/>
        <v>16.5</v>
      </c>
      <c r="Q159" s="9">
        <f t="shared" si="24"/>
        <v>22.475000000000001</v>
      </c>
      <c r="R159" s="9">
        <f t="shared" si="25"/>
        <v>35.375</v>
      </c>
      <c r="S159" s="9">
        <f t="shared" si="26"/>
        <v>29.925000000000001</v>
      </c>
      <c r="T159" s="9">
        <f t="shared" si="27"/>
        <v>29.125</v>
      </c>
      <c r="U159" s="8">
        <f t="shared" si="28"/>
        <v>29.258333333333336</v>
      </c>
      <c r="V159" s="8">
        <f t="shared" si="29"/>
        <v>29.225000000000001</v>
      </c>
    </row>
    <row r="160" spans="1:22" ht="13.5" x14ac:dyDescent="0.25">
      <c r="A160" s="3">
        <f>RSI!A160</f>
        <v>42236</v>
      </c>
      <c r="B160" s="2">
        <f>RSI!B160</f>
        <v>8.5879999999999992</v>
      </c>
      <c r="C160" s="2">
        <f>RSI!I160</f>
        <v>29.043904083835329</v>
      </c>
      <c r="D160" s="2">
        <f>MACD!E160</f>
        <v>-1.167864127832452E-2</v>
      </c>
      <c r="E160" s="2">
        <f>MACD!F160</f>
        <v>-0.12067281775447757</v>
      </c>
      <c r="F160" s="2">
        <f>'Moving Avg'!D160</f>
        <v>8.9615400000000012</v>
      </c>
      <c r="G160" s="2">
        <f>'Moving Avg'!F160</f>
        <v>8.9612399999999983</v>
      </c>
      <c r="H160" s="2">
        <f>'Moving Avg'!G160</f>
        <v>8.8572299999999977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0"/>
        <v>50</v>
      </c>
      <c r="N160" s="8">
        <f t="shared" si="21"/>
        <v>0</v>
      </c>
      <c r="O160" s="8">
        <f t="shared" si="22"/>
        <v>75</v>
      </c>
      <c r="P160" s="8">
        <f t="shared" si="23"/>
        <v>16.5</v>
      </c>
      <c r="Q160" s="9">
        <f t="shared" si="24"/>
        <v>31.225000000000001</v>
      </c>
      <c r="R160" s="9">
        <f t="shared" si="25"/>
        <v>40.375</v>
      </c>
      <c r="S160" s="9">
        <f t="shared" si="26"/>
        <v>33.674999999999997</v>
      </c>
      <c r="T160" s="9">
        <f t="shared" si="27"/>
        <v>35.375</v>
      </c>
      <c r="U160" s="8">
        <f t="shared" si="28"/>
        <v>35.091666666666661</v>
      </c>
      <c r="V160" s="8">
        <f t="shared" si="29"/>
        <v>35.162499999999994</v>
      </c>
    </row>
    <row r="161" spans="1:22" ht="13.5" x14ac:dyDescent="0.25">
      <c r="A161" s="3">
        <f>RSI!A161</f>
        <v>42237</v>
      </c>
      <c r="B161" s="2">
        <f>RSI!B161</f>
        <v>8.8412000000000006</v>
      </c>
      <c r="C161" s="2">
        <f>RSI!I161</f>
        <v>46.099073426510827</v>
      </c>
      <c r="D161" s="2">
        <f>MACD!E161</f>
        <v>2.6619771076303422E-2</v>
      </c>
      <c r="E161" s="2">
        <f>MACD!F161</f>
        <v>-9.1214299988321368E-2</v>
      </c>
      <c r="F161" s="2">
        <f>'Moving Avg'!D161</f>
        <v>8.9051799999999997</v>
      </c>
      <c r="G161" s="2">
        <f>'Moving Avg'!F161</f>
        <v>8.9736899999999995</v>
      </c>
      <c r="H161" s="2">
        <f>'Moving Avg'!G161</f>
        <v>8.8573179999999976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BULLISH DIVERGENCE</v>
      </c>
      <c r="M161" s="8">
        <f t="shared" si="20"/>
        <v>25</v>
      </c>
      <c r="N161" s="8">
        <f t="shared" si="21"/>
        <v>0</v>
      </c>
      <c r="O161" s="8">
        <f t="shared" si="22"/>
        <v>75</v>
      </c>
      <c r="P161" s="8">
        <f t="shared" si="23"/>
        <v>66.5</v>
      </c>
      <c r="Q161" s="9">
        <f t="shared" si="24"/>
        <v>29.975000000000001</v>
      </c>
      <c r="R161" s="9">
        <f t="shared" si="25"/>
        <v>47.875</v>
      </c>
      <c r="S161" s="9">
        <f t="shared" si="26"/>
        <v>52.424999999999997</v>
      </c>
      <c r="T161" s="9">
        <f t="shared" si="27"/>
        <v>41.625</v>
      </c>
      <c r="U161" s="8">
        <f t="shared" si="28"/>
        <v>43.42499999999999</v>
      </c>
      <c r="V161" s="8">
        <f t="shared" si="29"/>
        <v>42.974999999999994</v>
      </c>
    </row>
    <row r="162" spans="1:22" ht="13.5" x14ac:dyDescent="0.25">
      <c r="A162" s="3">
        <f>RSI!A162</f>
        <v>42240</v>
      </c>
      <c r="B162" s="2">
        <f>RSI!B162</f>
        <v>8.8412000000000006</v>
      </c>
      <c r="C162" s="2">
        <f>RSI!I162</f>
        <v>46.099073426510827</v>
      </c>
      <c r="D162" s="2">
        <f>MACD!E162</f>
        <v>5.9533686498577154E-2</v>
      </c>
      <c r="E162" s="2">
        <f>MACD!F162</f>
        <v>-6.1064702690941663E-2</v>
      </c>
      <c r="F162" s="2">
        <f>'Moving Avg'!D162</f>
        <v>8.8488199999999999</v>
      </c>
      <c r="G162" s="2">
        <f>'Moving Avg'!F162</f>
        <v>8.9861400000000007</v>
      </c>
      <c r="H162" s="2">
        <f>'Moving Avg'!G162</f>
        <v>8.8574059999999974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BULLISH DIVERGENCE</v>
      </c>
      <c r="M162" s="8">
        <f t="shared" si="20"/>
        <v>25</v>
      </c>
      <c r="N162" s="8">
        <f t="shared" si="21"/>
        <v>0</v>
      </c>
      <c r="O162" s="8">
        <f t="shared" si="22"/>
        <v>75</v>
      </c>
      <c r="P162" s="8">
        <f t="shared" si="23"/>
        <v>66.5</v>
      </c>
      <c r="Q162" s="9">
        <f t="shared" si="24"/>
        <v>29.975000000000001</v>
      </c>
      <c r="R162" s="9">
        <f t="shared" si="25"/>
        <v>47.875</v>
      </c>
      <c r="S162" s="9">
        <f t="shared" si="26"/>
        <v>52.424999999999997</v>
      </c>
      <c r="T162" s="9">
        <f t="shared" si="27"/>
        <v>41.625</v>
      </c>
      <c r="U162" s="8">
        <f t="shared" si="28"/>
        <v>43.42499999999999</v>
      </c>
      <c r="V162" s="8">
        <f t="shared" si="29"/>
        <v>42.974999999999994</v>
      </c>
    </row>
    <row r="163" spans="1:22" ht="13.5" x14ac:dyDescent="0.25">
      <c r="A163" s="3">
        <f>RSI!A163</f>
        <v>42241</v>
      </c>
      <c r="B163" s="2">
        <f>RSI!B163</f>
        <v>8.8412000000000006</v>
      </c>
      <c r="C163" s="2">
        <f>RSI!I163</f>
        <v>46.099073426510827</v>
      </c>
      <c r="D163" s="2">
        <f>MACD!E163</f>
        <v>8.7853891612908797E-2</v>
      </c>
      <c r="E163" s="2">
        <f>MACD!F163</f>
        <v>-3.1280983830171569E-2</v>
      </c>
      <c r="F163" s="2">
        <f>'Moving Avg'!D163</f>
        <v>8.7924600000000002</v>
      </c>
      <c r="G163" s="2">
        <f>'Moving Avg'!F163</f>
        <v>8.9985900000000019</v>
      </c>
      <c r="H163" s="2">
        <f>'Moving Avg'!G163</f>
        <v>8.8574939999999973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  <c r="M163" s="8">
        <f t="shared" si="20"/>
        <v>25</v>
      </c>
      <c r="N163" s="8">
        <f t="shared" si="21"/>
        <v>0</v>
      </c>
      <c r="O163" s="8">
        <f t="shared" si="22"/>
        <v>75</v>
      </c>
      <c r="P163" s="8">
        <f t="shared" si="23"/>
        <v>66.5</v>
      </c>
      <c r="Q163" s="9">
        <f t="shared" si="24"/>
        <v>29.975000000000001</v>
      </c>
      <c r="R163" s="9">
        <f t="shared" si="25"/>
        <v>47.875</v>
      </c>
      <c r="S163" s="9">
        <f t="shared" si="26"/>
        <v>52.424999999999997</v>
      </c>
      <c r="T163" s="9">
        <f t="shared" si="27"/>
        <v>41.625</v>
      </c>
      <c r="U163" s="8">
        <f t="shared" si="28"/>
        <v>43.42499999999999</v>
      </c>
      <c r="V163" s="8">
        <f t="shared" si="29"/>
        <v>42.974999999999994</v>
      </c>
    </row>
    <row r="164" spans="1:22" ht="13.5" x14ac:dyDescent="0.25">
      <c r="A164" s="3">
        <f>RSI!A164</f>
        <v>42242</v>
      </c>
      <c r="B164" s="2">
        <f>RSI!B164</f>
        <v>9.1038999999999994</v>
      </c>
      <c r="C164" s="2">
        <f>RSI!I164</f>
        <v>58.900385695231378</v>
      </c>
      <c r="D164" s="2">
        <f>MACD!E164</f>
        <v>9.2793039305187008E-2</v>
      </c>
      <c r="E164" s="2">
        <f>MACD!F164</f>
        <v>-6.4661792030998554E-3</v>
      </c>
      <c r="F164" s="2">
        <f>'Moving Avg'!D164</f>
        <v>8.8431000000000015</v>
      </c>
      <c r="G164" s="2">
        <f>'Moving Avg'!F164</f>
        <v>9.0131000000000032</v>
      </c>
      <c r="H164" s="2">
        <f>'Moving Avg'!G164</f>
        <v>8.8628359999999979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  <c r="M164" s="8">
        <f t="shared" si="20"/>
        <v>25</v>
      </c>
      <c r="N164" s="8">
        <f t="shared" si="21"/>
        <v>0</v>
      </c>
      <c r="O164" s="8">
        <f t="shared" si="22"/>
        <v>75</v>
      </c>
      <c r="P164" s="8">
        <f t="shared" si="23"/>
        <v>83.5</v>
      </c>
      <c r="Q164" s="9">
        <f t="shared" si="24"/>
        <v>32.524999999999999</v>
      </c>
      <c r="R164" s="9">
        <f t="shared" si="25"/>
        <v>52.125</v>
      </c>
      <c r="S164" s="9">
        <f t="shared" si="26"/>
        <v>60.075000000000003</v>
      </c>
      <c r="T164" s="9">
        <f t="shared" si="27"/>
        <v>45.875</v>
      </c>
      <c r="U164" s="8">
        <f t="shared" si="28"/>
        <v>48.241666666666674</v>
      </c>
      <c r="V164" s="8">
        <f t="shared" si="29"/>
        <v>47.650000000000006</v>
      </c>
    </row>
    <row r="165" spans="1:22" ht="13.5" x14ac:dyDescent="0.25">
      <c r="A165" s="3">
        <f>RSI!A165</f>
        <v>42243</v>
      </c>
      <c r="B165" s="2">
        <f>RSI!B165</f>
        <v>9.1038999999999994</v>
      </c>
      <c r="C165" s="2">
        <f>RSI!I165</f>
        <v>58.900385695231371</v>
      </c>
      <c r="D165" s="2">
        <f>MACD!E165</f>
        <v>9.5822935197368508E-2</v>
      </c>
      <c r="E165" s="2">
        <f>MACD!F165</f>
        <v>1.3991643676993817E-2</v>
      </c>
      <c r="F165" s="2">
        <f>'Moving Avg'!D165</f>
        <v>8.946279999999998</v>
      </c>
      <c r="G165" s="2">
        <f>'Moving Avg'!F165</f>
        <v>9.025300000000005</v>
      </c>
      <c r="H165" s="2">
        <f>'Moving Avg'!G165</f>
        <v>8.8703939999999992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  <c r="M165" s="8">
        <f t="shared" si="20"/>
        <v>25</v>
      </c>
      <c r="N165" s="8">
        <f t="shared" si="21"/>
        <v>0</v>
      </c>
      <c r="O165" s="8">
        <f t="shared" si="22"/>
        <v>75</v>
      </c>
      <c r="P165" s="8">
        <f t="shared" si="23"/>
        <v>83.5</v>
      </c>
      <c r="Q165" s="9">
        <f t="shared" si="24"/>
        <v>32.524999999999999</v>
      </c>
      <c r="R165" s="9">
        <f t="shared" si="25"/>
        <v>52.125</v>
      </c>
      <c r="S165" s="9">
        <f t="shared" si="26"/>
        <v>60.075000000000003</v>
      </c>
      <c r="T165" s="9">
        <f t="shared" si="27"/>
        <v>45.875</v>
      </c>
      <c r="U165" s="8">
        <f t="shared" si="28"/>
        <v>48.241666666666674</v>
      </c>
      <c r="V165" s="8">
        <f t="shared" si="29"/>
        <v>47.650000000000006</v>
      </c>
    </row>
    <row r="166" spans="1:22" ht="13.5" x14ac:dyDescent="0.25">
      <c r="A166" s="3">
        <f>RSI!A166</f>
        <v>42244</v>
      </c>
      <c r="B166" s="2">
        <f>RSI!B166</f>
        <v>9.3760999999999992</v>
      </c>
      <c r="C166" s="2">
        <f>RSI!I166</f>
        <v>68.025845307943399</v>
      </c>
      <c r="D166" s="2">
        <f>MACD!E166</f>
        <v>7.715948684853835E-2</v>
      </c>
      <c r="E166" s="2">
        <f>MACD!F166</f>
        <v>2.6625212311302725E-2</v>
      </c>
      <c r="F166" s="2">
        <f>'Moving Avg'!D166</f>
        <v>9.0532599999999999</v>
      </c>
      <c r="G166" s="2">
        <f>'Moving Avg'!F166</f>
        <v>9.0511100000000031</v>
      </c>
      <c r="H166" s="2">
        <f>'Moving Avg'!G166</f>
        <v>8.8825639999999986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CONFIRMED BULLISH</v>
      </c>
      <c r="M166" s="8">
        <f t="shared" si="20"/>
        <v>25</v>
      </c>
      <c r="N166" s="8">
        <f t="shared" si="21"/>
        <v>0</v>
      </c>
      <c r="O166" s="8">
        <f t="shared" si="22"/>
        <v>75</v>
      </c>
      <c r="P166" s="8">
        <f t="shared" si="23"/>
        <v>100</v>
      </c>
      <c r="Q166" s="9">
        <f t="shared" si="24"/>
        <v>35</v>
      </c>
      <c r="R166" s="9">
        <f t="shared" si="25"/>
        <v>56.25</v>
      </c>
      <c r="S166" s="9">
        <f t="shared" si="26"/>
        <v>67.5</v>
      </c>
      <c r="T166" s="9">
        <f t="shared" si="27"/>
        <v>50</v>
      </c>
      <c r="U166" s="8">
        <f t="shared" si="28"/>
        <v>52.916666666666664</v>
      </c>
      <c r="V166" s="8">
        <f t="shared" si="29"/>
        <v>52.1875</v>
      </c>
    </row>
    <row r="167" spans="1:22" ht="13.5" x14ac:dyDescent="0.25">
      <c r="A167" s="3">
        <f>RSI!A167</f>
        <v>42247</v>
      </c>
      <c r="B167" s="2">
        <f>RSI!B167</f>
        <v>9.3760999999999992</v>
      </c>
      <c r="C167" s="2">
        <f>RSI!I167</f>
        <v>68.025845307943399</v>
      </c>
      <c r="D167" s="2">
        <f>MACD!E167</f>
        <v>5.8773486155310195E-2</v>
      </c>
      <c r="E167" s="2">
        <f>MACD!F167</f>
        <v>3.3054867080104217E-2</v>
      </c>
      <c r="F167" s="2">
        <f>'Moving Avg'!D167</f>
        <v>9.1602399999999999</v>
      </c>
      <c r="G167" s="2">
        <f>'Moving Avg'!F167</f>
        <v>9.0637650000000036</v>
      </c>
      <c r="H167" s="2">
        <f>'Moving Avg'!G167</f>
        <v>8.8933499999999999</v>
      </c>
      <c r="I167" s="2">
        <f>'Moving Avg'!H167</f>
        <v>0</v>
      </c>
      <c r="J167" s="6" t="str">
        <f>OBV!F167</f>
        <v>BULLISH</v>
      </c>
      <c r="K167" s="6" t="str">
        <f>OBV!G167</f>
        <v>STRONG</v>
      </c>
      <c r="L167" s="6" t="str">
        <f>OBV!H167</f>
        <v>CONFIRMED BULLISH</v>
      </c>
      <c r="M167" s="8">
        <f t="shared" si="20"/>
        <v>25</v>
      </c>
      <c r="N167" s="8">
        <f t="shared" si="21"/>
        <v>0</v>
      </c>
      <c r="O167" s="8">
        <f t="shared" si="22"/>
        <v>75</v>
      </c>
      <c r="P167" s="8">
        <f t="shared" si="23"/>
        <v>100</v>
      </c>
      <c r="Q167" s="9">
        <f t="shared" si="24"/>
        <v>35</v>
      </c>
      <c r="R167" s="9">
        <f t="shared" si="25"/>
        <v>56.25</v>
      </c>
      <c r="S167" s="9">
        <f t="shared" si="26"/>
        <v>67.5</v>
      </c>
      <c r="T167" s="9">
        <f t="shared" si="27"/>
        <v>50</v>
      </c>
      <c r="U167" s="8">
        <f t="shared" si="28"/>
        <v>52.916666666666664</v>
      </c>
      <c r="V167" s="8">
        <f t="shared" si="29"/>
        <v>52.1875</v>
      </c>
    </row>
    <row r="168" spans="1:22" ht="13.5" x14ac:dyDescent="0.25">
      <c r="A168" s="3">
        <f>RSI!A168</f>
        <v>42248</v>
      </c>
      <c r="B168" s="2">
        <f>RSI!B168</f>
        <v>9.3760999999999992</v>
      </c>
      <c r="C168" s="2">
        <f>RSI!I168</f>
        <v>68.025845307943399</v>
      </c>
      <c r="D168" s="2">
        <f>MACD!E168</f>
        <v>4.0814386054856655E-2</v>
      </c>
      <c r="E168" s="2">
        <f>MACD!F168</f>
        <v>3.4606770875054704E-2</v>
      </c>
      <c r="F168" s="2">
        <f>'Moving Avg'!D168</f>
        <v>9.26722</v>
      </c>
      <c r="G168" s="2">
        <f>'Moving Avg'!F168</f>
        <v>9.0764200000000024</v>
      </c>
      <c r="H168" s="2">
        <f>'Moving Avg'!G168</f>
        <v>8.9041359999999994</v>
      </c>
      <c r="I168" s="2">
        <f>'Moving Avg'!H168</f>
        <v>0</v>
      </c>
      <c r="J168" s="6" t="str">
        <f>OBV!F168</f>
        <v>BULLISH</v>
      </c>
      <c r="K168" s="6" t="str">
        <f>OBV!G168</f>
        <v>STRONG</v>
      </c>
      <c r="L168" s="6" t="str">
        <f>OBV!H168</f>
        <v>CONFIRMED BULLISH</v>
      </c>
      <c r="M168" s="8">
        <f t="shared" si="20"/>
        <v>25</v>
      </c>
      <c r="N168" s="8">
        <f t="shared" si="21"/>
        <v>0</v>
      </c>
      <c r="O168" s="8">
        <f t="shared" si="22"/>
        <v>75</v>
      </c>
      <c r="P168" s="8">
        <f t="shared" si="23"/>
        <v>100</v>
      </c>
      <c r="Q168" s="9">
        <f t="shared" si="24"/>
        <v>35</v>
      </c>
      <c r="R168" s="9">
        <f t="shared" si="25"/>
        <v>56.25</v>
      </c>
      <c r="S168" s="9">
        <f t="shared" si="26"/>
        <v>67.5</v>
      </c>
      <c r="T168" s="9">
        <f t="shared" si="27"/>
        <v>50</v>
      </c>
      <c r="U168" s="8">
        <f t="shared" si="28"/>
        <v>52.916666666666664</v>
      </c>
      <c r="V168" s="8">
        <f t="shared" si="29"/>
        <v>52.1875</v>
      </c>
    </row>
    <row r="169" spans="1:22" ht="13.5" x14ac:dyDescent="0.25">
      <c r="A169" s="3">
        <f>RSI!A169</f>
        <v>42249</v>
      </c>
      <c r="B169" s="2">
        <f>RSI!B169</f>
        <v>9.0991</v>
      </c>
      <c r="C169" s="2">
        <f>RSI!I169</f>
        <v>53.053852092251347</v>
      </c>
      <c r="D169" s="2">
        <f>MACD!E169</f>
        <v>2.0206251664145469E-3</v>
      </c>
      <c r="E169" s="2">
        <f>MACD!F169</f>
        <v>2.8089541733326673E-2</v>
      </c>
      <c r="F169" s="2">
        <f>'Moving Avg'!D169</f>
        <v>9.2662599999999991</v>
      </c>
      <c r="G169" s="2">
        <f>'Moving Avg'!F169</f>
        <v>9.0752250000000014</v>
      </c>
      <c r="H169" s="2">
        <f>'Moving Avg'!G169</f>
        <v>8.909381999999999</v>
      </c>
      <c r="I169" s="2">
        <f>'Moving Avg'!H169</f>
        <v>0</v>
      </c>
      <c r="J169" s="6" t="str">
        <f>OBV!F169</f>
        <v>BULLISH</v>
      </c>
      <c r="K169" s="6" t="str">
        <f>OBV!G169</f>
        <v>STRONG</v>
      </c>
      <c r="L169" s="6" t="str">
        <f>OBV!H169</f>
        <v>BULLISH DIVERGENCE</v>
      </c>
      <c r="M169" s="8">
        <f t="shared" si="20"/>
        <v>25</v>
      </c>
      <c r="N169" s="8">
        <f t="shared" si="21"/>
        <v>100</v>
      </c>
      <c r="O169" s="8">
        <f t="shared" si="22"/>
        <v>75</v>
      </c>
      <c r="P169" s="8">
        <f t="shared" si="23"/>
        <v>83</v>
      </c>
      <c r="Q169" s="9">
        <f t="shared" si="24"/>
        <v>67.45</v>
      </c>
      <c r="R169" s="9">
        <f t="shared" si="25"/>
        <v>72</v>
      </c>
      <c r="S169" s="9">
        <f t="shared" si="26"/>
        <v>74.849999999999994</v>
      </c>
      <c r="T169" s="9">
        <f t="shared" si="27"/>
        <v>70.75</v>
      </c>
      <c r="U169" s="8">
        <f t="shared" si="28"/>
        <v>71.433333333333323</v>
      </c>
      <c r="V169" s="8">
        <f t="shared" si="29"/>
        <v>71.262499999999989</v>
      </c>
    </row>
    <row r="170" spans="1:22" ht="13.5" x14ac:dyDescent="0.25">
      <c r="A170" s="3">
        <f>RSI!A170</f>
        <v>42250</v>
      </c>
      <c r="B170" s="2">
        <f>RSI!B170</f>
        <v>8.6071000000000009</v>
      </c>
      <c r="C170" s="2">
        <f>RSI!I170</f>
        <v>37.335738127271426</v>
      </c>
      <c r="D170" s="2">
        <f>MACD!E170</f>
        <v>-3.5198083508763744E-2</v>
      </c>
      <c r="E170" s="2">
        <f>MACD!F170</f>
        <v>1.5432016684908591E-2</v>
      </c>
      <c r="F170" s="2">
        <f>'Moving Avg'!D170</f>
        <v>9.1669</v>
      </c>
      <c r="G170" s="2">
        <f>'Moving Avg'!F170</f>
        <v>9.049430000000001</v>
      </c>
      <c r="H170" s="2">
        <f>'Moving Avg'!G170</f>
        <v>8.9047879999999999</v>
      </c>
      <c r="I170" s="2">
        <f>'Moving Avg'!H170</f>
        <v>0</v>
      </c>
      <c r="J170" s="6" t="str">
        <f>OBV!F170</f>
        <v>BULLISH</v>
      </c>
      <c r="K170" s="6" t="str">
        <f>OBV!G170</f>
        <v>STRONG</v>
      </c>
      <c r="L170" s="6" t="str">
        <f>OBV!H170</f>
        <v>BULLISH DIVERGENCE</v>
      </c>
      <c r="M170" s="8">
        <f t="shared" si="20"/>
        <v>25</v>
      </c>
      <c r="N170" s="8">
        <f t="shared" si="21"/>
        <v>100</v>
      </c>
      <c r="O170" s="8">
        <f t="shared" si="22"/>
        <v>75</v>
      </c>
      <c r="P170" s="8">
        <f t="shared" si="23"/>
        <v>83</v>
      </c>
      <c r="Q170" s="9">
        <f t="shared" si="24"/>
        <v>67.45</v>
      </c>
      <c r="R170" s="9">
        <f t="shared" si="25"/>
        <v>72</v>
      </c>
      <c r="S170" s="9">
        <f t="shared" si="26"/>
        <v>74.849999999999994</v>
      </c>
      <c r="T170" s="9">
        <f t="shared" si="27"/>
        <v>70.75</v>
      </c>
      <c r="U170" s="8">
        <f t="shared" si="28"/>
        <v>71.433333333333323</v>
      </c>
      <c r="V170" s="8">
        <f t="shared" si="29"/>
        <v>71.262499999999989</v>
      </c>
    </row>
    <row r="171" spans="1:22" ht="13.5" x14ac:dyDescent="0.25">
      <c r="A171" s="3">
        <f>RSI!A171</f>
        <v>42251</v>
      </c>
      <c r="B171" s="2">
        <f>RSI!B171</f>
        <v>8.6071000000000009</v>
      </c>
      <c r="C171" s="2">
        <f>RSI!I171</f>
        <v>37.335738127271426</v>
      </c>
      <c r="D171" s="2">
        <f>MACD!E171</f>
        <v>-2.522074035104005E-2</v>
      </c>
      <c r="E171" s="2">
        <f>MACD!F171</f>
        <v>7.3014652777188627E-3</v>
      </c>
      <c r="F171" s="2">
        <f>'Moving Avg'!D171</f>
        <v>9.0130999999999997</v>
      </c>
      <c r="G171" s="2">
        <f>'Moving Avg'!F171</f>
        <v>9.0236350000000005</v>
      </c>
      <c r="H171" s="2">
        <f>'Moving Avg'!G171</f>
        <v>8.8997320000000002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  <c r="M171" s="8">
        <f t="shared" si="20"/>
        <v>25</v>
      </c>
      <c r="N171" s="8">
        <f t="shared" si="21"/>
        <v>100</v>
      </c>
      <c r="O171" s="8">
        <f t="shared" si="22"/>
        <v>75</v>
      </c>
      <c r="P171" s="8">
        <f t="shared" si="23"/>
        <v>16.5</v>
      </c>
      <c r="Q171" s="9">
        <f t="shared" si="24"/>
        <v>57.475000000000001</v>
      </c>
      <c r="R171" s="9">
        <f t="shared" si="25"/>
        <v>55.375</v>
      </c>
      <c r="S171" s="9">
        <f t="shared" si="26"/>
        <v>44.924999999999997</v>
      </c>
      <c r="T171" s="9">
        <f t="shared" si="27"/>
        <v>54.125</v>
      </c>
      <c r="U171" s="8">
        <f t="shared" si="28"/>
        <v>52.591666666666661</v>
      </c>
      <c r="V171" s="8">
        <f t="shared" si="29"/>
        <v>52.974999999999994</v>
      </c>
    </row>
    <row r="172" spans="1:22" ht="13.5" x14ac:dyDescent="0.25">
      <c r="A172" s="3">
        <f>RSI!A172</f>
        <v>42254</v>
      </c>
      <c r="B172" s="2">
        <f>RSI!B172</f>
        <v>8.6071000000000009</v>
      </c>
      <c r="C172" s="2">
        <f>RSI!I172</f>
        <v>37.335738127271426</v>
      </c>
      <c r="D172" s="2">
        <f>MACD!E172</f>
        <v>-1.4448511491274019E-2</v>
      </c>
      <c r="E172" s="2">
        <f>MACD!F172</f>
        <v>2.9514699239202866E-3</v>
      </c>
      <c r="F172" s="2">
        <f>'Moving Avg'!D172</f>
        <v>8.8593000000000011</v>
      </c>
      <c r="G172" s="2">
        <f>'Moving Avg'!F172</f>
        <v>8.9978400000000001</v>
      </c>
      <c r="H172" s="2">
        <f>'Moving Avg'!G172</f>
        <v>8.8946760000000005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25</v>
      </c>
      <c r="N172" s="8">
        <f t="shared" si="21"/>
        <v>45</v>
      </c>
      <c r="O172" s="8">
        <f t="shared" si="22"/>
        <v>75</v>
      </c>
      <c r="P172" s="8">
        <f t="shared" si="23"/>
        <v>16.5</v>
      </c>
      <c r="Q172" s="9">
        <f t="shared" si="24"/>
        <v>38.225000000000001</v>
      </c>
      <c r="R172" s="9">
        <f t="shared" si="25"/>
        <v>44.375</v>
      </c>
      <c r="S172" s="9">
        <f t="shared" si="26"/>
        <v>36.674999999999997</v>
      </c>
      <c r="T172" s="9">
        <f t="shared" si="27"/>
        <v>40.375</v>
      </c>
      <c r="U172" s="8">
        <f t="shared" si="28"/>
        <v>39.758333333333333</v>
      </c>
      <c r="V172" s="8">
        <f t="shared" si="29"/>
        <v>39.912499999999994</v>
      </c>
    </row>
    <row r="173" spans="1:22" ht="13.5" x14ac:dyDescent="0.25">
      <c r="A173" s="3">
        <f>RSI!A173</f>
        <v>42255</v>
      </c>
      <c r="B173" s="2">
        <f>RSI!B173</f>
        <v>8.8651</v>
      </c>
      <c r="C173" s="2">
        <f>RSI!I173</f>
        <v>47.519144411188961</v>
      </c>
      <c r="D173" s="2">
        <f>MACD!E173</f>
        <v>-2.228738048728296E-2</v>
      </c>
      <c r="E173" s="2">
        <f>MACD!F173</f>
        <v>-2.0963001583203631E-3</v>
      </c>
      <c r="F173" s="2">
        <f>'Moving Avg'!D173</f>
        <v>8.7571000000000012</v>
      </c>
      <c r="G173" s="2">
        <f>'Moving Avg'!F173</f>
        <v>8.9849449999999997</v>
      </c>
      <c r="H173" s="2">
        <f>'Moving Avg'!G173</f>
        <v>8.8947800000000008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  <c r="M173" s="8">
        <f t="shared" si="20"/>
        <v>25</v>
      </c>
      <c r="N173" s="8">
        <f t="shared" si="21"/>
        <v>100</v>
      </c>
      <c r="O173" s="8">
        <f t="shared" si="22"/>
        <v>75</v>
      </c>
      <c r="P173" s="8">
        <f t="shared" si="23"/>
        <v>16.5</v>
      </c>
      <c r="Q173" s="9">
        <f t="shared" si="24"/>
        <v>57.475000000000001</v>
      </c>
      <c r="R173" s="9">
        <f t="shared" si="25"/>
        <v>55.375</v>
      </c>
      <c r="S173" s="9">
        <f t="shared" si="26"/>
        <v>44.924999999999997</v>
      </c>
      <c r="T173" s="9">
        <f t="shared" si="27"/>
        <v>54.125</v>
      </c>
      <c r="U173" s="8">
        <f t="shared" si="28"/>
        <v>52.591666666666661</v>
      </c>
      <c r="V173" s="8">
        <f t="shared" si="29"/>
        <v>52.974999999999994</v>
      </c>
    </row>
    <row r="174" spans="1:22" ht="13.5" x14ac:dyDescent="0.25">
      <c r="A174" s="3">
        <f>RSI!A174</f>
        <v>42256</v>
      </c>
      <c r="B174" s="2">
        <f>RSI!B174</f>
        <v>9.1229999999999993</v>
      </c>
      <c r="C174" s="2">
        <f>RSI!I174</f>
        <v>55.333166397641506</v>
      </c>
      <c r="D174" s="2">
        <f>MACD!E174</f>
        <v>-7.135641034157203E-3</v>
      </c>
      <c r="E174" s="2">
        <f>MACD!F174</f>
        <v>-3.1041683334877314E-3</v>
      </c>
      <c r="F174" s="2">
        <f>'Moving Avg'!D174</f>
        <v>8.7618799999999997</v>
      </c>
      <c r="G174" s="2">
        <f>'Moving Avg'!F174</f>
        <v>8.9849449999999997</v>
      </c>
      <c r="H174" s="2">
        <f>'Moving Avg'!G174</f>
        <v>8.8981960000000004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BEARISH DIVERGENCE</v>
      </c>
      <c r="M174" s="8">
        <f t="shared" si="20"/>
        <v>25</v>
      </c>
      <c r="N174" s="8">
        <f t="shared" si="21"/>
        <v>45</v>
      </c>
      <c r="O174" s="8">
        <f t="shared" si="22"/>
        <v>75</v>
      </c>
      <c r="P174" s="8">
        <f t="shared" si="23"/>
        <v>16.5</v>
      </c>
      <c r="Q174" s="9">
        <f t="shared" si="24"/>
        <v>38.225000000000001</v>
      </c>
      <c r="R174" s="9">
        <f t="shared" si="25"/>
        <v>44.375</v>
      </c>
      <c r="S174" s="9">
        <f t="shared" si="26"/>
        <v>36.674999999999997</v>
      </c>
      <c r="T174" s="9">
        <f t="shared" si="27"/>
        <v>40.375</v>
      </c>
      <c r="U174" s="8">
        <f t="shared" si="28"/>
        <v>39.758333333333333</v>
      </c>
      <c r="V174" s="8">
        <f t="shared" si="29"/>
        <v>39.912499999999994</v>
      </c>
    </row>
    <row r="175" spans="1:22" ht="13.5" x14ac:dyDescent="0.25">
      <c r="A175" s="3">
        <f>RSI!A175</f>
        <v>42257</v>
      </c>
      <c r="B175" s="2">
        <f>RSI!B175</f>
        <v>9.1229999999999993</v>
      </c>
      <c r="C175" s="2">
        <f>RSI!I175</f>
        <v>55.333166397641506</v>
      </c>
      <c r="D175" s="2">
        <f>MACD!E175</f>
        <v>4.5990339337791397E-3</v>
      </c>
      <c r="E175" s="2">
        <f>MACD!F175</f>
        <v>-1.5635278800343573E-3</v>
      </c>
      <c r="F175" s="2">
        <f>'Moving Avg'!D175</f>
        <v>8.8650599999999997</v>
      </c>
      <c r="G175" s="2">
        <f>'Moving Avg'!F175</f>
        <v>8.9849449999999997</v>
      </c>
      <c r="H175" s="2">
        <f>'Moving Avg'!G175</f>
        <v>8.9016120000000019</v>
      </c>
      <c r="I175" s="2">
        <f>'Moving Avg'!H175</f>
        <v>0</v>
      </c>
      <c r="J175" s="6" t="str">
        <f>OBV!F175</f>
        <v>BULLISH</v>
      </c>
      <c r="K175" s="6" t="str">
        <f>OBV!G175</f>
        <v>NEUTRAL</v>
      </c>
      <c r="L175" s="6" t="str">
        <f>OBV!H175</f>
        <v>CONFIRMED BULLISH</v>
      </c>
      <c r="M175" s="8">
        <f t="shared" si="20"/>
        <v>25</v>
      </c>
      <c r="N175" s="8">
        <f t="shared" si="21"/>
        <v>0</v>
      </c>
      <c r="O175" s="8">
        <f t="shared" si="22"/>
        <v>75</v>
      </c>
      <c r="P175" s="8">
        <f t="shared" si="23"/>
        <v>83.5</v>
      </c>
      <c r="Q175" s="9">
        <f t="shared" si="24"/>
        <v>32.524999999999999</v>
      </c>
      <c r="R175" s="9">
        <f t="shared" si="25"/>
        <v>52.125</v>
      </c>
      <c r="S175" s="9">
        <f t="shared" si="26"/>
        <v>60.075000000000003</v>
      </c>
      <c r="T175" s="9">
        <f t="shared" si="27"/>
        <v>45.875</v>
      </c>
      <c r="U175" s="8">
        <f t="shared" si="28"/>
        <v>48.241666666666674</v>
      </c>
      <c r="V175" s="8">
        <f t="shared" si="29"/>
        <v>47.650000000000006</v>
      </c>
    </row>
    <row r="176" spans="1:22" ht="13.5" x14ac:dyDescent="0.25">
      <c r="A176" s="3">
        <f>RSI!A176</f>
        <v>42258</v>
      </c>
      <c r="B176" s="2">
        <f>RSI!B176</f>
        <v>9.2042000000000002</v>
      </c>
      <c r="C176" s="2">
        <f>RSI!I176</f>
        <v>57.636413313548694</v>
      </c>
      <c r="D176" s="2">
        <f>MACD!E176</f>
        <v>4.9384901399440295E-2</v>
      </c>
      <c r="E176" s="2">
        <f>MACD!F176</f>
        <v>8.6261579758605735E-3</v>
      </c>
      <c r="F176" s="2">
        <f>'Moving Avg'!D176</f>
        <v>8.9844799999999996</v>
      </c>
      <c r="G176" s="2">
        <f>'Moving Avg'!F176</f>
        <v>8.9890050000000006</v>
      </c>
      <c r="H176" s="2">
        <f>'Moving Avg'!G176</f>
        <v>8.9066520000000011</v>
      </c>
      <c r="I176" s="2">
        <f>'Moving Avg'!H176</f>
        <v>0</v>
      </c>
      <c r="J176" s="6" t="str">
        <f>OBV!F176</f>
        <v>BULLISH</v>
      </c>
      <c r="K176" s="6" t="str">
        <f>OBV!G176</f>
        <v>NEUTRAL</v>
      </c>
      <c r="L176" s="6" t="str">
        <f>OBV!H176</f>
        <v>CONFIRMED BULLISH</v>
      </c>
      <c r="M176" s="8">
        <f t="shared" si="20"/>
        <v>25</v>
      </c>
      <c r="N176" s="8">
        <f t="shared" si="21"/>
        <v>0</v>
      </c>
      <c r="O176" s="8">
        <f t="shared" si="22"/>
        <v>75</v>
      </c>
      <c r="P176" s="8">
        <f t="shared" si="23"/>
        <v>83.5</v>
      </c>
      <c r="Q176" s="9">
        <f t="shared" si="24"/>
        <v>32.524999999999999</v>
      </c>
      <c r="R176" s="9">
        <f t="shared" si="25"/>
        <v>52.125</v>
      </c>
      <c r="S176" s="9">
        <f t="shared" si="26"/>
        <v>60.075000000000003</v>
      </c>
      <c r="T176" s="9">
        <f t="shared" si="27"/>
        <v>45.875</v>
      </c>
      <c r="U176" s="8">
        <f t="shared" si="28"/>
        <v>48.241666666666674</v>
      </c>
      <c r="V176" s="8">
        <f t="shared" si="29"/>
        <v>47.650000000000006</v>
      </c>
    </row>
    <row r="177" spans="1:22" ht="13.5" x14ac:dyDescent="0.25">
      <c r="A177" s="3">
        <f>RSI!A177</f>
        <v>42261</v>
      </c>
      <c r="B177" s="2">
        <f>RSI!B177</f>
        <v>9.2042000000000002</v>
      </c>
      <c r="C177" s="2">
        <f>RSI!I177</f>
        <v>57.63641331354868</v>
      </c>
      <c r="D177" s="2">
        <f>MACD!E177</f>
        <v>8.5869727460577749E-2</v>
      </c>
      <c r="E177" s="2">
        <f>MACD!F177</f>
        <v>2.4074871872804007E-2</v>
      </c>
      <c r="F177" s="2">
        <f>'Moving Avg'!D177</f>
        <v>9.1038999999999994</v>
      </c>
      <c r="G177" s="2">
        <f>'Moving Avg'!F177</f>
        <v>8.9930649999999979</v>
      </c>
      <c r="H177" s="2">
        <f>'Moving Avg'!G177</f>
        <v>8.9116920000000022</v>
      </c>
      <c r="I177" s="2">
        <f>'Moving Avg'!H177</f>
        <v>0</v>
      </c>
      <c r="J177" s="6" t="str">
        <f>OBV!F177</f>
        <v>BULLISH</v>
      </c>
      <c r="K177" s="6" t="str">
        <f>OBV!G177</f>
        <v>NEUTRAL</v>
      </c>
      <c r="L177" s="6" t="str">
        <f>OBV!H177</f>
        <v>CONFIRMED BULLISH</v>
      </c>
      <c r="M177" s="8">
        <f t="shared" si="20"/>
        <v>25</v>
      </c>
      <c r="N177" s="8">
        <f t="shared" si="21"/>
        <v>0</v>
      </c>
      <c r="O177" s="8">
        <f t="shared" si="22"/>
        <v>75</v>
      </c>
      <c r="P177" s="8">
        <f t="shared" si="23"/>
        <v>83.5</v>
      </c>
      <c r="Q177" s="9">
        <f t="shared" si="24"/>
        <v>32.524999999999999</v>
      </c>
      <c r="R177" s="9">
        <f t="shared" si="25"/>
        <v>52.125</v>
      </c>
      <c r="S177" s="9">
        <f t="shared" si="26"/>
        <v>60.075000000000003</v>
      </c>
      <c r="T177" s="9">
        <f t="shared" si="27"/>
        <v>45.875</v>
      </c>
      <c r="U177" s="8">
        <f t="shared" si="28"/>
        <v>48.241666666666674</v>
      </c>
      <c r="V177" s="8">
        <f t="shared" si="29"/>
        <v>47.650000000000006</v>
      </c>
    </row>
    <row r="178" spans="1:22" ht="13.5" x14ac:dyDescent="0.25">
      <c r="A178" s="3">
        <f>RSI!A178</f>
        <v>42262</v>
      </c>
      <c r="B178" s="2">
        <f>RSI!B178</f>
        <v>9.2042000000000002</v>
      </c>
      <c r="C178" s="2">
        <f>RSI!I178</f>
        <v>57.636413313548672</v>
      </c>
      <c r="D178" s="2">
        <f>MACD!E178</f>
        <v>0.11543510711006633</v>
      </c>
      <c r="E178" s="2">
        <f>MACD!F178</f>
        <v>4.2346918920256479E-2</v>
      </c>
      <c r="F178" s="2">
        <f>'Moving Avg'!D178</f>
        <v>9.1717199999999988</v>
      </c>
      <c r="G178" s="2">
        <f>'Moving Avg'!F178</f>
        <v>8.9971250000000005</v>
      </c>
      <c r="H178" s="2">
        <f>'Moving Avg'!G178</f>
        <v>8.9185780000000019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CONFIRMED BULLISH</v>
      </c>
      <c r="M178" s="8">
        <f t="shared" si="20"/>
        <v>25</v>
      </c>
      <c r="N178" s="8">
        <f t="shared" si="21"/>
        <v>0</v>
      </c>
      <c r="O178" s="8">
        <f t="shared" si="22"/>
        <v>75</v>
      </c>
      <c r="P178" s="8">
        <f t="shared" si="23"/>
        <v>83.5</v>
      </c>
      <c r="Q178" s="9">
        <f t="shared" si="24"/>
        <v>32.524999999999999</v>
      </c>
      <c r="R178" s="9">
        <f t="shared" si="25"/>
        <v>52.125</v>
      </c>
      <c r="S178" s="9">
        <f t="shared" si="26"/>
        <v>60.075000000000003</v>
      </c>
      <c r="T178" s="9">
        <f t="shared" si="27"/>
        <v>45.875</v>
      </c>
      <c r="U178" s="8">
        <f t="shared" si="28"/>
        <v>48.241666666666674</v>
      </c>
      <c r="V178" s="8">
        <f t="shared" si="29"/>
        <v>47.650000000000006</v>
      </c>
    </row>
    <row r="179" spans="1:22" ht="13.5" x14ac:dyDescent="0.25">
      <c r="A179" s="3">
        <f>RSI!A179</f>
        <v>42263</v>
      </c>
      <c r="B179" s="2">
        <f>RSI!B179</f>
        <v>8.8125</v>
      </c>
      <c r="C179" s="2">
        <f>RSI!I179</f>
        <v>43.974588594085937</v>
      </c>
      <c r="D179" s="2">
        <f>MACD!E179</f>
        <v>0.12564177085698702</v>
      </c>
      <c r="E179" s="2">
        <f>MACD!F179</f>
        <v>5.9005889307602588E-2</v>
      </c>
      <c r="F179" s="2">
        <f>'Moving Avg'!D179</f>
        <v>9.1096199999999996</v>
      </c>
      <c r="G179" s="2">
        <f>'Moving Avg'!F179</f>
        <v>8.9952150000000017</v>
      </c>
      <c r="H179" s="2">
        <f>'Moving Avg'!G179</f>
        <v>8.9176300000000026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BULLISH DIVERGENCE</v>
      </c>
      <c r="M179" s="8">
        <f t="shared" si="20"/>
        <v>25</v>
      </c>
      <c r="N179" s="8">
        <f t="shared" si="21"/>
        <v>0</v>
      </c>
      <c r="O179" s="8">
        <f t="shared" si="22"/>
        <v>75</v>
      </c>
      <c r="P179" s="8">
        <f t="shared" si="23"/>
        <v>66.5</v>
      </c>
      <c r="Q179" s="9">
        <f t="shared" si="24"/>
        <v>29.975000000000001</v>
      </c>
      <c r="R179" s="9">
        <f t="shared" si="25"/>
        <v>47.875</v>
      </c>
      <c r="S179" s="9">
        <f t="shared" si="26"/>
        <v>52.424999999999997</v>
      </c>
      <c r="T179" s="9">
        <f t="shared" si="27"/>
        <v>41.625</v>
      </c>
      <c r="U179" s="8">
        <f t="shared" si="28"/>
        <v>43.42499999999999</v>
      </c>
      <c r="V179" s="8">
        <f t="shared" si="29"/>
        <v>42.974999999999994</v>
      </c>
    </row>
    <row r="180" spans="1:22" ht="13.5" x14ac:dyDescent="0.25">
      <c r="A180" s="3">
        <f>RSI!A180</f>
        <v>42264</v>
      </c>
      <c r="B180" s="2">
        <f>RSI!B180</f>
        <v>8.5975999999999999</v>
      </c>
      <c r="C180" s="2">
        <f>RSI!I180</f>
        <v>38.572550464986968</v>
      </c>
      <c r="D180" s="2">
        <f>MACD!E180</f>
        <v>7.5698937372585817E-2</v>
      </c>
      <c r="E180" s="2">
        <f>MACD!F180</f>
        <v>6.2344498920599234E-2</v>
      </c>
      <c r="F180" s="2">
        <f>'Moving Avg'!D180</f>
        <v>9.0045400000000004</v>
      </c>
      <c r="G180" s="2">
        <f>'Moving Avg'!F180</f>
        <v>8.9956950000000013</v>
      </c>
      <c r="H180" s="2">
        <f>'Moving Avg'!G180</f>
        <v>8.9123840000000012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  <c r="M180" s="8">
        <f t="shared" si="20"/>
        <v>25</v>
      </c>
      <c r="N180" s="8">
        <f t="shared" si="21"/>
        <v>0</v>
      </c>
      <c r="O180" s="8">
        <f t="shared" si="22"/>
        <v>75</v>
      </c>
      <c r="P180" s="8">
        <f t="shared" si="23"/>
        <v>16.5</v>
      </c>
      <c r="Q180" s="9">
        <f t="shared" si="24"/>
        <v>22.475000000000001</v>
      </c>
      <c r="R180" s="9">
        <f t="shared" si="25"/>
        <v>35.375</v>
      </c>
      <c r="S180" s="9">
        <f t="shared" si="26"/>
        <v>29.925000000000001</v>
      </c>
      <c r="T180" s="9">
        <f t="shared" si="27"/>
        <v>29.125</v>
      </c>
      <c r="U180" s="8">
        <f t="shared" si="28"/>
        <v>29.258333333333336</v>
      </c>
      <c r="V180" s="8">
        <f t="shared" si="29"/>
        <v>29.225000000000001</v>
      </c>
    </row>
    <row r="181" spans="1:22" ht="13.5" x14ac:dyDescent="0.25">
      <c r="A181" s="3">
        <f>RSI!A181</f>
        <v>42265</v>
      </c>
      <c r="B181" s="2">
        <f>RSI!B181</f>
        <v>8.5975999999999999</v>
      </c>
      <c r="C181" s="2">
        <f>RSI!I181</f>
        <v>38.572550464986968</v>
      </c>
      <c r="D181" s="2">
        <f>MACD!E181</f>
        <v>3.5815532934693195E-2</v>
      </c>
      <c r="E181" s="2">
        <f>MACD!F181</f>
        <v>5.7038705723418029E-2</v>
      </c>
      <c r="F181" s="2">
        <f>'Moving Avg'!D181</f>
        <v>8.8832199999999997</v>
      </c>
      <c r="G181" s="2">
        <f>'Moving Avg'!F181</f>
        <v>8.9835150000000024</v>
      </c>
      <c r="H181" s="2">
        <f>'Moving Avg'!G181</f>
        <v>8.9071379999999998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  <c r="M181" s="8">
        <f t="shared" si="20"/>
        <v>25</v>
      </c>
      <c r="N181" s="8">
        <f t="shared" si="21"/>
        <v>100</v>
      </c>
      <c r="O181" s="8">
        <f t="shared" si="22"/>
        <v>75</v>
      </c>
      <c r="P181" s="8">
        <f t="shared" si="23"/>
        <v>16.5</v>
      </c>
      <c r="Q181" s="9">
        <f t="shared" si="24"/>
        <v>57.475000000000001</v>
      </c>
      <c r="R181" s="9">
        <f t="shared" si="25"/>
        <v>55.375</v>
      </c>
      <c r="S181" s="9">
        <f t="shared" si="26"/>
        <v>44.924999999999997</v>
      </c>
      <c r="T181" s="9">
        <f t="shared" si="27"/>
        <v>54.125</v>
      </c>
      <c r="U181" s="8">
        <f t="shared" si="28"/>
        <v>52.591666666666661</v>
      </c>
      <c r="V181" s="8">
        <f t="shared" si="29"/>
        <v>52.974999999999994</v>
      </c>
    </row>
    <row r="182" spans="1:22" ht="13.5" x14ac:dyDescent="0.25">
      <c r="A182" s="3">
        <f>RSI!A182</f>
        <v>42268</v>
      </c>
      <c r="B182" s="2">
        <f>RSI!B182</f>
        <v>8.5975999999999999</v>
      </c>
      <c r="C182" s="2">
        <f>RSI!I182</f>
        <v>38.572550464986975</v>
      </c>
      <c r="D182" s="2">
        <f>MACD!E182</f>
        <v>4.2679592818188894E-3</v>
      </c>
      <c r="E182" s="2">
        <f>MACD!F182</f>
        <v>4.6484556435098204E-2</v>
      </c>
      <c r="F182" s="2">
        <f>'Moving Avg'!D182</f>
        <v>8.7619000000000007</v>
      </c>
      <c r="G182" s="2">
        <f>'Moving Avg'!F182</f>
        <v>8.9713350000000016</v>
      </c>
      <c r="H182" s="2">
        <f>'Moving Avg'!G182</f>
        <v>8.9018920000000001</v>
      </c>
      <c r="I182" s="2">
        <f>'Moving Avg'!H182</f>
        <v>0</v>
      </c>
      <c r="J182" s="6" t="str">
        <f>OBV!F182</f>
        <v>BEARISH</v>
      </c>
      <c r="K182" s="6" t="str">
        <f>OBV!G182</f>
        <v>NEUTRAL</v>
      </c>
      <c r="L182" s="6" t="str">
        <f>OBV!H182</f>
        <v>CONFIRMED BEARISH</v>
      </c>
      <c r="M182" s="8">
        <f t="shared" si="20"/>
        <v>25</v>
      </c>
      <c r="N182" s="8">
        <f t="shared" si="21"/>
        <v>100</v>
      </c>
      <c r="O182" s="8">
        <f t="shared" si="22"/>
        <v>75</v>
      </c>
      <c r="P182" s="8">
        <f t="shared" si="23"/>
        <v>16.5</v>
      </c>
      <c r="Q182" s="9">
        <f t="shared" si="24"/>
        <v>57.475000000000001</v>
      </c>
      <c r="R182" s="9">
        <f t="shared" si="25"/>
        <v>55.375</v>
      </c>
      <c r="S182" s="9">
        <f t="shared" si="26"/>
        <v>44.924999999999997</v>
      </c>
      <c r="T182" s="9">
        <f t="shared" si="27"/>
        <v>54.125</v>
      </c>
      <c r="U182" s="8">
        <f t="shared" si="28"/>
        <v>52.591666666666661</v>
      </c>
      <c r="V182" s="8">
        <f t="shared" si="29"/>
        <v>52.974999999999994</v>
      </c>
    </row>
    <row r="183" spans="1:22" ht="13.5" x14ac:dyDescent="0.25">
      <c r="A183" s="3">
        <f>RSI!A183</f>
        <v>42269</v>
      </c>
      <c r="B183" s="2">
        <f>RSI!B183</f>
        <v>8.5737000000000005</v>
      </c>
      <c r="C183" s="2">
        <f>RSI!I183</f>
        <v>37.925405423619864</v>
      </c>
      <c r="D183" s="2">
        <f>MACD!E183</f>
        <v>2.1073501755697777E-2</v>
      </c>
      <c r="E183" s="2">
        <f>MACD!F183</f>
        <v>4.1402345499218118E-2</v>
      </c>
      <c r="F183" s="2">
        <f>'Moving Avg'!D183</f>
        <v>8.6357999999999997</v>
      </c>
      <c r="G183" s="2">
        <f>'Moving Avg'!F183</f>
        <v>8.9579600000000017</v>
      </c>
      <c r="H183" s="2">
        <f>'Moving Avg'!G183</f>
        <v>8.8961679999999994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  <c r="M183" s="8">
        <f t="shared" si="20"/>
        <v>25</v>
      </c>
      <c r="N183" s="8">
        <f t="shared" si="21"/>
        <v>100</v>
      </c>
      <c r="O183" s="8">
        <f t="shared" si="22"/>
        <v>75</v>
      </c>
      <c r="P183" s="8">
        <f t="shared" si="23"/>
        <v>16.5</v>
      </c>
      <c r="Q183" s="9">
        <f t="shared" si="24"/>
        <v>57.475000000000001</v>
      </c>
      <c r="R183" s="9">
        <f t="shared" si="25"/>
        <v>55.375</v>
      </c>
      <c r="S183" s="9">
        <f t="shared" si="26"/>
        <v>44.924999999999997</v>
      </c>
      <c r="T183" s="9">
        <f t="shared" si="27"/>
        <v>54.125</v>
      </c>
      <c r="U183" s="8">
        <f t="shared" si="28"/>
        <v>52.591666666666661</v>
      </c>
      <c r="V183" s="8">
        <f t="shared" si="29"/>
        <v>52.974999999999994</v>
      </c>
    </row>
    <row r="184" spans="1:22" ht="13.5" x14ac:dyDescent="0.25">
      <c r="A184" s="3">
        <f>RSI!A184</f>
        <v>42270</v>
      </c>
      <c r="B184" s="2">
        <f>RSI!B184</f>
        <v>8.5737000000000005</v>
      </c>
      <c r="C184" s="2">
        <f>RSI!I184</f>
        <v>37.925405423619864</v>
      </c>
      <c r="D184" s="2">
        <f>MACD!E184</f>
        <v>7.699780424371383E-2</v>
      </c>
      <c r="E184" s="2">
        <f>MACD!F184</f>
        <v>4.8521437248117263E-2</v>
      </c>
      <c r="F184" s="2">
        <f>'Moving Avg'!D184</f>
        <v>8.5880400000000012</v>
      </c>
      <c r="G184" s="2">
        <f>'Moving Avg'!F184</f>
        <v>8.9314500000000017</v>
      </c>
      <c r="H184" s="2">
        <f>'Moving Avg'!G184</f>
        <v>8.8957059999999988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0"/>
        <v>25</v>
      </c>
      <c r="N184" s="8">
        <f t="shared" si="21"/>
        <v>0</v>
      </c>
      <c r="O184" s="8">
        <f t="shared" si="22"/>
        <v>75</v>
      </c>
      <c r="P184" s="8">
        <f t="shared" si="23"/>
        <v>16.5</v>
      </c>
      <c r="Q184" s="9">
        <f t="shared" si="24"/>
        <v>22.475000000000001</v>
      </c>
      <c r="R184" s="9">
        <f t="shared" si="25"/>
        <v>35.375</v>
      </c>
      <c r="S184" s="9">
        <f t="shared" si="26"/>
        <v>29.925000000000001</v>
      </c>
      <c r="T184" s="9">
        <f t="shared" si="27"/>
        <v>29.125</v>
      </c>
      <c r="U184" s="8">
        <f t="shared" si="28"/>
        <v>29.258333333333336</v>
      </c>
      <c r="V184" s="8">
        <f t="shared" si="29"/>
        <v>29.225000000000001</v>
      </c>
    </row>
    <row r="185" spans="1:22" ht="13.5" x14ac:dyDescent="0.25">
      <c r="A185" s="3">
        <f>RSI!A185</f>
        <v>42275</v>
      </c>
      <c r="B185" s="2">
        <f>RSI!B185</f>
        <v>8.5737000000000005</v>
      </c>
      <c r="C185" s="2">
        <f>RSI!I185</f>
        <v>37.925405423619857</v>
      </c>
      <c r="D185" s="2">
        <f>MACD!E185</f>
        <v>0.12619550215604924</v>
      </c>
      <c r="E185" s="2">
        <f>MACD!F185</f>
        <v>6.4056250229703668E-2</v>
      </c>
      <c r="F185" s="2">
        <f>'Moving Avg'!D185</f>
        <v>8.583260000000001</v>
      </c>
      <c r="G185" s="2">
        <f>'Moving Avg'!F185</f>
        <v>8.9049399999999999</v>
      </c>
      <c r="H185" s="2">
        <f>'Moving Avg'!G185</f>
        <v>8.9003199999999989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  <c r="M185" s="8">
        <f t="shared" si="20"/>
        <v>25</v>
      </c>
      <c r="N185" s="8">
        <f t="shared" si="21"/>
        <v>0</v>
      </c>
      <c r="O185" s="8">
        <f t="shared" si="22"/>
        <v>75</v>
      </c>
      <c r="P185" s="8">
        <f t="shared" si="23"/>
        <v>16.5</v>
      </c>
      <c r="Q185" s="9">
        <f t="shared" si="24"/>
        <v>22.475000000000001</v>
      </c>
      <c r="R185" s="9">
        <f t="shared" si="25"/>
        <v>35.375</v>
      </c>
      <c r="S185" s="9">
        <f t="shared" si="26"/>
        <v>29.925000000000001</v>
      </c>
      <c r="T185" s="9">
        <f t="shared" si="27"/>
        <v>29.125</v>
      </c>
      <c r="U185" s="8">
        <f t="shared" si="28"/>
        <v>29.258333333333336</v>
      </c>
      <c r="V185" s="8">
        <f t="shared" si="29"/>
        <v>29.225000000000001</v>
      </c>
    </row>
    <row r="186" spans="1:22" ht="13.5" x14ac:dyDescent="0.25">
      <c r="A186" s="3">
        <f>RSI!A186</f>
        <v>42276</v>
      </c>
      <c r="B186" s="2">
        <f>RSI!B186</f>
        <v>8.3204999999999991</v>
      </c>
      <c r="C186" s="2">
        <f>RSI!I186</f>
        <v>31.035647889070233</v>
      </c>
      <c r="D186" s="2">
        <f>MACD!E186</f>
        <v>0.20081027400011919</v>
      </c>
      <c r="E186" s="2">
        <f>MACD!F186</f>
        <v>9.1407054983786776E-2</v>
      </c>
      <c r="F186" s="2">
        <f>'Moving Avg'!D186</f>
        <v>8.5278400000000012</v>
      </c>
      <c r="G186" s="2">
        <f>'Moving Avg'!F186</f>
        <v>8.8521600000000014</v>
      </c>
      <c r="H186" s="2">
        <f>'Moving Avg'!G186</f>
        <v>8.8948859999999996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  <c r="M186" s="8">
        <f t="shared" si="20"/>
        <v>25</v>
      </c>
      <c r="N186" s="8">
        <f t="shared" si="21"/>
        <v>0</v>
      </c>
      <c r="O186" s="8">
        <f t="shared" si="22"/>
        <v>75</v>
      </c>
      <c r="P186" s="8">
        <f t="shared" si="23"/>
        <v>16.5</v>
      </c>
      <c r="Q186" s="9">
        <f t="shared" si="24"/>
        <v>22.475000000000001</v>
      </c>
      <c r="R186" s="9">
        <f t="shared" si="25"/>
        <v>35.375</v>
      </c>
      <c r="S186" s="9">
        <f t="shared" si="26"/>
        <v>29.925000000000001</v>
      </c>
      <c r="T186" s="9">
        <f t="shared" si="27"/>
        <v>29.125</v>
      </c>
      <c r="U186" s="8">
        <f t="shared" si="28"/>
        <v>29.258333333333336</v>
      </c>
      <c r="V186" s="8">
        <f t="shared" si="29"/>
        <v>29.225000000000001</v>
      </c>
    </row>
    <row r="187" spans="1:22" ht="13.5" x14ac:dyDescent="0.25">
      <c r="A187" s="3">
        <f>RSI!A187</f>
        <v>42277</v>
      </c>
      <c r="B187" s="2">
        <f>RSI!B187</f>
        <v>8.3588000000000005</v>
      </c>
      <c r="C187" s="2">
        <f>RSI!I187</f>
        <v>33.017870442736779</v>
      </c>
      <c r="D187" s="2">
        <f>MACD!E187</f>
        <v>0.2642143228921956</v>
      </c>
      <c r="E187" s="2">
        <f>MACD!F187</f>
        <v>0.12596850856546854</v>
      </c>
      <c r="F187" s="2">
        <f>'Moving Avg'!D187</f>
        <v>8.480080000000001</v>
      </c>
      <c r="G187" s="2">
        <f>'Moving Avg'!F187</f>
        <v>8.8012949999999996</v>
      </c>
      <c r="H187" s="2">
        <f>'Moving Avg'!G187</f>
        <v>8.8902179999999991</v>
      </c>
      <c r="I187" s="2">
        <f>'Moving Avg'!H187</f>
        <v>0</v>
      </c>
      <c r="J187" s="6" t="str">
        <f>OBV!F187</f>
        <v>BULLISH</v>
      </c>
      <c r="K187" s="6" t="str">
        <f>OBV!G187</f>
        <v>STRONG</v>
      </c>
      <c r="L187" s="6" t="str">
        <f>OBV!H187</f>
        <v>BULLISH DIVERGENCE</v>
      </c>
      <c r="M187" s="8">
        <f t="shared" si="20"/>
        <v>25</v>
      </c>
      <c r="N187" s="8">
        <f t="shared" si="21"/>
        <v>0</v>
      </c>
      <c r="O187" s="8">
        <f t="shared" si="22"/>
        <v>75</v>
      </c>
      <c r="P187" s="8">
        <f t="shared" si="23"/>
        <v>83</v>
      </c>
      <c r="Q187" s="9">
        <f t="shared" si="24"/>
        <v>32.450000000000003</v>
      </c>
      <c r="R187" s="9">
        <f t="shared" si="25"/>
        <v>52</v>
      </c>
      <c r="S187" s="9">
        <f t="shared" si="26"/>
        <v>59.85</v>
      </c>
      <c r="T187" s="9">
        <f t="shared" si="27"/>
        <v>45.75</v>
      </c>
      <c r="U187" s="8">
        <f t="shared" si="28"/>
        <v>48.1</v>
      </c>
      <c r="V187" s="8">
        <f t="shared" si="29"/>
        <v>47.512500000000003</v>
      </c>
    </row>
    <row r="188" spans="1:22" ht="13.5" x14ac:dyDescent="0.25">
      <c r="A188" s="3">
        <f>RSI!A188</f>
        <v>42278</v>
      </c>
      <c r="B188" s="2">
        <f>RSI!B188</f>
        <v>8.3588000000000005</v>
      </c>
      <c r="C188" s="2">
        <f>RSI!I188</f>
        <v>33.017870442736779</v>
      </c>
      <c r="D188" s="2">
        <f>MACD!E188</f>
        <v>0.32051305837296873</v>
      </c>
      <c r="E188" s="2">
        <f>MACD!F188</f>
        <v>0.16487741852696858</v>
      </c>
      <c r="F188" s="2">
        <f>'Moving Avg'!D188</f>
        <v>8.4371000000000009</v>
      </c>
      <c r="G188" s="2">
        <f>'Moving Avg'!F188</f>
        <v>8.7504300000000015</v>
      </c>
      <c r="H188" s="2">
        <f>'Moving Avg'!G188</f>
        <v>8.8855499999999985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BULLISH DIVERGENCE</v>
      </c>
      <c r="M188" s="8">
        <f t="shared" si="20"/>
        <v>25</v>
      </c>
      <c r="N188" s="8">
        <f t="shared" si="21"/>
        <v>0</v>
      </c>
      <c r="O188" s="8">
        <f t="shared" si="22"/>
        <v>75</v>
      </c>
      <c r="P188" s="8">
        <f t="shared" si="23"/>
        <v>83</v>
      </c>
      <c r="Q188" s="9">
        <f t="shared" si="24"/>
        <v>32.450000000000003</v>
      </c>
      <c r="R188" s="9">
        <f t="shared" si="25"/>
        <v>52</v>
      </c>
      <c r="S188" s="9">
        <f t="shared" si="26"/>
        <v>59.85</v>
      </c>
      <c r="T188" s="9">
        <f t="shared" si="27"/>
        <v>45.75</v>
      </c>
      <c r="U188" s="8">
        <f t="shared" si="28"/>
        <v>48.1</v>
      </c>
      <c r="V188" s="8">
        <f t="shared" si="29"/>
        <v>47.512500000000003</v>
      </c>
    </row>
    <row r="189" spans="1:22" ht="13.5" x14ac:dyDescent="0.25">
      <c r="A189" s="3">
        <f>RSI!A189</f>
        <v>42279</v>
      </c>
      <c r="B189" s="2">
        <f>RSI!B189</f>
        <v>8.1151999999999997</v>
      </c>
      <c r="C189" s="2">
        <f>RSI!I189</f>
        <v>27.242030999816706</v>
      </c>
      <c r="D189" s="2">
        <f>MACD!E189</f>
        <v>0.3283862778137685</v>
      </c>
      <c r="E189" s="2">
        <f>MACD!F189</f>
        <v>0.19757919038432858</v>
      </c>
      <c r="F189" s="2">
        <f>'Moving Avg'!D189</f>
        <v>8.3454000000000015</v>
      </c>
      <c r="G189" s="2">
        <f>'Moving Avg'!F189</f>
        <v>8.7012350000000005</v>
      </c>
      <c r="H189" s="2">
        <f>'Moving Avg'!G189</f>
        <v>8.8760099999999991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BULLISH DIVERGENCE</v>
      </c>
      <c r="M189" s="8">
        <f t="shared" si="20"/>
        <v>50</v>
      </c>
      <c r="N189" s="8">
        <f t="shared" si="21"/>
        <v>0</v>
      </c>
      <c r="O189" s="8">
        <f t="shared" si="22"/>
        <v>75</v>
      </c>
      <c r="P189" s="8">
        <f t="shared" si="23"/>
        <v>83</v>
      </c>
      <c r="Q189" s="9">
        <f t="shared" si="24"/>
        <v>41.2</v>
      </c>
      <c r="R189" s="9">
        <f t="shared" si="25"/>
        <v>57</v>
      </c>
      <c r="S189" s="9">
        <f t="shared" si="26"/>
        <v>63.6</v>
      </c>
      <c r="T189" s="9">
        <f t="shared" si="27"/>
        <v>52</v>
      </c>
      <c r="U189" s="8">
        <f t="shared" si="28"/>
        <v>53.933333333333337</v>
      </c>
      <c r="V189" s="8">
        <f t="shared" si="29"/>
        <v>53.45</v>
      </c>
    </row>
    <row r="190" spans="1:22" ht="13.5" x14ac:dyDescent="0.25">
      <c r="A190" s="3">
        <f>RSI!A190</f>
        <v>42282</v>
      </c>
      <c r="B190" s="2">
        <f>RSI!B190</f>
        <v>8.1151999999999997</v>
      </c>
      <c r="C190" s="2">
        <f>RSI!I190</f>
        <v>27.24203099981672</v>
      </c>
      <c r="D190" s="2">
        <f>MACD!E190</f>
        <v>0.30569736110426859</v>
      </c>
      <c r="E190" s="2">
        <f>MACD!F190</f>
        <v>0.2192028245283166</v>
      </c>
      <c r="F190" s="2">
        <f>'Moving Avg'!D190</f>
        <v>8.2537000000000003</v>
      </c>
      <c r="G190" s="2">
        <f>'Moving Avg'!F190</f>
        <v>8.676639999999999</v>
      </c>
      <c r="H190" s="2">
        <f>'Moving Avg'!G190</f>
        <v>8.8664699999999996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BULLISH DIVERGENCE</v>
      </c>
      <c r="M190" s="8">
        <f t="shared" si="20"/>
        <v>50</v>
      </c>
      <c r="N190" s="8">
        <f t="shared" si="21"/>
        <v>0</v>
      </c>
      <c r="O190" s="8">
        <f t="shared" si="22"/>
        <v>75</v>
      </c>
      <c r="P190" s="8">
        <f t="shared" si="23"/>
        <v>83</v>
      </c>
      <c r="Q190" s="9">
        <f t="shared" si="24"/>
        <v>41.2</v>
      </c>
      <c r="R190" s="9">
        <f t="shared" si="25"/>
        <v>57</v>
      </c>
      <c r="S190" s="9">
        <f t="shared" si="26"/>
        <v>63.6</v>
      </c>
      <c r="T190" s="9">
        <f t="shared" si="27"/>
        <v>52</v>
      </c>
      <c r="U190" s="8">
        <f t="shared" si="28"/>
        <v>53.933333333333337</v>
      </c>
      <c r="V190" s="8">
        <f t="shared" si="29"/>
        <v>53.45</v>
      </c>
    </row>
    <row r="191" spans="1:22" ht="13.5" x14ac:dyDescent="0.25">
      <c r="A191" s="3">
        <f>RSI!A191</f>
        <v>42283</v>
      </c>
      <c r="B191" s="2">
        <f>RSI!B191</f>
        <v>8.3539999999999992</v>
      </c>
      <c r="C191" s="2">
        <f>RSI!I191</f>
        <v>39.311747994877905</v>
      </c>
      <c r="D191" s="2">
        <f>MACD!E191</f>
        <v>0.27224596070674778</v>
      </c>
      <c r="E191" s="2">
        <f>MACD!F191</f>
        <v>0.22981145176400283</v>
      </c>
      <c r="F191" s="2">
        <f>'Moving Avg'!D191</f>
        <v>8.2604000000000006</v>
      </c>
      <c r="G191" s="2">
        <f>'Moving Avg'!F191</f>
        <v>8.6639850000000003</v>
      </c>
      <c r="H191" s="2">
        <f>'Moving Avg'!G191</f>
        <v>8.8617059999999981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CONFIRMED BULLISH</v>
      </c>
      <c r="M191" s="8">
        <f t="shared" si="20"/>
        <v>25</v>
      </c>
      <c r="N191" s="8">
        <f t="shared" si="21"/>
        <v>0</v>
      </c>
      <c r="O191" s="8">
        <f t="shared" si="22"/>
        <v>75</v>
      </c>
      <c r="P191" s="8">
        <f t="shared" si="23"/>
        <v>100</v>
      </c>
      <c r="Q191" s="9">
        <f t="shared" si="24"/>
        <v>35</v>
      </c>
      <c r="R191" s="9">
        <f t="shared" si="25"/>
        <v>56.25</v>
      </c>
      <c r="S191" s="9">
        <f t="shared" si="26"/>
        <v>67.5</v>
      </c>
      <c r="T191" s="9">
        <f t="shared" si="27"/>
        <v>50</v>
      </c>
      <c r="U191" s="8">
        <f t="shared" si="28"/>
        <v>52.916666666666664</v>
      </c>
      <c r="V191" s="8">
        <f t="shared" si="29"/>
        <v>52.1875</v>
      </c>
    </row>
    <row r="192" spans="1:22" ht="13.5" x14ac:dyDescent="0.25">
      <c r="A192" s="3">
        <f>RSI!A192</f>
        <v>42284</v>
      </c>
      <c r="B192" s="2">
        <f>RSI!B192</f>
        <v>8.3588000000000005</v>
      </c>
      <c r="C192" s="2">
        <f>RSI!I192</f>
        <v>39.528896085385107</v>
      </c>
      <c r="D192" s="2">
        <f>MACD!E192</f>
        <v>0.24535559332171886</v>
      </c>
      <c r="E192" s="2">
        <f>MACD!F192</f>
        <v>0.23292028007554605</v>
      </c>
      <c r="F192" s="2">
        <f>'Moving Avg'!D192</f>
        <v>8.2604000000000006</v>
      </c>
      <c r="G192" s="2">
        <f>'Moving Avg'!F192</f>
        <v>8.6515699999999995</v>
      </c>
      <c r="H192" s="2">
        <f>'Moving Avg'!G192</f>
        <v>8.8570379999999975</v>
      </c>
      <c r="I192" s="2">
        <f>'Moving Avg'!H192</f>
        <v>0</v>
      </c>
      <c r="J192" s="6" t="str">
        <f>OBV!F192</f>
        <v>BULLISH</v>
      </c>
      <c r="K192" s="6" t="str">
        <f>OBV!G192</f>
        <v>STRONG</v>
      </c>
      <c r="L192" s="6" t="str">
        <f>OBV!H192</f>
        <v>NEUTRAL</v>
      </c>
      <c r="M192" s="8">
        <f t="shared" si="20"/>
        <v>25</v>
      </c>
      <c r="N192" s="8">
        <f t="shared" si="21"/>
        <v>0</v>
      </c>
      <c r="O192" s="8">
        <f t="shared" si="22"/>
        <v>75</v>
      </c>
      <c r="P192" s="8">
        <f t="shared" si="23"/>
        <v>66</v>
      </c>
      <c r="Q192" s="9">
        <f t="shared" si="24"/>
        <v>29.9</v>
      </c>
      <c r="R192" s="9">
        <f t="shared" si="25"/>
        <v>47.75</v>
      </c>
      <c r="S192" s="9">
        <f t="shared" si="26"/>
        <v>52.2</v>
      </c>
      <c r="T192" s="9">
        <f t="shared" si="27"/>
        <v>41.5</v>
      </c>
      <c r="U192" s="8">
        <f t="shared" si="28"/>
        <v>43.283333333333339</v>
      </c>
      <c r="V192" s="8">
        <f t="shared" si="29"/>
        <v>42.837500000000006</v>
      </c>
    </row>
    <row r="193" spans="1:22" ht="13.5" x14ac:dyDescent="0.25">
      <c r="A193" s="3">
        <f>RSI!A193</f>
        <v>42285</v>
      </c>
      <c r="B193" s="2">
        <f>RSI!B193</f>
        <v>8.3588000000000005</v>
      </c>
      <c r="C193" s="2">
        <f>RSI!I193</f>
        <v>39.528896085385107</v>
      </c>
      <c r="D193" s="2">
        <f>MACD!E193</f>
        <v>0.22053601097365672</v>
      </c>
      <c r="E193" s="2">
        <f>MACD!F193</f>
        <v>0.2304434262551682</v>
      </c>
      <c r="F193" s="2">
        <f>'Moving Avg'!D193</f>
        <v>8.2604000000000006</v>
      </c>
      <c r="G193" s="2">
        <f>'Moving Avg'!F193</f>
        <v>8.6262549999999969</v>
      </c>
      <c r="H193" s="2">
        <f>'Moving Avg'!G193</f>
        <v>8.852369999999997</v>
      </c>
      <c r="I193" s="2">
        <f>'Moving Avg'!H193</f>
        <v>0</v>
      </c>
      <c r="J193" s="6" t="str">
        <f>OBV!F193</f>
        <v>BULLISH</v>
      </c>
      <c r="K193" s="6" t="str">
        <f>OBV!G193</f>
        <v>STRONG</v>
      </c>
      <c r="L193" s="6" t="str">
        <f>OBV!H193</f>
        <v>NEUTRAL</v>
      </c>
      <c r="M193" s="8">
        <f t="shared" si="20"/>
        <v>25</v>
      </c>
      <c r="N193" s="8">
        <f t="shared" si="21"/>
        <v>45</v>
      </c>
      <c r="O193" s="8">
        <f t="shared" si="22"/>
        <v>75</v>
      </c>
      <c r="P193" s="8">
        <f t="shared" si="23"/>
        <v>66</v>
      </c>
      <c r="Q193" s="9">
        <f t="shared" si="24"/>
        <v>45.65</v>
      </c>
      <c r="R193" s="9">
        <f t="shared" si="25"/>
        <v>56.75</v>
      </c>
      <c r="S193" s="9">
        <f t="shared" si="26"/>
        <v>58.95</v>
      </c>
      <c r="T193" s="9">
        <f t="shared" si="27"/>
        <v>52.75</v>
      </c>
      <c r="U193" s="8">
        <f t="shared" si="28"/>
        <v>53.783333333333339</v>
      </c>
      <c r="V193" s="8">
        <f t="shared" si="29"/>
        <v>53.525000000000006</v>
      </c>
    </row>
    <row r="194" spans="1:22" ht="13.5" x14ac:dyDescent="0.25">
      <c r="A194" s="3">
        <f>RSI!A194</f>
        <v>42286</v>
      </c>
      <c r="B194" s="2">
        <f>RSI!B194</f>
        <v>8.5497999999999994</v>
      </c>
      <c r="C194" s="2">
        <f>RSI!I194</f>
        <v>48.099042687491625</v>
      </c>
      <c r="D194" s="2">
        <f>MACD!E194</f>
        <v>0.18687809305453484</v>
      </c>
      <c r="E194" s="2">
        <f>MACD!F194</f>
        <v>0.22173035961504153</v>
      </c>
      <c r="F194" s="2">
        <f>'Moving Avg'!D194</f>
        <v>8.3473199999999999</v>
      </c>
      <c r="G194" s="2">
        <f>'Moving Avg'!F194</f>
        <v>8.5975950000000019</v>
      </c>
      <c r="H194" s="2">
        <f>'Moving Avg'!G194</f>
        <v>8.8470919999999982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CONFIRMED BULLISH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75</v>
      </c>
      <c r="P194" s="8">
        <f t="shared" ref="P194:P257" si="33">IF(L194="confirmed bullish", 34, IF(L194="bullish divergence",17, 0))+IF(J194="bullish",33,IF(J194="bearish",0,16.5))+IF(K194="strong",33,IF(K194="weak",0,16.5))</f>
        <v>100</v>
      </c>
      <c r="Q194" s="9">
        <f t="shared" si="24"/>
        <v>70</v>
      </c>
      <c r="R194" s="9">
        <f t="shared" si="25"/>
        <v>76.25</v>
      </c>
      <c r="S194" s="9">
        <f t="shared" si="26"/>
        <v>82.5</v>
      </c>
      <c r="T194" s="9">
        <f t="shared" si="27"/>
        <v>75</v>
      </c>
      <c r="U194" s="8">
        <f t="shared" si="28"/>
        <v>76.25</v>
      </c>
      <c r="V194" s="8">
        <f t="shared" si="29"/>
        <v>75.9375</v>
      </c>
    </row>
    <row r="195" spans="1:22" ht="13.5" x14ac:dyDescent="0.25">
      <c r="A195" s="3">
        <f>RSI!A195</f>
        <v>42289</v>
      </c>
      <c r="B195" s="2">
        <f>RSI!B195</f>
        <v>7.31</v>
      </c>
      <c r="C195" s="2">
        <f>RSI!I195</f>
        <v>24.161842510904336</v>
      </c>
      <c r="D195" s="2">
        <f>MACD!E195</f>
        <v>0.25048766627397434</v>
      </c>
      <c r="E195" s="2">
        <f>MACD!F195</f>
        <v>0.22748182094682812</v>
      </c>
      <c r="F195" s="2">
        <f>'Moving Avg'!D195</f>
        <v>8.18628</v>
      </c>
      <c r="G195" s="2">
        <f>'Moving Avg'!F195</f>
        <v>8.5069450000000018</v>
      </c>
      <c r="H195" s="2">
        <f>'Moving Avg'!G195</f>
        <v>8.8160939999999997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  <c r="M195" s="8">
        <f t="shared" si="30"/>
        <v>50</v>
      </c>
      <c r="N195" s="8">
        <f t="shared" si="31"/>
        <v>0</v>
      </c>
      <c r="O195" s="8">
        <f t="shared" si="32"/>
        <v>75</v>
      </c>
      <c r="P195" s="8">
        <f t="shared" si="33"/>
        <v>83</v>
      </c>
      <c r="Q195" s="9">
        <f t="shared" ref="Q195:Q258" si="34">0.35*M195+N195*0.35+O195*0.15+P195*0.15</f>
        <v>41.2</v>
      </c>
      <c r="R195" s="9">
        <f t="shared" ref="R195:R258" si="35">M195*0.2+N195*0.2+O195*0.35+P195*0.25</f>
        <v>57</v>
      </c>
      <c r="S195" s="9">
        <f t="shared" ref="S195:S258" si="36">M195*0.15+N195*0.15+O195*0.25+P195*0.45</f>
        <v>63.6</v>
      </c>
      <c r="T195" s="9">
        <f t="shared" ref="T195:T258" si="37">0.25*SUM(M195:P195)</f>
        <v>52</v>
      </c>
      <c r="U195" s="8">
        <f t="shared" ref="U195:U258" si="38">SUM(Q195:S195)/3</f>
        <v>53.933333333333337</v>
      </c>
      <c r="V195" s="8">
        <f t="shared" ref="V195:V258" si="39">SUM(Q195:T195)/4</f>
        <v>53.45</v>
      </c>
    </row>
    <row r="196" spans="1:22" ht="13.5" x14ac:dyDescent="0.25">
      <c r="A196" s="3">
        <f>RSI!A196</f>
        <v>42290</v>
      </c>
      <c r="B196" s="2">
        <f>RSI!B196</f>
        <v>7.31</v>
      </c>
      <c r="C196" s="2">
        <f>RSI!I196</f>
        <v>24.161842510904336</v>
      </c>
      <c r="D196" s="2">
        <f>MACD!E196</f>
        <v>0.2729169596365093</v>
      </c>
      <c r="E196" s="2">
        <f>MACD!F196</f>
        <v>0.23656884868476435</v>
      </c>
      <c r="F196" s="2">
        <f>'Moving Avg'!D196</f>
        <v>7.9774800000000017</v>
      </c>
      <c r="G196" s="2">
        <f>'Moving Avg'!F196</f>
        <v>8.4122350000000008</v>
      </c>
      <c r="H196" s="2">
        <f>'Moving Avg'!G196</f>
        <v>8.7850959999999993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  <c r="M196" s="8">
        <f t="shared" si="30"/>
        <v>50</v>
      </c>
      <c r="N196" s="8">
        <f t="shared" si="31"/>
        <v>0</v>
      </c>
      <c r="O196" s="8">
        <f t="shared" si="32"/>
        <v>75</v>
      </c>
      <c r="P196" s="8">
        <f t="shared" si="33"/>
        <v>83</v>
      </c>
      <c r="Q196" s="9">
        <f t="shared" si="34"/>
        <v>41.2</v>
      </c>
      <c r="R196" s="9">
        <f t="shared" si="35"/>
        <v>57</v>
      </c>
      <c r="S196" s="9">
        <f t="shared" si="36"/>
        <v>63.6</v>
      </c>
      <c r="T196" s="9">
        <f t="shared" si="37"/>
        <v>52</v>
      </c>
      <c r="U196" s="8">
        <f t="shared" si="38"/>
        <v>53.933333333333337</v>
      </c>
      <c r="V196" s="8">
        <f t="shared" si="39"/>
        <v>53.45</v>
      </c>
    </row>
    <row r="197" spans="1:22" ht="13.5" x14ac:dyDescent="0.25">
      <c r="A197" s="3">
        <f>RSI!A197</f>
        <v>42293</v>
      </c>
      <c r="B197" s="2">
        <f>RSI!B197</f>
        <v>7.52</v>
      </c>
      <c r="C197" s="2">
        <f>RSI!I197</f>
        <v>30.915720078251098</v>
      </c>
      <c r="D197" s="2">
        <f>MACD!E197</f>
        <v>0.28923202469677101</v>
      </c>
      <c r="E197" s="2">
        <f>MACD!F197</f>
        <v>0.24710148388716568</v>
      </c>
      <c r="F197" s="2">
        <f>'Moving Avg'!D197</f>
        <v>7.8097199999999987</v>
      </c>
      <c r="G197" s="2">
        <f>'Moving Avg'!F197</f>
        <v>8.3280250000000002</v>
      </c>
      <c r="H197" s="2">
        <f>'Moving Avg'!G197</f>
        <v>8.753035999999998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  <c r="M197" s="8">
        <f t="shared" si="30"/>
        <v>25</v>
      </c>
      <c r="N197" s="8">
        <f t="shared" si="31"/>
        <v>0</v>
      </c>
      <c r="O197" s="8">
        <f t="shared" si="32"/>
        <v>75</v>
      </c>
      <c r="P197" s="8">
        <f t="shared" si="33"/>
        <v>66.5</v>
      </c>
      <c r="Q197" s="9">
        <f t="shared" si="34"/>
        <v>29.975000000000001</v>
      </c>
      <c r="R197" s="9">
        <f t="shared" si="35"/>
        <v>47.875</v>
      </c>
      <c r="S197" s="9">
        <f t="shared" si="36"/>
        <v>52.424999999999997</v>
      </c>
      <c r="T197" s="9">
        <f t="shared" si="37"/>
        <v>41.625</v>
      </c>
      <c r="U197" s="8">
        <f t="shared" si="38"/>
        <v>43.42499999999999</v>
      </c>
      <c r="V197" s="8">
        <f t="shared" si="39"/>
        <v>42.974999999999994</v>
      </c>
    </row>
    <row r="198" spans="1:22" ht="13.5" x14ac:dyDescent="0.25">
      <c r="A198" s="3">
        <f>RSI!A198</f>
        <v>42296</v>
      </c>
      <c r="B198" s="2">
        <f>RSI!B198</f>
        <v>7.52</v>
      </c>
      <c r="C198" s="2">
        <f>RSI!I198</f>
        <v>30.915720078251098</v>
      </c>
      <c r="D198" s="2">
        <f>MACD!E198</f>
        <v>0.30827736598675415</v>
      </c>
      <c r="E198" s="2">
        <f>MACD!F198</f>
        <v>0.25933666030708341</v>
      </c>
      <c r="F198" s="2">
        <f>'Moving Avg'!D198</f>
        <v>7.6419600000000001</v>
      </c>
      <c r="G198" s="2">
        <f>'Moving Avg'!F198</f>
        <v>8.2438150000000014</v>
      </c>
      <c r="H198" s="2">
        <f>'Moving Avg'!G198</f>
        <v>8.7209759999999967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  <c r="M198" s="8">
        <f t="shared" si="30"/>
        <v>25</v>
      </c>
      <c r="N198" s="8">
        <f t="shared" si="31"/>
        <v>0</v>
      </c>
      <c r="O198" s="8">
        <f t="shared" si="32"/>
        <v>75</v>
      </c>
      <c r="P198" s="8">
        <f t="shared" si="33"/>
        <v>66.5</v>
      </c>
      <c r="Q198" s="9">
        <f t="shared" si="34"/>
        <v>29.975000000000001</v>
      </c>
      <c r="R198" s="9">
        <f t="shared" si="35"/>
        <v>47.875</v>
      </c>
      <c r="S198" s="9">
        <f t="shared" si="36"/>
        <v>52.424999999999997</v>
      </c>
      <c r="T198" s="9">
        <f t="shared" si="37"/>
        <v>41.625</v>
      </c>
      <c r="U198" s="8">
        <f t="shared" si="38"/>
        <v>43.42499999999999</v>
      </c>
      <c r="V198" s="8">
        <f t="shared" si="39"/>
        <v>42.974999999999994</v>
      </c>
    </row>
    <row r="199" spans="1:22" ht="13.5" x14ac:dyDescent="0.25">
      <c r="A199" s="3">
        <f>RSI!A199</f>
        <v>42297</v>
      </c>
      <c r="B199" s="2">
        <f>RSI!B199</f>
        <v>7.52</v>
      </c>
      <c r="C199" s="2">
        <f>RSI!I199</f>
        <v>30.915720078251098</v>
      </c>
      <c r="D199" s="2">
        <f>MACD!E199</f>
        <v>0.29176784858162108</v>
      </c>
      <c r="E199" s="2">
        <f>MACD!F199</f>
        <v>0.26582289796199099</v>
      </c>
      <c r="F199" s="2">
        <f>'Moving Avg'!D199</f>
        <v>7.4359999999999999</v>
      </c>
      <c r="G199" s="2">
        <f>'Moving Avg'!F199</f>
        <v>8.179190000000002</v>
      </c>
      <c r="H199" s="2">
        <f>'Moving Avg'!G199</f>
        <v>8.6889159999999972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  <c r="M199" s="8">
        <f t="shared" si="30"/>
        <v>25</v>
      </c>
      <c r="N199" s="8">
        <f t="shared" si="31"/>
        <v>0</v>
      </c>
      <c r="O199" s="8">
        <f t="shared" si="32"/>
        <v>75</v>
      </c>
      <c r="P199" s="8">
        <f t="shared" si="33"/>
        <v>66.5</v>
      </c>
      <c r="Q199" s="9">
        <f t="shared" si="34"/>
        <v>29.975000000000001</v>
      </c>
      <c r="R199" s="9">
        <f t="shared" si="35"/>
        <v>47.875</v>
      </c>
      <c r="S199" s="9">
        <f t="shared" si="36"/>
        <v>52.424999999999997</v>
      </c>
      <c r="T199" s="9">
        <f t="shared" si="37"/>
        <v>41.625</v>
      </c>
      <c r="U199" s="8">
        <f t="shared" si="38"/>
        <v>43.42499999999999</v>
      </c>
      <c r="V199" s="8">
        <f t="shared" si="39"/>
        <v>42.974999999999994</v>
      </c>
    </row>
    <row r="200" spans="1:22" ht="13.5" x14ac:dyDescent="0.25">
      <c r="A200" s="3">
        <f>RSI!A200</f>
        <v>42298</v>
      </c>
      <c r="B200" s="2">
        <f>RSI!B200</f>
        <v>7.52</v>
      </c>
      <c r="C200" s="2">
        <f>RSI!I200</f>
        <v>30.915720078251098</v>
      </c>
      <c r="D200" s="2">
        <f>MACD!E200</f>
        <v>0.28229095775330926</v>
      </c>
      <c r="E200" s="2">
        <f>MACD!F200</f>
        <v>0.26911650992025465</v>
      </c>
      <c r="F200" s="2">
        <f>'Moving Avg'!D200</f>
        <v>7.4779999999999998</v>
      </c>
      <c r="G200" s="2">
        <f>'Moving Avg'!F200</f>
        <v>8.1253100000000025</v>
      </c>
      <c r="H200" s="2">
        <f>'Moving Avg'!G200</f>
        <v>8.6568559999999959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  <c r="M200" s="8">
        <f t="shared" si="30"/>
        <v>25</v>
      </c>
      <c r="N200" s="8">
        <f t="shared" si="31"/>
        <v>0</v>
      </c>
      <c r="O200" s="8">
        <f t="shared" si="32"/>
        <v>75</v>
      </c>
      <c r="P200" s="8">
        <f t="shared" si="33"/>
        <v>83.5</v>
      </c>
      <c r="Q200" s="9">
        <f t="shared" si="34"/>
        <v>32.524999999999999</v>
      </c>
      <c r="R200" s="9">
        <f t="shared" si="35"/>
        <v>52.125</v>
      </c>
      <c r="S200" s="9">
        <f t="shared" si="36"/>
        <v>60.075000000000003</v>
      </c>
      <c r="T200" s="9">
        <f t="shared" si="37"/>
        <v>45.875</v>
      </c>
      <c r="U200" s="8">
        <f t="shared" si="38"/>
        <v>48.241666666666674</v>
      </c>
      <c r="V200" s="8">
        <f t="shared" si="39"/>
        <v>47.650000000000006</v>
      </c>
    </row>
    <row r="201" spans="1:22" ht="13.5" x14ac:dyDescent="0.25">
      <c r="A201" s="3">
        <f>RSI!A201</f>
        <v>42299</v>
      </c>
      <c r="B201" s="2">
        <f>RSI!B201</f>
        <v>7.52</v>
      </c>
      <c r="C201" s="2">
        <f>RSI!I201</f>
        <v>30.915720078251098</v>
      </c>
      <c r="D201" s="2">
        <f>MACD!E201</f>
        <v>0.31517041983650351</v>
      </c>
      <c r="E201" s="2">
        <f>MACD!F201</f>
        <v>0.27832729190350447</v>
      </c>
      <c r="F201" s="2">
        <f>'Moving Avg'!D201</f>
        <v>7.5199999999999987</v>
      </c>
      <c r="G201" s="2">
        <f>'Moving Avg'!F201</f>
        <v>8.071430000000003</v>
      </c>
      <c r="H201" s="2">
        <f>'Moving Avg'!G201</f>
        <v>8.6247959999999964</v>
      </c>
      <c r="I201" s="2">
        <f>'Moving Avg'!H201</f>
        <v>8.3210974999999987</v>
      </c>
      <c r="J201" s="6" t="str">
        <f>OBV!F201</f>
        <v>BULLISH</v>
      </c>
      <c r="K201" s="6" t="str">
        <f>OBV!G201</f>
        <v>NEUTRAL</v>
      </c>
      <c r="L201" s="6" t="str">
        <f>OBV!H201</f>
        <v>CONFIRMED BULLISH</v>
      </c>
      <c r="M201" s="8">
        <f t="shared" si="30"/>
        <v>25</v>
      </c>
      <c r="N201" s="8">
        <f t="shared" si="31"/>
        <v>0</v>
      </c>
      <c r="O201" s="8">
        <f t="shared" si="32"/>
        <v>0</v>
      </c>
      <c r="P201" s="8">
        <f t="shared" si="33"/>
        <v>83.5</v>
      </c>
      <c r="Q201" s="9">
        <f t="shared" si="34"/>
        <v>21.274999999999999</v>
      </c>
      <c r="R201" s="9">
        <f t="shared" si="35"/>
        <v>25.875</v>
      </c>
      <c r="S201" s="9">
        <f t="shared" si="36"/>
        <v>41.325000000000003</v>
      </c>
      <c r="T201" s="9">
        <f t="shared" si="37"/>
        <v>27.125</v>
      </c>
      <c r="U201" s="8">
        <f t="shared" si="38"/>
        <v>29.491666666666664</v>
      </c>
      <c r="V201" s="8">
        <f t="shared" si="39"/>
        <v>28.9</v>
      </c>
    </row>
    <row r="202" spans="1:22" ht="13.5" x14ac:dyDescent="0.25">
      <c r="A202" s="3">
        <f>RSI!A202</f>
        <v>42300</v>
      </c>
      <c r="B202" s="2">
        <f>RSI!B202</f>
        <v>7.52</v>
      </c>
      <c r="C202" s="2">
        <f>RSI!I202</f>
        <v>30.915720078251098</v>
      </c>
      <c r="D202" s="2">
        <f>MACD!E202</f>
        <v>0.34758173149898752</v>
      </c>
      <c r="E202" s="2">
        <f>MACD!F202</f>
        <v>0.29217817982260108</v>
      </c>
      <c r="F202" s="2">
        <f>'Moving Avg'!D202</f>
        <v>7.5199999999999987</v>
      </c>
      <c r="G202" s="2">
        <f>'Moving Avg'!F202</f>
        <v>8.0175500000000035</v>
      </c>
      <c r="H202" s="2">
        <f>'Moving Avg'!G202</f>
        <v>8.592735999999995</v>
      </c>
      <c r="I202" s="2">
        <f>'Moving Avg'!H202</f>
        <v>8.3212044999999986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  <c r="M202" s="8">
        <f t="shared" si="30"/>
        <v>25</v>
      </c>
      <c r="N202" s="8">
        <f t="shared" si="31"/>
        <v>0</v>
      </c>
      <c r="O202" s="8">
        <f t="shared" si="32"/>
        <v>0</v>
      </c>
      <c r="P202" s="8">
        <f t="shared" si="33"/>
        <v>33</v>
      </c>
      <c r="Q202" s="9">
        <f t="shared" si="34"/>
        <v>13.7</v>
      </c>
      <c r="R202" s="9">
        <f t="shared" si="35"/>
        <v>13.25</v>
      </c>
      <c r="S202" s="9">
        <f t="shared" si="36"/>
        <v>18.600000000000001</v>
      </c>
      <c r="T202" s="9">
        <f t="shared" si="37"/>
        <v>14.5</v>
      </c>
      <c r="U202" s="8">
        <f t="shared" si="38"/>
        <v>15.183333333333332</v>
      </c>
      <c r="V202" s="8">
        <f t="shared" si="39"/>
        <v>15.012499999999999</v>
      </c>
    </row>
    <row r="203" spans="1:22" ht="13.5" x14ac:dyDescent="0.25">
      <c r="A203" s="3">
        <f>RSI!A203</f>
        <v>42303</v>
      </c>
      <c r="B203" s="2">
        <f>RSI!B203</f>
        <v>7.52</v>
      </c>
      <c r="C203" s="2">
        <f>RSI!I203</f>
        <v>30.915720078251098</v>
      </c>
      <c r="D203" s="2">
        <f>MACD!E203</f>
        <v>0.37857313828299866</v>
      </c>
      <c r="E203" s="2">
        <f>MACD!F203</f>
        <v>0.30945717151468061</v>
      </c>
      <c r="F203" s="2">
        <f>'Moving Avg'!D203</f>
        <v>7.5199999999999987</v>
      </c>
      <c r="G203" s="2">
        <f>'Moving Avg'!F203</f>
        <v>7.9648650000000032</v>
      </c>
      <c r="H203" s="2">
        <f>'Moving Avg'!G203</f>
        <v>8.5606759999999937</v>
      </c>
      <c r="I203" s="2">
        <f>'Moving Avg'!H203</f>
        <v>8.3213115000000002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  <c r="M203" s="8">
        <f t="shared" si="30"/>
        <v>25</v>
      </c>
      <c r="N203" s="8">
        <f t="shared" si="31"/>
        <v>0</v>
      </c>
      <c r="O203" s="8">
        <f t="shared" si="32"/>
        <v>0</v>
      </c>
      <c r="P203" s="8">
        <f t="shared" si="33"/>
        <v>33</v>
      </c>
      <c r="Q203" s="9">
        <f t="shared" si="34"/>
        <v>13.7</v>
      </c>
      <c r="R203" s="9">
        <f t="shared" si="35"/>
        <v>13.25</v>
      </c>
      <c r="S203" s="9">
        <f t="shared" si="36"/>
        <v>18.600000000000001</v>
      </c>
      <c r="T203" s="9">
        <f t="shared" si="37"/>
        <v>14.5</v>
      </c>
      <c r="U203" s="8">
        <f t="shared" si="38"/>
        <v>15.183333333333332</v>
      </c>
      <c r="V203" s="8">
        <f t="shared" si="39"/>
        <v>15.012499999999999</v>
      </c>
    </row>
    <row r="204" spans="1:22" ht="13.5" x14ac:dyDescent="0.25">
      <c r="A204" s="3">
        <f>RSI!A204</f>
        <v>42304</v>
      </c>
      <c r="B204" s="2">
        <f>RSI!B204</f>
        <v>7.52</v>
      </c>
      <c r="C204" s="2">
        <f>RSI!I204</f>
        <v>30.915720078251098</v>
      </c>
      <c r="D204" s="2">
        <f>MACD!E204</f>
        <v>0.43748352093960907</v>
      </c>
      <c r="E204" s="2">
        <f>MACD!F204</f>
        <v>0.33506244139966634</v>
      </c>
      <c r="F204" s="2">
        <f>'Moving Avg'!D204</f>
        <v>7.5199999999999987</v>
      </c>
      <c r="G204" s="2">
        <f>'Moving Avg'!F204</f>
        <v>7.912180000000002</v>
      </c>
      <c r="H204" s="2">
        <f>'Moving Avg'!G204</f>
        <v>8.5286159999999942</v>
      </c>
      <c r="I204" s="2">
        <f>'Moving Avg'!H204</f>
        <v>8.3214185000000001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  <c r="M204" s="8">
        <f t="shared" si="30"/>
        <v>25</v>
      </c>
      <c r="N204" s="8">
        <f t="shared" si="31"/>
        <v>0</v>
      </c>
      <c r="O204" s="8">
        <f t="shared" si="32"/>
        <v>0</v>
      </c>
      <c r="P204" s="8">
        <f t="shared" si="33"/>
        <v>33</v>
      </c>
      <c r="Q204" s="9">
        <f t="shared" si="34"/>
        <v>13.7</v>
      </c>
      <c r="R204" s="9">
        <f t="shared" si="35"/>
        <v>13.25</v>
      </c>
      <c r="S204" s="9">
        <f t="shared" si="36"/>
        <v>18.600000000000001</v>
      </c>
      <c r="T204" s="9">
        <f t="shared" si="37"/>
        <v>14.5</v>
      </c>
      <c r="U204" s="8">
        <f t="shared" si="38"/>
        <v>15.183333333333332</v>
      </c>
      <c r="V204" s="8">
        <f t="shared" si="39"/>
        <v>15.012499999999999</v>
      </c>
    </row>
    <row r="205" spans="1:22" ht="13.5" x14ac:dyDescent="0.25">
      <c r="A205" s="3">
        <f>RSI!A205</f>
        <v>42305</v>
      </c>
      <c r="B205" s="2">
        <f>RSI!B205</f>
        <v>7.52</v>
      </c>
      <c r="C205" s="2">
        <f>RSI!I205</f>
        <v>30.915720078251098</v>
      </c>
      <c r="D205" s="2">
        <f>MACD!E205</f>
        <v>0.29964996295331225</v>
      </c>
      <c r="E205" s="2">
        <f>MACD!F205</f>
        <v>0.32797994571039552</v>
      </c>
      <c r="F205" s="2">
        <f>'Moving Avg'!D205</f>
        <v>7.5199999999999987</v>
      </c>
      <c r="G205" s="2">
        <f>'Moving Avg'!F205</f>
        <v>7.8594950000000008</v>
      </c>
      <c r="H205" s="2">
        <f>'Moving Avg'!G205</f>
        <v>8.4965559999999947</v>
      </c>
      <c r="I205" s="2">
        <f>'Moving Avg'!H205</f>
        <v>8.3215254999999999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  <c r="M205" s="8">
        <f t="shared" si="30"/>
        <v>25</v>
      </c>
      <c r="N205" s="8">
        <f t="shared" si="31"/>
        <v>100</v>
      </c>
      <c r="O205" s="8">
        <f t="shared" si="32"/>
        <v>0</v>
      </c>
      <c r="P205" s="8">
        <f t="shared" si="33"/>
        <v>33</v>
      </c>
      <c r="Q205" s="9">
        <f t="shared" si="34"/>
        <v>48.7</v>
      </c>
      <c r="R205" s="9">
        <f t="shared" si="35"/>
        <v>33.25</v>
      </c>
      <c r="S205" s="9">
        <f t="shared" si="36"/>
        <v>33.6</v>
      </c>
      <c r="T205" s="9">
        <f t="shared" si="37"/>
        <v>39.5</v>
      </c>
      <c r="U205" s="8">
        <f t="shared" si="38"/>
        <v>38.516666666666673</v>
      </c>
      <c r="V205" s="8">
        <f t="shared" si="39"/>
        <v>38.762500000000003</v>
      </c>
    </row>
    <row r="206" spans="1:22" ht="13.5" x14ac:dyDescent="0.25">
      <c r="A206" s="3">
        <f>RSI!A206</f>
        <v>42306</v>
      </c>
      <c r="B206" s="2">
        <f>RSI!B206</f>
        <v>7.3</v>
      </c>
      <c r="C206" s="2">
        <f>RSI!I206</f>
        <v>26.160441020590127</v>
      </c>
      <c r="D206" s="2">
        <f>MACD!E206</f>
        <v>0.20214902763124698</v>
      </c>
      <c r="E206" s="2">
        <f>MACD!F206</f>
        <v>0.30281376209456584</v>
      </c>
      <c r="F206" s="2">
        <f>'Moving Avg'!D206</f>
        <v>7.4759999999999991</v>
      </c>
      <c r="G206" s="2">
        <f>'Moving Avg'!F206</f>
        <v>7.8084700000000016</v>
      </c>
      <c r="H206" s="2">
        <f>'Moving Avg'!G206</f>
        <v>8.4600959999999947</v>
      </c>
      <c r="I206" s="2">
        <f>'Moving Avg'!H206</f>
        <v>8.3211555000000015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  <c r="M206" s="8">
        <f t="shared" si="30"/>
        <v>50</v>
      </c>
      <c r="N206" s="8">
        <f t="shared" si="31"/>
        <v>100</v>
      </c>
      <c r="O206" s="8">
        <f t="shared" si="32"/>
        <v>0</v>
      </c>
      <c r="P206" s="8">
        <f t="shared" si="33"/>
        <v>33</v>
      </c>
      <c r="Q206" s="9">
        <f t="shared" si="34"/>
        <v>57.45</v>
      </c>
      <c r="R206" s="9">
        <f t="shared" si="35"/>
        <v>38.25</v>
      </c>
      <c r="S206" s="9">
        <f t="shared" si="36"/>
        <v>37.35</v>
      </c>
      <c r="T206" s="9">
        <f t="shared" si="37"/>
        <v>45.75</v>
      </c>
      <c r="U206" s="8">
        <f t="shared" si="38"/>
        <v>44.35</v>
      </c>
      <c r="V206" s="8">
        <f t="shared" si="39"/>
        <v>44.7</v>
      </c>
    </row>
    <row r="207" spans="1:22" ht="13.5" x14ac:dyDescent="0.25">
      <c r="A207" s="3">
        <f>RSI!A207</f>
        <v>42307</v>
      </c>
      <c r="B207" s="2">
        <f>RSI!B207</f>
        <v>7.49</v>
      </c>
      <c r="C207" s="2">
        <f>RSI!I207</f>
        <v>35.401740824544007</v>
      </c>
      <c r="D207" s="2">
        <f>MACD!E207</f>
        <v>0.1418032916651697</v>
      </c>
      <c r="E207" s="2">
        <f>MACD!F207</f>
        <v>0.27061166800868663</v>
      </c>
      <c r="F207" s="2">
        <f>'Moving Avg'!D207</f>
        <v>7.4700000000000006</v>
      </c>
      <c r="G207" s="2">
        <f>'Moving Avg'!F207</f>
        <v>7.7650300000000003</v>
      </c>
      <c r="H207" s="2">
        <f>'Moving Avg'!G207</f>
        <v>8.4274359999999948</v>
      </c>
      <c r="I207" s="2">
        <f>'Moving Avg'!H207</f>
        <v>8.3217355000000008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  <c r="M207" s="8">
        <f t="shared" si="30"/>
        <v>25</v>
      </c>
      <c r="N207" s="8">
        <f t="shared" si="31"/>
        <v>100</v>
      </c>
      <c r="O207" s="8">
        <f t="shared" si="32"/>
        <v>0</v>
      </c>
      <c r="P207" s="8">
        <f t="shared" si="33"/>
        <v>66.5</v>
      </c>
      <c r="Q207" s="9">
        <f t="shared" si="34"/>
        <v>53.725000000000001</v>
      </c>
      <c r="R207" s="9">
        <f t="shared" si="35"/>
        <v>41.625</v>
      </c>
      <c r="S207" s="9">
        <f t="shared" si="36"/>
        <v>48.674999999999997</v>
      </c>
      <c r="T207" s="9">
        <f t="shared" si="37"/>
        <v>47.875</v>
      </c>
      <c r="U207" s="8">
        <f t="shared" si="38"/>
        <v>48.008333333333326</v>
      </c>
      <c r="V207" s="8">
        <f t="shared" si="39"/>
        <v>47.974999999999994</v>
      </c>
    </row>
    <row r="208" spans="1:22" ht="13.5" x14ac:dyDescent="0.25">
      <c r="A208" s="3">
        <f>RSI!A208</f>
        <v>42310</v>
      </c>
      <c r="B208" s="2">
        <f>RSI!B208</f>
        <v>7.49</v>
      </c>
      <c r="C208" s="2">
        <f>RSI!I208</f>
        <v>35.401740824544007</v>
      </c>
      <c r="D208" s="2">
        <f>MACD!E208</f>
        <v>9.3249757313795811E-2</v>
      </c>
      <c r="E208" s="2">
        <f>MACD!F208</f>
        <v>0.23513928586970848</v>
      </c>
      <c r="F208" s="2">
        <f>'Moving Avg'!D208</f>
        <v>7.4640000000000004</v>
      </c>
      <c r="G208" s="2">
        <f>'Moving Avg'!F208</f>
        <v>7.7215900000000008</v>
      </c>
      <c r="H208" s="2">
        <f>'Moving Avg'!G208</f>
        <v>8.3947759999999967</v>
      </c>
      <c r="I208" s="2">
        <f>'Moving Avg'!H208</f>
        <v>8.3223155000000002</v>
      </c>
      <c r="J208" s="6" t="str">
        <f>OBV!F208</f>
        <v>BULLISH</v>
      </c>
      <c r="K208" s="6" t="str">
        <f>OBV!G208</f>
        <v>NEUTRAL</v>
      </c>
      <c r="L208" s="6" t="str">
        <f>OBV!H208</f>
        <v>BULLISH DIVERGENCE</v>
      </c>
      <c r="M208" s="8">
        <f t="shared" si="30"/>
        <v>25</v>
      </c>
      <c r="N208" s="8">
        <f t="shared" si="31"/>
        <v>100</v>
      </c>
      <c r="O208" s="8">
        <f t="shared" si="32"/>
        <v>0</v>
      </c>
      <c r="P208" s="8">
        <f t="shared" si="33"/>
        <v>66.5</v>
      </c>
      <c r="Q208" s="9">
        <f t="shared" si="34"/>
        <v>53.725000000000001</v>
      </c>
      <c r="R208" s="9">
        <f t="shared" si="35"/>
        <v>41.625</v>
      </c>
      <c r="S208" s="9">
        <f t="shared" si="36"/>
        <v>48.674999999999997</v>
      </c>
      <c r="T208" s="9">
        <f t="shared" si="37"/>
        <v>47.875</v>
      </c>
      <c r="U208" s="8">
        <f t="shared" si="38"/>
        <v>48.008333333333326</v>
      </c>
      <c r="V208" s="8">
        <f t="shared" si="39"/>
        <v>47.974999999999994</v>
      </c>
    </row>
    <row r="209" spans="1:22" ht="13.5" x14ac:dyDescent="0.25">
      <c r="A209" s="3">
        <f>RSI!A209</f>
        <v>42311</v>
      </c>
      <c r="B209" s="2">
        <f>RSI!B209</f>
        <v>7.4</v>
      </c>
      <c r="C209" s="2">
        <f>RSI!I209</f>
        <v>33.124290928686023</v>
      </c>
      <c r="D209" s="2">
        <f>MACD!E209</f>
        <v>6.1155110658859257E-2</v>
      </c>
      <c r="E209" s="2">
        <f>MACD!F209</f>
        <v>0.20034245082753865</v>
      </c>
      <c r="F209" s="2">
        <f>'Moving Avg'!D209</f>
        <v>7.44</v>
      </c>
      <c r="G209" s="2">
        <f>'Moving Avg'!F209</f>
        <v>7.6858300000000002</v>
      </c>
      <c r="H209" s="2">
        <f>'Moving Avg'!G209</f>
        <v>8.3657619999999966</v>
      </c>
      <c r="I209" s="2">
        <f>'Moving Avg'!H209</f>
        <v>8.3228610000000014</v>
      </c>
      <c r="J209" s="6" t="str">
        <f>OBV!F209</f>
        <v>BULLISH</v>
      </c>
      <c r="K209" s="6" t="str">
        <f>OBV!G209</f>
        <v>NEUTRAL</v>
      </c>
      <c r="L209" s="6" t="str">
        <f>OBV!H209</f>
        <v>BULLISH DIVERGENCE</v>
      </c>
      <c r="M209" s="8">
        <f t="shared" si="30"/>
        <v>25</v>
      </c>
      <c r="N209" s="8">
        <f t="shared" si="31"/>
        <v>100</v>
      </c>
      <c r="O209" s="8">
        <f t="shared" si="32"/>
        <v>0</v>
      </c>
      <c r="P209" s="8">
        <f t="shared" si="33"/>
        <v>66.5</v>
      </c>
      <c r="Q209" s="9">
        <f t="shared" si="34"/>
        <v>53.725000000000001</v>
      </c>
      <c r="R209" s="9">
        <f t="shared" si="35"/>
        <v>41.625</v>
      </c>
      <c r="S209" s="9">
        <f t="shared" si="36"/>
        <v>48.674999999999997</v>
      </c>
      <c r="T209" s="9">
        <f t="shared" si="37"/>
        <v>47.875</v>
      </c>
      <c r="U209" s="8">
        <f t="shared" si="38"/>
        <v>48.008333333333326</v>
      </c>
      <c r="V209" s="8">
        <f t="shared" si="39"/>
        <v>47.974999999999994</v>
      </c>
    </row>
    <row r="210" spans="1:22" ht="13.5" x14ac:dyDescent="0.25">
      <c r="A210" s="3">
        <f>RSI!A210</f>
        <v>42312</v>
      </c>
      <c r="B210" s="2">
        <f>RSI!B210</f>
        <v>7.4</v>
      </c>
      <c r="C210" s="2">
        <f>RSI!I210</f>
        <v>33.124290928686023</v>
      </c>
      <c r="D210" s="2">
        <f>MACD!E210</f>
        <v>3.6680329255032618E-2</v>
      </c>
      <c r="E210" s="2">
        <f>MACD!F210</f>
        <v>0.16761002651303744</v>
      </c>
      <c r="F210" s="2">
        <f>'Moving Avg'!D210</f>
        <v>7.4159999999999995</v>
      </c>
      <c r="G210" s="2">
        <f>'Moving Avg'!F210</f>
        <v>7.6500699999999995</v>
      </c>
      <c r="H210" s="2">
        <f>'Moving Avg'!G210</f>
        <v>8.3420019999999955</v>
      </c>
      <c r="I210" s="2">
        <f>'Moving Avg'!H210</f>
        <v>8.3234065000000026</v>
      </c>
      <c r="J210" s="6" t="str">
        <f>OBV!F210</f>
        <v>BULLISH</v>
      </c>
      <c r="K210" s="6" t="str">
        <f>OBV!G210</f>
        <v>NEUTRAL</v>
      </c>
      <c r="L210" s="6" t="str">
        <f>OBV!H210</f>
        <v>BULLISH DIVERGENCE</v>
      </c>
      <c r="M210" s="8">
        <f t="shared" si="30"/>
        <v>25</v>
      </c>
      <c r="N210" s="8">
        <f t="shared" si="31"/>
        <v>100</v>
      </c>
      <c r="O210" s="8">
        <f t="shared" si="32"/>
        <v>0</v>
      </c>
      <c r="P210" s="8">
        <f t="shared" si="33"/>
        <v>66.5</v>
      </c>
      <c r="Q210" s="9">
        <f t="shared" si="34"/>
        <v>53.725000000000001</v>
      </c>
      <c r="R210" s="9">
        <f t="shared" si="35"/>
        <v>41.625</v>
      </c>
      <c r="S210" s="9">
        <f t="shared" si="36"/>
        <v>48.674999999999997</v>
      </c>
      <c r="T210" s="9">
        <f t="shared" si="37"/>
        <v>47.875</v>
      </c>
      <c r="U210" s="8">
        <f t="shared" si="38"/>
        <v>48.008333333333326</v>
      </c>
      <c r="V210" s="8">
        <f t="shared" si="39"/>
        <v>47.974999999999994</v>
      </c>
    </row>
    <row r="211" spans="1:22" ht="13.5" x14ac:dyDescent="0.25">
      <c r="A211" s="3">
        <f>RSI!A211</f>
        <v>42313</v>
      </c>
      <c r="B211" s="2">
        <f>RSI!B211</f>
        <v>7.18</v>
      </c>
      <c r="C211" s="2">
        <f>RSI!I211</f>
        <v>28.014962734739441</v>
      </c>
      <c r="D211" s="2">
        <f>MACD!E211</f>
        <v>3.4750738932888936E-2</v>
      </c>
      <c r="E211" s="2">
        <f>MACD!F211</f>
        <v>0.14103816899700775</v>
      </c>
      <c r="F211" s="2">
        <f>'Moving Avg'!D211</f>
        <v>7.3920000000000003</v>
      </c>
      <c r="G211" s="2">
        <f>'Moving Avg'!F211</f>
        <v>7.5913699999999995</v>
      </c>
      <c r="H211" s="2">
        <f>'Moving Avg'!G211</f>
        <v>8.3087779999999967</v>
      </c>
      <c r="I211" s="2">
        <f>'Moving Avg'!H211</f>
        <v>8.3228520000000028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0"/>
        <v>50</v>
      </c>
      <c r="N211" s="8">
        <f t="shared" si="31"/>
        <v>100</v>
      </c>
      <c r="O211" s="8">
        <f t="shared" si="32"/>
        <v>0</v>
      </c>
      <c r="P211" s="8">
        <f t="shared" si="33"/>
        <v>16.5</v>
      </c>
      <c r="Q211" s="9">
        <f t="shared" si="34"/>
        <v>54.975000000000001</v>
      </c>
      <c r="R211" s="9">
        <f t="shared" si="35"/>
        <v>34.125</v>
      </c>
      <c r="S211" s="9">
        <f t="shared" si="36"/>
        <v>29.925000000000001</v>
      </c>
      <c r="T211" s="9">
        <f t="shared" si="37"/>
        <v>41.625</v>
      </c>
      <c r="U211" s="8">
        <f t="shared" si="38"/>
        <v>39.674999999999997</v>
      </c>
      <c r="V211" s="8">
        <f t="shared" si="39"/>
        <v>40.162499999999994</v>
      </c>
    </row>
    <row r="212" spans="1:22" ht="13.5" x14ac:dyDescent="0.25">
      <c r="A212" s="3">
        <f>RSI!A212</f>
        <v>42314</v>
      </c>
      <c r="B212" s="2">
        <f>RSI!B212</f>
        <v>7.28</v>
      </c>
      <c r="C212" s="2">
        <f>RSI!I212</f>
        <v>33.068654694948464</v>
      </c>
      <c r="D212" s="2">
        <f>MACD!E212</f>
        <v>2.9310168293798178E-2</v>
      </c>
      <c r="E212" s="2">
        <f>MACD!F212</f>
        <v>0.11869256885636584</v>
      </c>
      <c r="F212" s="2">
        <f>'Moving Avg'!D212</f>
        <v>7.35</v>
      </c>
      <c r="G212" s="2">
        <f>'Moving Avg'!F212</f>
        <v>7.5374299999999979</v>
      </c>
      <c r="H212" s="2">
        <f>'Moving Avg'!G212</f>
        <v>8.277553999999995</v>
      </c>
      <c r="I212" s="2">
        <f>'Moving Avg'!H212</f>
        <v>8.3227975000000018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25</v>
      </c>
      <c r="N212" s="8">
        <f t="shared" si="31"/>
        <v>100</v>
      </c>
      <c r="O212" s="8">
        <f t="shared" si="32"/>
        <v>0</v>
      </c>
      <c r="P212" s="8">
        <f t="shared" si="33"/>
        <v>16.5</v>
      </c>
      <c r="Q212" s="9">
        <f t="shared" si="34"/>
        <v>46.225000000000001</v>
      </c>
      <c r="R212" s="9">
        <f t="shared" si="35"/>
        <v>29.125</v>
      </c>
      <c r="S212" s="9">
        <f t="shared" si="36"/>
        <v>26.175000000000001</v>
      </c>
      <c r="T212" s="9">
        <f t="shared" si="37"/>
        <v>35.375</v>
      </c>
      <c r="U212" s="8">
        <f t="shared" si="38"/>
        <v>33.841666666666661</v>
      </c>
      <c r="V212" s="8">
        <f t="shared" si="39"/>
        <v>34.224999999999994</v>
      </c>
    </row>
    <row r="213" spans="1:22" ht="13.5" x14ac:dyDescent="0.25">
      <c r="A213" s="3">
        <f>RSI!A213</f>
        <v>42317</v>
      </c>
      <c r="B213" s="2">
        <f>RSI!B213</f>
        <v>7.28</v>
      </c>
      <c r="C213" s="2">
        <f>RSI!I213</f>
        <v>33.068654694948464</v>
      </c>
      <c r="D213" s="2">
        <f>MACD!E213</f>
        <v>2.7448636672928295E-2</v>
      </c>
      <c r="E213" s="2">
        <f>MACD!F213</f>
        <v>0.10044378241967834</v>
      </c>
      <c r="F213" s="2">
        <f>'Moving Avg'!D213</f>
        <v>7.3079999999999998</v>
      </c>
      <c r="G213" s="2">
        <f>'Moving Avg'!F213</f>
        <v>7.4834899999999989</v>
      </c>
      <c r="H213" s="2">
        <f>'Moving Avg'!G213</f>
        <v>8.2463299999999951</v>
      </c>
      <c r="I213" s="2">
        <f>'Moving Avg'!H213</f>
        <v>8.3227430000000027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25</v>
      </c>
      <c r="N213" s="8">
        <f t="shared" si="31"/>
        <v>100</v>
      </c>
      <c r="O213" s="8">
        <f t="shared" si="32"/>
        <v>0</v>
      </c>
      <c r="P213" s="8">
        <f t="shared" si="33"/>
        <v>16.5</v>
      </c>
      <c r="Q213" s="9">
        <f t="shared" si="34"/>
        <v>46.225000000000001</v>
      </c>
      <c r="R213" s="9">
        <f t="shared" si="35"/>
        <v>29.125</v>
      </c>
      <c r="S213" s="9">
        <f t="shared" si="36"/>
        <v>26.175000000000001</v>
      </c>
      <c r="T213" s="9">
        <f t="shared" si="37"/>
        <v>35.375</v>
      </c>
      <c r="U213" s="8">
        <f t="shared" si="38"/>
        <v>33.841666666666661</v>
      </c>
      <c r="V213" s="8">
        <f t="shared" si="39"/>
        <v>34.224999999999994</v>
      </c>
    </row>
    <row r="214" spans="1:22" ht="13.5" x14ac:dyDescent="0.25">
      <c r="A214" s="3">
        <f>RSI!A214</f>
        <v>42318</v>
      </c>
      <c r="B214" s="2">
        <f>RSI!B214</f>
        <v>7.28</v>
      </c>
      <c r="C214" s="2">
        <f>RSI!I214</f>
        <v>33.068654694948449</v>
      </c>
      <c r="D214" s="2">
        <f>MACD!E214</f>
        <v>2.8412409486515244E-2</v>
      </c>
      <c r="E214" s="2">
        <f>MACD!F214</f>
        <v>8.6037507833045729E-2</v>
      </c>
      <c r="F214" s="2">
        <f>'Moving Avg'!D214</f>
        <v>7.2840000000000007</v>
      </c>
      <c r="G214" s="2">
        <f>'Moving Avg'!F214</f>
        <v>7.419999999999999</v>
      </c>
      <c r="H214" s="2">
        <f>'Moving Avg'!G214</f>
        <v>8.2098519999999944</v>
      </c>
      <c r="I214" s="2">
        <f>'Moving Avg'!H214</f>
        <v>8.3226885000000017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  <c r="M214" s="8">
        <f t="shared" si="30"/>
        <v>25</v>
      </c>
      <c r="N214" s="8">
        <f t="shared" si="31"/>
        <v>100</v>
      </c>
      <c r="O214" s="8">
        <f t="shared" si="32"/>
        <v>0</v>
      </c>
      <c r="P214" s="8">
        <f t="shared" si="33"/>
        <v>16.5</v>
      </c>
      <c r="Q214" s="9">
        <f t="shared" si="34"/>
        <v>46.225000000000001</v>
      </c>
      <c r="R214" s="9">
        <f t="shared" si="35"/>
        <v>29.125</v>
      </c>
      <c r="S214" s="9">
        <f t="shared" si="36"/>
        <v>26.175000000000001</v>
      </c>
      <c r="T214" s="9">
        <f t="shared" si="37"/>
        <v>35.375</v>
      </c>
      <c r="U214" s="8">
        <f t="shared" si="38"/>
        <v>33.841666666666661</v>
      </c>
      <c r="V214" s="8">
        <f t="shared" si="39"/>
        <v>34.224999999999994</v>
      </c>
    </row>
    <row r="215" spans="1:22" ht="13.5" x14ac:dyDescent="0.25">
      <c r="A215" s="3">
        <f>RSI!A215</f>
        <v>42319</v>
      </c>
      <c r="B215" s="2">
        <f>RSI!B215</f>
        <v>7.28</v>
      </c>
      <c r="C215" s="2">
        <f>RSI!I215</f>
        <v>33.068654694948449</v>
      </c>
      <c r="D215" s="2">
        <f>MACD!E215</f>
        <v>3.157875673947963E-2</v>
      </c>
      <c r="E215" s="2">
        <f>MACD!F215</f>
        <v>7.5145757614332509E-2</v>
      </c>
      <c r="F215" s="2">
        <f>'Moving Avg'!D215</f>
        <v>7.2600000000000007</v>
      </c>
      <c r="G215" s="2">
        <f>'Moving Avg'!F215</f>
        <v>7.418499999999999</v>
      </c>
      <c r="H215" s="2">
        <f>'Moving Avg'!G215</f>
        <v>8.1733739999999937</v>
      </c>
      <c r="I215" s="2">
        <f>'Moving Avg'!H215</f>
        <v>8.3228645000000014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0"/>
        <v>25</v>
      </c>
      <c r="N215" s="8">
        <f t="shared" si="31"/>
        <v>100</v>
      </c>
      <c r="O215" s="8">
        <f t="shared" si="32"/>
        <v>0</v>
      </c>
      <c r="P215" s="8">
        <f t="shared" si="33"/>
        <v>16.5</v>
      </c>
      <c r="Q215" s="9">
        <f t="shared" si="34"/>
        <v>46.225000000000001</v>
      </c>
      <c r="R215" s="9">
        <f t="shared" si="35"/>
        <v>29.125</v>
      </c>
      <c r="S215" s="9">
        <f t="shared" si="36"/>
        <v>26.175000000000001</v>
      </c>
      <c r="T215" s="9">
        <f t="shared" si="37"/>
        <v>35.375</v>
      </c>
      <c r="U215" s="8">
        <f t="shared" si="38"/>
        <v>33.841666666666661</v>
      </c>
      <c r="V215" s="8">
        <f t="shared" si="39"/>
        <v>34.224999999999994</v>
      </c>
    </row>
    <row r="216" spans="1:22" ht="13.5" x14ac:dyDescent="0.25">
      <c r="A216" s="3">
        <f>RSI!A216</f>
        <v>42320</v>
      </c>
      <c r="B216" s="2">
        <f>RSI!B216</f>
        <v>7.28</v>
      </c>
      <c r="C216" s="2">
        <f>RSI!I216</f>
        <v>33.068654694948464</v>
      </c>
      <c r="D216" s="2">
        <f>MACD!E216</f>
        <v>2.5885301514660952E-3</v>
      </c>
      <c r="E216" s="2">
        <f>MACD!F216</f>
        <v>6.063431212175923E-2</v>
      </c>
      <c r="F216" s="2">
        <f>'Moving Avg'!D216</f>
        <v>7.2799999999999994</v>
      </c>
      <c r="G216" s="2">
        <f>'Moving Avg'!F216</f>
        <v>7.4169999999999989</v>
      </c>
      <c r="H216" s="2">
        <f>'Moving Avg'!G216</f>
        <v>8.1314519999999941</v>
      </c>
      <c r="I216" s="2">
        <f>'Moving Avg'!H216</f>
        <v>8.3225790000000011</v>
      </c>
      <c r="J216" s="6" t="str">
        <f>OBV!F216</f>
        <v>BULLISH</v>
      </c>
      <c r="K216" s="6" t="str">
        <f>OBV!G216</f>
        <v>NEUTRAL</v>
      </c>
      <c r="L216" s="6" t="str">
        <f>OBV!H216</f>
        <v>CONFIRMED BULLISH</v>
      </c>
      <c r="M216" s="8">
        <f t="shared" si="30"/>
        <v>25</v>
      </c>
      <c r="N216" s="8">
        <f t="shared" si="31"/>
        <v>100</v>
      </c>
      <c r="O216" s="8">
        <f t="shared" si="32"/>
        <v>0</v>
      </c>
      <c r="P216" s="8">
        <f t="shared" si="33"/>
        <v>83.5</v>
      </c>
      <c r="Q216" s="9">
        <f t="shared" si="34"/>
        <v>56.274999999999999</v>
      </c>
      <c r="R216" s="9">
        <f t="shared" si="35"/>
        <v>45.875</v>
      </c>
      <c r="S216" s="9">
        <f t="shared" si="36"/>
        <v>56.325000000000003</v>
      </c>
      <c r="T216" s="9">
        <f t="shared" si="37"/>
        <v>52.125</v>
      </c>
      <c r="U216" s="8">
        <f t="shared" si="38"/>
        <v>52.82500000000001</v>
      </c>
      <c r="V216" s="8">
        <f t="shared" si="39"/>
        <v>52.650000000000006</v>
      </c>
    </row>
    <row r="217" spans="1:22" ht="13.5" x14ac:dyDescent="0.25">
      <c r="A217" s="3">
        <f>RSI!A217</f>
        <v>42321</v>
      </c>
      <c r="B217" s="2">
        <f>RSI!B217</f>
        <v>7.28</v>
      </c>
      <c r="C217" s="2">
        <f>RSI!I217</f>
        <v>33.068654694948464</v>
      </c>
      <c r="D217" s="2">
        <f>MACD!E217</f>
        <v>9.3045802018671964E-3</v>
      </c>
      <c r="E217" s="2">
        <f>MACD!F217</f>
        <v>5.0368365737780828E-2</v>
      </c>
      <c r="F217" s="2">
        <f>'Moving Avg'!D217</f>
        <v>7.2799999999999994</v>
      </c>
      <c r="G217" s="2">
        <f>'Moving Avg'!F217</f>
        <v>7.4049999999999994</v>
      </c>
      <c r="H217" s="2">
        <f>'Moving Avg'!G217</f>
        <v>8.0895299999999928</v>
      </c>
      <c r="I217" s="2">
        <f>'Moving Avg'!H217</f>
        <v>8.3222015000000003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  <c r="M217" s="8">
        <f t="shared" si="30"/>
        <v>25</v>
      </c>
      <c r="N217" s="8">
        <f t="shared" si="31"/>
        <v>100</v>
      </c>
      <c r="O217" s="8">
        <f t="shared" si="32"/>
        <v>0</v>
      </c>
      <c r="P217" s="8">
        <f t="shared" si="33"/>
        <v>33</v>
      </c>
      <c r="Q217" s="9">
        <f t="shared" si="34"/>
        <v>48.7</v>
      </c>
      <c r="R217" s="9">
        <f t="shared" si="35"/>
        <v>33.25</v>
      </c>
      <c r="S217" s="9">
        <f t="shared" si="36"/>
        <v>33.6</v>
      </c>
      <c r="T217" s="9">
        <f t="shared" si="37"/>
        <v>39.5</v>
      </c>
      <c r="U217" s="8">
        <f t="shared" si="38"/>
        <v>38.516666666666673</v>
      </c>
      <c r="V217" s="8">
        <f t="shared" si="39"/>
        <v>38.762500000000003</v>
      </c>
    </row>
    <row r="218" spans="1:22" ht="13.5" x14ac:dyDescent="0.25">
      <c r="A218" s="3">
        <f>RSI!A218</f>
        <v>42324</v>
      </c>
      <c r="B218" s="2">
        <f>RSI!B218</f>
        <v>7.28</v>
      </c>
      <c r="C218" s="2">
        <f>RSI!I218</f>
        <v>33.068654694948464</v>
      </c>
      <c r="D218" s="2">
        <f>MACD!E218</f>
        <v>1.6853570068113832E-2</v>
      </c>
      <c r="E218" s="2">
        <f>MACD!F218</f>
        <v>4.3665406603847434E-2</v>
      </c>
      <c r="F218" s="2">
        <f>'Moving Avg'!D218</f>
        <v>7.2799999999999994</v>
      </c>
      <c r="G218" s="2">
        <f>'Moving Avg'!F218</f>
        <v>7.3929999999999989</v>
      </c>
      <c r="H218" s="2">
        <f>'Moving Avg'!G218</f>
        <v>8.047607999999995</v>
      </c>
      <c r="I218" s="2">
        <f>'Moving Avg'!H218</f>
        <v>8.3218239999999994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  <c r="M218" s="8">
        <f t="shared" si="30"/>
        <v>25</v>
      </c>
      <c r="N218" s="8">
        <f t="shared" si="31"/>
        <v>100</v>
      </c>
      <c r="O218" s="8">
        <f t="shared" si="32"/>
        <v>0</v>
      </c>
      <c r="P218" s="8">
        <f t="shared" si="33"/>
        <v>33</v>
      </c>
      <c r="Q218" s="9">
        <f t="shared" si="34"/>
        <v>48.7</v>
      </c>
      <c r="R218" s="9">
        <f t="shared" si="35"/>
        <v>33.25</v>
      </c>
      <c r="S218" s="9">
        <f t="shared" si="36"/>
        <v>33.6</v>
      </c>
      <c r="T218" s="9">
        <f t="shared" si="37"/>
        <v>39.5</v>
      </c>
      <c r="U218" s="8">
        <f t="shared" si="38"/>
        <v>38.516666666666673</v>
      </c>
      <c r="V218" s="8">
        <f t="shared" si="39"/>
        <v>38.762500000000003</v>
      </c>
    </row>
    <row r="219" spans="1:22" ht="13.5" x14ac:dyDescent="0.25">
      <c r="A219" s="3">
        <f>RSI!A219</f>
        <v>42325</v>
      </c>
      <c r="B219" s="2">
        <f>RSI!B219</f>
        <v>7.1</v>
      </c>
      <c r="C219" s="2">
        <f>RSI!I219</f>
        <v>27.277816556837905</v>
      </c>
      <c r="D219" s="2">
        <f>MACD!E219</f>
        <v>2.4456299221804478E-2</v>
      </c>
      <c r="E219" s="2">
        <f>MACD!F219</f>
        <v>3.9823585127438846E-2</v>
      </c>
      <c r="F219" s="2">
        <f>'Moving Avg'!D219</f>
        <v>7.2439999999999998</v>
      </c>
      <c r="G219" s="2">
        <f>'Moving Avg'!F219</f>
        <v>7.3719999999999999</v>
      </c>
      <c r="H219" s="2">
        <f>'Moving Avg'!G219</f>
        <v>8.0076259999999948</v>
      </c>
      <c r="I219" s="2">
        <f>'Moving Avg'!H219</f>
        <v>8.3206384999999994</v>
      </c>
      <c r="J219" s="6" t="str">
        <f>OBV!F219</f>
        <v>BEARISH</v>
      </c>
      <c r="K219" s="6" t="str">
        <f>OBV!G219</f>
        <v>WEAK</v>
      </c>
      <c r="L219" s="6" t="str">
        <f>OBV!H219</f>
        <v>CONFIRMED BEARISH</v>
      </c>
      <c r="M219" s="8">
        <f t="shared" si="30"/>
        <v>50</v>
      </c>
      <c r="N219" s="8">
        <f t="shared" si="31"/>
        <v>45</v>
      </c>
      <c r="O219" s="8">
        <f t="shared" si="32"/>
        <v>0</v>
      </c>
      <c r="P219" s="8">
        <f t="shared" si="33"/>
        <v>0</v>
      </c>
      <c r="Q219" s="9">
        <f t="shared" si="34"/>
        <v>33.25</v>
      </c>
      <c r="R219" s="9">
        <f t="shared" si="35"/>
        <v>19</v>
      </c>
      <c r="S219" s="9">
        <f t="shared" si="36"/>
        <v>14.25</v>
      </c>
      <c r="T219" s="9">
        <f t="shared" si="37"/>
        <v>23.75</v>
      </c>
      <c r="U219" s="8">
        <f t="shared" si="38"/>
        <v>22.166666666666668</v>
      </c>
      <c r="V219" s="8">
        <f t="shared" si="39"/>
        <v>22.5625</v>
      </c>
    </row>
    <row r="220" spans="1:22" ht="13.5" x14ac:dyDescent="0.25">
      <c r="A220" s="3">
        <f>RSI!A220</f>
        <v>42326</v>
      </c>
      <c r="B220" s="2">
        <f>RSI!B220</f>
        <v>7.3</v>
      </c>
      <c r="C220" s="2">
        <f>RSI!I220</f>
        <v>39.876168144996583</v>
      </c>
      <c r="D220" s="2">
        <f>MACD!E220</f>
        <v>1.8738137741399541E-2</v>
      </c>
      <c r="E220" s="2">
        <f>MACD!F220</f>
        <v>3.5606495650230989E-2</v>
      </c>
      <c r="F220" s="2">
        <f>'Moving Avg'!D220</f>
        <v>7.2479999999999993</v>
      </c>
      <c r="G220" s="2">
        <f>'Moving Avg'!F220</f>
        <v>7.3610000000000015</v>
      </c>
      <c r="H220" s="2">
        <f>'Moving Avg'!G220</f>
        <v>7.9814839999999956</v>
      </c>
      <c r="I220" s="2">
        <f>'Moving Avg'!H220</f>
        <v>8.3204529999999988</v>
      </c>
      <c r="J220" s="6" t="str">
        <f>OBV!F220</f>
        <v>BEARISH</v>
      </c>
      <c r="K220" s="6" t="str">
        <f>OBV!G220</f>
        <v>WEAK</v>
      </c>
      <c r="L220" s="6" t="str">
        <f>OBV!H220</f>
        <v>BEARISH DIVERGENCE</v>
      </c>
      <c r="M220" s="8">
        <f t="shared" si="30"/>
        <v>25</v>
      </c>
      <c r="N220" s="8">
        <f t="shared" si="31"/>
        <v>45</v>
      </c>
      <c r="O220" s="8">
        <f t="shared" si="32"/>
        <v>0</v>
      </c>
      <c r="P220" s="8">
        <f t="shared" si="33"/>
        <v>0</v>
      </c>
      <c r="Q220" s="9">
        <f t="shared" si="34"/>
        <v>24.5</v>
      </c>
      <c r="R220" s="9">
        <f t="shared" si="35"/>
        <v>14</v>
      </c>
      <c r="S220" s="9">
        <f t="shared" si="36"/>
        <v>10.5</v>
      </c>
      <c r="T220" s="9">
        <f t="shared" si="37"/>
        <v>17.5</v>
      </c>
      <c r="U220" s="8">
        <f t="shared" si="38"/>
        <v>16.333333333333332</v>
      </c>
      <c r="V220" s="8">
        <f t="shared" si="39"/>
        <v>16.625</v>
      </c>
    </row>
    <row r="221" spans="1:22" ht="13.5" x14ac:dyDescent="0.25">
      <c r="A221" s="3">
        <f>RSI!A221</f>
        <v>42327</v>
      </c>
      <c r="B221" s="2">
        <f>RSI!B221</f>
        <v>7.39</v>
      </c>
      <c r="C221" s="2">
        <f>RSI!I221</f>
        <v>44.532882596670348</v>
      </c>
      <c r="D221" s="2">
        <f>MACD!E221</f>
        <v>-2.5328662708962391E-2</v>
      </c>
      <c r="E221" s="2">
        <f>MACD!F221</f>
        <v>2.3419463978392313E-2</v>
      </c>
      <c r="F221" s="2">
        <f>'Moving Avg'!D221</f>
        <v>7.2700000000000005</v>
      </c>
      <c r="G221" s="2">
        <f>'Moving Avg'!F221</f>
        <v>7.3544999999999998</v>
      </c>
      <c r="H221" s="2">
        <f>'Moving Avg'!G221</f>
        <v>7.9571419999999966</v>
      </c>
      <c r="I221" s="2">
        <f>'Moving Avg'!H221</f>
        <v>8.320487</v>
      </c>
      <c r="J221" s="6" t="str">
        <f>OBV!F221</f>
        <v>BEARISH</v>
      </c>
      <c r="K221" s="6" t="str">
        <f>OBV!G221</f>
        <v>WEAK</v>
      </c>
      <c r="L221" s="6" t="str">
        <f>OBV!H221</f>
        <v>BEARISH DIVERGENCE</v>
      </c>
      <c r="M221" s="8">
        <f t="shared" si="30"/>
        <v>25</v>
      </c>
      <c r="N221" s="8">
        <f t="shared" si="31"/>
        <v>100</v>
      </c>
      <c r="O221" s="8">
        <f t="shared" si="32"/>
        <v>0</v>
      </c>
      <c r="P221" s="8">
        <f t="shared" si="33"/>
        <v>0</v>
      </c>
      <c r="Q221" s="9">
        <f t="shared" si="34"/>
        <v>43.75</v>
      </c>
      <c r="R221" s="9">
        <f t="shared" si="35"/>
        <v>25</v>
      </c>
      <c r="S221" s="9">
        <f t="shared" si="36"/>
        <v>18.75</v>
      </c>
      <c r="T221" s="9">
        <f t="shared" si="37"/>
        <v>31.25</v>
      </c>
      <c r="U221" s="8">
        <f t="shared" si="38"/>
        <v>29.166666666666668</v>
      </c>
      <c r="V221" s="8">
        <f t="shared" si="39"/>
        <v>29.6875</v>
      </c>
    </row>
    <row r="222" spans="1:22" ht="13.5" x14ac:dyDescent="0.25">
      <c r="A222" s="3">
        <f>RSI!A222</f>
        <v>42328</v>
      </c>
      <c r="B222" s="2">
        <f>RSI!B222</f>
        <v>7.49</v>
      </c>
      <c r="C222" s="2">
        <f>RSI!I222</f>
        <v>49.237438752117917</v>
      </c>
      <c r="D222" s="2">
        <f>MACD!E222</f>
        <v>-5.3981242404158358E-2</v>
      </c>
      <c r="E222" s="2">
        <f>MACD!F222</f>
        <v>7.9393227018821778E-3</v>
      </c>
      <c r="F222" s="2">
        <f>'Moving Avg'!D222</f>
        <v>7.3120000000000003</v>
      </c>
      <c r="G222" s="2">
        <f>'Moving Avg'!F222</f>
        <v>7.3529999999999998</v>
      </c>
      <c r="H222" s="2">
        <f>'Moving Avg'!G222</f>
        <v>7.9347999999999965</v>
      </c>
      <c r="I222" s="2">
        <f>'Moving Avg'!H222</f>
        <v>8.321021</v>
      </c>
      <c r="J222" s="6" t="str">
        <f>OBV!F222</f>
        <v>BEARISH</v>
      </c>
      <c r="K222" s="6" t="str">
        <f>OBV!G222</f>
        <v>WEAK</v>
      </c>
      <c r="L222" s="6" t="str">
        <f>OBV!H222</f>
        <v>BEARISH DIVERGENCE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0</v>
      </c>
      <c r="Q222" s="9">
        <f t="shared" si="34"/>
        <v>43.75</v>
      </c>
      <c r="R222" s="9">
        <f t="shared" si="35"/>
        <v>25</v>
      </c>
      <c r="S222" s="9">
        <f t="shared" si="36"/>
        <v>18.75</v>
      </c>
      <c r="T222" s="9">
        <f t="shared" si="37"/>
        <v>31.25</v>
      </c>
      <c r="U222" s="8">
        <f t="shared" si="38"/>
        <v>29.166666666666668</v>
      </c>
      <c r="V222" s="8">
        <f t="shared" si="39"/>
        <v>29.6875</v>
      </c>
    </row>
    <row r="223" spans="1:22" ht="13.5" x14ac:dyDescent="0.25">
      <c r="A223" s="3">
        <f>RSI!A223</f>
        <v>42331</v>
      </c>
      <c r="B223" s="2">
        <f>RSI!B223</f>
        <v>7.49</v>
      </c>
      <c r="C223" s="2">
        <f>RSI!I223</f>
        <v>49.237438752117917</v>
      </c>
      <c r="D223" s="2">
        <f>MACD!E223</f>
        <v>-7.8207836269007736E-2</v>
      </c>
      <c r="E223" s="2">
        <f>MACD!F223</f>
        <v>-9.2901090922958042E-3</v>
      </c>
      <c r="F223" s="2">
        <f>'Moving Avg'!D223</f>
        <v>7.354000000000001</v>
      </c>
      <c r="G223" s="2">
        <f>'Moving Avg'!F223</f>
        <v>7.3514999999999997</v>
      </c>
      <c r="H223" s="2">
        <f>'Moving Avg'!G223</f>
        <v>7.9072979999999973</v>
      </c>
      <c r="I223" s="2">
        <f>'Moving Avg'!H223</f>
        <v>8.321555</v>
      </c>
      <c r="J223" s="6" t="str">
        <f>OBV!F223</f>
        <v>BEARISH</v>
      </c>
      <c r="K223" s="6" t="str">
        <f>OBV!G223</f>
        <v>WEAK</v>
      </c>
      <c r="L223" s="6" t="str">
        <f>OBV!H223</f>
        <v>BEARISH DIVERGENCE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0</v>
      </c>
      <c r="Q223" s="9">
        <f t="shared" si="34"/>
        <v>43.75</v>
      </c>
      <c r="R223" s="9">
        <f t="shared" si="35"/>
        <v>25</v>
      </c>
      <c r="S223" s="9">
        <f t="shared" si="36"/>
        <v>18.75</v>
      </c>
      <c r="T223" s="9">
        <f t="shared" si="37"/>
        <v>31.25</v>
      </c>
      <c r="U223" s="8">
        <f t="shared" si="38"/>
        <v>29.166666666666668</v>
      </c>
      <c r="V223" s="8">
        <f t="shared" si="39"/>
        <v>29.6875</v>
      </c>
    </row>
    <row r="224" spans="1:22" ht="13.5" x14ac:dyDescent="0.25">
      <c r="A224" s="3">
        <f>RSI!A224</f>
        <v>42332</v>
      </c>
      <c r="B224" s="2">
        <f>RSI!B224</f>
        <v>7.39</v>
      </c>
      <c r="C224" s="2">
        <f>RSI!I224</f>
        <v>44.827829209027641</v>
      </c>
      <c r="D224" s="2">
        <f>MACD!E224</f>
        <v>-9.128328347059611E-2</v>
      </c>
      <c r="E224" s="2">
        <f>MACD!F224</f>
        <v>-2.5688743967955868E-2</v>
      </c>
      <c r="F224" s="2">
        <f>'Moving Avg'!D224</f>
        <v>7.4120000000000008</v>
      </c>
      <c r="G224" s="2">
        <f>'Moving Avg'!F224</f>
        <v>7.3450000000000006</v>
      </c>
      <c r="H224" s="2">
        <f>'Moving Avg'!G224</f>
        <v>7.8726379999999985</v>
      </c>
      <c r="I224" s="2">
        <f>'Moving Avg'!H224</f>
        <v>8.3215890000000012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83.5</v>
      </c>
      <c r="Q224" s="9">
        <f t="shared" si="34"/>
        <v>56.274999999999999</v>
      </c>
      <c r="R224" s="9">
        <f t="shared" si="35"/>
        <v>45.875</v>
      </c>
      <c r="S224" s="9">
        <f t="shared" si="36"/>
        <v>56.325000000000003</v>
      </c>
      <c r="T224" s="9">
        <f t="shared" si="37"/>
        <v>52.125</v>
      </c>
      <c r="U224" s="8">
        <f t="shared" si="38"/>
        <v>52.82500000000001</v>
      </c>
      <c r="V224" s="8">
        <f t="shared" si="39"/>
        <v>52.650000000000006</v>
      </c>
    </row>
    <row r="225" spans="1:22" ht="13.5" x14ac:dyDescent="0.25">
      <c r="A225" s="3">
        <f>RSI!A225</f>
        <v>42333</v>
      </c>
      <c r="B225" s="2">
        <f>RSI!B225</f>
        <v>7.39</v>
      </c>
      <c r="C225" s="2">
        <f>RSI!I225</f>
        <v>44.827829209027641</v>
      </c>
      <c r="D225" s="2">
        <f>MACD!E225</f>
        <v>-0.10174087562602185</v>
      </c>
      <c r="E225" s="2">
        <f>MACD!F225</f>
        <v>-4.0899170299569063E-2</v>
      </c>
      <c r="F225" s="2">
        <f>'Moving Avg'!D225</f>
        <v>7.43</v>
      </c>
      <c r="G225" s="2">
        <f>'Moving Avg'!F225</f>
        <v>7.338499999999998</v>
      </c>
      <c r="H225" s="2">
        <f>'Moving Avg'!G225</f>
        <v>7.8379779999999979</v>
      </c>
      <c r="I225" s="2">
        <f>'Moving Avg'!H225</f>
        <v>8.3216230000000024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83.5</v>
      </c>
      <c r="Q225" s="9">
        <f t="shared" si="34"/>
        <v>56.274999999999999</v>
      </c>
      <c r="R225" s="9">
        <f t="shared" si="35"/>
        <v>45.875</v>
      </c>
      <c r="S225" s="9">
        <f t="shared" si="36"/>
        <v>56.325000000000003</v>
      </c>
      <c r="T225" s="9">
        <f t="shared" si="37"/>
        <v>52.125</v>
      </c>
      <c r="U225" s="8">
        <f t="shared" si="38"/>
        <v>52.82500000000001</v>
      </c>
      <c r="V225" s="8">
        <f t="shared" si="39"/>
        <v>52.650000000000006</v>
      </c>
    </row>
    <row r="226" spans="1:22" ht="13.5" x14ac:dyDescent="0.25">
      <c r="A226" s="3">
        <f>RSI!A226</f>
        <v>42334</v>
      </c>
      <c r="B226" s="2">
        <f>RSI!B226</f>
        <v>7.39</v>
      </c>
      <c r="C226" s="2">
        <f>RSI!I226</f>
        <v>44.827829209027641</v>
      </c>
      <c r="D226" s="2">
        <f>MACD!E226</f>
        <v>-0.11002826690875089</v>
      </c>
      <c r="E226" s="2">
        <f>MACD!F226</f>
        <v>-5.4724989621405429E-2</v>
      </c>
      <c r="F226" s="2">
        <f>'Moving Avg'!D226</f>
        <v>7.43</v>
      </c>
      <c r="G226" s="2">
        <f>'Moving Avg'!F226</f>
        <v>7.3429999999999982</v>
      </c>
      <c r="H226" s="2">
        <f>'Moving Avg'!G226</f>
        <v>7.8016939999999977</v>
      </c>
      <c r="I226" s="2">
        <f>'Moving Avg'!H226</f>
        <v>8.3223490000000027</v>
      </c>
      <c r="J226" s="6" t="str">
        <f>OBV!F226</f>
        <v>BULLISH</v>
      </c>
      <c r="K226" s="6" t="str">
        <f>OBV!G226</f>
        <v>NEUTRAL</v>
      </c>
      <c r="L226" s="6" t="str">
        <f>OBV!H226</f>
        <v>NEUTRAL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49.5</v>
      </c>
      <c r="Q226" s="9">
        <f t="shared" si="34"/>
        <v>51.174999999999997</v>
      </c>
      <c r="R226" s="9">
        <f t="shared" si="35"/>
        <v>37.375</v>
      </c>
      <c r="S226" s="9">
        <f t="shared" si="36"/>
        <v>41.025000000000006</v>
      </c>
      <c r="T226" s="9">
        <f t="shared" si="37"/>
        <v>43.625</v>
      </c>
      <c r="U226" s="8">
        <f t="shared" si="38"/>
        <v>43.191666666666663</v>
      </c>
      <c r="V226" s="8">
        <f t="shared" si="39"/>
        <v>43.3</v>
      </c>
    </row>
    <row r="227" spans="1:22" ht="13.5" x14ac:dyDescent="0.25">
      <c r="A227" s="3">
        <f>RSI!A227</f>
        <v>42335</v>
      </c>
      <c r="B227" s="2">
        <f>RSI!B227</f>
        <v>7.39</v>
      </c>
      <c r="C227" s="2">
        <f>RSI!I227</f>
        <v>44.827829209027641</v>
      </c>
      <c r="D227" s="2">
        <f>MACD!E227</f>
        <v>-0.11652091515694352</v>
      </c>
      <c r="E227" s="2">
        <f>MACD!F227</f>
        <v>-6.7084174728513052E-2</v>
      </c>
      <c r="F227" s="2">
        <f>'Moving Avg'!D227</f>
        <v>7.4099999999999993</v>
      </c>
      <c r="G227" s="2">
        <f>'Moving Avg'!F227</f>
        <v>7.3379999999999983</v>
      </c>
      <c r="H227" s="2">
        <f>'Moving Avg'!G227</f>
        <v>7.7654099999999984</v>
      </c>
      <c r="I227" s="2">
        <f>'Moving Avg'!H227</f>
        <v>8.323536500000003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16.5</v>
      </c>
      <c r="Q227" s="9">
        <f t="shared" si="34"/>
        <v>46.225000000000001</v>
      </c>
      <c r="R227" s="9">
        <f t="shared" si="35"/>
        <v>29.125</v>
      </c>
      <c r="S227" s="9">
        <f t="shared" si="36"/>
        <v>26.175000000000001</v>
      </c>
      <c r="T227" s="9">
        <f t="shared" si="37"/>
        <v>35.375</v>
      </c>
      <c r="U227" s="8">
        <f t="shared" si="38"/>
        <v>33.841666666666661</v>
      </c>
      <c r="V227" s="8">
        <f t="shared" si="39"/>
        <v>34.224999999999994</v>
      </c>
    </row>
    <row r="228" spans="1:22" ht="13.5" x14ac:dyDescent="0.25">
      <c r="A228" s="3">
        <f>RSI!A228</f>
        <v>42338</v>
      </c>
      <c r="B228" s="2">
        <f>RSI!B228</f>
        <v>7</v>
      </c>
      <c r="C228" s="2">
        <f>RSI!I228</f>
        <v>30.49938347655376</v>
      </c>
      <c r="D228" s="2">
        <f>MACD!E228</f>
        <v>-9.2644546517699489E-2</v>
      </c>
      <c r="E228" s="2">
        <f>MACD!F228</f>
        <v>-7.2196249086350334E-2</v>
      </c>
      <c r="F228" s="2">
        <f>'Moving Avg'!D228</f>
        <v>7.3120000000000003</v>
      </c>
      <c r="G228" s="2">
        <f>'Moving Avg'!F228</f>
        <v>7.3134999999999977</v>
      </c>
      <c r="H228" s="2">
        <f>'Moving Avg'!G228</f>
        <v>7.7213259999999995</v>
      </c>
      <c r="I228" s="2">
        <f>'Moving Avg'!H228</f>
        <v>8.3220820000000035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16.5</v>
      </c>
      <c r="Q228" s="9">
        <f t="shared" si="34"/>
        <v>46.225000000000001</v>
      </c>
      <c r="R228" s="9">
        <f t="shared" si="35"/>
        <v>29.125</v>
      </c>
      <c r="S228" s="9">
        <f t="shared" si="36"/>
        <v>26.175000000000001</v>
      </c>
      <c r="T228" s="9">
        <f t="shared" si="37"/>
        <v>35.375</v>
      </c>
      <c r="U228" s="8">
        <f t="shared" si="38"/>
        <v>33.841666666666661</v>
      </c>
      <c r="V228" s="8">
        <f t="shared" si="39"/>
        <v>34.224999999999994</v>
      </c>
    </row>
    <row r="229" spans="1:22" ht="13.5" x14ac:dyDescent="0.25">
      <c r="A229" s="3">
        <f>RSI!A229</f>
        <v>42339</v>
      </c>
      <c r="B229" s="2">
        <f>RSI!B229</f>
        <v>6.99</v>
      </c>
      <c r="C229" s="2">
        <f>RSI!I229</f>
        <v>30.232546396912042</v>
      </c>
      <c r="D229" s="2">
        <f>MACD!E229</f>
        <v>-9.664289534430015E-2</v>
      </c>
      <c r="E229" s="2">
        <f>MACD!F229</f>
        <v>-7.7085578337940303E-2</v>
      </c>
      <c r="F229" s="2">
        <f>'Moving Avg'!D229</f>
        <v>7.2319999999999993</v>
      </c>
      <c r="G229" s="2">
        <f>'Moving Avg'!F229</f>
        <v>7.2929999999999993</v>
      </c>
      <c r="H229" s="2">
        <f>'Moving Avg'!G229</f>
        <v>7.6848759999999992</v>
      </c>
      <c r="I229" s="2">
        <f>'Moving Avg'!H229</f>
        <v>8.3214770000000051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  <c r="M229" s="8">
        <f t="shared" si="30"/>
        <v>25</v>
      </c>
      <c r="N229" s="8">
        <f t="shared" si="31"/>
        <v>45</v>
      </c>
      <c r="O229" s="8">
        <f t="shared" si="32"/>
        <v>0</v>
      </c>
      <c r="P229" s="8">
        <f t="shared" si="33"/>
        <v>0</v>
      </c>
      <c r="Q229" s="9">
        <f t="shared" si="34"/>
        <v>24.5</v>
      </c>
      <c r="R229" s="9">
        <f t="shared" si="35"/>
        <v>14</v>
      </c>
      <c r="S229" s="9">
        <f t="shared" si="36"/>
        <v>10.5</v>
      </c>
      <c r="T229" s="9">
        <f t="shared" si="37"/>
        <v>17.5</v>
      </c>
      <c r="U229" s="8">
        <f t="shared" si="38"/>
        <v>16.333333333333332</v>
      </c>
      <c r="V229" s="8">
        <f t="shared" si="39"/>
        <v>16.625</v>
      </c>
    </row>
    <row r="230" spans="1:22" ht="13.5" x14ac:dyDescent="0.25">
      <c r="A230" s="3">
        <f>RSI!A230</f>
        <v>42340</v>
      </c>
      <c r="B230" s="2">
        <f>RSI!B230</f>
        <v>6.99</v>
      </c>
      <c r="C230" s="2">
        <f>RSI!I230</f>
        <v>30.232546396912042</v>
      </c>
      <c r="D230" s="2">
        <f>MACD!E230</f>
        <v>-6.6651369264352667E-2</v>
      </c>
      <c r="E230" s="2">
        <f>MACD!F230</f>
        <v>-7.4998736523222781E-2</v>
      </c>
      <c r="F230" s="2">
        <f>'Moving Avg'!D230</f>
        <v>7.152000000000001</v>
      </c>
      <c r="G230" s="2">
        <f>'Moving Avg'!F230</f>
        <v>7.2725000000000009</v>
      </c>
      <c r="H230" s="2">
        <f>'Moving Avg'!G230</f>
        <v>7.652724000000001</v>
      </c>
      <c r="I230" s="2">
        <f>'Moving Avg'!H230</f>
        <v>8.3219105000000049</v>
      </c>
      <c r="J230" s="6" t="str">
        <f>OBV!F230</f>
        <v>BEARISH</v>
      </c>
      <c r="K230" s="6" t="str">
        <f>OBV!G230</f>
        <v>WEAK</v>
      </c>
      <c r="L230" s="6" t="str">
        <f>OBV!H230</f>
        <v>CONFIRMED BEARISH</v>
      </c>
      <c r="M230" s="8">
        <f t="shared" si="30"/>
        <v>25</v>
      </c>
      <c r="N230" s="8">
        <f t="shared" si="31"/>
        <v>0</v>
      </c>
      <c r="O230" s="8">
        <f t="shared" si="32"/>
        <v>0</v>
      </c>
      <c r="P230" s="8">
        <f t="shared" si="33"/>
        <v>0</v>
      </c>
      <c r="Q230" s="9">
        <f t="shared" si="34"/>
        <v>8.75</v>
      </c>
      <c r="R230" s="9">
        <f t="shared" si="35"/>
        <v>5</v>
      </c>
      <c r="S230" s="9">
        <f t="shared" si="36"/>
        <v>3.75</v>
      </c>
      <c r="T230" s="9">
        <f t="shared" si="37"/>
        <v>6.25</v>
      </c>
      <c r="U230" s="8">
        <f t="shared" si="38"/>
        <v>5.833333333333333</v>
      </c>
      <c r="V230" s="8">
        <f t="shared" si="39"/>
        <v>5.9375</v>
      </c>
    </row>
    <row r="231" spans="1:22" ht="13.5" x14ac:dyDescent="0.25">
      <c r="A231" s="3">
        <f>RSI!A231</f>
        <v>42341</v>
      </c>
      <c r="B231" s="2">
        <f>RSI!B231</f>
        <v>6.99</v>
      </c>
      <c r="C231" s="2">
        <f>RSI!I231</f>
        <v>30.232546396912042</v>
      </c>
      <c r="D231" s="2">
        <f>MACD!E231</f>
        <v>-2.5015257728616902E-2</v>
      </c>
      <c r="E231" s="2">
        <f>MACD!F231</f>
        <v>-6.5002040764301605E-2</v>
      </c>
      <c r="F231" s="2">
        <f>'Moving Avg'!D231</f>
        <v>7.072000000000001</v>
      </c>
      <c r="G231" s="2">
        <f>'Moving Avg'!F231</f>
        <v>7.2630000000000008</v>
      </c>
      <c r="H231" s="2">
        <f>'Moving Avg'!G231</f>
        <v>7.620572000000001</v>
      </c>
      <c r="I231" s="2">
        <f>'Moving Avg'!H231</f>
        <v>8.3220210000000048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  <c r="M231" s="8">
        <f t="shared" si="30"/>
        <v>25</v>
      </c>
      <c r="N231" s="8">
        <f t="shared" si="31"/>
        <v>0</v>
      </c>
      <c r="O231" s="8">
        <f t="shared" si="32"/>
        <v>0</v>
      </c>
      <c r="P231" s="8">
        <f t="shared" si="33"/>
        <v>0</v>
      </c>
      <c r="Q231" s="9">
        <f t="shared" si="34"/>
        <v>8.75</v>
      </c>
      <c r="R231" s="9">
        <f t="shared" si="35"/>
        <v>5</v>
      </c>
      <c r="S231" s="9">
        <f t="shared" si="36"/>
        <v>3.75</v>
      </c>
      <c r="T231" s="9">
        <f t="shared" si="37"/>
        <v>6.25</v>
      </c>
      <c r="U231" s="8">
        <f t="shared" si="38"/>
        <v>5.833333333333333</v>
      </c>
      <c r="V231" s="8">
        <f t="shared" si="39"/>
        <v>5.9375</v>
      </c>
    </row>
    <row r="232" spans="1:22" ht="13.5" x14ac:dyDescent="0.25">
      <c r="A232" s="3">
        <f>RSI!A232</f>
        <v>42342</v>
      </c>
      <c r="B232" s="2">
        <f>RSI!B232</f>
        <v>6.99</v>
      </c>
      <c r="C232" s="2">
        <f>RSI!I232</f>
        <v>30.232546396912042</v>
      </c>
      <c r="D232" s="2">
        <f>MACD!E232</f>
        <v>2.7833721482898532E-2</v>
      </c>
      <c r="E232" s="2">
        <f>MACD!F232</f>
        <v>-4.6434888314861575E-2</v>
      </c>
      <c r="F232" s="2">
        <f>'Moving Avg'!D232</f>
        <v>6.992</v>
      </c>
      <c r="G232" s="2">
        <f>'Moving Avg'!F232</f>
        <v>7.2484999999999999</v>
      </c>
      <c r="H232" s="2">
        <f>'Moving Avg'!G232</f>
        <v>7.5884200000000011</v>
      </c>
      <c r="I232" s="2">
        <f>'Moving Avg'!H232</f>
        <v>8.3216700000000046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0</v>
      </c>
      <c r="Q232" s="9">
        <f t="shared" si="34"/>
        <v>8.75</v>
      </c>
      <c r="R232" s="9">
        <f t="shared" si="35"/>
        <v>5</v>
      </c>
      <c r="S232" s="9">
        <f t="shared" si="36"/>
        <v>3.75</v>
      </c>
      <c r="T232" s="9">
        <f t="shared" si="37"/>
        <v>6.25</v>
      </c>
      <c r="U232" s="8">
        <f t="shared" si="38"/>
        <v>5.833333333333333</v>
      </c>
      <c r="V232" s="8">
        <f t="shared" si="39"/>
        <v>5.9375</v>
      </c>
    </row>
    <row r="233" spans="1:22" ht="13.5" x14ac:dyDescent="0.25">
      <c r="A233" s="3">
        <f>RSI!A233</f>
        <v>42345</v>
      </c>
      <c r="B233" s="2">
        <f>RSI!B233</f>
        <v>6.7</v>
      </c>
      <c r="C233" s="2">
        <f>RSI!I233</f>
        <v>22.540321725849225</v>
      </c>
      <c r="D233" s="2">
        <f>MACD!E233</f>
        <v>9.6101910648810573E-2</v>
      </c>
      <c r="E233" s="2">
        <f>MACD!F233</f>
        <v>-1.7927528522127149E-2</v>
      </c>
      <c r="F233" s="2">
        <f>'Moving Avg'!D233</f>
        <v>6.9320000000000004</v>
      </c>
      <c r="G233" s="2">
        <f>'Moving Avg'!F233</f>
        <v>7.2194999999999991</v>
      </c>
      <c r="H233" s="2">
        <f>'Moving Avg'!G233</f>
        <v>7.5509460000000024</v>
      </c>
      <c r="I233" s="2">
        <f>'Moving Avg'!H233</f>
        <v>8.3198690000000042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  <c r="M233" s="8">
        <f t="shared" si="30"/>
        <v>50</v>
      </c>
      <c r="N233" s="8">
        <f t="shared" si="31"/>
        <v>0</v>
      </c>
      <c r="O233" s="8">
        <f t="shared" si="32"/>
        <v>0</v>
      </c>
      <c r="P233" s="8">
        <f t="shared" si="33"/>
        <v>0</v>
      </c>
      <c r="Q233" s="9">
        <f t="shared" si="34"/>
        <v>17.5</v>
      </c>
      <c r="R233" s="9">
        <f t="shared" si="35"/>
        <v>10</v>
      </c>
      <c r="S233" s="9">
        <f t="shared" si="36"/>
        <v>7.5</v>
      </c>
      <c r="T233" s="9">
        <f t="shared" si="37"/>
        <v>12.5</v>
      </c>
      <c r="U233" s="8">
        <f t="shared" si="38"/>
        <v>11.666666666666666</v>
      </c>
      <c r="V233" s="8">
        <f t="shared" si="39"/>
        <v>11.875</v>
      </c>
    </row>
    <row r="234" spans="1:22" ht="13.5" x14ac:dyDescent="0.25">
      <c r="A234" s="3">
        <f>RSI!A234</f>
        <v>42346</v>
      </c>
      <c r="B234" s="2">
        <f>RSI!B234</f>
        <v>6.97</v>
      </c>
      <c r="C234" s="2">
        <f>RSI!I234</f>
        <v>38.284555895206374</v>
      </c>
      <c r="D234" s="2">
        <f>MACD!E234</f>
        <v>0.12211143879134756</v>
      </c>
      <c r="E234" s="2">
        <f>MACD!F234</f>
        <v>1.0080264940567794E-2</v>
      </c>
      <c r="F234" s="2">
        <f>'Moving Avg'!D234</f>
        <v>6.9279999999999999</v>
      </c>
      <c r="G234" s="2">
        <f>'Moving Avg'!F234</f>
        <v>7.2039999999999988</v>
      </c>
      <c r="H234" s="2">
        <f>'Moving Avg'!G234</f>
        <v>7.5188720000000027</v>
      </c>
      <c r="I234" s="2">
        <f>'Moving Avg'!H234</f>
        <v>8.3187260000000052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16.5</v>
      </c>
      <c r="Q234" s="9">
        <f t="shared" si="34"/>
        <v>11.225</v>
      </c>
      <c r="R234" s="9">
        <f t="shared" si="35"/>
        <v>9.125</v>
      </c>
      <c r="S234" s="9">
        <f t="shared" si="36"/>
        <v>11.175000000000001</v>
      </c>
      <c r="T234" s="9">
        <f t="shared" si="37"/>
        <v>10.375</v>
      </c>
      <c r="U234" s="8">
        <f t="shared" si="38"/>
        <v>10.508333333333335</v>
      </c>
      <c r="V234" s="8">
        <f t="shared" si="39"/>
        <v>10.475000000000001</v>
      </c>
    </row>
    <row r="235" spans="1:22" ht="13.5" x14ac:dyDescent="0.25">
      <c r="A235" s="3">
        <f>RSI!A235</f>
        <v>42347</v>
      </c>
      <c r="B235" s="2">
        <f>RSI!B235</f>
        <v>7</v>
      </c>
      <c r="C235" s="2">
        <f>RSI!I235</f>
        <v>39.749920344527055</v>
      </c>
      <c r="D235" s="2">
        <f>MACD!E235</f>
        <v>0.14366179344671082</v>
      </c>
      <c r="E235" s="2">
        <f>MACD!F235</f>
        <v>3.6796570641796401E-2</v>
      </c>
      <c r="F235" s="2">
        <f>'Moving Avg'!D235</f>
        <v>6.93</v>
      </c>
      <c r="G235" s="2">
        <f>'Moving Avg'!F235</f>
        <v>7.1899999999999995</v>
      </c>
      <c r="H235" s="2">
        <f>'Moving Avg'!G235</f>
        <v>7.4873980000000016</v>
      </c>
      <c r="I235" s="2">
        <f>'Moving Avg'!H235</f>
        <v>8.3177330000000058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100</v>
      </c>
      <c r="Q235" s="9">
        <f t="shared" si="34"/>
        <v>23.75</v>
      </c>
      <c r="R235" s="9">
        <f t="shared" si="35"/>
        <v>30</v>
      </c>
      <c r="S235" s="9">
        <f t="shared" si="36"/>
        <v>48.75</v>
      </c>
      <c r="T235" s="9">
        <f t="shared" si="37"/>
        <v>31.25</v>
      </c>
      <c r="U235" s="8">
        <f t="shared" si="38"/>
        <v>34.166666666666664</v>
      </c>
      <c r="V235" s="8">
        <f t="shared" si="39"/>
        <v>33.4375</v>
      </c>
    </row>
    <row r="236" spans="1:22" ht="13.5" x14ac:dyDescent="0.25">
      <c r="A236" s="3">
        <f>RSI!A236</f>
        <v>42348</v>
      </c>
      <c r="B236" s="2">
        <f>RSI!B236</f>
        <v>6.9</v>
      </c>
      <c r="C236" s="2">
        <f>RSI!I236</f>
        <v>36.627956223485285</v>
      </c>
      <c r="D236" s="2">
        <f>MACD!E236</f>
        <v>0.17076065486106362</v>
      </c>
      <c r="E236" s="2">
        <f>MACD!F236</f>
        <v>6.3589387485649851E-2</v>
      </c>
      <c r="F236" s="2">
        <f>'Moving Avg'!D236</f>
        <v>6.9120000000000008</v>
      </c>
      <c r="G236" s="2">
        <f>'Moving Avg'!F236</f>
        <v>7.1709999999999994</v>
      </c>
      <c r="H236" s="2">
        <f>'Moving Avg'!G236</f>
        <v>7.4589880000000006</v>
      </c>
      <c r="I236" s="2">
        <f>'Moving Avg'!H236</f>
        <v>8.3164705000000048</v>
      </c>
      <c r="J236" s="6" t="str">
        <f>OBV!F236</f>
        <v>BULLISH</v>
      </c>
      <c r="K236" s="6" t="str">
        <f>OBV!G236</f>
        <v>STRONG</v>
      </c>
      <c r="L236" s="6" t="str">
        <f>OBV!H236</f>
        <v>BULLISH DIVERGENCE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83</v>
      </c>
      <c r="Q236" s="9">
        <f t="shared" si="34"/>
        <v>21.2</v>
      </c>
      <c r="R236" s="9">
        <f t="shared" si="35"/>
        <v>25.75</v>
      </c>
      <c r="S236" s="9">
        <f t="shared" si="36"/>
        <v>41.1</v>
      </c>
      <c r="T236" s="9">
        <f t="shared" si="37"/>
        <v>27</v>
      </c>
      <c r="U236" s="8">
        <f t="shared" si="38"/>
        <v>29.350000000000005</v>
      </c>
      <c r="V236" s="8">
        <f t="shared" si="39"/>
        <v>28.762500000000003</v>
      </c>
    </row>
    <row r="237" spans="1:22" ht="13.5" x14ac:dyDescent="0.25">
      <c r="A237" s="3">
        <f>RSI!A237</f>
        <v>42349</v>
      </c>
      <c r="B237" s="2">
        <f>RSI!B237</f>
        <v>6.9</v>
      </c>
      <c r="C237" s="2">
        <f>RSI!I237</f>
        <v>36.627956223485285</v>
      </c>
      <c r="D237" s="2">
        <f>MACD!E237</f>
        <v>0.19563001175423356</v>
      </c>
      <c r="E237" s="2">
        <f>MACD!F237</f>
        <v>8.9997512339366592E-2</v>
      </c>
      <c r="F237" s="2">
        <f>'Moving Avg'!D237</f>
        <v>6.8940000000000001</v>
      </c>
      <c r="G237" s="2">
        <f>'Moving Avg'!F237</f>
        <v>7.1519999999999992</v>
      </c>
      <c r="H237" s="2">
        <f>'Moving Avg'!G237</f>
        <v>7.429812000000001</v>
      </c>
      <c r="I237" s="2">
        <f>'Moving Avg'!H237</f>
        <v>8.3146310000000057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83</v>
      </c>
      <c r="Q237" s="9">
        <f t="shared" si="34"/>
        <v>21.2</v>
      </c>
      <c r="R237" s="9">
        <f t="shared" si="35"/>
        <v>25.75</v>
      </c>
      <c r="S237" s="9">
        <f t="shared" si="36"/>
        <v>41.1</v>
      </c>
      <c r="T237" s="9">
        <f t="shared" si="37"/>
        <v>27</v>
      </c>
      <c r="U237" s="8">
        <f t="shared" si="38"/>
        <v>29.350000000000005</v>
      </c>
      <c r="V237" s="8">
        <f t="shared" si="39"/>
        <v>28.762500000000003</v>
      </c>
    </row>
    <row r="238" spans="1:22" ht="13.5" x14ac:dyDescent="0.25">
      <c r="A238" s="3">
        <f>RSI!A238</f>
        <v>42352</v>
      </c>
      <c r="B238" s="2">
        <f>RSI!B238</f>
        <v>6.7</v>
      </c>
      <c r="C238" s="2">
        <f>RSI!I238</f>
        <v>30.983506884799354</v>
      </c>
      <c r="D238" s="2">
        <f>MACD!E238</f>
        <v>0.1732840091861565</v>
      </c>
      <c r="E238" s="2">
        <f>MACD!F238</f>
        <v>0.10665481170872458</v>
      </c>
      <c r="F238" s="2">
        <f>'Moving Avg'!D238</f>
        <v>6.8940000000000001</v>
      </c>
      <c r="G238" s="2">
        <f>'Moving Avg'!F238</f>
        <v>7.1229999999999993</v>
      </c>
      <c r="H238" s="2">
        <f>'Moving Avg'!G238</f>
        <v>7.396636</v>
      </c>
      <c r="I238" s="2">
        <f>'Moving Avg'!H238</f>
        <v>8.3114455000000067</v>
      </c>
      <c r="J238" s="6" t="str">
        <f>OBV!F238</f>
        <v>BULLISH</v>
      </c>
      <c r="K238" s="6" t="str">
        <f>OBV!G238</f>
        <v>STRONG</v>
      </c>
      <c r="L238" s="6" t="str">
        <f>OBV!H238</f>
        <v>NEUTRAL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66</v>
      </c>
      <c r="Q238" s="9">
        <f t="shared" si="34"/>
        <v>18.649999999999999</v>
      </c>
      <c r="R238" s="9">
        <f t="shared" si="35"/>
        <v>21.5</v>
      </c>
      <c r="S238" s="9">
        <f t="shared" si="36"/>
        <v>33.450000000000003</v>
      </c>
      <c r="T238" s="9">
        <f t="shared" si="37"/>
        <v>22.75</v>
      </c>
      <c r="U238" s="8">
        <f t="shared" si="38"/>
        <v>24.533333333333331</v>
      </c>
      <c r="V238" s="8">
        <f t="shared" si="39"/>
        <v>24.087499999999999</v>
      </c>
    </row>
    <row r="239" spans="1:22" ht="13.5" x14ac:dyDescent="0.25">
      <c r="A239" s="3">
        <f>RSI!A239</f>
        <v>42353</v>
      </c>
      <c r="B239" s="2">
        <f>RSI!B239</f>
        <v>6.4</v>
      </c>
      <c r="C239" s="2">
        <f>RSI!I239</f>
        <v>24.807954704265981</v>
      </c>
      <c r="D239" s="2">
        <f>MACD!E239</f>
        <v>0.17790427487571314</v>
      </c>
      <c r="E239" s="2">
        <f>MACD!F239</f>
        <v>0.1209047043421223</v>
      </c>
      <c r="F239" s="2">
        <f>'Moving Avg'!D239</f>
        <v>6.7799999999999994</v>
      </c>
      <c r="G239" s="2">
        <f>'Moving Avg'!F239</f>
        <v>7.0879999999999992</v>
      </c>
      <c r="H239" s="2">
        <f>'Moving Avg'!G239</f>
        <v>7.3623319999999985</v>
      </c>
      <c r="I239" s="2">
        <f>'Moving Avg'!H239</f>
        <v>8.306529500000007</v>
      </c>
      <c r="J239" s="6" t="str">
        <f>OBV!F239</f>
        <v>BULLISH</v>
      </c>
      <c r="K239" s="6" t="str">
        <f>OBV!G239</f>
        <v>STRONG</v>
      </c>
      <c r="L239" s="6" t="str">
        <f>OBV!H239</f>
        <v>BULLISH DIVERGENCE</v>
      </c>
      <c r="M239" s="8">
        <f t="shared" si="30"/>
        <v>50</v>
      </c>
      <c r="N239" s="8">
        <f t="shared" si="31"/>
        <v>0</v>
      </c>
      <c r="O239" s="8">
        <f t="shared" si="32"/>
        <v>0</v>
      </c>
      <c r="P239" s="8">
        <f t="shared" si="33"/>
        <v>83</v>
      </c>
      <c r="Q239" s="9">
        <f t="shared" si="34"/>
        <v>29.95</v>
      </c>
      <c r="R239" s="9">
        <f t="shared" si="35"/>
        <v>30.75</v>
      </c>
      <c r="S239" s="9">
        <f t="shared" si="36"/>
        <v>44.85</v>
      </c>
      <c r="T239" s="9">
        <f t="shared" si="37"/>
        <v>33.25</v>
      </c>
      <c r="U239" s="8">
        <f t="shared" si="38"/>
        <v>35.183333333333337</v>
      </c>
      <c r="V239" s="8">
        <f t="shared" si="39"/>
        <v>34.700000000000003</v>
      </c>
    </row>
    <row r="240" spans="1:22" ht="13.5" x14ac:dyDescent="0.25">
      <c r="A240" s="3">
        <f>RSI!A240</f>
        <v>42354</v>
      </c>
      <c r="B240" s="2">
        <f>RSI!B240</f>
        <v>6.58</v>
      </c>
      <c r="C240" s="2">
        <f>RSI!I240</f>
        <v>33.387020818547953</v>
      </c>
      <c r="D240" s="2">
        <f>MACD!E240</f>
        <v>0.17288705540313476</v>
      </c>
      <c r="E240" s="2">
        <f>MACD!F240</f>
        <v>0.1313011745543248</v>
      </c>
      <c r="F240" s="2">
        <f>'Moving Avg'!D240</f>
        <v>6.6959999999999997</v>
      </c>
      <c r="G240" s="2">
        <f>'Moving Avg'!F240</f>
        <v>7.0520000000000014</v>
      </c>
      <c r="H240" s="2">
        <f>'Moving Avg'!G240</f>
        <v>7.3316279999999985</v>
      </c>
      <c r="I240" s="2">
        <f>'Moving Avg'!H240</f>
        <v>8.302513500000007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0</v>
      </c>
      <c r="Q240" s="9">
        <f t="shared" si="34"/>
        <v>8.75</v>
      </c>
      <c r="R240" s="9">
        <f t="shared" si="35"/>
        <v>5</v>
      </c>
      <c r="S240" s="9">
        <f t="shared" si="36"/>
        <v>3.75</v>
      </c>
      <c r="T240" s="9">
        <f t="shared" si="37"/>
        <v>6.25</v>
      </c>
      <c r="U240" s="8">
        <f t="shared" si="38"/>
        <v>5.833333333333333</v>
      </c>
      <c r="V240" s="8">
        <f t="shared" si="39"/>
        <v>5.9375</v>
      </c>
    </row>
    <row r="241" spans="1:22" ht="13.5" x14ac:dyDescent="0.25">
      <c r="A241" s="3">
        <f>RSI!A241</f>
        <v>42355</v>
      </c>
      <c r="B241" s="2">
        <f>RSI!B241</f>
        <v>6.76</v>
      </c>
      <c r="C241" s="2">
        <f>RSI!I241</f>
        <v>40.676246872627011</v>
      </c>
      <c r="D241" s="2">
        <f>MACD!E241</f>
        <v>0.15832499393142108</v>
      </c>
      <c r="E241" s="2">
        <f>MACD!F241</f>
        <v>0.13670593842974404</v>
      </c>
      <c r="F241" s="2">
        <f>'Moving Avg'!D241</f>
        <v>6.6679999999999993</v>
      </c>
      <c r="G241" s="2">
        <f>'Moving Avg'!F241</f>
        <v>7.0205000000000002</v>
      </c>
      <c r="H241" s="2">
        <f>'Moving Avg'!G241</f>
        <v>7.2997479999999983</v>
      </c>
      <c r="I241" s="2">
        <f>'Moving Avg'!H241</f>
        <v>8.2984745000000064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0</v>
      </c>
      <c r="Q241" s="9">
        <f t="shared" si="34"/>
        <v>8.75</v>
      </c>
      <c r="R241" s="9">
        <f t="shared" si="35"/>
        <v>5</v>
      </c>
      <c r="S241" s="9">
        <f t="shared" si="36"/>
        <v>3.75</v>
      </c>
      <c r="T241" s="9">
        <f t="shared" si="37"/>
        <v>6.25</v>
      </c>
      <c r="U241" s="8">
        <f t="shared" si="38"/>
        <v>5.833333333333333</v>
      </c>
      <c r="V241" s="8">
        <f t="shared" si="39"/>
        <v>5.9375</v>
      </c>
    </row>
    <row r="242" spans="1:22" ht="13.5" x14ac:dyDescent="0.25">
      <c r="A242" s="3">
        <f>RSI!A242</f>
        <v>42356</v>
      </c>
      <c r="B242" s="2">
        <f>RSI!B242</f>
        <v>6.5</v>
      </c>
      <c r="C242" s="2">
        <f>RSI!I242</f>
        <v>34.759516083817815</v>
      </c>
      <c r="D242" s="2">
        <f>MACD!E242</f>
        <v>0.16699203985607358</v>
      </c>
      <c r="E242" s="2">
        <f>MACD!F242</f>
        <v>0.14276315871500997</v>
      </c>
      <c r="F242" s="2">
        <f>'Moving Avg'!D242</f>
        <v>6.5879999999999992</v>
      </c>
      <c r="G242" s="2">
        <f>'Moving Avg'!F242</f>
        <v>6.971000000000001</v>
      </c>
      <c r="H242" s="2">
        <f>'Moving Avg'!G242</f>
        <v>7.2625719999999978</v>
      </c>
      <c r="I242" s="2">
        <f>'Moving Avg'!H242</f>
        <v>8.2931355000000071</v>
      </c>
      <c r="J242" s="6" t="str">
        <f>OBV!F242</f>
        <v>BEARISH</v>
      </c>
      <c r="K242" s="6" t="str">
        <f>OBV!G242</f>
        <v>WEAK</v>
      </c>
      <c r="L242" s="6" t="str">
        <f>OBV!H242</f>
        <v>CONFIRMED BEARISH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0</v>
      </c>
      <c r="Q242" s="9">
        <f t="shared" si="34"/>
        <v>8.75</v>
      </c>
      <c r="R242" s="9">
        <f t="shared" si="35"/>
        <v>5</v>
      </c>
      <c r="S242" s="9">
        <f t="shared" si="36"/>
        <v>3.75</v>
      </c>
      <c r="T242" s="9">
        <f t="shared" si="37"/>
        <v>6.25</v>
      </c>
      <c r="U242" s="8">
        <f t="shared" si="38"/>
        <v>5.833333333333333</v>
      </c>
      <c r="V242" s="8">
        <f t="shared" si="39"/>
        <v>5.9375</v>
      </c>
    </row>
    <row r="243" spans="1:22" ht="13.5" x14ac:dyDescent="0.25">
      <c r="A243" s="3">
        <f>RSI!A243</f>
        <v>42359</v>
      </c>
      <c r="B243" s="2">
        <f>RSI!B243</f>
        <v>6.5</v>
      </c>
      <c r="C243" s="2">
        <f>RSI!I243</f>
        <v>34.759516083817815</v>
      </c>
      <c r="D243" s="2">
        <f>MACD!E243</f>
        <v>0.13284807823172873</v>
      </c>
      <c r="E243" s="2">
        <f>MACD!F243</f>
        <v>0.14078014261835373</v>
      </c>
      <c r="F243" s="2">
        <f>'Moving Avg'!D243</f>
        <v>6.548</v>
      </c>
      <c r="G243" s="2">
        <f>'Moving Avg'!F243</f>
        <v>6.9215000000000018</v>
      </c>
      <c r="H243" s="2">
        <f>'Moving Avg'!G243</f>
        <v>7.2253959999999973</v>
      </c>
      <c r="I243" s="2">
        <f>'Moving Avg'!H243</f>
        <v>8.2875890000000059</v>
      </c>
      <c r="J243" s="6" t="str">
        <f>OBV!F243</f>
        <v>BEARISH</v>
      </c>
      <c r="K243" s="6" t="str">
        <f>OBV!G243</f>
        <v>WEAK</v>
      </c>
      <c r="L243" s="6" t="str">
        <f>OBV!H243</f>
        <v>CONFIRMED BEARISH</v>
      </c>
      <c r="M243" s="8">
        <f t="shared" si="30"/>
        <v>25</v>
      </c>
      <c r="N243" s="8">
        <f t="shared" si="31"/>
        <v>45</v>
      </c>
      <c r="O243" s="8">
        <f t="shared" si="32"/>
        <v>0</v>
      </c>
      <c r="P243" s="8">
        <f t="shared" si="33"/>
        <v>0</v>
      </c>
      <c r="Q243" s="9">
        <f t="shared" si="34"/>
        <v>24.5</v>
      </c>
      <c r="R243" s="9">
        <f t="shared" si="35"/>
        <v>14</v>
      </c>
      <c r="S243" s="9">
        <f t="shared" si="36"/>
        <v>10.5</v>
      </c>
      <c r="T243" s="9">
        <f t="shared" si="37"/>
        <v>17.5</v>
      </c>
      <c r="U243" s="8">
        <f t="shared" si="38"/>
        <v>16.333333333333332</v>
      </c>
      <c r="V243" s="8">
        <f t="shared" si="39"/>
        <v>16.625</v>
      </c>
    </row>
    <row r="244" spans="1:22" ht="13.5" x14ac:dyDescent="0.25">
      <c r="A244" s="3">
        <f>RSI!A244</f>
        <v>42360</v>
      </c>
      <c r="B244" s="2">
        <f>RSI!B244</f>
        <v>6.79</v>
      </c>
      <c r="C244" s="2">
        <f>RSI!I244</f>
        <v>45.091315989322652</v>
      </c>
      <c r="D244" s="2">
        <f>MACD!E244</f>
        <v>0.12691935526984466</v>
      </c>
      <c r="E244" s="2">
        <f>MACD!F244</f>
        <v>0.13800798514865192</v>
      </c>
      <c r="F244" s="2">
        <f>'Moving Avg'!D244</f>
        <v>6.6260000000000003</v>
      </c>
      <c r="G244" s="2">
        <f>'Moving Avg'!F244</f>
        <v>6.8915000000000006</v>
      </c>
      <c r="H244" s="2">
        <f>'Moving Avg'!G244</f>
        <v>7.1901999999999973</v>
      </c>
      <c r="I244" s="2">
        <f>'Moving Avg'!H244</f>
        <v>8.2834925000000048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  <c r="M244" s="8">
        <f t="shared" si="30"/>
        <v>25</v>
      </c>
      <c r="N244" s="8">
        <f t="shared" si="31"/>
        <v>45</v>
      </c>
      <c r="O244" s="8">
        <f t="shared" si="32"/>
        <v>0</v>
      </c>
      <c r="P244" s="8">
        <f t="shared" si="33"/>
        <v>83.5</v>
      </c>
      <c r="Q244" s="9">
        <f t="shared" si="34"/>
        <v>37.024999999999999</v>
      </c>
      <c r="R244" s="9">
        <f t="shared" si="35"/>
        <v>34.875</v>
      </c>
      <c r="S244" s="9">
        <f t="shared" si="36"/>
        <v>48.075000000000003</v>
      </c>
      <c r="T244" s="9">
        <f t="shared" si="37"/>
        <v>38.375</v>
      </c>
      <c r="U244" s="8">
        <f t="shared" si="38"/>
        <v>39.991666666666667</v>
      </c>
      <c r="V244" s="8">
        <f t="shared" si="39"/>
        <v>39.587500000000006</v>
      </c>
    </row>
    <row r="245" spans="1:22" ht="13.5" x14ac:dyDescent="0.25">
      <c r="A245" s="3">
        <f>RSI!A245</f>
        <v>42361</v>
      </c>
      <c r="B245" s="2">
        <f>RSI!B245</f>
        <v>6.89</v>
      </c>
      <c r="C245" s="2">
        <f>RSI!I245</f>
        <v>48.141098114830086</v>
      </c>
      <c r="D245" s="2">
        <f>MACD!E245</f>
        <v>0.12008722924250037</v>
      </c>
      <c r="E245" s="2">
        <f>MACD!F245</f>
        <v>0.13442383396742164</v>
      </c>
      <c r="F245" s="2">
        <f>'Moving Avg'!D245</f>
        <v>6.6879999999999997</v>
      </c>
      <c r="G245" s="2">
        <f>'Moving Avg'!F245</f>
        <v>6.8665000000000003</v>
      </c>
      <c r="H245" s="2">
        <f>'Moving Avg'!G245</f>
        <v>7.1817999999999973</v>
      </c>
      <c r="I245" s="2">
        <f>'Moving Avg'!H245</f>
        <v>8.2801265000000051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  <c r="M245" s="8">
        <f t="shared" si="30"/>
        <v>25</v>
      </c>
      <c r="N245" s="8">
        <f t="shared" si="31"/>
        <v>45</v>
      </c>
      <c r="O245" s="8">
        <f t="shared" si="32"/>
        <v>0</v>
      </c>
      <c r="P245" s="8">
        <f t="shared" si="33"/>
        <v>83.5</v>
      </c>
      <c r="Q245" s="9">
        <f t="shared" si="34"/>
        <v>37.024999999999999</v>
      </c>
      <c r="R245" s="9">
        <f t="shared" si="35"/>
        <v>34.875</v>
      </c>
      <c r="S245" s="9">
        <f t="shared" si="36"/>
        <v>48.075000000000003</v>
      </c>
      <c r="T245" s="9">
        <f t="shared" si="37"/>
        <v>38.375</v>
      </c>
      <c r="U245" s="8">
        <f t="shared" si="38"/>
        <v>39.991666666666667</v>
      </c>
      <c r="V245" s="8">
        <f t="shared" si="39"/>
        <v>39.587500000000006</v>
      </c>
    </row>
    <row r="246" spans="1:22" ht="13.5" x14ac:dyDescent="0.25">
      <c r="A246" s="3">
        <f>RSI!A246</f>
        <v>42363</v>
      </c>
      <c r="B246" s="2">
        <f>RSI!B246</f>
        <v>7</v>
      </c>
      <c r="C246" s="2">
        <f>RSI!I246</f>
        <v>51.342601971111748</v>
      </c>
      <c r="D246" s="2">
        <f>MACD!E246</f>
        <v>9.1086706238256987E-2</v>
      </c>
      <c r="E246" s="2">
        <f>MACD!F246</f>
        <v>0.12575640842158869</v>
      </c>
      <c r="F246" s="2">
        <f>'Moving Avg'!D246</f>
        <v>6.7359999999999998</v>
      </c>
      <c r="G246" s="2">
        <f>'Moving Avg'!F246</f>
        <v>6.8470000000000013</v>
      </c>
      <c r="H246" s="2">
        <f>'Moving Avg'!G246</f>
        <v>7.1755999999999975</v>
      </c>
      <c r="I246" s="2">
        <f>'Moving Avg'!H246</f>
        <v>8.2762030000000042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  <c r="M246" s="8">
        <f t="shared" si="30"/>
        <v>25</v>
      </c>
      <c r="N246" s="8">
        <f t="shared" si="31"/>
        <v>100</v>
      </c>
      <c r="O246" s="8">
        <f t="shared" si="32"/>
        <v>0</v>
      </c>
      <c r="P246" s="8">
        <f t="shared" si="33"/>
        <v>100</v>
      </c>
      <c r="Q246" s="9">
        <f t="shared" si="34"/>
        <v>58.75</v>
      </c>
      <c r="R246" s="9">
        <f t="shared" si="35"/>
        <v>50</v>
      </c>
      <c r="S246" s="9">
        <f t="shared" si="36"/>
        <v>63.75</v>
      </c>
      <c r="T246" s="9">
        <f t="shared" si="37"/>
        <v>56.25</v>
      </c>
      <c r="U246" s="8">
        <f t="shared" si="38"/>
        <v>57.5</v>
      </c>
      <c r="V246" s="8">
        <f t="shared" si="39"/>
        <v>57.1875</v>
      </c>
    </row>
    <row r="247" spans="1:22" ht="13.5" x14ac:dyDescent="0.25">
      <c r="A247" s="3">
        <f>RSI!A247</f>
        <v>42366</v>
      </c>
      <c r="B247" s="2">
        <f>RSI!B247</f>
        <v>7</v>
      </c>
      <c r="C247" s="2">
        <f>RSI!I247</f>
        <v>51.342601971111748</v>
      </c>
      <c r="D247" s="2">
        <f>MACD!E247</f>
        <v>6.6187872474381848E-2</v>
      </c>
      <c r="E247" s="2">
        <f>MACD!F247</f>
        <v>0.11384270123214732</v>
      </c>
      <c r="F247" s="2">
        <f>'Moving Avg'!D247</f>
        <v>6.8360000000000003</v>
      </c>
      <c r="G247" s="2">
        <f>'Moving Avg'!F247</f>
        <v>6.8275000000000006</v>
      </c>
      <c r="H247" s="2">
        <f>'Moving Avg'!G247</f>
        <v>7.1651999999999978</v>
      </c>
      <c r="I247" s="2">
        <f>'Moving Avg'!H247</f>
        <v>8.270757000000005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  <c r="M247" s="8">
        <f t="shared" si="30"/>
        <v>25</v>
      </c>
      <c r="N247" s="8">
        <f t="shared" si="31"/>
        <v>100</v>
      </c>
      <c r="O247" s="8">
        <f t="shared" si="32"/>
        <v>0</v>
      </c>
      <c r="P247" s="8">
        <f t="shared" si="33"/>
        <v>100</v>
      </c>
      <c r="Q247" s="9">
        <f t="shared" si="34"/>
        <v>58.75</v>
      </c>
      <c r="R247" s="9">
        <f t="shared" si="35"/>
        <v>50</v>
      </c>
      <c r="S247" s="9">
        <f t="shared" si="36"/>
        <v>63.75</v>
      </c>
      <c r="T247" s="9">
        <f t="shared" si="37"/>
        <v>56.25</v>
      </c>
      <c r="U247" s="8">
        <f t="shared" si="38"/>
        <v>57.5</v>
      </c>
      <c r="V247" s="8">
        <f t="shared" si="39"/>
        <v>57.1875</v>
      </c>
    </row>
    <row r="248" spans="1:22" ht="13.5" x14ac:dyDescent="0.25">
      <c r="A248" s="3">
        <f>RSI!A248</f>
        <v>42367</v>
      </c>
      <c r="B248" s="2">
        <f>RSI!B248</f>
        <v>7</v>
      </c>
      <c r="C248" s="2">
        <f>RSI!I248</f>
        <v>51.342601971111762</v>
      </c>
      <c r="D248" s="2">
        <f>MACD!E248</f>
        <v>1.4017129525769612E-2</v>
      </c>
      <c r="E248" s="2">
        <f>MACD!F248</f>
        <v>9.3877586890871778E-2</v>
      </c>
      <c r="F248" s="2">
        <f>'Moving Avg'!D248</f>
        <v>6.9359999999999999</v>
      </c>
      <c r="G248" s="2">
        <f>'Moving Avg'!F248</f>
        <v>6.8275000000000006</v>
      </c>
      <c r="H248" s="2">
        <f>'Moving Avg'!G248</f>
        <v>7.1547999999999981</v>
      </c>
      <c r="I248" s="2">
        <f>'Moving Avg'!H248</f>
        <v>8.2642265000000048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  <c r="M248" s="8">
        <f t="shared" si="30"/>
        <v>25</v>
      </c>
      <c r="N248" s="8">
        <f t="shared" si="31"/>
        <v>100</v>
      </c>
      <c r="O248" s="8">
        <f t="shared" si="32"/>
        <v>0</v>
      </c>
      <c r="P248" s="8">
        <f t="shared" si="33"/>
        <v>100</v>
      </c>
      <c r="Q248" s="9">
        <f t="shared" si="34"/>
        <v>58.75</v>
      </c>
      <c r="R248" s="9">
        <f t="shared" si="35"/>
        <v>50</v>
      </c>
      <c r="S248" s="9">
        <f t="shared" si="36"/>
        <v>63.75</v>
      </c>
      <c r="T248" s="9">
        <f t="shared" si="37"/>
        <v>56.25</v>
      </c>
      <c r="U248" s="8">
        <f t="shared" si="38"/>
        <v>57.5</v>
      </c>
      <c r="V248" s="8">
        <f t="shared" si="39"/>
        <v>57.1875</v>
      </c>
    </row>
    <row r="249" spans="1:22" ht="13.5" x14ac:dyDescent="0.25">
      <c r="A249" s="3">
        <f>RSI!A249</f>
        <v>42368</v>
      </c>
      <c r="B249" s="2">
        <f>RSI!B249</f>
        <v>7</v>
      </c>
      <c r="C249" s="2">
        <f>RSI!I249</f>
        <v>51.342601971111748</v>
      </c>
      <c r="D249" s="2">
        <f>MACD!E249</f>
        <v>-7.6589773120873339E-2</v>
      </c>
      <c r="E249" s="2">
        <f>MACD!F249</f>
        <v>5.9784114888522769E-2</v>
      </c>
      <c r="F249" s="2">
        <f>'Moving Avg'!D249</f>
        <v>6.9779999999999998</v>
      </c>
      <c r="G249" s="2">
        <f>'Moving Avg'!F249</f>
        <v>6.8280000000000003</v>
      </c>
      <c r="H249" s="2">
        <f>'Moving Avg'!G249</f>
        <v>7.1443999999999974</v>
      </c>
      <c r="I249" s="2">
        <f>'Moving Avg'!H249</f>
        <v>8.2586190000000048</v>
      </c>
      <c r="J249" s="6" t="str">
        <f>OBV!F249</f>
        <v>BULLISH</v>
      </c>
      <c r="K249" s="6" t="str">
        <f>OBV!G249</f>
        <v>NEUTRAL</v>
      </c>
      <c r="L249" s="6" t="str">
        <f>OBV!H249</f>
        <v>CONFIRMED BULLISH</v>
      </c>
      <c r="M249" s="8">
        <f t="shared" si="30"/>
        <v>25</v>
      </c>
      <c r="N249" s="8">
        <f t="shared" si="31"/>
        <v>100</v>
      </c>
      <c r="O249" s="8">
        <f t="shared" si="32"/>
        <v>0</v>
      </c>
      <c r="P249" s="8">
        <f t="shared" si="33"/>
        <v>83.5</v>
      </c>
      <c r="Q249" s="9">
        <f t="shared" si="34"/>
        <v>56.274999999999999</v>
      </c>
      <c r="R249" s="9">
        <f t="shared" si="35"/>
        <v>45.875</v>
      </c>
      <c r="S249" s="9">
        <f t="shared" si="36"/>
        <v>56.325000000000003</v>
      </c>
      <c r="T249" s="9">
        <f t="shared" si="37"/>
        <v>52.125</v>
      </c>
      <c r="U249" s="8">
        <f t="shared" si="38"/>
        <v>52.82500000000001</v>
      </c>
      <c r="V249" s="8">
        <f t="shared" si="39"/>
        <v>52.650000000000006</v>
      </c>
    </row>
    <row r="250" spans="1:22" ht="13.5" x14ac:dyDescent="0.25">
      <c r="A250" s="3">
        <f>RSI!A250</f>
        <v>42369</v>
      </c>
      <c r="B250" s="2">
        <f>RSI!B250</f>
        <v>7.1</v>
      </c>
      <c r="C250" s="2">
        <f>RSI!I250</f>
        <v>54.757833527986818</v>
      </c>
      <c r="D250" s="2">
        <f>MACD!E250</f>
        <v>-0.13325797578566956</v>
      </c>
      <c r="E250" s="2">
        <f>MACD!F250</f>
        <v>2.1175696753684307E-2</v>
      </c>
      <c r="F250" s="2">
        <f>'Moving Avg'!D250</f>
        <v>7.0200000000000005</v>
      </c>
      <c r="G250" s="2">
        <f>'Moving Avg'!F250</f>
        <v>6.833499999999999</v>
      </c>
      <c r="H250" s="2">
        <f>'Moving Avg'!G250</f>
        <v>7.1359999999999992</v>
      </c>
      <c r="I250" s="2">
        <f>'Moving Avg'!H250</f>
        <v>8.2525885000000034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  <c r="M250" s="8">
        <f t="shared" si="30"/>
        <v>25</v>
      </c>
      <c r="N250" s="8">
        <f t="shared" si="31"/>
        <v>100</v>
      </c>
      <c r="O250" s="8">
        <f t="shared" si="32"/>
        <v>0</v>
      </c>
      <c r="P250" s="8">
        <f t="shared" si="33"/>
        <v>100</v>
      </c>
      <c r="Q250" s="9">
        <f t="shared" si="34"/>
        <v>58.75</v>
      </c>
      <c r="R250" s="9">
        <f t="shared" si="35"/>
        <v>50</v>
      </c>
      <c r="S250" s="9">
        <f t="shared" si="36"/>
        <v>63.75</v>
      </c>
      <c r="T250" s="9">
        <f t="shared" si="37"/>
        <v>56.25</v>
      </c>
      <c r="U250" s="8">
        <f t="shared" si="38"/>
        <v>57.5</v>
      </c>
      <c r="V250" s="8">
        <f t="shared" si="39"/>
        <v>57.1875</v>
      </c>
    </row>
    <row r="251" spans="1:22" ht="13.5" x14ac:dyDescent="0.25">
      <c r="A251" s="3">
        <f>RSI!A251</f>
        <v>42373</v>
      </c>
      <c r="B251" s="2">
        <f>RSI!B251</f>
        <v>7.1</v>
      </c>
      <c r="C251" s="2">
        <f>RSI!I251</f>
        <v>54.757833527986818</v>
      </c>
      <c r="D251" s="2">
        <f>MACD!E251</f>
        <v>-0.15437114908958982</v>
      </c>
      <c r="E251" s="2">
        <f>MACD!F251</f>
        <v>-1.3933672414970521E-2</v>
      </c>
      <c r="F251" s="2">
        <f>'Moving Avg'!D251</f>
        <v>7.0400000000000009</v>
      </c>
      <c r="G251" s="2">
        <f>'Moving Avg'!F251</f>
        <v>6.8390000000000004</v>
      </c>
      <c r="H251" s="2">
        <f>'Moving Avg'!G251</f>
        <v>7.1276000000000002</v>
      </c>
      <c r="I251" s="2">
        <f>'Moving Avg'!H251</f>
        <v>8.2465810000000026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  <c r="M251" s="8">
        <f t="shared" si="30"/>
        <v>25</v>
      </c>
      <c r="N251" s="8">
        <f t="shared" si="31"/>
        <v>100</v>
      </c>
      <c r="O251" s="8">
        <f t="shared" si="32"/>
        <v>0</v>
      </c>
      <c r="P251" s="8">
        <f t="shared" si="33"/>
        <v>100</v>
      </c>
      <c r="Q251" s="9">
        <f t="shared" si="34"/>
        <v>58.75</v>
      </c>
      <c r="R251" s="9">
        <f t="shared" si="35"/>
        <v>50</v>
      </c>
      <c r="S251" s="9">
        <f t="shared" si="36"/>
        <v>63.75</v>
      </c>
      <c r="T251" s="9">
        <f t="shared" si="37"/>
        <v>56.25</v>
      </c>
      <c r="U251" s="8">
        <f t="shared" si="38"/>
        <v>57.5</v>
      </c>
      <c r="V251" s="8">
        <f t="shared" si="39"/>
        <v>57.1875</v>
      </c>
    </row>
    <row r="252" spans="1:22" ht="13.5" x14ac:dyDescent="0.25">
      <c r="A252" s="3">
        <f>RSI!A252</f>
        <v>42374</v>
      </c>
      <c r="B252" s="2">
        <f>RSI!B252</f>
        <v>6.9</v>
      </c>
      <c r="C252" s="2">
        <f>RSI!I252</f>
        <v>47.091113626942033</v>
      </c>
      <c r="D252" s="2">
        <f>MACD!E252</f>
        <v>-0.1982134227711283</v>
      </c>
      <c r="E252" s="2">
        <f>MACD!F252</f>
        <v>-5.0789622486202078E-2</v>
      </c>
      <c r="F252" s="2">
        <f>'Moving Avg'!D252</f>
        <v>7.0200000000000005</v>
      </c>
      <c r="G252" s="2">
        <f>'Moving Avg'!F252</f>
        <v>6.8345000000000002</v>
      </c>
      <c r="H252" s="2">
        <f>'Moving Avg'!G252</f>
        <v>7.1151999999999997</v>
      </c>
      <c r="I252" s="2">
        <f>'Moving Avg'!H252</f>
        <v>8.2384660000000043</v>
      </c>
      <c r="J252" s="6" t="str">
        <f>OBV!F252</f>
        <v>BULLISH</v>
      </c>
      <c r="K252" s="6" t="str">
        <f>OBV!G252</f>
        <v>STRONG</v>
      </c>
      <c r="L252" s="6" t="str">
        <f>OBV!H252</f>
        <v>BULLISH DIVERGENCE</v>
      </c>
      <c r="M252" s="8">
        <f t="shared" si="30"/>
        <v>25</v>
      </c>
      <c r="N252" s="8">
        <f t="shared" si="31"/>
        <v>100</v>
      </c>
      <c r="O252" s="8">
        <f t="shared" si="32"/>
        <v>0</v>
      </c>
      <c r="P252" s="8">
        <f t="shared" si="33"/>
        <v>83</v>
      </c>
      <c r="Q252" s="9">
        <f t="shared" si="34"/>
        <v>56.2</v>
      </c>
      <c r="R252" s="9">
        <f t="shared" si="35"/>
        <v>45.75</v>
      </c>
      <c r="S252" s="9">
        <f t="shared" si="36"/>
        <v>56.1</v>
      </c>
      <c r="T252" s="9">
        <f t="shared" si="37"/>
        <v>52</v>
      </c>
      <c r="U252" s="8">
        <f t="shared" si="38"/>
        <v>52.683333333333337</v>
      </c>
      <c r="V252" s="8">
        <f t="shared" si="39"/>
        <v>52.512500000000003</v>
      </c>
    </row>
    <row r="253" spans="1:22" ht="13.5" x14ac:dyDescent="0.25">
      <c r="A253" s="3">
        <f>RSI!A253</f>
        <v>42375</v>
      </c>
      <c r="B253" s="2">
        <f>RSI!B253</f>
        <v>6.9</v>
      </c>
      <c r="C253" s="2">
        <f>RSI!I253</f>
        <v>47.09111362694204</v>
      </c>
      <c r="D253" s="2">
        <f>MACD!E253</f>
        <v>-0.23486234462679345</v>
      </c>
      <c r="E253" s="2">
        <f>MACD!F253</f>
        <v>-8.7604166914320353E-2</v>
      </c>
      <c r="F253" s="2">
        <f>'Moving Avg'!D253</f>
        <v>7</v>
      </c>
      <c r="G253" s="2">
        <f>'Moving Avg'!F253</f>
        <v>6.8444999999999991</v>
      </c>
      <c r="H253" s="2">
        <f>'Moving Avg'!G253</f>
        <v>7.1027999999999984</v>
      </c>
      <c r="I253" s="2">
        <f>'Moving Avg'!H253</f>
        <v>8.2307430000000039</v>
      </c>
      <c r="J253" s="6" t="str">
        <f>OBV!F253</f>
        <v>BULLISH</v>
      </c>
      <c r="K253" s="6" t="str">
        <f>OBV!G253</f>
        <v>STRONG</v>
      </c>
      <c r="L253" s="6" t="str">
        <f>OBV!H253</f>
        <v>BULLISH DIVERGENCE</v>
      </c>
      <c r="M253" s="8">
        <f t="shared" si="30"/>
        <v>25</v>
      </c>
      <c r="N253" s="8">
        <f t="shared" si="31"/>
        <v>100</v>
      </c>
      <c r="O253" s="8">
        <f t="shared" si="32"/>
        <v>0</v>
      </c>
      <c r="P253" s="8">
        <f t="shared" si="33"/>
        <v>83</v>
      </c>
      <c r="Q253" s="9">
        <f t="shared" si="34"/>
        <v>56.2</v>
      </c>
      <c r="R253" s="9">
        <f t="shared" si="35"/>
        <v>45.75</v>
      </c>
      <c r="S253" s="9">
        <f t="shared" si="36"/>
        <v>56.1</v>
      </c>
      <c r="T253" s="9">
        <f t="shared" si="37"/>
        <v>52</v>
      </c>
      <c r="U253" s="8">
        <f t="shared" si="38"/>
        <v>52.683333333333337</v>
      </c>
      <c r="V253" s="8">
        <f t="shared" si="39"/>
        <v>52.512500000000003</v>
      </c>
    </row>
    <row r="254" spans="1:22" ht="13.5" x14ac:dyDescent="0.25">
      <c r="A254" s="3">
        <f>RSI!A254</f>
        <v>42376</v>
      </c>
      <c r="B254" s="2">
        <f>RSI!B254</f>
        <v>6.9</v>
      </c>
      <c r="C254" s="2">
        <f>RSI!I254</f>
        <v>47.09111362694204</v>
      </c>
      <c r="D254" s="2">
        <f>MACD!E254</f>
        <v>-0.22084241337836286</v>
      </c>
      <c r="E254" s="2">
        <f>MACD!F254</f>
        <v>-0.11425181620712885</v>
      </c>
      <c r="F254" s="2">
        <f>'Moving Avg'!D254</f>
        <v>6.9799999999999995</v>
      </c>
      <c r="G254" s="2">
        <f>'Moving Avg'!F254</f>
        <v>6.8409999999999993</v>
      </c>
      <c r="H254" s="2">
        <f>'Moving Avg'!G254</f>
        <v>7.0903999999999998</v>
      </c>
      <c r="I254" s="2">
        <f>'Moving Avg'!H254</f>
        <v>8.2242660000000054</v>
      </c>
      <c r="J254" s="6" t="str">
        <f>OBV!F254</f>
        <v>BULLISH</v>
      </c>
      <c r="K254" s="6" t="str">
        <f>OBV!G254</f>
        <v>STRONG</v>
      </c>
      <c r="L254" s="6" t="str">
        <f>OBV!H254</f>
        <v>BULLISH DIVERGENCE</v>
      </c>
      <c r="M254" s="8">
        <f t="shared" si="30"/>
        <v>25</v>
      </c>
      <c r="N254" s="8">
        <f t="shared" si="31"/>
        <v>100</v>
      </c>
      <c r="O254" s="8">
        <f t="shared" si="32"/>
        <v>0</v>
      </c>
      <c r="P254" s="8">
        <f t="shared" si="33"/>
        <v>83</v>
      </c>
      <c r="Q254" s="9">
        <f t="shared" si="34"/>
        <v>56.2</v>
      </c>
      <c r="R254" s="9">
        <f t="shared" si="35"/>
        <v>45.75</v>
      </c>
      <c r="S254" s="9">
        <f t="shared" si="36"/>
        <v>56.1</v>
      </c>
      <c r="T254" s="9">
        <f t="shared" si="37"/>
        <v>52</v>
      </c>
      <c r="U254" s="8">
        <f t="shared" si="38"/>
        <v>52.683333333333337</v>
      </c>
      <c r="V254" s="8">
        <f t="shared" si="39"/>
        <v>52.512500000000003</v>
      </c>
    </row>
    <row r="255" spans="1:22" ht="13.5" x14ac:dyDescent="0.25">
      <c r="A255" s="3">
        <f>RSI!A255</f>
        <v>42377</v>
      </c>
      <c r="B255" s="2">
        <f>RSI!B255</f>
        <v>6.9</v>
      </c>
      <c r="C255" s="2">
        <f>RSI!I255</f>
        <v>47.091113626942033</v>
      </c>
      <c r="D255" s="2">
        <f>MACD!E255</f>
        <v>-0.19321035996858438</v>
      </c>
      <c r="E255" s="2">
        <f>MACD!F255</f>
        <v>-0.13004352495941995</v>
      </c>
      <c r="F255" s="2">
        <f>'Moving Avg'!D255</f>
        <v>6.9399999999999995</v>
      </c>
      <c r="G255" s="2">
        <f>'Moving Avg'!F255</f>
        <v>6.8360000000000003</v>
      </c>
      <c r="H255" s="2">
        <f>'Moving Avg'!G255</f>
        <v>7.0779999999999985</v>
      </c>
      <c r="I255" s="2">
        <f>'Moving Avg'!H255</f>
        <v>8.2166585000000048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  <c r="M255" s="8">
        <f t="shared" si="30"/>
        <v>25</v>
      </c>
      <c r="N255" s="8">
        <f t="shared" si="31"/>
        <v>100</v>
      </c>
      <c r="O255" s="8">
        <f t="shared" si="32"/>
        <v>0</v>
      </c>
      <c r="P255" s="8">
        <f t="shared" si="33"/>
        <v>16.5</v>
      </c>
      <c r="Q255" s="9">
        <f t="shared" si="34"/>
        <v>46.225000000000001</v>
      </c>
      <c r="R255" s="9">
        <f t="shared" si="35"/>
        <v>29.125</v>
      </c>
      <c r="S255" s="9">
        <f t="shared" si="36"/>
        <v>26.175000000000001</v>
      </c>
      <c r="T255" s="9">
        <f t="shared" si="37"/>
        <v>35.375</v>
      </c>
      <c r="U255" s="8">
        <f t="shared" si="38"/>
        <v>33.841666666666661</v>
      </c>
      <c r="V255" s="8">
        <f t="shared" si="39"/>
        <v>34.224999999999994</v>
      </c>
    </row>
    <row r="256" spans="1:22" ht="13.5" x14ac:dyDescent="0.25">
      <c r="A256" s="3">
        <f>RSI!A256</f>
        <v>42380</v>
      </c>
      <c r="B256" s="2">
        <f>RSI!B256</f>
        <v>7.24</v>
      </c>
      <c r="C256" s="2">
        <f>RSI!I256</f>
        <v>59.92200842706162</v>
      </c>
      <c r="D256" s="2">
        <f>MACD!E256</f>
        <v>-0.17773555618635317</v>
      </c>
      <c r="E256" s="2">
        <f>MACD!F256</f>
        <v>-0.13958193120480661</v>
      </c>
      <c r="F256" s="2">
        <f>'Moving Avg'!D256</f>
        <v>6.9680000000000009</v>
      </c>
      <c r="G256" s="2">
        <f>'Moving Avg'!F256</f>
        <v>6.8529999999999998</v>
      </c>
      <c r="H256" s="2">
        <f>'Moving Avg'!G256</f>
        <v>7.0767999999999995</v>
      </c>
      <c r="I256" s="2">
        <f>'Moving Avg'!H256</f>
        <v>8.2113280000000035</v>
      </c>
      <c r="J256" s="6" t="str">
        <f>OBV!F256</f>
        <v>BEARISH</v>
      </c>
      <c r="K256" s="6" t="str">
        <f>OBV!G256</f>
        <v>NEUTRAL</v>
      </c>
      <c r="L256" s="6" t="str">
        <f>OBV!H256</f>
        <v>BEARISH DIVERGENCE</v>
      </c>
      <c r="M256" s="8">
        <f t="shared" si="30"/>
        <v>25</v>
      </c>
      <c r="N256" s="8">
        <f t="shared" si="31"/>
        <v>100</v>
      </c>
      <c r="O256" s="8">
        <f t="shared" si="32"/>
        <v>0</v>
      </c>
      <c r="P256" s="8">
        <f t="shared" si="33"/>
        <v>16.5</v>
      </c>
      <c r="Q256" s="9">
        <f t="shared" si="34"/>
        <v>46.225000000000001</v>
      </c>
      <c r="R256" s="9">
        <f t="shared" si="35"/>
        <v>29.125</v>
      </c>
      <c r="S256" s="9">
        <f t="shared" si="36"/>
        <v>26.175000000000001</v>
      </c>
      <c r="T256" s="9">
        <f t="shared" si="37"/>
        <v>35.375</v>
      </c>
      <c r="U256" s="8">
        <f t="shared" si="38"/>
        <v>33.841666666666661</v>
      </c>
      <c r="V256" s="8">
        <f t="shared" si="39"/>
        <v>34.224999999999994</v>
      </c>
    </row>
    <row r="257" spans="1:22" ht="13.5" x14ac:dyDescent="0.25">
      <c r="A257" s="3">
        <f>RSI!A257</f>
        <v>42381</v>
      </c>
      <c r="B257" s="2">
        <f>RSI!B257</f>
        <v>7.24</v>
      </c>
      <c r="C257" s="2">
        <f>RSI!I257</f>
        <v>59.92200842706162</v>
      </c>
      <c r="D257" s="2">
        <f>MACD!E257</f>
        <v>-0.1663209884802006</v>
      </c>
      <c r="E257" s="2">
        <f>MACD!F257</f>
        <v>-0.1449297426598854</v>
      </c>
      <c r="F257" s="2">
        <f>'Moving Avg'!D257</f>
        <v>7.0360000000000014</v>
      </c>
      <c r="G257" s="2">
        <f>'Moving Avg'!F257</f>
        <v>6.8700000000000019</v>
      </c>
      <c r="H257" s="2">
        <f>'Moving Avg'!G257</f>
        <v>7.0717999999999996</v>
      </c>
      <c r="I257" s="2">
        <f>'Moving Avg'!H257</f>
        <v>8.2050745000000038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  <c r="M257" s="8">
        <f t="shared" si="30"/>
        <v>25</v>
      </c>
      <c r="N257" s="8">
        <f t="shared" si="31"/>
        <v>100</v>
      </c>
      <c r="O257" s="8">
        <f t="shared" si="32"/>
        <v>0</v>
      </c>
      <c r="P257" s="8">
        <f t="shared" si="33"/>
        <v>83.5</v>
      </c>
      <c r="Q257" s="9">
        <f t="shared" si="34"/>
        <v>56.274999999999999</v>
      </c>
      <c r="R257" s="9">
        <f t="shared" si="35"/>
        <v>45.875</v>
      </c>
      <c r="S257" s="9">
        <f t="shared" si="36"/>
        <v>56.325000000000003</v>
      </c>
      <c r="T257" s="9">
        <f t="shared" si="37"/>
        <v>52.125</v>
      </c>
      <c r="U257" s="8">
        <f t="shared" si="38"/>
        <v>52.82500000000001</v>
      </c>
      <c r="V257" s="8">
        <f t="shared" si="39"/>
        <v>52.650000000000006</v>
      </c>
    </row>
    <row r="258" spans="1:22" ht="13.5" x14ac:dyDescent="0.25">
      <c r="A258" s="3">
        <f>RSI!A258</f>
        <v>42382</v>
      </c>
      <c r="B258" s="2">
        <f>RSI!B258</f>
        <v>7</v>
      </c>
      <c r="C258" s="2">
        <f>RSI!I258</f>
        <v>49.996178587081054</v>
      </c>
      <c r="D258" s="2">
        <f>MACD!E258</f>
        <v>-0.14043982018073553</v>
      </c>
      <c r="E258" s="2">
        <f>MACD!F258</f>
        <v>-0.14403175816405545</v>
      </c>
      <c r="F258" s="2">
        <f>'Moving Avg'!D258</f>
        <v>7.056</v>
      </c>
      <c r="G258" s="2">
        <f>'Moving Avg'!F258</f>
        <v>6.8850000000000007</v>
      </c>
      <c r="H258" s="2">
        <f>'Moving Avg'!G258</f>
        <v>7.0619999999999994</v>
      </c>
      <c r="I258" s="2">
        <f>'Moving Avg'!H258</f>
        <v>8.1980825000000035</v>
      </c>
      <c r="J258" s="6" t="str">
        <f>OBV!F258</f>
        <v>BULLISH</v>
      </c>
      <c r="K258" s="6" t="str">
        <f>OBV!G258</f>
        <v>NEUTRAL</v>
      </c>
      <c r="L258" s="6" t="str">
        <f>OBV!H258</f>
        <v>CONFIRMED BULLISH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83.5</v>
      </c>
      <c r="Q258" s="9">
        <f t="shared" si="34"/>
        <v>21.274999999999999</v>
      </c>
      <c r="R258" s="9">
        <f t="shared" si="35"/>
        <v>25.875</v>
      </c>
      <c r="S258" s="9">
        <f t="shared" si="36"/>
        <v>41.325000000000003</v>
      </c>
      <c r="T258" s="9">
        <f t="shared" si="37"/>
        <v>27.125</v>
      </c>
      <c r="U258" s="8">
        <f t="shared" si="38"/>
        <v>29.491666666666664</v>
      </c>
      <c r="V258" s="8">
        <f t="shared" si="39"/>
        <v>28.9</v>
      </c>
    </row>
    <row r="259" spans="1:22" ht="13.5" x14ac:dyDescent="0.25">
      <c r="A259" s="3">
        <f>RSI!A259</f>
        <v>42384</v>
      </c>
      <c r="B259" s="2">
        <f>RSI!B259</f>
        <v>6.9</v>
      </c>
      <c r="C259" s="2">
        <f>RSI!I259</f>
        <v>46.53715342667909</v>
      </c>
      <c r="D259" s="2">
        <f>MACD!E259</f>
        <v>-0.11115469037140269</v>
      </c>
      <c r="E259" s="2">
        <f>MACD!F259</f>
        <v>-0.13745634460552489</v>
      </c>
      <c r="F259" s="2">
        <f>'Moving Avg'!D259</f>
        <v>7.056</v>
      </c>
      <c r="G259" s="2">
        <f>'Moving Avg'!F259</f>
        <v>6.910000000000001</v>
      </c>
      <c r="H259" s="2">
        <f>'Moving Avg'!G259</f>
        <v>7.0519999999999978</v>
      </c>
      <c r="I259" s="2">
        <f>'Moving Avg'!H259</f>
        <v>8.190821000000005</v>
      </c>
      <c r="J259" s="6" t="str">
        <f>OBV!F259</f>
        <v>BEARISH</v>
      </c>
      <c r="K259" s="6" t="str">
        <f>OBV!G259</f>
        <v>NEUTRAL</v>
      </c>
      <c r="L259" s="6" t="str">
        <f>OBV!H259</f>
        <v>NEUTRAL</v>
      </c>
      <c r="M259" s="8">
        <f t="shared" si="40"/>
        <v>25</v>
      </c>
      <c r="N259" s="8">
        <f t="shared" si="41"/>
        <v>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11.225</v>
      </c>
      <c r="R259" s="9">
        <f t="shared" ref="R259:R322" si="45">M259*0.2+N259*0.2+O259*0.35+P259*0.25</f>
        <v>9.125</v>
      </c>
      <c r="S259" s="9">
        <f t="shared" ref="S259:S322" si="46">M259*0.15+N259*0.15+O259*0.25+P259*0.45</f>
        <v>11.175000000000001</v>
      </c>
      <c r="T259" s="9">
        <f t="shared" ref="T259:T322" si="47">0.25*SUM(M259:P259)</f>
        <v>10.375</v>
      </c>
      <c r="U259" s="8">
        <f t="shared" ref="U259:U322" si="48">SUM(Q259:S259)/3</f>
        <v>10.508333333333335</v>
      </c>
      <c r="V259" s="8">
        <f t="shared" ref="V259:V322" si="49">SUM(Q259:T259)/4</f>
        <v>10.475000000000001</v>
      </c>
    </row>
    <row r="260" spans="1:22" ht="13.5" x14ac:dyDescent="0.25">
      <c r="A260" s="3">
        <f>RSI!A260</f>
        <v>42387</v>
      </c>
      <c r="B260" s="2">
        <f>RSI!B260</f>
        <v>6.9</v>
      </c>
      <c r="C260" s="2">
        <f>RSI!I260</f>
        <v>46.53715342667909</v>
      </c>
      <c r="D260" s="2">
        <f>MACD!E260</f>
        <v>-7.0419563707436517E-2</v>
      </c>
      <c r="E260" s="2">
        <f>MACD!F260</f>
        <v>-0.12404898842590723</v>
      </c>
      <c r="F260" s="2">
        <f>'Moving Avg'!D260</f>
        <v>7.056</v>
      </c>
      <c r="G260" s="2">
        <f>'Moving Avg'!F260</f>
        <v>6.9260000000000002</v>
      </c>
      <c r="H260" s="2">
        <f>'Moving Avg'!G260</f>
        <v>7.041999999999998</v>
      </c>
      <c r="I260" s="2">
        <f>'Moving Avg'!H260</f>
        <v>8.1828675000000057</v>
      </c>
      <c r="J260" s="6" t="str">
        <f>OBV!F260</f>
        <v>BEARISH</v>
      </c>
      <c r="K260" s="6" t="str">
        <f>OBV!G260</f>
        <v>NEUTRAL</v>
      </c>
      <c r="L260" s="6" t="str">
        <f>OBV!H260</f>
        <v>NEUTRAL</v>
      </c>
      <c r="M260" s="8">
        <f t="shared" si="40"/>
        <v>25</v>
      </c>
      <c r="N260" s="8">
        <f t="shared" si="41"/>
        <v>0</v>
      </c>
      <c r="O260" s="8">
        <f t="shared" si="42"/>
        <v>0</v>
      </c>
      <c r="P260" s="8">
        <f t="shared" si="43"/>
        <v>16.5</v>
      </c>
      <c r="Q260" s="9">
        <f t="shared" si="44"/>
        <v>11.225</v>
      </c>
      <c r="R260" s="9">
        <f t="shared" si="45"/>
        <v>9.125</v>
      </c>
      <c r="S260" s="9">
        <f t="shared" si="46"/>
        <v>11.175000000000001</v>
      </c>
      <c r="T260" s="9">
        <f t="shared" si="47"/>
        <v>10.375</v>
      </c>
      <c r="U260" s="8">
        <f t="shared" si="48"/>
        <v>10.508333333333335</v>
      </c>
      <c r="V260" s="8">
        <f t="shared" si="49"/>
        <v>10.475000000000001</v>
      </c>
    </row>
    <row r="261" spans="1:22" ht="13.5" x14ac:dyDescent="0.25">
      <c r="A261" s="3">
        <f>RSI!A261</f>
        <v>42388</v>
      </c>
      <c r="B261" s="2">
        <f>RSI!B261</f>
        <v>6.9</v>
      </c>
      <c r="C261" s="2">
        <f>RSI!I261</f>
        <v>46.53715342667909</v>
      </c>
      <c r="D261" s="2">
        <f>MACD!E261</f>
        <v>-3.5422873999686466E-2</v>
      </c>
      <c r="E261" s="2">
        <f>MACD!F261</f>
        <v>-0.10632376554066308</v>
      </c>
      <c r="F261" s="2">
        <f>'Moving Avg'!D261</f>
        <v>6.9879999999999995</v>
      </c>
      <c r="G261" s="2">
        <f>'Moving Avg'!F261</f>
        <v>6.9330000000000016</v>
      </c>
      <c r="H261" s="2">
        <f>'Moving Avg'!G261</f>
        <v>7.0363999999999987</v>
      </c>
      <c r="I261" s="2">
        <f>'Moving Avg'!H261</f>
        <v>8.1753755000000066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  <c r="M261" s="8">
        <f t="shared" si="40"/>
        <v>25</v>
      </c>
      <c r="N261" s="8">
        <f t="shared" si="41"/>
        <v>0</v>
      </c>
      <c r="O261" s="8">
        <f t="shared" si="42"/>
        <v>0</v>
      </c>
      <c r="P261" s="8">
        <f t="shared" si="43"/>
        <v>16.5</v>
      </c>
      <c r="Q261" s="9">
        <f t="shared" si="44"/>
        <v>11.225</v>
      </c>
      <c r="R261" s="9">
        <f t="shared" si="45"/>
        <v>9.125</v>
      </c>
      <c r="S261" s="9">
        <f t="shared" si="46"/>
        <v>11.175000000000001</v>
      </c>
      <c r="T261" s="9">
        <f t="shared" si="47"/>
        <v>10.375</v>
      </c>
      <c r="U261" s="8">
        <f t="shared" si="48"/>
        <v>10.508333333333335</v>
      </c>
      <c r="V261" s="8">
        <f t="shared" si="49"/>
        <v>10.475000000000001</v>
      </c>
    </row>
    <row r="262" spans="1:22" ht="13.5" x14ac:dyDescent="0.25">
      <c r="A262" s="3">
        <f>RSI!A262</f>
        <v>42389</v>
      </c>
      <c r="B262" s="2">
        <f>RSI!B262</f>
        <v>6.9</v>
      </c>
      <c r="C262" s="2">
        <f>RSI!I262</f>
        <v>46.537153426679097</v>
      </c>
      <c r="D262" s="2">
        <f>MACD!E262</f>
        <v>-3.6090164126095559E-2</v>
      </c>
      <c r="E262" s="2">
        <f>MACD!F262</f>
        <v>-9.2277045257749588E-2</v>
      </c>
      <c r="F262" s="2">
        <f>'Moving Avg'!D262</f>
        <v>6.92</v>
      </c>
      <c r="G262" s="2">
        <f>'Moving Avg'!F262</f>
        <v>6.9530000000000012</v>
      </c>
      <c r="H262" s="2">
        <f>'Moving Avg'!G262</f>
        <v>7.0287999999999968</v>
      </c>
      <c r="I262" s="2">
        <f>'Moving Avg'!H262</f>
        <v>8.1676760000000073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16.5</v>
      </c>
      <c r="Q262" s="9">
        <f t="shared" si="44"/>
        <v>11.225</v>
      </c>
      <c r="R262" s="9">
        <f t="shared" si="45"/>
        <v>9.125</v>
      </c>
      <c r="S262" s="9">
        <f t="shared" si="46"/>
        <v>11.175000000000001</v>
      </c>
      <c r="T262" s="9">
        <f t="shared" si="47"/>
        <v>10.375</v>
      </c>
      <c r="U262" s="8">
        <f t="shared" si="48"/>
        <v>10.508333333333335</v>
      </c>
      <c r="V262" s="8">
        <f t="shared" si="49"/>
        <v>10.475000000000001</v>
      </c>
    </row>
    <row r="263" spans="1:22" ht="13.5" x14ac:dyDescent="0.25">
      <c r="A263" s="3">
        <f>RSI!A263</f>
        <v>42390</v>
      </c>
      <c r="B263" s="2">
        <f>RSI!B263</f>
        <v>6.7</v>
      </c>
      <c r="C263" s="2">
        <f>RSI!I263</f>
        <v>39.234881737058963</v>
      </c>
      <c r="D263" s="2">
        <f>MACD!E263</f>
        <v>-2.1386871044210665E-2</v>
      </c>
      <c r="E263" s="2">
        <f>MACD!F263</f>
        <v>-7.8099010415041817E-2</v>
      </c>
      <c r="F263" s="2">
        <f>'Moving Avg'!D263</f>
        <v>6.8600000000000012</v>
      </c>
      <c r="G263" s="2">
        <f>'Moving Avg'!F263</f>
        <v>6.963000000000001</v>
      </c>
      <c r="H263" s="2">
        <f>'Moving Avg'!G263</f>
        <v>7.0171999999999972</v>
      </c>
      <c r="I263" s="2">
        <f>'Moving Avg'!H263</f>
        <v>8.1589530000000074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16.5</v>
      </c>
      <c r="Q263" s="9">
        <f t="shared" si="44"/>
        <v>11.225</v>
      </c>
      <c r="R263" s="9">
        <f t="shared" si="45"/>
        <v>9.125</v>
      </c>
      <c r="S263" s="9">
        <f t="shared" si="46"/>
        <v>11.175000000000001</v>
      </c>
      <c r="T263" s="9">
        <f t="shared" si="47"/>
        <v>10.375</v>
      </c>
      <c r="U263" s="8">
        <f t="shared" si="48"/>
        <v>10.508333333333335</v>
      </c>
      <c r="V263" s="8">
        <f t="shared" si="49"/>
        <v>10.475000000000001</v>
      </c>
    </row>
    <row r="264" spans="1:22" ht="13.5" x14ac:dyDescent="0.25">
      <c r="A264" s="3">
        <f>RSI!A264</f>
        <v>42391</v>
      </c>
      <c r="B264" s="2">
        <f>RSI!B264</f>
        <v>6.7</v>
      </c>
      <c r="C264" s="2">
        <f>RSI!I264</f>
        <v>39.234881737058949</v>
      </c>
      <c r="D264" s="2">
        <f>MACD!E264</f>
        <v>-7.3442696718588607E-3</v>
      </c>
      <c r="E264" s="2">
        <f>MACD!F264</f>
        <v>-6.3948062266405231E-2</v>
      </c>
      <c r="F264" s="2">
        <f>'Moving Avg'!D264</f>
        <v>6.82</v>
      </c>
      <c r="G264" s="2">
        <f>'Moving Avg'!F264</f>
        <v>6.9585000000000008</v>
      </c>
      <c r="H264" s="2">
        <f>'Moving Avg'!G264</f>
        <v>7.0055999999999958</v>
      </c>
      <c r="I264" s="2">
        <f>'Moving Avg'!H264</f>
        <v>8.1513145000000069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16.5</v>
      </c>
      <c r="Q264" s="9">
        <f t="shared" si="44"/>
        <v>11.225</v>
      </c>
      <c r="R264" s="9">
        <f t="shared" si="45"/>
        <v>9.125</v>
      </c>
      <c r="S264" s="9">
        <f t="shared" si="46"/>
        <v>11.175000000000001</v>
      </c>
      <c r="T264" s="9">
        <f t="shared" si="47"/>
        <v>10.375</v>
      </c>
      <c r="U264" s="8">
        <f t="shared" si="48"/>
        <v>10.508333333333335</v>
      </c>
      <c r="V264" s="8">
        <f t="shared" si="49"/>
        <v>10.475000000000001</v>
      </c>
    </row>
    <row r="265" spans="1:22" ht="13.5" x14ac:dyDescent="0.25">
      <c r="A265" s="3">
        <f>RSI!A265</f>
        <v>42394</v>
      </c>
      <c r="B265" s="2">
        <f>RSI!B265</f>
        <v>6.9</v>
      </c>
      <c r="C265" s="2">
        <f>RSI!I265</f>
        <v>48.590471316407594</v>
      </c>
      <c r="D265" s="2">
        <f>MACD!E265</f>
        <v>-8.7941487143545771E-3</v>
      </c>
      <c r="E265" s="2">
        <f>MACD!F265</f>
        <v>-5.2917279555995102E-2</v>
      </c>
      <c r="F265" s="2">
        <f>'Moving Avg'!D265</f>
        <v>6.82</v>
      </c>
      <c r="G265" s="2">
        <f>'Moving Avg'!F265</f>
        <v>6.9590000000000005</v>
      </c>
      <c r="H265" s="2">
        <f>'Moving Avg'!G265</f>
        <v>6.9979999999999949</v>
      </c>
      <c r="I265" s="2">
        <f>'Moving Avg'!H265</f>
        <v>8.1433840000000082</v>
      </c>
      <c r="J265" s="6" t="str">
        <f>OBV!F265</f>
        <v>BEARISH</v>
      </c>
      <c r="K265" s="6" t="str">
        <f>OBV!G265</f>
        <v>NEUTRAL</v>
      </c>
      <c r="L265" s="6" t="str">
        <f>OBV!H265</f>
        <v>NEUTRAL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16.5</v>
      </c>
      <c r="Q265" s="9">
        <f t="shared" si="44"/>
        <v>11.225</v>
      </c>
      <c r="R265" s="9">
        <f t="shared" si="45"/>
        <v>9.125</v>
      </c>
      <c r="S265" s="9">
        <f t="shared" si="46"/>
        <v>11.175000000000001</v>
      </c>
      <c r="T265" s="9">
        <f t="shared" si="47"/>
        <v>10.375</v>
      </c>
      <c r="U265" s="8">
        <f t="shared" si="48"/>
        <v>10.508333333333335</v>
      </c>
      <c r="V265" s="8">
        <f t="shared" si="49"/>
        <v>10.475000000000001</v>
      </c>
    </row>
    <row r="266" spans="1:22" ht="13.5" x14ac:dyDescent="0.25">
      <c r="A266" s="3">
        <f>RSI!A266</f>
        <v>42395</v>
      </c>
      <c r="B266" s="2">
        <f>RSI!B266</f>
        <v>6.7</v>
      </c>
      <c r="C266" s="2">
        <f>RSI!I266</f>
        <v>41.679706009633129</v>
      </c>
      <c r="D266" s="2">
        <f>MACD!E266</f>
        <v>5.7292631508355285E-2</v>
      </c>
      <c r="E266" s="2">
        <f>MACD!F266</f>
        <v>-3.0875297343125024E-2</v>
      </c>
      <c r="F266" s="2">
        <f>'Moving Avg'!D266</f>
        <v>6.7800000000000011</v>
      </c>
      <c r="G266" s="2">
        <f>'Moving Avg'!F266</f>
        <v>6.944</v>
      </c>
      <c r="H266" s="2">
        <f>'Moving Avg'!G266</f>
        <v>6.9863999999999953</v>
      </c>
      <c r="I266" s="2">
        <f>'Moving Avg'!H266</f>
        <v>8.1345920000000085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16.5</v>
      </c>
      <c r="Q266" s="9">
        <f t="shared" si="44"/>
        <v>11.225</v>
      </c>
      <c r="R266" s="9">
        <f t="shared" si="45"/>
        <v>9.125</v>
      </c>
      <c r="S266" s="9">
        <f t="shared" si="46"/>
        <v>11.175000000000001</v>
      </c>
      <c r="T266" s="9">
        <f t="shared" si="47"/>
        <v>10.375</v>
      </c>
      <c r="U266" s="8">
        <f t="shared" si="48"/>
        <v>10.508333333333335</v>
      </c>
      <c r="V266" s="8">
        <f t="shared" si="49"/>
        <v>10.475000000000001</v>
      </c>
    </row>
    <row r="267" spans="1:22" ht="13.5" x14ac:dyDescent="0.25">
      <c r="A267" s="3">
        <f>RSI!A267</f>
        <v>42396</v>
      </c>
      <c r="B267" s="2">
        <f>RSI!B267</f>
        <v>6.88</v>
      </c>
      <c r="C267" s="2">
        <f>RSI!I267</f>
        <v>48.74511760710115</v>
      </c>
      <c r="D267" s="2">
        <f>MACD!E267</f>
        <v>0.10123762875967124</v>
      </c>
      <c r="E267" s="2">
        <f>MACD!F267</f>
        <v>-4.4527121225657711E-3</v>
      </c>
      <c r="F267" s="2">
        <f>'Moving Avg'!D267</f>
        <v>6.7760000000000007</v>
      </c>
      <c r="G267" s="2">
        <f>'Moving Avg'!F267</f>
        <v>6.9380000000000006</v>
      </c>
      <c r="H267" s="2">
        <f>'Moving Avg'!G267</f>
        <v>6.9783999999999962</v>
      </c>
      <c r="I267" s="2">
        <f>'Moving Avg'!H267</f>
        <v>8.1267000000000102</v>
      </c>
      <c r="J267" s="6" t="str">
        <f>OBV!F267</f>
        <v>BULLISH</v>
      </c>
      <c r="K267" s="6" t="str">
        <f>OBV!G267</f>
        <v>NEUTRAL</v>
      </c>
      <c r="L267" s="6" t="str">
        <f>OBV!H267</f>
        <v>BULLISH DIVERGENCE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66.5</v>
      </c>
      <c r="Q267" s="9">
        <f t="shared" si="44"/>
        <v>18.725000000000001</v>
      </c>
      <c r="R267" s="9">
        <f t="shared" si="45"/>
        <v>21.625</v>
      </c>
      <c r="S267" s="9">
        <f t="shared" si="46"/>
        <v>33.674999999999997</v>
      </c>
      <c r="T267" s="9">
        <f t="shared" si="47"/>
        <v>22.875</v>
      </c>
      <c r="U267" s="8">
        <f t="shared" si="48"/>
        <v>24.675000000000001</v>
      </c>
      <c r="V267" s="8">
        <f t="shared" si="49"/>
        <v>24.225000000000001</v>
      </c>
    </row>
    <row r="268" spans="1:22" ht="13.5" x14ac:dyDescent="0.25">
      <c r="A268" s="3">
        <f>RSI!A268</f>
        <v>42397</v>
      </c>
      <c r="B268" s="2">
        <f>RSI!B268</f>
        <v>6.89</v>
      </c>
      <c r="C268" s="2">
        <f>RSI!I268</f>
        <v>49.113949683548839</v>
      </c>
      <c r="D268" s="2">
        <f>MACD!E268</f>
        <v>0.10095251117868287</v>
      </c>
      <c r="E268" s="2">
        <f>MACD!F268</f>
        <v>1.6628332537683959E-2</v>
      </c>
      <c r="F268" s="2">
        <f>'Moving Avg'!D268</f>
        <v>6.8140000000000001</v>
      </c>
      <c r="G268" s="2">
        <f>'Moving Avg'!F268</f>
        <v>6.9325000000000019</v>
      </c>
      <c r="H268" s="2">
        <f>'Moving Avg'!G268</f>
        <v>6.9705999999999957</v>
      </c>
      <c r="I268" s="2">
        <f>'Moving Avg'!H268</f>
        <v>8.1188350000000113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83.5</v>
      </c>
      <c r="Q268" s="9">
        <f t="shared" si="44"/>
        <v>21.274999999999999</v>
      </c>
      <c r="R268" s="9">
        <f t="shared" si="45"/>
        <v>25.875</v>
      </c>
      <c r="S268" s="9">
        <f t="shared" si="46"/>
        <v>41.325000000000003</v>
      </c>
      <c r="T268" s="9">
        <f t="shared" si="47"/>
        <v>27.125</v>
      </c>
      <c r="U268" s="8">
        <f t="shared" si="48"/>
        <v>29.491666666666664</v>
      </c>
      <c r="V268" s="8">
        <f t="shared" si="49"/>
        <v>28.9</v>
      </c>
    </row>
    <row r="269" spans="1:22" ht="13.5" x14ac:dyDescent="0.25">
      <c r="A269" s="3">
        <f>RSI!A269</f>
        <v>42398</v>
      </c>
      <c r="B269" s="2">
        <f>RSI!B269</f>
        <v>6.89</v>
      </c>
      <c r="C269" s="2">
        <f>RSI!I269</f>
        <v>49.113949683548839</v>
      </c>
      <c r="D269" s="2">
        <f>MACD!E269</f>
        <v>8.5447618359632216E-2</v>
      </c>
      <c r="E269" s="2">
        <f>MACD!F269</f>
        <v>3.0392189702073611E-2</v>
      </c>
      <c r="F269" s="2">
        <f>'Moving Avg'!D269</f>
        <v>6.8519999999999994</v>
      </c>
      <c r="G269" s="2">
        <f>'Moving Avg'!F269</f>
        <v>6.9270000000000014</v>
      </c>
      <c r="H269" s="2">
        <f>'Moving Avg'!G269</f>
        <v>6.9663999999999966</v>
      </c>
      <c r="I269" s="2">
        <f>'Moving Avg'!H269</f>
        <v>8.1111085000000109</v>
      </c>
      <c r="J269" s="6" t="str">
        <f>OBV!F269</f>
        <v>BULLISH</v>
      </c>
      <c r="K269" s="6" t="str">
        <f>OBV!G269</f>
        <v>NEUTRAL</v>
      </c>
      <c r="L269" s="6" t="str">
        <f>OBV!H269</f>
        <v>CONFIRMED BULLISH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83.5</v>
      </c>
      <c r="Q269" s="9">
        <f t="shared" si="44"/>
        <v>21.274999999999999</v>
      </c>
      <c r="R269" s="9">
        <f t="shared" si="45"/>
        <v>25.875</v>
      </c>
      <c r="S269" s="9">
        <f t="shared" si="46"/>
        <v>41.325000000000003</v>
      </c>
      <c r="T269" s="9">
        <f t="shared" si="47"/>
        <v>27.125</v>
      </c>
      <c r="U269" s="8">
        <f t="shared" si="48"/>
        <v>29.491666666666664</v>
      </c>
      <c r="V269" s="8">
        <f t="shared" si="49"/>
        <v>28.9</v>
      </c>
    </row>
    <row r="270" spans="1:22" ht="13.5" x14ac:dyDescent="0.25">
      <c r="A270" s="3">
        <f>RSI!A270</f>
        <v>42401</v>
      </c>
      <c r="B270" s="2">
        <f>RSI!B270</f>
        <v>6.79</v>
      </c>
      <c r="C270" s="2">
        <f>RSI!I270</f>
        <v>45.33077855162707</v>
      </c>
      <c r="D270" s="2">
        <f>MACD!E270</f>
        <v>7.9847515799298385E-2</v>
      </c>
      <c r="E270" s="2">
        <f>MACD!F270</f>
        <v>4.0283254921518567E-2</v>
      </c>
      <c r="F270" s="2">
        <f>'Moving Avg'!D270</f>
        <v>6.83</v>
      </c>
      <c r="G270" s="2">
        <f>'Moving Avg'!F270</f>
        <v>6.9115000000000011</v>
      </c>
      <c r="H270" s="2">
        <f>'Moving Avg'!G270</f>
        <v>6.9561999999999964</v>
      </c>
      <c r="I270" s="2">
        <f>'Moving Avg'!H270</f>
        <v>8.1028820000000117</v>
      </c>
      <c r="J270" s="6" t="str">
        <f>OBV!F270</f>
        <v>BULLISH</v>
      </c>
      <c r="K270" s="6" t="str">
        <f>OBV!G270</f>
        <v>NEUTRAL</v>
      </c>
      <c r="L270" s="6" t="str">
        <f>OBV!H270</f>
        <v>BULLISH DIVERGENCE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66.5</v>
      </c>
      <c r="Q270" s="9">
        <f t="shared" si="44"/>
        <v>18.725000000000001</v>
      </c>
      <c r="R270" s="9">
        <f t="shared" si="45"/>
        <v>21.625</v>
      </c>
      <c r="S270" s="9">
        <f t="shared" si="46"/>
        <v>33.674999999999997</v>
      </c>
      <c r="T270" s="9">
        <f t="shared" si="47"/>
        <v>22.875</v>
      </c>
      <c r="U270" s="8">
        <f t="shared" si="48"/>
        <v>24.675000000000001</v>
      </c>
      <c r="V270" s="8">
        <f t="shared" si="49"/>
        <v>24.225000000000001</v>
      </c>
    </row>
    <row r="271" spans="1:22" ht="13.5" x14ac:dyDescent="0.25">
      <c r="A271" s="3">
        <f>RSI!A271</f>
        <v>42402</v>
      </c>
      <c r="B271" s="2">
        <f>RSI!B271</f>
        <v>6.84</v>
      </c>
      <c r="C271" s="2">
        <f>RSI!I271</f>
        <v>47.507982333991762</v>
      </c>
      <c r="D271" s="2">
        <f>MACD!E271</f>
        <v>7.2099885408160702E-2</v>
      </c>
      <c r="E271" s="2">
        <f>MACD!F271</f>
        <v>4.6646581018846993E-2</v>
      </c>
      <c r="F271" s="2">
        <f>'Moving Avg'!D271</f>
        <v>6.8579999999999997</v>
      </c>
      <c r="G271" s="2">
        <f>'Moving Avg'!F271</f>
        <v>6.8985000000000012</v>
      </c>
      <c r="H271" s="2">
        <f>'Moving Avg'!G271</f>
        <v>6.9451999999999963</v>
      </c>
      <c r="I271" s="2">
        <f>'Moving Avg'!H271</f>
        <v>8.0947670000000116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100</v>
      </c>
      <c r="Q271" s="9">
        <f t="shared" si="44"/>
        <v>23.75</v>
      </c>
      <c r="R271" s="9">
        <f t="shared" si="45"/>
        <v>30</v>
      </c>
      <c r="S271" s="9">
        <f t="shared" si="46"/>
        <v>48.75</v>
      </c>
      <c r="T271" s="9">
        <f t="shared" si="47"/>
        <v>31.25</v>
      </c>
      <c r="U271" s="8">
        <f t="shared" si="48"/>
        <v>34.166666666666664</v>
      </c>
      <c r="V271" s="8">
        <f t="shared" si="49"/>
        <v>33.4375</v>
      </c>
    </row>
    <row r="272" spans="1:22" ht="13.5" x14ac:dyDescent="0.25">
      <c r="A272" s="3">
        <f>RSI!A272</f>
        <v>42403</v>
      </c>
      <c r="B272" s="2">
        <f>RSI!B272</f>
        <v>6.87</v>
      </c>
      <c r="C272" s="2">
        <f>RSI!I272</f>
        <v>48.824876944923211</v>
      </c>
      <c r="D272" s="2">
        <f>MACD!E272</f>
        <v>6.3669691963159636E-2</v>
      </c>
      <c r="E272" s="2">
        <f>MACD!F272</f>
        <v>5.0051203207709526E-2</v>
      </c>
      <c r="F272" s="2">
        <f>'Moving Avg'!D272</f>
        <v>6.8559999999999999</v>
      </c>
      <c r="G272" s="2">
        <f>'Moving Avg'!F272</f>
        <v>6.8970000000000011</v>
      </c>
      <c r="H272" s="2">
        <f>'Moving Avg'!G272</f>
        <v>6.9327999999999976</v>
      </c>
      <c r="I272" s="2">
        <f>'Moving Avg'!H272</f>
        <v>8.0868940000000098</v>
      </c>
      <c r="J272" s="6" t="str">
        <f>OBV!F272</f>
        <v>BULLISH</v>
      </c>
      <c r="K272" s="6" t="str">
        <f>OBV!G272</f>
        <v>STRONG</v>
      </c>
      <c r="L272" s="6" t="str">
        <f>OBV!H272</f>
        <v>BULLISH DIVERGENCE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83</v>
      </c>
      <c r="Q272" s="9">
        <f t="shared" si="44"/>
        <v>21.2</v>
      </c>
      <c r="R272" s="9">
        <f t="shared" si="45"/>
        <v>25.75</v>
      </c>
      <c r="S272" s="9">
        <f t="shared" si="46"/>
        <v>41.1</v>
      </c>
      <c r="T272" s="9">
        <f t="shared" si="47"/>
        <v>27</v>
      </c>
      <c r="U272" s="8">
        <f t="shared" si="48"/>
        <v>29.350000000000005</v>
      </c>
      <c r="V272" s="8">
        <f t="shared" si="49"/>
        <v>28.762500000000003</v>
      </c>
    </row>
    <row r="273" spans="1:22" ht="13.5" x14ac:dyDescent="0.25">
      <c r="A273" s="3">
        <f>RSI!A273</f>
        <v>42404</v>
      </c>
      <c r="B273" s="2">
        <f>RSI!B273</f>
        <v>6.89</v>
      </c>
      <c r="C273" s="2">
        <f>RSI!I273</f>
        <v>49.730312129946839</v>
      </c>
      <c r="D273" s="2">
        <f>MACD!E273</f>
        <v>2.4430427104960906E-2</v>
      </c>
      <c r="E273" s="2">
        <f>MACD!F273</f>
        <v>4.492704798715981E-2</v>
      </c>
      <c r="F273" s="2">
        <f>'Moving Avg'!D273</f>
        <v>6.8559999999999999</v>
      </c>
      <c r="G273" s="2">
        <f>'Moving Avg'!F273</f>
        <v>6.8965000000000005</v>
      </c>
      <c r="H273" s="2">
        <f>'Moving Avg'!G273</f>
        <v>6.9207999999999981</v>
      </c>
      <c r="I273" s="2">
        <f>'Moving Avg'!H273</f>
        <v>8.0791210000000095</v>
      </c>
      <c r="J273" s="6" t="str">
        <f>OBV!F273</f>
        <v>BULLISH</v>
      </c>
      <c r="K273" s="6" t="str">
        <f>OBV!G273</f>
        <v>STRONG</v>
      </c>
      <c r="L273" s="6" t="str">
        <f>OBV!H273</f>
        <v>NEUTRAL</v>
      </c>
      <c r="M273" s="8">
        <f t="shared" si="40"/>
        <v>25</v>
      </c>
      <c r="N273" s="8">
        <f t="shared" si="41"/>
        <v>100</v>
      </c>
      <c r="O273" s="8">
        <f t="shared" si="42"/>
        <v>0</v>
      </c>
      <c r="P273" s="8">
        <f t="shared" si="43"/>
        <v>66</v>
      </c>
      <c r="Q273" s="9">
        <f t="shared" si="44"/>
        <v>53.65</v>
      </c>
      <c r="R273" s="9">
        <f t="shared" si="45"/>
        <v>41.5</v>
      </c>
      <c r="S273" s="9">
        <f t="shared" si="46"/>
        <v>48.45</v>
      </c>
      <c r="T273" s="9">
        <f t="shared" si="47"/>
        <v>47.75</v>
      </c>
      <c r="U273" s="8">
        <f t="shared" si="48"/>
        <v>47.866666666666674</v>
      </c>
      <c r="V273" s="8">
        <f t="shared" si="49"/>
        <v>47.837500000000006</v>
      </c>
    </row>
    <row r="274" spans="1:22" ht="13.5" x14ac:dyDescent="0.25">
      <c r="A274" s="3">
        <f>RSI!A274</f>
        <v>42405</v>
      </c>
      <c r="B274" s="2">
        <f>RSI!B274</f>
        <v>6.89</v>
      </c>
      <c r="C274" s="2">
        <f>RSI!I274</f>
        <v>49.730312129946839</v>
      </c>
      <c r="D274" s="2">
        <f>MACD!E274</f>
        <v>-8.7562382637704772E-3</v>
      </c>
      <c r="E274" s="2">
        <f>MACD!F274</f>
        <v>3.4190390736973754E-2</v>
      </c>
      <c r="F274" s="2">
        <f>'Moving Avg'!D274</f>
        <v>6.8559999999999999</v>
      </c>
      <c r="G274" s="2">
        <f>'Moving Avg'!F274</f>
        <v>6.895999999999999</v>
      </c>
      <c r="H274" s="2">
        <f>'Moving Avg'!G274</f>
        <v>6.9107999999999983</v>
      </c>
      <c r="I274" s="2">
        <f>'Moving Avg'!H274</f>
        <v>8.0711175000000104</v>
      </c>
      <c r="J274" s="6" t="str">
        <f>OBV!F274</f>
        <v>BULLISH</v>
      </c>
      <c r="K274" s="6" t="str">
        <f>OBV!G274</f>
        <v>STRONG</v>
      </c>
      <c r="L274" s="6" t="str">
        <f>OBV!H274</f>
        <v>NEUTRAL</v>
      </c>
      <c r="M274" s="8">
        <f t="shared" si="40"/>
        <v>25</v>
      </c>
      <c r="N274" s="8">
        <f t="shared" si="41"/>
        <v>100</v>
      </c>
      <c r="O274" s="8">
        <f t="shared" si="42"/>
        <v>0</v>
      </c>
      <c r="P274" s="8">
        <f t="shared" si="43"/>
        <v>66</v>
      </c>
      <c r="Q274" s="9">
        <f t="shared" si="44"/>
        <v>53.65</v>
      </c>
      <c r="R274" s="9">
        <f t="shared" si="45"/>
        <v>41.5</v>
      </c>
      <c r="S274" s="9">
        <f t="shared" si="46"/>
        <v>48.45</v>
      </c>
      <c r="T274" s="9">
        <f t="shared" si="47"/>
        <v>47.75</v>
      </c>
      <c r="U274" s="8">
        <f t="shared" si="48"/>
        <v>47.866666666666674</v>
      </c>
      <c r="V274" s="8">
        <f t="shared" si="49"/>
        <v>47.837500000000006</v>
      </c>
    </row>
    <row r="275" spans="1:22" ht="13.5" x14ac:dyDescent="0.25">
      <c r="A275" s="3">
        <f>RSI!A275</f>
        <v>42408</v>
      </c>
      <c r="B275" s="2">
        <f>RSI!B275</f>
        <v>6.89</v>
      </c>
      <c r="C275" s="2">
        <f>RSI!I275</f>
        <v>49.730312129946839</v>
      </c>
      <c r="D275" s="2">
        <f>MACD!E275</f>
        <v>-6.053412119456425E-3</v>
      </c>
      <c r="E275" s="2">
        <f>MACD!F275</f>
        <v>2.614163016568772E-2</v>
      </c>
      <c r="F275" s="2">
        <f>'Moving Avg'!D275</f>
        <v>6.8760000000000003</v>
      </c>
      <c r="G275" s="2">
        <f>'Moving Avg'!F275</f>
        <v>6.8955000000000002</v>
      </c>
      <c r="H275" s="2">
        <f>'Moving Avg'!G275</f>
        <v>6.9007999999999985</v>
      </c>
      <c r="I275" s="2">
        <f>'Moving Avg'!H275</f>
        <v>8.06313700000001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0"/>
        <v>25</v>
      </c>
      <c r="N275" s="8">
        <f t="shared" si="41"/>
        <v>100</v>
      </c>
      <c r="O275" s="8">
        <f t="shared" si="42"/>
        <v>0</v>
      </c>
      <c r="P275" s="8">
        <f t="shared" si="43"/>
        <v>100</v>
      </c>
      <c r="Q275" s="9">
        <f t="shared" si="44"/>
        <v>58.75</v>
      </c>
      <c r="R275" s="9">
        <f t="shared" si="45"/>
        <v>50</v>
      </c>
      <c r="S275" s="9">
        <f t="shared" si="46"/>
        <v>63.75</v>
      </c>
      <c r="T275" s="9">
        <f t="shared" si="47"/>
        <v>56.25</v>
      </c>
      <c r="U275" s="8">
        <f t="shared" si="48"/>
        <v>57.5</v>
      </c>
      <c r="V275" s="8">
        <f t="shared" si="49"/>
        <v>57.1875</v>
      </c>
    </row>
    <row r="276" spans="1:22" ht="13.5" x14ac:dyDescent="0.25">
      <c r="A276" s="3">
        <f>RSI!A276</f>
        <v>42409</v>
      </c>
      <c r="B276" s="2">
        <f>RSI!B276</f>
        <v>6.89</v>
      </c>
      <c r="C276" s="2">
        <f>RSI!I276</f>
        <v>49.730312129946839</v>
      </c>
      <c r="D276" s="2">
        <f>MACD!E276</f>
        <v>-3.4522099190215094E-2</v>
      </c>
      <c r="E276" s="2">
        <f>MACD!F276</f>
        <v>1.4008884294507157E-2</v>
      </c>
      <c r="F276" s="2">
        <f>'Moving Avg'!D276</f>
        <v>6.8860000000000001</v>
      </c>
      <c r="G276" s="2">
        <f>'Moving Avg'!F276</f>
        <v>6.8780000000000001</v>
      </c>
      <c r="H276" s="2">
        <f>'Moving Avg'!G276</f>
        <v>6.8907999999999996</v>
      </c>
      <c r="I276" s="2">
        <f>'Moving Avg'!H276</f>
        <v>8.0551565000000096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  <c r="M276" s="8">
        <f t="shared" si="40"/>
        <v>25</v>
      </c>
      <c r="N276" s="8">
        <f t="shared" si="41"/>
        <v>100</v>
      </c>
      <c r="O276" s="8">
        <f t="shared" si="42"/>
        <v>0</v>
      </c>
      <c r="P276" s="8">
        <f t="shared" si="43"/>
        <v>83.5</v>
      </c>
      <c r="Q276" s="9">
        <f t="shared" si="44"/>
        <v>56.274999999999999</v>
      </c>
      <c r="R276" s="9">
        <f t="shared" si="45"/>
        <v>45.875</v>
      </c>
      <c r="S276" s="9">
        <f t="shared" si="46"/>
        <v>56.325000000000003</v>
      </c>
      <c r="T276" s="9">
        <f t="shared" si="47"/>
        <v>52.125</v>
      </c>
      <c r="U276" s="8">
        <f t="shared" si="48"/>
        <v>52.82500000000001</v>
      </c>
      <c r="V276" s="8">
        <f t="shared" si="49"/>
        <v>52.650000000000006</v>
      </c>
    </row>
    <row r="277" spans="1:22" ht="13.5" x14ac:dyDescent="0.25">
      <c r="A277" s="3">
        <f>RSI!A277</f>
        <v>42410</v>
      </c>
      <c r="B277" s="2">
        <f>RSI!B277</f>
        <v>6.89</v>
      </c>
      <c r="C277" s="2">
        <f>RSI!I277</f>
        <v>49.730312129946839</v>
      </c>
      <c r="D277" s="2">
        <f>MACD!E277</f>
        <v>-3.0906146334652718E-2</v>
      </c>
      <c r="E277" s="2">
        <f>MACD!F277</f>
        <v>5.0258781686751824E-3</v>
      </c>
      <c r="F277" s="2">
        <f>'Moving Avg'!D277</f>
        <v>6.8899999999999988</v>
      </c>
      <c r="G277" s="2">
        <f>'Moving Avg'!F277</f>
        <v>6.8605</v>
      </c>
      <c r="H277" s="2">
        <f>'Moving Avg'!G277</f>
        <v>6.880799999999998</v>
      </c>
      <c r="I277" s="2">
        <f>'Moving Avg'!H277</f>
        <v>8.0471760000000128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  <c r="M277" s="8">
        <f t="shared" si="40"/>
        <v>25</v>
      </c>
      <c r="N277" s="8">
        <f t="shared" si="41"/>
        <v>100</v>
      </c>
      <c r="O277" s="8">
        <f t="shared" si="42"/>
        <v>0</v>
      </c>
      <c r="P277" s="8">
        <f t="shared" si="43"/>
        <v>83.5</v>
      </c>
      <c r="Q277" s="9">
        <f t="shared" si="44"/>
        <v>56.274999999999999</v>
      </c>
      <c r="R277" s="9">
        <f t="shared" si="45"/>
        <v>45.875</v>
      </c>
      <c r="S277" s="9">
        <f t="shared" si="46"/>
        <v>56.325000000000003</v>
      </c>
      <c r="T277" s="9">
        <f t="shared" si="47"/>
        <v>52.125</v>
      </c>
      <c r="U277" s="8">
        <f t="shared" si="48"/>
        <v>52.82500000000001</v>
      </c>
      <c r="V277" s="8">
        <f t="shared" si="49"/>
        <v>52.650000000000006</v>
      </c>
    </row>
    <row r="278" spans="1:22" ht="13.5" x14ac:dyDescent="0.25">
      <c r="A278" s="3">
        <f>RSI!A278</f>
        <v>42411</v>
      </c>
      <c r="B278" s="2">
        <f>RSI!B278</f>
        <v>6.89</v>
      </c>
      <c r="C278" s="2">
        <f>RSI!I278</f>
        <v>49.730312129946839</v>
      </c>
      <c r="D278" s="2">
        <f>MACD!E278</f>
        <v>-2.6296426617790303E-2</v>
      </c>
      <c r="E278" s="2">
        <f>MACD!F278</f>
        <v>-1.2385827886179151E-3</v>
      </c>
      <c r="F278" s="2">
        <f>'Moving Avg'!D278</f>
        <v>6.8899999999999988</v>
      </c>
      <c r="G278" s="2">
        <f>'Moving Avg'!F278</f>
        <v>6.8549999999999995</v>
      </c>
      <c r="H278" s="2">
        <f>'Moving Avg'!G278</f>
        <v>6.8785999999999987</v>
      </c>
      <c r="I278" s="2">
        <f>'Moving Avg'!H278</f>
        <v>8.0392415000000117</v>
      </c>
      <c r="J278" s="6" t="str">
        <f>OBV!F278</f>
        <v>NEUTRAL</v>
      </c>
      <c r="K278" s="6" t="str">
        <f>OBV!G278</f>
        <v>NEUTRAL</v>
      </c>
      <c r="L278" s="6" t="str">
        <f>OBV!H278</f>
        <v>NEUTRAL</v>
      </c>
      <c r="M278" s="8">
        <f t="shared" si="40"/>
        <v>25</v>
      </c>
      <c r="N278" s="8">
        <f t="shared" si="41"/>
        <v>100</v>
      </c>
      <c r="O278" s="8">
        <f t="shared" si="42"/>
        <v>0</v>
      </c>
      <c r="P278" s="8">
        <f t="shared" si="43"/>
        <v>33</v>
      </c>
      <c r="Q278" s="9">
        <f t="shared" si="44"/>
        <v>48.7</v>
      </c>
      <c r="R278" s="9">
        <f t="shared" si="45"/>
        <v>33.25</v>
      </c>
      <c r="S278" s="9">
        <f t="shared" si="46"/>
        <v>33.6</v>
      </c>
      <c r="T278" s="9">
        <f t="shared" si="47"/>
        <v>39.5</v>
      </c>
      <c r="U278" s="8">
        <f t="shared" si="48"/>
        <v>38.516666666666673</v>
      </c>
      <c r="V278" s="8">
        <f t="shared" si="49"/>
        <v>38.762500000000003</v>
      </c>
    </row>
    <row r="279" spans="1:22" ht="13.5" x14ac:dyDescent="0.25">
      <c r="A279" s="3">
        <f>RSI!A279</f>
        <v>42412</v>
      </c>
      <c r="B279" s="2">
        <f>RSI!B279</f>
        <v>6.86</v>
      </c>
      <c r="C279" s="2">
        <f>RSI!I279</f>
        <v>47.753335469247475</v>
      </c>
      <c r="D279" s="2">
        <f>MACD!E279</f>
        <v>-2.0162926251384938E-2</v>
      </c>
      <c r="E279" s="2">
        <f>MACD!F279</f>
        <v>-5.0234514811713198E-3</v>
      </c>
      <c r="F279" s="2">
        <f>'Moving Avg'!D279</f>
        <v>6.8840000000000003</v>
      </c>
      <c r="G279" s="2">
        <f>'Moving Avg'!F279</f>
        <v>6.8530000000000015</v>
      </c>
      <c r="H279" s="2">
        <f>'Moving Avg'!G279</f>
        <v>6.8759999999999994</v>
      </c>
      <c r="I279" s="2">
        <f>'Moving Avg'!H279</f>
        <v>8.0314340000000115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  <c r="M279" s="8">
        <f t="shared" si="40"/>
        <v>25</v>
      </c>
      <c r="N279" s="8">
        <f t="shared" si="41"/>
        <v>45</v>
      </c>
      <c r="O279" s="8">
        <f t="shared" si="42"/>
        <v>0</v>
      </c>
      <c r="P279" s="8">
        <f t="shared" si="43"/>
        <v>16.5</v>
      </c>
      <c r="Q279" s="9">
        <f t="shared" si="44"/>
        <v>26.975000000000001</v>
      </c>
      <c r="R279" s="9">
        <f t="shared" si="45"/>
        <v>18.125</v>
      </c>
      <c r="S279" s="9">
        <f t="shared" si="46"/>
        <v>17.925000000000001</v>
      </c>
      <c r="T279" s="9">
        <f t="shared" si="47"/>
        <v>21.625</v>
      </c>
      <c r="U279" s="8">
        <f t="shared" si="48"/>
        <v>21.008333333333336</v>
      </c>
      <c r="V279" s="8">
        <f t="shared" si="49"/>
        <v>21.162500000000001</v>
      </c>
    </row>
    <row r="280" spans="1:22" ht="13.5" x14ac:dyDescent="0.25">
      <c r="A280" s="3">
        <f>RSI!A280</f>
        <v>42415</v>
      </c>
      <c r="B280" s="2">
        <f>RSI!B280</f>
        <v>6.85</v>
      </c>
      <c r="C280" s="2">
        <f>RSI!I280</f>
        <v>47.081452491267996</v>
      </c>
      <c r="D280" s="2">
        <f>MACD!E280</f>
        <v>-2.9429694611023294E-2</v>
      </c>
      <c r="E280" s="2">
        <f>MACD!F280</f>
        <v>-9.9047001071417146E-3</v>
      </c>
      <c r="F280" s="2">
        <f>'Moving Avg'!D280</f>
        <v>6.8759999999999994</v>
      </c>
      <c r="G280" s="2">
        <f>'Moving Avg'!F280</f>
        <v>6.8505000000000011</v>
      </c>
      <c r="H280" s="2">
        <f>'Moving Avg'!G280</f>
        <v>6.8731999999999998</v>
      </c>
      <c r="I280" s="2">
        <f>'Moving Avg'!H280</f>
        <v>8.0234610000000099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  <c r="M280" s="8">
        <f t="shared" si="40"/>
        <v>25</v>
      </c>
      <c r="N280" s="8">
        <f t="shared" si="41"/>
        <v>45</v>
      </c>
      <c r="O280" s="8">
        <f t="shared" si="42"/>
        <v>0</v>
      </c>
      <c r="P280" s="8">
        <f t="shared" si="43"/>
        <v>16.5</v>
      </c>
      <c r="Q280" s="9">
        <f t="shared" si="44"/>
        <v>26.975000000000001</v>
      </c>
      <c r="R280" s="9">
        <f t="shared" si="45"/>
        <v>18.125</v>
      </c>
      <c r="S280" s="9">
        <f t="shared" si="46"/>
        <v>17.925000000000001</v>
      </c>
      <c r="T280" s="9">
        <f t="shared" si="47"/>
        <v>21.625</v>
      </c>
      <c r="U280" s="8">
        <f t="shared" si="48"/>
        <v>21.008333333333336</v>
      </c>
      <c r="V280" s="8">
        <f t="shared" si="49"/>
        <v>21.162500000000001</v>
      </c>
    </row>
    <row r="281" spans="1:22" ht="13.5" x14ac:dyDescent="0.25">
      <c r="A281" s="3">
        <f>RSI!A281</f>
        <v>42416</v>
      </c>
      <c r="B281" s="2">
        <f>RSI!B281</f>
        <v>6.8</v>
      </c>
      <c r="C281" s="2">
        <f>RSI!I281</f>
        <v>43.765725626730834</v>
      </c>
      <c r="D281" s="2">
        <f>MACD!E281</f>
        <v>-2.5642351364462357E-2</v>
      </c>
      <c r="E281" s="2">
        <f>MACD!F281</f>
        <v>-1.3052230358605844E-2</v>
      </c>
      <c r="F281" s="2">
        <f>'Moving Avg'!D281</f>
        <v>6.8579999999999997</v>
      </c>
      <c r="G281" s="2">
        <f>'Moving Avg'!F281</f>
        <v>6.8455000000000013</v>
      </c>
      <c r="H281" s="2">
        <f>'Moving Avg'!G281</f>
        <v>6.8693999999999997</v>
      </c>
      <c r="I281" s="2">
        <f>'Moving Avg'!H281</f>
        <v>8.0153535000000105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45</v>
      </c>
      <c r="O281" s="8">
        <f t="shared" si="42"/>
        <v>0</v>
      </c>
      <c r="P281" s="8">
        <f t="shared" si="43"/>
        <v>16.5</v>
      </c>
      <c r="Q281" s="9">
        <f t="shared" si="44"/>
        <v>26.975000000000001</v>
      </c>
      <c r="R281" s="9">
        <f t="shared" si="45"/>
        <v>18.125</v>
      </c>
      <c r="S281" s="9">
        <f t="shared" si="46"/>
        <v>17.925000000000001</v>
      </c>
      <c r="T281" s="9">
        <f t="shared" si="47"/>
        <v>21.625</v>
      </c>
      <c r="U281" s="8">
        <f t="shared" si="48"/>
        <v>21.008333333333336</v>
      </c>
      <c r="V281" s="8">
        <f t="shared" si="49"/>
        <v>21.162500000000001</v>
      </c>
    </row>
    <row r="282" spans="1:22" ht="13.5" x14ac:dyDescent="0.25">
      <c r="A282" s="3">
        <f>RSI!A282</f>
        <v>42417</v>
      </c>
      <c r="B282" s="2">
        <f>RSI!B282</f>
        <v>6.86</v>
      </c>
      <c r="C282" s="2">
        <f>RSI!I282</f>
        <v>48.456739450130463</v>
      </c>
      <c r="D282" s="2">
        <f>MACD!E282</f>
        <v>-2.1756058491919639E-2</v>
      </c>
      <c r="E282" s="2">
        <f>MACD!F282</f>
        <v>-1.4792995985268604E-2</v>
      </c>
      <c r="F282" s="2">
        <f>'Moving Avg'!D282</f>
        <v>6.8520000000000012</v>
      </c>
      <c r="G282" s="2">
        <f>'Moving Avg'!F282</f>
        <v>6.8435000000000015</v>
      </c>
      <c r="H282" s="2">
        <f>'Moving Avg'!G282</f>
        <v>6.8667999999999996</v>
      </c>
      <c r="I282" s="2">
        <f>'Moving Avg'!H282</f>
        <v>8.0075690000000108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45</v>
      </c>
      <c r="O282" s="8">
        <f t="shared" si="42"/>
        <v>0</v>
      </c>
      <c r="P282" s="8">
        <f t="shared" si="43"/>
        <v>16.5</v>
      </c>
      <c r="Q282" s="9">
        <f t="shared" si="44"/>
        <v>26.975000000000001</v>
      </c>
      <c r="R282" s="9">
        <f t="shared" si="45"/>
        <v>18.125</v>
      </c>
      <c r="S282" s="9">
        <f t="shared" si="46"/>
        <v>17.925000000000001</v>
      </c>
      <c r="T282" s="9">
        <f t="shared" si="47"/>
        <v>21.625</v>
      </c>
      <c r="U282" s="8">
        <f t="shared" si="48"/>
        <v>21.008333333333336</v>
      </c>
      <c r="V282" s="8">
        <f t="shared" si="49"/>
        <v>21.162500000000001</v>
      </c>
    </row>
    <row r="283" spans="1:22" ht="13.5" x14ac:dyDescent="0.25">
      <c r="A283" s="3">
        <f>RSI!A283</f>
        <v>42418</v>
      </c>
      <c r="B283" s="2">
        <f>RSI!B283</f>
        <v>6.86</v>
      </c>
      <c r="C283" s="2">
        <f>RSI!I283</f>
        <v>48.456739450130463</v>
      </c>
      <c r="D283" s="2">
        <f>MACD!E283</f>
        <v>-1.5272426657398697E-2</v>
      </c>
      <c r="E283" s="2">
        <f>MACD!F283</f>
        <v>-1.4888882119694625E-2</v>
      </c>
      <c r="F283" s="2">
        <f>'Moving Avg'!D283</f>
        <v>6.846000000000001</v>
      </c>
      <c r="G283" s="2">
        <f>'Moving Avg'!F283</f>
        <v>6.8514999999999997</v>
      </c>
      <c r="H283" s="2">
        <f>'Moving Avg'!G283</f>
        <v>6.8699999999999992</v>
      </c>
      <c r="I283" s="2">
        <f>'Moving Avg'!H283</f>
        <v>7.9997845000000085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  <c r="M283" s="8">
        <f t="shared" si="40"/>
        <v>25</v>
      </c>
      <c r="N283" s="8">
        <f t="shared" si="41"/>
        <v>45</v>
      </c>
      <c r="O283" s="8">
        <f t="shared" si="42"/>
        <v>0</v>
      </c>
      <c r="P283" s="8">
        <f t="shared" si="43"/>
        <v>16.5</v>
      </c>
      <c r="Q283" s="9">
        <f t="shared" si="44"/>
        <v>26.975000000000001</v>
      </c>
      <c r="R283" s="9">
        <f t="shared" si="45"/>
        <v>18.125</v>
      </c>
      <c r="S283" s="9">
        <f t="shared" si="46"/>
        <v>17.925000000000001</v>
      </c>
      <c r="T283" s="9">
        <f t="shared" si="47"/>
        <v>21.625</v>
      </c>
      <c r="U283" s="8">
        <f t="shared" si="48"/>
        <v>21.008333333333336</v>
      </c>
      <c r="V283" s="8">
        <f t="shared" si="49"/>
        <v>21.162500000000001</v>
      </c>
    </row>
    <row r="284" spans="1:22" ht="13.5" x14ac:dyDescent="0.25">
      <c r="A284" s="3">
        <f>RSI!A284</f>
        <v>42419</v>
      </c>
      <c r="B284" s="2">
        <f>RSI!B284</f>
        <v>6.86</v>
      </c>
      <c r="C284" s="2">
        <f>RSI!I284</f>
        <v>48.45673945013047</v>
      </c>
      <c r="D284" s="2">
        <f>MACD!E284</f>
        <v>-9.6767330359650572E-3</v>
      </c>
      <c r="E284" s="2">
        <f>MACD!F284</f>
        <v>-1.3846452302948713E-2</v>
      </c>
      <c r="F284" s="2">
        <f>'Moving Avg'!D284</f>
        <v>6.8459999999999992</v>
      </c>
      <c r="G284" s="2">
        <f>'Moving Avg'!F284</f>
        <v>6.8594999999999997</v>
      </c>
      <c r="H284" s="2">
        <f>'Moving Avg'!G284</f>
        <v>6.8677999999999999</v>
      </c>
      <c r="I284" s="2">
        <f>'Moving Avg'!H284</f>
        <v>7.992000000000008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16.5</v>
      </c>
      <c r="Q284" s="9">
        <f t="shared" si="44"/>
        <v>11.225</v>
      </c>
      <c r="R284" s="9">
        <f t="shared" si="45"/>
        <v>9.125</v>
      </c>
      <c r="S284" s="9">
        <f t="shared" si="46"/>
        <v>11.175000000000001</v>
      </c>
      <c r="T284" s="9">
        <f t="shared" si="47"/>
        <v>10.375</v>
      </c>
      <c r="U284" s="8">
        <f t="shared" si="48"/>
        <v>10.508333333333335</v>
      </c>
      <c r="V284" s="8">
        <f t="shared" si="49"/>
        <v>10.475000000000001</v>
      </c>
    </row>
    <row r="285" spans="1:22" ht="13.5" x14ac:dyDescent="0.25">
      <c r="A285" s="3">
        <f>RSI!A285</f>
        <v>42422</v>
      </c>
      <c r="B285" s="2">
        <f>RSI!B285</f>
        <v>6.85</v>
      </c>
      <c r="C285" s="2">
        <f>RSI!I285</f>
        <v>47.629662493533644</v>
      </c>
      <c r="D285" s="2">
        <f>MACD!E285</f>
        <v>-4.0997453492472857E-3</v>
      </c>
      <c r="E285" s="2">
        <f>MACD!F285</f>
        <v>-1.1897110912208428E-2</v>
      </c>
      <c r="F285" s="2">
        <f>'Moving Avg'!D285</f>
        <v>6.8459999999999992</v>
      </c>
      <c r="G285" s="2">
        <f>'Moving Avg'!F285</f>
        <v>6.8569999999999993</v>
      </c>
      <c r="H285" s="2">
        <f>'Moving Avg'!G285</f>
        <v>6.8647999999999998</v>
      </c>
      <c r="I285" s="2">
        <f>'Moving Avg'!H285</f>
        <v>7.9841655000000085</v>
      </c>
      <c r="J285" s="6" t="str">
        <f>OBV!F285</f>
        <v>BEARISH</v>
      </c>
      <c r="K285" s="6" t="str">
        <f>OBV!G285</f>
        <v>NEUTRAL</v>
      </c>
      <c r="L285" s="6" t="str">
        <f>OBV!H285</f>
        <v>NEUTRAL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16.5</v>
      </c>
      <c r="Q285" s="9">
        <f t="shared" si="44"/>
        <v>11.225</v>
      </c>
      <c r="R285" s="9">
        <f t="shared" si="45"/>
        <v>9.125</v>
      </c>
      <c r="S285" s="9">
        <f t="shared" si="46"/>
        <v>11.175000000000001</v>
      </c>
      <c r="T285" s="9">
        <f t="shared" si="47"/>
        <v>10.375</v>
      </c>
      <c r="U285" s="8">
        <f t="shared" si="48"/>
        <v>10.508333333333335</v>
      </c>
      <c r="V285" s="8">
        <f t="shared" si="49"/>
        <v>10.475000000000001</v>
      </c>
    </row>
    <row r="286" spans="1:22" ht="13.5" x14ac:dyDescent="0.25">
      <c r="A286" s="3">
        <f>RSI!A286</f>
        <v>42423</v>
      </c>
      <c r="B286" s="2">
        <f>RSI!B286</f>
        <v>6.84</v>
      </c>
      <c r="C286" s="2">
        <f>RSI!I286</f>
        <v>46.769969274991595</v>
      </c>
      <c r="D286" s="2">
        <f>MACD!E286</f>
        <v>1.5129913893403568E-3</v>
      </c>
      <c r="E286" s="2">
        <f>MACD!F286</f>
        <v>-9.2150904518986717E-3</v>
      </c>
      <c r="F286" s="2">
        <f>'Moving Avg'!D286</f>
        <v>6.8539999999999992</v>
      </c>
      <c r="G286" s="2">
        <f>'Moving Avg'!F286</f>
        <v>6.8639999999999999</v>
      </c>
      <c r="H286" s="2">
        <f>'Moving Avg'!G286</f>
        <v>6.8635999999999999</v>
      </c>
      <c r="I286" s="2">
        <f>'Moving Avg'!H286</f>
        <v>7.9762810000000073</v>
      </c>
      <c r="J286" s="6" t="str">
        <f>OBV!F286</f>
        <v>BEARISH</v>
      </c>
      <c r="K286" s="6" t="str">
        <f>OBV!G286</f>
        <v>NEUTRAL</v>
      </c>
      <c r="L286" s="6" t="str">
        <f>OBV!H286</f>
        <v>BEARISH DIVERGENCE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16.5</v>
      </c>
      <c r="Q286" s="9">
        <f t="shared" si="44"/>
        <v>11.225</v>
      </c>
      <c r="R286" s="9">
        <f t="shared" si="45"/>
        <v>9.125</v>
      </c>
      <c r="S286" s="9">
        <f t="shared" si="46"/>
        <v>11.175000000000001</v>
      </c>
      <c r="T286" s="9">
        <f t="shared" si="47"/>
        <v>10.375</v>
      </c>
      <c r="U286" s="8">
        <f t="shared" si="48"/>
        <v>10.508333333333335</v>
      </c>
      <c r="V286" s="8">
        <f t="shared" si="49"/>
        <v>10.475000000000001</v>
      </c>
    </row>
    <row r="287" spans="1:22" ht="13.5" x14ac:dyDescent="0.25">
      <c r="A287" s="3">
        <f>RSI!A287</f>
        <v>42424</v>
      </c>
      <c r="B287" s="2">
        <f>RSI!B287</f>
        <v>6.84</v>
      </c>
      <c r="C287" s="2">
        <f>RSI!I287</f>
        <v>46.769969274991595</v>
      </c>
      <c r="D287" s="2">
        <f>MACD!E287</f>
        <v>6.462993205734513E-3</v>
      </c>
      <c r="E287" s="2">
        <f>MACD!F287</f>
        <v>-6.0794737203720348E-3</v>
      </c>
      <c r="F287" s="2">
        <f>'Moving Avg'!D287</f>
        <v>6.85</v>
      </c>
      <c r="G287" s="2">
        <f>'Moving Avg'!F287</f>
        <v>6.8619999999999992</v>
      </c>
      <c r="H287" s="2">
        <f>'Moving Avg'!G287</f>
        <v>6.8624000000000001</v>
      </c>
      <c r="I287" s="2">
        <f>'Moving Avg'!H287</f>
        <v>7.9682580000000067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16.5</v>
      </c>
      <c r="Q287" s="9">
        <f t="shared" si="44"/>
        <v>11.225</v>
      </c>
      <c r="R287" s="9">
        <f t="shared" si="45"/>
        <v>9.125</v>
      </c>
      <c r="S287" s="9">
        <f t="shared" si="46"/>
        <v>11.175000000000001</v>
      </c>
      <c r="T287" s="9">
        <f t="shared" si="47"/>
        <v>10.375</v>
      </c>
      <c r="U287" s="8">
        <f t="shared" si="48"/>
        <v>10.508333333333335</v>
      </c>
      <c r="V287" s="8">
        <f t="shared" si="49"/>
        <v>10.475000000000001</v>
      </c>
    </row>
    <row r="288" spans="1:22" ht="13.5" x14ac:dyDescent="0.25">
      <c r="A288" s="3">
        <f>RSI!A288</f>
        <v>42425</v>
      </c>
      <c r="B288" s="2">
        <f>RSI!B288</f>
        <v>6.84</v>
      </c>
      <c r="C288" s="2">
        <f>RSI!I288</f>
        <v>46.769969274991595</v>
      </c>
      <c r="D288" s="2">
        <f>MACD!E288</f>
        <v>1.0837347982615597E-2</v>
      </c>
      <c r="E288" s="2">
        <f>MACD!F288</f>
        <v>-2.6961093797745086E-3</v>
      </c>
      <c r="F288" s="2">
        <f>'Moving Avg'!D288</f>
        <v>6.846000000000001</v>
      </c>
      <c r="G288" s="2">
        <f>'Moving Avg'!F288</f>
        <v>6.8594999999999997</v>
      </c>
      <c r="H288" s="2">
        <f>'Moving Avg'!G288</f>
        <v>6.8651999999999989</v>
      </c>
      <c r="I288" s="2">
        <f>'Moving Avg'!H288</f>
        <v>7.9602585000000046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16.5</v>
      </c>
      <c r="Q288" s="9">
        <f t="shared" si="44"/>
        <v>11.225</v>
      </c>
      <c r="R288" s="9">
        <f t="shared" si="45"/>
        <v>9.125</v>
      </c>
      <c r="S288" s="9">
        <f t="shared" si="46"/>
        <v>11.175000000000001</v>
      </c>
      <c r="T288" s="9">
        <f t="shared" si="47"/>
        <v>10.375</v>
      </c>
      <c r="U288" s="8">
        <f t="shared" si="48"/>
        <v>10.508333333333335</v>
      </c>
      <c r="V288" s="8">
        <f t="shared" si="49"/>
        <v>10.475000000000001</v>
      </c>
    </row>
    <row r="289" spans="1:22" ht="13.5" x14ac:dyDescent="0.25">
      <c r="A289" s="3">
        <f>RSI!A289</f>
        <v>42426</v>
      </c>
      <c r="B289" s="2">
        <f>RSI!B289</f>
        <v>6.83</v>
      </c>
      <c r="C289" s="2">
        <f>RSI!I289</f>
        <v>45.738858398956921</v>
      </c>
      <c r="D289" s="2">
        <f>MACD!E289</f>
        <v>1.0836203172678083E-2</v>
      </c>
      <c r="E289" s="2">
        <f>MACD!F289</f>
        <v>1.0353130716009903E-5</v>
      </c>
      <c r="F289" s="2">
        <f>'Moving Avg'!D289</f>
        <v>6.8400000000000007</v>
      </c>
      <c r="G289" s="2">
        <f>'Moving Avg'!F289</f>
        <v>6.8564999999999996</v>
      </c>
      <c r="H289" s="2">
        <f>'Moving Avg'!G289</f>
        <v>6.8737999999999992</v>
      </c>
      <c r="I289" s="2">
        <f>'Moving Avg'!H289</f>
        <v>7.9522090000000052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16.5</v>
      </c>
      <c r="Q289" s="9">
        <f t="shared" si="44"/>
        <v>11.225</v>
      </c>
      <c r="R289" s="9">
        <f t="shared" si="45"/>
        <v>9.125</v>
      </c>
      <c r="S289" s="9">
        <f t="shared" si="46"/>
        <v>11.175000000000001</v>
      </c>
      <c r="T289" s="9">
        <f t="shared" si="47"/>
        <v>10.375</v>
      </c>
      <c r="U289" s="8">
        <f t="shared" si="48"/>
        <v>10.508333333333335</v>
      </c>
      <c r="V289" s="8">
        <f t="shared" si="49"/>
        <v>10.475000000000001</v>
      </c>
    </row>
    <row r="290" spans="1:22" ht="13.5" x14ac:dyDescent="0.25">
      <c r="A290" s="3">
        <f>RSI!A290</f>
        <v>42429</v>
      </c>
      <c r="B290" s="2">
        <f>RSI!B290</f>
        <v>6.8</v>
      </c>
      <c r="C290" s="2">
        <f>RSI!I290</f>
        <v>42.69763684122762</v>
      </c>
      <c r="D290" s="2">
        <f>MACD!E290</f>
        <v>1.1737457772611037E-2</v>
      </c>
      <c r="E290" s="2">
        <f>MACD!F290</f>
        <v>2.3557740590950159E-3</v>
      </c>
      <c r="F290" s="2">
        <f>'Moving Avg'!D290</f>
        <v>6.83</v>
      </c>
      <c r="G290" s="2">
        <f>'Moving Avg'!F290</f>
        <v>6.8570000000000011</v>
      </c>
      <c r="H290" s="2">
        <f>'Moving Avg'!G290</f>
        <v>6.8781999999999979</v>
      </c>
      <c r="I290" s="2">
        <f>'Moving Avg'!H290</f>
        <v>7.9437555000000044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16.5</v>
      </c>
      <c r="Q290" s="9">
        <f t="shared" si="44"/>
        <v>11.225</v>
      </c>
      <c r="R290" s="9">
        <f t="shared" si="45"/>
        <v>9.125</v>
      </c>
      <c r="S290" s="9">
        <f t="shared" si="46"/>
        <v>11.175000000000001</v>
      </c>
      <c r="T290" s="9">
        <f t="shared" si="47"/>
        <v>10.375</v>
      </c>
      <c r="U290" s="8">
        <f t="shared" si="48"/>
        <v>10.508333333333335</v>
      </c>
      <c r="V290" s="8">
        <f t="shared" si="49"/>
        <v>10.475000000000001</v>
      </c>
    </row>
    <row r="291" spans="1:22" ht="13.5" x14ac:dyDescent="0.25">
      <c r="A291" s="3">
        <f>RSI!A291</f>
        <v>42430</v>
      </c>
      <c r="B291" s="2">
        <f>RSI!B291</f>
        <v>6.82</v>
      </c>
      <c r="C291" s="2">
        <f>RSI!I291</f>
        <v>45.308453458142779</v>
      </c>
      <c r="D291" s="2">
        <f>MACD!E291</f>
        <v>3.7058201198787444E-3</v>
      </c>
      <c r="E291" s="2">
        <f>MACD!F291</f>
        <v>2.6257832712517615E-3</v>
      </c>
      <c r="F291" s="2">
        <f>'Moving Avg'!D291</f>
        <v>6.8259999999999987</v>
      </c>
      <c r="G291" s="2">
        <f>'Moving Avg'!F291</f>
        <v>6.8559999999999999</v>
      </c>
      <c r="H291" s="2">
        <f>'Moving Avg'!G291</f>
        <v>6.8793999999999986</v>
      </c>
      <c r="I291" s="2">
        <f>'Moving Avg'!H291</f>
        <v>7.9354020000000025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16.5</v>
      </c>
      <c r="Q291" s="9">
        <f t="shared" si="44"/>
        <v>11.225</v>
      </c>
      <c r="R291" s="9">
        <f t="shared" si="45"/>
        <v>9.125</v>
      </c>
      <c r="S291" s="9">
        <f t="shared" si="46"/>
        <v>11.175000000000001</v>
      </c>
      <c r="T291" s="9">
        <f t="shared" si="47"/>
        <v>10.375</v>
      </c>
      <c r="U291" s="8">
        <f t="shared" si="48"/>
        <v>10.508333333333335</v>
      </c>
      <c r="V291" s="8">
        <f t="shared" si="49"/>
        <v>10.475000000000001</v>
      </c>
    </row>
    <row r="292" spans="1:22" ht="13.5" x14ac:dyDescent="0.25">
      <c r="A292" s="3">
        <f>RSI!A292</f>
        <v>42431</v>
      </c>
      <c r="B292" s="2">
        <f>RSI!B292</f>
        <v>6.82</v>
      </c>
      <c r="C292" s="2">
        <f>RSI!I292</f>
        <v>45.308453458142779</v>
      </c>
      <c r="D292" s="2">
        <f>MACD!E292</f>
        <v>6.3738439518417067E-3</v>
      </c>
      <c r="E292" s="2">
        <f>MACD!F292</f>
        <v>3.3753954073697506E-3</v>
      </c>
      <c r="F292" s="2">
        <f>'Moving Avg'!D292</f>
        <v>6.8220000000000001</v>
      </c>
      <c r="G292" s="2">
        <f>'Moving Avg'!F292</f>
        <v>6.8534999999999995</v>
      </c>
      <c r="H292" s="2">
        <f>'Moving Avg'!G292</f>
        <v>6.8857999999999979</v>
      </c>
      <c r="I292" s="2">
        <f>'Moving Avg'!H292</f>
        <v>7.9270485000000015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  <c r="M292" s="8">
        <f t="shared" si="40"/>
        <v>25</v>
      </c>
      <c r="N292" s="8">
        <f t="shared" si="41"/>
        <v>0</v>
      </c>
      <c r="O292" s="8">
        <f t="shared" si="42"/>
        <v>0</v>
      </c>
      <c r="P292" s="8">
        <f t="shared" si="43"/>
        <v>16.5</v>
      </c>
      <c r="Q292" s="9">
        <f t="shared" si="44"/>
        <v>11.225</v>
      </c>
      <c r="R292" s="9">
        <f t="shared" si="45"/>
        <v>9.125</v>
      </c>
      <c r="S292" s="9">
        <f t="shared" si="46"/>
        <v>11.175000000000001</v>
      </c>
      <c r="T292" s="9">
        <f t="shared" si="47"/>
        <v>10.375</v>
      </c>
      <c r="U292" s="8">
        <f t="shared" si="48"/>
        <v>10.508333333333335</v>
      </c>
      <c r="V292" s="8">
        <f t="shared" si="49"/>
        <v>10.475000000000001</v>
      </c>
    </row>
    <row r="293" spans="1:22" ht="13.5" x14ac:dyDescent="0.25">
      <c r="A293" s="3">
        <f>RSI!A293</f>
        <v>42432</v>
      </c>
      <c r="B293" s="2">
        <f>RSI!B293</f>
        <v>6.79</v>
      </c>
      <c r="C293" s="2">
        <f>RSI!I293</f>
        <v>41.980962722394047</v>
      </c>
      <c r="D293" s="2">
        <f>MACD!E293</f>
        <v>1.1069602293672709E-2</v>
      </c>
      <c r="E293" s="2">
        <f>MACD!F293</f>
        <v>4.9142367846303422E-3</v>
      </c>
      <c r="F293" s="2">
        <f>'Moving Avg'!D293</f>
        <v>6.8120000000000003</v>
      </c>
      <c r="G293" s="2">
        <f>'Moving Avg'!F293</f>
        <v>6.8484999999999987</v>
      </c>
      <c r="H293" s="2">
        <f>'Moving Avg'!G293</f>
        <v>6.8915999999999977</v>
      </c>
      <c r="I293" s="2">
        <f>'Moving Avg'!H293</f>
        <v>7.9183375000000016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25</v>
      </c>
      <c r="N293" s="8">
        <f t="shared" si="41"/>
        <v>0</v>
      </c>
      <c r="O293" s="8">
        <f t="shared" si="42"/>
        <v>0</v>
      </c>
      <c r="P293" s="8">
        <f t="shared" si="43"/>
        <v>16.5</v>
      </c>
      <c r="Q293" s="9">
        <f t="shared" si="44"/>
        <v>11.225</v>
      </c>
      <c r="R293" s="9">
        <f t="shared" si="45"/>
        <v>9.125</v>
      </c>
      <c r="S293" s="9">
        <f t="shared" si="46"/>
        <v>11.175000000000001</v>
      </c>
      <c r="T293" s="9">
        <f t="shared" si="47"/>
        <v>10.375</v>
      </c>
      <c r="U293" s="8">
        <f t="shared" si="48"/>
        <v>10.508333333333335</v>
      </c>
      <c r="V293" s="8">
        <f t="shared" si="49"/>
        <v>10.475000000000001</v>
      </c>
    </row>
    <row r="294" spans="1:22" ht="13.5" x14ac:dyDescent="0.25">
      <c r="A294" s="3">
        <f>RSI!A294</f>
        <v>42433</v>
      </c>
      <c r="B294" s="2">
        <f>RSI!B294</f>
        <v>6.79</v>
      </c>
      <c r="C294" s="2">
        <f>RSI!I294</f>
        <v>41.980962722394047</v>
      </c>
      <c r="D294" s="2">
        <f>MACD!E294</f>
        <v>1.5420186723384965E-2</v>
      </c>
      <c r="E294" s="2">
        <f>MACD!F294</f>
        <v>7.0154267723812674E-3</v>
      </c>
      <c r="F294" s="2">
        <f>'Moving Avg'!D294</f>
        <v>6.8040000000000003</v>
      </c>
      <c r="G294" s="2">
        <f>'Moving Avg'!F294</f>
        <v>6.8434999999999988</v>
      </c>
      <c r="H294" s="2">
        <f>'Moving Avg'!G294</f>
        <v>6.8915999999999986</v>
      </c>
      <c r="I294" s="2">
        <f>'Moving Avg'!H294</f>
        <v>7.9096265000000017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0"/>
        <v>25</v>
      </c>
      <c r="N294" s="8">
        <f t="shared" si="41"/>
        <v>0</v>
      </c>
      <c r="O294" s="8">
        <f t="shared" si="42"/>
        <v>0</v>
      </c>
      <c r="P294" s="8">
        <f t="shared" si="43"/>
        <v>16.5</v>
      </c>
      <c r="Q294" s="9">
        <f t="shared" si="44"/>
        <v>11.225</v>
      </c>
      <c r="R294" s="9">
        <f t="shared" si="45"/>
        <v>9.125</v>
      </c>
      <c r="S294" s="9">
        <f t="shared" si="46"/>
        <v>11.175000000000001</v>
      </c>
      <c r="T294" s="9">
        <f t="shared" si="47"/>
        <v>10.375</v>
      </c>
      <c r="U294" s="8">
        <f t="shared" si="48"/>
        <v>10.508333333333335</v>
      </c>
      <c r="V294" s="8">
        <f t="shared" si="49"/>
        <v>10.475000000000001</v>
      </c>
    </row>
    <row r="295" spans="1:22" ht="13.5" x14ac:dyDescent="0.25">
      <c r="A295" s="3">
        <f>RSI!A295</f>
        <v>42436</v>
      </c>
      <c r="B295" s="2">
        <f>RSI!B295</f>
        <v>6.8</v>
      </c>
      <c r="C295" s="2">
        <f>RSI!I295</f>
        <v>43.582724184540893</v>
      </c>
      <c r="D295" s="2">
        <f>MACD!E295</f>
        <v>1.7171554162920266E-2</v>
      </c>
      <c r="E295" s="2">
        <f>MACD!F295</f>
        <v>9.0466522504890675E-3</v>
      </c>
      <c r="F295" s="2">
        <f>'Moving Avg'!D295</f>
        <v>6.8039999999999994</v>
      </c>
      <c r="G295" s="2">
        <f>'Moving Avg'!F295</f>
        <v>6.8390000000000004</v>
      </c>
      <c r="H295" s="2">
        <f>'Moving Avg'!G295</f>
        <v>6.8897999999999975</v>
      </c>
      <c r="I295" s="2">
        <f>'Moving Avg'!H295</f>
        <v>7.9009655000000008</v>
      </c>
      <c r="J295" s="6" t="str">
        <f>OBV!F295</f>
        <v>BEARISH</v>
      </c>
      <c r="K295" s="6" t="str">
        <f>OBV!G295</f>
        <v>NEUTRAL</v>
      </c>
      <c r="L295" s="6" t="str">
        <f>OBV!H295</f>
        <v>NEUTRAL</v>
      </c>
      <c r="M295" s="8">
        <f t="shared" si="40"/>
        <v>25</v>
      </c>
      <c r="N295" s="8">
        <f t="shared" si="41"/>
        <v>0</v>
      </c>
      <c r="O295" s="8">
        <f t="shared" si="42"/>
        <v>0</v>
      </c>
      <c r="P295" s="8">
        <f t="shared" si="43"/>
        <v>16.5</v>
      </c>
      <c r="Q295" s="9">
        <f t="shared" si="44"/>
        <v>11.225</v>
      </c>
      <c r="R295" s="9">
        <f t="shared" si="45"/>
        <v>9.125</v>
      </c>
      <c r="S295" s="9">
        <f t="shared" si="46"/>
        <v>11.175000000000001</v>
      </c>
      <c r="T295" s="9">
        <f t="shared" si="47"/>
        <v>10.375</v>
      </c>
      <c r="U295" s="8">
        <f t="shared" si="48"/>
        <v>10.508333333333335</v>
      </c>
      <c r="V295" s="8">
        <f t="shared" si="49"/>
        <v>10.475000000000001</v>
      </c>
    </row>
    <row r="296" spans="1:22" ht="13.5" x14ac:dyDescent="0.25">
      <c r="A296" s="3">
        <f>RSI!A296</f>
        <v>42437</v>
      </c>
      <c r="B296" s="2">
        <f>RSI!B296</f>
        <v>6.78</v>
      </c>
      <c r="C296" s="2">
        <f>RSI!I296</f>
        <v>41.136643095461871</v>
      </c>
      <c r="D296" s="2">
        <f>MACD!E296</f>
        <v>1.8860841425658137E-2</v>
      </c>
      <c r="E296" s="2">
        <f>MACD!F296</f>
        <v>1.1009490085522882E-2</v>
      </c>
      <c r="F296" s="2">
        <f>'Moving Avg'!D296</f>
        <v>6.7959999999999994</v>
      </c>
      <c r="G296" s="2">
        <f>'Moving Avg'!F296</f>
        <v>6.8335000000000008</v>
      </c>
      <c r="H296" s="2">
        <f>'Moving Avg'!G296</f>
        <v>6.8853999999999971</v>
      </c>
      <c r="I296" s="2">
        <f>'Moving Avg'!H296</f>
        <v>7.8922045000000001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  <c r="M296" s="8">
        <f t="shared" si="40"/>
        <v>25</v>
      </c>
      <c r="N296" s="8">
        <f t="shared" si="41"/>
        <v>0</v>
      </c>
      <c r="O296" s="8">
        <f t="shared" si="42"/>
        <v>0</v>
      </c>
      <c r="P296" s="8">
        <f t="shared" si="43"/>
        <v>16.5</v>
      </c>
      <c r="Q296" s="9">
        <f t="shared" si="44"/>
        <v>11.225</v>
      </c>
      <c r="R296" s="9">
        <f t="shared" si="45"/>
        <v>9.125</v>
      </c>
      <c r="S296" s="9">
        <f t="shared" si="46"/>
        <v>11.175000000000001</v>
      </c>
      <c r="T296" s="9">
        <f t="shared" si="47"/>
        <v>10.375</v>
      </c>
      <c r="U296" s="8">
        <f t="shared" si="48"/>
        <v>10.508333333333335</v>
      </c>
      <c r="V296" s="8">
        <f t="shared" si="49"/>
        <v>10.475000000000001</v>
      </c>
    </row>
    <row r="297" spans="1:22" ht="13.5" x14ac:dyDescent="0.25">
      <c r="A297" s="3">
        <f>RSI!A297</f>
        <v>42438</v>
      </c>
      <c r="B297" s="2">
        <f>RSI!B297</f>
        <v>6.78</v>
      </c>
      <c r="C297" s="2">
        <f>RSI!I297</f>
        <v>41.136643095461864</v>
      </c>
      <c r="D297" s="2">
        <f>MACD!E297</f>
        <v>2.0653179407282174E-2</v>
      </c>
      <c r="E297" s="2">
        <f>MACD!F297</f>
        <v>1.2938227949874741E-2</v>
      </c>
      <c r="F297" s="2">
        <f>'Moving Avg'!D297</f>
        <v>6.7879999999999994</v>
      </c>
      <c r="G297" s="2">
        <f>'Moving Avg'!F297</f>
        <v>6.8280000000000003</v>
      </c>
      <c r="H297" s="2">
        <f>'Moving Avg'!G297</f>
        <v>6.8809999999999976</v>
      </c>
      <c r="I297" s="2">
        <f>'Moving Avg'!H297</f>
        <v>7.8834434999999994</v>
      </c>
      <c r="J297" s="6" t="str">
        <f>OBV!F297</f>
        <v>BEARISH</v>
      </c>
      <c r="K297" s="6" t="str">
        <f>OBV!G297</f>
        <v>NEUTRAL</v>
      </c>
      <c r="L297" s="6" t="str">
        <f>OBV!H297</f>
        <v>CONFIRMED BEARISH</v>
      </c>
      <c r="M297" s="8">
        <f t="shared" si="40"/>
        <v>25</v>
      </c>
      <c r="N297" s="8">
        <f t="shared" si="41"/>
        <v>0</v>
      </c>
      <c r="O297" s="8">
        <f t="shared" si="42"/>
        <v>0</v>
      </c>
      <c r="P297" s="8">
        <f t="shared" si="43"/>
        <v>16.5</v>
      </c>
      <c r="Q297" s="9">
        <f t="shared" si="44"/>
        <v>11.225</v>
      </c>
      <c r="R297" s="9">
        <f t="shared" si="45"/>
        <v>9.125</v>
      </c>
      <c r="S297" s="9">
        <f t="shared" si="46"/>
        <v>11.175000000000001</v>
      </c>
      <c r="T297" s="9">
        <f t="shared" si="47"/>
        <v>10.375</v>
      </c>
      <c r="U297" s="8">
        <f t="shared" si="48"/>
        <v>10.508333333333335</v>
      </c>
      <c r="V297" s="8">
        <f t="shared" si="49"/>
        <v>10.475000000000001</v>
      </c>
    </row>
    <row r="298" spans="1:22" ht="13.5" x14ac:dyDescent="0.25">
      <c r="A298" s="3">
        <f>RSI!A298</f>
        <v>42439</v>
      </c>
      <c r="B298" s="2">
        <f>RSI!B298</f>
        <v>6.78</v>
      </c>
      <c r="C298" s="2">
        <f>RSI!I298</f>
        <v>41.136643095461864</v>
      </c>
      <c r="D298" s="2">
        <f>MACD!E298</f>
        <v>2.2505829627559315E-2</v>
      </c>
      <c r="E298" s="2">
        <f>MACD!F298</f>
        <v>1.4851748285411658E-2</v>
      </c>
      <c r="F298" s="2">
        <f>'Moving Avg'!D298</f>
        <v>6.7859999999999996</v>
      </c>
      <c r="G298" s="2">
        <f>'Moving Avg'!F298</f>
        <v>6.8224999999999998</v>
      </c>
      <c r="H298" s="2">
        <f>'Moving Avg'!G298</f>
        <v>6.8765999999999972</v>
      </c>
      <c r="I298" s="2">
        <f>'Moving Avg'!H298</f>
        <v>7.8746824999999987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  <c r="M298" s="8">
        <f t="shared" si="40"/>
        <v>25</v>
      </c>
      <c r="N298" s="8">
        <f t="shared" si="41"/>
        <v>0</v>
      </c>
      <c r="O298" s="8">
        <f t="shared" si="42"/>
        <v>0</v>
      </c>
      <c r="P298" s="8">
        <f t="shared" si="43"/>
        <v>16.5</v>
      </c>
      <c r="Q298" s="9">
        <f t="shared" si="44"/>
        <v>11.225</v>
      </c>
      <c r="R298" s="9">
        <f t="shared" si="45"/>
        <v>9.125</v>
      </c>
      <c r="S298" s="9">
        <f t="shared" si="46"/>
        <v>11.175000000000001</v>
      </c>
      <c r="T298" s="9">
        <f t="shared" si="47"/>
        <v>10.375</v>
      </c>
      <c r="U298" s="8">
        <f t="shared" si="48"/>
        <v>10.508333333333335</v>
      </c>
      <c r="V298" s="8">
        <f t="shared" si="49"/>
        <v>10.475000000000001</v>
      </c>
    </row>
    <row r="299" spans="1:22" ht="13.5" x14ac:dyDescent="0.25">
      <c r="A299" s="3">
        <f>RSI!A299</f>
        <v>42440</v>
      </c>
      <c r="B299" s="2">
        <f>RSI!B299</f>
        <v>6.78</v>
      </c>
      <c r="C299" s="2">
        <f>RSI!I299</f>
        <v>41.136643095461864</v>
      </c>
      <c r="D299" s="2">
        <f>MACD!E299</f>
        <v>2.2846158664784788E-2</v>
      </c>
      <c r="E299" s="2">
        <f>MACD!F299</f>
        <v>1.6450630361286286E-2</v>
      </c>
      <c r="F299" s="2">
        <f>'Moving Avg'!D299</f>
        <v>6.7840000000000007</v>
      </c>
      <c r="G299" s="2">
        <f>'Moving Avg'!F299</f>
        <v>6.8185000000000002</v>
      </c>
      <c r="H299" s="2">
        <f>'Moving Avg'!G299</f>
        <v>6.8721999999999976</v>
      </c>
      <c r="I299" s="2">
        <f>'Moving Avg'!H299</f>
        <v>7.8659214999999998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  <c r="M299" s="8">
        <f t="shared" si="40"/>
        <v>25</v>
      </c>
      <c r="N299" s="8">
        <f t="shared" si="41"/>
        <v>0</v>
      </c>
      <c r="O299" s="8">
        <f t="shared" si="42"/>
        <v>0</v>
      </c>
      <c r="P299" s="8">
        <f t="shared" si="43"/>
        <v>16.5</v>
      </c>
      <c r="Q299" s="9">
        <f t="shared" si="44"/>
        <v>11.225</v>
      </c>
      <c r="R299" s="9">
        <f t="shared" si="45"/>
        <v>9.125</v>
      </c>
      <c r="S299" s="9">
        <f t="shared" si="46"/>
        <v>11.175000000000001</v>
      </c>
      <c r="T299" s="9">
        <f t="shared" si="47"/>
        <v>10.375</v>
      </c>
      <c r="U299" s="8">
        <f t="shared" si="48"/>
        <v>10.508333333333335</v>
      </c>
      <c r="V299" s="8">
        <f t="shared" si="49"/>
        <v>10.475000000000001</v>
      </c>
    </row>
    <row r="300" spans="1:22" ht="13.5" x14ac:dyDescent="0.25">
      <c r="A300" s="3">
        <f>RSI!A300</f>
        <v>42443</v>
      </c>
      <c r="B300" s="2">
        <f>RSI!B300</f>
        <v>6.78</v>
      </c>
      <c r="C300" s="2">
        <f>RSI!I300</f>
        <v>41.136643095461871</v>
      </c>
      <c r="D300" s="2">
        <f>MACD!E300</f>
        <v>1.8806859093781547E-2</v>
      </c>
      <c r="E300" s="2">
        <f>MACD!F300</f>
        <v>1.6921876107785339E-2</v>
      </c>
      <c r="F300" s="2">
        <f>'Moving Avg'!D300</f>
        <v>6.7799999999999994</v>
      </c>
      <c r="G300" s="2">
        <f>'Moving Avg'!F300</f>
        <v>6.8149999999999995</v>
      </c>
      <c r="H300" s="2">
        <f>'Moving Avg'!G300</f>
        <v>6.8657999999999983</v>
      </c>
      <c r="I300" s="2">
        <f>'Moving Avg'!H300</f>
        <v>7.8571604999999991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  <c r="M300" s="8">
        <f t="shared" si="40"/>
        <v>25</v>
      </c>
      <c r="N300" s="8">
        <f t="shared" si="41"/>
        <v>0</v>
      </c>
      <c r="O300" s="8">
        <f t="shared" si="42"/>
        <v>0</v>
      </c>
      <c r="P300" s="8">
        <f t="shared" si="43"/>
        <v>16.5</v>
      </c>
      <c r="Q300" s="9">
        <f t="shared" si="44"/>
        <v>11.225</v>
      </c>
      <c r="R300" s="9">
        <f t="shared" si="45"/>
        <v>9.125</v>
      </c>
      <c r="S300" s="9">
        <f t="shared" si="46"/>
        <v>11.175000000000001</v>
      </c>
      <c r="T300" s="9">
        <f t="shared" si="47"/>
        <v>10.375</v>
      </c>
      <c r="U300" s="8">
        <f t="shared" si="48"/>
        <v>10.508333333333335</v>
      </c>
      <c r="V300" s="8">
        <f t="shared" si="49"/>
        <v>10.475000000000001</v>
      </c>
    </row>
    <row r="301" spans="1:22" ht="13.5" x14ac:dyDescent="0.25">
      <c r="A301" s="3">
        <f>RSI!A301</f>
        <v>42444</v>
      </c>
      <c r="B301" s="2">
        <f>RSI!B301</f>
        <v>6.78</v>
      </c>
      <c r="C301" s="2">
        <f>RSI!I301</f>
        <v>41.136643095461871</v>
      </c>
      <c r="D301" s="2">
        <f>MACD!E301</f>
        <v>1.8732685821983175E-2</v>
      </c>
      <c r="E301" s="2">
        <f>MACD!F301</f>
        <v>1.7284038050624909E-2</v>
      </c>
      <c r="F301" s="2">
        <f>'Moving Avg'!D301</f>
        <v>6.7799999999999994</v>
      </c>
      <c r="G301" s="2">
        <f>'Moving Avg'!F301</f>
        <v>6.8140000000000001</v>
      </c>
      <c r="H301" s="2">
        <f>'Moving Avg'!G301</f>
        <v>6.8593999999999982</v>
      </c>
      <c r="I301" s="2">
        <f>'Moving Avg'!H301</f>
        <v>7.8483994999999993</v>
      </c>
      <c r="J301" s="6" t="str">
        <f>OBV!F301</f>
        <v>NEUTRAL</v>
      </c>
      <c r="K301" s="6" t="str">
        <f>OBV!G301</f>
        <v>NEUTRAL</v>
      </c>
      <c r="L301" s="6" t="str">
        <f>OBV!H301</f>
        <v>NEUTRAL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33</v>
      </c>
      <c r="Q301" s="9">
        <f t="shared" si="44"/>
        <v>13.7</v>
      </c>
      <c r="R301" s="9">
        <f t="shared" si="45"/>
        <v>13.25</v>
      </c>
      <c r="S301" s="9">
        <f t="shared" si="46"/>
        <v>18.600000000000001</v>
      </c>
      <c r="T301" s="9">
        <f t="shared" si="47"/>
        <v>14.5</v>
      </c>
      <c r="U301" s="8">
        <f t="shared" si="48"/>
        <v>15.183333333333332</v>
      </c>
      <c r="V301" s="8">
        <f t="shared" si="49"/>
        <v>15.012499999999999</v>
      </c>
    </row>
    <row r="302" spans="1:22" ht="13.5" x14ac:dyDescent="0.25">
      <c r="A302" s="3">
        <f>RSI!A302</f>
        <v>42445</v>
      </c>
      <c r="B302" s="2">
        <f>RSI!B302</f>
        <v>6.77</v>
      </c>
      <c r="C302" s="2">
        <f>RSI!I302</f>
        <v>39.411376607609341</v>
      </c>
      <c r="D302" s="2">
        <f>MACD!E302</f>
        <v>1.9657676155224735E-2</v>
      </c>
      <c r="E302" s="2">
        <f>MACD!F302</f>
        <v>1.7758765671544875E-2</v>
      </c>
      <c r="F302" s="2">
        <f>'Moving Avg'!D302</f>
        <v>6.7780000000000005</v>
      </c>
      <c r="G302" s="2">
        <f>'Moving Avg'!F302</f>
        <v>6.8095000000000017</v>
      </c>
      <c r="H302" s="2">
        <f>'Moving Avg'!G302</f>
        <v>6.8567999999999971</v>
      </c>
      <c r="I302" s="2">
        <f>'Moving Avg'!H302</f>
        <v>7.8399114999999995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16.5</v>
      </c>
      <c r="Q302" s="9">
        <f t="shared" si="44"/>
        <v>11.225</v>
      </c>
      <c r="R302" s="9">
        <f t="shared" si="45"/>
        <v>9.125</v>
      </c>
      <c r="S302" s="9">
        <f t="shared" si="46"/>
        <v>11.175000000000001</v>
      </c>
      <c r="T302" s="9">
        <f t="shared" si="47"/>
        <v>10.375</v>
      </c>
      <c r="U302" s="8">
        <f t="shared" si="48"/>
        <v>10.508333333333335</v>
      </c>
      <c r="V302" s="8">
        <f t="shared" si="49"/>
        <v>10.475000000000001</v>
      </c>
    </row>
    <row r="303" spans="1:22" ht="13.5" x14ac:dyDescent="0.25">
      <c r="A303" s="3">
        <f>RSI!A303</f>
        <v>42446</v>
      </c>
      <c r="B303" s="2">
        <f>RSI!B303</f>
        <v>6.77</v>
      </c>
      <c r="C303" s="2">
        <f>RSI!I303</f>
        <v>39.411376607609341</v>
      </c>
      <c r="D303" s="2">
        <f>MACD!E303</f>
        <v>1.6112780534201399E-2</v>
      </c>
      <c r="E303" s="2">
        <f>MACD!F303</f>
        <v>1.7429568644076181E-2</v>
      </c>
      <c r="F303" s="2">
        <f>'Moving Avg'!D303</f>
        <v>6.7759999999999989</v>
      </c>
      <c r="G303" s="2">
        <f>'Moving Avg'!F303</f>
        <v>6.8050000000000015</v>
      </c>
      <c r="H303" s="2">
        <f>'Moving Avg'!G303</f>
        <v>6.854199999999997</v>
      </c>
      <c r="I303" s="2">
        <f>'Moving Avg'!H303</f>
        <v>7.8314234999999988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25</v>
      </c>
      <c r="N303" s="8">
        <f t="shared" si="41"/>
        <v>45</v>
      </c>
      <c r="O303" s="8">
        <f t="shared" si="42"/>
        <v>0</v>
      </c>
      <c r="P303" s="8">
        <f t="shared" si="43"/>
        <v>16.5</v>
      </c>
      <c r="Q303" s="9">
        <f t="shared" si="44"/>
        <v>26.975000000000001</v>
      </c>
      <c r="R303" s="9">
        <f t="shared" si="45"/>
        <v>18.125</v>
      </c>
      <c r="S303" s="9">
        <f t="shared" si="46"/>
        <v>17.925000000000001</v>
      </c>
      <c r="T303" s="9">
        <f t="shared" si="47"/>
        <v>21.625</v>
      </c>
      <c r="U303" s="8">
        <f t="shared" si="48"/>
        <v>21.008333333333336</v>
      </c>
      <c r="V303" s="8">
        <f t="shared" si="49"/>
        <v>21.162500000000001</v>
      </c>
    </row>
    <row r="304" spans="1:22" ht="13.5" x14ac:dyDescent="0.25">
      <c r="A304" s="3">
        <f>RSI!A304</f>
        <v>42447</v>
      </c>
      <c r="B304" s="2">
        <f>RSI!B304</f>
        <v>6.77</v>
      </c>
      <c r="C304" s="2">
        <f>RSI!I304</f>
        <v>39.411376607609341</v>
      </c>
      <c r="D304" s="2">
        <f>MACD!E304</f>
        <v>1.337973945750992E-2</v>
      </c>
      <c r="E304" s="2">
        <f>MACD!F304</f>
        <v>1.6619602806762928E-2</v>
      </c>
      <c r="F304" s="2">
        <f>'Moving Avg'!D304</f>
        <v>6.7739999999999991</v>
      </c>
      <c r="G304" s="2">
        <f>'Moving Avg'!F304</f>
        <v>6.8005000000000013</v>
      </c>
      <c r="H304" s="2">
        <f>'Moving Avg'!G304</f>
        <v>6.8515999999999977</v>
      </c>
      <c r="I304" s="2">
        <f>'Moving Avg'!H304</f>
        <v>7.8229354999999989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  <c r="M304" s="8">
        <f t="shared" si="40"/>
        <v>25</v>
      </c>
      <c r="N304" s="8">
        <f t="shared" si="41"/>
        <v>45</v>
      </c>
      <c r="O304" s="8">
        <f t="shared" si="42"/>
        <v>0</v>
      </c>
      <c r="P304" s="8">
        <f t="shared" si="43"/>
        <v>16.5</v>
      </c>
      <c r="Q304" s="9">
        <f t="shared" si="44"/>
        <v>26.975000000000001</v>
      </c>
      <c r="R304" s="9">
        <f t="shared" si="45"/>
        <v>18.125</v>
      </c>
      <c r="S304" s="9">
        <f t="shared" si="46"/>
        <v>17.925000000000001</v>
      </c>
      <c r="T304" s="9">
        <f t="shared" si="47"/>
        <v>21.625</v>
      </c>
      <c r="U304" s="8">
        <f t="shared" si="48"/>
        <v>21.008333333333336</v>
      </c>
      <c r="V304" s="8">
        <f t="shared" si="49"/>
        <v>21.162500000000001</v>
      </c>
    </row>
    <row r="305" spans="1:22" ht="13.5" x14ac:dyDescent="0.25">
      <c r="A305" s="3">
        <f>RSI!A305</f>
        <v>42450</v>
      </c>
      <c r="B305" s="2">
        <f>RSI!B305</f>
        <v>6.49</v>
      </c>
      <c r="C305" s="2">
        <f>RSI!I305</f>
        <v>15.977410167058693</v>
      </c>
      <c r="D305" s="2">
        <f>MACD!E305</f>
        <v>3.359311480246685E-2</v>
      </c>
      <c r="E305" s="2">
        <f>MACD!F305</f>
        <v>2.0014305205903714E-2</v>
      </c>
      <c r="F305" s="2">
        <f>'Moving Avg'!D305</f>
        <v>6.7159999999999993</v>
      </c>
      <c r="G305" s="2">
        <f>'Moving Avg'!F305</f>
        <v>6.7825000000000006</v>
      </c>
      <c r="H305" s="2">
        <f>'Moving Avg'!G305</f>
        <v>6.8433999999999973</v>
      </c>
      <c r="I305" s="2">
        <f>'Moving Avg'!H305</f>
        <v>7.8130474999999979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  <c r="M305" s="8">
        <f t="shared" si="40"/>
        <v>50</v>
      </c>
      <c r="N305" s="8">
        <f t="shared" si="41"/>
        <v>0</v>
      </c>
      <c r="O305" s="8">
        <f t="shared" si="42"/>
        <v>0</v>
      </c>
      <c r="P305" s="8">
        <f t="shared" si="43"/>
        <v>16.5</v>
      </c>
      <c r="Q305" s="9">
        <f t="shared" si="44"/>
        <v>19.975000000000001</v>
      </c>
      <c r="R305" s="9">
        <f t="shared" si="45"/>
        <v>14.125</v>
      </c>
      <c r="S305" s="9">
        <f t="shared" si="46"/>
        <v>14.925000000000001</v>
      </c>
      <c r="T305" s="9">
        <f t="shared" si="47"/>
        <v>16.625</v>
      </c>
      <c r="U305" s="8">
        <f t="shared" si="48"/>
        <v>16.341666666666669</v>
      </c>
      <c r="V305" s="8">
        <f t="shared" si="49"/>
        <v>16.412500000000001</v>
      </c>
    </row>
    <row r="306" spans="1:22" ht="13.5" x14ac:dyDescent="0.25">
      <c r="A306" s="3">
        <f>RSI!A306</f>
        <v>42451</v>
      </c>
      <c r="B306" s="2">
        <f>RSI!B306</f>
        <v>6.65</v>
      </c>
      <c r="C306" s="2">
        <f>RSI!I306</f>
        <v>38.48586775511373</v>
      </c>
      <c r="D306" s="2">
        <f>MACD!E306</f>
        <v>3.765096597241957E-2</v>
      </c>
      <c r="E306" s="2">
        <f>MACD!F306</f>
        <v>2.3541637359206884E-2</v>
      </c>
      <c r="F306" s="2">
        <f>'Moving Avg'!D306</f>
        <v>6.6899999999999995</v>
      </c>
      <c r="G306" s="2">
        <f>'Moving Avg'!F306</f>
        <v>6.7729999999999988</v>
      </c>
      <c r="H306" s="2">
        <f>'Moving Avg'!G306</f>
        <v>6.8315999999999963</v>
      </c>
      <c r="I306" s="2">
        <f>'Moving Avg'!H306</f>
        <v>7.8033824999999979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  <c r="M306" s="8">
        <f t="shared" si="40"/>
        <v>25</v>
      </c>
      <c r="N306" s="8">
        <f t="shared" si="41"/>
        <v>0</v>
      </c>
      <c r="O306" s="8">
        <f t="shared" si="42"/>
        <v>0</v>
      </c>
      <c r="P306" s="8">
        <f t="shared" si="43"/>
        <v>16.5</v>
      </c>
      <c r="Q306" s="9">
        <f t="shared" si="44"/>
        <v>11.225</v>
      </c>
      <c r="R306" s="9">
        <f t="shared" si="45"/>
        <v>9.125</v>
      </c>
      <c r="S306" s="9">
        <f t="shared" si="46"/>
        <v>11.175000000000001</v>
      </c>
      <c r="T306" s="9">
        <f t="shared" si="47"/>
        <v>10.375</v>
      </c>
      <c r="U306" s="8">
        <f t="shared" si="48"/>
        <v>10.508333333333335</v>
      </c>
      <c r="V306" s="8">
        <f t="shared" si="49"/>
        <v>10.475000000000001</v>
      </c>
    </row>
    <row r="307" spans="1:22" ht="13.5" x14ac:dyDescent="0.25">
      <c r="A307" s="3">
        <f>RSI!A307</f>
        <v>42452</v>
      </c>
      <c r="B307" s="2">
        <f>RSI!B307</f>
        <v>6.65</v>
      </c>
      <c r="C307" s="2">
        <f>RSI!I307</f>
        <v>38.485867755113723</v>
      </c>
      <c r="D307" s="2">
        <f>MACD!E307</f>
        <v>4.1882604741215523E-2</v>
      </c>
      <c r="E307" s="2">
        <f>MACD!F307</f>
        <v>2.7209830835608614E-2</v>
      </c>
      <c r="F307" s="2">
        <f>'Moving Avg'!D307</f>
        <v>6.6659999999999995</v>
      </c>
      <c r="G307" s="2">
        <f>'Moving Avg'!F307</f>
        <v>6.7634999999999987</v>
      </c>
      <c r="H307" s="2">
        <f>'Moving Avg'!G307</f>
        <v>6.8197999999999954</v>
      </c>
      <c r="I307" s="2">
        <f>'Moving Avg'!H307</f>
        <v>7.792448499999999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  <c r="M307" s="8">
        <f t="shared" si="40"/>
        <v>25</v>
      </c>
      <c r="N307" s="8">
        <f t="shared" si="41"/>
        <v>0</v>
      </c>
      <c r="O307" s="8">
        <f t="shared" si="42"/>
        <v>0</v>
      </c>
      <c r="P307" s="8">
        <f t="shared" si="43"/>
        <v>16.5</v>
      </c>
      <c r="Q307" s="9">
        <f t="shared" si="44"/>
        <v>11.225</v>
      </c>
      <c r="R307" s="9">
        <f t="shared" si="45"/>
        <v>9.125</v>
      </c>
      <c r="S307" s="9">
        <f t="shared" si="46"/>
        <v>11.175000000000001</v>
      </c>
      <c r="T307" s="9">
        <f t="shared" si="47"/>
        <v>10.375</v>
      </c>
      <c r="U307" s="8">
        <f t="shared" si="48"/>
        <v>10.508333333333335</v>
      </c>
      <c r="V307" s="8">
        <f t="shared" si="49"/>
        <v>10.475000000000001</v>
      </c>
    </row>
    <row r="308" spans="1:22" ht="13.5" x14ac:dyDescent="0.25">
      <c r="A308" s="3">
        <f>RSI!A308</f>
        <v>42453</v>
      </c>
      <c r="B308" s="2">
        <f>RSI!B308</f>
        <v>6.65</v>
      </c>
      <c r="C308" s="2">
        <f>RSI!I308</f>
        <v>38.48586775511373</v>
      </c>
      <c r="D308" s="2">
        <f>MACD!E308</f>
        <v>4.6202178081539813E-2</v>
      </c>
      <c r="E308" s="2">
        <f>MACD!F308</f>
        <v>3.1008300284794857E-2</v>
      </c>
      <c r="F308" s="2">
        <f>'Moving Avg'!D308</f>
        <v>6.6420000000000003</v>
      </c>
      <c r="G308" s="2">
        <f>'Moving Avg'!F308</f>
        <v>6.7539999999999996</v>
      </c>
      <c r="H308" s="2">
        <f>'Moving Avg'!G308</f>
        <v>6.8127999999999966</v>
      </c>
      <c r="I308" s="2">
        <f>'Moving Avg'!H308</f>
        <v>7.7823219999999989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25</v>
      </c>
      <c r="N308" s="8">
        <f t="shared" si="41"/>
        <v>0</v>
      </c>
      <c r="O308" s="8">
        <f t="shared" si="42"/>
        <v>0</v>
      </c>
      <c r="P308" s="8">
        <f t="shared" si="43"/>
        <v>16.5</v>
      </c>
      <c r="Q308" s="9">
        <f t="shared" si="44"/>
        <v>11.225</v>
      </c>
      <c r="R308" s="9">
        <f t="shared" si="45"/>
        <v>9.125</v>
      </c>
      <c r="S308" s="9">
        <f t="shared" si="46"/>
        <v>11.175000000000001</v>
      </c>
      <c r="T308" s="9">
        <f t="shared" si="47"/>
        <v>10.375</v>
      </c>
      <c r="U308" s="8">
        <f t="shared" si="48"/>
        <v>10.508333333333335</v>
      </c>
      <c r="V308" s="8">
        <f t="shared" si="49"/>
        <v>10.475000000000001</v>
      </c>
    </row>
    <row r="309" spans="1:22" ht="13.5" x14ac:dyDescent="0.25">
      <c r="A309" s="3">
        <f>RSI!A309</f>
        <v>42454</v>
      </c>
      <c r="B309" s="2">
        <f>RSI!B309</f>
        <v>6.46</v>
      </c>
      <c r="C309" s="2">
        <f>RSI!I309</f>
        <v>27.542685660492495</v>
      </c>
      <c r="D309" s="2">
        <f>MACD!E309</f>
        <v>6.4615494196250012E-2</v>
      </c>
      <c r="E309" s="2">
        <f>MACD!F309</f>
        <v>3.7729739067085891E-2</v>
      </c>
      <c r="F309" s="2">
        <f>'Moving Avg'!D309</f>
        <v>6.58</v>
      </c>
      <c r="G309" s="2">
        <f>'Moving Avg'!F309</f>
        <v>6.7355</v>
      </c>
      <c r="H309" s="2">
        <f>'Moving Avg'!G309</f>
        <v>6.8039999999999967</v>
      </c>
      <c r="I309" s="2">
        <f>'Moving Avg'!H309</f>
        <v>7.7709919999999997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  <c r="M309" s="8">
        <f t="shared" si="40"/>
        <v>50</v>
      </c>
      <c r="N309" s="8">
        <f t="shared" si="41"/>
        <v>0</v>
      </c>
      <c r="O309" s="8">
        <f t="shared" si="42"/>
        <v>0</v>
      </c>
      <c r="P309" s="8">
        <f t="shared" si="43"/>
        <v>16.5</v>
      </c>
      <c r="Q309" s="9">
        <f t="shared" si="44"/>
        <v>19.975000000000001</v>
      </c>
      <c r="R309" s="9">
        <f t="shared" si="45"/>
        <v>14.125</v>
      </c>
      <c r="S309" s="9">
        <f t="shared" si="46"/>
        <v>14.925000000000001</v>
      </c>
      <c r="T309" s="9">
        <f t="shared" si="47"/>
        <v>16.625</v>
      </c>
      <c r="U309" s="8">
        <f t="shared" si="48"/>
        <v>16.341666666666669</v>
      </c>
      <c r="V309" s="8">
        <f t="shared" si="49"/>
        <v>16.412500000000001</v>
      </c>
    </row>
    <row r="310" spans="1:22" ht="13.5" x14ac:dyDescent="0.25">
      <c r="A310" s="3">
        <f>RSI!A310</f>
        <v>42457</v>
      </c>
      <c r="B310" s="2">
        <f>RSI!B310</f>
        <v>6.46</v>
      </c>
      <c r="C310" s="2">
        <f>RSI!I310</f>
        <v>27.542685660492495</v>
      </c>
      <c r="D310" s="2">
        <f>MACD!E310</f>
        <v>8.1952246204114232E-2</v>
      </c>
      <c r="E310" s="2">
        <f>MACD!F310</f>
        <v>4.6574240494491562E-2</v>
      </c>
      <c r="F310" s="2">
        <f>'Moving Avg'!D310</f>
        <v>6.5740000000000007</v>
      </c>
      <c r="G310" s="2">
        <f>'Moving Avg'!F310</f>
        <v>6.7185000000000006</v>
      </c>
      <c r="H310" s="2">
        <f>'Moving Avg'!G310</f>
        <v>6.7951999999999968</v>
      </c>
      <c r="I310" s="2">
        <f>'Moving Avg'!H310</f>
        <v>7.7591080000000012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  <c r="M310" s="8">
        <f t="shared" si="40"/>
        <v>50</v>
      </c>
      <c r="N310" s="8">
        <f t="shared" si="41"/>
        <v>0</v>
      </c>
      <c r="O310" s="8">
        <f t="shared" si="42"/>
        <v>0</v>
      </c>
      <c r="P310" s="8">
        <f t="shared" si="43"/>
        <v>16.5</v>
      </c>
      <c r="Q310" s="9">
        <f t="shared" si="44"/>
        <v>19.975000000000001</v>
      </c>
      <c r="R310" s="9">
        <f t="shared" si="45"/>
        <v>14.125</v>
      </c>
      <c r="S310" s="9">
        <f t="shared" si="46"/>
        <v>14.925000000000001</v>
      </c>
      <c r="T310" s="9">
        <f t="shared" si="47"/>
        <v>16.625</v>
      </c>
      <c r="U310" s="8">
        <f t="shared" si="48"/>
        <v>16.341666666666669</v>
      </c>
      <c r="V310" s="8">
        <f t="shared" si="49"/>
        <v>16.412500000000001</v>
      </c>
    </row>
    <row r="311" spans="1:22" ht="13.5" x14ac:dyDescent="0.25">
      <c r="A311" s="3">
        <f>RSI!A311</f>
        <v>42458</v>
      </c>
      <c r="B311" s="2">
        <f>RSI!B311</f>
        <v>6.65</v>
      </c>
      <c r="C311" s="2">
        <f>RSI!I311</f>
        <v>45.511411030962449</v>
      </c>
      <c r="D311" s="2">
        <f>MACD!E311</f>
        <v>8.4173892407378936E-2</v>
      </c>
      <c r="E311" s="2">
        <f>MACD!F311</f>
        <v>5.4094170877069039E-2</v>
      </c>
      <c r="F311" s="2">
        <f>'Moving Avg'!D311</f>
        <v>6.5740000000000007</v>
      </c>
      <c r="G311" s="2">
        <f>'Moving Avg'!F311</f>
        <v>6.7099999999999991</v>
      </c>
      <c r="H311" s="2">
        <f>'Moving Avg'!G311</f>
        <v>6.790199999999996</v>
      </c>
      <c r="I311" s="2">
        <f>'Moving Avg'!H311</f>
        <v>7.7481740000000014</v>
      </c>
      <c r="J311" s="6" t="str">
        <f>OBV!F311</f>
        <v>BEARISH</v>
      </c>
      <c r="K311" s="6" t="str">
        <f>OBV!G311</f>
        <v>NEUTRAL</v>
      </c>
      <c r="L311" s="6" t="str">
        <f>OBV!H311</f>
        <v>NEUTRAL</v>
      </c>
      <c r="M311" s="8">
        <f t="shared" si="40"/>
        <v>25</v>
      </c>
      <c r="N311" s="8">
        <f t="shared" si="41"/>
        <v>0</v>
      </c>
      <c r="O311" s="8">
        <f t="shared" si="42"/>
        <v>0</v>
      </c>
      <c r="P311" s="8">
        <f t="shared" si="43"/>
        <v>16.5</v>
      </c>
      <c r="Q311" s="9">
        <f t="shared" si="44"/>
        <v>11.225</v>
      </c>
      <c r="R311" s="9">
        <f t="shared" si="45"/>
        <v>9.125</v>
      </c>
      <c r="S311" s="9">
        <f t="shared" si="46"/>
        <v>11.175000000000001</v>
      </c>
      <c r="T311" s="9">
        <f t="shared" si="47"/>
        <v>10.375</v>
      </c>
      <c r="U311" s="8">
        <f t="shared" si="48"/>
        <v>10.508333333333335</v>
      </c>
      <c r="V311" s="8">
        <f t="shared" si="49"/>
        <v>10.475000000000001</v>
      </c>
    </row>
    <row r="312" spans="1:22" ht="13.5" x14ac:dyDescent="0.25">
      <c r="A312" s="3">
        <f>RSI!A312</f>
        <v>42459</v>
      </c>
      <c r="B312" s="2">
        <f>RSI!B312</f>
        <v>6.8</v>
      </c>
      <c r="C312" s="2">
        <f>RSI!I312</f>
        <v>54.999427300527095</v>
      </c>
      <c r="D312" s="2">
        <f>MACD!E312</f>
        <v>7.3787160601875179E-2</v>
      </c>
      <c r="E312" s="2">
        <f>MACD!F312</f>
        <v>5.8032768822030269E-2</v>
      </c>
      <c r="F312" s="2">
        <f>'Moving Avg'!D312</f>
        <v>6.6039999999999992</v>
      </c>
      <c r="G312" s="2">
        <f>'Moving Avg'!F312</f>
        <v>6.7090000000000005</v>
      </c>
      <c r="H312" s="2">
        <f>'Moving Avg'!G312</f>
        <v>6.7881999999999971</v>
      </c>
      <c r="I312" s="2">
        <f>'Moving Avg'!H312</f>
        <v>7.7379900000000008</v>
      </c>
      <c r="J312" s="6" t="str">
        <f>OBV!F312</f>
        <v>BEARISH</v>
      </c>
      <c r="K312" s="6" t="str">
        <f>OBV!G312</f>
        <v>NEUTRAL</v>
      </c>
      <c r="L312" s="6" t="str">
        <f>OBV!H312</f>
        <v>BEARISH DIVERGENCE</v>
      </c>
      <c r="M312" s="8">
        <f t="shared" si="40"/>
        <v>25</v>
      </c>
      <c r="N312" s="8">
        <f t="shared" si="41"/>
        <v>0</v>
      </c>
      <c r="O312" s="8">
        <f t="shared" si="42"/>
        <v>0</v>
      </c>
      <c r="P312" s="8">
        <f t="shared" si="43"/>
        <v>16.5</v>
      </c>
      <c r="Q312" s="9">
        <f t="shared" si="44"/>
        <v>11.225</v>
      </c>
      <c r="R312" s="9">
        <f t="shared" si="45"/>
        <v>9.125</v>
      </c>
      <c r="S312" s="9">
        <f t="shared" si="46"/>
        <v>11.175000000000001</v>
      </c>
      <c r="T312" s="9">
        <f t="shared" si="47"/>
        <v>10.375</v>
      </c>
      <c r="U312" s="8">
        <f t="shared" si="48"/>
        <v>10.508333333333335</v>
      </c>
      <c r="V312" s="8">
        <f t="shared" si="49"/>
        <v>10.475000000000001</v>
      </c>
    </row>
    <row r="313" spans="1:22" ht="13.5" x14ac:dyDescent="0.25">
      <c r="A313" s="3">
        <f>RSI!A313</f>
        <v>42460</v>
      </c>
      <c r="B313" s="2">
        <f>RSI!B313</f>
        <v>6.79</v>
      </c>
      <c r="C313" s="2">
        <f>RSI!I313</f>
        <v>54.320339761938087</v>
      </c>
      <c r="D313" s="2">
        <f>MACD!E313</f>
        <v>6.520738883856847E-2</v>
      </c>
      <c r="E313" s="2">
        <f>MACD!F313</f>
        <v>5.9467692825337912E-2</v>
      </c>
      <c r="F313" s="2">
        <f>'Moving Avg'!D313</f>
        <v>6.6320000000000006</v>
      </c>
      <c r="G313" s="2">
        <f>'Moving Avg'!F313</f>
        <v>6.7090000000000005</v>
      </c>
      <c r="H313" s="2">
        <f>'Moving Avg'!G313</f>
        <v>6.7899999999999974</v>
      </c>
      <c r="I313" s="2">
        <f>'Moving Avg'!H313</f>
        <v>7.7277560000000003</v>
      </c>
      <c r="J313" s="6" t="str">
        <f>OBV!F313</f>
        <v>BEARISH</v>
      </c>
      <c r="K313" s="6" t="str">
        <f>OBV!G313</f>
        <v>NEUTRAL</v>
      </c>
      <c r="L313" s="6" t="str">
        <f>OBV!H313</f>
        <v>BEARISH DIVERGENCE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16.5</v>
      </c>
      <c r="Q313" s="9">
        <f t="shared" si="44"/>
        <v>11.225</v>
      </c>
      <c r="R313" s="9">
        <f t="shared" si="45"/>
        <v>9.125</v>
      </c>
      <c r="S313" s="9">
        <f t="shared" si="46"/>
        <v>11.175000000000001</v>
      </c>
      <c r="T313" s="9">
        <f t="shared" si="47"/>
        <v>10.375</v>
      </c>
      <c r="U313" s="8">
        <f t="shared" si="48"/>
        <v>10.508333333333335</v>
      </c>
      <c r="V313" s="8">
        <f t="shared" si="49"/>
        <v>10.475000000000001</v>
      </c>
    </row>
    <row r="314" spans="1:22" ht="13.5" x14ac:dyDescent="0.25">
      <c r="A314" s="3">
        <f>RSI!A314</f>
        <v>42461</v>
      </c>
      <c r="B314" s="2">
        <f>RSI!B314</f>
        <v>6.79</v>
      </c>
      <c r="C314" s="2">
        <f>RSI!I314</f>
        <v>54.320339761938087</v>
      </c>
      <c r="D314" s="2">
        <f>MACD!E314</f>
        <v>5.7514321060040174E-2</v>
      </c>
      <c r="E314" s="2">
        <f>MACD!F314</f>
        <v>5.9077018472278371E-2</v>
      </c>
      <c r="F314" s="2">
        <f>'Moving Avg'!D314</f>
        <v>6.6980000000000004</v>
      </c>
      <c r="G314" s="2">
        <f>'Moving Avg'!F314</f>
        <v>6.7090000000000005</v>
      </c>
      <c r="H314" s="2">
        <f>'Moving Avg'!G314</f>
        <v>6.7917999999999985</v>
      </c>
      <c r="I314" s="2">
        <f>'Moving Avg'!H314</f>
        <v>7.7175219999999998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  <c r="M314" s="8">
        <f t="shared" si="40"/>
        <v>25</v>
      </c>
      <c r="N314" s="8">
        <f t="shared" si="41"/>
        <v>45</v>
      </c>
      <c r="O314" s="8">
        <f t="shared" si="42"/>
        <v>0</v>
      </c>
      <c r="P314" s="8">
        <f t="shared" si="43"/>
        <v>83.5</v>
      </c>
      <c r="Q314" s="9">
        <f t="shared" si="44"/>
        <v>37.024999999999999</v>
      </c>
      <c r="R314" s="9">
        <f t="shared" si="45"/>
        <v>34.875</v>
      </c>
      <c r="S314" s="9">
        <f t="shared" si="46"/>
        <v>48.075000000000003</v>
      </c>
      <c r="T314" s="9">
        <f t="shared" si="47"/>
        <v>38.375</v>
      </c>
      <c r="U314" s="8">
        <f t="shared" si="48"/>
        <v>39.991666666666667</v>
      </c>
      <c r="V314" s="8">
        <f t="shared" si="49"/>
        <v>39.587500000000006</v>
      </c>
    </row>
    <row r="315" spans="1:22" ht="13.5" x14ac:dyDescent="0.25">
      <c r="A315" s="3">
        <f>RSI!A315</f>
        <v>42464</v>
      </c>
      <c r="B315" s="2">
        <f>RSI!B315</f>
        <v>6.83</v>
      </c>
      <c r="C315" s="2">
        <f>RSI!I315</f>
        <v>56.795082896590856</v>
      </c>
      <c r="D315" s="2">
        <f>MACD!E315</f>
        <v>4.5637486288843121E-3</v>
      </c>
      <c r="E315" s="2">
        <f>MACD!F315</f>
        <v>4.8174364503599562E-2</v>
      </c>
      <c r="F315" s="2">
        <f>'Moving Avg'!D315</f>
        <v>6.7720000000000002</v>
      </c>
      <c r="G315" s="2">
        <f>'Moving Avg'!F315</f>
        <v>6.7105000000000006</v>
      </c>
      <c r="H315" s="2">
        <f>'Moving Avg'!G315</f>
        <v>6.7903999999999982</v>
      </c>
      <c r="I315" s="2">
        <f>'Moving Avg'!H315</f>
        <v>7.7080420000000007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  <c r="M315" s="8">
        <f t="shared" si="40"/>
        <v>25</v>
      </c>
      <c r="N315" s="8">
        <f t="shared" si="41"/>
        <v>100</v>
      </c>
      <c r="O315" s="8">
        <f t="shared" si="42"/>
        <v>0</v>
      </c>
      <c r="P315" s="8">
        <f t="shared" si="43"/>
        <v>83.5</v>
      </c>
      <c r="Q315" s="9">
        <f t="shared" si="44"/>
        <v>56.274999999999999</v>
      </c>
      <c r="R315" s="9">
        <f t="shared" si="45"/>
        <v>45.875</v>
      </c>
      <c r="S315" s="9">
        <f t="shared" si="46"/>
        <v>56.325000000000003</v>
      </c>
      <c r="T315" s="9">
        <f t="shared" si="47"/>
        <v>52.125</v>
      </c>
      <c r="U315" s="8">
        <f t="shared" si="48"/>
        <v>52.82500000000001</v>
      </c>
      <c r="V315" s="8">
        <f t="shared" si="49"/>
        <v>52.650000000000006</v>
      </c>
    </row>
    <row r="316" spans="1:22" ht="13.5" x14ac:dyDescent="0.25">
      <c r="A316" s="3">
        <f>RSI!A316</f>
        <v>42465</v>
      </c>
      <c r="B316" s="2">
        <f>RSI!B316</f>
        <v>6.83</v>
      </c>
      <c r="C316" s="2">
        <f>RSI!I316</f>
        <v>56.795082896590856</v>
      </c>
      <c r="D316" s="2">
        <f>MACD!E316</f>
        <v>-1.6233010382749491E-2</v>
      </c>
      <c r="E316" s="2">
        <f>MACD!F316</f>
        <v>3.5292889526329752E-2</v>
      </c>
      <c r="F316" s="2">
        <f>'Moving Avg'!D316</f>
        <v>6.8079999999999998</v>
      </c>
      <c r="G316" s="2">
        <f>'Moving Avg'!F316</f>
        <v>6.713000000000001</v>
      </c>
      <c r="H316" s="2">
        <f>'Moving Avg'!G316</f>
        <v>6.7929999999999984</v>
      </c>
      <c r="I316" s="2">
        <f>'Moving Avg'!H316</f>
        <v>7.6983539999999993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  <c r="M316" s="8">
        <f t="shared" si="40"/>
        <v>25</v>
      </c>
      <c r="N316" s="8">
        <f t="shared" si="41"/>
        <v>100</v>
      </c>
      <c r="O316" s="8">
        <f t="shared" si="42"/>
        <v>0</v>
      </c>
      <c r="P316" s="8">
        <f t="shared" si="43"/>
        <v>16.5</v>
      </c>
      <c r="Q316" s="9">
        <f t="shared" si="44"/>
        <v>46.225000000000001</v>
      </c>
      <c r="R316" s="9">
        <f t="shared" si="45"/>
        <v>29.125</v>
      </c>
      <c r="S316" s="9">
        <f t="shared" si="46"/>
        <v>26.175000000000001</v>
      </c>
      <c r="T316" s="9">
        <f t="shared" si="47"/>
        <v>35.375</v>
      </c>
      <c r="U316" s="8">
        <f t="shared" si="48"/>
        <v>33.841666666666661</v>
      </c>
      <c r="V316" s="8">
        <f t="shared" si="49"/>
        <v>34.224999999999994</v>
      </c>
    </row>
    <row r="317" spans="1:22" ht="13.5" x14ac:dyDescent="0.25">
      <c r="A317" s="3">
        <f>RSI!A317</f>
        <v>42466</v>
      </c>
      <c r="B317" s="2">
        <f>RSI!B317</f>
        <v>6.44</v>
      </c>
      <c r="C317" s="2">
        <f>RSI!I317</f>
        <v>35.21944165016329</v>
      </c>
      <c r="D317" s="2">
        <f>MACD!E317</f>
        <v>-5.5041690342259031E-3</v>
      </c>
      <c r="E317" s="2">
        <f>MACD!F317</f>
        <v>2.7133477814218623E-2</v>
      </c>
      <c r="F317" s="2">
        <f>'Moving Avg'!D317</f>
        <v>6.7359999999999998</v>
      </c>
      <c r="G317" s="2">
        <f>'Moving Avg'!F317</f>
        <v>6.6960000000000006</v>
      </c>
      <c r="H317" s="2">
        <f>'Moving Avg'!G317</f>
        <v>6.7841999999999985</v>
      </c>
      <c r="I317" s="2">
        <f>'Moving Avg'!H317</f>
        <v>7.6863699999999993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  <c r="M317" s="8">
        <f t="shared" si="40"/>
        <v>25</v>
      </c>
      <c r="N317" s="8">
        <f t="shared" si="41"/>
        <v>100</v>
      </c>
      <c r="O317" s="8">
        <f t="shared" si="42"/>
        <v>0</v>
      </c>
      <c r="P317" s="8">
        <f t="shared" si="43"/>
        <v>0</v>
      </c>
      <c r="Q317" s="9">
        <f t="shared" si="44"/>
        <v>43.75</v>
      </c>
      <c r="R317" s="9">
        <f t="shared" si="45"/>
        <v>25</v>
      </c>
      <c r="S317" s="9">
        <f t="shared" si="46"/>
        <v>18.75</v>
      </c>
      <c r="T317" s="9">
        <f t="shared" si="47"/>
        <v>31.25</v>
      </c>
      <c r="U317" s="8">
        <f t="shared" si="48"/>
        <v>29.166666666666668</v>
      </c>
      <c r="V317" s="8">
        <f t="shared" si="49"/>
        <v>29.6875</v>
      </c>
    </row>
    <row r="318" spans="1:22" ht="13.5" x14ac:dyDescent="0.25">
      <c r="A318" s="3">
        <f>RSI!A318</f>
        <v>42467</v>
      </c>
      <c r="B318" s="2">
        <f>RSI!B318</f>
        <v>6.21</v>
      </c>
      <c r="C318" s="2">
        <f>RSI!I318</f>
        <v>28.373746300992366</v>
      </c>
      <c r="D318" s="2">
        <f>MACD!E318</f>
        <v>2.239454335033475E-2</v>
      </c>
      <c r="E318" s="2">
        <f>MACD!F318</f>
        <v>2.6185690921441851E-2</v>
      </c>
      <c r="F318" s="2">
        <f>'Moving Avg'!D318</f>
        <v>6.62</v>
      </c>
      <c r="G318" s="2">
        <f>'Moving Avg'!F318</f>
        <v>6.6674999999999995</v>
      </c>
      <c r="H318" s="2">
        <f>'Moving Avg'!G318</f>
        <v>6.7705999999999982</v>
      </c>
      <c r="I318" s="2">
        <f>'Moving Avg'!H318</f>
        <v>7.6732359999999993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  <c r="M318" s="8">
        <f t="shared" si="40"/>
        <v>50</v>
      </c>
      <c r="N318" s="8">
        <f t="shared" si="41"/>
        <v>45</v>
      </c>
      <c r="O318" s="8">
        <f t="shared" si="42"/>
        <v>0</v>
      </c>
      <c r="P318" s="8">
        <f t="shared" si="43"/>
        <v>0</v>
      </c>
      <c r="Q318" s="9">
        <f t="shared" si="44"/>
        <v>33.25</v>
      </c>
      <c r="R318" s="9">
        <f t="shared" si="45"/>
        <v>19</v>
      </c>
      <c r="S318" s="9">
        <f t="shared" si="46"/>
        <v>14.25</v>
      </c>
      <c r="T318" s="9">
        <f t="shared" si="47"/>
        <v>23.75</v>
      </c>
      <c r="U318" s="8">
        <f t="shared" si="48"/>
        <v>22.166666666666668</v>
      </c>
      <c r="V318" s="8">
        <f t="shared" si="49"/>
        <v>22.5625</v>
      </c>
    </row>
    <row r="319" spans="1:22" ht="13.5" x14ac:dyDescent="0.25">
      <c r="A319" s="3">
        <f>RSI!A319</f>
        <v>42468</v>
      </c>
      <c r="B319" s="2">
        <f>RSI!B319</f>
        <v>6.03</v>
      </c>
      <c r="C319" s="2">
        <f>RSI!I319</f>
        <v>24.379860283355711</v>
      </c>
      <c r="D319" s="2">
        <f>MACD!E319</f>
        <v>3.3114109539375214E-2</v>
      </c>
      <c r="E319" s="2">
        <f>MACD!F319</f>
        <v>2.7571374645028526E-2</v>
      </c>
      <c r="F319" s="2">
        <f>'Moving Avg'!D319</f>
        <v>6.4680000000000009</v>
      </c>
      <c r="G319" s="2">
        <f>'Moving Avg'!F319</f>
        <v>6.63</v>
      </c>
      <c r="H319" s="2">
        <f>'Moving Avg'!G319</f>
        <v>6.7533999999999983</v>
      </c>
      <c r="I319" s="2">
        <f>'Moving Avg'!H319</f>
        <v>7.6592019999999987</v>
      </c>
      <c r="J319" s="6" t="str">
        <f>OBV!F319</f>
        <v>BEARISH</v>
      </c>
      <c r="K319" s="6" t="str">
        <f>OBV!G319</f>
        <v>WEAK</v>
      </c>
      <c r="L319" s="6" t="str">
        <f>OBV!H319</f>
        <v>CONFIRMED BEARISH</v>
      </c>
      <c r="M319" s="8">
        <f t="shared" si="40"/>
        <v>50</v>
      </c>
      <c r="N319" s="8">
        <f t="shared" si="41"/>
        <v>0</v>
      </c>
      <c r="O319" s="8">
        <f t="shared" si="42"/>
        <v>0</v>
      </c>
      <c r="P319" s="8">
        <f t="shared" si="43"/>
        <v>0</v>
      </c>
      <c r="Q319" s="9">
        <f t="shared" si="44"/>
        <v>17.5</v>
      </c>
      <c r="R319" s="9">
        <f t="shared" si="45"/>
        <v>10</v>
      </c>
      <c r="S319" s="9">
        <f t="shared" si="46"/>
        <v>7.5</v>
      </c>
      <c r="T319" s="9">
        <f t="shared" si="47"/>
        <v>12.5</v>
      </c>
      <c r="U319" s="8">
        <f t="shared" si="48"/>
        <v>11.666666666666666</v>
      </c>
      <c r="V319" s="8">
        <f t="shared" si="49"/>
        <v>11.875</v>
      </c>
    </row>
    <row r="320" spans="1:22" ht="13.5" x14ac:dyDescent="0.25">
      <c r="A320" s="3">
        <f>RSI!A320</f>
        <v>42471</v>
      </c>
      <c r="B320" s="2">
        <f>RSI!B320</f>
        <v>6</v>
      </c>
      <c r="C320" s="2">
        <f>RSI!I320</f>
        <v>23.779091071063689</v>
      </c>
      <c r="D320" s="2">
        <f>MACD!E320</f>
        <v>4.8257768410681301E-2</v>
      </c>
      <c r="E320" s="2">
        <f>MACD!F320</f>
        <v>3.1708653398159078E-2</v>
      </c>
      <c r="F320" s="2">
        <f>'Moving Avg'!D320</f>
        <v>6.3020000000000005</v>
      </c>
      <c r="G320" s="2">
        <f>'Moving Avg'!F320</f>
        <v>6.5909999999999993</v>
      </c>
      <c r="H320" s="2">
        <f>'Moving Avg'!G320</f>
        <v>6.7375999999999987</v>
      </c>
      <c r="I320" s="2">
        <f>'Moving Avg'!H320</f>
        <v>7.6450179999999985</v>
      </c>
      <c r="J320" s="6" t="str">
        <f>OBV!F320</f>
        <v>BEARISH</v>
      </c>
      <c r="K320" s="6" t="str">
        <f>OBV!G320</f>
        <v>WEAK</v>
      </c>
      <c r="L320" s="6" t="str">
        <f>OBV!H320</f>
        <v>CONFIRMED BEARISH</v>
      </c>
      <c r="M320" s="8">
        <f t="shared" si="40"/>
        <v>50</v>
      </c>
      <c r="N320" s="8">
        <f t="shared" si="41"/>
        <v>0</v>
      </c>
      <c r="O320" s="8">
        <f t="shared" si="42"/>
        <v>0</v>
      </c>
      <c r="P320" s="8">
        <f t="shared" si="43"/>
        <v>0</v>
      </c>
      <c r="Q320" s="9">
        <f t="shared" si="44"/>
        <v>17.5</v>
      </c>
      <c r="R320" s="9">
        <f t="shared" si="45"/>
        <v>10</v>
      </c>
      <c r="S320" s="9">
        <f t="shared" si="46"/>
        <v>7.5</v>
      </c>
      <c r="T320" s="9">
        <f t="shared" si="47"/>
        <v>12.5</v>
      </c>
      <c r="U320" s="8">
        <f t="shared" si="48"/>
        <v>11.666666666666666</v>
      </c>
      <c r="V320" s="8">
        <f t="shared" si="49"/>
        <v>11.875</v>
      </c>
    </row>
    <row r="321" spans="1:22" ht="13.5" x14ac:dyDescent="0.25">
      <c r="A321" s="3">
        <f>RSI!A321</f>
        <v>42472</v>
      </c>
      <c r="B321" s="2">
        <f>RSI!B321</f>
        <v>5.82</v>
      </c>
      <c r="C321" s="2">
        <f>RSI!I321</f>
        <v>20.512913850034167</v>
      </c>
      <c r="D321" s="2">
        <f>MACD!E321</f>
        <v>0.10737878013708091</v>
      </c>
      <c r="E321" s="2">
        <f>MACD!F321</f>
        <v>4.6842678745943445E-2</v>
      </c>
      <c r="F321" s="2">
        <f>'Moving Avg'!D321</f>
        <v>6.1</v>
      </c>
      <c r="G321" s="2">
        <f>'Moving Avg'!F321</f>
        <v>6.5429999999999993</v>
      </c>
      <c r="H321" s="2">
        <f>'Moving Avg'!G321</f>
        <v>6.7171999999999992</v>
      </c>
      <c r="I321" s="2">
        <f>'Moving Avg'!H321</f>
        <v>7.6298184999999989</v>
      </c>
      <c r="J321" s="6" t="str">
        <f>OBV!F321</f>
        <v>BEARISH</v>
      </c>
      <c r="K321" s="6" t="str">
        <f>OBV!G321</f>
        <v>WEAK</v>
      </c>
      <c r="L321" s="6" t="str">
        <f>OBV!H321</f>
        <v>CONFIRMED BEARISH</v>
      </c>
      <c r="M321" s="8">
        <f t="shared" si="40"/>
        <v>50</v>
      </c>
      <c r="N321" s="8">
        <f t="shared" si="41"/>
        <v>0</v>
      </c>
      <c r="O321" s="8">
        <f t="shared" si="42"/>
        <v>0</v>
      </c>
      <c r="P321" s="8">
        <f t="shared" si="43"/>
        <v>0</v>
      </c>
      <c r="Q321" s="9">
        <f t="shared" si="44"/>
        <v>17.5</v>
      </c>
      <c r="R321" s="9">
        <f t="shared" si="45"/>
        <v>10</v>
      </c>
      <c r="S321" s="9">
        <f t="shared" si="46"/>
        <v>7.5</v>
      </c>
      <c r="T321" s="9">
        <f t="shared" si="47"/>
        <v>12.5</v>
      </c>
      <c r="U321" s="8">
        <f t="shared" si="48"/>
        <v>11.666666666666666</v>
      </c>
      <c r="V321" s="8">
        <f t="shared" si="49"/>
        <v>11.875</v>
      </c>
    </row>
    <row r="322" spans="1:22" ht="13.5" x14ac:dyDescent="0.25">
      <c r="A322" s="3">
        <f>RSI!A322</f>
        <v>42473</v>
      </c>
      <c r="B322" s="2">
        <f>RSI!B322</f>
        <v>5.76</v>
      </c>
      <c r="C322" s="2">
        <f>RSI!I322</f>
        <v>19.549012161865591</v>
      </c>
      <c r="D322" s="2">
        <f>MACD!E322</f>
        <v>0.18945502829722827</v>
      </c>
      <c r="E322" s="2">
        <f>MACD!F322</f>
        <v>7.536514865620042E-2</v>
      </c>
      <c r="F322" s="2">
        <f>'Moving Avg'!D322</f>
        <v>5.9640000000000004</v>
      </c>
      <c r="G322" s="2">
        <f>'Moving Avg'!F322</f>
        <v>6.4924999999999997</v>
      </c>
      <c r="H322" s="2">
        <f>'Moving Avg'!G322</f>
        <v>6.6950000000000003</v>
      </c>
      <c r="I322" s="2">
        <f>'Moving Avg'!H322</f>
        <v>7.6143189999999992</v>
      </c>
      <c r="J322" s="6" t="str">
        <f>OBV!F322</f>
        <v>BEARISH</v>
      </c>
      <c r="K322" s="6" t="str">
        <f>OBV!G322</f>
        <v>WEAK</v>
      </c>
      <c r="L322" s="6" t="str">
        <f>OBV!H322</f>
        <v>CONFIRMED BEARISH</v>
      </c>
      <c r="M322" s="8">
        <f t="shared" ref="M322:M385" si="50">IF(C322&lt;30,50, IF(C322&gt;70, 0, 25))</f>
        <v>50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0</v>
      </c>
      <c r="Q322" s="9">
        <f t="shared" si="44"/>
        <v>17.5</v>
      </c>
      <c r="R322" s="9">
        <f t="shared" si="45"/>
        <v>10</v>
      </c>
      <c r="S322" s="9">
        <f t="shared" si="46"/>
        <v>7.5</v>
      </c>
      <c r="T322" s="9">
        <f t="shared" si="47"/>
        <v>12.5</v>
      </c>
      <c r="U322" s="8">
        <f t="shared" si="48"/>
        <v>11.666666666666666</v>
      </c>
      <c r="V322" s="8">
        <f t="shared" si="49"/>
        <v>11.875</v>
      </c>
    </row>
    <row r="323" spans="1:22" ht="13.5" x14ac:dyDescent="0.25">
      <c r="A323" s="3">
        <f>RSI!A323</f>
        <v>42474</v>
      </c>
      <c r="B323" s="2">
        <f>RSI!B323</f>
        <v>5.59</v>
      </c>
      <c r="C323" s="2">
        <f>RSI!I323</f>
        <v>17.097567637836008</v>
      </c>
      <c r="D323" s="2">
        <f>MACD!E323</f>
        <v>0.27450673237372847</v>
      </c>
      <c r="E323" s="2">
        <f>MACD!F323</f>
        <v>0.11519346539970604</v>
      </c>
      <c r="F323" s="2">
        <f>'Moving Avg'!D323</f>
        <v>5.84</v>
      </c>
      <c r="G323" s="2">
        <f>'Moving Avg'!F323</f>
        <v>6.4334999999999996</v>
      </c>
      <c r="H323" s="2">
        <f>'Moving Avg'!G323</f>
        <v>6.6689999999999996</v>
      </c>
      <c r="I323" s="2">
        <f>'Moving Avg'!H323</f>
        <v>7.5979694999999978</v>
      </c>
      <c r="J323" s="6" t="str">
        <f>OBV!F323</f>
        <v>BEARISH</v>
      </c>
      <c r="K323" s="6" t="str">
        <f>OBV!G323</f>
        <v>WEAK</v>
      </c>
      <c r="L323" s="6" t="str">
        <f>OBV!H323</f>
        <v>CONFIRMED BEARISH</v>
      </c>
      <c r="M323" s="8">
        <f t="shared" si="50"/>
        <v>50</v>
      </c>
      <c r="N323" s="8">
        <f t="shared" si="51"/>
        <v>0</v>
      </c>
      <c r="O323" s="8">
        <f t="shared" si="52"/>
        <v>0</v>
      </c>
      <c r="P323" s="8">
        <f t="shared" si="53"/>
        <v>0</v>
      </c>
      <c r="Q323" s="9">
        <f t="shared" ref="Q323:Q386" si="54">0.35*M323+N323*0.35+O323*0.15+P323*0.15</f>
        <v>17.5</v>
      </c>
      <c r="R323" s="9">
        <f t="shared" ref="R323:R386" si="55">M323*0.2+N323*0.2+O323*0.35+P323*0.25</f>
        <v>10</v>
      </c>
      <c r="S323" s="9">
        <f t="shared" ref="S323:S386" si="56">M323*0.15+N323*0.15+O323*0.25+P323*0.45</f>
        <v>7.5</v>
      </c>
      <c r="T323" s="9">
        <f t="shared" ref="T323:T386" si="57">0.25*SUM(M323:P323)</f>
        <v>12.5</v>
      </c>
      <c r="U323" s="8">
        <f t="shared" ref="U323:U386" si="58">SUM(Q323:S323)/3</f>
        <v>11.666666666666666</v>
      </c>
      <c r="V323" s="8">
        <f t="shared" ref="V323:V386" si="59">SUM(Q323:T323)/4</f>
        <v>11.875</v>
      </c>
    </row>
    <row r="324" spans="1:22" ht="13.5" x14ac:dyDescent="0.25">
      <c r="A324" s="3">
        <f>RSI!A324</f>
        <v>42475</v>
      </c>
      <c r="B324" s="2">
        <f>RSI!B324</f>
        <v>5.44</v>
      </c>
      <c r="C324" s="2">
        <f>RSI!I324</f>
        <v>15.277166546914074</v>
      </c>
      <c r="D324" s="2">
        <f>MACD!E324</f>
        <v>0.36280072579692657</v>
      </c>
      <c r="E324" s="2">
        <f>MACD!F324</f>
        <v>0.16471491747915015</v>
      </c>
      <c r="F324" s="2">
        <f>'Moving Avg'!D324</f>
        <v>5.7219999999999995</v>
      </c>
      <c r="G324" s="2">
        <f>'Moving Avg'!F324</f>
        <v>6.3669999999999991</v>
      </c>
      <c r="H324" s="2">
        <f>'Moving Avg'!G324</f>
        <v>6.64</v>
      </c>
      <c r="I324" s="2">
        <f>'Moving Avg'!H324</f>
        <v>7.580408499999999</v>
      </c>
      <c r="J324" s="6" t="str">
        <f>OBV!F324</f>
        <v>BEARISH</v>
      </c>
      <c r="K324" s="6" t="str">
        <f>OBV!G324</f>
        <v>WEAK</v>
      </c>
      <c r="L324" s="6" t="str">
        <f>OBV!H324</f>
        <v>CONFIRMED BEARISH</v>
      </c>
      <c r="M324" s="8">
        <f t="shared" si="50"/>
        <v>50</v>
      </c>
      <c r="N324" s="8">
        <f t="shared" si="51"/>
        <v>0</v>
      </c>
      <c r="O324" s="8">
        <f t="shared" si="52"/>
        <v>0</v>
      </c>
      <c r="P324" s="8">
        <f t="shared" si="53"/>
        <v>0</v>
      </c>
      <c r="Q324" s="9">
        <f t="shared" si="54"/>
        <v>17.5</v>
      </c>
      <c r="R324" s="9">
        <f t="shared" si="55"/>
        <v>10</v>
      </c>
      <c r="S324" s="9">
        <f t="shared" si="56"/>
        <v>7.5</v>
      </c>
      <c r="T324" s="9">
        <f t="shared" si="57"/>
        <v>12.5</v>
      </c>
      <c r="U324" s="8">
        <f t="shared" si="58"/>
        <v>11.666666666666666</v>
      </c>
      <c r="V324" s="8">
        <f t="shared" si="59"/>
        <v>11.875</v>
      </c>
    </row>
    <row r="325" spans="1:22" ht="13.5" x14ac:dyDescent="0.25">
      <c r="A325" s="3">
        <f>RSI!A325</f>
        <v>42478</v>
      </c>
      <c r="B325" s="2">
        <f>RSI!B325</f>
        <v>5.28</v>
      </c>
      <c r="C325" s="2">
        <f>RSI!I325</f>
        <v>13.612305982242233</v>
      </c>
      <c r="D325" s="2">
        <f>MACD!E325</f>
        <v>0.46123276365502353</v>
      </c>
      <c r="E325" s="2">
        <f>MACD!F325</f>
        <v>0.22401848671432484</v>
      </c>
      <c r="F325" s="2">
        <f>'Moving Avg'!D325</f>
        <v>5.5780000000000012</v>
      </c>
      <c r="G325" s="2">
        <f>'Moving Avg'!F325</f>
        <v>6.3065000000000007</v>
      </c>
      <c r="H325" s="2">
        <f>'Moving Avg'!G325</f>
        <v>6.6078000000000001</v>
      </c>
      <c r="I325" s="2">
        <f>'Moving Avg'!H325</f>
        <v>7.5620474999999985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  <c r="M325" s="8">
        <f t="shared" si="50"/>
        <v>50</v>
      </c>
      <c r="N325" s="8">
        <f t="shared" si="51"/>
        <v>0</v>
      </c>
      <c r="O325" s="8">
        <f t="shared" si="52"/>
        <v>0</v>
      </c>
      <c r="P325" s="8">
        <f t="shared" si="53"/>
        <v>0</v>
      </c>
      <c r="Q325" s="9">
        <f t="shared" si="54"/>
        <v>17.5</v>
      </c>
      <c r="R325" s="9">
        <f t="shared" si="55"/>
        <v>10</v>
      </c>
      <c r="S325" s="9">
        <f t="shared" si="56"/>
        <v>7.5</v>
      </c>
      <c r="T325" s="9">
        <f t="shared" si="57"/>
        <v>12.5</v>
      </c>
      <c r="U325" s="8">
        <f t="shared" si="58"/>
        <v>11.666666666666666</v>
      </c>
      <c r="V325" s="8">
        <f t="shared" si="59"/>
        <v>11.875</v>
      </c>
    </row>
    <row r="326" spans="1:22" ht="13.5" x14ac:dyDescent="0.25">
      <c r="A326" s="3">
        <f>RSI!A326</f>
        <v>42479</v>
      </c>
      <c r="B326" s="2">
        <f>RSI!B326</f>
        <v>5.43</v>
      </c>
      <c r="C326" s="2">
        <f>RSI!I326</f>
        <v>22.174994977099331</v>
      </c>
      <c r="D326" s="2">
        <f>MACD!E326</f>
        <v>0.53964837435689361</v>
      </c>
      <c r="E326" s="2">
        <f>MACD!F326</f>
        <v>0.28714446424283857</v>
      </c>
      <c r="F326" s="2">
        <f>'Moving Avg'!D326</f>
        <v>5.5</v>
      </c>
      <c r="G326" s="2">
        <f>'Moving Avg'!F326</f>
        <v>6.2454999999999998</v>
      </c>
      <c r="H326" s="2">
        <f>'Moving Avg'!G326</f>
        <v>6.5785999999999989</v>
      </c>
      <c r="I326" s="2">
        <f>'Moving Avg'!H326</f>
        <v>7.544436499999998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  <c r="M326" s="8">
        <f t="shared" si="50"/>
        <v>50</v>
      </c>
      <c r="N326" s="8">
        <f t="shared" si="51"/>
        <v>0</v>
      </c>
      <c r="O326" s="8">
        <f t="shared" si="52"/>
        <v>0</v>
      </c>
      <c r="P326" s="8">
        <f t="shared" si="53"/>
        <v>0</v>
      </c>
      <c r="Q326" s="9">
        <f t="shared" si="54"/>
        <v>17.5</v>
      </c>
      <c r="R326" s="9">
        <f t="shared" si="55"/>
        <v>10</v>
      </c>
      <c r="S326" s="9">
        <f t="shared" si="56"/>
        <v>7.5</v>
      </c>
      <c r="T326" s="9">
        <f t="shared" si="57"/>
        <v>12.5</v>
      </c>
      <c r="U326" s="8">
        <f t="shared" si="58"/>
        <v>11.666666666666666</v>
      </c>
      <c r="V326" s="8">
        <f t="shared" si="59"/>
        <v>11.875</v>
      </c>
    </row>
    <row r="327" spans="1:22" ht="13.5" x14ac:dyDescent="0.25">
      <c r="A327" s="3">
        <f>RSI!A327</f>
        <v>42480</v>
      </c>
      <c r="B327" s="2">
        <f>RSI!B327</f>
        <v>5.59</v>
      </c>
      <c r="C327" s="2">
        <f>RSI!I327</f>
        <v>30.130361479350057</v>
      </c>
      <c r="D327" s="2">
        <f>MACD!E327</f>
        <v>0.53903783146682649</v>
      </c>
      <c r="E327" s="2">
        <f>MACD!F327</f>
        <v>0.3375231376876362</v>
      </c>
      <c r="F327" s="2">
        <f>'Moving Avg'!D327</f>
        <v>5.4660000000000002</v>
      </c>
      <c r="G327" s="2">
        <f>'Moving Avg'!F327</f>
        <v>6.1924999999999999</v>
      </c>
      <c r="H327" s="2">
        <f>'Moving Avg'!G327</f>
        <v>6.5525999999999991</v>
      </c>
      <c r="I327" s="2">
        <f>'Moving Avg'!H327</f>
        <v>7.5276254999999965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0</v>
      </c>
      <c r="Q327" s="9">
        <f t="shared" si="54"/>
        <v>8.75</v>
      </c>
      <c r="R327" s="9">
        <f t="shared" si="55"/>
        <v>5</v>
      </c>
      <c r="S327" s="9">
        <f t="shared" si="56"/>
        <v>3.75</v>
      </c>
      <c r="T327" s="9">
        <f t="shared" si="57"/>
        <v>6.25</v>
      </c>
      <c r="U327" s="8">
        <f t="shared" si="58"/>
        <v>5.833333333333333</v>
      </c>
      <c r="V327" s="8">
        <f t="shared" si="59"/>
        <v>5.9375</v>
      </c>
    </row>
    <row r="328" spans="1:22" ht="13.5" x14ac:dyDescent="0.25">
      <c r="A328" s="3">
        <f>RSI!A328</f>
        <v>42481</v>
      </c>
      <c r="B328" s="2">
        <f>RSI!B328</f>
        <v>5.75</v>
      </c>
      <c r="C328" s="2">
        <f>RSI!I328</f>
        <v>37.059164600207616</v>
      </c>
      <c r="D328" s="2">
        <f>MACD!E328</f>
        <v>0.49486674707755185</v>
      </c>
      <c r="E328" s="2">
        <f>MACD!F328</f>
        <v>0.36899185956561936</v>
      </c>
      <c r="F328" s="2">
        <f>'Moving Avg'!D328</f>
        <v>5.4979999999999993</v>
      </c>
      <c r="G328" s="2">
        <f>'Moving Avg'!F328</f>
        <v>6.1474999999999991</v>
      </c>
      <c r="H328" s="2">
        <f>'Moving Avg'!G328</f>
        <v>6.5297999999999989</v>
      </c>
      <c r="I328" s="2">
        <f>'Moving Avg'!H328</f>
        <v>7.512075999999996</v>
      </c>
      <c r="J328" s="6" t="str">
        <f>OBV!F328</f>
        <v>BEARISH</v>
      </c>
      <c r="K328" s="6" t="str">
        <f>OBV!G328</f>
        <v>WEAK</v>
      </c>
      <c r="L328" s="6" t="str">
        <f>OBV!H328</f>
        <v>BEARISH DIVERGENCE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0</v>
      </c>
      <c r="Q328" s="9">
        <f t="shared" si="54"/>
        <v>8.75</v>
      </c>
      <c r="R328" s="9">
        <f t="shared" si="55"/>
        <v>5</v>
      </c>
      <c r="S328" s="9">
        <f t="shared" si="56"/>
        <v>3.75</v>
      </c>
      <c r="T328" s="9">
        <f t="shared" si="57"/>
        <v>6.25</v>
      </c>
      <c r="U328" s="8">
        <f t="shared" si="58"/>
        <v>5.833333333333333</v>
      </c>
      <c r="V328" s="8">
        <f t="shared" si="59"/>
        <v>5.9375</v>
      </c>
    </row>
    <row r="329" spans="1:22" ht="13.5" x14ac:dyDescent="0.25">
      <c r="A329" s="3">
        <f>RSI!A329</f>
        <v>42482</v>
      </c>
      <c r="B329" s="2">
        <f>RSI!B329</f>
        <v>5.9</v>
      </c>
      <c r="C329" s="2">
        <f>RSI!I329</f>
        <v>42.787358184583589</v>
      </c>
      <c r="D329" s="2">
        <f>MACD!E329</f>
        <v>0.4210590114782331</v>
      </c>
      <c r="E329" s="2">
        <f>MACD!F329</f>
        <v>0.3794052899481421</v>
      </c>
      <c r="F329" s="2">
        <f>'Moving Avg'!D329</f>
        <v>5.5900000000000007</v>
      </c>
      <c r="G329" s="2">
        <f>'Moving Avg'!F329</f>
        <v>6.1195000000000004</v>
      </c>
      <c r="H329" s="2">
        <f>'Moving Avg'!G329</f>
        <v>6.5105999999999993</v>
      </c>
      <c r="I329" s="2">
        <f>'Moving Avg'!H329</f>
        <v>7.4972764999999972</v>
      </c>
      <c r="J329" s="6" t="str">
        <f>OBV!F329</f>
        <v>BEARISH</v>
      </c>
      <c r="K329" s="6" t="str">
        <f>OBV!G329</f>
        <v>WEAK</v>
      </c>
      <c r="L329" s="6" t="str">
        <f>OBV!H329</f>
        <v>BEARISH DIVERGENCE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0</v>
      </c>
      <c r="Q329" s="9">
        <f t="shared" si="54"/>
        <v>8.75</v>
      </c>
      <c r="R329" s="9">
        <f t="shared" si="55"/>
        <v>5</v>
      </c>
      <c r="S329" s="9">
        <f t="shared" si="56"/>
        <v>3.75</v>
      </c>
      <c r="T329" s="9">
        <f t="shared" si="57"/>
        <v>6.25</v>
      </c>
      <c r="U329" s="8">
        <f t="shared" si="58"/>
        <v>5.833333333333333</v>
      </c>
      <c r="V329" s="8">
        <f t="shared" si="59"/>
        <v>5.9375</v>
      </c>
    </row>
    <row r="330" spans="1:22" ht="13.5" x14ac:dyDescent="0.25">
      <c r="A330" s="3">
        <f>RSI!A330</f>
        <v>42485</v>
      </c>
      <c r="B330" s="2">
        <f>RSI!B330</f>
        <v>6.07</v>
      </c>
      <c r="C330" s="2">
        <f>RSI!I330</f>
        <v>48.507081687467931</v>
      </c>
      <c r="D330" s="2">
        <f>MACD!E330</f>
        <v>0.34270754898328892</v>
      </c>
      <c r="E330" s="2">
        <f>MACD!F330</f>
        <v>0.37206574175517149</v>
      </c>
      <c r="F330" s="2">
        <f>'Moving Avg'!D330</f>
        <v>5.7480000000000002</v>
      </c>
      <c r="G330" s="2">
        <f>'Moving Avg'!F330</f>
        <v>6.1</v>
      </c>
      <c r="H330" s="2">
        <f>'Moving Avg'!G330</f>
        <v>6.4949999999999992</v>
      </c>
      <c r="I330" s="2">
        <f>'Moving Avg'!H330</f>
        <v>7.4833269999999956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  <c r="M330" s="8">
        <f t="shared" si="50"/>
        <v>25</v>
      </c>
      <c r="N330" s="8">
        <f t="shared" si="51"/>
        <v>100</v>
      </c>
      <c r="O330" s="8">
        <f t="shared" si="52"/>
        <v>0</v>
      </c>
      <c r="P330" s="8">
        <f t="shared" si="53"/>
        <v>83.5</v>
      </c>
      <c r="Q330" s="9">
        <f t="shared" si="54"/>
        <v>56.274999999999999</v>
      </c>
      <c r="R330" s="9">
        <f t="shared" si="55"/>
        <v>45.875</v>
      </c>
      <c r="S330" s="9">
        <f t="shared" si="56"/>
        <v>56.325000000000003</v>
      </c>
      <c r="T330" s="9">
        <f t="shared" si="57"/>
        <v>52.125</v>
      </c>
      <c r="U330" s="8">
        <f t="shared" si="58"/>
        <v>52.82500000000001</v>
      </c>
      <c r="V330" s="8">
        <f t="shared" si="59"/>
        <v>52.650000000000006</v>
      </c>
    </row>
    <row r="331" spans="1:22" ht="13.5" x14ac:dyDescent="0.25">
      <c r="A331" s="3">
        <f>RSI!A331</f>
        <v>42486</v>
      </c>
      <c r="B331" s="2">
        <f>RSI!B331</f>
        <v>5.89</v>
      </c>
      <c r="C331" s="2">
        <f>RSI!I331</f>
        <v>43.543300334520865</v>
      </c>
      <c r="D331" s="2">
        <f>MACD!E331</f>
        <v>0.26225888122818031</v>
      </c>
      <c r="E331" s="2">
        <f>MACD!F331</f>
        <v>0.35010436964977326</v>
      </c>
      <c r="F331" s="2">
        <f>'Moving Avg'!D331</f>
        <v>5.8400000000000007</v>
      </c>
      <c r="G331" s="2">
        <f>'Moving Avg'!F331</f>
        <v>6.0619999999999994</v>
      </c>
      <c r="H331" s="2">
        <f>'Moving Avg'!G331</f>
        <v>6.4767999999999999</v>
      </c>
      <c r="I331" s="2">
        <f>'Moving Avg'!H331</f>
        <v>7.4684774999999952</v>
      </c>
      <c r="J331" s="6" t="str">
        <f>OBV!F331</f>
        <v>BULLISH</v>
      </c>
      <c r="K331" s="6" t="str">
        <f>OBV!G331</f>
        <v>NEUTRAL</v>
      </c>
      <c r="L331" s="6" t="str">
        <f>OBV!H331</f>
        <v>CONFIRMED BULLISH</v>
      </c>
      <c r="M331" s="8">
        <f t="shared" si="50"/>
        <v>25</v>
      </c>
      <c r="N331" s="8">
        <f t="shared" si="51"/>
        <v>100</v>
      </c>
      <c r="O331" s="8">
        <f t="shared" si="52"/>
        <v>0</v>
      </c>
      <c r="P331" s="8">
        <f t="shared" si="53"/>
        <v>83.5</v>
      </c>
      <c r="Q331" s="9">
        <f t="shared" si="54"/>
        <v>56.274999999999999</v>
      </c>
      <c r="R331" s="9">
        <f t="shared" si="55"/>
        <v>45.875</v>
      </c>
      <c r="S331" s="9">
        <f t="shared" si="56"/>
        <v>56.325000000000003</v>
      </c>
      <c r="T331" s="9">
        <f t="shared" si="57"/>
        <v>52.125</v>
      </c>
      <c r="U331" s="8">
        <f t="shared" si="58"/>
        <v>52.82500000000001</v>
      </c>
      <c r="V331" s="8">
        <f t="shared" si="59"/>
        <v>52.650000000000006</v>
      </c>
    </row>
    <row r="332" spans="1:22" ht="13.5" x14ac:dyDescent="0.25">
      <c r="A332" s="3">
        <f>RSI!A332</f>
        <v>42487</v>
      </c>
      <c r="B332" s="2">
        <f>RSI!B332</f>
        <v>5.72</v>
      </c>
      <c r="C332" s="2">
        <f>RSI!I332</f>
        <v>39.438526132283656</v>
      </c>
      <c r="D332" s="2">
        <f>MACD!E332</f>
        <v>0.19880469559408454</v>
      </c>
      <c r="E332" s="2">
        <f>MACD!F332</f>
        <v>0.31984443483863551</v>
      </c>
      <c r="F332" s="2">
        <f>'Moving Avg'!D332</f>
        <v>5.8659999999999997</v>
      </c>
      <c r="G332" s="2">
        <f>'Moving Avg'!F332</f>
        <v>6.0080000000000009</v>
      </c>
      <c r="H332" s="2">
        <f>'Moving Avg'!G332</f>
        <v>6.4540000000000006</v>
      </c>
      <c r="I332" s="2">
        <f>'Moving Avg'!H332</f>
        <v>7.452777999999995</v>
      </c>
      <c r="J332" s="6" t="str">
        <f>OBV!F332</f>
        <v>BULLISH</v>
      </c>
      <c r="K332" s="6" t="str">
        <f>OBV!G332</f>
        <v>NEUTRAL</v>
      </c>
      <c r="L332" s="6" t="str">
        <f>OBV!H332</f>
        <v>CONFIRMED BULLISH</v>
      </c>
      <c r="M332" s="8">
        <f t="shared" si="50"/>
        <v>25</v>
      </c>
      <c r="N332" s="8">
        <f t="shared" si="51"/>
        <v>100</v>
      </c>
      <c r="O332" s="8">
        <f t="shared" si="52"/>
        <v>0</v>
      </c>
      <c r="P332" s="8">
        <f t="shared" si="53"/>
        <v>83.5</v>
      </c>
      <c r="Q332" s="9">
        <f t="shared" si="54"/>
        <v>56.274999999999999</v>
      </c>
      <c r="R332" s="9">
        <f t="shared" si="55"/>
        <v>45.875</v>
      </c>
      <c r="S332" s="9">
        <f t="shared" si="56"/>
        <v>56.325000000000003</v>
      </c>
      <c r="T332" s="9">
        <f t="shared" si="57"/>
        <v>52.125</v>
      </c>
      <c r="U332" s="8">
        <f t="shared" si="58"/>
        <v>52.82500000000001</v>
      </c>
      <c r="V332" s="8">
        <f t="shared" si="59"/>
        <v>52.650000000000006</v>
      </c>
    </row>
    <row r="333" spans="1:22" ht="13.5" x14ac:dyDescent="0.25">
      <c r="A333" s="3">
        <f>RSI!A333</f>
        <v>42488</v>
      </c>
      <c r="B333" s="2">
        <f>RSI!B333</f>
        <v>5.89</v>
      </c>
      <c r="C333" s="2">
        <f>RSI!I333</f>
        <v>45.020098617332081</v>
      </c>
      <c r="D333" s="2">
        <f>MACD!E333</f>
        <v>0.10853369892242526</v>
      </c>
      <c r="E333" s="2">
        <f>MACD!F333</f>
        <v>0.2775822876553935</v>
      </c>
      <c r="F333" s="2">
        <f>'Moving Avg'!D333</f>
        <v>5.8940000000000001</v>
      </c>
      <c r="G333" s="2">
        <f>'Moving Avg'!F333</f>
        <v>5.9629999999999992</v>
      </c>
      <c r="H333" s="2">
        <f>'Moving Avg'!G333</f>
        <v>6.4346000000000005</v>
      </c>
      <c r="I333" s="2">
        <f>'Moving Avg'!H333</f>
        <v>7.4379284999999946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  <c r="M333" s="8">
        <f t="shared" si="50"/>
        <v>25</v>
      </c>
      <c r="N333" s="8">
        <f t="shared" si="51"/>
        <v>100</v>
      </c>
      <c r="O333" s="8">
        <f t="shared" si="52"/>
        <v>0</v>
      </c>
      <c r="P333" s="8">
        <f t="shared" si="53"/>
        <v>83.5</v>
      </c>
      <c r="Q333" s="9">
        <f t="shared" si="54"/>
        <v>56.274999999999999</v>
      </c>
      <c r="R333" s="9">
        <f t="shared" si="55"/>
        <v>45.875</v>
      </c>
      <c r="S333" s="9">
        <f t="shared" si="56"/>
        <v>56.325000000000003</v>
      </c>
      <c r="T333" s="9">
        <f t="shared" si="57"/>
        <v>52.125</v>
      </c>
      <c r="U333" s="8">
        <f t="shared" si="58"/>
        <v>52.82500000000001</v>
      </c>
      <c r="V333" s="8">
        <f t="shared" si="59"/>
        <v>52.650000000000006</v>
      </c>
    </row>
    <row r="334" spans="1:22" ht="13.5" x14ac:dyDescent="0.25">
      <c r="A334" s="3">
        <f>RSI!A334</f>
        <v>42489</v>
      </c>
      <c r="B334" s="2">
        <f>RSI!B334</f>
        <v>5.9</v>
      </c>
      <c r="C334" s="2">
        <f>RSI!I334</f>
        <v>45.339231553585357</v>
      </c>
      <c r="D334" s="2">
        <f>MACD!E334</f>
        <v>9.3352405737192612E-3</v>
      </c>
      <c r="E334" s="2">
        <f>MACD!F334</f>
        <v>0.22393287823905866</v>
      </c>
      <c r="F334" s="2">
        <f>'Moving Avg'!D334</f>
        <v>5.8940000000000001</v>
      </c>
      <c r="G334" s="2">
        <f>'Moving Avg'!F334</f>
        <v>5.9184999999999999</v>
      </c>
      <c r="H334" s="2">
        <f>'Moving Avg'!G334</f>
        <v>6.4154</v>
      </c>
      <c r="I334" s="2">
        <f>'Moving Avg'!H334</f>
        <v>7.4244444999999955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  <c r="M334" s="8">
        <f t="shared" si="50"/>
        <v>25</v>
      </c>
      <c r="N334" s="8">
        <f t="shared" si="51"/>
        <v>100</v>
      </c>
      <c r="O334" s="8">
        <f t="shared" si="52"/>
        <v>0</v>
      </c>
      <c r="P334" s="8">
        <f t="shared" si="53"/>
        <v>49.5</v>
      </c>
      <c r="Q334" s="9">
        <f t="shared" si="54"/>
        <v>51.174999999999997</v>
      </c>
      <c r="R334" s="9">
        <f t="shared" si="55"/>
        <v>37.375</v>
      </c>
      <c r="S334" s="9">
        <f t="shared" si="56"/>
        <v>41.025000000000006</v>
      </c>
      <c r="T334" s="9">
        <f t="shared" si="57"/>
        <v>43.625</v>
      </c>
      <c r="U334" s="8">
        <f t="shared" si="58"/>
        <v>43.191666666666663</v>
      </c>
      <c r="V334" s="8">
        <f t="shared" si="59"/>
        <v>43.3</v>
      </c>
    </row>
    <row r="335" spans="1:22" ht="13.5" x14ac:dyDescent="0.25">
      <c r="A335" s="3">
        <f>RSI!A335</f>
        <v>42492</v>
      </c>
      <c r="B335" s="2">
        <f>RSI!B335</f>
        <v>5.73</v>
      </c>
      <c r="C335" s="2">
        <f>RSI!I335</f>
        <v>40.983960393387882</v>
      </c>
      <c r="D335" s="2">
        <f>MACD!E335</f>
        <v>-8.5755691073543083E-2</v>
      </c>
      <c r="E335" s="2">
        <f>MACD!F335</f>
        <v>0.16199516437653833</v>
      </c>
      <c r="F335" s="2">
        <f>'Moving Avg'!D335</f>
        <v>5.8259999999999996</v>
      </c>
      <c r="G335" s="2">
        <f>'Moving Avg'!F335</f>
        <v>5.8635000000000002</v>
      </c>
      <c r="H335" s="2">
        <f>'Moving Avg'!G335</f>
        <v>6.3929999999999998</v>
      </c>
      <c r="I335" s="2">
        <f>'Moving Avg'!H335</f>
        <v>7.4113794999999945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  <c r="M335" s="8">
        <f t="shared" si="50"/>
        <v>25</v>
      </c>
      <c r="N335" s="8">
        <f t="shared" si="51"/>
        <v>100</v>
      </c>
      <c r="O335" s="8">
        <f t="shared" si="52"/>
        <v>0</v>
      </c>
      <c r="P335" s="8">
        <f t="shared" si="53"/>
        <v>16.5</v>
      </c>
      <c r="Q335" s="9">
        <f t="shared" si="54"/>
        <v>46.225000000000001</v>
      </c>
      <c r="R335" s="9">
        <f t="shared" si="55"/>
        <v>29.125</v>
      </c>
      <c r="S335" s="9">
        <f t="shared" si="56"/>
        <v>26.175000000000001</v>
      </c>
      <c r="T335" s="9">
        <f t="shared" si="57"/>
        <v>35.375</v>
      </c>
      <c r="U335" s="8">
        <f t="shared" si="58"/>
        <v>33.841666666666661</v>
      </c>
      <c r="V335" s="8">
        <f t="shared" si="59"/>
        <v>34.224999999999994</v>
      </c>
    </row>
    <row r="336" spans="1:22" ht="13.5" x14ac:dyDescent="0.25">
      <c r="A336" s="3">
        <f>RSI!A336</f>
        <v>42493</v>
      </c>
      <c r="B336" s="2">
        <f>RSI!B336</f>
        <v>5.73</v>
      </c>
      <c r="C336" s="2">
        <f>RSI!I336</f>
        <v>40.983960393387882</v>
      </c>
      <c r="D336" s="2">
        <f>MACD!E336</f>
        <v>-0.14133114246585965</v>
      </c>
      <c r="E336" s="2">
        <f>MACD!F336</f>
        <v>0.10132990300805875</v>
      </c>
      <c r="F336" s="2">
        <f>'Moving Avg'!D336</f>
        <v>5.7939999999999996</v>
      </c>
      <c r="G336" s="2">
        <f>'Moving Avg'!F336</f>
        <v>5.8085000000000004</v>
      </c>
      <c r="H336" s="2">
        <f>'Moving Avg'!G336</f>
        <v>6.3707999999999991</v>
      </c>
      <c r="I336" s="2">
        <f>'Moving Avg'!H336</f>
        <v>7.3970684999999943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0"/>
        <v>25</v>
      </c>
      <c r="N336" s="8">
        <f t="shared" si="51"/>
        <v>100</v>
      </c>
      <c r="O336" s="8">
        <f t="shared" si="52"/>
        <v>0</v>
      </c>
      <c r="P336" s="8">
        <f t="shared" si="53"/>
        <v>16.5</v>
      </c>
      <c r="Q336" s="9">
        <f t="shared" si="54"/>
        <v>46.225000000000001</v>
      </c>
      <c r="R336" s="9">
        <f t="shared" si="55"/>
        <v>29.125</v>
      </c>
      <c r="S336" s="9">
        <f t="shared" si="56"/>
        <v>26.175000000000001</v>
      </c>
      <c r="T336" s="9">
        <f t="shared" si="57"/>
        <v>35.375</v>
      </c>
      <c r="U336" s="8">
        <f t="shared" si="58"/>
        <v>33.841666666666661</v>
      </c>
      <c r="V336" s="8">
        <f t="shared" si="59"/>
        <v>34.224999999999994</v>
      </c>
    </row>
    <row r="337" spans="1:22" ht="13.5" x14ac:dyDescent="0.25">
      <c r="A337" s="3">
        <f>RSI!A337</f>
        <v>42494</v>
      </c>
      <c r="B337" s="2">
        <f>RSI!B337</f>
        <v>5.73</v>
      </c>
      <c r="C337" s="2">
        <f>RSI!I337</f>
        <v>40.983960393387903</v>
      </c>
      <c r="D337" s="2">
        <f>MACD!E337</f>
        <v>-0.16206597028074121</v>
      </c>
      <c r="E337" s="2">
        <f>MACD!F337</f>
        <v>4.8650728350298753E-2</v>
      </c>
      <c r="F337" s="2">
        <f>'Moving Avg'!D337</f>
        <v>5.7960000000000003</v>
      </c>
      <c r="G337" s="2">
        <f>'Moving Avg'!F337</f>
        <v>5.7730000000000015</v>
      </c>
      <c r="H337" s="2">
        <f>'Moving Avg'!G337</f>
        <v>6.3486000000000002</v>
      </c>
      <c r="I337" s="2">
        <f>'Moving Avg'!H337</f>
        <v>7.3827574999999941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0"/>
        <v>25</v>
      </c>
      <c r="N337" s="8">
        <f t="shared" si="51"/>
        <v>100</v>
      </c>
      <c r="O337" s="8">
        <f t="shared" si="52"/>
        <v>0</v>
      </c>
      <c r="P337" s="8">
        <f t="shared" si="53"/>
        <v>83.5</v>
      </c>
      <c r="Q337" s="9">
        <f t="shared" si="54"/>
        <v>56.274999999999999</v>
      </c>
      <c r="R337" s="9">
        <f t="shared" si="55"/>
        <v>45.875</v>
      </c>
      <c r="S337" s="9">
        <f t="shared" si="56"/>
        <v>56.325000000000003</v>
      </c>
      <c r="T337" s="9">
        <f t="shared" si="57"/>
        <v>52.125</v>
      </c>
      <c r="U337" s="8">
        <f t="shared" si="58"/>
        <v>52.82500000000001</v>
      </c>
      <c r="V337" s="8">
        <f t="shared" si="59"/>
        <v>52.650000000000006</v>
      </c>
    </row>
    <row r="338" spans="1:22" ht="13.5" x14ac:dyDescent="0.25">
      <c r="A338" s="3">
        <f>RSI!A338</f>
        <v>42495</v>
      </c>
      <c r="B338" s="2">
        <f>RSI!B338</f>
        <v>5.5</v>
      </c>
      <c r="C338" s="2">
        <f>RSI!I338</f>
        <v>35.260456985767235</v>
      </c>
      <c r="D338" s="2">
        <f>MACD!E338</f>
        <v>-0.13640732004703704</v>
      </c>
      <c r="E338" s="2">
        <f>MACD!F338</f>
        <v>1.1639118670831596E-2</v>
      </c>
      <c r="F338" s="2">
        <f>'Moving Avg'!D338</f>
        <v>5.718</v>
      </c>
      <c r="G338" s="2">
        <f>'Moving Avg'!F338</f>
        <v>5.7375000000000007</v>
      </c>
      <c r="H338" s="2">
        <f>'Moving Avg'!G338</f>
        <v>6.3218000000000005</v>
      </c>
      <c r="I338" s="2">
        <f>'Moving Avg'!H338</f>
        <v>7.3672964999999939</v>
      </c>
      <c r="J338" s="6" t="str">
        <f>OBV!F338</f>
        <v>BEARISH</v>
      </c>
      <c r="K338" s="6" t="str">
        <f>OBV!G338</f>
        <v>WEAK</v>
      </c>
      <c r="L338" s="6" t="str">
        <f>OBV!H338</f>
        <v>CONFIRMED BEARISH</v>
      </c>
      <c r="M338" s="8">
        <f t="shared" si="50"/>
        <v>25</v>
      </c>
      <c r="N338" s="8">
        <f t="shared" si="51"/>
        <v>100</v>
      </c>
      <c r="O338" s="8">
        <f t="shared" si="52"/>
        <v>0</v>
      </c>
      <c r="P338" s="8">
        <f t="shared" si="53"/>
        <v>0</v>
      </c>
      <c r="Q338" s="9">
        <f t="shared" si="54"/>
        <v>43.75</v>
      </c>
      <c r="R338" s="9">
        <f t="shared" si="55"/>
        <v>25</v>
      </c>
      <c r="S338" s="9">
        <f t="shared" si="56"/>
        <v>18.75</v>
      </c>
      <c r="T338" s="9">
        <f t="shared" si="57"/>
        <v>31.25</v>
      </c>
      <c r="U338" s="8">
        <f t="shared" si="58"/>
        <v>29.166666666666668</v>
      </c>
      <c r="V338" s="8">
        <f t="shared" si="59"/>
        <v>29.6875</v>
      </c>
    </row>
    <row r="339" spans="1:22" ht="13.5" x14ac:dyDescent="0.25">
      <c r="A339" s="3">
        <f>RSI!A339</f>
        <v>42496</v>
      </c>
      <c r="B339" s="2">
        <f>RSI!B339</f>
        <v>5.5</v>
      </c>
      <c r="C339" s="2">
        <f>RSI!I339</f>
        <v>35.260456985767235</v>
      </c>
      <c r="D339" s="2">
        <f>MACD!E339</f>
        <v>-8.8823963652572502E-2</v>
      </c>
      <c r="E339" s="2">
        <f>MACD!F339</f>
        <v>-8.453497793849225E-3</v>
      </c>
      <c r="F339" s="2">
        <f>'Moving Avg'!D339</f>
        <v>5.6379999999999999</v>
      </c>
      <c r="G339" s="2">
        <f>'Moving Avg'!F339</f>
        <v>5.7110000000000003</v>
      </c>
      <c r="H339" s="2">
        <f>'Moving Avg'!G339</f>
        <v>6.2952000000000012</v>
      </c>
      <c r="I339" s="2">
        <f>'Moving Avg'!H339</f>
        <v>7.3518354999999938</v>
      </c>
      <c r="J339" s="6" t="str">
        <f>OBV!F339</f>
        <v>BEARISH</v>
      </c>
      <c r="K339" s="6" t="str">
        <f>OBV!G339</f>
        <v>WEAK</v>
      </c>
      <c r="L339" s="6" t="str">
        <f>OBV!H339</f>
        <v>CONFIRMED BEARISH</v>
      </c>
      <c r="M339" s="8">
        <f t="shared" si="50"/>
        <v>25</v>
      </c>
      <c r="N339" s="8">
        <f t="shared" si="51"/>
        <v>100</v>
      </c>
      <c r="O339" s="8">
        <f t="shared" si="52"/>
        <v>0</v>
      </c>
      <c r="P339" s="8">
        <f t="shared" si="53"/>
        <v>0</v>
      </c>
      <c r="Q339" s="9">
        <f t="shared" si="54"/>
        <v>43.75</v>
      </c>
      <c r="R339" s="9">
        <f t="shared" si="55"/>
        <v>25</v>
      </c>
      <c r="S339" s="9">
        <f t="shared" si="56"/>
        <v>18.75</v>
      </c>
      <c r="T339" s="9">
        <f t="shared" si="57"/>
        <v>31.25</v>
      </c>
      <c r="U339" s="8">
        <f t="shared" si="58"/>
        <v>29.166666666666668</v>
      </c>
      <c r="V339" s="8">
        <f t="shared" si="59"/>
        <v>29.6875</v>
      </c>
    </row>
    <row r="340" spans="1:22" ht="13.5" x14ac:dyDescent="0.25">
      <c r="A340" s="3">
        <f>RSI!A340</f>
        <v>42499</v>
      </c>
      <c r="B340" s="2">
        <f>RSI!B340</f>
        <v>5.5</v>
      </c>
      <c r="C340" s="2">
        <f>RSI!I340</f>
        <v>35.260456985767235</v>
      </c>
      <c r="D340" s="2">
        <f>MACD!E340</f>
        <v>-1.9819066606737934E-2</v>
      </c>
      <c r="E340" s="2">
        <f>MACD!F340</f>
        <v>-1.0726611556426967E-2</v>
      </c>
      <c r="F340" s="2">
        <f>'Moving Avg'!D340</f>
        <v>5.5920000000000005</v>
      </c>
      <c r="G340" s="2">
        <f>'Moving Avg'!F340</f>
        <v>5.6860000000000017</v>
      </c>
      <c r="H340" s="2">
        <f>'Moving Avg'!G340</f>
        <v>6.2692000000000014</v>
      </c>
      <c r="I340" s="2">
        <f>'Moving Avg'!H340</f>
        <v>7.3363744999999945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  <c r="M340" s="8">
        <f t="shared" si="50"/>
        <v>25</v>
      </c>
      <c r="N340" s="8">
        <f t="shared" si="51"/>
        <v>45</v>
      </c>
      <c r="O340" s="8">
        <f t="shared" si="52"/>
        <v>0</v>
      </c>
      <c r="P340" s="8">
        <f t="shared" si="53"/>
        <v>0</v>
      </c>
      <c r="Q340" s="9">
        <f t="shared" si="54"/>
        <v>24.5</v>
      </c>
      <c r="R340" s="9">
        <f t="shared" si="55"/>
        <v>14</v>
      </c>
      <c r="S340" s="9">
        <f t="shared" si="56"/>
        <v>10.5</v>
      </c>
      <c r="T340" s="9">
        <f t="shared" si="57"/>
        <v>17.5</v>
      </c>
      <c r="U340" s="8">
        <f t="shared" si="58"/>
        <v>16.333333333333332</v>
      </c>
      <c r="V340" s="8">
        <f t="shared" si="59"/>
        <v>16.625</v>
      </c>
    </row>
    <row r="341" spans="1:22" ht="13.5" x14ac:dyDescent="0.25">
      <c r="A341" s="3">
        <f>RSI!A341</f>
        <v>42500</v>
      </c>
      <c r="B341" s="2">
        <f>RSI!B341</f>
        <v>5.46</v>
      </c>
      <c r="C341" s="2">
        <f>RSI!I341</f>
        <v>34.222345492257361</v>
      </c>
      <c r="D341" s="2">
        <f>MACD!E341</f>
        <v>1.623683924520325E-2</v>
      </c>
      <c r="E341" s="2">
        <f>MACD!F341</f>
        <v>-5.3339213961009248E-3</v>
      </c>
      <c r="F341" s="2">
        <f>'Moving Avg'!D341</f>
        <v>5.5380000000000003</v>
      </c>
      <c r="G341" s="2">
        <f>'Moving Avg'!F341</f>
        <v>5.668000000000001</v>
      </c>
      <c r="H341" s="2">
        <f>'Moving Avg'!G341</f>
        <v>6.2420000000000009</v>
      </c>
      <c r="I341" s="2">
        <f>'Moving Avg'!H341</f>
        <v>7.3207134999999948</v>
      </c>
      <c r="J341" s="6" t="str">
        <f>OBV!F341</f>
        <v>BEARISH</v>
      </c>
      <c r="K341" s="6" t="str">
        <f>OBV!G341</f>
        <v>WEAK</v>
      </c>
      <c r="L341" s="6" t="str">
        <f>OBV!H341</f>
        <v>CONFIRMED BEARISH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0</v>
      </c>
      <c r="Q341" s="9">
        <f t="shared" si="54"/>
        <v>8.75</v>
      </c>
      <c r="R341" s="9">
        <f t="shared" si="55"/>
        <v>5</v>
      </c>
      <c r="S341" s="9">
        <f t="shared" si="56"/>
        <v>3.75</v>
      </c>
      <c r="T341" s="9">
        <f t="shared" si="57"/>
        <v>6.25</v>
      </c>
      <c r="U341" s="8">
        <f t="shared" si="58"/>
        <v>5.833333333333333</v>
      </c>
      <c r="V341" s="8">
        <f t="shared" si="59"/>
        <v>5.9375</v>
      </c>
    </row>
    <row r="342" spans="1:22" ht="13.5" x14ac:dyDescent="0.25">
      <c r="A342" s="3">
        <f>RSI!A342</f>
        <v>42501</v>
      </c>
      <c r="B342" s="2">
        <f>RSI!B342</f>
        <v>5.56</v>
      </c>
      <c r="C342" s="2">
        <f>RSI!I342</f>
        <v>39.053279411754588</v>
      </c>
      <c r="D342" s="2">
        <f>MACD!E342</f>
        <v>1.5639764465439576E-2</v>
      </c>
      <c r="E342" s="2">
        <f>MACD!F342</f>
        <v>-1.1391842237928247E-3</v>
      </c>
      <c r="F342" s="2">
        <f>'Moving Avg'!D342</f>
        <v>5.5039999999999996</v>
      </c>
      <c r="G342" s="2">
        <f>'Moving Avg'!F342</f>
        <v>5.6580000000000004</v>
      </c>
      <c r="H342" s="2">
        <f>'Moving Avg'!G342</f>
        <v>6.216800000000001</v>
      </c>
      <c r="I342" s="2">
        <f>'Moving Avg'!H342</f>
        <v>7.3055524999999939</v>
      </c>
      <c r="J342" s="6" t="str">
        <f>OBV!F342</f>
        <v>BEARISH</v>
      </c>
      <c r="K342" s="6" t="str">
        <f>OBV!G342</f>
        <v>WEAK</v>
      </c>
      <c r="L342" s="6" t="str">
        <f>OBV!H342</f>
        <v>CONFIRMED BEARISH</v>
      </c>
      <c r="M342" s="8">
        <f t="shared" si="50"/>
        <v>25</v>
      </c>
      <c r="N342" s="8">
        <f t="shared" si="51"/>
        <v>0</v>
      </c>
      <c r="O342" s="8">
        <f t="shared" si="52"/>
        <v>0</v>
      </c>
      <c r="P342" s="8">
        <f t="shared" si="53"/>
        <v>0</v>
      </c>
      <c r="Q342" s="9">
        <f t="shared" si="54"/>
        <v>8.75</v>
      </c>
      <c r="R342" s="9">
        <f t="shared" si="55"/>
        <v>5</v>
      </c>
      <c r="S342" s="9">
        <f t="shared" si="56"/>
        <v>3.75</v>
      </c>
      <c r="T342" s="9">
        <f t="shared" si="57"/>
        <v>6.25</v>
      </c>
      <c r="U342" s="8">
        <f t="shared" si="58"/>
        <v>5.833333333333333</v>
      </c>
      <c r="V342" s="8">
        <f t="shared" si="59"/>
        <v>5.9375</v>
      </c>
    </row>
    <row r="343" spans="1:22" ht="13.5" x14ac:dyDescent="0.25">
      <c r="A343" s="3">
        <f>RSI!A343</f>
        <v>42502</v>
      </c>
      <c r="B343" s="2">
        <f>RSI!B343</f>
        <v>5.81</v>
      </c>
      <c r="C343" s="2">
        <f>RSI!I343</f>
        <v>49.114901961159816</v>
      </c>
      <c r="D343" s="2">
        <f>MACD!E343</f>
        <v>2.4452429359182126E-2</v>
      </c>
      <c r="E343" s="2">
        <f>MACD!F343</f>
        <v>3.9791384928021664E-3</v>
      </c>
      <c r="F343" s="2">
        <f>'Moving Avg'!D343</f>
        <v>5.5659999999999998</v>
      </c>
      <c r="G343" s="2">
        <f>'Moving Avg'!F343</f>
        <v>5.6690000000000005</v>
      </c>
      <c r="H343" s="2">
        <f>'Moving Avg'!G343</f>
        <v>6.1972000000000005</v>
      </c>
      <c r="I343" s="2">
        <f>'Moving Avg'!H343</f>
        <v>7.2916414999999937</v>
      </c>
      <c r="J343" s="6" t="str">
        <f>OBV!F343</f>
        <v>BULLISH</v>
      </c>
      <c r="K343" s="6" t="str">
        <f>OBV!G343</f>
        <v>NEUTRAL</v>
      </c>
      <c r="L343" s="6" t="str">
        <f>OBV!H343</f>
        <v>CONFIRMED BULLISH</v>
      </c>
      <c r="M343" s="8">
        <f t="shared" si="50"/>
        <v>25</v>
      </c>
      <c r="N343" s="8">
        <f t="shared" si="51"/>
        <v>0</v>
      </c>
      <c r="O343" s="8">
        <f t="shared" si="52"/>
        <v>0</v>
      </c>
      <c r="P343" s="8">
        <f t="shared" si="53"/>
        <v>83.5</v>
      </c>
      <c r="Q343" s="9">
        <f t="shared" si="54"/>
        <v>21.274999999999999</v>
      </c>
      <c r="R343" s="9">
        <f t="shared" si="55"/>
        <v>25.875</v>
      </c>
      <c r="S343" s="9">
        <f t="shared" si="56"/>
        <v>41.325000000000003</v>
      </c>
      <c r="T343" s="9">
        <f t="shared" si="57"/>
        <v>27.125</v>
      </c>
      <c r="U343" s="8">
        <f t="shared" si="58"/>
        <v>29.491666666666664</v>
      </c>
      <c r="V343" s="8">
        <f t="shared" si="59"/>
        <v>28.9</v>
      </c>
    </row>
    <row r="344" spans="1:22" ht="13.5" x14ac:dyDescent="0.25">
      <c r="A344" s="3">
        <f>RSI!A344</f>
        <v>42503</v>
      </c>
      <c r="B344" s="2">
        <f>RSI!B344</f>
        <v>5.98</v>
      </c>
      <c r="C344" s="2">
        <f>RSI!I344</f>
        <v>54.603186791429152</v>
      </c>
      <c r="D344" s="2">
        <f>MACD!E344</f>
        <v>2.0935828585228577E-2</v>
      </c>
      <c r="E344" s="2">
        <f>MACD!F344</f>
        <v>7.3704765112874489E-3</v>
      </c>
      <c r="F344" s="2">
        <f>'Moving Avg'!D344</f>
        <v>5.6619999999999999</v>
      </c>
      <c r="G344" s="2">
        <f>'Moving Avg'!F344</f>
        <v>5.6960000000000006</v>
      </c>
      <c r="H344" s="2">
        <f>'Moving Avg'!G344</f>
        <v>6.1810000000000009</v>
      </c>
      <c r="I344" s="2">
        <f>'Moving Avg'!H344</f>
        <v>7.2774729999999934</v>
      </c>
      <c r="J344" s="6" t="str">
        <f>OBV!F344</f>
        <v>BULLISH</v>
      </c>
      <c r="K344" s="6" t="str">
        <f>OBV!G344</f>
        <v>STRONG</v>
      </c>
      <c r="L344" s="6" t="str">
        <f>OBV!H344</f>
        <v>CONFIRMED BULLISH</v>
      </c>
      <c r="M344" s="8">
        <f t="shared" si="50"/>
        <v>25</v>
      </c>
      <c r="N344" s="8">
        <f t="shared" si="51"/>
        <v>0</v>
      </c>
      <c r="O344" s="8">
        <f t="shared" si="52"/>
        <v>0</v>
      </c>
      <c r="P344" s="8">
        <f t="shared" si="53"/>
        <v>100</v>
      </c>
      <c r="Q344" s="9">
        <f t="shared" si="54"/>
        <v>23.75</v>
      </c>
      <c r="R344" s="9">
        <f t="shared" si="55"/>
        <v>30</v>
      </c>
      <c r="S344" s="9">
        <f t="shared" si="56"/>
        <v>48.75</v>
      </c>
      <c r="T344" s="9">
        <f t="shared" si="57"/>
        <v>31.25</v>
      </c>
      <c r="U344" s="8">
        <f t="shared" si="58"/>
        <v>34.166666666666664</v>
      </c>
      <c r="V344" s="8">
        <f t="shared" si="59"/>
        <v>33.4375</v>
      </c>
    </row>
    <row r="345" spans="1:22" ht="13.5" x14ac:dyDescent="0.25">
      <c r="A345" s="3">
        <f>RSI!A345</f>
        <v>42506</v>
      </c>
      <c r="B345" s="2">
        <f>RSI!B345</f>
        <v>5.97</v>
      </c>
      <c r="C345" s="2">
        <f>RSI!I345</f>
        <v>54.232640442672341</v>
      </c>
      <c r="D345" s="2">
        <f>MACD!E345</f>
        <v>-8.3827142272445698E-3</v>
      </c>
      <c r="E345" s="2">
        <f>MACD!F345</f>
        <v>4.2198383635810455E-3</v>
      </c>
      <c r="F345" s="2">
        <f>'Moving Avg'!D345</f>
        <v>5.7559999999999993</v>
      </c>
      <c r="G345" s="2">
        <f>'Moving Avg'!F345</f>
        <v>5.730500000000001</v>
      </c>
      <c r="H345" s="2">
        <f>'Moving Avg'!G345</f>
        <v>6.1644000000000005</v>
      </c>
      <c r="I345" s="2">
        <f>'Moving Avg'!H345</f>
        <v>7.2630234999999921</v>
      </c>
      <c r="J345" s="6" t="str">
        <f>OBV!F345</f>
        <v>BULLISH</v>
      </c>
      <c r="K345" s="6" t="str">
        <f>OBV!G345</f>
        <v>STRONG</v>
      </c>
      <c r="L345" s="6" t="str">
        <f>OBV!H345</f>
        <v>CONFIRMED BULLISH</v>
      </c>
      <c r="M345" s="8">
        <f t="shared" si="50"/>
        <v>25</v>
      </c>
      <c r="N345" s="8">
        <f t="shared" si="51"/>
        <v>45</v>
      </c>
      <c r="O345" s="8">
        <f t="shared" si="52"/>
        <v>0</v>
      </c>
      <c r="P345" s="8">
        <f t="shared" si="53"/>
        <v>100</v>
      </c>
      <c r="Q345" s="9">
        <f t="shared" si="54"/>
        <v>39.5</v>
      </c>
      <c r="R345" s="9">
        <f t="shared" si="55"/>
        <v>39</v>
      </c>
      <c r="S345" s="9">
        <f t="shared" si="56"/>
        <v>55.5</v>
      </c>
      <c r="T345" s="9">
        <f t="shared" si="57"/>
        <v>42.5</v>
      </c>
      <c r="U345" s="8">
        <f t="shared" si="58"/>
        <v>44.666666666666664</v>
      </c>
      <c r="V345" s="8">
        <f t="shared" si="59"/>
        <v>44.125</v>
      </c>
    </row>
    <row r="346" spans="1:22" ht="13.5" x14ac:dyDescent="0.25">
      <c r="A346" s="3">
        <f>RSI!A346</f>
        <v>42507</v>
      </c>
      <c r="B346" s="2">
        <f>RSI!B346</f>
        <v>5.97</v>
      </c>
      <c r="C346" s="2">
        <f>RSI!I346</f>
        <v>54.232640442672341</v>
      </c>
      <c r="D346" s="2">
        <f>MACD!E346</f>
        <v>-3.3992595755795385E-2</v>
      </c>
      <c r="E346" s="2">
        <f>MACD!F346</f>
        <v>-3.422648460294241E-3</v>
      </c>
      <c r="F346" s="2">
        <f>'Moving Avg'!D346</f>
        <v>5.8579999999999997</v>
      </c>
      <c r="G346" s="2">
        <f>'Moving Avg'!F346</f>
        <v>5.7575000000000003</v>
      </c>
      <c r="H346" s="2">
        <f>'Moving Avg'!G346</f>
        <v>6.1482000000000001</v>
      </c>
      <c r="I346" s="2">
        <f>'Moving Avg'!H346</f>
        <v>7.2485739999999916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  <c r="M346" s="8">
        <f t="shared" si="50"/>
        <v>25</v>
      </c>
      <c r="N346" s="8">
        <f t="shared" si="51"/>
        <v>100</v>
      </c>
      <c r="O346" s="8">
        <f t="shared" si="52"/>
        <v>0</v>
      </c>
      <c r="P346" s="8">
        <f t="shared" si="53"/>
        <v>100</v>
      </c>
      <c r="Q346" s="9">
        <f t="shared" si="54"/>
        <v>58.75</v>
      </c>
      <c r="R346" s="9">
        <f t="shared" si="55"/>
        <v>50</v>
      </c>
      <c r="S346" s="9">
        <f t="shared" si="56"/>
        <v>63.75</v>
      </c>
      <c r="T346" s="9">
        <f t="shared" si="57"/>
        <v>56.25</v>
      </c>
      <c r="U346" s="8">
        <f t="shared" si="58"/>
        <v>57.5</v>
      </c>
      <c r="V346" s="8">
        <f t="shared" si="59"/>
        <v>57.1875</v>
      </c>
    </row>
    <row r="347" spans="1:22" ht="13.5" x14ac:dyDescent="0.25">
      <c r="A347" s="3">
        <f>RSI!A347</f>
        <v>42508</v>
      </c>
      <c r="B347" s="2">
        <f>RSI!B347</f>
        <v>5.8</v>
      </c>
      <c r="C347" s="2">
        <f>RSI!I347</f>
        <v>47.83280657945518</v>
      </c>
      <c r="D347" s="2">
        <f>MACD!E347</f>
        <v>-4.3812387884935688E-2</v>
      </c>
      <c r="E347" s="2">
        <f>MACD!F347</f>
        <v>-1.1500596345222531E-2</v>
      </c>
      <c r="F347" s="2">
        <f>'Moving Avg'!D347</f>
        <v>5.9059999999999997</v>
      </c>
      <c r="G347" s="2">
        <f>'Moving Avg'!F347</f>
        <v>5.7679999999999998</v>
      </c>
      <c r="H347" s="2">
        <f>'Moving Avg'!G347</f>
        <v>6.1286000000000014</v>
      </c>
      <c r="I347" s="2">
        <f>'Moving Avg'!H347</f>
        <v>7.2319589999999927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  <c r="M347" s="8">
        <f t="shared" si="50"/>
        <v>25</v>
      </c>
      <c r="N347" s="8">
        <f t="shared" si="51"/>
        <v>100</v>
      </c>
      <c r="O347" s="8">
        <f t="shared" si="52"/>
        <v>0</v>
      </c>
      <c r="P347" s="8">
        <f t="shared" si="53"/>
        <v>100</v>
      </c>
      <c r="Q347" s="9">
        <f t="shared" si="54"/>
        <v>58.75</v>
      </c>
      <c r="R347" s="9">
        <f t="shared" si="55"/>
        <v>50</v>
      </c>
      <c r="S347" s="9">
        <f t="shared" si="56"/>
        <v>63.75</v>
      </c>
      <c r="T347" s="9">
        <f t="shared" si="57"/>
        <v>56.25</v>
      </c>
      <c r="U347" s="8">
        <f t="shared" si="58"/>
        <v>57.5</v>
      </c>
      <c r="V347" s="8">
        <f t="shared" si="59"/>
        <v>57.1875</v>
      </c>
    </row>
    <row r="348" spans="1:22" ht="13.5" x14ac:dyDescent="0.25">
      <c r="A348" s="3">
        <f>RSI!A348</f>
        <v>42509</v>
      </c>
      <c r="B348" s="2">
        <f>RSI!B348</f>
        <v>5.97</v>
      </c>
      <c r="C348" s="2">
        <f>RSI!I348</f>
        <v>53.714923101484104</v>
      </c>
      <c r="D348" s="2">
        <f>MACD!E348</f>
        <v>-9.9781599520189168E-2</v>
      </c>
      <c r="E348" s="2">
        <f>MACD!F348</f>
        <v>-2.9156796980215859E-2</v>
      </c>
      <c r="F348" s="2">
        <f>'Moving Avg'!D348</f>
        <v>5.9379999999999997</v>
      </c>
      <c r="G348" s="2">
        <f>'Moving Avg'!F348</f>
        <v>5.7789999999999999</v>
      </c>
      <c r="H348" s="2">
        <f>'Moving Avg'!G348</f>
        <v>6.1124000000000001</v>
      </c>
      <c r="I348" s="2">
        <f>'Moving Avg'!H348</f>
        <v>7.2161939999999936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  <c r="M348" s="8">
        <f t="shared" si="50"/>
        <v>25</v>
      </c>
      <c r="N348" s="8">
        <f t="shared" si="51"/>
        <v>100</v>
      </c>
      <c r="O348" s="8">
        <f t="shared" si="52"/>
        <v>0</v>
      </c>
      <c r="P348" s="8">
        <f t="shared" si="53"/>
        <v>83.5</v>
      </c>
      <c r="Q348" s="9">
        <f t="shared" si="54"/>
        <v>56.274999999999999</v>
      </c>
      <c r="R348" s="9">
        <f t="shared" si="55"/>
        <v>45.875</v>
      </c>
      <c r="S348" s="9">
        <f t="shared" si="56"/>
        <v>56.325000000000003</v>
      </c>
      <c r="T348" s="9">
        <f t="shared" si="57"/>
        <v>52.125</v>
      </c>
      <c r="U348" s="8">
        <f t="shared" si="58"/>
        <v>52.82500000000001</v>
      </c>
      <c r="V348" s="8">
        <f t="shared" si="59"/>
        <v>52.650000000000006</v>
      </c>
    </row>
    <row r="349" spans="1:22" ht="13.5" x14ac:dyDescent="0.25">
      <c r="A349" s="3">
        <f>RSI!A349</f>
        <v>42510</v>
      </c>
      <c r="B349" s="2">
        <f>RSI!B349</f>
        <v>5.97</v>
      </c>
      <c r="C349" s="2">
        <f>RSI!I349</f>
        <v>53.714923101484104</v>
      </c>
      <c r="D349" s="2">
        <f>MACD!E349</f>
        <v>-0.14785113456752086</v>
      </c>
      <c r="E349" s="2">
        <f>MACD!F349</f>
        <v>-5.289566449767686E-2</v>
      </c>
      <c r="F349" s="2">
        <f>'Moving Avg'!D349</f>
        <v>5.9359999999999991</v>
      </c>
      <c r="G349" s="2">
        <f>'Moving Avg'!F349</f>
        <v>5.7825000000000006</v>
      </c>
      <c r="H349" s="2">
        <f>'Moving Avg'!G349</f>
        <v>6.0962000000000014</v>
      </c>
      <c r="I349" s="2">
        <f>'Moving Avg'!H349</f>
        <v>7.2004289999999944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100</v>
      </c>
      <c r="O349" s="8">
        <f t="shared" si="52"/>
        <v>0</v>
      </c>
      <c r="P349" s="8">
        <f t="shared" si="53"/>
        <v>16.5</v>
      </c>
      <c r="Q349" s="9">
        <f t="shared" si="54"/>
        <v>46.225000000000001</v>
      </c>
      <c r="R349" s="9">
        <f t="shared" si="55"/>
        <v>29.125</v>
      </c>
      <c r="S349" s="9">
        <f t="shared" si="56"/>
        <v>26.175000000000001</v>
      </c>
      <c r="T349" s="9">
        <f t="shared" si="57"/>
        <v>35.375</v>
      </c>
      <c r="U349" s="8">
        <f t="shared" si="58"/>
        <v>33.841666666666661</v>
      </c>
      <c r="V349" s="8">
        <f t="shared" si="59"/>
        <v>34.224999999999994</v>
      </c>
    </row>
    <row r="350" spans="1:22" ht="13.5" x14ac:dyDescent="0.25">
      <c r="A350" s="3">
        <f>RSI!A350</f>
        <v>42513</v>
      </c>
      <c r="B350" s="2">
        <f>RSI!B350</f>
        <v>5.92</v>
      </c>
      <c r="C350" s="2">
        <f>RSI!I350</f>
        <v>51.725481731582462</v>
      </c>
      <c r="D350" s="2">
        <f>MACD!E350</f>
        <v>-0.18547995963802322</v>
      </c>
      <c r="E350" s="2">
        <f>MACD!F350</f>
        <v>-7.941252352574614E-2</v>
      </c>
      <c r="F350" s="2">
        <f>'Moving Avg'!D350</f>
        <v>5.9259999999999993</v>
      </c>
      <c r="G350" s="2">
        <f>'Moving Avg'!F350</f>
        <v>5.7750000000000004</v>
      </c>
      <c r="H350" s="2">
        <f>'Moving Avg'!G350</f>
        <v>6.0790000000000024</v>
      </c>
      <c r="I350" s="2">
        <f>'Moving Avg'!H350</f>
        <v>7.184413999999995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  <c r="M350" s="8">
        <f t="shared" si="50"/>
        <v>25</v>
      </c>
      <c r="N350" s="8">
        <f t="shared" si="51"/>
        <v>100</v>
      </c>
      <c r="O350" s="8">
        <f t="shared" si="52"/>
        <v>0</v>
      </c>
      <c r="P350" s="8">
        <f t="shared" si="53"/>
        <v>66.5</v>
      </c>
      <c r="Q350" s="9">
        <f t="shared" si="54"/>
        <v>53.725000000000001</v>
      </c>
      <c r="R350" s="9">
        <f t="shared" si="55"/>
        <v>41.625</v>
      </c>
      <c r="S350" s="9">
        <f t="shared" si="56"/>
        <v>48.674999999999997</v>
      </c>
      <c r="T350" s="9">
        <f t="shared" si="57"/>
        <v>47.875</v>
      </c>
      <c r="U350" s="8">
        <f t="shared" si="58"/>
        <v>48.008333333333326</v>
      </c>
      <c r="V350" s="8">
        <f t="shared" si="59"/>
        <v>47.974999999999994</v>
      </c>
    </row>
    <row r="351" spans="1:22" ht="13.5" x14ac:dyDescent="0.25">
      <c r="A351" s="3">
        <f>RSI!A351</f>
        <v>42514</v>
      </c>
      <c r="B351" s="2">
        <f>RSI!B351</f>
        <v>5.9</v>
      </c>
      <c r="C351" s="2">
        <f>RSI!I351</f>
        <v>50.913191587882054</v>
      </c>
      <c r="D351" s="2">
        <f>MACD!E351</f>
        <v>-0.22230619056633127</v>
      </c>
      <c r="E351" s="2">
        <f>MACD!F351</f>
        <v>-0.10799125693386318</v>
      </c>
      <c r="F351" s="2">
        <f>'Moving Avg'!D351</f>
        <v>5.911999999999999</v>
      </c>
      <c r="G351" s="2">
        <f>'Moving Avg'!F351</f>
        <v>5.7755000000000001</v>
      </c>
      <c r="H351" s="2">
        <f>'Moving Avg'!G351</f>
        <v>6.0614000000000008</v>
      </c>
      <c r="I351" s="2">
        <f>'Moving Avg'!H351</f>
        <v>7.1682989999999975</v>
      </c>
      <c r="J351" s="6" t="str">
        <f>OBV!F351</f>
        <v>BULLISH</v>
      </c>
      <c r="K351" s="6" t="str">
        <f>OBV!G351</f>
        <v>NEUTRAL</v>
      </c>
      <c r="L351" s="6" t="str">
        <f>OBV!H351</f>
        <v>BULLISH DIVERGENCE</v>
      </c>
      <c r="M351" s="8">
        <f t="shared" si="50"/>
        <v>25</v>
      </c>
      <c r="N351" s="8">
        <f t="shared" si="51"/>
        <v>100</v>
      </c>
      <c r="O351" s="8">
        <f t="shared" si="52"/>
        <v>0</v>
      </c>
      <c r="P351" s="8">
        <f t="shared" si="53"/>
        <v>66.5</v>
      </c>
      <c r="Q351" s="9">
        <f t="shared" si="54"/>
        <v>53.725000000000001</v>
      </c>
      <c r="R351" s="9">
        <f t="shared" si="55"/>
        <v>41.625</v>
      </c>
      <c r="S351" s="9">
        <f t="shared" si="56"/>
        <v>48.674999999999997</v>
      </c>
      <c r="T351" s="9">
        <f t="shared" si="57"/>
        <v>47.875</v>
      </c>
      <c r="U351" s="8">
        <f t="shared" si="58"/>
        <v>48.008333333333326</v>
      </c>
      <c r="V351" s="8">
        <f t="shared" si="59"/>
        <v>47.974999999999994</v>
      </c>
    </row>
    <row r="352" spans="1:22" ht="13.5" x14ac:dyDescent="0.25">
      <c r="A352" s="3">
        <f>RSI!A352</f>
        <v>42515</v>
      </c>
      <c r="B352" s="2">
        <f>RSI!B352</f>
        <v>5.9</v>
      </c>
      <c r="C352" s="2">
        <f>RSI!I352</f>
        <v>50.913191587882054</v>
      </c>
      <c r="D352" s="2">
        <f>MACD!E352</f>
        <v>-0.23825487644387966</v>
      </c>
      <c r="E352" s="2">
        <f>MACD!F352</f>
        <v>-0.13404398083586649</v>
      </c>
      <c r="F352" s="2">
        <f>'Moving Avg'!D352</f>
        <v>5.9319999999999995</v>
      </c>
      <c r="G352" s="2">
        <f>'Moving Avg'!F352</f>
        <v>5.7845000000000004</v>
      </c>
      <c r="H352" s="2">
        <f>'Moving Avg'!G352</f>
        <v>6.0440000000000005</v>
      </c>
      <c r="I352" s="2">
        <f>'Moving Avg'!H352</f>
        <v>7.1521839999999974</v>
      </c>
      <c r="J352" s="6" t="str">
        <f>OBV!F352</f>
        <v>BULLISH</v>
      </c>
      <c r="K352" s="6" t="str">
        <f>OBV!G352</f>
        <v>NEUTRAL</v>
      </c>
      <c r="L352" s="6" t="str">
        <f>OBV!H352</f>
        <v>CONFIRMED BULLISH</v>
      </c>
      <c r="M352" s="8">
        <f t="shared" si="50"/>
        <v>25</v>
      </c>
      <c r="N352" s="8">
        <f t="shared" si="51"/>
        <v>100</v>
      </c>
      <c r="O352" s="8">
        <f t="shared" si="52"/>
        <v>0</v>
      </c>
      <c r="P352" s="8">
        <f t="shared" si="53"/>
        <v>83.5</v>
      </c>
      <c r="Q352" s="9">
        <f t="shared" si="54"/>
        <v>56.274999999999999</v>
      </c>
      <c r="R352" s="9">
        <f t="shared" si="55"/>
        <v>45.875</v>
      </c>
      <c r="S352" s="9">
        <f t="shared" si="56"/>
        <v>56.325000000000003</v>
      </c>
      <c r="T352" s="9">
        <f t="shared" si="57"/>
        <v>52.125</v>
      </c>
      <c r="U352" s="8">
        <f t="shared" si="58"/>
        <v>52.82500000000001</v>
      </c>
      <c r="V352" s="8">
        <f t="shared" si="59"/>
        <v>52.650000000000006</v>
      </c>
    </row>
    <row r="353" spans="1:22" ht="13.5" x14ac:dyDescent="0.25">
      <c r="A353" s="3">
        <f>RSI!A353</f>
        <v>42516</v>
      </c>
      <c r="B353" s="2">
        <f>RSI!B353</f>
        <v>5.8</v>
      </c>
      <c r="C353" s="2">
        <f>RSI!I353</f>
        <v>46.663805750156193</v>
      </c>
      <c r="D353" s="2">
        <f>MACD!E353</f>
        <v>-0.20604082832578996</v>
      </c>
      <c r="E353" s="2">
        <f>MACD!F353</f>
        <v>-0.1484433503338512</v>
      </c>
      <c r="F353" s="2">
        <f>'Moving Avg'!D353</f>
        <v>5.8979999999999997</v>
      </c>
      <c r="G353" s="2">
        <f>'Moving Avg'!F353</f>
        <v>5.78</v>
      </c>
      <c r="H353" s="2">
        <f>'Moving Avg'!G353</f>
        <v>6.0246000000000004</v>
      </c>
      <c r="I353" s="2">
        <f>'Moving Avg'!H353</f>
        <v>7.1355689999999985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  <c r="M353" s="8">
        <f t="shared" si="50"/>
        <v>25</v>
      </c>
      <c r="N353" s="8">
        <f t="shared" si="51"/>
        <v>100</v>
      </c>
      <c r="O353" s="8">
        <f t="shared" si="52"/>
        <v>0</v>
      </c>
      <c r="P353" s="8">
        <f t="shared" si="53"/>
        <v>16.5</v>
      </c>
      <c r="Q353" s="9">
        <f t="shared" si="54"/>
        <v>46.225000000000001</v>
      </c>
      <c r="R353" s="9">
        <f t="shared" si="55"/>
        <v>29.125</v>
      </c>
      <c r="S353" s="9">
        <f t="shared" si="56"/>
        <v>26.175000000000001</v>
      </c>
      <c r="T353" s="9">
        <f t="shared" si="57"/>
        <v>35.375</v>
      </c>
      <c r="U353" s="8">
        <f t="shared" si="58"/>
        <v>33.841666666666661</v>
      </c>
      <c r="V353" s="8">
        <f t="shared" si="59"/>
        <v>34.224999999999994</v>
      </c>
    </row>
    <row r="354" spans="1:22" ht="13.5" x14ac:dyDescent="0.25">
      <c r="A354" s="3">
        <f>RSI!A354</f>
        <v>42517</v>
      </c>
      <c r="B354" s="2">
        <f>RSI!B354</f>
        <v>5.8</v>
      </c>
      <c r="C354" s="2">
        <f>RSI!I354</f>
        <v>46.663805750156193</v>
      </c>
      <c r="D354" s="2">
        <f>MACD!E354</f>
        <v>-0.15218605184209189</v>
      </c>
      <c r="E354" s="2">
        <f>MACD!F354</f>
        <v>-0.14919189063549934</v>
      </c>
      <c r="F354" s="2">
        <f>'Moving Avg'!D354</f>
        <v>5.8639999999999999</v>
      </c>
      <c r="G354" s="2">
        <f>'Moving Avg'!F354</f>
        <v>5.7750000000000004</v>
      </c>
      <c r="H354" s="2">
        <f>'Moving Avg'!G354</f>
        <v>6.0051999999999994</v>
      </c>
      <c r="I354" s="2">
        <f>'Moving Avg'!H354</f>
        <v>7.1189539999999987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  <c r="M354" s="8">
        <f t="shared" si="50"/>
        <v>25</v>
      </c>
      <c r="N354" s="8">
        <f t="shared" si="51"/>
        <v>45</v>
      </c>
      <c r="O354" s="8">
        <f t="shared" si="52"/>
        <v>0</v>
      </c>
      <c r="P354" s="8">
        <f t="shared" si="53"/>
        <v>16.5</v>
      </c>
      <c r="Q354" s="9">
        <f t="shared" si="54"/>
        <v>26.975000000000001</v>
      </c>
      <c r="R354" s="9">
        <f t="shared" si="55"/>
        <v>18.125</v>
      </c>
      <c r="S354" s="9">
        <f t="shared" si="56"/>
        <v>17.925000000000001</v>
      </c>
      <c r="T354" s="9">
        <f t="shared" si="57"/>
        <v>21.625</v>
      </c>
      <c r="U354" s="8">
        <f t="shared" si="58"/>
        <v>21.008333333333336</v>
      </c>
      <c r="V354" s="8">
        <f t="shared" si="59"/>
        <v>21.162500000000001</v>
      </c>
    </row>
    <row r="355" spans="1:22" ht="13.5" x14ac:dyDescent="0.25">
      <c r="A355" s="3">
        <f>RSI!A355</f>
        <v>42520</v>
      </c>
      <c r="B355" s="2">
        <f>RSI!B355</f>
        <v>5.7</v>
      </c>
      <c r="C355" s="2">
        <f>RSI!I355</f>
        <v>42.54549778578054</v>
      </c>
      <c r="D355" s="2">
        <f>MACD!E355</f>
        <v>-0.10033759674127918</v>
      </c>
      <c r="E355" s="2">
        <f>MACD!F355</f>
        <v>-0.13942103185665533</v>
      </c>
      <c r="F355" s="2">
        <f>'Moving Avg'!D355</f>
        <v>5.82</v>
      </c>
      <c r="G355" s="2">
        <f>'Moving Avg'!F355</f>
        <v>5.7735000000000003</v>
      </c>
      <c r="H355" s="2">
        <f>'Moving Avg'!G355</f>
        <v>5.9893999999999998</v>
      </c>
      <c r="I355" s="2">
        <f>'Moving Avg'!H355</f>
        <v>7.101839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0"/>
        <v>25</v>
      </c>
      <c r="N355" s="8">
        <f t="shared" si="51"/>
        <v>0</v>
      </c>
      <c r="O355" s="8">
        <f t="shared" si="52"/>
        <v>0</v>
      </c>
      <c r="P355" s="8">
        <f t="shared" si="53"/>
        <v>16.5</v>
      </c>
      <c r="Q355" s="9">
        <f t="shared" si="54"/>
        <v>11.225</v>
      </c>
      <c r="R355" s="9">
        <f t="shared" si="55"/>
        <v>9.125</v>
      </c>
      <c r="S355" s="9">
        <f t="shared" si="56"/>
        <v>11.175000000000001</v>
      </c>
      <c r="T355" s="9">
        <f t="shared" si="57"/>
        <v>10.375</v>
      </c>
      <c r="U355" s="8">
        <f t="shared" si="58"/>
        <v>10.508333333333335</v>
      </c>
      <c r="V355" s="8">
        <f t="shared" si="59"/>
        <v>10.475000000000001</v>
      </c>
    </row>
    <row r="356" spans="1:22" ht="13.5" x14ac:dyDescent="0.25">
      <c r="A356" s="3">
        <f>RSI!A356</f>
        <v>42521</v>
      </c>
      <c r="B356" s="2">
        <f>RSI!B356</f>
        <v>5.7</v>
      </c>
      <c r="C356" s="2">
        <f>RSI!I356</f>
        <v>42.54549778578054</v>
      </c>
      <c r="D356" s="2">
        <f>MACD!E356</f>
        <v>-5.5495216286326254E-2</v>
      </c>
      <c r="E356" s="2">
        <f>MACD!F356</f>
        <v>-0.12263586874258953</v>
      </c>
      <c r="F356" s="2">
        <f>'Moving Avg'!D356</f>
        <v>5.7799999999999994</v>
      </c>
      <c r="G356" s="2">
        <f>'Moving Avg'!F356</f>
        <v>5.7720000000000002</v>
      </c>
      <c r="H356" s="2">
        <f>'Moving Avg'!G356</f>
        <v>5.9703999999999988</v>
      </c>
      <c r="I356" s="2">
        <f>'Moving Avg'!H356</f>
        <v>7.0847240000000014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  <c r="M356" s="8">
        <f t="shared" si="50"/>
        <v>25</v>
      </c>
      <c r="N356" s="8">
        <f t="shared" si="51"/>
        <v>0</v>
      </c>
      <c r="O356" s="8">
        <f t="shared" si="52"/>
        <v>0</v>
      </c>
      <c r="P356" s="8">
        <f t="shared" si="53"/>
        <v>16.5</v>
      </c>
      <c r="Q356" s="9">
        <f t="shared" si="54"/>
        <v>11.225</v>
      </c>
      <c r="R356" s="9">
        <f t="shared" si="55"/>
        <v>9.125</v>
      </c>
      <c r="S356" s="9">
        <f t="shared" si="56"/>
        <v>11.175000000000001</v>
      </c>
      <c r="T356" s="9">
        <f t="shared" si="57"/>
        <v>10.375</v>
      </c>
      <c r="U356" s="8">
        <f t="shared" si="58"/>
        <v>10.508333333333335</v>
      </c>
      <c r="V356" s="8">
        <f t="shared" si="59"/>
        <v>10.475000000000001</v>
      </c>
    </row>
    <row r="357" spans="1:22" ht="13.5" x14ac:dyDescent="0.25">
      <c r="A357" s="3">
        <f>RSI!A357</f>
        <v>42522</v>
      </c>
      <c r="B357" s="2">
        <f>RSI!B357</f>
        <v>5.7</v>
      </c>
      <c r="C357" s="2">
        <f>RSI!I357</f>
        <v>42.54549778578054</v>
      </c>
      <c r="D357" s="2">
        <f>MACD!E357</f>
        <v>-4.2806796086162002E-2</v>
      </c>
      <c r="E357" s="2">
        <f>MACD!F357</f>
        <v>-0.10667005421130403</v>
      </c>
      <c r="F357" s="2">
        <f>'Moving Avg'!D357</f>
        <v>5.74</v>
      </c>
      <c r="G357" s="2">
        <f>'Moving Avg'!F357</f>
        <v>5.7705000000000002</v>
      </c>
      <c r="H357" s="2">
        <f>'Moving Avg'!G357</f>
        <v>5.9513999999999978</v>
      </c>
      <c r="I357" s="2">
        <f>'Moving Avg'!H357</f>
        <v>7.0676090000000009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  <c r="M357" s="8">
        <f t="shared" si="50"/>
        <v>25</v>
      </c>
      <c r="N357" s="8">
        <f t="shared" si="51"/>
        <v>0</v>
      </c>
      <c r="O357" s="8">
        <f t="shared" si="52"/>
        <v>0</v>
      </c>
      <c r="P357" s="8">
        <f t="shared" si="53"/>
        <v>16.5</v>
      </c>
      <c r="Q357" s="9">
        <f t="shared" si="54"/>
        <v>11.225</v>
      </c>
      <c r="R357" s="9">
        <f t="shared" si="55"/>
        <v>9.125</v>
      </c>
      <c r="S357" s="9">
        <f t="shared" si="56"/>
        <v>11.175000000000001</v>
      </c>
      <c r="T357" s="9">
        <f t="shared" si="57"/>
        <v>10.375</v>
      </c>
      <c r="U357" s="8">
        <f t="shared" si="58"/>
        <v>10.508333333333335</v>
      </c>
      <c r="V357" s="8">
        <f t="shared" si="59"/>
        <v>10.475000000000001</v>
      </c>
    </row>
    <row r="358" spans="1:22" ht="13.5" x14ac:dyDescent="0.25">
      <c r="A358" s="3">
        <f>RSI!A358</f>
        <v>42523</v>
      </c>
      <c r="B358" s="2">
        <f>RSI!B358</f>
        <v>5.7</v>
      </c>
      <c r="C358" s="2">
        <f>RSI!I358</f>
        <v>42.54549778578054</v>
      </c>
      <c r="D358" s="2">
        <f>MACD!E358</f>
        <v>-5.0844520992976427E-3</v>
      </c>
      <c r="E358" s="2">
        <f>MACD!F358</f>
        <v>-8.6352933788902755E-2</v>
      </c>
      <c r="F358" s="2">
        <f>'Moving Avg'!D358</f>
        <v>5.72</v>
      </c>
      <c r="G358" s="2">
        <f>'Moving Avg'!F358</f>
        <v>5.7805000000000009</v>
      </c>
      <c r="H358" s="2">
        <f>'Moving Avg'!G358</f>
        <v>5.9323999999999977</v>
      </c>
      <c r="I358" s="2">
        <f>'Moving Avg'!H358</f>
        <v>7.0504940000000023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  <c r="M358" s="8">
        <f t="shared" si="50"/>
        <v>25</v>
      </c>
      <c r="N358" s="8">
        <f t="shared" si="51"/>
        <v>0</v>
      </c>
      <c r="O358" s="8">
        <f t="shared" si="52"/>
        <v>0</v>
      </c>
      <c r="P358" s="8">
        <f t="shared" si="53"/>
        <v>16.5</v>
      </c>
      <c r="Q358" s="9">
        <f t="shared" si="54"/>
        <v>11.225</v>
      </c>
      <c r="R358" s="9">
        <f t="shared" si="55"/>
        <v>9.125</v>
      </c>
      <c r="S358" s="9">
        <f t="shared" si="56"/>
        <v>11.175000000000001</v>
      </c>
      <c r="T358" s="9">
        <f t="shared" si="57"/>
        <v>10.375</v>
      </c>
      <c r="U358" s="8">
        <f t="shared" si="58"/>
        <v>10.508333333333335</v>
      </c>
      <c r="V358" s="8">
        <f t="shared" si="59"/>
        <v>10.475000000000001</v>
      </c>
    </row>
    <row r="359" spans="1:22" ht="13.5" x14ac:dyDescent="0.25">
      <c r="A359" s="3">
        <f>RSI!A359</f>
        <v>42524</v>
      </c>
      <c r="B359" s="2">
        <f>RSI!B359</f>
        <v>5.6</v>
      </c>
      <c r="C359" s="2">
        <f>RSI!I359</f>
        <v>38.030947050462835</v>
      </c>
      <c r="D359" s="2">
        <f>MACD!E359</f>
        <v>3.5012363868752061E-2</v>
      </c>
      <c r="E359" s="2">
        <f>MACD!F359</f>
        <v>-6.2079874257371791E-2</v>
      </c>
      <c r="F359" s="2">
        <f>'Moving Avg'!D359</f>
        <v>5.68</v>
      </c>
      <c r="G359" s="2">
        <f>'Moving Avg'!F359</f>
        <v>5.7855000000000008</v>
      </c>
      <c r="H359" s="2">
        <f>'Moving Avg'!G359</f>
        <v>5.9151999999999987</v>
      </c>
      <c r="I359" s="2">
        <f>'Moving Avg'!H359</f>
        <v>7.0342405000000019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  <c r="M359" s="8">
        <f t="shared" si="50"/>
        <v>25</v>
      </c>
      <c r="N359" s="8">
        <f t="shared" si="51"/>
        <v>0</v>
      </c>
      <c r="O359" s="8">
        <f t="shared" si="52"/>
        <v>0</v>
      </c>
      <c r="P359" s="8">
        <f t="shared" si="53"/>
        <v>16.5</v>
      </c>
      <c r="Q359" s="9">
        <f t="shared" si="54"/>
        <v>11.225</v>
      </c>
      <c r="R359" s="9">
        <f t="shared" si="55"/>
        <v>9.125</v>
      </c>
      <c r="S359" s="9">
        <f t="shared" si="56"/>
        <v>11.175000000000001</v>
      </c>
      <c r="T359" s="9">
        <f t="shared" si="57"/>
        <v>10.375</v>
      </c>
      <c r="U359" s="8">
        <f t="shared" si="58"/>
        <v>10.508333333333335</v>
      </c>
      <c r="V359" s="8">
        <f t="shared" si="59"/>
        <v>10.475000000000001</v>
      </c>
    </row>
    <row r="360" spans="1:22" ht="13.5" x14ac:dyDescent="0.25">
      <c r="A360" s="3">
        <f>RSI!A360</f>
        <v>42527</v>
      </c>
      <c r="B360" s="2">
        <f>RSI!B360</f>
        <v>5.6</v>
      </c>
      <c r="C360" s="2">
        <f>RSI!I360</f>
        <v>38.030947050462835</v>
      </c>
      <c r="D360" s="2">
        <f>MACD!E360</f>
        <v>6.2552463400770364E-2</v>
      </c>
      <c r="E360" s="2">
        <f>MACD!F360</f>
        <v>-3.7153406725743368E-2</v>
      </c>
      <c r="F360" s="2">
        <f>'Moving Avg'!D360</f>
        <v>5.660000000000001</v>
      </c>
      <c r="G360" s="2">
        <f>'Moving Avg'!F360</f>
        <v>5.7904999999999998</v>
      </c>
      <c r="H360" s="2">
        <f>'Moving Avg'!G360</f>
        <v>5.8979999999999997</v>
      </c>
      <c r="I360" s="2">
        <f>'Moving Avg'!H360</f>
        <v>7.0193005000000008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  <c r="M360" s="8">
        <f t="shared" si="50"/>
        <v>25</v>
      </c>
      <c r="N360" s="8">
        <f t="shared" si="51"/>
        <v>0</v>
      </c>
      <c r="O360" s="8">
        <f t="shared" si="52"/>
        <v>0</v>
      </c>
      <c r="P360" s="8">
        <f t="shared" si="53"/>
        <v>16.5</v>
      </c>
      <c r="Q360" s="9">
        <f t="shared" si="54"/>
        <v>11.225</v>
      </c>
      <c r="R360" s="9">
        <f t="shared" si="55"/>
        <v>9.125</v>
      </c>
      <c r="S360" s="9">
        <f t="shared" si="56"/>
        <v>11.175000000000001</v>
      </c>
      <c r="T360" s="9">
        <f t="shared" si="57"/>
        <v>10.375</v>
      </c>
      <c r="U360" s="8">
        <f t="shared" si="58"/>
        <v>10.508333333333335</v>
      </c>
      <c r="V360" s="8">
        <f t="shared" si="59"/>
        <v>10.475000000000001</v>
      </c>
    </row>
    <row r="361" spans="1:22" ht="13.5" x14ac:dyDescent="0.25">
      <c r="A361" s="3">
        <f>RSI!A361</f>
        <v>42528</v>
      </c>
      <c r="B361" s="2">
        <f>RSI!B361</f>
        <v>5.75</v>
      </c>
      <c r="C361" s="2">
        <f>RSI!I361</f>
        <v>47.687592043784392</v>
      </c>
      <c r="D361" s="2">
        <f>MACD!E361</f>
        <v>7.2875305331545626E-2</v>
      </c>
      <c r="E361" s="2">
        <f>MACD!F361</f>
        <v>-1.5147664314285571E-2</v>
      </c>
      <c r="F361" s="2">
        <f>'Moving Avg'!D361</f>
        <v>5.67</v>
      </c>
      <c r="G361" s="2">
        <f>'Moving Avg'!F361</f>
        <v>5.8049999999999997</v>
      </c>
      <c r="H361" s="2">
        <f>'Moving Avg'!G361</f>
        <v>5.88</v>
      </c>
      <c r="I361" s="2">
        <f>'Moving Avg'!H361</f>
        <v>7.0038445000000014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  <c r="M361" s="8">
        <f t="shared" si="50"/>
        <v>25</v>
      </c>
      <c r="N361" s="8">
        <f t="shared" si="51"/>
        <v>0</v>
      </c>
      <c r="O361" s="8">
        <f t="shared" si="52"/>
        <v>0</v>
      </c>
      <c r="P361" s="8">
        <f t="shared" si="53"/>
        <v>83.5</v>
      </c>
      <c r="Q361" s="9">
        <f t="shared" si="54"/>
        <v>21.274999999999999</v>
      </c>
      <c r="R361" s="9">
        <f t="shared" si="55"/>
        <v>25.875</v>
      </c>
      <c r="S361" s="9">
        <f t="shared" si="56"/>
        <v>41.325000000000003</v>
      </c>
      <c r="T361" s="9">
        <f t="shared" si="57"/>
        <v>27.125</v>
      </c>
      <c r="U361" s="8">
        <f t="shared" si="58"/>
        <v>29.491666666666664</v>
      </c>
      <c r="V361" s="8">
        <f t="shared" si="59"/>
        <v>28.9</v>
      </c>
    </row>
    <row r="362" spans="1:22" ht="13.5" x14ac:dyDescent="0.25">
      <c r="A362" s="3">
        <f>RSI!A362</f>
        <v>42529</v>
      </c>
      <c r="B362" s="2">
        <f>RSI!B362</f>
        <v>5.73</v>
      </c>
      <c r="C362" s="2">
        <f>RSI!I362</f>
        <v>46.643906324243325</v>
      </c>
      <c r="D362" s="2">
        <f>MACD!E362</f>
        <v>8.3323397381794173E-2</v>
      </c>
      <c r="E362" s="2">
        <f>MACD!F362</f>
        <v>4.5465480249303782E-3</v>
      </c>
      <c r="F362" s="2">
        <f>'Moving Avg'!D362</f>
        <v>5.6760000000000002</v>
      </c>
      <c r="G362" s="2">
        <f>'Moving Avg'!F362</f>
        <v>5.8134999999999994</v>
      </c>
      <c r="H362" s="2">
        <f>'Moving Avg'!G362</f>
        <v>5.8586000000000009</v>
      </c>
      <c r="I362" s="2">
        <f>'Moving Avg'!H362</f>
        <v>6.9882885000000012</v>
      </c>
      <c r="J362" s="6" t="str">
        <f>OBV!F362</f>
        <v>BULLISH</v>
      </c>
      <c r="K362" s="6" t="str">
        <f>OBV!G362</f>
        <v>NEUTRAL</v>
      </c>
      <c r="L362" s="6" t="str">
        <f>OBV!H362</f>
        <v>CONFIRMED BULLISH</v>
      </c>
      <c r="M362" s="8">
        <f t="shared" si="50"/>
        <v>25</v>
      </c>
      <c r="N362" s="8">
        <f t="shared" si="51"/>
        <v>0</v>
      </c>
      <c r="O362" s="8">
        <f t="shared" si="52"/>
        <v>0</v>
      </c>
      <c r="P362" s="8">
        <f t="shared" si="53"/>
        <v>83.5</v>
      </c>
      <c r="Q362" s="9">
        <f t="shared" si="54"/>
        <v>21.274999999999999</v>
      </c>
      <c r="R362" s="9">
        <f t="shared" si="55"/>
        <v>25.875</v>
      </c>
      <c r="S362" s="9">
        <f t="shared" si="56"/>
        <v>41.325000000000003</v>
      </c>
      <c r="T362" s="9">
        <f t="shared" si="57"/>
        <v>27.125</v>
      </c>
      <c r="U362" s="8">
        <f t="shared" si="58"/>
        <v>29.491666666666664</v>
      </c>
      <c r="V362" s="8">
        <f t="shared" si="59"/>
        <v>28.9</v>
      </c>
    </row>
    <row r="363" spans="1:22" ht="13.5" x14ac:dyDescent="0.25">
      <c r="A363" s="3">
        <f>RSI!A363</f>
        <v>42530</v>
      </c>
      <c r="B363" s="2">
        <f>RSI!B363</f>
        <v>5.74</v>
      </c>
      <c r="C363" s="2">
        <f>RSI!I363</f>
        <v>47.265368853206802</v>
      </c>
      <c r="D363" s="2">
        <f>MACD!E363</f>
        <v>7.6371635912537705E-2</v>
      </c>
      <c r="E363" s="2">
        <f>MACD!F363</f>
        <v>1.8911565602451844E-2</v>
      </c>
      <c r="F363" s="2">
        <f>'Moving Avg'!D363</f>
        <v>5.6840000000000002</v>
      </c>
      <c r="G363" s="2">
        <f>'Moving Avg'!F363</f>
        <v>5.81</v>
      </c>
      <c r="H363" s="2">
        <f>'Moving Avg'!G363</f>
        <v>5.837600000000001</v>
      </c>
      <c r="I363" s="2">
        <f>'Moving Avg'!H363</f>
        <v>6.9727825000000019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  <c r="M363" s="8">
        <f t="shared" si="50"/>
        <v>25</v>
      </c>
      <c r="N363" s="8">
        <f t="shared" si="51"/>
        <v>0</v>
      </c>
      <c r="O363" s="8">
        <f t="shared" si="52"/>
        <v>0</v>
      </c>
      <c r="P363" s="8">
        <f t="shared" si="53"/>
        <v>83.5</v>
      </c>
      <c r="Q363" s="9">
        <f t="shared" si="54"/>
        <v>21.274999999999999</v>
      </c>
      <c r="R363" s="9">
        <f t="shared" si="55"/>
        <v>25.875</v>
      </c>
      <c r="S363" s="9">
        <f t="shared" si="56"/>
        <v>41.325000000000003</v>
      </c>
      <c r="T363" s="9">
        <f t="shared" si="57"/>
        <v>27.125</v>
      </c>
      <c r="U363" s="8">
        <f t="shared" si="58"/>
        <v>29.491666666666664</v>
      </c>
      <c r="V363" s="8">
        <f t="shared" si="59"/>
        <v>28.9</v>
      </c>
    </row>
    <row r="364" spans="1:22" ht="13.5" x14ac:dyDescent="0.25">
      <c r="A364" s="3">
        <f>RSI!A364</f>
        <v>42531</v>
      </c>
      <c r="B364" s="2">
        <f>RSI!B364</f>
        <v>5.74</v>
      </c>
      <c r="C364" s="2">
        <f>RSI!I364</f>
        <v>47.265368853206802</v>
      </c>
      <c r="D364" s="2">
        <f>MACD!E364</f>
        <v>7.0738527799444562E-2</v>
      </c>
      <c r="E364" s="2">
        <f>MACD!F364</f>
        <v>2.927695804185039E-2</v>
      </c>
      <c r="F364" s="2">
        <f>'Moving Avg'!D364</f>
        <v>5.7120000000000006</v>
      </c>
      <c r="G364" s="2">
        <f>'Moving Avg'!F364</f>
        <v>5.7979999999999992</v>
      </c>
      <c r="H364" s="2">
        <f>'Moving Avg'!G364</f>
        <v>5.816600000000002</v>
      </c>
      <c r="I364" s="2">
        <f>'Moving Avg'!H364</f>
        <v>6.9559630000000015</v>
      </c>
      <c r="J364" s="6" t="str">
        <f>OBV!F364</f>
        <v>BULLISH</v>
      </c>
      <c r="K364" s="6" t="str">
        <f>OBV!G364</f>
        <v>NEUTRAL</v>
      </c>
      <c r="L364" s="6" t="str">
        <f>OBV!H364</f>
        <v>CONFIRMED BULLISH</v>
      </c>
      <c r="M364" s="8">
        <f t="shared" si="50"/>
        <v>25</v>
      </c>
      <c r="N364" s="8">
        <f t="shared" si="51"/>
        <v>0</v>
      </c>
      <c r="O364" s="8">
        <f t="shared" si="52"/>
        <v>0</v>
      </c>
      <c r="P364" s="8">
        <f t="shared" si="53"/>
        <v>83.5</v>
      </c>
      <c r="Q364" s="9">
        <f t="shared" si="54"/>
        <v>21.274999999999999</v>
      </c>
      <c r="R364" s="9">
        <f t="shared" si="55"/>
        <v>25.875</v>
      </c>
      <c r="S364" s="9">
        <f t="shared" si="56"/>
        <v>41.325000000000003</v>
      </c>
      <c r="T364" s="9">
        <f t="shared" si="57"/>
        <v>27.125</v>
      </c>
      <c r="U364" s="8">
        <f t="shared" si="58"/>
        <v>29.491666666666664</v>
      </c>
      <c r="V364" s="8">
        <f t="shared" si="59"/>
        <v>28.9</v>
      </c>
    </row>
    <row r="365" spans="1:22" ht="13.5" x14ac:dyDescent="0.25">
      <c r="A365" s="3">
        <f>RSI!A365</f>
        <v>42534</v>
      </c>
      <c r="B365" s="2">
        <f>RSI!B365</f>
        <v>5.74</v>
      </c>
      <c r="C365" s="2">
        <f>RSI!I365</f>
        <v>47.265368853206802</v>
      </c>
      <c r="D365" s="2">
        <f>MACD!E365</f>
        <v>5.0818132237340663E-2</v>
      </c>
      <c r="E365" s="2">
        <f>MACD!F365</f>
        <v>3.3585192880948446E-2</v>
      </c>
      <c r="F365" s="2">
        <f>'Moving Avg'!D365</f>
        <v>5.74</v>
      </c>
      <c r="G365" s="2">
        <f>'Moving Avg'!F365</f>
        <v>5.7864999999999984</v>
      </c>
      <c r="H365" s="2">
        <f>'Moving Avg'!G365</f>
        <v>5.7948000000000004</v>
      </c>
      <c r="I365" s="2">
        <f>'Moving Avg'!H365</f>
        <v>6.939143500000001</v>
      </c>
      <c r="J365" s="6" t="str">
        <f>OBV!F365</f>
        <v>BULLISH</v>
      </c>
      <c r="K365" s="6" t="str">
        <f>OBV!G365</f>
        <v>NEUTRAL</v>
      </c>
      <c r="L365" s="6" t="str">
        <f>OBV!H365</f>
        <v>CONFIRMED BULLISH</v>
      </c>
      <c r="M365" s="8">
        <f t="shared" si="50"/>
        <v>25</v>
      </c>
      <c r="N365" s="8">
        <f t="shared" si="51"/>
        <v>0</v>
      </c>
      <c r="O365" s="8">
        <f t="shared" si="52"/>
        <v>0</v>
      </c>
      <c r="P365" s="8">
        <f t="shared" si="53"/>
        <v>83.5</v>
      </c>
      <c r="Q365" s="9">
        <f t="shared" si="54"/>
        <v>21.274999999999999</v>
      </c>
      <c r="R365" s="9">
        <f t="shared" si="55"/>
        <v>25.875</v>
      </c>
      <c r="S365" s="9">
        <f t="shared" si="56"/>
        <v>41.325000000000003</v>
      </c>
      <c r="T365" s="9">
        <f t="shared" si="57"/>
        <v>27.125</v>
      </c>
      <c r="U365" s="8">
        <f t="shared" si="58"/>
        <v>29.491666666666664</v>
      </c>
      <c r="V365" s="8">
        <f t="shared" si="59"/>
        <v>28.9</v>
      </c>
    </row>
    <row r="366" spans="1:22" ht="13.5" x14ac:dyDescent="0.25">
      <c r="A366" s="3">
        <f>RSI!A366</f>
        <v>42535</v>
      </c>
      <c r="B366" s="2">
        <f>RSI!B366</f>
        <v>5.57</v>
      </c>
      <c r="C366" s="2">
        <f>RSI!I366</f>
        <v>37.893977301307196</v>
      </c>
      <c r="D366" s="2">
        <f>MACD!E366</f>
        <v>4.6768612839825252E-2</v>
      </c>
      <c r="E366" s="2">
        <f>MACD!F366</f>
        <v>3.622187687272381E-2</v>
      </c>
      <c r="F366" s="2">
        <f>'Moving Avg'!D366</f>
        <v>5.7040000000000006</v>
      </c>
      <c r="G366" s="2">
        <f>'Moving Avg'!F366</f>
        <v>5.7664999999999988</v>
      </c>
      <c r="H366" s="2">
        <f>'Moving Avg'!G366</f>
        <v>5.7696000000000014</v>
      </c>
      <c r="I366" s="2">
        <f>'Moving Avg'!H366</f>
        <v>6.9201129999999997</v>
      </c>
      <c r="J366" s="6" t="str">
        <f>OBV!F366</f>
        <v>BULLISH</v>
      </c>
      <c r="K366" s="6" t="str">
        <f>OBV!G366</f>
        <v>NEUTRAL</v>
      </c>
      <c r="L366" s="6" t="str">
        <f>OBV!H366</f>
        <v>BULLISH DIVERGENCE</v>
      </c>
      <c r="M366" s="8">
        <f t="shared" si="50"/>
        <v>25</v>
      </c>
      <c r="N366" s="8">
        <f t="shared" si="51"/>
        <v>0</v>
      </c>
      <c r="O366" s="8">
        <f t="shared" si="52"/>
        <v>0</v>
      </c>
      <c r="P366" s="8">
        <f t="shared" si="53"/>
        <v>66.5</v>
      </c>
      <c r="Q366" s="9">
        <f t="shared" si="54"/>
        <v>18.725000000000001</v>
      </c>
      <c r="R366" s="9">
        <f t="shared" si="55"/>
        <v>21.625</v>
      </c>
      <c r="S366" s="9">
        <f t="shared" si="56"/>
        <v>33.674999999999997</v>
      </c>
      <c r="T366" s="9">
        <f t="shared" si="57"/>
        <v>22.875</v>
      </c>
      <c r="U366" s="8">
        <f t="shared" si="58"/>
        <v>24.675000000000001</v>
      </c>
      <c r="V366" s="8">
        <f t="shared" si="59"/>
        <v>24.225000000000001</v>
      </c>
    </row>
    <row r="367" spans="1:22" ht="13.5" x14ac:dyDescent="0.25">
      <c r="A367" s="3">
        <f>RSI!A367</f>
        <v>42536</v>
      </c>
      <c r="B367" s="2">
        <f>RSI!B367</f>
        <v>5.73</v>
      </c>
      <c r="C367" s="2">
        <f>RSI!I367</f>
        <v>48.286494567202503</v>
      </c>
      <c r="D367" s="2">
        <f>MACD!E367</f>
        <v>3.2692566441888893E-2</v>
      </c>
      <c r="E367" s="2">
        <f>MACD!F367</f>
        <v>3.5516014786556832E-2</v>
      </c>
      <c r="F367" s="2">
        <f>'Moving Avg'!D367</f>
        <v>5.7039999999999997</v>
      </c>
      <c r="G367" s="2">
        <f>'Moving Avg'!F367</f>
        <v>5.762999999999999</v>
      </c>
      <c r="H367" s="2">
        <f>'Moving Avg'!G367</f>
        <v>5.7554000000000007</v>
      </c>
      <c r="I367" s="2">
        <f>'Moving Avg'!H367</f>
        <v>6.9018824999999993</v>
      </c>
      <c r="J367" s="6" t="str">
        <f>OBV!F367</f>
        <v>BULLISH</v>
      </c>
      <c r="K367" s="6" t="str">
        <f>OBV!G367</f>
        <v>NEUTRAL</v>
      </c>
      <c r="L367" s="6" t="str">
        <f>OBV!H367</f>
        <v>NEUTRAL</v>
      </c>
      <c r="M367" s="8">
        <f t="shared" si="50"/>
        <v>25</v>
      </c>
      <c r="N367" s="8">
        <f t="shared" si="51"/>
        <v>45</v>
      </c>
      <c r="O367" s="8">
        <f t="shared" si="52"/>
        <v>0</v>
      </c>
      <c r="P367" s="8">
        <f t="shared" si="53"/>
        <v>49.5</v>
      </c>
      <c r="Q367" s="9">
        <f t="shared" si="54"/>
        <v>31.925000000000001</v>
      </c>
      <c r="R367" s="9">
        <f t="shared" si="55"/>
        <v>26.375</v>
      </c>
      <c r="S367" s="9">
        <f t="shared" si="56"/>
        <v>32.775000000000006</v>
      </c>
      <c r="T367" s="9">
        <f t="shared" si="57"/>
        <v>29.875</v>
      </c>
      <c r="U367" s="8">
        <f t="shared" si="58"/>
        <v>30.358333333333334</v>
      </c>
      <c r="V367" s="8">
        <f t="shared" si="59"/>
        <v>30.237500000000001</v>
      </c>
    </row>
    <row r="368" spans="1:22" ht="13.5" x14ac:dyDescent="0.25">
      <c r="A368" s="3">
        <f>RSI!A368</f>
        <v>42537</v>
      </c>
      <c r="B368" s="2">
        <f>RSI!B368</f>
        <v>5.73</v>
      </c>
      <c r="C368" s="2">
        <f>RSI!I368</f>
        <v>48.286494567202503</v>
      </c>
      <c r="D368" s="2">
        <f>MACD!E368</f>
        <v>2.0949879760406631E-2</v>
      </c>
      <c r="E368" s="2">
        <f>MACD!F368</f>
        <v>3.2602787781326796E-2</v>
      </c>
      <c r="F368" s="2">
        <f>'Moving Avg'!D368</f>
        <v>5.702</v>
      </c>
      <c r="G368" s="2">
        <f>'Moving Avg'!F368</f>
        <v>5.7510000000000003</v>
      </c>
      <c r="H368" s="2">
        <f>'Moving Avg'!G368</f>
        <v>5.7458</v>
      </c>
      <c r="I368" s="2">
        <f>'Moving Avg'!H368</f>
        <v>6.8836519999999988</v>
      </c>
      <c r="J368" s="6" t="str">
        <f>OBV!F368</f>
        <v>BULLISH</v>
      </c>
      <c r="K368" s="6" t="str">
        <f>OBV!G368</f>
        <v>NEUTRAL</v>
      </c>
      <c r="L368" s="6" t="str">
        <f>OBV!H368</f>
        <v>BULLISH DIVERGENCE</v>
      </c>
      <c r="M368" s="8">
        <f t="shared" si="50"/>
        <v>25</v>
      </c>
      <c r="N368" s="8">
        <f t="shared" si="51"/>
        <v>45</v>
      </c>
      <c r="O368" s="8">
        <f t="shared" si="52"/>
        <v>0</v>
      </c>
      <c r="P368" s="8">
        <f t="shared" si="53"/>
        <v>66.5</v>
      </c>
      <c r="Q368" s="9">
        <f t="shared" si="54"/>
        <v>34.475000000000001</v>
      </c>
      <c r="R368" s="9">
        <f t="shared" si="55"/>
        <v>30.625</v>
      </c>
      <c r="S368" s="9">
        <f t="shared" si="56"/>
        <v>40.424999999999997</v>
      </c>
      <c r="T368" s="9">
        <f t="shared" si="57"/>
        <v>34.125</v>
      </c>
      <c r="U368" s="8">
        <f t="shared" si="58"/>
        <v>35.174999999999997</v>
      </c>
      <c r="V368" s="8">
        <f t="shared" si="59"/>
        <v>34.912499999999994</v>
      </c>
    </row>
    <row r="369" spans="1:22" ht="13.5" x14ac:dyDescent="0.25">
      <c r="A369" s="3">
        <f>RSI!A369</f>
        <v>42538</v>
      </c>
      <c r="B369" s="2">
        <f>RSI!B369</f>
        <v>5.73</v>
      </c>
      <c r="C369" s="2">
        <f>RSI!I369</f>
        <v>48.286494567202503</v>
      </c>
      <c r="D369" s="2">
        <f>MACD!E369</f>
        <v>-4.215471682469385E-3</v>
      </c>
      <c r="E369" s="2">
        <f>MACD!F369</f>
        <v>2.5239135888567563E-2</v>
      </c>
      <c r="F369" s="2">
        <f>'Moving Avg'!D369</f>
        <v>5.7</v>
      </c>
      <c r="G369" s="2">
        <f>'Moving Avg'!F369</f>
        <v>5.7390000000000008</v>
      </c>
      <c r="H369" s="2">
        <f>'Moving Avg'!G369</f>
        <v>5.7397999999999998</v>
      </c>
      <c r="I369" s="2">
        <f>'Moving Avg'!H369</f>
        <v>6.8668064999999991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  <c r="M369" s="8">
        <f t="shared" si="50"/>
        <v>25</v>
      </c>
      <c r="N369" s="8">
        <f t="shared" si="51"/>
        <v>100</v>
      </c>
      <c r="O369" s="8">
        <f t="shared" si="52"/>
        <v>0</v>
      </c>
      <c r="P369" s="8">
        <f t="shared" si="53"/>
        <v>66.5</v>
      </c>
      <c r="Q369" s="9">
        <f t="shared" si="54"/>
        <v>53.725000000000001</v>
      </c>
      <c r="R369" s="9">
        <f t="shared" si="55"/>
        <v>41.625</v>
      </c>
      <c r="S369" s="9">
        <f t="shared" si="56"/>
        <v>48.674999999999997</v>
      </c>
      <c r="T369" s="9">
        <f t="shared" si="57"/>
        <v>47.875</v>
      </c>
      <c r="U369" s="8">
        <f t="shared" si="58"/>
        <v>48.008333333333326</v>
      </c>
      <c r="V369" s="8">
        <f t="shared" si="59"/>
        <v>47.974999999999994</v>
      </c>
    </row>
    <row r="370" spans="1:22" ht="13.5" x14ac:dyDescent="0.25">
      <c r="A370" s="3">
        <f>RSI!A370</f>
        <v>42541</v>
      </c>
      <c r="B370" s="2">
        <f>RSI!B370</f>
        <v>5.48</v>
      </c>
      <c r="C370" s="2">
        <f>RSI!I370</f>
        <v>36.39982048696838</v>
      </c>
      <c r="D370" s="2">
        <f>MACD!E370</f>
        <v>-6.8468385202509197E-3</v>
      </c>
      <c r="E370" s="2">
        <f>MACD!F370</f>
        <v>1.8821941006803868E-2</v>
      </c>
      <c r="F370" s="2">
        <f>'Moving Avg'!D370</f>
        <v>5.6480000000000006</v>
      </c>
      <c r="G370" s="2">
        <f>'Moving Avg'!F370</f>
        <v>5.7170000000000005</v>
      </c>
      <c r="H370" s="2">
        <f>'Moving Avg'!G370</f>
        <v>5.7294000000000009</v>
      </c>
      <c r="I370" s="2">
        <f>'Moving Avg'!H370</f>
        <v>6.851170999999999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0"/>
        <v>25</v>
      </c>
      <c r="N370" s="8">
        <f t="shared" si="51"/>
        <v>100</v>
      </c>
      <c r="O370" s="8">
        <f t="shared" si="52"/>
        <v>0</v>
      </c>
      <c r="P370" s="8">
        <f t="shared" si="53"/>
        <v>16.5</v>
      </c>
      <c r="Q370" s="9">
        <f t="shared" si="54"/>
        <v>46.225000000000001</v>
      </c>
      <c r="R370" s="9">
        <f t="shared" si="55"/>
        <v>29.125</v>
      </c>
      <c r="S370" s="9">
        <f t="shared" si="56"/>
        <v>26.175000000000001</v>
      </c>
      <c r="T370" s="9">
        <f t="shared" si="57"/>
        <v>35.375</v>
      </c>
      <c r="U370" s="8">
        <f t="shared" si="58"/>
        <v>33.841666666666661</v>
      </c>
      <c r="V370" s="8">
        <f t="shared" si="59"/>
        <v>34.224999999999994</v>
      </c>
    </row>
    <row r="371" spans="1:22" ht="13.5" x14ac:dyDescent="0.25">
      <c r="A371" s="3">
        <f>RSI!A371</f>
        <v>42542</v>
      </c>
      <c r="B371" s="2">
        <f>RSI!B371</f>
        <v>5.5</v>
      </c>
      <c r="C371" s="2">
        <f>RSI!I371</f>
        <v>37.720669816713624</v>
      </c>
      <c r="D371" s="2">
        <f>MACD!E371</f>
        <v>1.4132538897674074E-2</v>
      </c>
      <c r="E371" s="2">
        <f>MACD!F371</f>
        <v>1.788406058497791E-2</v>
      </c>
      <c r="F371" s="2">
        <f>'Moving Avg'!D371</f>
        <v>5.6340000000000003</v>
      </c>
      <c r="G371" s="2">
        <f>'Moving Avg'!F371</f>
        <v>5.6970000000000001</v>
      </c>
      <c r="H371" s="2">
        <f>'Moving Avg'!G371</f>
        <v>5.7230000000000016</v>
      </c>
      <c r="I371" s="2">
        <f>'Moving Avg'!H371</f>
        <v>6.8356354999999995</v>
      </c>
      <c r="J371" s="6" t="str">
        <f>OBV!F371</f>
        <v>BULLISH</v>
      </c>
      <c r="K371" s="6" t="str">
        <f>OBV!G371</f>
        <v>NEUTRAL</v>
      </c>
      <c r="L371" s="6" t="str">
        <f>OBV!H371</f>
        <v>BULLISH DIVERGENCE</v>
      </c>
      <c r="M371" s="8">
        <f t="shared" si="50"/>
        <v>25</v>
      </c>
      <c r="N371" s="8">
        <f t="shared" si="51"/>
        <v>45</v>
      </c>
      <c r="O371" s="8">
        <f t="shared" si="52"/>
        <v>0</v>
      </c>
      <c r="P371" s="8">
        <f t="shared" si="53"/>
        <v>66.5</v>
      </c>
      <c r="Q371" s="9">
        <f t="shared" si="54"/>
        <v>34.475000000000001</v>
      </c>
      <c r="R371" s="9">
        <f t="shared" si="55"/>
        <v>30.625</v>
      </c>
      <c r="S371" s="9">
        <f t="shared" si="56"/>
        <v>40.424999999999997</v>
      </c>
      <c r="T371" s="9">
        <f t="shared" si="57"/>
        <v>34.125</v>
      </c>
      <c r="U371" s="8">
        <f t="shared" si="58"/>
        <v>35.174999999999997</v>
      </c>
      <c r="V371" s="8">
        <f t="shared" si="59"/>
        <v>34.912499999999994</v>
      </c>
    </row>
    <row r="372" spans="1:22" ht="13.5" x14ac:dyDescent="0.25">
      <c r="A372" s="3">
        <f>RSI!A372</f>
        <v>42543</v>
      </c>
      <c r="B372" s="2">
        <f>RSI!B372</f>
        <v>5.5</v>
      </c>
      <c r="C372" s="2">
        <f>RSI!I372</f>
        <v>37.720669816713624</v>
      </c>
      <c r="D372" s="2">
        <f>MACD!E372</f>
        <v>3.0180398254763929E-2</v>
      </c>
      <c r="E372" s="2">
        <f>MACD!F372</f>
        <v>2.0343328118935113E-2</v>
      </c>
      <c r="F372" s="2">
        <f>'Moving Avg'!D372</f>
        <v>5.5880000000000001</v>
      </c>
      <c r="G372" s="2">
        <f>'Moving Avg'!F372</f>
        <v>5.6770000000000014</v>
      </c>
      <c r="H372" s="2">
        <f>'Moving Avg'!G372</f>
        <v>5.7178000000000004</v>
      </c>
      <c r="I372" s="2">
        <f>'Moving Avg'!H372</f>
        <v>6.8201000000000001</v>
      </c>
      <c r="J372" s="6" t="str">
        <f>OBV!F372</f>
        <v>BULLISH</v>
      </c>
      <c r="K372" s="6" t="str">
        <f>OBV!G372</f>
        <v>NEUTRAL</v>
      </c>
      <c r="L372" s="6" t="str">
        <f>OBV!H372</f>
        <v>BULLISH DIVERGENCE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66.5</v>
      </c>
      <c r="Q372" s="9">
        <f t="shared" si="54"/>
        <v>18.725000000000001</v>
      </c>
      <c r="R372" s="9">
        <f t="shared" si="55"/>
        <v>21.625</v>
      </c>
      <c r="S372" s="9">
        <f t="shared" si="56"/>
        <v>33.674999999999997</v>
      </c>
      <c r="T372" s="9">
        <f t="shared" si="57"/>
        <v>22.875</v>
      </c>
      <c r="U372" s="8">
        <f t="shared" si="58"/>
        <v>24.675000000000001</v>
      </c>
      <c r="V372" s="8">
        <f t="shared" si="59"/>
        <v>24.225000000000001</v>
      </c>
    </row>
    <row r="373" spans="1:22" ht="13.5" x14ac:dyDescent="0.25">
      <c r="A373" s="3">
        <f>RSI!A373</f>
        <v>42544</v>
      </c>
      <c r="B373" s="2">
        <f>RSI!B373</f>
        <v>5.5</v>
      </c>
      <c r="C373" s="2">
        <f>RSI!I373</f>
        <v>37.720669816713624</v>
      </c>
      <c r="D373" s="2">
        <f>MACD!E373</f>
        <v>4.6569115434765607E-2</v>
      </c>
      <c r="E373" s="2">
        <f>MACD!F373</f>
        <v>2.5588485582101216E-2</v>
      </c>
      <c r="F373" s="2">
        <f>'Moving Avg'!D373</f>
        <v>5.5419999999999998</v>
      </c>
      <c r="G373" s="2">
        <f>'Moving Avg'!F373</f>
        <v>5.6620000000000008</v>
      </c>
      <c r="H373" s="2">
        <f>'Moving Avg'!G373</f>
        <v>5.7160000000000002</v>
      </c>
      <c r="I373" s="2">
        <f>'Moving Avg'!H373</f>
        <v>6.8032744999999988</v>
      </c>
      <c r="J373" s="6" t="str">
        <f>OBV!F373</f>
        <v>BULLISH</v>
      </c>
      <c r="K373" s="6" t="str">
        <f>OBV!G373</f>
        <v>NEUTRAL</v>
      </c>
      <c r="L373" s="6" t="str">
        <f>OBV!H373</f>
        <v>BULLISH DIVERGENCE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66.5</v>
      </c>
      <c r="Q373" s="9">
        <f t="shared" si="54"/>
        <v>18.725000000000001</v>
      </c>
      <c r="R373" s="9">
        <f t="shared" si="55"/>
        <v>21.625</v>
      </c>
      <c r="S373" s="9">
        <f t="shared" si="56"/>
        <v>33.674999999999997</v>
      </c>
      <c r="T373" s="9">
        <f t="shared" si="57"/>
        <v>22.875</v>
      </c>
      <c r="U373" s="8">
        <f t="shared" si="58"/>
        <v>24.675000000000001</v>
      </c>
      <c r="V373" s="8">
        <f t="shared" si="59"/>
        <v>24.225000000000001</v>
      </c>
    </row>
    <row r="374" spans="1:22" ht="13.5" x14ac:dyDescent="0.25">
      <c r="A374" s="3">
        <f>RSI!A374</f>
        <v>42545</v>
      </c>
      <c r="B374" s="2">
        <f>RSI!B374</f>
        <v>5.4</v>
      </c>
      <c r="C374" s="2">
        <f>RSI!I374</f>
        <v>33.390173541413048</v>
      </c>
      <c r="D374" s="2">
        <f>MACD!E374</f>
        <v>6.9021026439783917E-2</v>
      </c>
      <c r="E374" s="2">
        <f>MACD!F374</f>
        <v>3.4274993753637753E-2</v>
      </c>
      <c r="F374" s="2">
        <f>'Moving Avg'!D374</f>
        <v>5.4760000000000009</v>
      </c>
      <c r="G374" s="2">
        <f>'Moving Avg'!F374</f>
        <v>5.6420000000000012</v>
      </c>
      <c r="H374" s="2">
        <f>'Moving Avg'!G374</f>
        <v>5.7151999999999994</v>
      </c>
      <c r="I374" s="2">
        <f>'Moving Avg'!H374</f>
        <v>6.7846595000000001</v>
      </c>
      <c r="J374" s="6" t="str">
        <f>OBV!F374</f>
        <v>BULLISH</v>
      </c>
      <c r="K374" s="6" t="str">
        <f>OBV!G374</f>
        <v>NEUTRAL</v>
      </c>
      <c r="L374" s="6" t="str">
        <f>OBV!H374</f>
        <v>BULLISH DIVERGENCE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66.5</v>
      </c>
      <c r="Q374" s="9">
        <f t="shared" si="54"/>
        <v>18.725000000000001</v>
      </c>
      <c r="R374" s="9">
        <f t="shared" si="55"/>
        <v>21.625</v>
      </c>
      <c r="S374" s="9">
        <f t="shared" si="56"/>
        <v>33.674999999999997</v>
      </c>
      <c r="T374" s="9">
        <f t="shared" si="57"/>
        <v>22.875</v>
      </c>
      <c r="U374" s="8">
        <f t="shared" si="58"/>
        <v>24.675000000000001</v>
      </c>
      <c r="V374" s="8">
        <f t="shared" si="59"/>
        <v>24.225000000000001</v>
      </c>
    </row>
    <row r="375" spans="1:22" ht="13.5" x14ac:dyDescent="0.25">
      <c r="A375" s="3">
        <f>RSI!A375</f>
        <v>42548</v>
      </c>
      <c r="B375" s="2">
        <f>RSI!B375</f>
        <v>5.54</v>
      </c>
      <c r="C375" s="2">
        <f>RSI!I375</f>
        <v>43.218466817489642</v>
      </c>
      <c r="D375" s="2">
        <f>MACD!E375</f>
        <v>7.9329264105370889E-2</v>
      </c>
      <c r="E375" s="2">
        <f>MACD!F375</f>
        <v>4.3285847823984383E-2</v>
      </c>
      <c r="F375" s="2">
        <f>'Moving Avg'!D375</f>
        <v>5.4879999999999995</v>
      </c>
      <c r="G375" s="2">
        <f>'Moving Avg'!F375</f>
        <v>5.6340000000000021</v>
      </c>
      <c r="H375" s="2">
        <f>'Moving Avg'!G375</f>
        <v>5.7203999999999997</v>
      </c>
      <c r="I375" s="2">
        <f>'Moving Avg'!H375</f>
        <v>6.7667444999999997</v>
      </c>
      <c r="J375" s="6" t="str">
        <f>OBV!F375</f>
        <v>BULLISH</v>
      </c>
      <c r="K375" s="6" t="str">
        <f>OBV!G375</f>
        <v>STRONG</v>
      </c>
      <c r="L375" s="6" t="str">
        <f>OBV!H375</f>
        <v>CONFIRMED BULLISH</v>
      </c>
      <c r="M375" s="8">
        <f t="shared" si="50"/>
        <v>25</v>
      </c>
      <c r="N375" s="8">
        <f t="shared" si="51"/>
        <v>0</v>
      </c>
      <c r="O375" s="8">
        <f t="shared" si="52"/>
        <v>0</v>
      </c>
      <c r="P375" s="8">
        <f t="shared" si="53"/>
        <v>100</v>
      </c>
      <c r="Q375" s="9">
        <f t="shared" si="54"/>
        <v>23.75</v>
      </c>
      <c r="R375" s="9">
        <f t="shared" si="55"/>
        <v>30</v>
      </c>
      <c r="S375" s="9">
        <f t="shared" si="56"/>
        <v>48.75</v>
      </c>
      <c r="T375" s="9">
        <f t="shared" si="57"/>
        <v>31.25</v>
      </c>
      <c r="U375" s="8">
        <f t="shared" si="58"/>
        <v>34.166666666666664</v>
      </c>
      <c r="V375" s="8">
        <f t="shared" si="59"/>
        <v>33.4375</v>
      </c>
    </row>
    <row r="376" spans="1:22" ht="13.5" x14ac:dyDescent="0.25">
      <c r="A376" s="3">
        <f>RSI!A376</f>
        <v>42549</v>
      </c>
      <c r="B376" s="2">
        <f>RSI!B376</f>
        <v>5.7</v>
      </c>
      <c r="C376" s="2">
        <f>RSI!I376</f>
        <v>51.945225710699759</v>
      </c>
      <c r="D376" s="2">
        <f>MACD!E376</f>
        <v>5.0774985762393143E-2</v>
      </c>
      <c r="E376" s="2">
        <f>MACD!F376</f>
        <v>4.4783675411666141E-2</v>
      </c>
      <c r="F376" s="2">
        <f>'Moving Avg'!D376</f>
        <v>5.5279999999999996</v>
      </c>
      <c r="G376" s="2">
        <f>'Moving Avg'!F376</f>
        <v>5.6340000000000021</v>
      </c>
      <c r="H376" s="2">
        <f>'Moving Avg'!G376</f>
        <v>5.7257999999999996</v>
      </c>
      <c r="I376" s="2">
        <f>'Moving Avg'!H376</f>
        <v>6.749223500000002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0"/>
        <v>25</v>
      </c>
      <c r="N376" s="8">
        <f t="shared" si="51"/>
        <v>0</v>
      </c>
      <c r="O376" s="8">
        <f t="shared" si="52"/>
        <v>0</v>
      </c>
      <c r="P376" s="8">
        <f t="shared" si="53"/>
        <v>83.5</v>
      </c>
      <c r="Q376" s="9">
        <f t="shared" si="54"/>
        <v>21.274999999999999</v>
      </c>
      <c r="R376" s="9">
        <f t="shared" si="55"/>
        <v>25.875</v>
      </c>
      <c r="S376" s="9">
        <f t="shared" si="56"/>
        <v>41.325000000000003</v>
      </c>
      <c r="T376" s="9">
        <f t="shared" si="57"/>
        <v>27.125</v>
      </c>
      <c r="U376" s="8">
        <f t="shared" si="58"/>
        <v>29.491666666666664</v>
      </c>
      <c r="V376" s="8">
        <f t="shared" si="59"/>
        <v>28.9</v>
      </c>
    </row>
    <row r="377" spans="1:22" ht="13.5" x14ac:dyDescent="0.25">
      <c r="A377" s="3">
        <f>RSI!A377</f>
        <v>42550</v>
      </c>
      <c r="B377" s="2">
        <f>RSI!B377</f>
        <v>5.8</v>
      </c>
      <c r="C377" s="2">
        <f>RSI!I377</f>
        <v>56.450241468262227</v>
      </c>
      <c r="D377" s="2">
        <f>MACD!E377</f>
        <v>4.3551263576158128E-2</v>
      </c>
      <c r="E377" s="2">
        <f>MACD!F377</f>
        <v>4.4537193044564542E-2</v>
      </c>
      <c r="F377" s="2">
        <f>'Moving Avg'!D377</f>
        <v>5.5880000000000001</v>
      </c>
      <c r="G377" s="2">
        <f>'Moving Avg'!F377</f>
        <v>5.6390000000000011</v>
      </c>
      <c r="H377" s="2">
        <f>'Moving Avg'!G377</f>
        <v>5.7299999999999986</v>
      </c>
      <c r="I377" s="2">
        <f>'Moving Avg'!H377</f>
        <v>6.7322025000000005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83.5</v>
      </c>
      <c r="Q377" s="9">
        <f t="shared" si="54"/>
        <v>37.024999999999999</v>
      </c>
      <c r="R377" s="9">
        <f t="shared" si="55"/>
        <v>34.875</v>
      </c>
      <c r="S377" s="9">
        <f t="shared" si="56"/>
        <v>48.075000000000003</v>
      </c>
      <c r="T377" s="9">
        <f t="shared" si="57"/>
        <v>38.375</v>
      </c>
      <c r="U377" s="8">
        <f t="shared" si="58"/>
        <v>39.991666666666667</v>
      </c>
      <c r="V377" s="8">
        <f t="shared" si="59"/>
        <v>39.587500000000006</v>
      </c>
    </row>
    <row r="378" spans="1:22" ht="13.5" x14ac:dyDescent="0.25">
      <c r="A378" s="3">
        <f>RSI!A378</f>
        <v>42551</v>
      </c>
      <c r="B378" s="2">
        <f>RSI!B378</f>
        <v>5.7</v>
      </c>
      <c r="C378" s="2">
        <f>RSI!I378</f>
        <v>51.273706315742253</v>
      </c>
      <c r="D378" s="2">
        <f>MACD!E378</f>
        <v>4.4005028090348119E-2</v>
      </c>
      <c r="E378" s="2">
        <f>MACD!F378</f>
        <v>4.4430760053721256E-2</v>
      </c>
      <c r="F378" s="2">
        <f>'Moving Avg'!D378</f>
        <v>5.6280000000000001</v>
      </c>
      <c r="G378" s="2">
        <f>'Moving Avg'!F378</f>
        <v>5.6390000000000011</v>
      </c>
      <c r="H378" s="2">
        <f>'Moving Avg'!G378</f>
        <v>5.7289999999999983</v>
      </c>
      <c r="I378" s="2">
        <f>'Moving Avg'!H378</f>
        <v>6.7146815000000029</v>
      </c>
      <c r="J378" s="6" t="str">
        <f>OBV!F378</f>
        <v>BEARISH</v>
      </c>
      <c r="K378" s="6" t="str">
        <f>OBV!G378</f>
        <v>NEUTRAL</v>
      </c>
      <c r="L378" s="6" t="str">
        <f>OBV!H378</f>
        <v>BEARISH DIVERGENCE</v>
      </c>
      <c r="M378" s="8">
        <f t="shared" si="50"/>
        <v>25</v>
      </c>
      <c r="N378" s="8">
        <f t="shared" si="51"/>
        <v>45</v>
      </c>
      <c r="O378" s="8">
        <f t="shared" si="52"/>
        <v>0</v>
      </c>
      <c r="P378" s="8">
        <f t="shared" si="53"/>
        <v>16.5</v>
      </c>
      <c r="Q378" s="9">
        <f t="shared" si="54"/>
        <v>26.975000000000001</v>
      </c>
      <c r="R378" s="9">
        <f t="shared" si="55"/>
        <v>18.125</v>
      </c>
      <c r="S378" s="9">
        <f t="shared" si="56"/>
        <v>17.925000000000001</v>
      </c>
      <c r="T378" s="9">
        <f t="shared" si="57"/>
        <v>21.625</v>
      </c>
      <c r="U378" s="8">
        <f t="shared" si="58"/>
        <v>21.008333333333336</v>
      </c>
      <c r="V378" s="8">
        <f t="shared" si="59"/>
        <v>21.162500000000001</v>
      </c>
    </row>
    <row r="379" spans="1:22" ht="13.5" x14ac:dyDescent="0.25">
      <c r="A379" s="3">
        <f>RSI!A379</f>
        <v>42552</v>
      </c>
      <c r="B379" s="2">
        <f>RSI!B379</f>
        <v>5.7</v>
      </c>
      <c r="C379" s="2">
        <f>RSI!I379</f>
        <v>51.273706315742253</v>
      </c>
      <c r="D379" s="2">
        <f>MACD!E379</f>
        <v>4.4200940138897415E-2</v>
      </c>
      <c r="E379" s="2">
        <f>MACD!F379</f>
        <v>4.4384796070756495E-2</v>
      </c>
      <c r="F379" s="2">
        <f>'Moving Avg'!D379</f>
        <v>5.6879999999999997</v>
      </c>
      <c r="G379" s="2">
        <f>'Moving Avg'!F379</f>
        <v>5.6440000000000019</v>
      </c>
      <c r="H379" s="2">
        <f>'Moving Avg'!G379</f>
        <v>5.7249999999999988</v>
      </c>
      <c r="I379" s="2">
        <f>'Moving Avg'!H379</f>
        <v>6.6991190000000032</v>
      </c>
      <c r="J379" s="6" t="str">
        <f>OBV!F379</f>
        <v>BEARISH</v>
      </c>
      <c r="K379" s="6" t="str">
        <f>OBV!G379</f>
        <v>NEUTRAL</v>
      </c>
      <c r="L379" s="6" t="str">
        <f>OBV!H379</f>
        <v>BEARISH DIVERGENCE</v>
      </c>
      <c r="M379" s="8">
        <f t="shared" si="50"/>
        <v>25</v>
      </c>
      <c r="N379" s="8">
        <f t="shared" si="51"/>
        <v>45</v>
      </c>
      <c r="O379" s="8">
        <f t="shared" si="52"/>
        <v>0</v>
      </c>
      <c r="P379" s="8">
        <f t="shared" si="53"/>
        <v>16.5</v>
      </c>
      <c r="Q379" s="9">
        <f t="shared" si="54"/>
        <v>26.975000000000001</v>
      </c>
      <c r="R379" s="9">
        <f t="shared" si="55"/>
        <v>18.125</v>
      </c>
      <c r="S379" s="9">
        <f t="shared" si="56"/>
        <v>17.925000000000001</v>
      </c>
      <c r="T379" s="9">
        <f t="shared" si="57"/>
        <v>21.625</v>
      </c>
      <c r="U379" s="8">
        <f t="shared" si="58"/>
        <v>21.008333333333336</v>
      </c>
      <c r="V379" s="8">
        <f t="shared" si="59"/>
        <v>21.162500000000001</v>
      </c>
    </row>
    <row r="380" spans="1:22" ht="13.5" x14ac:dyDescent="0.25">
      <c r="A380" s="3">
        <f>RSI!A380</f>
        <v>42555</v>
      </c>
      <c r="B380" s="2">
        <f>RSI!B380</f>
        <v>5.8</v>
      </c>
      <c r="C380" s="2">
        <f>RSI!I380</f>
        <v>55.95766510371012</v>
      </c>
      <c r="D380" s="2">
        <f>MACD!E380</f>
        <v>-1.676347459975247E-3</v>
      </c>
      <c r="E380" s="2">
        <f>MACD!F380</f>
        <v>3.5172567364610149E-2</v>
      </c>
      <c r="F380" s="2">
        <f>'Moving Avg'!D380</f>
        <v>5.74</v>
      </c>
      <c r="G380" s="2">
        <f>'Moving Avg'!F380</f>
        <v>5.6540000000000017</v>
      </c>
      <c r="H380" s="2">
        <f>'Moving Avg'!G380</f>
        <v>5.7195999999999989</v>
      </c>
      <c r="I380" s="2">
        <f>'Moving Avg'!H380</f>
        <v>6.6851310000000019</v>
      </c>
      <c r="J380" s="6" t="str">
        <f>OBV!F380</f>
        <v>BEARISH</v>
      </c>
      <c r="K380" s="6" t="str">
        <f>OBV!G380</f>
        <v>NEUTRAL</v>
      </c>
      <c r="L380" s="6" t="str">
        <f>OBV!H380</f>
        <v>BEARISH DIVERGENCE</v>
      </c>
      <c r="M380" s="8">
        <f t="shared" si="50"/>
        <v>25</v>
      </c>
      <c r="N380" s="8">
        <f t="shared" si="51"/>
        <v>100</v>
      </c>
      <c r="O380" s="8">
        <f t="shared" si="52"/>
        <v>0</v>
      </c>
      <c r="P380" s="8">
        <f t="shared" si="53"/>
        <v>16.5</v>
      </c>
      <c r="Q380" s="9">
        <f t="shared" si="54"/>
        <v>46.225000000000001</v>
      </c>
      <c r="R380" s="9">
        <f t="shared" si="55"/>
        <v>29.125</v>
      </c>
      <c r="S380" s="9">
        <f t="shared" si="56"/>
        <v>26.175000000000001</v>
      </c>
      <c r="T380" s="9">
        <f t="shared" si="57"/>
        <v>35.375</v>
      </c>
      <c r="U380" s="8">
        <f t="shared" si="58"/>
        <v>33.841666666666661</v>
      </c>
      <c r="V380" s="8">
        <f t="shared" si="59"/>
        <v>34.224999999999994</v>
      </c>
    </row>
    <row r="381" spans="1:22" ht="13.5" x14ac:dyDescent="0.25">
      <c r="A381" s="3">
        <f>RSI!A381</f>
        <v>42559</v>
      </c>
      <c r="B381" s="2">
        <f>RSI!B381</f>
        <v>5.8</v>
      </c>
      <c r="C381" s="2">
        <f>RSI!I381</f>
        <v>55.957665103710127</v>
      </c>
      <c r="D381" s="2">
        <f>MACD!E381</f>
        <v>-3.8170788200288186E-2</v>
      </c>
      <c r="E381" s="2">
        <f>MACD!F381</f>
        <v>2.0503896251630484E-2</v>
      </c>
      <c r="F381" s="2">
        <f>'Moving Avg'!D381</f>
        <v>5.76</v>
      </c>
      <c r="G381" s="2">
        <f>'Moving Avg'!F381</f>
        <v>5.6565000000000012</v>
      </c>
      <c r="H381" s="2">
        <f>'Moving Avg'!G381</f>
        <v>5.7177999999999987</v>
      </c>
      <c r="I381" s="2">
        <f>'Moving Avg'!H381</f>
        <v>6.6711430000000016</v>
      </c>
      <c r="J381" s="6" t="str">
        <f>OBV!F381</f>
        <v>BEARISH</v>
      </c>
      <c r="K381" s="6" t="str">
        <f>OBV!G381</f>
        <v>NEUTRAL</v>
      </c>
      <c r="L381" s="6" t="str">
        <f>OBV!H381</f>
        <v>BEARISH DIVERGENCE</v>
      </c>
      <c r="M381" s="8">
        <f t="shared" si="50"/>
        <v>25</v>
      </c>
      <c r="N381" s="8">
        <f t="shared" si="51"/>
        <v>100</v>
      </c>
      <c r="O381" s="8">
        <f t="shared" si="52"/>
        <v>0</v>
      </c>
      <c r="P381" s="8">
        <f t="shared" si="53"/>
        <v>16.5</v>
      </c>
      <c r="Q381" s="9">
        <f t="shared" si="54"/>
        <v>46.225000000000001</v>
      </c>
      <c r="R381" s="9">
        <f t="shared" si="55"/>
        <v>29.125</v>
      </c>
      <c r="S381" s="9">
        <f t="shared" si="56"/>
        <v>26.175000000000001</v>
      </c>
      <c r="T381" s="9">
        <f t="shared" si="57"/>
        <v>35.375</v>
      </c>
      <c r="U381" s="8">
        <f t="shared" si="58"/>
        <v>33.841666666666661</v>
      </c>
      <c r="V381" s="8">
        <f t="shared" si="59"/>
        <v>34.224999999999994</v>
      </c>
    </row>
    <row r="382" spans="1:22" ht="13.5" x14ac:dyDescent="0.25">
      <c r="A382" s="3">
        <f>RSI!A382</f>
        <v>42562</v>
      </c>
      <c r="B382" s="2">
        <f>RSI!B382</f>
        <v>5.8</v>
      </c>
      <c r="C382" s="2">
        <f>RSI!I382</f>
        <v>55.957665103710127</v>
      </c>
      <c r="D382" s="2">
        <f>MACD!E382</f>
        <v>-6.974710743329382E-2</v>
      </c>
      <c r="E382" s="2">
        <f>MACD!F382</f>
        <v>2.4536955146456235E-3</v>
      </c>
      <c r="F382" s="2">
        <f>'Moving Avg'!D382</f>
        <v>5.76</v>
      </c>
      <c r="G382" s="2">
        <f>'Moving Avg'!F382</f>
        <v>5.660000000000001</v>
      </c>
      <c r="H382" s="2">
        <f>'Moving Avg'!G382</f>
        <v>5.7193999999999985</v>
      </c>
      <c r="I382" s="2">
        <f>'Moving Avg'!H382</f>
        <v>6.6571550000000022</v>
      </c>
      <c r="J382" s="6" t="str">
        <f>OBV!F382</f>
        <v>BEARISH</v>
      </c>
      <c r="K382" s="6" t="str">
        <f>OBV!G382</f>
        <v>NEUTRAL</v>
      </c>
      <c r="L382" s="6" t="str">
        <f>OBV!H382</f>
        <v>NEUTRAL</v>
      </c>
      <c r="M382" s="8">
        <f t="shared" si="50"/>
        <v>25</v>
      </c>
      <c r="N382" s="8">
        <f t="shared" si="51"/>
        <v>100</v>
      </c>
      <c r="O382" s="8">
        <f t="shared" si="52"/>
        <v>0</v>
      </c>
      <c r="P382" s="8">
        <f t="shared" si="53"/>
        <v>16.5</v>
      </c>
      <c r="Q382" s="9">
        <f t="shared" si="54"/>
        <v>46.225000000000001</v>
      </c>
      <c r="R382" s="9">
        <f t="shared" si="55"/>
        <v>29.125</v>
      </c>
      <c r="S382" s="9">
        <f t="shared" si="56"/>
        <v>26.175000000000001</v>
      </c>
      <c r="T382" s="9">
        <f t="shared" si="57"/>
        <v>35.375</v>
      </c>
      <c r="U382" s="8">
        <f t="shared" si="58"/>
        <v>33.841666666666661</v>
      </c>
      <c r="V382" s="8">
        <f t="shared" si="59"/>
        <v>34.224999999999994</v>
      </c>
    </row>
    <row r="383" spans="1:22" ht="13.5" x14ac:dyDescent="0.25">
      <c r="A383" s="3">
        <f>RSI!A383</f>
        <v>42563</v>
      </c>
      <c r="B383" s="2">
        <f>RSI!B383</f>
        <v>5.8</v>
      </c>
      <c r="C383" s="2">
        <f>RSI!I383</f>
        <v>55.95766510371012</v>
      </c>
      <c r="D383" s="2">
        <f>MACD!E383</f>
        <v>-9.7110353471310695E-2</v>
      </c>
      <c r="E383" s="2">
        <f>MACD!F383</f>
        <v>-1.7459114282545641E-2</v>
      </c>
      <c r="F383" s="2">
        <f>'Moving Avg'!D383</f>
        <v>5.78</v>
      </c>
      <c r="G383" s="2">
        <f>'Moving Avg'!F383</f>
        <v>5.6629999999999994</v>
      </c>
      <c r="H383" s="2">
        <f>'Moving Avg'!G383</f>
        <v>5.7176</v>
      </c>
      <c r="I383" s="2">
        <f>'Moving Avg'!H383</f>
        <v>6.643286500000003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  <c r="M383" s="8">
        <f t="shared" si="50"/>
        <v>25</v>
      </c>
      <c r="N383" s="8">
        <f t="shared" si="51"/>
        <v>100</v>
      </c>
      <c r="O383" s="8">
        <f t="shared" si="52"/>
        <v>0</v>
      </c>
      <c r="P383" s="8">
        <f t="shared" si="53"/>
        <v>83.5</v>
      </c>
      <c r="Q383" s="9">
        <f t="shared" si="54"/>
        <v>56.274999999999999</v>
      </c>
      <c r="R383" s="9">
        <f t="shared" si="55"/>
        <v>45.875</v>
      </c>
      <c r="S383" s="9">
        <f t="shared" si="56"/>
        <v>56.325000000000003</v>
      </c>
      <c r="T383" s="9">
        <f t="shared" si="57"/>
        <v>52.125</v>
      </c>
      <c r="U383" s="8">
        <f t="shared" si="58"/>
        <v>52.82500000000001</v>
      </c>
      <c r="V383" s="8">
        <f t="shared" si="59"/>
        <v>52.650000000000006</v>
      </c>
    </row>
    <row r="384" spans="1:22" ht="13.5" x14ac:dyDescent="0.25">
      <c r="A384" s="3">
        <f>RSI!A384</f>
        <v>42564</v>
      </c>
      <c r="B384" s="2">
        <f>RSI!B384</f>
        <v>5.79</v>
      </c>
      <c r="C384" s="2">
        <f>RSI!I384</f>
        <v>55.243384757946622</v>
      </c>
      <c r="D384" s="2">
        <f>MACD!E384</f>
        <v>-0.13550480146723398</v>
      </c>
      <c r="E384" s="2">
        <f>MACD!F384</f>
        <v>-4.1068251719483313E-2</v>
      </c>
      <c r="F384" s="2">
        <f>'Moving Avg'!D384</f>
        <v>5.798</v>
      </c>
      <c r="G384" s="2">
        <f>'Moving Avg'!F384</f>
        <v>5.6654999999999998</v>
      </c>
      <c r="H384" s="2">
        <f>'Moving Avg'!G384</f>
        <v>5.7153999999999998</v>
      </c>
      <c r="I384" s="2">
        <f>'Moving Avg'!H384</f>
        <v>6.6293680000000021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  <c r="M384" s="8">
        <f t="shared" si="50"/>
        <v>25</v>
      </c>
      <c r="N384" s="8">
        <f t="shared" si="51"/>
        <v>100</v>
      </c>
      <c r="O384" s="8">
        <f t="shared" si="52"/>
        <v>0</v>
      </c>
      <c r="P384" s="8">
        <f t="shared" si="53"/>
        <v>83.5</v>
      </c>
      <c r="Q384" s="9">
        <f t="shared" si="54"/>
        <v>56.274999999999999</v>
      </c>
      <c r="R384" s="9">
        <f t="shared" si="55"/>
        <v>45.875</v>
      </c>
      <c r="S384" s="9">
        <f t="shared" si="56"/>
        <v>56.325000000000003</v>
      </c>
      <c r="T384" s="9">
        <f t="shared" si="57"/>
        <v>52.125</v>
      </c>
      <c r="U384" s="8">
        <f t="shared" si="58"/>
        <v>52.82500000000001</v>
      </c>
      <c r="V384" s="8">
        <f t="shared" si="59"/>
        <v>52.650000000000006</v>
      </c>
    </row>
    <row r="385" spans="1:22" ht="13.5" x14ac:dyDescent="0.25">
      <c r="A385" s="3">
        <f>RSI!A385</f>
        <v>42565</v>
      </c>
      <c r="B385" s="2">
        <f>RSI!B385</f>
        <v>5.79</v>
      </c>
      <c r="C385" s="2">
        <f>RSI!I385</f>
        <v>55.243384757946622</v>
      </c>
      <c r="D385" s="2">
        <f>MACD!E385</f>
        <v>-0.14694769033620769</v>
      </c>
      <c r="E385" s="2">
        <f>MACD!F385</f>
        <v>-6.2244139442828188E-2</v>
      </c>
      <c r="F385" s="2">
        <f>'Moving Avg'!D385</f>
        <v>5.7959999999999994</v>
      </c>
      <c r="G385" s="2">
        <f>'Moving Avg'!F385</f>
        <v>5.668000000000001</v>
      </c>
      <c r="H385" s="2">
        <f>'Moving Avg'!G385</f>
        <v>5.7166000000000006</v>
      </c>
      <c r="I385" s="2">
        <f>'Moving Avg'!H385</f>
        <v>6.6154495000000004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  <c r="M385" s="8">
        <f t="shared" si="50"/>
        <v>25</v>
      </c>
      <c r="N385" s="8">
        <f t="shared" si="51"/>
        <v>100</v>
      </c>
      <c r="O385" s="8">
        <f t="shared" si="52"/>
        <v>0</v>
      </c>
      <c r="P385" s="8">
        <f t="shared" si="53"/>
        <v>16.5</v>
      </c>
      <c r="Q385" s="9">
        <f t="shared" si="54"/>
        <v>46.225000000000001</v>
      </c>
      <c r="R385" s="9">
        <f t="shared" si="55"/>
        <v>29.125</v>
      </c>
      <c r="S385" s="9">
        <f t="shared" si="56"/>
        <v>26.175000000000001</v>
      </c>
      <c r="T385" s="9">
        <f t="shared" si="57"/>
        <v>35.375</v>
      </c>
      <c r="U385" s="8">
        <f t="shared" si="58"/>
        <v>33.841666666666661</v>
      </c>
      <c r="V385" s="8">
        <f t="shared" si="59"/>
        <v>34.224999999999994</v>
      </c>
    </row>
    <row r="386" spans="1:22" ht="13.5" x14ac:dyDescent="0.25">
      <c r="A386" s="3">
        <f>RSI!A386</f>
        <v>42566</v>
      </c>
      <c r="B386" s="2">
        <f>RSI!B386</f>
        <v>5.79</v>
      </c>
      <c r="C386" s="2">
        <f>RSI!I386</f>
        <v>55.243384757946622</v>
      </c>
      <c r="D386" s="2">
        <f>MACD!E386</f>
        <v>-0.13247191733798314</v>
      </c>
      <c r="E386" s="2">
        <f>MACD!F386</f>
        <v>-7.6289695021859186E-2</v>
      </c>
      <c r="F386" s="2">
        <f>'Moving Avg'!D386</f>
        <v>5.7939999999999996</v>
      </c>
      <c r="G386" s="2">
        <f>'Moving Avg'!F386</f>
        <v>5.6790000000000003</v>
      </c>
      <c r="H386" s="2">
        <f>'Moving Avg'!G386</f>
        <v>5.7178000000000004</v>
      </c>
      <c r="I386" s="2">
        <f>'Moving Avg'!H386</f>
        <v>6.6027969999999989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16.5</v>
      </c>
      <c r="Q386" s="9">
        <f t="shared" si="54"/>
        <v>46.225000000000001</v>
      </c>
      <c r="R386" s="9">
        <f t="shared" si="55"/>
        <v>29.125</v>
      </c>
      <c r="S386" s="9">
        <f t="shared" si="56"/>
        <v>26.175000000000001</v>
      </c>
      <c r="T386" s="9">
        <f t="shared" si="57"/>
        <v>35.375</v>
      </c>
      <c r="U386" s="8">
        <f t="shared" si="58"/>
        <v>33.841666666666661</v>
      </c>
      <c r="V386" s="8">
        <f t="shared" si="59"/>
        <v>34.224999999999994</v>
      </c>
    </row>
    <row r="387" spans="1:22" ht="13.5" x14ac:dyDescent="0.25">
      <c r="A387" s="3">
        <f>RSI!A387</f>
        <v>42569</v>
      </c>
      <c r="B387" s="2">
        <f>RSI!B387</f>
        <v>5.79</v>
      </c>
      <c r="C387" s="2">
        <f>RSI!I387</f>
        <v>55.243384757946622</v>
      </c>
      <c r="D387" s="2">
        <f>MACD!E387</f>
        <v>-0.10526187390817121</v>
      </c>
      <c r="E387" s="2">
        <f>MACD!F387</f>
        <v>-8.2084130799121593E-2</v>
      </c>
      <c r="F387" s="2">
        <f>'Moving Avg'!D387</f>
        <v>5.7919999999999998</v>
      </c>
      <c r="G387" s="2">
        <f>'Moving Avg'!F387</f>
        <v>5.6820000000000004</v>
      </c>
      <c r="H387" s="2">
        <f>'Moving Avg'!G387</f>
        <v>5.7190000000000012</v>
      </c>
      <c r="I387" s="2">
        <f>'Moving Avg'!H387</f>
        <v>6.5899529999999995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100</v>
      </c>
      <c r="O387" s="8">
        <f t="shared" si="62"/>
        <v>0</v>
      </c>
      <c r="P387" s="8">
        <f t="shared" si="63"/>
        <v>16.5</v>
      </c>
      <c r="Q387" s="9">
        <f t="shared" ref="Q387:Q450" si="64">0.35*M387+N387*0.35+O387*0.15+P387*0.15</f>
        <v>46.225000000000001</v>
      </c>
      <c r="R387" s="9">
        <f t="shared" ref="R387:R450" si="65">M387*0.2+N387*0.2+O387*0.35+P387*0.25</f>
        <v>29.125</v>
      </c>
      <c r="S387" s="9">
        <f t="shared" ref="S387:S450" si="66">M387*0.15+N387*0.15+O387*0.25+P387*0.45</f>
        <v>26.175000000000001</v>
      </c>
      <c r="T387" s="9">
        <f t="shared" ref="T387:T450" si="67">0.25*SUM(M387:P387)</f>
        <v>35.375</v>
      </c>
      <c r="U387" s="8">
        <f t="shared" ref="U387:U450" si="68">SUM(Q387:S387)/3</f>
        <v>33.841666666666661</v>
      </c>
      <c r="V387" s="8">
        <f t="shared" ref="V387:V450" si="69">SUM(Q387:T387)/4</f>
        <v>34.224999999999994</v>
      </c>
    </row>
    <row r="388" spans="1:22" ht="13.5" x14ac:dyDescent="0.25">
      <c r="A388" s="3">
        <f>RSI!A388</f>
        <v>42570</v>
      </c>
      <c r="B388" s="2">
        <f>RSI!B388</f>
        <v>5.79</v>
      </c>
      <c r="C388" s="2">
        <f>RSI!I388</f>
        <v>55.243384757946636</v>
      </c>
      <c r="D388" s="2">
        <f>MACD!E388</f>
        <v>-9.8014553569621299E-2</v>
      </c>
      <c r="E388" s="2">
        <f>MACD!F388</f>
        <v>-8.5270215353221546E-2</v>
      </c>
      <c r="F388" s="2">
        <f>'Moving Avg'!D388</f>
        <v>5.79</v>
      </c>
      <c r="G388" s="2">
        <f>'Moving Avg'!F388</f>
        <v>5.6850000000000014</v>
      </c>
      <c r="H388" s="2">
        <f>'Moving Avg'!G388</f>
        <v>5.724800000000001</v>
      </c>
      <c r="I388" s="2">
        <f>'Moving Avg'!H388</f>
        <v>6.5771089999999992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45</v>
      </c>
      <c r="O388" s="8">
        <f t="shared" si="62"/>
        <v>0</v>
      </c>
      <c r="P388" s="8">
        <f t="shared" si="63"/>
        <v>16.5</v>
      </c>
      <c r="Q388" s="9">
        <f t="shared" si="64"/>
        <v>26.975000000000001</v>
      </c>
      <c r="R388" s="9">
        <f t="shared" si="65"/>
        <v>18.125</v>
      </c>
      <c r="S388" s="9">
        <f t="shared" si="66"/>
        <v>17.925000000000001</v>
      </c>
      <c r="T388" s="9">
        <f t="shared" si="67"/>
        <v>21.625</v>
      </c>
      <c r="U388" s="8">
        <f t="shared" si="68"/>
        <v>21.008333333333336</v>
      </c>
      <c r="V388" s="8">
        <f t="shared" si="69"/>
        <v>21.162500000000001</v>
      </c>
    </row>
    <row r="389" spans="1:22" ht="13.5" x14ac:dyDescent="0.25">
      <c r="A389" s="3">
        <f>RSI!A389</f>
        <v>42571</v>
      </c>
      <c r="B389" s="2">
        <f>RSI!B389</f>
        <v>5.79</v>
      </c>
      <c r="C389" s="2">
        <f>RSI!I389</f>
        <v>55.243384757946636</v>
      </c>
      <c r="D389" s="2">
        <f>MACD!E389</f>
        <v>-9.2245119645462559E-2</v>
      </c>
      <c r="E389" s="2">
        <f>MACD!F389</f>
        <v>-8.6665196211669765E-2</v>
      </c>
      <c r="F389" s="2">
        <f>'Moving Avg'!D389</f>
        <v>5.79</v>
      </c>
      <c r="G389" s="2">
        <f>'Moving Avg'!F389</f>
        <v>5.6880000000000015</v>
      </c>
      <c r="H389" s="2">
        <f>'Moving Avg'!G389</f>
        <v>5.7306000000000017</v>
      </c>
      <c r="I389" s="2">
        <f>'Moving Avg'!H389</f>
        <v>6.5654829999999995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  <c r="M389" s="8">
        <f t="shared" si="60"/>
        <v>25</v>
      </c>
      <c r="N389" s="8">
        <f t="shared" si="61"/>
        <v>45</v>
      </c>
      <c r="O389" s="8">
        <f t="shared" si="62"/>
        <v>0</v>
      </c>
      <c r="P389" s="8">
        <f t="shared" si="63"/>
        <v>33</v>
      </c>
      <c r="Q389" s="9">
        <f t="shared" si="64"/>
        <v>29.45</v>
      </c>
      <c r="R389" s="9">
        <f t="shared" si="65"/>
        <v>22.25</v>
      </c>
      <c r="S389" s="9">
        <f t="shared" si="66"/>
        <v>25.35</v>
      </c>
      <c r="T389" s="9">
        <f t="shared" si="67"/>
        <v>25.75</v>
      </c>
      <c r="U389" s="8">
        <f t="shared" si="68"/>
        <v>25.683333333333337</v>
      </c>
      <c r="V389" s="8">
        <f t="shared" si="69"/>
        <v>25.700000000000003</v>
      </c>
    </row>
    <row r="390" spans="1:22" ht="13.5" x14ac:dyDescent="0.25">
      <c r="A390" s="3">
        <f>RSI!A390</f>
        <v>42572</v>
      </c>
      <c r="B390" s="2">
        <f>RSI!B390</f>
        <v>5.79</v>
      </c>
      <c r="C390" s="2">
        <f>RSI!I390</f>
        <v>55.243384757946636</v>
      </c>
      <c r="D390" s="2">
        <f>MACD!E390</f>
        <v>-7.2314707087841157E-2</v>
      </c>
      <c r="E390" s="2">
        <f>MACD!F390</f>
        <v>-8.3795098386904049E-2</v>
      </c>
      <c r="F390" s="2">
        <f>'Moving Avg'!D390</f>
        <v>5.79</v>
      </c>
      <c r="G390" s="2">
        <f>'Moving Avg'!F390</f>
        <v>5.7035000000000018</v>
      </c>
      <c r="H390" s="2">
        <f>'Moving Avg'!G390</f>
        <v>5.7364000000000024</v>
      </c>
      <c r="I390" s="2">
        <f>'Moving Avg'!H390</f>
        <v>6.5538569999999989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  <c r="M390" s="8">
        <f t="shared" si="60"/>
        <v>25</v>
      </c>
      <c r="N390" s="8">
        <f t="shared" si="61"/>
        <v>0</v>
      </c>
      <c r="O390" s="8">
        <f t="shared" si="62"/>
        <v>0</v>
      </c>
      <c r="P390" s="8">
        <f t="shared" si="63"/>
        <v>33</v>
      </c>
      <c r="Q390" s="9">
        <f t="shared" si="64"/>
        <v>13.7</v>
      </c>
      <c r="R390" s="9">
        <f t="shared" si="65"/>
        <v>13.25</v>
      </c>
      <c r="S390" s="9">
        <f t="shared" si="66"/>
        <v>18.600000000000001</v>
      </c>
      <c r="T390" s="9">
        <f t="shared" si="67"/>
        <v>14.5</v>
      </c>
      <c r="U390" s="8">
        <f t="shared" si="68"/>
        <v>15.183333333333332</v>
      </c>
      <c r="V390" s="8">
        <f t="shared" si="69"/>
        <v>15.012499999999999</v>
      </c>
    </row>
    <row r="391" spans="1:22" ht="13.5" x14ac:dyDescent="0.25">
      <c r="A391" s="3">
        <f>RSI!A391</f>
        <v>42573</v>
      </c>
      <c r="B391" s="2">
        <f>RSI!B391</f>
        <v>5.6</v>
      </c>
      <c r="C391" s="2">
        <f>RSI!I391</f>
        <v>39.251183253180599</v>
      </c>
      <c r="D391" s="2">
        <f>MACD!E391</f>
        <v>-4.1687578080155774E-2</v>
      </c>
      <c r="E391" s="2">
        <f>MACD!F391</f>
        <v>-7.5373594325554405E-2</v>
      </c>
      <c r="F391" s="2">
        <f>'Moving Avg'!D391</f>
        <v>5.7519999999999998</v>
      </c>
      <c r="G391" s="2">
        <f>'Moving Avg'!F391</f>
        <v>5.7085000000000017</v>
      </c>
      <c r="H391" s="2">
        <f>'Moving Avg'!G391</f>
        <v>5.7392000000000021</v>
      </c>
      <c r="I391" s="2">
        <f>'Moving Avg'!H391</f>
        <v>6.5400869999999989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0</v>
      </c>
      <c r="P391" s="8">
        <f t="shared" si="63"/>
        <v>0</v>
      </c>
      <c r="Q391" s="9">
        <f t="shared" si="64"/>
        <v>8.75</v>
      </c>
      <c r="R391" s="9">
        <f t="shared" si="65"/>
        <v>5</v>
      </c>
      <c r="S391" s="9">
        <f t="shared" si="66"/>
        <v>3.75</v>
      </c>
      <c r="T391" s="9">
        <f t="shared" si="67"/>
        <v>6.25</v>
      </c>
      <c r="U391" s="8">
        <f t="shared" si="68"/>
        <v>5.833333333333333</v>
      </c>
      <c r="V391" s="8">
        <f t="shared" si="69"/>
        <v>5.9375</v>
      </c>
    </row>
    <row r="392" spans="1:22" ht="13.5" x14ac:dyDescent="0.25">
      <c r="A392" s="3">
        <f>RSI!A392</f>
        <v>42577</v>
      </c>
      <c r="B392" s="2">
        <f>RSI!B392</f>
        <v>5.5</v>
      </c>
      <c r="C392" s="2">
        <f>RSI!I392</f>
        <v>33.71859307933066</v>
      </c>
      <c r="D392" s="2">
        <f>MACD!E392</f>
        <v>-7.530282383762632E-3</v>
      </c>
      <c r="E392" s="2">
        <f>MACD!F392</f>
        <v>-6.180493193719605E-2</v>
      </c>
      <c r="F392" s="2">
        <f>'Moving Avg'!D392</f>
        <v>5.694</v>
      </c>
      <c r="G392" s="2">
        <f>'Moving Avg'!F392</f>
        <v>5.7085000000000017</v>
      </c>
      <c r="H392" s="2">
        <f>'Moving Avg'!G392</f>
        <v>5.7380000000000004</v>
      </c>
      <c r="I392" s="2">
        <f>'Moving Avg'!H392</f>
        <v>6.5257929999999984</v>
      </c>
      <c r="J392" s="6" t="str">
        <f>OBV!F392</f>
        <v>BEARISH</v>
      </c>
      <c r="K392" s="6" t="str">
        <f>OBV!G392</f>
        <v>WEAK</v>
      </c>
      <c r="L392" s="6" t="str">
        <f>OBV!H392</f>
        <v>CONFIRMED BEARISH</v>
      </c>
      <c r="M392" s="8">
        <f t="shared" si="60"/>
        <v>25</v>
      </c>
      <c r="N392" s="8">
        <f t="shared" si="61"/>
        <v>0</v>
      </c>
      <c r="O392" s="8">
        <f t="shared" si="62"/>
        <v>0</v>
      </c>
      <c r="P392" s="8">
        <f t="shared" si="63"/>
        <v>0</v>
      </c>
      <c r="Q392" s="9">
        <f t="shared" si="64"/>
        <v>8.75</v>
      </c>
      <c r="R392" s="9">
        <f t="shared" si="65"/>
        <v>5</v>
      </c>
      <c r="S392" s="9">
        <f t="shared" si="66"/>
        <v>3.75</v>
      </c>
      <c r="T392" s="9">
        <f t="shared" si="67"/>
        <v>6.25</v>
      </c>
      <c r="U392" s="8">
        <f t="shared" si="68"/>
        <v>5.833333333333333</v>
      </c>
      <c r="V392" s="8">
        <f t="shared" si="69"/>
        <v>5.9375</v>
      </c>
    </row>
    <row r="393" spans="1:22" ht="13.5" x14ac:dyDescent="0.25">
      <c r="A393" s="3">
        <f>RSI!A393</f>
        <v>42578</v>
      </c>
      <c r="B393" s="2">
        <f>RSI!B393</f>
        <v>5.73</v>
      </c>
      <c r="C393" s="2">
        <f>RSI!I393</f>
        <v>50.871032792399276</v>
      </c>
      <c r="D393" s="2">
        <f>MACD!E393</f>
        <v>5.6987131890098297E-3</v>
      </c>
      <c r="E393" s="2">
        <f>MACD!F393</f>
        <v>-4.8304202911954877E-2</v>
      </c>
      <c r="F393" s="2">
        <f>'Moving Avg'!D393</f>
        <v>5.6820000000000004</v>
      </c>
      <c r="G393" s="2">
        <f>'Moving Avg'!F393</f>
        <v>5.7200000000000006</v>
      </c>
      <c r="H393" s="2">
        <f>'Moving Avg'!G393</f>
        <v>5.7363999999999997</v>
      </c>
      <c r="I393" s="2">
        <f>'Moving Avg'!H393</f>
        <v>6.5126489999999979</v>
      </c>
      <c r="J393" s="6" t="str">
        <f>OBV!F393</f>
        <v>BEARISH</v>
      </c>
      <c r="K393" s="6" t="str">
        <f>OBV!G393</f>
        <v>WEAK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0</v>
      </c>
      <c r="P393" s="8">
        <f t="shared" si="63"/>
        <v>0</v>
      </c>
      <c r="Q393" s="9">
        <f t="shared" si="64"/>
        <v>8.75</v>
      </c>
      <c r="R393" s="9">
        <f t="shared" si="65"/>
        <v>5</v>
      </c>
      <c r="S393" s="9">
        <f t="shared" si="66"/>
        <v>3.75</v>
      </c>
      <c r="T393" s="9">
        <f t="shared" si="67"/>
        <v>6.25</v>
      </c>
      <c r="U393" s="8">
        <f t="shared" si="68"/>
        <v>5.833333333333333</v>
      </c>
      <c r="V393" s="8">
        <f t="shared" si="69"/>
        <v>5.9375</v>
      </c>
    </row>
    <row r="394" spans="1:22" ht="13.5" x14ac:dyDescent="0.25">
      <c r="A394" s="3">
        <f>RSI!A394</f>
        <v>42579</v>
      </c>
      <c r="B394" s="2">
        <f>RSI!B394</f>
        <v>5.73</v>
      </c>
      <c r="C394" s="2">
        <f>RSI!I394</f>
        <v>50.871032792399276</v>
      </c>
      <c r="D394" s="2">
        <f>MACD!E394</f>
        <v>1.5257627518800554E-2</v>
      </c>
      <c r="E394" s="2">
        <f>MACD!F394</f>
        <v>-3.5591836825803795E-2</v>
      </c>
      <c r="F394" s="2">
        <f>'Moving Avg'!D394</f>
        <v>5.67</v>
      </c>
      <c r="G394" s="2">
        <f>'Moving Avg'!F394</f>
        <v>5.7365000000000013</v>
      </c>
      <c r="H394" s="2">
        <f>'Moving Avg'!G394</f>
        <v>5.7313999999999998</v>
      </c>
      <c r="I394" s="2">
        <f>'Moving Avg'!H394</f>
        <v>6.4985499999999981</v>
      </c>
      <c r="J394" s="6" t="str">
        <f>OBV!F394</f>
        <v>BEARISH</v>
      </c>
      <c r="K394" s="6" t="str">
        <f>OBV!G394</f>
        <v>WEAK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0</v>
      </c>
      <c r="P394" s="8">
        <f t="shared" si="63"/>
        <v>0</v>
      </c>
      <c r="Q394" s="9">
        <f t="shared" si="64"/>
        <v>8.75</v>
      </c>
      <c r="R394" s="9">
        <f t="shared" si="65"/>
        <v>5</v>
      </c>
      <c r="S394" s="9">
        <f t="shared" si="66"/>
        <v>3.75</v>
      </c>
      <c r="T394" s="9">
        <f t="shared" si="67"/>
        <v>6.25</v>
      </c>
      <c r="U394" s="8">
        <f t="shared" si="68"/>
        <v>5.833333333333333</v>
      </c>
      <c r="V394" s="8">
        <f t="shared" si="69"/>
        <v>5.9375</v>
      </c>
    </row>
    <row r="395" spans="1:22" ht="13.5" x14ac:dyDescent="0.25">
      <c r="A395" s="3">
        <f>RSI!A395</f>
        <v>42580</v>
      </c>
      <c r="B395" s="2">
        <f>RSI!B395</f>
        <v>5.73</v>
      </c>
      <c r="C395" s="2">
        <f>RSI!I395</f>
        <v>50.871032792399276</v>
      </c>
      <c r="D395" s="2">
        <f>MACD!E395</f>
        <v>2.3256689999191948E-2</v>
      </c>
      <c r="E395" s="2">
        <f>MACD!F395</f>
        <v>-2.3822131460804648E-2</v>
      </c>
      <c r="F395" s="2">
        <f>'Moving Avg'!D395</f>
        <v>5.6579999999999995</v>
      </c>
      <c r="G395" s="2">
        <f>'Moving Avg'!F395</f>
        <v>5.7460000000000004</v>
      </c>
      <c r="H395" s="2">
        <f>'Moving Avg'!G395</f>
        <v>5.7266000000000012</v>
      </c>
      <c r="I395" s="2">
        <f>'Moving Avg'!H395</f>
        <v>6.4906499999999969</v>
      </c>
      <c r="J395" s="6" t="str">
        <f>OBV!F395</f>
        <v>BEARISH</v>
      </c>
      <c r="K395" s="6" t="str">
        <f>OBV!G395</f>
        <v>WEAK</v>
      </c>
      <c r="L395" s="6" t="str">
        <f>OBV!H395</f>
        <v>CONFIRMED BEARISH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0</v>
      </c>
      <c r="Q395" s="9">
        <f t="shared" si="64"/>
        <v>8.75</v>
      </c>
      <c r="R395" s="9">
        <f t="shared" si="65"/>
        <v>5</v>
      </c>
      <c r="S395" s="9">
        <f t="shared" si="66"/>
        <v>3.75</v>
      </c>
      <c r="T395" s="9">
        <f t="shared" si="67"/>
        <v>6.25</v>
      </c>
      <c r="U395" s="8">
        <f t="shared" si="68"/>
        <v>5.833333333333333</v>
      </c>
      <c r="V395" s="8">
        <f t="shared" si="69"/>
        <v>5.9375</v>
      </c>
    </row>
    <row r="396" spans="1:22" ht="13.5" x14ac:dyDescent="0.25">
      <c r="A396" s="3">
        <f>RSI!A396</f>
        <v>42583</v>
      </c>
      <c r="B396" s="2">
        <f>RSI!B396</f>
        <v>5.73</v>
      </c>
      <c r="C396" s="2">
        <f>RSI!I396</f>
        <v>50.871032792399276</v>
      </c>
      <c r="D396" s="2">
        <f>MACD!E396</f>
        <v>2.9942488922584332E-2</v>
      </c>
      <c r="E396" s="2">
        <f>MACD!F396</f>
        <v>-1.3069207384126851E-2</v>
      </c>
      <c r="F396" s="2">
        <f>'Moving Avg'!D396</f>
        <v>5.6840000000000002</v>
      </c>
      <c r="G396" s="2">
        <f>'Moving Avg'!F396</f>
        <v>5.7475000000000005</v>
      </c>
      <c r="H396" s="2">
        <f>'Moving Avg'!G396</f>
        <v>5.7218000000000009</v>
      </c>
      <c r="I396" s="2">
        <f>'Moving Avg'!H396</f>
        <v>6.4827499999999976</v>
      </c>
      <c r="J396" s="6" t="str">
        <f>OBV!F396</f>
        <v>BEARISH</v>
      </c>
      <c r="K396" s="6" t="str">
        <f>OBV!G396</f>
        <v>WEAK</v>
      </c>
      <c r="L396" s="6" t="str">
        <f>OBV!H396</f>
        <v>BEARISH DIVERGENCE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0</v>
      </c>
      <c r="Q396" s="9">
        <f t="shared" si="64"/>
        <v>8.75</v>
      </c>
      <c r="R396" s="9">
        <f t="shared" si="65"/>
        <v>5</v>
      </c>
      <c r="S396" s="9">
        <f t="shared" si="66"/>
        <v>3.75</v>
      </c>
      <c r="T396" s="9">
        <f t="shared" si="67"/>
        <v>6.25</v>
      </c>
      <c r="U396" s="8">
        <f t="shared" si="68"/>
        <v>5.833333333333333</v>
      </c>
      <c r="V396" s="8">
        <f t="shared" si="69"/>
        <v>5.9375</v>
      </c>
    </row>
    <row r="397" spans="1:22" ht="13.5" x14ac:dyDescent="0.25">
      <c r="A397" s="3">
        <f>RSI!A397</f>
        <v>42584</v>
      </c>
      <c r="B397" s="2">
        <f>RSI!B397</f>
        <v>5.74</v>
      </c>
      <c r="C397" s="2">
        <f>RSI!I397</f>
        <v>51.603451570038217</v>
      </c>
      <c r="D397" s="2">
        <f>MACD!E397</f>
        <v>3.4782445470283641E-2</v>
      </c>
      <c r="E397" s="2">
        <f>MACD!F397</f>
        <v>-3.4988768132447534E-3</v>
      </c>
      <c r="F397" s="2">
        <f>'Moving Avg'!D397</f>
        <v>5.7320000000000011</v>
      </c>
      <c r="G397" s="2">
        <f>'Moving Avg'!F397</f>
        <v>5.7445000000000004</v>
      </c>
      <c r="H397" s="2">
        <f>'Moving Avg'!G397</f>
        <v>5.720600000000001</v>
      </c>
      <c r="I397" s="2">
        <f>'Moving Avg'!H397</f>
        <v>6.4738499999999979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83.5</v>
      </c>
      <c r="Q397" s="9">
        <f t="shared" si="64"/>
        <v>21.274999999999999</v>
      </c>
      <c r="R397" s="9">
        <f t="shared" si="65"/>
        <v>25.875</v>
      </c>
      <c r="S397" s="9">
        <f t="shared" si="66"/>
        <v>41.325000000000003</v>
      </c>
      <c r="T397" s="9">
        <f t="shared" si="67"/>
        <v>27.125</v>
      </c>
      <c r="U397" s="8">
        <f t="shared" si="68"/>
        <v>29.491666666666664</v>
      </c>
      <c r="V397" s="8">
        <f t="shared" si="69"/>
        <v>28.9</v>
      </c>
    </row>
    <row r="398" spans="1:22" ht="13.5" x14ac:dyDescent="0.25">
      <c r="A398" s="3">
        <f>RSI!A398</f>
        <v>42585</v>
      </c>
      <c r="B398" s="2">
        <f>RSI!B398</f>
        <v>5.74</v>
      </c>
      <c r="C398" s="2">
        <f>RSI!I398</f>
        <v>51.603451570038217</v>
      </c>
      <c r="D398" s="2">
        <f>MACD!E398</f>
        <v>3.8747853643321228E-2</v>
      </c>
      <c r="E398" s="2">
        <f>MACD!F398</f>
        <v>4.9504692780684431E-3</v>
      </c>
      <c r="F398" s="2">
        <f>'Moving Avg'!D398</f>
        <v>5.734</v>
      </c>
      <c r="G398" s="2">
        <f>'Moving Avg'!F398</f>
        <v>5.7465000000000002</v>
      </c>
      <c r="H398" s="2">
        <f>'Moving Avg'!G398</f>
        <v>5.7160000000000011</v>
      </c>
      <c r="I398" s="2">
        <f>'Moving Avg'!H398</f>
        <v>6.4649499999999982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83.5</v>
      </c>
      <c r="Q398" s="9">
        <f t="shared" si="64"/>
        <v>21.274999999999999</v>
      </c>
      <c r="R398" s="9">
        <f t="shared" si="65"/>
        <v>25.875</v>
      </c>
      <c r="S398" s="9">
        <f t="shared" si="66"/>
        <v>41.325000000000003</v>
      </c>
      <c r="T398" s="9">
        <f t="shared" si="67"/>
        <v>27.125</v>
      </c>
      <c r="U398" s="8">
        <f t="shared" si="68"/>
        <v>29.491666666666664</v>
      </c>
      <c r="V398" s="8">
        <f t="shared" si="69"/>
        <v>28.9</v>
      </c>
    </row>
    <row r="399" spans="1:22" ht="13.5" x14ac:dyDescent="0.25">
      <c r="A399" s="3">
        <f>RSI!A399</f>
        <v>42586</v>
      </c>
      <c r="B399" s="2">
        <f>RSI!B399</f>
        <v>5.6</v>
      </c>
      <c r="C399" s="2">
        <f>RSI!I399</f>
        <v>41.546736351679485</v>
      </c>
      <c r="D399" s="2">
        <f>MACD!E399</f>
        <v>5.2353254876973843E-2</v>
      </c>
      <c r="E399" s="2">
        <f>MACD!F399</f>
        <v>1.4431026397849524E-2</v>
      </c>
      <c r="F399" s="2">
        <f>'Moving Avg'!D399</f>
        <v>5.7080000000000011</v>
      </c>
      <c r="G399" s="2">
        <f>'Moving Avg'!F399</f>
        <v>5.7415000000000003</v>
      </c>
      <c r="H399" s="2">
        <f>'Moving Avg'!G399</f>
        <v>5.7086000000000015</v>
      </c>
      <c r="I399" s="2">
        <f>'Moving Avg'!H399</f>
        <v>6.4553499999999966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16.5</v>
      </c>
      <c r="Q399" s="9">
        <f t="shared" si="64"/>
        <v>11.225</v>
      </c>
      <c r="R399" s="9">
        <f t="shared" si="65"/>
        <v>9.125</v>
      </c>
      <c r="S399" s="9">
        <f t="shared" si="66"/>
        <v>11.175000000000001</v>
      </c>
      <c r="T399" s="9">
        <f t="shared" si="67"/>
        <v>10.375</v>
      </c>
      <c r="U399" s="8">
        <f t="shared" si="68"/>
        <v>10.508333333333335</v>
      </c>
      <c r="V399" s="8">
        <f t="shared" si="69"/>
        <v>10.475000000000001</v>
      </c>
    </row>
    <row r="400" spans="1:22" ht="13.5" x14ac:dyDescent="0.25">
      <c r="A400" s="3">
        <f>RSI!A400</f>
        <v>42587</v>
      </c>
      <c r="B400" s="2">
        <f>RSI!B400</f>
        <v>5.5</v>
      </c>
      <c r="C400" s="2">
        <f>RSI!I400</f>
        <v>36.130387066170236</v>
      </c>
      <c r="D400" s="2">
        <f>MACD!E400</f>
        <v>7.1988788551465177E-2</v>
      </c>
      <c r="E400" s="2">
        <f>MACD!F400</f>
        <v>2.5942578828572656E-2</v>
      </c>
      <c r="F400" s="2">
        <f>'Moving Avg'!D400</f>
        <v>5.6620000000000008</v>
      </c>
      <c r="G400" s="2">
        <f>'Moving Avg'!F400</f>
        <v>5.7264999999999997</v>
      </c>
      <c r="H400" s="2">
        <f>'Moving Avg'!G400</f>
        <v>5.7001999999999997</v>
      </c>
      <c r="I400" s="2">
        <f>'Moving Avg'!H400</f>
        <v>6.4452499999999961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0</v>
      </c>
      <c r="Q400" s="9">
        <f t="shared" si="64"/>
        <v>8.75</v>
      </c>
      <c r="R400" s="9">
        <f t="shared" si="65"/>
        <v>5</v>
      </c>
      <c r="S400" s="9">
        <f t="shared" si="66"/>
        <v>3.75</v>
      </c>
      <c r="T400" s="9">
        <f t="shared" si="67"/>
        <v>6.25</v>
      </c>
      <c r="U400" s="8">
        <f t="shared" si="68"/>
        <v>5.833333333333333</v>
      </c>
      <c r="V400" s="8">
        <f t="shared" si="69"/>
        <v>5.9375</v>
      </c>
    </row>
    <row r="401" spans="1:22" ht="13.5" x14ac:dyDescent="0.25">
      <c r="A401" s="3">
        <f>RSI!A401</f>
        <v>42590</v>
      </c>
      <c r="B401" s="2">
        <f>RSI!B401</f>
        <v>5.5</v>
      </c>
      <c r="C401" s="2">
        <f>RSI!I401</f>
        <v>36.130387066170236</v>
      </c>
      <c r="D401" s="2">
        <f>MACD!E401</f>
        <v>6.0626442700407956E-2</v>
      </c>
      <c r="E401" s="2">
        <f>MACD!F401</f>
        <v>3.2879351602939713E-2</v>
      </c>
      <c r="F401" s="2">
        <f>'Moving Avg'!D401</f>
        <v>5.6159999999999997</v>
      </c>
      <c r="G401" s="2">
        <f>'Moving Avg'!F401</f>
        <v>5.7114999999999991</v>
      </c>
      <c r="H401" s="2">
        <f>'Moving Avg'!G401</f>
        <v>5.6921999999999988</v>
      </c>
      <c r="I401" s="2">
        <f>'Moving Avg'!H401</f>
        <v>6.4351499999999966</v>
      </c>
      <c r="J401" s="6" t="str">
        <f>OBV!F401</f>
        <v>BEARISH</v>
      </c>
      <c r="K401" s="6" t="str">
        <f>OBV!G401</f>
        <v>WEAK</v>
      </c>
      <c r="L401" s="6" t="str">
        <f>OBV!H401</f>
        <v>CONFIRMED BEARISH</v>
      </c>
      <c r="M401" s="8">
        <f t="shared" si="60"/>
        <v>25</v>
      </c>
      <c r="N401" s="8">
        <f t="shared" si="61"/>
        <v>0</v>
      </c>
      <c r="O401" s="8">
        <f t="shared" si="62"/>
        <v>0</v>
      </c>
      <c r="P401" s="8">
        <f t="shared" si="63"/>
        <v>0</v>
      </c>
      <c r="Q401" s="9">
        <f t="shared" si="64"/>
        <v>8.75</v>
      </c>
      <c r="R401" s="9">
        <f t="shared" si="65"/>
        <v>5</v>
      </c>
      <c r="S401" s="9">
        <f t="shared" si="66"/>
        <v>3.75</v>
      </c>
      <c r="T401" s="9">
        <f t="shared" si="67"/>
        <v>6.25</v>
      </c>
      <c r="U401" s="8">
        <f t="shared" si="68"/>
        <v>5.833333333333333</v>
      </c>
      <c r="V401" s="8">
        <f t="shared" si="69"/>
        <v>5.9375</v>
      </c>
    </row>
    <row r="402" spans="1:22" ht="13.5" x14ac:dyDescent="0.25">
      <c r="A402" s="3">
        <f>RSI!A402</f>
        <v>42591</v>
      </c>
      <c r="B402" s="2">
        <f>RSI!B402</f>
        <v>5.5</v>
      </c>
      <c r="C402" s="2">
        <f>RSI!I402</f>
        <v>36.130387066170236</v>
      </c>
      <c r="D402" s="2">
        <f>MACD!E402</f>
        <v>3.6788406005701546E-2</v>
      </c>
      <c r="E402" s="2">
        <f>MACD!F402</f>
        <v>3.3661162483492081E-2</v>
      </c>
      <c r="F402" s="2">
        <f>'Moving Avg'!D402</f>
        <v>5.5679999999999996</v>
      </c>
      <c r="G402" s="2">
        <f>'Moving Avg'!F402</f>
        <v>5.6964999999999995</v>
      </c>
      <c r="H402" s="2">
        <f>'Moving Avg'!G402</f>
        <v>5.6841999999999997</v>
      </c>
      <c r="I402" s="2">
        <f>'Moving Avg'!H402</f>
        <v>6.4250499999999962</v>
      </c>
      <c r="J402" s="6" t="str">
        <f>OBV!F402</f>
        <v>BEARISH</v>
      </c>
      <c r="K402" s="6" t="str">
        <f>OBV!G402</f>
        <v>WEAK</v>
      </c>
      <c r="L402" s="6" t="str">
        <f>OBV!H402</f>
        <v>CONFIRMED BEARISH</v>
      </c>
      <c r="M402" s="8">
        <f t="shared" si="60"/>
        <v>25</v>
      </c>
      <c r="N402" s="8">
        <f t="shared" si="61"/>
        <v>0</v>
      </c>
      <c r="O402" s="8">
        <f t="shared" si="62"/>
        <v>0</v>
      </c>
      <c r="P402" s="8">
        <f t="shared" si="63"/>
        <v>0</v>
      </c>
      <c r="Q402" s="9">
        <f t="shared" si="64"/>
        <v>8.75</v>
      </c>
      <c r="R402" s="9">
        <f t="shared" si="65"/>
        <v>5</v>
      </c>
      <c r="S402" s="9">
        <f t="shared" si="66"/>
        <v>3.75</v>
      </c>
      <c r="T402" s="9">
        <f t="shared" si="67"/>
        <v>6.25</v>
      </c>
      <c r="U402" s="8">
        <f t="shared" si="68"/>
        <v>5.833333333333333</v>
      </c>
      <c r="V402" s="8">
        <f t="shared" si="69"/>
        <v>5.9375</v>
      </c>
    </row>
    <row r="403" spans="1:22" ht="13.5" x14ac:dyDescent="0.25">
      <c r="A403" s="3">
        <f>RSI!A403</f>
        <v>42592</v>
      </c>
      <c r="B403" s="2">
        <f>RSI!B403</f>
        <v>5.5</v>
      </c>
      <c r="C403" s="2">
        <f>RSI!I403</f>
        <v>36.130387066170236</v>
      </c>
      <c r="D403" s="2">
        <f>MACD!E403</f>
        <v>5.3077255820324964E-2</v>
      </c>
      <c r="E403" s="2">
        <f>MACD!F403</f>
        <v>3.7544381150858661E-2</v>
      </c>
      <c r="F403" s="2">
        <f>'Moving Avg'!D403</f>
        <v>5.5200000000000005</v>
      </c>
      <c r="G403" s="2">
        <f>'Moving Avg'!F403</f>
        <v>5.6814999999999998</v>
      </c>
      <c r="H403" s="2">
        <f>'Moving Avg'!G403</f>
        <v>5.6781999999999995</v>
      </c>
      <c r="I403" s="2">
        <f>'Moving Avg'!H403</f>
        <v>6.4149499999999957</v>
      </c>
      <c r="J403" s="6" t="str">
        <f>OBV!F403</f>
        <v>BEARISH</v>
      </c>
      <c r="K403" s="6" t="str">
        <f>OBV!G403</f>
        <v>WEAK</v>
      </c>
      <c r="L403" s="6" t="str">
        <f>OBV!H403</f>
        <v>CONFIRMED BEARISH</v>
      </c>
      <c r="M403" s="8">
        <f t="shared" si="60"/>
        <v>25</v>
      </c>
      <c r="N403" s="8">
        <f t="shared" si="61"/>
        <v>0</v>
      </c>
      <c r="O403" s="8">
        <f t="shared" si="62"/>
        <v>0</v>
      </c>
      <c r="P403" s="8">
        <f t="shared" si="63"/>
        <v>0</v>
      </c>
      <c r="Q403" s="9">
        <f t="shared" si="64"/>
        <v>8.75</v>
      </c>
      <c r="R403" s="9">
        <f t="shared" si="65"/>
        <v>5</v>
      </c>
      <c r="S403" s="9">
        <f t="shared" si="66"/>
        <v>3.75</v>
      </c>
      <c r="T403" s="9">
        <f t="shared" si="67"/>
        <v>6.25</v>
      </c>
      <c r="U403" s="8">
        <f t="shared" si="68"/>
        <v>5.833333333333333</v>
      </c>
      <c r="V403" s="8">
        <f t="shared" si="69"/>
        <v>5.9375</v>
      </c>
    </row>
    <row r="404" spans="1:22" ht="13.5" x14ac:dyDescent="0.25">
      <c r="A404" s="3">
        <f>RSI!A404</f>
        <v>42593</v>
      </c>
      <c r="B404" s="2">
        <f>RSI!B404</f>
        <v>5.5</v>
      </c>
      <c r="C404" s="2">
        <f>RSI!I404</f>
        <v>36.130387066170236</v>
      </c>
      <c r="D404" s="2">
        <f>MACD!E404</f>
        <v>6.7855388799641148E-2</v>
      </c>
      <c r="E404" s="2">
        <f>MACD!F404</f>
        <v>4.3606582680615159E-2</v>
      </c>
      <c r="F404" s="2">
        <f>'Moving Avg'!D404</f>
        <v>5.5</v>
      </c>
      <c r="G404" s="2">
        <f>'Moving Avg'!F404</f>
        <v>5.6669999999999998</v>
      </c>
      <c r="H404" s="2">
        <f>'Moving Avg'!G404</f>
        <v>5.6722000000000001</v>
      </c>
      <c r="I404" s="2">
        <f>'Moving Avg'!H404</f>
        <v>6.404849999999997</v>
      </c>
      <c r="J404" s="6" t="str">
        <f>OBV!F404</f>
        <v>BEARISH</v>
      </c>
      <c r="K404" s="6" t="str">
        <f>OBV!G404</f>
        <v>WEAK</v>
      </c>
      <c r="L404" s="6" t="str">
        <f>OBV!H404</f>
        <v>CONFIRMED BEARISH</v>
      </c>
      <c r="M404" s="8">
        <f t="shared" si="60"/>
        <v>25</v>
      </c>
      <c r="N404" s="8">
        <f t="shared" si="61"/>
        <v>0</v>
      </c>
      <c r="O404" s="8">
        <f t="shared" si="62"/>
        <v>0</v>
      </c>
      <c r="P404" s="8">
        <f t="shared" si="63"/>
        <v>0</v>
      </c>
      <c r="Q404" s="9">
        <f t="shared" si="64"/>
        <v>8.75</v>
      </c>
      <c r="R404" s="9">
        <f t="shared" si="65"/>
        <v>5</v>
      </c>
      <c r="S404" s="9">
        <f t="shared" si="66"/>
        <v>3.75</v>
      </c>
      <c r="T404" s="9">
        <f t="shared" si="67"/>
        <v>6.25</v>
      </c>
      <c r="U404" s="8">
        <f t="shared" si="68"/>
        <v>5.833333333333333</v>
      </c>
      <c r="V404" s="8">
        <f t="shared" si="69"/>
        <v>5.9375</v>
      </c>
    </row>
    <row r="405" spans="1:22" ht="13.5" x14ac:dyDescent="0.25">
      <c r="A405" s="3">
        <f>RSI!A405</f>
        <v>42594</v>
      </c>
      <c r="B405" s="2">
        <f>RSI!B405</f>
        <v>5.49</v>
      </c>
      <c r="C405" s="2">
        <f>RSI!I405</f>
        <v>35.460747582284085</v>
      </c>
      <c r="D405" s="2">
        <f>MACD!E405</f>
        <v>8.2022240691703274E-2</v>
      </c>
      <c r="E405" s="2">
        <f>MACD!F405</f>
        <v>5.1289714282832785E-2</v>
      </c>
      <c r="F405" s="2">
        <f>'Moving Avg'!D405</f>
        <v>5.4980000000000002</v>
      </c>
      <c r="G405" s="2">
        <f>'Moving Avg'!F405</f>
        <v>5.6519999999999992</v>
      </c>
      <c r="H405" s="2">
        <f>'Moving Avg'!G405</f>
        <v>5.6679999999999993</v>
      </c>
      <c r="I405" s="2">
        <f>'Moving Avg'!H405</f>
        <v>6.3946999999999967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0</v>
      </c>
      <c r="O405" s="8">
        <f t="shared" si="62"/>
        <v>0</v>
      </c>
      <c r="P405" s="8">
        <f t="shared" si="63"/>
        <v>16.5</v>
      </c>
      <c r="Q405" s="9">
        <f t="shared" si="64"/>
        <v>11.225</v>
      </c>
      <c r="R405" s="9">
        <f t="shared" si="65"/>
        <v>9.125</v>
      </c>
      <c r="S405" s="9">
        <f t="shared" si="66"/>
        <v>11.175000000000001</v>
      </c>
      <c r="T405" s="9">
        <f t="shared" si="67"/>
        <v>10.375</v>
      </c>
      <c r="U405" s="8">
        <f t="shared" si="68"/>
        <v>10.508333333333335</v>
      </c>
      <c r="V405" s="8">
        <f t="shared" si="69"/>
        <v>10.475000000000001</v>
      </c>
    </row>
    <row r="406" spans="1:22" ht="13.5" x14ac:dyDescent="0.25">
      <c r="A406" s="3">
        <f>RSI!A406</f>
        <v>42597</v>
      </c>
      <c r="B406" s="2">
        <f>RSI!B406</f>
        <v>5.49</v>
      </c>
      <c r="C406" s="2">
        <f>RSI!I406</f>
        <v>35.460747582284085</v>
      </c>
      <c r="D406" s="2">
        <f>MACD!E406</f>
        <v>9.4921942422614869E-2</v>
      </c>
      <c r="E406" s="2">
        <f>MACD!F406</f>
        <v>6.0016159910789207E-2</v>
      </c>
      <c r="F406" s="2">
        <f>'Moving Avg'!D406</f>
        <v>5.4960000000000004</v>
      </c>
      <c r="G406" s="2">
        <f>'Moving Avg'!F406</f>
        <v>5.6369999999999996</v>
      </c>
      <c r="H406" s="2">
        <f>'Moving Avg'!G406</f>
        <v>5.6638000000000002</v>
      </c>
      <c r="I406" s="2">
        <f>'Moving Avg'!H406</f>
        <v>6.3856499999999974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0</v>
      </c>
      <c r="O406" s="8">
        <f t="shared" si="62"/>
        <v>0</v>
      </c>
      <c r="P406" s="8">
        <f t="shared" si="63"/>
        <v>16.5</v>
      </c>
      <c r="Q406" s="9">
        <f t="shared" si="64"/>
        <v>11.225</v>
      </c>
      <c r="R406" s="9">
        <f t="shared" si="65"/>
        <v>9.125</v>
      </c>
      <c r="S406" s="9">
        <f t="shared" si="66"/>
        <v>11.175000000000001</v>
      </c>
      <c r="T406" s="9">
        <f t="shared" si="67"/>
        <v>10.375</v>
      </c>
      <c r="U406" s="8">
        <f t="shared" si="68"/>
        <v>10.508333333333335</v>
      </c>
      <c r="V406" s="8">
        <f t="shared" si="69"/>
        <v>10.475000000000001</v>
      </c>
    </row>
    <row r="407" spans="1:22" ht="13.5" x14ac:dyDescent="0.25">
      <c r="A407" s="3">
        <f>RSI!A407</f>
        <v>42598</v>
      </c>
      <c r="B407" s="2">
        <f>RSI!B407</f>
        <v>5.49</v>
      </c>
      <c r="C407" s="2">
        <f>RSI!I407</f>
        <v>35.460747582284085</v>
      </c>
      <c r="D407" s="2">
        <f>MACD!E407</f>
        <v>0.10822031907877072</v>
      </c>
      <c r="E407" s="2">
        <f>MACD!F407</f>
        <v>6.9656991744385513E-2</v>
      </c>
      <c r="F407" s="2">
        <f>'Moving Avg'!D407</f>
        <v>5.4940000000000015</v>
      </c>
      <c r="G407" s="2">
        <f>'Moving Avg'!F407</f>
        <v>5.6219999999999999</v>
      </c>
      <c r="H407" s="2">
        <f>'Moving Avg'!G407</f>
        <v>5.6596000000000002</v>
      </c>
      <c r="I407" s="2">
        <f>'Moving Avg'!H407</f>
        <v>6.3756499999999967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0</v>
      </c>
      <c r="O407" s="8">
        <f t="shared" si="62"/>
        <v>0</v>
      </c>
      <c r="P407" s="8">
        <f t="shared" si="63"/>
        <v>16.5</v>
      </c>
      <c r="Q407" s="9">
        <f t="shared" si="64"/>
        <v>11.225</v>
      </c>
      <c r="R407" s="9">
        <f t="shared" si="65"/>
        <v>9.125</v>
      </c>
      <c r="S407" s="9">
        <f t="shared" si="66"/>
        <v>11.175000000000001</v>
      </c>
      <c r="T407" s="9">
        <f t="shared" si="67"/>
        <v>10.375</v>
      </c>
      <c r="U407" s="8">
        <f t="shared" si="68"/>
        <v>10.508333333333335</v>
      </c>
      <c r="V407" s="8">
        <f t="shared" si="69"/>
        <v>10.475000000000001</v>
      </c>
    </row>
    <row r="408" spans="1:22" ht="13.5" x14ac:dyDescent="0.25">
      <c r="A408" s="3">
        <f>RSI!A408</f>
        <v>42599</v>
      </c>
      <c r="B408" s="2">
        <f>RSI!B408</f>
        <v>5.49</v>
      </c>
      <c r="C408" s="2">
        <f>RSI!I408</f>
        <v>35.460747582284085</v>
      </c>
      <c r="D408" s="2">
        <f>MACD!E408</f>
        <v>0.12025499800790929</v>
      </c>
      <c r="E408" s="2">
        <f>MACD!F408</f>
        <v>7.9776592997090279E-2</v>
      </c>
      <c r="F408" s="2">
        <f>'Moving Avg'!D408</f>
        <v>5.492</v>
      </c>
      <c r="G408" s="2">
        <f>'Moving Avg'!F408</f>
        <v>5.6069999999999993</v>
      </c>
      <c r="H408" s="2">
        <f>'Moving Avg'!G408</f>
        <v>5.6553999999999993</v>
      </c>
      <c r="I408" s="2">
        <f>'Moving Avg'!H408</f>
        <v>6.3656499999999969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0</v>
      </c>
      <c r="O408" s="8">
        <f t="shared" si="62"/>
        <v>0</v>
      </c>
      <c r="P408" s="8">
        <f t="shared" si="63"/>
        <v>16.5</v>
      </c>
      <c r="Q408" s="9">
        <f t="shared" si="64"/>
        <v>11.225</v>
      </c>
      <c r="R408" s="9">
        <f t="shared" si="65"/>
        <v>9.125</v>
      </c>
      <c r="S408" s="9">
        <f t="shared" si="66"/>
        <v>11.175000000000001</v>
      </c>
      <c r="T408" s="9">
        <f t="shared" si="67"/>
        <v>10.375</v>
      </c>
      <c r="U408" s="8">
        <f t="shared" si="68"/>
        <v>10.508333333333335</v>
      </c>
      <c r="V408" s="8">
        <f t="shared" si="69"/>
        <v>10.475000000000001</v>
      </c>
    </row>
    <row r="409" spans="1:22" ht="13.5" x14ac:dyDescent="0.25">
      <c r="A409" s="3">
        <f>RSI!A409</f>
        <v>42600</v>
      </c>
      <c r="B409" s="2">
        <f>RSI!B409</f>
        <v>5.49</v>
      </c>
      <c r="C409" s="2">
        <f>RSI!I409</f>
        <v>35.460747582284085</v>
      </c>
      <c r="D409" s="2">
        <f>MACD!E409</f>
        <v>0.10962399149361168</v>
      </c>
      <c r="E409" s="2">
        <f>MACD!F409</f>
        <v>8.574607269639456E-2</v>
      </c>
      <c r="F409" s="2">
        <f>'Moving Avg'!D409</f>
        <v>5.49</v>
      </c>
      <c r="G409" s="2">
        <f>'Moving Avg'!F409</f>
        <v>5.5919999999999996</v>
      </c>
      <c r="H409" s="2">
        <f>'Moving Avg'!G409</f>
        <v>5.6531999999999991</v>
      </c>
      <c r="I409" s="2">
        <f>'Moving Avg'!H409</f>
        <v>6.3560999999999979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0"/>
        <v>25</v>
      </c>
      <c r="N409" s="8">
        <f t="shared" si="61"/>
        <v>0</v>
      </c>
      <c r="O409" s="8">
        <f t="shared" si="62"/>
        <v>0</v>
      </c>
      <c r="P409" s="8">
        <f t="shared" si="63"/>
        <v>16.5</v>
      </c>
      <c r="Q409" s="9">
        <f t="shared" si="64"/>
        <v>11.225</v>
      </c>
      <c r="R409" s="9">
        <f t="shared" si="65"/>
        <v>9.125</v>
      </c>
      <c r="S409" s="9">
        <f t="shared" si="66"/>
        <v>11.175000000000001</v>
      </c>
      <c r="T409" s="9">
        <f t="shared" si="67"/>
        <v>10.375</v>
      </c>
      <c r="U409" s="8">
        <f t="shared" si="68"/>
        <v>10.508333333333335</v>
      </c>
      <c r="V409" s="8">
        <f t="shared" si="69"/>
        <v>10.475000000000001</v>
      </c>
    </row>
    <row r="410" spans="1:22" ht="13.5" x14ac:dyDescent="0.25">
      <c r="A410" s="3">
        <f>RSI!A410</f>
        <v>42601</v>
      </c>
      <c r="B410" s="2">
        <f>RSI!B410</f>
        <v>5.49</v>
      </c>
      <c r="C410" s="2">
        <f>RSI!I410</f>
        <v>35.460747582284071</v>
      </c>
      <c r="D410" s="2">
        <f>MACD!E410</f>
        <v>8.5914524948294435E-2</v>
      </c>
      <c r="E410" s="2">
        <f>MACD!F410</f>
        <v>8.5779763146774546E-2</v>
      </c>
      <c r="F410" s="2">
        <f>'Moving Avg'!D410</f>
        <v>5.49</v>
      </c>
      <c r="G410" s="2">
        <f>'Moving Avg'!F410</f>
        <v>5.5769999999999982</v>
      </c>
      <c r="H410" s="2">
        <f>'Moving Avg'!G410</f>
        <v>5.6509999999999989</v>
      </c>
      <c r="I410" s="2">
        <f>'Moving Avg'!H410</f>
        <v>6.3465499999999988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  <c r="M410" s="8">
        <f t="shared" si="60"/>
        <v>25</v>
      </c>
      <c r="N410" s="8">
        <f t="shared" si="61"/>
        <v>0</v>
      </c>
      <c r="O410" s="8">
        <f t="shared" si="62"/>
        <v>0</v>
      </c>
      <c r="P410" s="8">
        <f t="shared" si="63"/>
        <v>33</v>
      </c>
      <c r="Q410" s="9">
        <f t="shared" si="64"/>
        <v>13.7</v>
      </c>
      <c r="R410" s="9">
        <f t="shared" si="65"/>
        <v>13.25</v>
      </c>
      <c r="S410" s="9">
        <f t="shared" si="66"/>
        <v>18.600000000000001</v>
      </c>
      <c r="T410" s="9">
        <f t="shared" si="67"/>
        <v>14.5</v>
      </c>
      <c r="U410" s="8">
        <f t="shared" si="68"/>
        <v>15.183333333333332</v>
      </c>
      <c r="V410" s="8">
        <f t="shared" si="69"/>
        <v>15.012499999999999</v>
      </c>
    </row>
    <row r="411" spans="1:22" ht="13.5" x14ac:dyDescent="0.25">
      <c r="A411" s="3">
        <f>RSI!A411</f>
        <v>42604</v>
      </c>
      <c r="B411" s="2">
        <f>RSI!B411</f>
        <v>5.45</v>
      </c>
      <c r="C411" s="2">
        <f>RSI!I411</f>
        <v>31.784900875899893</v>
      </c>
      <c r="D411" s="2">
        <f>MACD!E411</f>
        <v>6.9436572242437933E-2</v>
      </c>
      <c r="E411" s="2">
        <f>MACD!F411</f>
        <v>8.2511124965907234E-2</v>
      </c>
      <c r="F411" s="2">
        <f>'Moving Avg'!D411</f>
        <v>5.4820000000000002</v>
      </c>
      <c r="G411" s="2">
        <f>'Moving Avg'!F411</f>
        <v>5.5694999999999988</v>
      </c>
      <c r="H411" s="2">
        <f>'Moving Avg'!G411</f>
        <v>5.6449999999999987</v>
      </c>
      <c r="I411" s="2">
        <f>'Moving Avg'!H411</f>
        <v>6.3378999999999985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0"/>
        <v>25</v>
      </c>
      <c r="N411" s="8">
        <f t="shared" si="61"/>
        <v>45</v>
      </c>
      <c r="O411" s="8">
        <f t="shared" si="62"/>
        <v>0</v>
      </c>
      <c r="P411" s="8">
        <f t="shared" si="63"/>
        <v>16.5</v>
      </c>
      <c r="Q411" s="9">
        <f t="shared" si="64"/>
        <v>26.975000000000001</v>
      </c>
      <c r="R411" s="9">
        <f t="shared" si="65"/>
        <v>18.125</v>
      </c>
      <c r="S411" s="9">
        <f t="shared" si="66"/>
        <v>17.925000000000001</v>
      </c>
      <c r="T411" s="9">
        <f t="shared" si="67"/>
        <v>21.625</v>
      </c>
      <c r="U411" s="8">
        <f t="shared" si="68"/>
        <v>21.008333333333336</v>
      </c>
      <c r="V411" s="8">
        <f t="shared" si="69"/>
        <v>21.162500000000001</v>
      </c>
    </row>
    <row r="412" spans="1:22" ht="13.5" x14ac:dyDescent="0.25">
      <c r="A412" s="3">
        <f>RSI!A412</f>
        <v>42605</v>
      </c>
      <c r="B412" s="2">
        <f>RSI!B412</f>
        <v>5.4</v>
      </c>
      <c r="C412" s="2">
        <f>RSI!I412</f>
        <v>27.8927038480048</v>
      </c>
      <c r="D412" s="2">
        <f>MACD!E412</f>
        <v>6.0008699641070251E-2</v>
      </c>
      <c r="E412" s="2">
        <f>MACD!F412</f>
        <v>7.8010639900939843E-2</v>
      </c>
      <c r="F412" s="2">
        <f>'Moving Avg'!D412</f>
        <v>5.4640000000000004</v>
      </c>
      <c r="G412" s="2">
        <f>'Moving Avg'!F412</f>
        <v>5.5644999999999989</v>
      </c>
      <c r="H412" s="2">
        <f>'Moving Avg'!G412</f>
        <v>5.638399999999999</v>
      </c>
      <c r="I412" s="2">
        <f>'Moving Avg'!H412</f>
        <v>6.3284999999999991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50</v>
      </c>
      <c r="N412" s="8">
        <f t="shared" si="61"/>
        <v>45</v>
      </c>
      <c r="O412" s="8">
        <f t="shared" si="62"/>
        <v>0</v>
      </c>
      <c r="P412" s="8">
        <f t="shared" si="63"/>
        <v>16.5</v>
      </c>
      <c r="Q412" s="9">
        <f t="shared" si="64"/>
        <v>35.725000000000001</v>
      </c>
      <c r="R412" s="9">
        <f t="shared" si="65"/>
        <v>23.125</v>
      </c>
      <c r="S412" s="9">
        <f t="shared" si="66"/>
        <v>21.675000000000001</v>
      </c>
      <c r="T412" s="9">
        <f t="shared" si="67"/>
        <v>27.875</v>
      </c>
      <c r="U412" s="8">
        <f t="shared" si="68"/>
        <v>26.841666666666669</v>
      </c>
      <c r="V412" s="8">
        <f t="shared" si="69"/>
        <v>27.1</v>
      </c>
    </row>
    <row r="413" spans="1:22" ht="13.5" x14ac:dyDescent="0.25">
      <c r="A413" s="3">
        <f>RSI!A413</f>
        <v>42606</v>
      </c>
      <c r="B413" s="2">
        <f>RSI!B413</f>
        <v>5.4</v>
      </c>
      <c r="C413" s="2">
        <f>RSI!I413</f>
        <v>27.8927038480048</v>
      </c>
      <c r="D413" s="2">
        <f>MACD!E413</f>
        <v>5.3077931082834873E-2</v>
      </c>
      <c r="E413" s="2">
        <f>MACD!F413</f>
        <v>7.302409813731886E-2</v>
      </c>
      <c r="F413" s="2">
        <f>'Moving Avg'!D413</f>
        <v>5.4459999999999997</v>
      </c>
      <c r="G413" s="2">
        <f>'Moving Avg'!F413</f>
        <v>5.548</v>
      </c>
      <c r="H413" s="2">
        <f>'Moving Avg'!G413</f>
        <v>5.6315999999999988</v>
      </c>
      <c r="I413" s="2">
        <f>'Moving Avg'!H413</f>
        <v>6.3190999999999997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50</v>
      </c>
      <c r="N413" s="8">
        <f t="shared" si="61"/>
        <v>45</v>
      </c>
      <c r="O413" s="8">
        <f t="shared" si="62"/>
        <v>0</v>
      </c>
      <c r="P413" s="8">
        <f t="shared" si="63"/>
        <v>16.5</v>
      </c>
      <c r="Q413" s="9">
        <f t="shared" si="64"/>
        <v>35.725000000000001</v>
      </c>
      <c r="R413" s="9">
        <f t="shared" si="65"/>
        <v>23.125</v>
      </c>
      <c r="S413" s="9">
        <f t="shared" si="66"/>
        <v>21.675000000000001</v>
      </c>
      <c r="T413" s="9">
        <f t="shared" si="67"/>
        <v>27.875</v>
      </c>
      <c r="U413" s="8">
        <f t="shared" si="68"/>
        <v>26.841666666666669</v>
      </c>
      <c r="V413" s="8">
        <f t="shared" si="69"/>
        <v>27.1</v>
      </c>
    </row>
    <row r="414" spans="1:22" ht="13.5" x14ac:dyDescent="0.25">
      <c r="A414" s="3">
        <f>RSI!A414</f>
        <v>42607</v>
      </c>
      <c r="B414" s="2">
        <f>RSI!B414</f>
        <v>5.4</v>
      </c>
      <c r="C414" s="2">
        <f>RSI!I414</f>
        <v>27.8927038480048</v>
      </c>
      <c r="D414" s="2">
        <f>MACD!E414</f>
        <v>4.8182566188685882E-2</v>
      </c>
      <c r="E414" s="2">
        <f>MACD!F414</f>
        <v>6.805579174759227E-2</v>
      </c>
      <c r="F414" s="2">
        <f>'Moving Avg'!D414</f>
        <v>5.4279999999999999</v>
      </c>
      <c r="G414" s="2">
        <f>'Moving Avg'!F414</f>
        <v>5.5315000000000003</v>
      </c>
      <c r="H414" s="2">
        <f>'Moving Avg'!G414</f>
        <v>5.6247999999999978</v>
      </c>
      <c r="I414" s="2">
        <f>'Moving Avg'!H414</f>
        <v>6.3096999999999994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50</v>
      </c>
      <c r="N414" s="8">
        <f t="shared" si="61"/>
        <v>45</v>
      </c>
      <c r="O414" s="8">
        <f t="shared" si="62"/>
        <v>0</v>
      </c>
      <c r="P414" s="8">
        <f t="shared" si="63"/>
        <v>16.5</v>
      </c>
      <c r="Q414" s="9">
        <f t="shared" si="64"/>
        <v>35.725000000000001</v>
      </c>
      <c r="R414" s="9">
        <f t="shared" si="65"/>
        <v>23.125</v>
      </c>
      <c r="S414" s="9">
        <f t="shared" si="66"/>
        <v>21.675000000000001</v>
      </c>
      <c r="T414" s="9">
        <f t="shared" si="67"/>
        <v>27.875</v>
      </c>
      <c r="U414" s="8">
        <f t="shared" si="68"/>
        <v>26.841666666666669</v>
      </c>
      <c r="V414" s="8">
        <f t="shared" si="69"/>
        <v>27.1</v>
      </c>
    </row>
    <row r="415" spans="1:22" ht="13.5" x14ac:dyDescent="0.25">
      <c r="A415" s="3">
        <f>RSI!A415</f>
        <v>42608</v>
      </c>
      <c r="B415" s="2">
        <f>RSI!B415</f>
        <v>5.33</v>
      </c>
      <c r="C415" s="2">
        <f>RSI!I415</f>
        <v>22.973608348173386</v>
      </c>
      <c r="D415" s="2">
        <f>MACD!E415</f>
        <v>4.8584402055793063E-2</v>
      </c>
      <c r="E415" s="2">
        <f>MACD!F415</f>
        <v>6.4161513809232434E-2</v>
      </c>
      <c r="F415" s="2">
        <f>'Moving Avg'!D415</f>
        <v>5.395999999999999</v>
      </c>
      <c r="G415" s="2">
        <f>'Moving Avg'!F415</f>
        <v>5.5114999999999998</v>
      </c>
      <c r="H415" s="2">
        <f>'Moving Avg'!G415</f>
        <v>5.6165999999999983</v>
      </c>
      <c r="I415" s="2">
        <f>'Moving Avg'!H415</f>
        <v>6.2999499999999982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50</v>
      </c>
      <c r="N415" s="8">
        <f t="shared" si="61"/>
        <v>45</v>
      </c>
      <c r="O415" s="8">
        <f t="shared" si="62"/>
        <v>0</v>
      </c>
      <c r="P415" s="8">
        <f t="shared" si="63"/>
        <v>16.5</v>
      </c>
      <c r="Q415" s="9">
        <f t="shared" si="64"/>
        <v>35.725000000000001</v>
      </c>
      <c r="R415" s="9">
        <f t="shared" si="65"/>
        <v>23.125</v>
      </c>
      <c r="S415" s="9">
        <f t="shared" si="66"/>
        <v>21.675000000000001</v>
      </c>
      <c r="T415" s="9">
        <f t="shared" si="67"/>
        <v>27.875</v>
      </c>
      <c r="U415" s="8">
        <f t="shared" si="68"/>
        <v>26.841666666666669</v>
      </c>
      <c r="V415" s="8">
        <f t="shared" si="69"/>
        <v>27.1</v>
      </c>
    </row>
    <row r="416" spans="1:22" ht="13.5" x14ac:dyDescent="0.25">
      <c r="A416" s="3">
        <f>RSI!A416</f>
        <v>42611</v>
      </c>
      <c r="B416" s="2">
        <f>RSI!B416</f>
        <v>5.43</v>
      </c>
      <c r="C416" s="2">
        <f>RSI!I416</f>
        <v>39.412255303935801</v>
      </c>
      <c r="D416" s="2">
        <f>MACD!E416</f>
        <v>4.2761516743062167E-2</v>
      </c>
      <c r="E416" s="2">
        <f>MACD!F416</f>
        <v>5.9881514395998384E-2</v>
      </c>
      <c r="F416" s="2">
        <f>'Moving Avg'!D416</f>
        <v>5.3920000000000003</v>
      </c>
      <c r="G416" s="2">
        <f>'Moving Avg'!F416</f>
        <v>5.4965000000000002</v>
      </c>
      <c r="H416" s="2">
        <f>'Moving Avg'!G416</f>
        <v>5.6137999999999986</v>
      </c>
      <c r="I416" s="2">
        <f>'Moving Avg'!H416</f>
        <v>6.2906999999999984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25</v>
      </c>
      <c r="N416" s="8">
        <f t="shared" si="61"/>
        <v>45</v>
      </c>
      <c r="O416" s="8">
        <f t="shared" si="62"/>
        <v>0</v>
      </c>
      <c r="P416" s="8">
        <f t="shared" si="63"/>
        <v>16.5</v>
      </c>
      <c r="Q416" s="9">
        <f t="shared" si="64"/>
        <v>26.975000000000001</v>
      </c>
      <c r="R416" s="9">
        <f t="shared" si="65"/>
        <v>18.125</v>
      </c>
      <c r="S416" s="9">
        <f t="shared" si="66"/>
        <v>17.925000000000001</v>
      </c>
      <c r="T416" s="9">
        <f t="shared" si="67"/>
        <v>21.625</v>
      </c>
      <c r="U416" s="8">
        <f t="shared" si="68"/>
        <v>21.008333333333336</v>
      </c>
      <c r="V416" s="8">
        <f t="shared" si="69"/>
        <v>21.162500000000001</v>
      </c>
    </row>
    <row r="417" spans="1:22" ht="13.5" x14ac:dyDescent="0.25">
      <c r="A417" s="3">
        <f>RSI!A417</f>
        <v>42612</v>
      </c>
      <c r="B417" s="2">
        <f>RSI!B417</f>
        <v>5.43</v>
      </c>
      <c r="C417" s="2">
        <f>RSI!I417</f>
        <v>39.412255303935808</v>
      </c>
      <c r="D417" s="2">
        <f>MACD!E417</f>
        <v>3.8395877062225914E-2</v>
      </c>
      <c r="E417" s="2">
        <f>MACD!F417</f>
        <v>5.5584386929243897E-2</v>
      </c>
      <c r="F417" s="2">
        <f>'Moving Avg'!D417</f>
        <v>5.3980000000000006</v>
      </c>
      <c r="G417" s="2">
        <f>'Moving Avg'!F417</f>
        <v>5.4810000000000016</v>
      </c>
      <c r="H417" s="2">
        <f>'Moving Avg'!G417</f>
        <v>5.6078000000000001</v>
      </c>
      <c r="I417" s="2">
        <f>'Moving Avg'!H417</f>
        <v>6.2814499999999986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  <c r="M417" s="8">
        <f t="shared" si="60"/>
        <v>25</v>
      </c>
      <c r="N417" s="8">
        <f t="shared" si="61"/>
        <v>45</v>
      </c>
      <c r="O417" s="8">
        <f t="shared" si="62"/>
        <v>0</v>
      </c>
      <c r="P417" s="8">
        <f t="shared" si="63"/>
        <v>83.5</v>
      </c>
      <c r="Q417" s="9">
        <f t="shared" si="64"/>
        <v>37.024999999999999</v>
      </c>
      <c r="R417" s="9">
        <f t="shared" si="65"/>
        <v>34.875</v>
      </c>
      <c r="S417" s="9">
        <f t="shared" si="66"/>
        <v>48.075000000000003</v>
      </c>
      <c r="T417" s="9">
        <f t="shared" si="67"/>
        <v>38.375</v>
      </c>
      <c r="U417" s="8">
        <f t="shared" si="68"/>
        <v>39.991666666666667</v>
      </c>
      <c r="V417" s="8">
        <f t="shared" si="69"/>
        <v>39.587500000000006</v>
      </c>
    </row>
    <row r="418" spans="1:22" ht="13.5" x14ac:dyDescent="0.25">
      <c r="A418" s="3">
        <f>RSI!A418</f>
        <v>42613</v>
      </c>
      <c r="B418" s="2">
        <f>RSI!B418</f>
        <v>5.75</v>
      </c>
      <c r="C418" s="2">
        <f>RSI!I418</f>
        <v>66.190586098874661</v>
      </c>
      <c r="D418" s="2">
        <f>MACD!E418</f>
        <v>1.1518001220406582E-2</v>
      </c>
      <c r="E418" s="2">
        <f>MACD!F418</f>
        <v>4.6771109787476436E-2</v>
      </c>
      <c r="F418" s="2">
        <f>'Moving Avg'!D418</f>
        <v>5.468</v>
      </c>
      <c r="G418" s="2">
        <f>'Moving Avg'!F418</f>
        <v>5.4815000000000014</v>
      </c>
      <c r="H418" s="2">
        <f>'Moving Avg'!G418</f>
        <v>5.6082000000000019</v>
      </c>
      <c r="I418" s="2">
        <f>'Moving Avg'!H418</f>
        <v>6.2737999999999987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  <c r="M418" s="8">
        <f t="shared" si="60"/>
        <v>25</v>
      </c>
      <c r="N418" s="8">
        <f t="shared" si="61"/>
        <v>100</v>
      </c>
      <c r="O418" s="8">
        <f t="shared" si="62"/>
        <v>0</v>
      </c>
      <c r="P418" s="8">
        <f t="shared" si="63"/>
        <v>83.5</v>
      </c>
      <c r="Q418" s="9">
        <f t="shared" si="64"/>
        <v>56.274999999999999</v>
      </c>
      <c r="R418" s="9">
        <f t="shared" si="65"/>
        <v>45.875</v>
      </c>
      <c r="S418" s="9">
        <f t="shared" si="66"/>
        <v>56.325000000000003</v>
      </c>
      <c r="T418" s="9">
        <f t="shared" si="67"/>
        <v>52.125</v>
      </c>
      <c r="U418" s="8">
        <f t="shared" si="68"/>
        <v>52.82500000000001</v>
      </c>
      <c r="V418" s="8">
        <f t="shared" si="69"/>
        <v>52.650000000000006</v>
      </c>
    </row>
    <row r="419" spans="1:22" ht="13.5" x14ac:dyDescent="0.25">
      <c r="A419" s="3">
        <f>RSI!A419</f>
        <v>42614</v>
      </c>
      <c r="B419" s="2">
        <f>RSI!B419</f>
        <v>5.74</v>
      </c>
      <c r="C419" s="2">
        <f>RSI!I419</f>
        <v>65.220484014027448</v>
      </c>
      <c r="D419" s="2">
        <f>MACD!E419</f>
        <v>-1.1893645108316697E-2</v>
      </c>
      <c r="E419" s="2">
        <f>MACD!F419</f>
        <v>3.5038158808317808E-2</v>
      </c>
      <c r="F419" s="2">
        <f>'Moving Avg'!D419</f>
        <v>5.5359999999999996</v>
      </c>
      <c r="G419" s="2">
        <f>'Moving Avg'!F419</f>
        <v>5.488500000000001</v>
      </c>
      <c r="H419" s="2">
        <f>'Moving Avg'!G419</f>
        <v>5.6084000000000014</v>
      </c>
      <c r="I419" s="2">
        <f>'Moving Avg'!H419</f>
        <v>6.2669999999999986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  <c r="M419" s="8">
        <f t="shared" si="60"/>
        <v>25</v>
      </c>
      <c r="N419" s="8">
        <f t="shared" si="61"/>
        <v>100</v>
      </c>
      <c r="O419" s="8">
        <f t="shared" si="62"/>
        <v>0</v>
      </c>
      <c r="P419" s="8">
        <f t="shared" si="63"/>
        <v>83.5</v>
      </c>
      <c r="Q419" s="9">
        <f t="shared" si="64"/>
        <v>56.274999999999999</v>
      </c>
      <c r="R419" s="9">
        <f t="shared" si="65"/>
        <v>45.875</v>
      </c>
      <c r="S419" s="9">
        <f t="shared" si="66"/>
        <v>56.325000000000003</v>
      </c>
      <c r="T419" s="9">
        <f t="shared" si="67"/>
        <v>52.125</v>
      </c>
      <c r="U419" s="8">
        <f t="shared" si="68"/>
        <v>52.82500000000001</v>
      </c>
      <c r="V419" s="8">
        <f t="shared" si="69"/>
        <v>52.650000000000006</v>
      </c>
    </row>
    <row r="420" spans="1:22" ht="13.5" x14ac:dyDescent="0.25">
      <c r="A420" s="3">
        <f>RSI!A420</f>
        <v>42615</v>
      </c>
      <c r="B420" s="2">
        <f>RSI!B420</f>
        <v>5.74</v>
      </c>
      <c r="C420" s="2">
        <f>RSI!I420</f>
        <v>65.220484014027448</v>
      </c>
      <c r="D420" s="2">
        <f>MACD!E420</f>
        <v>-3.2949565791979829E-2</v>
      </c>
      <c r="E420" s="2">
        <f>MACD!F420</f>
        <v>2.1440613888258284E-2</v>
      </c>
      <c r="F420" s="2">
        <f>'Moving Avg'!D420</f>
        <v>5.6180000000000003</v>
      </c>
      <c r="G420" s="2">
        <f>'Moving Avg'!F420</f>
        <v>5.5005000000000006</v>
      </c>
      <c r="H420" s="2">
        <f>'Moving Avg'!G420</f>
        <v>5.6136000000000026</v>
      </c>
      <c r="I420" s="2">
        <f>'Moving Avg'!H420</f>
        <v>6.2591999999999999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  <c r="M420" s="8">
        <f t="shared" si="60"/>
        <v>25</v>
      </c>
      <c r="N420" s="8">
        <f t="shared" si="61"/>
        <v>100</v>
      </c>
      <c r="O420" s="8">
        <f t="shared" si="62"/>
        <v>0</v>
      </c>
      <c r="P420" s="8">
        <f t="shared" si="63"/>
        <v>83.5</v>
      </c>
      <c r="Q420" s="9">
        <f t="shared" si="64"/>
        <v>56.274999999999999</v>
      </c>
      <c r="R420" s="9">
        <f t="shared" si="65"/>
        <v>45.875</v>
      </c>
      <c r="S420" s="9">
        <f t="shared" si="66"/>
        <v>56.325000000000003</v>
      </c>
      <c r="T420" s="9">
        <f t="shared" si="67"/>
        <v>52.125</v>
      </c>
      <c r="U420" s="8">
        <f t="shared" si="68"/>
        <v>52.82500000000001</v>
      </c>
      <c r="V420" s="8">
        <f t="shared" si="69"/>
        <v>52.650000000000006</v>
      </c>
    </row>
    <row r="421" spans="1:22" ht="13.5" x14ac:dyDescent="0.25">
      <c r="A421" s="3">
        <f>RSI!A421</f>
        <v>42618</v>
      </c>
      <c r="B421" s="2">
        <f>RSI!B421</f>
        <v>5.73</v>
      </c>
      <c r="C421" s="2">
        <f>RSI!I421</f>
        <v>64.13041343614708</v>
      </c>
      <c r="D421" s="2">
        <f>MACD!E421</f>
        <v>-5.7332984381266883E-2</v>
      </c>
      <c r="E421" s="2">
        <f>MACD!F421</f>
        <v>5.685894234353249E-3</v>
      </c>
      <c r="F421" s="2">
        <f>'Moving Avg'!D421</f>
        <v>5.6780000000000008</v>
      </c>
      <c r="G421" s="2">
        <f>'Moving Avg'!F421</f>
        <v>5.5120000000000013</v>
      </c>
      <c r="H421" s="2">
        <f>'Moving Avg'!G421</f>
        <v>5.6182000000000025</v>
      </c>
      <c r="I421" s="2">
        <f>'Moving Avg'!H421</f>
        <v>6.2509000000000006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  <c r="M421" s="8">
        <f t="shared" si="60"/>
        <v>25</v>
      </c>
      <c r="N421" s="8">
        <f t="shared" si="61"/>
        <v>100</v>
      </c>
      <c r="O421" s="8">
        <f t="shared" si="62"/>
        <v>0</v>
      </c>
      <c r="P421" s="8">
        <f t="shared" si="63"/>
        <v>83.5</v>
      </c>
      <c r="Q421" s="9">
        <f t="shared" si="64"/>
        <v>56.274999999999999</v>
      </c>
      <c r="R421" s="9">
        <f t="shared" si="65"/>
        <v>45.875</v>
      </c>
      <c r="S421" s="9">
        <f t="shared" si="66"/>
        <v>56.325000000000003</v>
      </c>
      <c r="T421" s="9">
        <f t="shared" si="67"/>
        <v>52.125</v>
      </c>
      <c r="U421" s="8">
        <f t="shared" si="68"/>
        <v>52.82500000000001</v>
      </c>
      <c r="V421" s="8">
        <f t="shared" si="69"/>
        <v>52.650000000000006</v>
      </c>
    </row>
    <row r="422" spans="1:22" ht="13.5" x14ac:dyDescent="0.25">
      <c r="A422" s="3">
        <f>RSI!A422</f>
        <v>42619</v>
      </c>
      <c r="B422" s="2">
        <f>RSI!B422</f>
        <v>5.74</v>
      </c>
      <c r="C422" s="2">
        <f>RSI!I422</f>
        <v>64.764625036066519</v>
      </c>
      <c r="D422" s="2">
        <f>MACD!E422</f>
        <v>-8.7407366644882245E-2</v>
      </c>
      <c r="E422" s="2">
        <f>MACD!F422</f>
        <v>-1.2932757941493851E-2</v>
      </c>
      <c r="F422" s="2">
        <f>'Moving Avg'!D422</f>
        <v>5.74</v>
      </c>
      <c r="G422" s="2">
        <f>'Moving Avg'!F422</f>
        <v>5.5240000000000009</v>
      </c>
      <c r="H422" s="2">
        <f>'Moving Avg'!G422</f>
        <v>5.6230000000000038</v>
      </c>
      <c r="I422" s="2">
        <f>'Moving Avg'!H422</f>
        <v>6.2421500000000005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  <c r="M422" s="8">
        <f t="shared" si="60"/>
        <v>25</v>
      </c>
      <c r="N422" s="8">
        <f t="shared" si="61"/>
        <v>100</v>
      </c>
      <c r="O422" s="8">
        <f t="shared" si="62"/>
        <v>0</v>
      </c>
      <c r="P422" s="8">
        <f t="shared" si="63"/>
        <v>83.5</v>
      </c>
      <c r="Q422" s="9">
        <f t="shared" si="64"/>
        <v>56.274999999999999</v>
      </c>
      <c r="R422" s="9">
        <f t="shared" si="65"/>
        <v>45.875</v>
      </c>
      <c r="S422" s="9">
        <f t="shared" si="66"/>
        <v>56.325000000000003</v>
      </c>
      <c r="T422" s="9">
        <f t="shared" si="67"/>
        <v>52.125</v>
      </c>
      <c r="U422" s="8">
        <f t="shared" si="68"/>
        <v>52.82500000000001</v>
      </c>
      <c r="V422" s="8">
        <f t="shared" si="69"/>
        <v>52.650000000000006</v>
      </c>
    </row>
    <row r="423" spans="1:22" ht="13.5" x14ac:dyDescent="0.25">
      <c r="A423" s="3">
        <f>RSI!A423</f>
        <v>42620</v>
      </c>
      <c r="B423" s="2">
        <f>RSI!B423</f>
        <v>5.74</v>
      </c>
      <c r="C423" s="2">
        <f>RSI!I423</f>
        <v>64.764625036066519</v>
      </c>
      <c r="D423" s="2">
        <f>MACD!E423</f>
        <v>-0.11384846537968141</v>
      </c>
      <c r="E423" s="2">
        <f>MACD!F423</f>
        <v>-3.311589942913136E-2</v>
      </c>
      <c r="F423" s="2">
        <f>'Moving Avg'!D423</f>
        <v>5.7380000000000013</v>
      </c>
      <c r="G423" s="2">
        <f>'Moving Avg'!F423</f>
        <v>5.5359999999999996</v>
      </c>
      <c r="H423" s="2">
        <f>'Moving Avg'!G423</f>
        <v>5.6278000000000032</v>
      </c>
      <c r="I423" s="2">
        <f>'Moving Avg'!H423</f>
        <v>6.2334000000000005</v>
      </c>
      <c r="J423" s="6" t="str">
        <f>OBV!F423</f>
        <v>BULLISH</v>
      </c>
      <c r="K423" s="6" t="str">
        <f>OBV!G423</f>
        <v>NEUTRAL</v>
      </c>
      <c r="L423" s="6" t="str">
        <f>OBV!H423</f>
        <v>BULLISH DIVERGENCE</v>
      </c>
      <c r="M423" s="8">
        <f t="shared" si="60"/>
        <v>25</v>
      </c>
      <c r="N423" s="8">
        <f t="shared" si="61"/>
        <v>100</v>
      </c>
      <c r="O423" s="8">
        <f t="shared" si="62"/>
        <v>0</v>
      </c>
      <c r="P423" s="8">
        <f t="shared" si="63"/>
        <v>66.5</v>
      </c>
      <c r="Q423" s="9">
        <f t="shared" si="64"/>
        <v>53.725000000000001</v>
      </c>
      <c r="R423" s="9">
        <f t="shared" si="65"/>
        <v>41.625</v>
      </c>
      <c r="S423" s="9">
        <f t="shared" si="66"/>
        <v>48.674999999999997</v>
      </c>
      <c r="T423" s="9">
        <f t="shared" si="67"/>
        <v>47.875</v>
      </c>
      <c r="U423" s="8">
        <f t="shared" si="68"/>
        <v>48.008333333333326</v>
      </c>
      <c r="V423" s="8">
        <f t="shared" si="69"/>
        <v>47.974999999999994</v>
      </c>
    </row>
    <row r="424" spans="1:22" ht="13.5" x14ac:dyDescent="0.25">
      <c r="A424" s="3">
        <f>RSI!A424</f>
        <v>42621</v>
      </c>
      <c r="B424" s="2">
        <f>RSI!B424</f>
        <v>5.71</v>
      </c>
      <c r="C424" s="2">
        <f>RSI!I424</f>
        <v>61.011360778079712</v>
      </c>
      <c r="D424" s="2">
        <f>MACD!E424</f>
        <v>-0.13491942917042454</v>
      </c>
      <c r="E424" s="2">
        <f>MACD!F424</f>
        <v>-5.3476605377390005E-2</v>
      </c>
      <c r="F424" s="2">
        <f>'Moving Avg'!D424</f>
        <v>5.7320000000000011</v>
      </c>
      <c r="G424" s="2">
        <f>'Moving Avg'!F424</f>
        <v>5.5464999999999991</v>
      </c>
      <c r="H424" s="2">
        <f>'Moving Avg'!G424</f>
        <v>5.634000000000003</v>
      </c>
      <c r="I424" s="2">
        <f>'Moving Avg'!H424</f>
        <v>6.2250000000000014</v>
      </c>
      <c r="J424" s="6" t="str">
        <f>OBV!F424</f>
        <v>BULLISH</v>
      </c>
      <c r="K424" s="6" t="str">
        <f>OBV!G424</f>
        <v>NEUTRAL</v>
      </c>
      <c r="L424" s="6" t="str">
        <f>OBV!H424</f>
        <v>BULLISH DIVERGENCE</v>
      </c>
      <c r="M424" s="8">
        <f t="shared" si="60"/>
        <v>25</v>
      </c>
      <c r="N424" s="8">
        <f t="shared" si="61"/>
        <v>100</v>
      </c>
      <c r="O424" s="8">
        <f t="shared" si="62"/>
        <v>0</v>
      </c>
      <c r="P424" s="8">
        <f t="shared" si="63"/>
        <v>66.5</v>
      </c>
      <c r="Q424" s="9">
        <f t="shared" si="64"/>
        <v>53.725000000000001</v>
      </c>
      <c r="R424" s="9">
        <f t="shared" si="65"/>
        <v>41.625</v>
      </c>
      <c r="S424" s="9">
        <f t="shared" si="66"/>
        <v>48.674999999999997</v>
      </c>
      <c r="T424" s="9">
        <f t="shared" si="67"/>
        <v>47.875</v>
      </c>
      <c r="U424" s="8">
        <f t="shared" si="68"/>
        <v>48.008333333333326</v>
      </c>
      <c r="V424" s="8">
        <f t="shared" si="69"/>
        <v>47.974999999999994</v>
      </c>
    </row>
    <row r="425" spans="1:22" ht="13.5" x14ac:dyDescent="0.25">
      <c r="A425" s="3">
        <f>RSI!A425</f>
        <v>42622</v>
      </c>
      <c r="B425" s="2">
        <f>RSI!B425</f>
        <v>5.71</v>
      </c>
      <c r="C425" s="2">
        <f>RSI!I425</f>
        <v>61.011360778079712</v>
      </c>
      <c r="D425" s="2">
        <f>MACD!E425</f>
        <v>-0.16419246998459158</v>
      </c>
      <c r="E425" s="2">
        <f>MACD!F425</f>
        <v>-7.561977829883032E-2</v>
      </c>
      <c r="F425" s="2">
        <f>'Moving Avg'!D425</f>
        <v>5.7260000000000009</v>
      </c>
      <c r="G425" s="2">
        <f>'Moving Avg'!F425</f>
        <v>5.5574999999999983</v>
      </c>
      <c r="H425" s="2">
        <f>'Moving Avg'!G425</f>
        <v>5.6374000000000022</v>
      </c>
      <c r="I425" s="2">
        <f>'Moving Avg'!H425</f>
        <v>6.2166000000000006</v>
      </c>
      <c r="J425" s="6" t="str">
        <f>OBV!F425</f>
        <v>BULLISH</v>
      </c>
      <c r="K425" s="6" t="str">
        <f>OBV!G425</f>
        <v>NEUTRAL</v>
      </c>
      <c r="L425" s="6" t="str">
        <f>OBV!H425</f>
        <v>BULLISH DIVERGENCE</v>
      </c>
      <c r="M425" s="8">
        <f t="shared" si="60"/>
        <v>25</v>
      </c>
      <c r="N425" s="8">
        <f t="shared" si="61"/>
        <v>100</v>
      </c>
      <c r="O425" s="8">
        <f t="shared" si="62"/>
        <v>0</v>
      </c>
      <c r="P425" s="8">
        <f t="shared" si="63"/>
        <v>66.5</v>
      </c>
      <c r="Q425" s="9">
        <f t="shared" si="64"/>
        <v>53.725000000000001</v>
      </c>
      <c r="R425" s="9">
        <f t="shared" si="65"/>
        <v>41.625</v>
      </c>
      <c r="S425" s="9">
        <f t="shared" si="66"/>
        <v>48.674999999999997</v>
      </c>
      <c r="T425" s="9">
        <f t="shared" si="67"/>
        <v>47.875</v>
      </c>
      <c r="U425" s="8">
        <f t="shared" si="68"/>
        <v>48.008333333333326</v>
      </c>
      <c r="V425" s="8">
        <f t="shared" si="69"/>
        <v>47.974999999999994</v>
      </c>
    </row>
    <row r="426" spans="1:22" ht="13.5" x14ac:dyDescent="0.25">
      <c r="A426" s="3">
        <f>RSI!A426</f>
        <v>42627</v>
      </c>
      <c r="B426" s="2">
        <f>RSI!B426</f>
        <v>5.74</v>
      </c>
      <c r="C426" s="2">
        <f>RSI!I426</f>
        <v>63.466795655903908</v>
      </c>
      <c r="D426" s="2">
        <f>MACD!E426</f>
        <v>-0.17642414048019806</v>
      </c>
      <c r="E426" s="2">
        <f>MACD!F426</f>
        <v>-9.5780650735103862E-2</v>
      </c>
      <c r="F426" s="2">
        <f>'Moving Avg'!D426</f>
        <v>5.7279999999999998</v>
      </c>
      <c r="G426" s="2">
        <f>'Moving Avg'!F426</f>
        <v>5.5699999999999985</v>
      </c>
      <c r="H426" s="2">
        <f>'Moving Avg'!G426</f>
        <v>5.6382000000000012</v>
      </c>
      <c r="I426" s="2">
        <f>'Moving Avg'!H426</f>
        <v>6.2083500000000011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  <c r="M426" s="8">
        <f t="shared" si="60"/>
        <v>25</v>
      </c>
      <c r="N426" s="8">
        <f t="shared" si="61"/>
        <v>100</v>
      </c>
      <c r="O426" s="8">
        <f t="shared" si="62"/>
        <v>0</v>
      </c>
      <c r="P426" s="8">
        <f t="shared" si="63"/>
        <v>83.5</v>
      </c>
      <c r="Q426" s="9">
        <f t="shared" si="64"/>
        <v>56.274999999999999</v>
      </c>
      <c r="R426" s="9">
        <f t="shared" si="65"/>
        <v>45.875</v>
      </c>
      <c r="S426" s="9">
        <f t="shared" si="66"/>
        <v>56.325000000000003</v>
      </c>
      <c r="T426" s="9">
        <f t="shared" si="67"/>
        <v>52.125</v>
      </c>
      <c r="U426" s="8">
        <f t="shared" si="68"/>
        <v>52.82500000000001</v>
      </c>
      <c r="V426" s="8">
        <f t="shared" si="69"/>
        <v>52.650000000000006</v>
      </c>
    </row>
    <row r="427" spans="1:22" ht="13.5" x14ac:dyDescent="0.25">
      <c r="A427" s="3">
        <f>RSI!A427</f>
        <v>42628</v>
      </c>
      <c r="B427" s="2">
        <f>RSI!B427</f>
        <v>5.71</v>
      </c>
      <c r="C427" s="2">
        <f>RSI!I427</f>
        <v>59.435706048854072</v>
      </c>
      <c r="D427" s="2">
        <f>MACD!E427</f>
        <v>-0.18530736790005786</v>
      </c>
      <c r="E427" s="2">
        <f>MACD!F427</f>
        <v>-0.11368599416809466</v>
      </c>
      <c r="F427" s="2">
        <f>'Moving Avg'!D427</f>
        <v>5.7219999999999995</v>
      </c>
      <c r="G427" s="2">
        <f>'Moving Avg'!F427</f>
        <v>5.5809999999999977</v>
      </c>
      <c r="H427" s="2">
        <f>'Moving Avg'!G427</f>
        <v>5.636400000000001</v>
      </c>
      <c r="I427" s="2">
        <f>'Moving Avg'!H427</f>
        <v>6.1999500000000012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25</v>
      </c>
      <c r="N427" s="8">
        <f t="shared" si="61"/>
        <v>100</v>
      </c>
      <c r="O427" s="8">
        <f t="shared" si="62"/>
        <v>0</v>
      </c>
      <c r="P427" s="8">
        <f t="shared" si="63"/>
        <v>16.5</v>
      </c>
      <c r="Q427" s="9">
        <f t="shared" si="64"/>
        <v>46.225000000000001</v>
      </c>
      <c r="R427" s="9">
        <f t="shared" si="65"/>
        <v>29.125</v>
      </c>
      <c r="S427" s="9">
        <f t="shared" si="66"/>
        <v>26.175000000000001</v>
      </c>
      <c r="T427" s="9">
        <f t="shared" si="67"/>
        <v>35.375</v>
      </c>
      <c r="U427" s="8">
        <f t="shared" si="68"/>
        <v>33.841666666666661</v>
      </c>
      <c r="V427" s="8">
        <f t="shared" si="69"/>
        <v>34.224999999999994</v>
      </c>
    </row>
    <row r="428" spans="1:22" ht="13.5" x14ac:dyDescent="0.25">
      <c r="A428" s="3">
        <f>RSI!A428</f>
        <v>42629</v>
      </c>
      <c r="B428" s="2">
        <f>RSI!B428</f>
        <v>5.69</v>
      </c>
      <c r="C428" s="2">
        <f>RSI!I428</f>
        <v>56.843610767335228</v>
      </c>
      <c r="D428" s="2">
        <f>MACD!E428</f>
        <v>-0.14263402906490441</v>
      </c>
      <c r="E428" s="2">
        <f>MACD!F428</f>
        <v>-0.11947560114745662</v>
      </c>
      <c r="F428" s="2">
        <f>'Moving Avg'!D428</f>
        <v>5.7120000000000006</v>
      </c>
      <c r="G428" s="2">
        <f>'Moving Avg'!F428</f>
        <v>5.5909999999999984</v>
      </c>
      <c r="H428" s="2">
        <f>'Moving Avg'!G428</f>
        <v>5.6362000000000014</v>
      </c>
      <c r="I428" s="2">
        <f>'Moving Avg'!H428</f>
        <v>6.1934000000000022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100</v>
      </c>
      <c r="O428" s="8">
        <f t="shared" si="62"/>
        <v>0</v>
      </c>
      <c r="P428" s="8">
        <f t="shared" si="63"/>
        <v>16.5</v>
      </c>
      <c r="Q428" s="9">
        <f t="shared" si="64"/>
        <v>46.225000000000001</v>
      </c>
      <c r="R428" s="9">
        <f t="shared" si="65"/>
        <v>29.125</v>
      </c>
      <c r="S428" s="9">
        <f t="shared" si="66"/>
        <v>26.175000000000001</v>
      </c>
      <c r="T428" s="9">
        <f t="shared" si="67"/>
        <v>35.375</v>
      </c>
      <c r="U428" s="8">
        <f t="shared" si="68"/>
        <v>33.841666666666661</v>
      </c>
      <c r="V428" s="8">
        <f t="shared" si="69"/>
        <v>34.224999999999994</v>
      </c>
    </row>
    <row r="429" spans="1:22" ht="13.5" x14ac:dyDescent="0.25">
      <c r="A429" s="3">
        <f>RSI!A429</f>
        <v>42632</v>
      </c>
      <c r="B429" s="2">
        <f>RSI!B429</f>
        <v>5.69</v>
      </c>
      <c r="C429" s="2">
        <f>RSI!I429</f>
        <v>56.843610767335228</v>
      </c>
      <c r="D429" s="2">
        <f>MACD!E429</f>
        <v>-0.10842974332152355</v>
      </c>
      <c r="E429" s="2">
        <f>MACD!F429</f>
        <v>-0.11726642958227002</v>
      </c>
      <c r="F429" s="2">
        <f>'Moving Avg'!D429</f>
        <v>5.7080000000000002</v>
      </c>
      <c r="G429" s="2">
        <f>'Moving Avg'!F429</f>
        <v>5.6009999999999982</v>
      </c>
      <c r="H429" s="2">
        <f>'Moving Avg'!G429</f>
        <v>5.636000000000001</v>
      </c>
      <c r="I429" s="2">
        <f>'Moving Avg'!H429</f>
        <v>6.1869000000000032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0</v>
      </c>
      <c r="P429" s="8">
        <f t="shared" si="63"/>
        <v>16.5</v>
      </c>
      <c r="Q429" s="9">
        <f t="shared" si="64"/>
        <v>11.225</v>
      </c>
      <c r="R429" s="9">
        <f t="shared" si="65"/>
        <v>9.125</v>
      </c>
      <c r="S429" s="9">
        <f t="shared" si="66"/>
        <v>11.175000000000001</v>
      </c>
      <c r="T429" s="9">
        <f t="shared" si="67"/>
        <v>10.375</v>
      </c>
      <c r="U429" s="8">
        <f t="shared" si="68"/>
        <v>10.508333333333335</v>
      </c>
      <c r="V429" s="8">
        <f t="shared" si="69"/>
        <v>10.475000000000001</v>
      </c>
    </row>
    <row r="430" spans="1:22" ht="13.5" x14ac:dyDescent="0.25">
      <c r="A430" s="3">
        <f>RSI!A430</f>
        <v>42633</v>
      </c>
      <c r="B430" s="2">
        <f>RSI!B430</f>
        <v>5.69</v>
      </c>
      <c r="C430" s="2">
        <f>RSI!I430</f>
        <v>56.843610767335228</v>
      </c>
      <c r="D430" s="2">
        <f>MACD!E430</f>
        <v>-7.9826046590139477E-2</v>
      </c>
      <c r="E430" s="2">
        <f>MACD!F430</f>
        <v>-0.10977835298384392</v>
      </c>
      <c r="F430" s="2">
        <f>'Moving Avg'!D430</f>
        <v>5.7040000000000006</v>
      </c>
      <c r="G430" s="2">
        <f>'Moving Avg'!F430</f>
        <v>5.610999999999998</v>
      </c>
      <c r="H430" s="2">
        <f>'Moving Avg'!G430</f>
        <v>5.6338000000000026</v>
      </c>
      <c r="I430" s="2">
        <f>'Moving Avg'!H430</f>
        <v>6.1804000000000023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0</v>
      </c>
      <c r="P430" s="8">
        <f t="shared" si="63"/>
        <v>16.5</v>
      </c>
      <c r="Q430" s="9">
        <f t="shared" si="64"/>
        <v>11.225</v>
      </c>
      <c r="R430" s="9">
        <f t="shared" si="65"/>
        <v>9.125</v>
      </c>
      <c r="S430" s="9">
        <f t="shared" si="66"/>
        <v>11.175000000000001</v>
      </c>
      <c r="T430" s="9">
        <f t="shared" si="67"/>
        <v>10.375</v>
      </c>
      <c r="U430" s="8">
        <f t="shared" si="68"/>
        <v>10.508333333333335</v>
      </c>
      <c r="V430" s="8">
        <f t="shared" si="69"/>
        <v>10.475000000000001</v>
      </c>
    </row>
    <row r="431" spans="1:22" ht="13.5" x14ac:dyDescent="0.25">
      <c r="A431" s="3">
        <f>RSI!A431</f>
        <v>42634</v>
      </c>
      <c r="B431" s="2">
        <f>RSI!B431</f>
        <v>5.69</v>
      </c>
      <c r="C431" s="2">
        <f>RSI!I431</f>
        <v>56.843610767335228</v>
      </c>
      <c r="D431" s="2">
        <f>MACD!E431</f>
        <v>-5.7474705315235575E-2</v>
      </c>
      <c r="E431" s="2">
        <f>MACD!F431</f>
        <v>-9.9317623450122253E-2</v>
      </c>
      <c r="F431" s="2">
        <f>'Moving Avg'!D431</f>
        <v>5.6940000000000008</v>
      </c>
      <c r="G431" s="2">
        <f>'Moving Avg'!F431</f>
        <v>5.6229999999999993</v>
      </c>
      <c r="H431" s="2">
        <f>'Moving Avg'!G431</f>
        <v>5.6316000000000024</v>
      </c>
      <c r="I431" s="2">
        <f>'Moving Avg'!H431</f>
        <v>6.1739000000000033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0</v>
      </c>
      <c r="P431" s="8">
        <f t="shared" si="63"/>
        <v>16.5</v>
      </c>
      <c r="Q431" s="9">
        <f t="shared" si="64"/>
        <v>11.225</v>
      </c>
      <c r="R431" s="9">
        <f t="shared" si="65"/>
        <v>9.125</v>
      </c>
      <c r="S431" s="9">
        <f t="shared" si="66"/>
        <v>11.175000000000001</v>
      </c>
      <c r="T431" s="9">
        <f t="shared" si="67"/>
        <v>10.375</v>
      </c>
      <c r="U431" s="8">
        <f t="shared" si="68"/>
        <v>10.508333333333335</v>
      </c>
      <c r="V431" s="8">
        <f t="shared" si="69"/>
        <v>10.475000000000001</v>
      </c>
    </row>
    <row r="432" spans="1:22" ht="13.5" x14ac:dyDescent="0.25">
      <c r="A432" s="3">
        <f>RSI!A432</f>
        <v>42635</v>
      </c>
      <c r="B432" s="2">
        <f>RSI!B432</f>
        <v>5.69</v>
      </c>
      <c r="C432" s="2">
        <f>RSI!I432</f>
        <v>56.843610767335221</v>
      </c>
      <c r="D432" s="2">
        <f>MACD!E432</f>
        <v>-3.7313686307088645E-2</v>
      </c>
      <c r="E432" s="2">
        <f>MACD!F432</f>
        <v>-8.6916836021515537E-2</v>
      </c>
      <c r="F432" s="2">
        <f>'Moving Avg'!D432</f>
        <v>5.69</v>
      </c>
      <c r="G432" s="2">
        <f>'Moving Avg'!F432</f>
        <v>5.6374999999999984</v>
      </c>
      <c r="H432" s="2">
        <f>'Moving Avg'!G432</f>
        <v>5.6294000000000031</v>
      </c>
      <c r="I432" s="2">
        <f>'Moving Avg'!H432</f>
        <v>6.1674000000000033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25</v>
      </c>
      <c r="N432" s="8">
        <f t="shared" si="61"/>
        <v>0</v>
      </c>
      <c r="O432" s="8">
        <f t="shared" si="62"/>
        <v>0</v>
      </c>
      <c r="P432" s="8">
        <f t="shared" si="63"/>
        <v>16.5</v>
      </c>
      <c r="Q432" s="9">
        <f t="shared" si="64"/>
        <v>11.225</v>
      </c>
      <c r="R432" s="9">
        <f t="shared" si="65"/>
        <v>9.125</v>
      </c>
      <c r="S432" s="9">
        <f t="shared" si="66"/>
        <v>11.175000000000001</v>
      </c>
      <c r="T432" s="9">
        <f t="shared" si="67"/>
        <v>10.375</v>
      </c>
      <c r="U432" s="8">
        <f t="shared" si="68"/>
        <v>10.508333333333335</v>
      </c>
      <c r="V432" s="8">
        <f t="shared" si="69"/>
        <v>10.475000000000001</v>
      </c>
    </row>
    <row r="433" spans="1:22" ht="13.5" x14ac:dyDescent="0.25">
      <c r="A433" s="3">
        <f>RSI!A433</f>
        <v>42636</v>
      </c>
      <c r="B433" s="2">
        <f>RSI!B433</f>
        <v>5.65</v>
      </c>
      <c r="C433" s="2">
        <f>RSI!I433</f>
        <v>50.467332026799468</v>
      </c>
      <c r="D433" s="2">
        <f>MACD!E433</f>
        <v>-1.7560025416864633E-2</v>
      </c>
      <c r="E433" s="2">
        <f>MACD!F433</f>
        <v>-7.304547390058537E-2</v>
      </c>
      <c r="F433" s="2">
        <f>'Moving Avg'!D433</f>
        <v>5.6820000000000004</v>
      </c>
      <c r="G433" s="2">
        <f>'Moving Avg'!F433</f>
        <v>5.6499999999999995</v>
      </c>
      <c r="H433" s="2">
        <f>'Moving Avg'!G433</f>
        <v>5.6264000000000021</v>
      </c>
      <c r="I433" s="2">
        <f>'Moving Avg'!H433</f>
        <v>6.162150000000004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0</v>
      </c>
      <c r="O433" s="8">
        <f t="shared" si="62"/>
        <v>0</v>
      </c>
      <c r="P433" s="8">
        <f t="shared" si="63"/>
        <v>16.5</v>
      </c>
      <c r="Q433" s="9">
        <f t="shared" si="64"/>
        <v>11.225</v>
      </c>
      <c r="R433" s="9">
        <f t="shared" si="65"/>
        <v>9.125</v>
      </c>
      <c r="S433" s="9">
        <f t="shared" si="66"/>
        <v>11.175000000000001</v>
      </c>
      <c r="T433" s="9">
        <f t="shared" si="67"/>
        <v>10.375</v>
      </c>
      <c r="U433" s="8">
        <f t="shared" si="68"/>
        <v>10.508333333333335</v>
      </c>
      <c r="V433" s="8">
        <f t="shared" si="69"/>
        <v>10.475000000000001</v>
      </c>
    </row>
    <row r="434" spans="1:22" ht="13.5" x14ac:dyDescent="0.25">
      <c r="A434" s="3">
        <f>RSI!A434</f>
        <v>42639</v>
      </c>
      <c r="B434" s="2">
        <f>RSI!B434</f>
        <v>5.6</v>
      </c>
      <c r="C434" s="2">
        <f>RSI!I434</f>
        <v>43.84646429551929</v>
      </c>
      <c r="D434" s="2">
        <f>MACD!E434</f>
        <v>-1.7694361106563861E-3</v>
      </c>
      <c r="E434" s="2">
        <f>MACD!F434</f>
        <v>-5.8790266342599574E-2</v>
      </c>
      <c r="F434" s="2">
        <f>'Moving Avg'!D434</f>
        <v>5.6639999999999997</v>
      </c>
      <c r="G434" s="2">
        <f>'Moving Avg'!F434</f>
        <v>5.6599999999999993</v>
      </c>
      <c r="H434" s="2">
        <f>'Moving Avg'!G434</f>
        <v>5.622600000000002</v>
      </c>
      <c r="I434" s="2">
        <f>'Moving Avg'!H434</f>
        <v>6.1553000000000031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  <c r="M434" s="8">
        <f t="shared" si="60"/>
        <v>25</v>
      </c>
      <c r="N434" s="8">
        <f t="shared" si="61"/>
        <v>0</v>
      </c>
      <c r="O434" s="8">
        <f t="shared" si="62"/>
        <v>0</v>
      </c>
      <c r="P434" s="8">
        <f t="shared" si="63"/>
        <v>16.5</v>
      </c>
      <c r="Q434" s="9">
        <f t="shared" si="64"/>
        <v>11.225</v>
      </c>
      <c r="R434" s="9">
        <f t="shared" si="65"/>
        <v>9.125</v>
      </c>
      <c r="S434" s="9">
        <f t="shared" si="66"/>
        <v>11.175000000000001</v>
      </c>
      <c r="T434" s="9">
        <f t="shared" si="67"/>
        <v>10.375</v>
      </c>
      <c r="U434" s="8">
        <f t="shared" si="68"/>
        <v>10.508333333333335</v>
      </c>
      <c r="V434" s="8">
        <f t="shared" si="69"/>
        <v>10.475000000000001</v>
      </c>
    </row>
    <row r="435" spans="1:22" ht="13.5" x14ac:dyDescent="0.25">
      <c r="A435" s="3">
        <f>RSI!A435</f>
        <v>42640</v>
      </c>
      <c r="B435" s="2">
        <f>RSI!B435</f>
        <v>5.64</v>
      </c>
      <c r="C435" s="2">
        <f>RSI!I435</f>
        <v>49.548775878941726</v>
      </c>
      <c r="D435" s="2">
        <f>MACD!E435</f>
        <v>8.9128710222494689E-3</v>
      </c>
      <c r="E435" s="2">
        <f>MACD!F435</f>
        <v>-4.5249638869629766E-2</v>
      </c>
      <c r="F435" s="2">
        <f>'Moving Avg'!D435</f>
        <v>5.6540000000000008</v>
      </c>
      <c r="G435" s="2">
        <f>'Moving Avg'!F435</f>
        <v>5.6755000000000004</v>
      </c>
      <c r="H435" s="2">
        <f>'Moving Avg'!G435</f>
        <v>5.6196000000000019</v>
      </c>
      <c r="I435" s="2">
        <f>'Moving Avg'!H435</f>
        <v>6.1485000000000039</v>
      </c>
      <c r="J435" s="6" t="str">
        <f>OBV!F435</f>
        <v>BULLISH</v>
      </c>
      <c r="K435" s="6" t="str">
        <f>OBV!G435</f>
        <v>NEUTRAL</v>
      </c>
      <c r="L435" s="6" t="str">
        <f>OBV!H435</f>
        <v>BULLISH DIVERGENCE</v>
      </c>
      <c r="M435" s="8">
        <f t="shared" si="60"/>
        <v>25</v>
      </c>
      <c r="N435" s="8">
        <f t="shared" si="61"/>
        <v>0</v>
      </c>
      <c r="O435" s="8">
        <f t="shared" si="62"/>
        <v>0</v>
      </c>
      <c r="P435" s="8">
        <f t="shared" si="63"/>
        <v>66.5</v>
      </c>
      <c r="Q435" s="9">
        <f t="shared" si="64"/>
        <v>18.725000000000001</v>
      </c>
      <c r="R435" s="9">
        <f t="shared" si="65"/>
        <v>21.625</v>
      </c>
      <c r="S435" s="9">
        <f t="shared" si="66"/>
        <v>33.674999999999997</v>
      </c>
      <c r="T435" s="9">
        <f t="shared" si="67"/>
        <v>22.875</v>
      </c>
      <c r="U435" s="8">
        <f t="shared" si="68"/>
        <v>24.675000000000001</v>
      </c>
      <c r="V435" s="8">
        <f t="shared" si="69"/>
        <v>24.225000000000001</v>
      </c>
    </row>
    <row r="436" spans="1:22" ht="13.5" x14ac:dyDescent="0.25">
      <c r="A436" s="3">
        <f>RSI!A436</f>
        <v>42641</v>
      </c>
      <c r="B436" s="2">
        <f>RSI!B436</f>
        <v>5.64</v>
      </c>
      <c r="C436" s="2">
        <f>RSI!I436</f>
        <v>49.548775878941726</v>
      </c>
      <c r="D436" s="2">
        <f>MACD!E436</f>
        <v>2.259373420589661E-2</v>
      </c>
      <c r="E436" s="2">
        <f>MACD!F436</f>
        <v>-3.1680964254524491E-2</v>
      </c>
      <c r="F436" s="2">
        <f>'Moving Avg'!D436</f>
        <v>5.6440000000000001</v>
      </c>
      <c r="G436" s="2">
        <f>'Moving Avg'!F436</f>
        <v>5.6859999999999999</v>
      </c>
      <c r="H436" s="2">
        <f>'Moving Avg'!G436</f>
        <v>5.6166000000000009</v>
      </c>
      <c r="I436" s="2">
        <f>'Moving Avg'!H436</f>
        <v>6.1422000000000052</v>
      </c>
      <c r="J436" s="6" t="str">
        <f>OBV!F436</f>
        <v>BULLISH</v>
      </c>
      <c r="K436" s="6" t="str">
        <f>OBV!G436</f>
        <v>NEUTRAL</v>
      </c>
      <c r="L436" s="6" t="str">
        <f>OBV!H436</f>
        <v>BULLISH DIVERGENCE</v>
      </c>
      <c r="M436" s="8">
        <f t="shared" si="60"/>
        <v>25</v>
      </c>
      <c r="N436" s="8">
        <f t="shared" si="61"/>
        <v>0</v>
      </c>
      <c r="O436" s="8">
        <f t="shared" si="62"/>
        <v>0</v>
      </c>
      <c r="P436" s="8">
        <f t="shared" si="63"/>
        <v>66.5</v>
      </c>
      <c r="Q436" s="9">
        <f t="shared" si="64"/>
        <v>18.725000000000001</v>
      </c>
      <c r="R436" s="9">
        <f t="shared" si="65"/>
        <v>21.625</v>
      </c>
      <c r="S436" s="9">
        <f t="shared" si="66"/>
        <v>33.674999999999997</v>
      </c>
      <c r="T436" s="9">
        <f t="shared" si="67"/>
        <v>22.875</v>
      </c>
      <c r="U436" s="8">
        <f t="shared" si="68"/>
        <v>24.675000000000001</v>
      </c>
      <c r="V436" s="8">
        <f t="shared" si="69"/>
        <v>24.225000000000001</v>
      </c>
    </row>
    <row r="437" spans="1:22" ht="13.5" x14ac:dyDescent="0.25">
      <c r="A437" s="3">
        <f>RSI!A437</f>
        <v>42642</v>
      </c>
      <c r="B437" s="2">
        <f>RSI!B437</f>
        <v>5.62</v>
      </c>
      <c r="C437" s="2">
        <f>RSI!I437</f>
        <v>46.793298389265694</v>
      </c>
      <c r="D437" s="2">
        <f>MACD!E437</f>
        <v>3.1060578760538249E-2</v>
      </c>
      <c r="E437" s="2">
        <f>MACD!F437</f>
        <v>-1.9132655651511944E-2</v>
      </c>
      <c r="F437" s="2">
        <f>'Moving Avg'!D437</f>
        <v>5.6300000000000008</v>
      </c>
      <c r="G437" s="2">
        <f>'Moving Avg'!F437</f>
        <v>5.6955000000000009</v>
      </c>
      <c r="H437" s="2">
        <f>'Moving Avg'!G437</f>
        <v>5.6132000000000017</v>
      </c>
      <c r="I437" s="2">
        <f>'Moving Avg'!H437</f>
        <v>6.1358000000000041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0</v>
      </c>
      <c r="O437" s="8">
        <f t="shared" si="62"/>
        <v>0</v>
      </c>
      <c r="P437" s="8">
        <f t="shared" si="63"/>
        <v>16.5</v>
      </c>
      <c r="Q437" s="9">
        <f t="shared" si="64"/>
        <v>11.225</v>
      </c>
      <c r="R437" s="9">
        <f t="shared" si="65"/>
        <v>9.125</v>
      </c>
      <c r="S437" s="9">
        <f t="shared" si="66"/>
        <v>11.175000000000001</v>
      </c>
      <c r="T437" s="9">
        <f t="shared" si="67"/>
        <v>10.375</v>
      </c>
      <c r="U437" s="8">
        <f t="shared" si="68"/>
        <v>10.508333333333335</v>
      </c>
      <c r="V437" s="8">
        <f t="shared" si="69"/>
        <v>10.475000000000001</v>
      </c>
    </row>
    <row r="438" spans="1:22" ht="13.5" x14ac:dyDescent="0.25">
      <c r="A438" s="3">
        <f>RSI!A438</f>
        <v>42643</v>
      </c>
      <c r="B438" s="2">
        <f>RSI!B438</f>
        <v>5.68</v>
      </c>
      <c r="C438" s="2">
        <f>RSI!I438</f>
        <v>54.896871315689459</v>
      </c>
      <c r="D438" s="2">
        <f>MACD!E438</f>
        <v>3.0844453226305468E-2</v>
      </c>
      <c r="E438" s="2">
        <f>MACD!F438</f>
        <v>-9.1372338759484611E-3</v>
      </c>
      <c r="F438" s="2">
        <f>'Moving Avg'!D438</f>
        <v>5.6360000000000001</v>
      </c>
      <c r="G438" s="2">
        <f>'Moving Avg'!F438</f>
        <v>5.6920000000000002</v>
      </c>
      <c r="H438" s="2">
        <f>'Moving Avg'!G438</f>
        <v>5.6110000000000015</v>
      </c>
      <c r="I438" s="2">
        <f>'Moving Avg'!H438</f>
        <v>6.1307000000000054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  <c r="M438" s="8">
        <f t="shared" si="60"/>
        <v>25</v>
      </c>
      <c r="N438" s="8">
        <f t="shared" si="61"/>
        <v>0</v>
      </c>
      <c r="O438" s="8">
        <f t="shared" si="62"/>
        <v>0</v>
      </c>
      <c r="P438" s="8">
        <f t="shared" si="63"/>
        <v>83.5</v>
      </c>
      <c r="Q438" s="9">
        <f t="shared" si="64"/>
        <v>21.274999999999999</v>
      </c>
      <c r="R438" s="9">
        <f t="shared" si="65"/>
        <v>25.875</v>
      </c>
      <c r="S438" s="9">
        <f t="shared" si="66"/>
        <v>41.325000000000003</v>
      </c>
      <c r="T438" s="9">
        <f t="shared" si="67"/>
        <v>27.125</v>
      </c>
      <c r="U438" s="8">
        <f t="shared" si="68"/>
        <v>29.491666666666664</v>
      </c>
      <c r="V438" s="8">
        <f t="shared" si="69"/>
        <v>28.9</v>
      </c>
    </row>
    <row r="439" spans="1:22" ht="13.5" x14ac:dyDescent="0.25">
      <c r="A439" s="3">
        <f>RSI!A439</f>
        <v>42647</v>
      </c>
      <c r="B439" s="2">
        <f>RSI!B439</f>
        <v>5.7</v>
      </c>
      <c r="C439" s="2">
        <f>RSI!I439</f>
        <v>57.234967856081539</v>
      </c>
      <c r="D439" s="2">
        <f>MACD!E439</f>
        <v>2.8956098996051338E-2</v>
      </c>
      <c r="E439" s="2">
        <f>MACD!F439</f>
        <v>-1.5185673015485016E-3</v>
      </c>
      <c r="F439" s="2">
        <f>'Moving Avg'!D439</f>
        <v>5.6559999999999997</v>
      </c>
      <c r="G439" s="2">
        <f>'Moving Avg'!F439</f>
        <v>5.6899999999999995</v>
      </c>
      <c r="H439" s="2">
        <f>'Moving Avg'!G439</f>
        <v>5.6092000000000004</v>
      </c>
      <c r="I439" s="2">
        <f>'Moving Avg'!H439</f>
        <v>6.1272000000000046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  <c r="M439" s="8">
        <f t="shared" si="60"/>
        <v>25</v>
      </c>
      <c r="N439" s="8">
        <f t="shared" si="61"/>
        <v>0</v>
      </c>
      <c r="O439" s="8">
        <f t="shared" si="62"/>
        <v>0</v>
      </c>
      <c r="P439" s="8">
        <f t="shared" si="63"/>
        <v>83.5</v>
      </c>
      <c r="Q439" s="9">
        <f t="shared" si="64"/>
        <v>21.274999999999999</v>
      </c>
      <c r="R439" s="9">
        <f t="shared" si="65"/>
        <v>25.875</v>
      </c>
      <c r="S439" s="9">
        <f t="shared" si="66"/>
        <v>41.325000000000003</v>
      </c>
      <c r="T439" s="9">
        <f t="shared" si="67"/>
        <v>27.125</v>
      </c>
      <c r="U439" s="8">
        <f t="shared" si="68"/>
        <v>29.491666666666664</v>
      </c>
      <c r="V439" s="8">
        <f t="shared" si="69"/>
        <v>28.9</v>
      </c>
    </row>
    <row r="440" spans="1:22" ht="13.5" x14ac:dyDescent="0.25">
      <c r="A440" s="3">
        <f>RSI!A440</f>
        <v>42648</v>
      </c>
      <c r="B440" s="2">
        <f>RSI!B440</f>
        <v>5.7</v>
      </c>
      <c r="C440" s="2">
        <f>RSI!I440</f>
        <v>57.234967856081539</v>
      </c>
      <c r="D440" s="2">
        <f>MACD!E440</f>
        <v>2.7032675037919951E-2</v>
      </c>
      <c r="E440" s="2">
        <f>MACD!F440</f>
        <v>4.1916811663451885E-3</v>
      </c>
      <c r="F440" s="2">
        <f>'Moving Avg'!D440</f>
        <v>5.6679999999999993</v>
      </c>
      <c r="G440" s="2">
        <f>'Moving Avg'!F440</f>
        <v>5.6880000000000006</v>
      </c>
      <c r="H440" s="2">
        <f>'Moving Avg'!G440</f>
        <v>5.6074000000000002</v>
      </c>
      <c r="I440" s="2">
        <f>'Moving Avg'!H440</f>
        <v>6.1228000000000042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  <c r="M440" s="8">
        <f t="shared" si="60"/>
        <v>25</v>
      </c>
      <c r="N440" s="8">
        <f t="shared" si="61"/>
        <v>0</v>
      </c>
      <c r="O440" s="8">
        <f t="shared" si="62"/>
        <v>0</v>
      </c>
      <c r="P440" s="8">
        <f t="shared" si="63"/>
        <v>83.5</v>
      </c>
      <c r="Q440" s="9">
        <f t="shared" si="64"/>
        <v>21.274999999999999</v>
      </c>
      <c r="R440" s="9">
        <f t="shared" si="65"/>
        <v>25.875</v>
      </c>
      <c r="S440" s="9">
        <f t="shared" si="66"/>
        <v>41.325000000000003</v>
      </c>
      <c r="T440" s="9">
        <f t="shared" si="67"/>
        <v>27.125</v>
      </c>
      <c r="U440" s="8">
        <f t="shared" si="68"/>
        <v>29.491666666666664</v>
      </c>
      <c r="V440" s="8">
        <f t="shared" si="69"/>
        <v>28.9</v>
      </c>
    </row>
    <row r="441" spans="1:22" ht="13.5" x14ac:dyDescent="0.25">
      <c r="A441" s="3">
        <f>RSI!A441</f>
        <v>42649</v>
      </c>
      <c r="B441" s="2">
        <f>RSI!B441</f>
        <v>5.7</v>
      </c>
      <c r="C441" s="2">
        <f>RSI!I441</f>
        <v>57.234967856081539</v>
      </c>
      <c r="D441" s="2">
        <f>MACD!E441</f>
        <v>2.5103694158609358E-2</v>
      </c>
      <c r="E441" s="2">
        <f>MACD!F441</f>
        <v>8.3740837647980227E-3</v>
      </c>
      <c r="F441" s="2">
        <f>'Moving Avg'!D441</f>
        <v>5.68</v>
      </c>
      <c r="G441" s="2">
        <f>'Moving Avg'!F441</f>
        <v>5.6865000000000006</v>
      </c>
      <c r="H441" s="2">
        <f>'Moving Avg'!G441</f>
        <v>5.6093999999999991</v>
      </c>
      <c r="I441" s="2">
        <f>'Moving Avg'!H441</f>
        <v>6.1175000000000042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0"/>
        <v>25</v>
      </c>
      <c r="N441" s="8">
        <f t="shared" si="61"/>
        <v>0</v>
      </c>
      <c r="O441" s="8">
        <f t="shared" si="62"/>
        <v>0</v>
      </c>
      <c r="P441" s="8">
        <f t="shared" si="63"/>
        <v>83.5</v>
      </c>
      <c r="Q441" s="9">
        <f t="shared" si="64"/>
        <v>21.274999999999999</v>
      </c>
      <c r="R441" s="9">
        <f t="shared" si="65"/>
        <v>25.875</v>
      </c>
      <c r="S441" s="9">
        <f t="shared" si="66"/>
        <v>41.325000000000003</v>
      </c>
      <c r="T441" s="9">
        <f t="shared" si="67"/>
        <v>27.125</v>
      </c>
      <c r="U441" s="8">
        <f t="shared" si="68"/>
        <v>29.491666666666664</v>
      </c>
      <c r="V441" s="8">
        <f t="shared" si="69"/>
        <v>28.9</v>
      </c>
    </row>
    <row r="442" spans="1:22" ht="13.5" x14ac:dyDescent="0.25">
      <c r="A442" s="3">
        <f>RSI!A442</f>
        <v>42650</v>
      </c>
      <c r="B442" s="2">
        <f>RSI!B442</f>
        <v>5.7</v>
      </c>
      <c r="C442" s="2">
        <f>RSI!I442</f>
        <v>57.234967856081546</v>
      </c>
      <c r="D442" s="2">
        <f>MACD!E442</f>
        <v>2.3192342254208853E-2</v>
      </c>
      <c r="E442" s="2">
        <f>MACD!F442</f>
        <v>1.1337735462680189E-2</v>
      </c>
      <c r="F442" s="2">
        <f>'Moving Avg'!D442</f>
        <v>5.6959999999999997</v>
      </c>
      <c r="G442" s="2">
        <f>'Moving Avg'!F442</f>
        <v>5.6844999999999999</v>
      </c>
      <c r="H442" s="2">
        <f>'Moving Avg'!G442</f>
        <v>5.6133999999999995</v>
      </c>
      <c r="I442" s="2">
        <f>'Moving Avg'!H442</f>
        <v>6.1135000000000046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0"/>
        <v>25</v>
      </c>
      <c r="N442" s="8">
        <f t="shared" si="61"/>
        <v>0</v>
      </c>
      <c r="O442" s="8">
        <f t="shared" si="62"/>
        <v>0</v>
      </c>
      <c r="P442" s="8">
        <f t="shared" si="63"/>
        <v>83.5</v>
      </c>
      <c r="Q442" s="9">
        <f t="shared" si="64"/>
        <v>21.274999999999999</v>
      </c>
      <c r="R442" s="9">
        <f t="shared" si="65"/>
        <v>25.875</v>
      </c>
      <c r="S442" s="9">
        <f t="shared" si="66"/>
        <v>41.325000000000003</v>
      </c>
      <c r="T442" s="9">
        <f t="shared" si="67"/>
        <v>27.125</v>
      </c>
      <c r="U442" s="8">
        <f t="shared" si="68"/>
        <v>29.491666666666664</v>
      </c>
      <c r="V442" s="8">
        <f t="shared" si="69"/>
        <v>28.9</v>
      </c>
    </row>
    <row r="443" spans="1:22" ht="13.5" x14ac:dyDescent="0.25">
      <c r="A443" s="3">
        <f>RSI!A443</f>
        <v>42653</v>
      </c>
      <c r="B443" s="2">
        <f>RSI!B443</f>
        <v>5.7</v>
      </c>
      <c r="C443" s="2">
        <f>RSI!I443</f>
        <v>57.234967856081546</v>
      </c>
      <c r="D443" s="2">
        <f>MACD!E443</f>
        <v>1.5162737858974928E-2</v>
      </c>
      <c r="E443" s="2">
        <f>MACD!F443</f>
        <v>1.2102735941939138E-2</v>
      </c>
      <c r="F443" s="2">
        <f>'Moving Avg'!D443</f>
        <v>5.7</v>
      </c>
      <c r="G443" s="2">
        <f>'Moving Avg'!F443</f>
        <v>5.682500000000001</v>
      </c>
      <c r="H443" s="2">
        <f>'Moving Avg'!G443</f>
        <v>5.6128</v>
      </c>
      <c r="I443" s="2">
        <f>'Moving Avg'!H443</f>
        <v>6.1095000000000041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  <c r="M443" s="8">
        <f t="shared" si="60"/>
        <v>25</v>
      </c>
      <c r="N443" s="8">
        <f t="shared" si="61"/>
        <v>0</v>
      </c>
      <c r="O443" s="8">
        <f t="shared" si="62"/>
        <v>0</v>
      </c>
      <c r="P443" s="8">
        <f t="shared" si="63"/>
        <v>83.5</v>
      </c>
      <c r="Q443" s="9">
        <f t="shared" si="64"/>
        <v>21.274999999999999</v>
      </c>
      <c r="R443" s="9">
        <f t="shared" si="65"/>
        <v>25.875</v>
      </c>
      <c r="S443" s="9">
        <f t="shared" si="66"/>
        <v>41.325000000000003</v>
      </c>
      <c r="T443" s="9">
        <f t="shared" si="67"/>
        <v>27.125</v>
      </c>
      <c r="U443" s="8">
        <f t="shared" si="68"/>
        <v>29.491666666666664</v>
      </c>
      <c r="V443" s="8">
        <f t="shared" si="69"/>
        <v>28.9</v>
      </c>
    </row>
    <row r="444" spans="1:22" ht="13.5" x14ac:dyDescent="0.25">
      <c r="A444" s="3">
        <f>RSI!A444</f>
        <v>42654</v>
      </c>
      <c r="B444" s="2">
        <f>RSI!B444</f>
        <v>5.7</v>
      </c>
      <c r="C444" s="2">
        <f>RSI!I444</f>
        <v>57.234967856081539</v>
      </c>
      <c r="D444" s="2">
        <f>MACD!E444</f>
        <v>4.3683426887408672E-4</v>
      </c>
      <c r="E444" s="2">
        <f>MACD!F444</f>
        <v>9.7695556073261278E-3</v>
      </c>
      <c r="F444" s="2">
        <f>'Moving Avg'!D444</f>
        <v>5.7</v>
      </c>
      <c r="G444" s="2">
        <f>'Moving Avg'!F444</f>
        <v>5.6820000000000004</v>
      </c>
      <c r="H444" s="2">
        <f>'Moving Avg'!G444</f>
        <v>5.6122000000000005</v>
      </c>
      <c r="I444" s="2">
        <f>'Moving Avg'!H444</f>
        <v>6.1040500000000044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  <c r="M444" s="8">
        <f t="shared" si="60"/>
        <v>25</v>
      </c>
      <c r="N444" s="8">
        <f t="shared" si="61"/>
        <v>45</v>
      </c>
      <c r="O444" s="8">
        <f t="shared" si="62"/>
        <v>0</v>
      </c>
      <c r="P444" s="8">
        <f t="shared" si="63"/>
        <v>33</v>
      </c>
      <c r="Q444" s="9">
        <f t="shared" si="64"/>
        <v>29.45</v>
      </c>
      <c r="R444" s="9">
        <f t="shared" si="65"/>
        <v>22.25</v>
      </c>
      <c r="S444" s="9">
        <f t="shared" si="66"/>
        <v>25.35</v>
      </c>
      <c r="T444" s="9">
        <f t="shared" si="67"/>
        <v>25.75</v>
      </c>
      <c r="U444" s="8">
        <f t="shared" si="68"/>
        <v>25.683333333333337</v>
      </c>
      <c r="V444" s="8">
        <f t="shared" si="69"/>
        <v>25.700000000000003</v>
      </c>
    </row>
    <row r="445" spans="1:22" ht="13.5" x14ac:dyDescent="0.25">
      <c r="A445" s="3">
        <f>RSI!A445</f>
        <v>42655</v>
      </c>
      <c r="B445" s="2">
        <f>RSI!B445</f>
        <v>5.7</v>
      </c>
      <c r="C445" s="2">
        <f>RSI!I445</f>
        <v>57.234967856081539</v>
      </c>
      <c r="D445" s="2">
        <f>MACD!E445</f>
        <v>-6.0912877378296315E-3</v>
      </c>
      <c r="E445" s="2">
        <f>MACD!F445</f>
        <v>6.5973869382949758E-3</v>
      </c>
      <c r="F445" s="2">
        <f>'Moving Avg'!D445</f>
        <v>5.7</v>
      </c>
      <c r="G445" s="2">
        <f>'Moving Avg'!F445</f>
        <v>5.6815000000000007</v>
      </c>
      <c r="H445" s="2">
        <f>'Moving Avg'!G445</f>
        <v>5.6115999999999993</v>
      </c>
      <c r="I445" s="2">
        <f>'Moving Avg'!H445</f>
        <v>6.0981000000000041</v>
      </c>
      <c r="J445" s="6" t="str">
        <f>OBV!F445</f>
        <v>NEUTRAL</v>
      </c>
      <c r="K445" s="6" t="str">
        <f>OBV!G445</f>
        <v>NEUTRAL</v>
      </c>
      <c r="L445" s="6" t="str">
        <f>OBV!H445</f>
        <v>NEUTRAL</v>
      </c>
      <c r="M445" s="8">
        <f t="shared" si="60"/>
        <v>25</v>
      </c>
      <c r="N445" s="8">
        <f t="shared" si="61"/>
        <v>45</v>
      </c>
      <c r="O445" s="8">
        <f t="shared" si="62"/>
        <v>0</v>
      </c>
      <c r="P445" s="8">
        <f t="shared" si="63"/>
        <v>33</v>
      </c>
      <c r="Q445" s="9">
        <f t="shared" si="64"/>
        <v>29.45</v>
      </c>
      <c r="R445" s="9">
        <f t="shared" si="65"/>
        <v>22.25</v>
      </c>
      <c r="S445" s="9">
        <f t="shared" si="66"/>
        <v>25.35</v>
      </c>
      <c r="T445" s="9">
        <f t="shared" si="67"/>
        <v>25.75</v>
      </c>
      <c r="U445" s="8">
        <f t="shared" si="68"/>
        <v>25.683333333333337</v>
      </c>
      <c r="V445" s="8">
        <f t="shared" si="69"/>
        <v>25.700000000000003</v>
      </c>
    </row>
    <row r="446" spans="1:22" ht="13.5" x14ac:dyDescent="0.25">
      <c r="A446" s="3">
        <f>RSI!A446</f>
        <v>42656</v>
      </c>
      <c r="B446" s="2">
        <f>RSI!B446</f>
        <v>5.7</v>
      </c>
      <c r="C446" s="2">
        <f>RSI!I446</f>
        <v>57.234967856081539</v>
      </c>
      <c r="D446" s="2">
        <f>MACD!E446</f>
        <v>-1.1820257540941626E-2</v>
      </c>
      <c r="E446" s="2">
        <f>MACD!F446</f>
        <v>2.9138580424476557E-3</v>
      </c>
      <c r="F446" s="2">
        <f>'Moving Avg'!D446</f>
        <v>5.7</v>
      </c>
      <c r="G446" s="2">
        <f>'Moving Avg'!F446</f>
        <v>5.6795000000000018</v>
      </c>
      <c r="H446" s="2">
        <f>'Moving Avg'!G446</f>
        <v>5.6109999999999989</v>
      </c>
      <c r="I446" s="2">
        <f>'Moving Avg'!H446</f>
        <v>6.0916000000000041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  <c r="M446" s="8">
        <f t="shared" si="60"/>
        <v>25</v>
      </c>
      <c r="N446" s="8">
        <f t="shared" si="61"/>
        <v>45</v>
      </c>
      <c r="O446" s="8">
        <f t="shared" si="62"/>
        <v>0</v>
      </c>
      <c r="P446" s="8">
        <f t="shared" si="63"/>
        <v>33</v>
      </c>
      <c r="Q446" s="9">
        <f t="shared" si="64"/>
        <v>29.45</v>
      </c>
      <c r="R446" s="9">
        <f t="shared" si="65"/>
        <v>22.25</v>
      </c>
      <c r="S446" s="9">
        <f t="shared" si="66"/>
        <v>25.35</v>
      </c>
      <c r="T446" s="9">
        <f t="shared" si="67"/>
        <v>25.75</v>
      </c>
      <c r="U446" s="8">
        <f t="shared" si="68"/>
        <v>25.683333333333337</v>
      </c>
      <c r="V446" s="8">
        <f t="shared" si="69"/>
        <v>25.700000000000003</v>
      </c>
    </row>
    <row r="447" spans="1:22" ht="13.5" x14ac:dyDescent="0.25">
      <c r="A447" s="3">
        <f>RSI!A447</f>
        <v>42657</v>
      </c>
      <c r="B447" s="2">
        <f>RSI!B447</f>
        <v>5.67</v>
      </c>
      <c r="C447" s="2">
        <f>RSI!I447</f>
        <v>50.17629454176128</v>
      </c>
      <c r="D447" s="2">
        <f>MACD!E447</f>
        <v>-1.7712524394764451E-2</v>
      </c>
      <c r="E447" s="2">
        <f>MACD!F447</f>
        <v>-1.2114184449947656E-3</v>
      </c>
      <c r="F447" s="2">
        <f>'Moving Avg'!D447</f>
        <v>5.694</v>
      </c>
      <c r="G447" s="2">
        <f>'Moving Avg'!F447</f>
        <v>5.6775000000000011</v>
      </c>
      <c r="H447" s="2">
        <f>'Moving Avg'!G447</f>
        <v>5.6095999999999995</v>
      </c>
      <c r="I447" s="2">
        <f>'Moving Avg'!H447</f>
        <v>6.0849500000000045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0"/>
        <v>25</v>
      </c>
      <c r="N447" s="8">
        <f t="shared" si="61"/>
        <v>45</v>
      </c>
      <c r="O447" s="8">
        <f t="shared" si="62"/>
        <v>0</v>
      </c>
      <c r="P447" s="8">
        <f t="shared" si="63"/>
        <v>16.5</v>
      </c>
      <c r="Q447" s="9">
        <f t="shared" si="64"/>
        <v>26.975000000000001</v>
      </c>
      <c r="R447" s="9">
        <f t="shared" si="65"/>
        <v>18.125</v>
      </c>
      <c r="S447" s="9">
        <f t="shared" si="66"/>
        <v>17.925000000000001</v>
      </c>
      <c r="T447" s="9">
        <f t="shared" si="67"/>
        <v>21.625</v>
      </c>
      <c r="U447" s="8">
        <f t="shared" si="68"/>
        <v>21.008333333333336</v>
      </c>
      <c r="V447" s="8">
        <f t="shared" si="69"/>
        <v>21.162500000000001</v>
      </c>
    </row>
    <row r="448" spans="1:22" ht="13.5" x14ac:dyDescent="0.25">
      <c r="A448" s="3">
        <f>RSI!A448</f>
        <v>42660</v>
      </c>
      <c r="B448" s="2">
        <f>RSI!B448</f>
        <v>5.67</v>
      </c>
      <c r="C448" s="2">
        <f>RSI!I448</f>
        <v>50.17629454176128</v>
      </c>
      <c r="D448" s="2">
        <f>MACD!E448</f>
        <v>-1.3466151993688058E-2</v>
      </c>
      <c r="E448" s="2">
        <f>MACD!F448</f>
        <v>-3.6623651547334243E-3</v>
      </c>
      <c r="F448" s="2">
        <f>'Moving Avg'!D448</f>
        <v>5.6880000000000006</v>
      </c>
      <c r="G448" s="2">
        <f>'Moving Avg'!F448</f>
        <v>5.6765000000000017</v>
      </c>
      <c r="H448" s="2">
        <f>'Moving Avg'!G448</f>
        <v>5.6081999999999992</v>
      </c>
      <c r="I448" s="2">
        <f>'Moving Avg'!H448</f>
        <v>6.078300000000004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25</v>
      </c>
      <c r="N448" s="8">
        <f t="shared" si="61"/>
        <v>45</v>
      </c>
      <c r="O448" s="8">
        <f t="shared" si="62"/>
        <v>0</v>
      </c>
      <c r="P448" s="8">
        <f t="shared" si="63"/>
        <v>16.5</v>
      </c>
      <c r="Q448" s="9">
        <f t="shared" si="64"/>
        <v>26.975000000000001</v>
      </c>
      <c r="R448" s="9">
        <f t="shared" si="65"/>
        <v>18.125</v>
      </c>
      <c r="S448" s="9">
        <f t="shared" si="66"/>
        <v>17.925000000000001</v>
      </c>
      <c r="T448" s="9">
        <f t="shared" si="67"/>
        <v>21.625</v>
      </c>
      <c r="U448" s="8">
        <f t="shared" si="68"/>
        <v>21.008333333333336</v>
      </c>
      <c r="V448" s="8">
        <f t="shared" si="69"/>
        <v>21.162500000000001</v>
      </c>
    </row>
    <row r="449" spans="1:22" ht="13.5" x14ac:dyDescent="0.25">
      <c r="A449" s="3">
        <f>RSI!A449</f>
        <v>42661</v>
      </c>
      <c r="B449" s="2">
        <f>RSI!B449</f>
        <v>5.67</v>
      </c>
      <c r="C449" s="2">
        <f>RSI!I449</f>
        <v>50.17629454176128</v>
      </c>
      <c r="D449" s="2">
        <f>MACD!E449</f>
        <v>-6.7948784373612625E-3</v>
      </c>
      <c r="E449" s="2">
        <f>MACD!F449</f>
        <v>-4.2888678112589923E-3</v>
      </c>
      <c r="F449" s="2">
        <f>'Moving Avg'!D449</f>
        <v>5.6820000000000004</v>
      </c>
      <c r="G449" s="2">
        <f>'Moving Avg'!F449</f>
        <v>5.6755000000000013</v>
      </c>
      <c r="H449" s="2">
        <f>'Moving Avg'!G449</f>
        <v>5.6096000000000004</v>
      </c>
      <c r="I449" s="2">
        <f>'Moving Avg'!H449</f>
        <v>6.0716500000000044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0"/>
        <v>25</v>
      </c>
      <c r="N449" s="8">
        <f t="shared" si="61"/>
        <v>45</v>
      </c>
      <c r="O449" s="8">
        <f t="shared" si="62"/>
        <v>0</v>
      </c>
      <c r="P449" s="8">
        <f t="shared" si="63"/>
        <v>16.5</v>
      </c>
      <c r="Q449" s="9">
        <f t="shared" si="64"/>
        <v>26.975000000000001</v>
      </c>
      <c r="R449" s="9">
        <f t="shared" si="65"/>
        <v>18.125</v>
      </c>
      <c r="S449" s="9">
        <f t="shared" si="66"/>
        <v>17.925000000000001</v>
      </c>
      <c r="T449" s="9">
        <f t="shared" si="67"/>
        <v>21.625</v>
      </c>
      <c r="U449" s="8">
        <f t="shared" si="68"/>
        <v>21.008333333333336</v>
      </c>
      <c r="V449" s="8">
        <f t="shared" si="69"/>
        <v>21.162500000000001</v>
      </c>
    </row>
    <row r="450" spans="1:22" ht="13.5" x14ac:dyDescent="0.25">
      <c r="A450" s="3">
        <f>RSI!A450</f>
        <v>42662</v>
      </c>
      <c r="B450" s="2">
        <f>RSI!B450</f>
        <v>5.67</v>
      </c>
      <c r="C450" s="2">
        <f>RSI!I450</f>
        <v>50.17629454176128</v>
      </c>
      <c r="D450" s="2">
        <f>MACD!E450</f>
        <v>-1.1487823070490677E-3</v>
      </c>
      <c r="E450" s="2">
        <f>MACD!F450</f>
        <v>-3.6608507104170076E-3</v>
      </c>
      <c r="F450" s="2">
        <f>'Moving Avg'!D450</f>
        <v>5.6760000000000002</v>
      </c>
      <c r="G450" s="2">
        <f>'Moving Avg'!F450</f>
        <v>5.674500000000001</v>
      </c>
      <c r="H450" s="2">
        <f>'Moving Avg'!G450</f>
        <v>5.6129999999999995</v>
      </c>
      <c r="I450" s="2">
        <f>'Moving Avg'!H450</f>
        <v>6.0645000000000051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16.5</v>
      </c>
      <c r="Q450" s="9">
        <f t="shared" si="64"/>
        <v>11.225</v>
      </c>
      <c r="R450" s="9">
        <f t="shared" si="65"/>
        <v>9.125</v>
      </c>
      <c r="S450" s="9">
        <f t="shared" si="66"/>
        <v>11.175000000000001</v>
      </c>
      <c r="T450" s="9">
        <f t="shared" si="67"/>
        <v>10.375</v>
      </c>
      <c r="U450" s="8">
        <f t="shared" si="68"/>
        <v>10.508333333333335</v>
      </c>
      <c r="V450" s="8">
        <f t="shared" si="69"/>
        <v>10.475000000000001</v>
      </c>
    </row>
    <row r="451" spans="1:22" ht="13.5" x14ac:dyDescent="0.25">
      <c r="A451" s="3">
        <f>RSI!A451</f>
        <v>42663</v>
      </c>
      <c r="B451" s="2">
        <f>RSI!B451</f>
        <v>5.67</v>
      </c>
      <c r="C451" s="2">
        <f>RSI!I451</f>
        <v>50.17629454176128</v>
      </c>
      <c r="D451" s="2">
        <f>MACD!E451</f>
        <v>3.6297691603692783E-3</v>
      </c>
      <c r="E451" s="2">
        <f>MACD!F451</f>
        <v>-2.2027267362597506E-3</v>
      </c>
      <c r="F451" s="2">
        <f>'Moving Avg'!D451</f>
        <v>5.67</v>
      </c>
      <c r="G451" s="2">
        <f>'Moving Avg'!F451</f>
        <v>5.6735000000000015</v>
      </c>
      <c r="H451" s="2">
        <f>'Moving Avg'!G451</f>
        <v>5.6163999999999996</v>
      </c>
      <c r="I451" s="2">
        <f>'Moving Avg'!H451</f>
        <v>6.0573500000000049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  <c r="M451" s="8">
        <f t="shared" si="70"/>
        <v>25</v>
      </c>
      <c r="N451" s="8">
        <f t="shared" si="71"/>
        <v>0</v>
      </c>
      <c r="O451" s="8">
        <f t="shared" si="72"/>
        <v>0</v>
      </c>
      <c r="P451" s="8">
        <f t="shared" si="73"/>
        <v>16.5</v>
      </c>
      <c r="Q451" s="9">
        <f t="shared" ref="Q451:Q514" si="74">0.35*M451+N451*0.35+O451*0.15+P451*0.15</f>
        <v>11.225</v>
      </c>
      <c r="R451" s="9">
        <f t="shared" ref="R451:R514" si="75">M451*0.2+N451*0.2+O451*0.35+P451*0.25</f>
        <v>9.125</v>
      </c>
      <c r="S451" s="9">
        <f t="shared" ref="S451:S514" si="76">M451*0.15+N451*0.15+O451*0.25+P451*0.45</f>
        <v>11.175000000000001</v>
      </c>
      <c r="T451" s="9">
        <f t="shared" ref="T451:T514" si="77">0.25*SUM(M451:P451)</f>
        <v>10.375</v>
      </c>
      <c r="U451" s="8">
        <f t="shared" ref="U451:U514" si="78">SUM(Q451:S451)/3</f>
        <v>10.508333333333335</v>
      </c>
      <c r="V451" s="8">
        <f t="shared" ref="V451:V514" si="79">SUM(Q451:T451)/4</f>
        <v>10.475000000000001</v>
      </c>
    </row>
    <row r="452" spans="1:22" ht="13.5" x14ac:dyDescent="0.25">
      <c r="A452" s="3">
        <f>RSI!A452</f>
        <v>42664</v>
      </c>
      <c r="B452" s="2">
        <f>RSI!B452</f>
        <v>5.68</v>
      </c>
      <c r="C452" s="2">
        <f>RSI!I452</f>
        <v>52.976432177073619</v>
      </c>
      <c r="D452" s="2">
        <f>MACD!E452</f>
        <v>6.9334232256075268E-3</v>
      </c>
      <c r="E452" s="2">
        <f>MACD!F452</f>
        <v>-3.7549674388629513E-4</v>
      </c>
      <c r="F452" s="2">
        <f>'Moving Avg'!D452</f>
        <v>5.6719999999999997</v>
      </c>
      <c r="G452" s="2">
        <f>'Moving Avg'!F452</f>
        <v>5.6730000000000018</v>
      </c>
      <c r="H452" s="2">
        <f>'Moving Avg'!G452</f>
        <v>5.6199999999999992</v>
      </c>
      <c r="I452" s="2">
        <f>'Moving Avg'!H452</f>
        <v>6.0512500000000049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  <c r="M452" s="8">
        <f t="shared" si="70"/>
        <v>25</v>
      </c>
      <c r="N452" s="8">
        <f t="shared" si="71"/>
        <v>0</v>
      </c>
      <c r="O452" s="8">
        <f t="shared" si="72"/>
        <v>0</v>
      </c>
      <c r="P452" s="8">
        <f t="shared" si="73"/>
        <v>83.5</v>
      </c>
      <c r="Q452" s="9">
        <f t="shared" si="74"/>
        <v>21.274999999999999</v>
      </c>
      <c r="R452" s="9">
        <f t="shared" si="75"/>
        <v>25.875</v>
      </c>
      <c r="S452" s="9">
        <f t="shared" si="76"/>
        <v>41.325000000000003</v>
      </c>
      <c r="T452" s="9">
        <f t="shared" si="77"/>
        <v>27.125</v>
      </c>
      <c r="U452" s="8">
        <f t="shared" si="78"/>
        <v>29.491666666666664</v>
      </c>
      <c r="V452" s="8">
        <f t="shared" si="79"/>
        <v>28.9</v>
      </c>
    </row>
    <row r="453" spans="1:22" ht="13.5" x14ac:dyDescent="0.25">
      <c r="A453" s="3">
        <f>RSI!A453</f>
        <v>42667</v>
      </c>
      <c r="B453" s="2">
        <f>RSI!B453</f>
        <v>5.68</v>
      </c>
      <c r="C453" s="2">
        <f>RSI!I453</f>
        <v>52.976432177073619</v>
      </c>
      <c r="D453" s="2">
        <f>MACD!E453</f>
        <v>9.6706630405307692E-3</v>
      </c>
      <c r="E453" s="2">
        <f>MACD!F453</f>
        <v>1.6337352129971176E-3</v>
      </c>
      <c r="F453" s="2">
        <f>'Moving Avg'!D453</f>
        <v>5.6739999999999995</v>
      </c>
      <c r="G453" s="2">
        <f>'Moving Avg'!F453</f>
        <v>5.6745000000000019</v>
      </c>
      <c r="H453" s="2">
        <f>'Moving Avg'!G453</f>
        <v>5.6235999999999979</v>
      </c>
      <c r="I453" s="2">
        <f>'Moving Avg'!H453</f>
        <v>6.045150000000004</v>
      </c>
      <c r="J453" s="6" t="str">
        <f>OBV!F453</f>
        <v>BULLISH</v>
      </c>
      <c r="K453" s="6" t="str">
        <f>OBV!G453</f>
        <v>NEUTRAL</v>
      </c>
      <c r="L453" s="6" t="str">
        <f>OBV!H453</f>
        <v>CONFIRMED BULLISH</v>
      </c>
      <c r="M453" s="8">
        <f t="shared" si="70"/>
        <v>25</v>
      </c>
      <c r="N453" s="8">
        <f t="shared" si="71"/>
        <v>0</v>
      </c>
      <c r="O453" s="8">
        <f t="shared" si="72"/>
        <v>0</v>
      </c>
      <c r="P453" s="8">
        <f t="shared" si="73"/>
        <v>83.5</v>
      </c>
      <c r="Q453" s="9">
        <f t="shared" si="74"/>
        <v>21.274999999999999</v>
      </c>
      <c r="R453" s="9">
        <f t="shared" si="75"/>
        <v>25.875</v>
      </c>
      <c r="S453" s="9">
        <f t="shared" si="76"/>
        <v>41.325000000000003</v>
      </c>
      <c r="T453" s="9">
        <f t="shared" si="77"/>
        <v>27.125</v>
      </c>
      <c r="U453" s="8">
        <f t="shared" si="78"/>
        <v>29.491666666666664</v>
      </c>
      <c r="V453" s="8">
        <f t="shared" si="79"/>
        <v>28.9</v>
      </c>
    </row>
    <row r="454" spans="1:22" ht="13.5" x14ac:dyDescent="0.25">
      <c r="A454" s="3">
        <f>RSI!A454</f>
        <v>42668</v>
      </c>
      <c r="B454" s="2">
        <f>RSI!B454</f>
        <v>5.68</v>
      </c>
      <c r="C454" s="2">
        <f>RSI!I454</f>
        <v>52.976432177073619</v>
      </c>
      <c r="D454" s="2">
        <f>MACD!E454</f>
        <v>1.1932937390792375E-2</v>
      </c>
      <c r="E454" s="2">
        <f>MACD!F454</f>
        <v>3.6935756485561699E-3</v>
      </c>
      <c r="F454" s="2">
        <f>'Moving Avg'!D454</f>
        <v>5.6760000000000002</v>
      </c>
      <c r="G454" s="2">
        <f>'Moving Avg'!F454</f>
        <v>5.6785000000000014</v>
      </c>
      <c r="H454" s="2">
        <f>'Moving Avg'!G454</f>
        <v>5.6271999999999966</v>
      </c>
      <c r="I454" s="2">
        <f>'Moving Avg'!H454</f>
        <v>6.0390500000000058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0"/>
        <v>25</v>
      </c>
      <c r="N454" s="8">
        <f t="shared" si="71"/>
        <v>0</v>
      </c>
      <c r="O454" s="8">
        <f t="shared" si="72"/>
        <v>0</v>
      </c>
      <c r="P454" s="8">
        <f t="shared" si="73"/>
        <v>83.5</v>
      </c>
      <c r="Q454" s="9">
        <f t="shared" si="74"/>
        <v>21.274999999999999</v>
      </c>
      <c r="R454" s="9">
        <f t="shared" si="75"/>
        <v>25.875</v>
      </c>
      <c r="S454" s="9">
        <f t="shared" si="76"/>
        <v>41.325000000000003</v>
      </c>
      <c r="T454" s="9">
        <f t="shared" si="77"/>
        <v>27.125</v>
      </c>
      <c r="U454" s="8">
        <f t="shared" si="78"/>
        <v>29.491666666666664</v>
      </c>
      <c r="V454" s="8">
        <f t="shared" si="79"/>
        <v>28.9</v>
      </c>
    </row>
    <row r="455" spans="1:22" ht="13.5" x14ac:dyDescent="0.25">
      <c r="A455" s="3">
        <f>RSI!A455</f>
        <v>42669</v>
      </c>
      <c r="B455" s="2">
        <f>RSI!B455</f>
        <v>5.68</v>
      </c>
      <c r="C455" s="2">
        <f>RSI!I455</f>
        <v>52.976432177073619</v>
      </c>
      <c r="D455" s="2">
        <f>MACD!E455</f>
        <v>1.3797306897227024E-2</v>
      </c>
      <c r="E455" s="2">
        <f>MACD!F455</f>
        <v>5.7143218982903411E-3</v>
      </c>
      <c r="F455" s="2">
        <f>'Moving Avg'!D455</f>
        <v>5.6779999999999999</v>
      </c>
      <c r="G455" s="2">
        <f>'Moving Avg'!F455</f>
        <v>5.6805000000000021</v>
      </c>
      <c r="H455" s="2">
        <f>'Moving Avg'!G455</f>
        <v>5.6309999999999967</v>
      </c>
      <c r="I455" s="2">
        <f>'Moving Avg'!H455</f>
        <v>6.0329500000000049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0"/>
        <v>25</v>
      </c>
      <c r="N455" s="8">
        <f t="shared" si="71"/>
        <v>0</v>
      </c>
      <c r="O455" s="8">
        <f t="shared" si="72"/>
        <v>0</v>
      </c>
      <c r="P455" s="8">
        <f t="shared" si="73"/>
        <v>83.5</v>
      </c>
      <c r="Q455" s="9">
        <f t="shared" si="74"/>
        <v>21.274999999999999</v>
      </c>
      <c r="R455" s="9">
        <f t="shared" si="75"/>
        <v>25.875</v>
      </c>
      <c r="S455" s="9">
        <f t="shared" si="76"/>
        <v>41.325000000000003</v>
      </c>
      <c r="T455" s="9">
        <f t="shared" si="77"/>
        <v>27.125</v>
      </c>
      <c r="U455" s="8">
        <f t="shared" si="78"/>
        <v>29.491666666666664</v>
      </c>
      <c r="V455" s="8">
        <f t="shared" si="79"/>
        <v>28.9</v>
      </c>
    </row>
    <row r="456" spans="1:22" ht="13.5" x14ac:dyDescent="0.25">
      <c r="A456" s="3">
        <f>RSI!A456</f>
        <v>42670</v>
      </c>
      <c r="B456" s="2">
        <f>RSI!B456</f>
        <v>5.68</v>
      </c>
      <c r="C456" s="2">
        <f>RSI!I456</f>
        <v>52.976432177073619</v>
      </c>
      <c r="D456" s="2">
        <f>MACD!E456</f>
        <v>1.5328681218254481E-2</v>
      </c>
      <c r="E456" s="2">
        <f>MACD!F456</f>
        <v>7.6371937622831693E-3</v>
      </c>
      <c r="F456" s="2">
        <f>'Moving Avg'!D456</f>
        <v>5.68</v>
      </c>
      <c r="G456" s="2">
        <f>'Moving Avg'!F456</f>
        <v>5.6825000000000019</v>
      </c>
      <c r="H456" s="2">
        <f>'Moving Avg'!G456</f>
        <v>5.6347999999999958</v>
      </c>
      <c r="I456" s="2">
        <f>'Moving Avg'!H456</f>
        <v>6.0251500000000053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0"/>
        <v>25</v>
      </c>
      <c r="N456" s="8">
        <f t="shared" si="71"/>
        <v>0</v>
      </c>
      <c r="O456" s="8">
        <f t="shared" si="72"/>
        <v>0</v>
      </c>
      <c r="P456" s="8">
        <f t="shared" si="73"/>
        <v>83.5</v>
      </c>
      <c r="Q456" s="9">
        <f t="shared" si="74"/>
        <v>21.274999999999999</v>
      </c>
      <c r="R456" s="9">
        <f t="shared" si="75"/>
        <v>25.875</v>
      </c>
      <c r="S456" s="9">
        <f t="shared" si="76"/>
        <v>41.325000000000003</v>
      </c>
      <c r="T456" s="9">
        <f t="shared" si="77"/>
        <v>27.125</v>
      </c>
      <c r="U456" s="8">
        <f t="shared" si="78"/>
        <v>29.491666666666664</v>
      </c>
      <c r="V456" s="8">
        <f t="shared" si="79"/>
        <v>28.9</v>
      </c>
    </row>
    <row r="457" spans="1:22" ht="13.5" x14ac:dyDescent="0.25">
      <c r="A457" s="3">
        <f>RSI!A457</f>
        <v>42671</v>
      </c>
      <c r="B457" s="2">
        <f>RSI!B457</f>
        <v>5.68</v>
      </c>
      <c r="C457" s="2">
        <f>RSI!I457</f>
        <v>52.976432177073619</v>
      </c>
      <c r="D457" s="2">
        <f>MACD!E457</f>
        <v>1.1966325700901947E-2</v>
      </c>
      <c r="E457" s="2">
        <f>MACD!F457</f>
        <v>8.5030201500069253E-3</v>
      </c>
      <c r="F457" s="2">
        <f>'Moving Avg'!D457</f>
        <v>5.68</v>
      </c>
      <c r="G457" s="2">
        <f>'Moving Avg'!F457</f>
        <v>5.685500000000002</v>
      </c>
      <c r="H457" s="2">
        <f>'Moving Avg'!G457</f>
        <v>5.6385999999999967</v>
      </c>
      <c r="I457" s="2">
        <f>'Moving Avg'!H457</f>
        <v>6.0173500000000057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  <c r="M457" s="8">
        <f t="shared" si="70"/>
        <v>25</v>
      </c>
      <c r="N457" s="8">
        <f t="shared" si="71"/>
        <v>0</v>
      </c>
      <c r="O457" s="8">
        <f t="shared" si="72"/>
        <v>0</v>
      </c>
      <c r="P457" s="8">
        <f t="shared" si="73"/>
        <v>33</v>
      </c>
      <c r="Q457" s="9">
        <f t="shared" si="74"/>
        <v>13.7</v>
      </c>
      <c r="R457" s="9">
        <f t="shared" si="75"/>
        <v>13.25</v>
      </c>
      <c r="S457" s="9">
        <f t="shared" si="76"/>
        <v>18.600000000000001</v>
      </c>
      <c r="T457" s="9">
        <f t="shared" si="77"/>
        <v>14.5</v>
      </c>
      <c r="U457" s="8">
        <f t="shared" si="78"/>
        <v>15.183333333333332</v>
      </c>
      <c r="V457" s="8">
        <f t="shared" si="79"/>
        <v>15.012499999999999</v>
      </c>
    </row>
    <row r="458" spans="1:22" ht="13.5" x14ac:dyDescent="0.25">
      <c r="A458" s="3">
        <f>RSI!A458</f>
        <v>42674</v>
      </c>
      <c r="B458" s="2">
        <f>RSI!B458</f>
        <v>5.68</v>
      </c>
      <c r="C458" s="2">
        <f>RSI!I458</f>
        <v>52.976432177073619</v>
      </c>
      <c r="D458" s="2">
        <f>MACD!E458</f>
        <v>9.081673079604613E-3</v>
      </c>
      <c r="E458" s="2">
        <f>MACD!F458</f>
        <v>8.6187507359264635E-3</v>
      </c>
      <c r="F458" s="2">
        <f>'Moving Avg'!D458</f>
        <v>5.68</v>
      </c>
      <c r="G458" s="2">
        <f>'Moving Avg'!F458</f>
        <v>5.6855000000000029</v>
      </c>
      <c r="H458" s="2">
        <f>'Moving Avg'!G458</f>
        <v>5.6423999999999968</v>
      </c>
      <c r="I458" s="2">
        <f>'Moving Avg'!H458</f>
        <v>6.010750000000006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  <c r="M458" s="8">
        <f t="shared" si="70"/>
        <v>25</v>
      </c>
      <c r="N458" s="8">
        <f t="shared" si="71"/>
        <v>0</v>
      </c>
      <c r="O458" s="8">
        <f t="shared" si="72"/>
        <v>0</v>
      </c>
      <c r="P458" s="8">
        <f t="shared" si="73"/>
        <v>33</v>
      </c>
      <c r="Q458" s="9">
        <f t="shared" si="74"/>
        <v>13.7</v>
      </c>
      <c r="R458" s="9">
        <f t="shared" si="75"/>
        <v>13.25</v>
      </c>
      <c r="S458" s="9">
        <f t="shared" si="76"/>
        <v>18.600000000000001</v>
      </c>
      <c r="T458" s="9">
        <f t="shared" si="77"/>
        <v>14.5</v>
      </c>
      <c r="U458" s="8">
        <f t="shared" si="78"/>
        <v>15.183333333333332</v>
      </c>
      <c r="V458" s="8">
        <f t="shared" si="79"/>
        <v>15.012499999999999</v>
      </c>
    </row>
    <row r="459" spans="1:22" ht="13.5" x14ac:dyDescent="0.25">
      <c r="A459" s="3">
        <f>RSI!A459</f>
        <v>42675</v>
      </c>
      <c r="B459" s="2">
        <f>RSI!B459</f>
        <v>5.68</v>
      </c>
      <c r="C459" s="2">
        <f>RSI!I459</f>
        <v>52.976432177073619</v>
      </c>
      <c r="D459" s="2">
        <f>MACD!E459</f>
        <v>6.6041626432076228E-3</v>
      </c>
      <c r="E459" s="2">
        <f>MACD!F459</f>
        <v>8.2158331173826961E-3</v>
      </c>
      <c r="F459" s="2">
        <f>'Moving Avg'!D459</f>
        <v>5.68</v>
      </c>
      <c r="G459" s="2">
        <f>'Moving Avg'!F459</f>
        <v>5.6845000000000026</v>
      </c>
      <c r="H459" s="2">
        <f>'Moving Avg'!G459</f>
        <v>5.6461999999999968</v>
      </c>
      <c r="I459" s="2">
        <f>'Moving Avg'!H459</f>
        <v>6.0046500000000069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  <c r="M459" s="8">
        <f t="shared" si="70"/>
        <v>25</v>
      </c>
      <c r="N459" s="8">
        <f t="shared" si="71"/>
        <v>45</v>
      </c>
      <c r="O459" s="8">
        <f t="shared" si="72"/>
        <v>0</v>
      </c>
      <c r="P459" s="8">
        <f t="shared" si="73"/>
        <v>33</v>
      </c>
      <c r="Q459" s="9">
        <f t="shared" si="74"/>
        <v>29.45</v>
      </c>
      <c r="R459" s="9">
        <f t="shared" si="75"/>
        <v>22.25</v>
      </c>
      <c r="S459" s="9">
        <f t="shared" si="76"/>
        <v>25.35</v>
      </c>
      <c r="T459" s="9">
        <f t="shared" si="77"/>
        <v>25.75</v>
      </c>
      <c r="U459" s="8">
        <f t="shared" si="78"/>
        <v>25.683333333333337</v>
      </c>
      <c r="V459" s="8">
        <f t="shared" si="79"/>
        <v>25.700000000000003</v>
      </c>
    </row>
    <row r="460" spans="1:22" ht="13.5" x14ac:dyDescent="0.25">
      <c r="A460" s="3">
        <f>RSI!A460</f>
        <v>42676</v>
      </c>
      <c r="B460" s="2">
        <f>RSI!B460</f>
        <v>5.68</v>
      </c>
      <c r="C460" s="2">
        <f>RSI!I460</f>
        <v>52.976432177073619</v>
      </c>
      <c r="D460" s="2">
        <f>MACD!E460</f>
        <v>4.473871986278688E-3</v>
      </c>
      <c r="E460" s="2">
        <f>MACD!F460</f>
        <v>7.4674408911618948E-3</v>
      </c>
      <c r="F460" s="2">
        <f>'Moving Avg'!D460</f>
        <v>5.68</v>
      </c>
      <c r="G460" s="2">
        <f>'Moving Avg'!F460</f>
        <v>5.683500000000004</v>
      </c>
      <c r="H460" s="2">
        <f>'Moving Avg'!G460</f>
        <v>5.6499999999999968</v>
      </c>
      <c r="I460" s="2">
        <f>'Moving Avg'!H460</f>
        <v>5.9985500000000069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  <c r="M460" s="8">
        <f t="shared" si="70"/>
        <v>25</v>
      </c>
      <c r="N460" s="8">
        <f t="shared" si="71"/>
        <v>45</v>
      </c>
      <c r="O460" s="8">
        <f t="shared" si="72"/>
        <v>0</v>
      </c>
      <c r="P460" s="8">
        <f t="shared" si="73"/>
        <v>33</v>
      </c>
      <c r="Q460" s="9">
        <f t="shared" si="74"/>
        <v>29.45</v>
      </c>
      <c r="R460" s="9">
        <f t="shared" si="75"/>
        <v>22.25</v>
      </c>
      <c r="S460" s="9">
        <f t="shared" si="76"/>
        <v>25.35</v>
      </c>
      <c r="T460" s="9">
        <f t="shared" si="77"/>
        <v>25.75</v>
      </c>
      <c r="U460" s="8">
        <f t="shared" si="78"/>
        <v>25.683333333333337</v>
      </c>
      <c r="V460" s="8">
        <f t="shared" si="79"/>
        <v>25.700000000000003</v>
      </c>
    </row>
    <row r="461" spans="1:22" ht="13.5" x14ac:dyDescent="0.25">
      <c r="A461" s="3">
        <f>RSI!A461</f>
        <v>42677</v>
      </c>
      <c r="B461" s="2">
        <f>RSI!B461</f>
        <v>5.67</v>
      </c>
      <c r="C461" s="2">
        <f>RSI!I461</f>
        <v>47.748117055945293</v>
      </c>
      <c r="D461" s="2">
        <f>MACD!E461</f>
        <v>3.3806371754510067E-3</v>
      </c>
      <c r="E461" s="2">
        <f>MACD!F461</f>
        <v>6.6500801480197172E-3</v>
      </c>
      <c r="F461" s="2">
        <f>'Moving Avg'!D461</f>
        <v>5.6779999999999999</v>
      </c>
      <c r="G461" s="2">
        <f>'Moving Avg'!F461</f>
        <v>5.682000000000003</v>
      </c>
      <c r="H461" s="2">
        <f>'Moving Avg'!G461</f>
        <v>5.6543999999999972</v>
      </c>
      <c r="I461" s="2">
        <f>'Moving Avg'!H461</f>
        <v>5.9924000000000079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0"/>
        <v>25</v>
      </c>
      <c r="N461" s="8">
        <f t="shared" si="71"/>
        <v>45</v>
      </c>
      <c r="O461" s="8">
        <f t="shared" si="72"/>
        <v>0</v>
      </c>
      <c r="P461" s="8">
        <f t="shared" si="73"/>
        <v>16.5</v>
      </c>
      <c r="Q461" s="9">
        <f t="shared" si="74"/>
        <v>26.975000000000001</v>
      </c>
      <c r="R461" s="9">
        <f t="shared" si="75"/>
        <v>18.125</v>
      </c>
      <c r="S461" s="9">
        <f t="shared" si="76"/>
        <v>17.925000000000001</v>
      </c>
      <c r="T461" s="9">
        <f t="shared" si="77"/>
        <v>21.625</v>
      </c>
      <c r="U461" s="8">
        <f t="shared" si="78"/>
        <v>21.008333333333336</v>
      </c>
      <c r="V461" s="8">
        <f t="shared" si="79"/>
        <v>21.162500000000001</v>
      </c>
    </row>
    <row r="462" spans="1:22" ht="13.5" x14ac:dyDescent="0.25">
      <c r="A462" s="3">
        <f>RSI!A462</f>
        <v>42678</v>
      </c>
      <c r="B462" s="2">
        <f>RSI!B462</f>
        <v>5.67</v>
      </c>
      <c r="C462" s="2">
        <f>RSI!I462</f>
        <v>47.748117055945293</v>
      </c>
      <c r="D462" s="2">
        <f>MACD!E462</f>
        <v>4.0240499341992475E-3</v>
      </c>
      <c r="E462" s="2">
        <f>MACD!F462</f>
        <v>6.1248741052556234E-3</v>
      </c>
      <c r="F462" s="2">
        <f>'Moving Avg'!D462</f>
        <v>5.6760000000000002</v>
      </c>
      <c r="G462" s="2">
        <f>'Moving Avg'!F462</f>
        <v>5.6805000000000021</v>
      </c>
      <c r="H462" s="2">
        <f>'Moving Avg'!G462</f>
        <v>5.6597999999999979</v>
      </c>
      <c r="I462" s="2">
        <f>'Moving Avg'!H462</f>
        <v>5.9862500000000081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  <c r="M462" s="8">
        <f t="shared" si="70"/>
        <v>25</v>
      </c>
      <c r="N462" s="8">
        <f t="shared" si="71"/>
        <v>45</v>
      </c>
      <c r="O462" s="8">
        <f t="shared" si="72"/>
        <v>0</v>
      </c>
      <c r="P462" s="8">
        <f t="shared" si="73"/>
        <v>16.5</v>
      </c>
      <c r="Q462" s="9">
        <f t="shared" si="74"/>
        <v>26.975000000000001</v>
      </c>
      <c r="R462" s="9">
        <f t="shared" si="75"/>
        <v>18.125</v>
      </c>
      <c r="S462" s="9">
        <f t="shared" si="76"/>
        <v>17.925000000000001</v>
      </c>
      <c r="T462" s="9">
        <f t="shared" si="77"/>
        <v>21.625</v>
      </c>
      <c r="U462" s="8">
        <f t="shared" si="78"/>
        <v>21.008333333333336</v>
      </c>
      <c r="V462" s="8">
        <f t="shared" si="79"/>
        <v>21.162500000000001</v>
      </c>
    </row>
    <row r="463" spans="1:22" ht="13.5" x14ac:dyDescent="0.25">
      <c r="A463" s="3">
        <f>RSI!A463</f>
        <v>42681</v>
      </c>
      <c r="B463" s="2">
        <f>RSI!B463</f>
        <v>5.79</v>
      </c>
      <c r="C463" s="2">
        <f>RSI!I463</f>
        <v>77.985332442754938</v>
      </c>
      <c r="D463" s="2">
        <f>MACD!E463</f>
        <v>-4.292638644379565E-3</v>
      </c>
      <c r="E463" s="2">
        <f>MACD!F463</f>
        <v>4.0413715553285863E-3</v>
      </c>
      <c r="F463" s="2">
        <f>'Moving Avg'!D463</f>
        <v>5.6980000000000004</v>
      </c>
      <c r="G463" s="2">
        <f>'Moving Avg'!F463</f>
        <v>5.6850000000000032</v>
      </c>
      <c r="H463" s="2">
        <f>'Moving Avg'!G463</f>
        <v>5.6675999999999984</v>
      </c>
      <c r="I463" s="2">
        <f>'Moving Avg'!H463</f>
        <v>5.9817000000000089</v>
      </c>
      <c r="J463" s="6" t="str">
        <f>OBV!F463</f>
        <v>BEARISH</v>
      </c>
      <c r="K463" s="6" t="str">
        <f>OBV!G463</f>
        <v>NEUTRAL</v>
      </c>
      <c r="L463" s="6" t="str">
        <f>OBV!H463</f>
        <v>BEARISH DIVERGENCE</v>
      </c>
      <c r="M463" s="8">
        <f t="shared" si="70"/>
        <v>0</v>
      </c>
      <c r="N463" s="8">
        <f t="shared" si="71"/>
        <v>45</v>
      </c>
      <c r="O463" s="8">
        <f t="shared" si="72"/>
        <v>0</v>
      </c>
      <c r="P463" s="8">
        <f t="shared" si="73"/>
        <v>16.5</v>
      </c>
      <c r="Q463" s="9">
        <f t="shared" si="74"/>
        <v>18.224999999999998</v>
      </c>
      <c r="R463" s="9">
        <f t="shared" si="75"/>
        <v>13.125</v>
      </c>
      <c r="S463" s="9">
        <f t="shared" si="76"/>
        <v>14.175000000000001</v>
      </c>
      <c r="T463" s="9">
        <f t="shared" si="77"/>
        <v>15.375</v>
      </c>
      <c r="U463" s="8">
        <f t="shared" si="78"/>
        <v>15.174999999999999</v>
      </c>
      <c r="V463" s="8">
        <f t="shared" si="79"/>
        <v>15.225</v>
      </c>
    </row>
    <row r="464" spans="1:22" ht="13.5" x14ac:dyDescent="0.25">
      <c r="A464" s="3">
        <f>RSI!A464</f>
        <v>42682</v>
      </c>
      <c r="B464" s="2">
        <f>RSI!B464</f>
        <v>5.79</v>
      </c>
      <c r="C464" s="2">
        <f>RSI!I464</f>
        <v>77.985332442754938</v>
      </c>
      <c r="D464" s="2">
        <f>MACD!E464</f>
        <v>-1.2013205039055563E-2</v>
      </c>
      <c r="E464" s="2">
        <f>MACD!F464</f>
        <v>8.3045623645175643E-4</v>
      </c>
      <c r="F464" s="2">
        <f>'Moving Avg'!D464</f>
        <v>5.72</v>
      </c>
      <c r="G464" s="2">
        <f>'Moving Avg'!F464</f>
        <v>5.6895000000000024</v>
      </c>
      <c r="H464" s="2">
        <f>'Moving Avg'!G464</f>
        <v>5.6753999999999998</v>
      </c>
      <c r="I464" s="2">
        <f>'Moving Avg'!H464</f>
        <v>5.977150000000008</v>
      </c>
      <c r="J464" s="6" t="str">
        <f>OBV!F464</f>
        <v>BEARISH</v>
      </c>
      <c r="K464" s="6" t="str">
        <f>OBV!G464</f>
        <v>NEUTRAL</v>
      </c>
      <c r="L464" s="6" t="str">
        <f>OBV!H464</f>
        <v>BEARISH DIVERGENCE</v>
      </c>
      <c r="M464" s="8">
        <f t="shared" si="70"/>
        <v>0</v>
      </c>
      <c r="N464" s="8">
        <f t="shared" si="71"/>
        <v>45</v>
      </c>
      <c r="O464" s="8">
        <f t="shared" si="72"/>
        <v>0</v>
      </c>
      <c r="P464" s="8">
        <f t="shared" si="73"/>
        <v>16.5</v>
      </c>
      <c r="Q464" s="9">
        <f t="shared" si="74"/>
        <v>18.224999999999998</v>
      </c>
      <c r="R464" s="9">
        <f t="shared" si="75"/>
        <v>13.125</v>
      </c>
      <c r="S464" s="9">
        <f t="shared" si="76"/>
        <v>14.175000000000001</v>
      </c>
      <c r="T464" s="9">
        <f t="shared" si="77"/>
        <v>15.375</v>
      </c>
      <c r="U464" s="8">
        <f t="shared" si="78"/>
        <v>15.174999999999999</v>
      </c>
      <c r="V464" s="8">
        <f t="shared" si="79"/>
        <v>15.225</v>
      </c>
    </row>
    <row r="465" spans="1:22" ht="13.5" x14ac:dyDescent="0.25">
      <c r="A465" s="3">
        <f>RSI!A465</f>
        <v>42683</v>
      </c>
      <c r="B465" s="2">
        <f>RSI!B465</f>
        <v>5.78</v>
      </c>
      <c r="C465" s="2">
        <f>RSI!I465</f>
        <v>73.854794075751727</v>
      </c>
      <c r="D465" s="2">
        <f>MACD!E465</f>
        <v>-1.843799973529503E-2</v>
      </c>
      <c r="E465" s="2">
        <f>MACD!F465</f>
        <v>-3.0232349578976007E-3</v>
      </c>
      <c r="F465" s="2">
        <f>'Moving Avg'!D465</f>
        <v>5.74</v>
      </c>
      <c r="G465" s="2">
        <f>'Moving Avg'!F465</f>
        <v>5.693500000000002</v>
      </c>
      <c r="H465" s="2">
        <f>'Moving Avg'!G465</f>
        <v>5.6843999999999992</v>
      </c>
      <c r="I465" s="2">
        <f>'Moving Avg'!H465</f>
        <v>5.9715500000000077</v>
      </c>
      <c r="J465" s="6" t="str">
        <f>OBV!F465</f>
        <v>BEARISH</v>
      </c>
      <c r="K465" s="6" t="str">
        <f>OBV!G465</f>
        <v>NEUTRAL</v>
      </c>
      <c r="L465" s="6" t="str">
        <f>OBV!H465</f>
        <v>BEARISH DIVERGENCE</v>
      </c>
      <c r="M465" s="8">
        <f t="shared" si="70"/>
        <v>0</v>
      </c>
      <c r="N465" s="8">
        <f t="shared" si="71"/>
        <v>45</v>
      </c>
      <c r="O465" s="8">
        <f t="shared" si="72"/>
        <v>0</v>
      </c>
      <c r="P465" s="8">
        <f t="shared" si="73"/>
        <v>16.5</v>
      </c>
      <c r="Q465" s="9">
        <f t="shared" si="74"/>
        <v>18.224999999999998</v>
      </c>
      <c r="R465" s="9">
        <f t="shared" si="75"/>
        <v>13.125</v>
      </c>
      <c r="S465" s="9">
        <f t="shared" si="76"/>
        <v>14.175000000000001</v>
      </c>
      <c r="T465" s="9">
        <f t="shared" si="77"/>
        <v>15.375</v>
      </c>
      <c r="U465" s="8">
        <f t="shared" si="78"/>
        <v>15.174999999999999</v>
      </c>
      <c r="V465" s="8">
        <f t="shared" si="79"/>
        <v>15.225</v>
      </c>
    </row>
    <row r="466" spans="1:22" ht="13.5" x14ac:dyDescent="0.25">
      <c r="A466" s="3">
        <f>RSI!A466</f>
        <v>42684</v>
      </c>
      <c r="B466" s="2">
        <f>RSI!B466</f>
        <v>5.77</v>
      </c>
      <c r="C466" s="2">
        <f>RSI!I466</f>
        <v>69.869450708926038</v>
      </c>
      <c r="D466" s="2">
        <f>MACD!E466</f>
        <v>-2.3660411537359316E-2</v>
      </c>
      <c r="E466" s="2">
        <f>MACD!F466</f>
        <v>-7.1506702737899443E-3</v>
      </c>
      <c r="F466" s="2">
        <f>'Moving Avg'!D466</f>
        <v>5.76</v>
      </c>
      <c r="G466" s="2">
        <f>'Moving Avg'!F466</f>
        <v>5.697000000000001</v>
      </c>
      <c r="H466" s="2">
        <f>'Moving Avg'!G466</f>
        <v>5.6911999999999976</v>
      </c>
      <c r="I466" s="2">
        <f>'Moving Avg'!H466</f>
        <v>5.966900000000007</v>
      </c>
      <c r="J466" s="6" t="str">
        <f>OBV!F466</f>
        <v>BEARISH</v>
      </c>
      <c r="K466" s="6" t="str">
        <f>OBV!G466</f>
        <v>NEUTRAL</v>
      </c>
      <c r="L466" s="6" t="str">
        <f>OBV!H466</f>
        <v>BEARISH DIVERGENCE</v>
      </c>
      <c r="M466" s="8">
        <f t="shared" si="70"/>
        <v>25</v>
      </c>
      <c r="N466" s="8">
        <f t="shared" si="71"/>
        <v>45</v>
      </c>
      <c r="O466" s="8">
        <f t="shared" si="72"/>
        <v>0</v>
      </c>
      <c r="P466" s="8">
        <f t="shared" si="73"/>
        <v>16.5</v>
      </c>
      <c r="Q466" s="9">
        <f t="shared" si="74"/>
        <v>26.975000000000001</v>
      </c>
      <c r="R466" s="9">
        <f t="shared" si="75"/>
        <v>18.125</v>
      </c>
      <c r="S466" s="9">
        <f t="shared" si="76"/>
        <v>17.925000000000001</v>
      </c>
      <c r="T466" s="9">
        <f t="shared" si="77"/>
        <v>21.625</v>
      </c>
      <c r="U466" s="8">
        <f t="shared" si="78"/>
        <v>21.008333333333336</v>
      </c>
      <c r="V466" s="8">
        <f t="shared" si="79"/>
        <v>21.162500000000001</v>
      </c>
    </row>
    <row r="467" spans="1:22" ht="13.5" x14ac:dyDescent="0.25">
      <c r="A467" s="3">
        <f>RSI!A467</f>
        <v>42685</v>
      </c>
      <c r="B467" s="2">
        <f>RSI!B467</f>
        <v>5.76</v>
      </c>
      <c r="C467" s="2">
        <f>RSI!I467</f>
        <v>66.032138801773726</v>
      </c>
      <c r="D467" s="2">
        <f>MACD!E467</f>
        <v>-2.7767310681000801E-2</v>
      </c>
      <c r="E467" s="2">
        <f>MACD!F467</f>
        <v>-1.1273998355232117E-2</v>
      </c>
      <c r="F467" s="2">
        <f>'Moving Avg'!D467</f>
        <v>5.7780000000000005</v>
      </c>
      <c r="G467" s="2">
        <f>'Moving Avg'!F467</f>
        <v>5.7015000000000011</v>
      </c>
      <c r="H467" s="2">
        <f>'Moving Avg'!G467</f>
        <v>5.6977999999999973</v>
      </c>
      <c r="I467" s="2">
        <f>'Moving Avg'!H467</f>
        <v>5.9613000000000076</v>
      </c>
      <c r="J467" s="6" t="str">
        <f>OBV!F467</f>
        <v>BEARISH</v>
      </c>
      <c r="K467" s="6" t="str">
        <f>OBV!G467</f>
        <v>NEUTRAL</v>
      </c>
      <c r="L467" s="6" t="str">
        <f>OBV!H467</f>
        <v>BEARISH DIVERGENCE</v>
      </c>
      <c r="M467" s="8">
        <f t="shared" si="70"/>
        <v>25</v>
      </c>
      <c r="N467" s="8">
        <f t="shared" si="71"/>
        <v>45</v>
      </c>
      <c r="O467" s="8">
        <f t="shared" si="72"/>
        <v>0</v>
      </c>
      <c r="P467" s="8">
        <f t="shared" si="73"/>
        <v>16.5</v>
      </c>
      <c r="Q467" s="9">
        <f t="shared" si="74"/>
        <v>26.975000000000001</v>
      </c>
      <c r="R467" s="9">
        <f t="shared" si="75"/>
        <v>18.125</v>
      </c>
      <c r="S467" s="9">
        <f t="shared" si="76"/>
        <v>17.925000000000001</v>
      </c>
      <c r="T467" s="9">
        <f t="shared" si="77"/>
        <v>21.625</v>
      </c>
      <c r="U467" s="8">
        <f t="shared" si="78"/>
        <v>21.008333333333336</v>
      </c>
      <c r="V467" s="8">
        <f t="shared" si="79"/>
        <v>21.162500000000001</v>
      </c>
    </row>
    <row r="468" spans="1:22" ht="13.5" x14ac:dyDescent="0.25">
      <c r="A468" s="3">
        <f>RSI!A468</f>
        <v>42688</v>
      </c>
      <c r="B468" s="2">
        <f>RSI!B468</f>
        <v>5.76</v>
      </c>
      <c r="C468" s="2">
        <f>RSI!I468</f>
        <v>66.032138801773726</v>
      </c>
      <c r="D468" s="2">
        <f>MACD!E468</f>
        <v>-3.1580211027945282E-2</v>
      </c>
      <c r="E468" s="2">
        <f>MACD!F468</f>
        <v>-1.533524088977475E-2</v>
      </c>
      <c r="F468" s="2">
        <f>'Moving Avg'!D468</f>
        <v>5.7720000000000002</v>
      </c>
      <c r="G468" s="2">
        <f>'Moving Avg'!F468</f>
        <v>5.7060000000000013</v>
      </c>
      <c r="H468" s="2">
        <f>'Moving Avg'!G468</f>
        <v>5.6979999999999968</v>
      </c>
      <c r="I468" s="2">
        <f>'Moving Avg'!H468</f>
        <v>5.9556500000000074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  <c r="M468" s="8">
        <f t="shared" si="70"/>
        <v>25</v>
      </c>
      <c r="N468" s="8">
        <f t="shared" si="71"/>
        <v>45</v>
      </c>
      <c r="O468" s="8">
        <f t="shared" si="72"/>
        <v>0</v>
      </c>
      <c r="P468" s="8">
        <f t="shared" si="73"/>
        <v>16.5</v>
      </c>
      <c r="Q468" s="9">
        <f t="shared" si="74"/>
        <v>26.975000000000001</v>
      </c>
      <c r="R468" s="9">
        <f t="shared" si="75"/>
        <v>18.125</v>
      </c>
      <c r="S468" s="9">
        <f t="shared" si="76"/>
        <v>17.925000000000001</v>
      </c>
      <c r="T468" s="9">
        <f t="shared" si="77"/>
        <v>21.625</v>
      </c>
      <c r="U468" s="8">
        <f t="shared" si="78"/>
        <v>21.008333333333336</v>
      </c>
      <c r="V468" s="8">
        <f t="shared" si="79"/>
        <v>21.162500000000001</v>
      </c>
    </row>
    <row r="469" spans="1:22" ht="13.5" x14ac:dyDescent="0.25">
      <c r="A469" s="3">
        <f>RSI!A469</f>
        <v>42689</v>
      </c>
      <c r="B469" s="2">
        <f>RSI!B469</f>
        <v>5.77</v>
      </c>
      <c r="C469" s="2">
        <f>RSI!I469</f>
        <v>68.066181175553126</v>
      </c>
      <c r="D469" s="2">
        <f>MACD!E469</f>
        <v>-3.58600593222409E-2</v>
      </c>
      <c r="E469" s="2">
        <f>MACD!F469</f>
        <v>-1.944020457626798E-2</v>
      </c>
      <c r="F469" s="2">
        <f>'Moving Avg'!D469</f>
        <v>5.7679999999999998</v>
      </c>
      <c r="G469" s="2">
        <f>'Moving Avg'!F469</f>
        <v>5.7110000000000003</v>
      </c>
      <c r="H469" s="2">
        <f>'Moving Avg'!G469</f>
        <v>5.6985999999999963</v>
      </c>
      <c r="I469" s="2">
        <f>'Moving Avg'!H469</f>
        <v>5.9500500000000081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  <c r="M469" s="8">
        <f t="shared" si="70"/>
        <v>25</v>
      </c>
      <c r="N469" s="8">
        <f t="shared" si="71"/>
        <v>45</v>
      </c>
      <c r="O469" s="8">
        <f t="shared" si="72"/>
        <v>0</v>
      </c>
      <c r="P469" s="8">
        <f t="shared" si="73"/>
        <v>66.5</v>
      </c>
      <c r="Q469" s="9">
        <f t="shared" si="74"/>
        <v>34.475000000000001</v>
      </c>
      <c r="R469" s="9">
        <f t="shared" si="75"/>
        <v>30.625</v>
      </c>
      <c r="S469" s="9">
        <f t="shared" si="76"/>
        <v>40.424999999999997</v>
      </c>
      <c r="T469" s="9">
        <f t="shared" si="77"/>
        <v>34.125</v>
      </c>
      <c r="U469" s="8">
        <f t="shared" si="78"/>
        <v>35.174999999999997</v>
      </c>
      <c r="V469" s="8">
        <f t="shared" si="79"/>
        <v>34.912499999999994</v>
      </c>
    </row>
    <row r="470" spans="1:22" ht="13.5" x14ac:dyDescent="0.25">
      <c r="A470" s="3">
        <f>RSI!A470</f>
        <v>42690</v>
      </c>
      <c r="B470" s="2">
        <f>RSI!B470</f>
        <v>5.77</v>
      </c>
      <c r="C470" s="2">
        <f>RSI!I470</f>
        <v>68.066181175553126</v>
      </c>
      <c r="D470" s="2">
        <f>MACD!E470</f>
        <v>-3.9830196198714418E-2</v>
      </c>
      <c r="E470" s="2">
        <f>MACD!F470</f>
        <v>-2.3518202900757269E-2</v>
      </c>
      <c r="F470" s="2">
        <f>'Moving Avg'!D470</f>
        <v>5.766</v>
      </c>
      <c r="G470" s="2">
        <f>'Moving Avg'!F470</f>
        <v>5.7160000000000002</v>
      </c>
      <c r="H470" s="2">
        <f>'Moving Avg'!G470</f>
        <v>5.6991999999999976</v>
      </c>
      <c r="I470" s="2">
        <f>'Moving Avg'!H470</f>
        <v>5.9449500000000084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  <c r="M470" s="8">
        <f t="shared" si="70"/>
        <v>25</v>
      </c>
      <c r="N470" s="8">
        <f t="shared" si="71"/>
        <v>45</v>
      </c>
      <c r="O470" s="8">
        <f t="shared" si="72"/>
        <v>0</v>
      </c>
      <c r="P470" s="8">
        <f t="shared" si="73"/>
        <v>66.5</v>
      </c>
      <c r="Q470" s="9">
        <f t="shared" si="74"/>
        <v>34.475000000000001</v>
      </c>
      <c r="R470" s="9">
        <f t="shared" si="75"/>
        <v>30.625</v>
      </c>
      <c r="S470" s="9">
        <f t="shared" si="76"/>
        <v>40.424999999999997</v>
      </c>
      <c r="T470" s="9">
        <f t="shared" si="77"/>
        <v>34.125</v>
      </c>
      <c r="U470" s="8">
        <f t="shared" si="78"/>
        <v>35.174999999999997</v>
      </c>
      <c r="V470" s="8">
        <f t="shared" si="79"/>
        <v>34.912499999999994</v>
      </c>
    </row>
    <row r="471" spans="1:22" ht="13.5" x14ac:dyDescent="0.25">
      <c r="A471" s="3">
        <f>RSI!A471</f>
        <v>42691</v>
      </c>
      <c r="B471" s="2">
        <f>RSI!B471</f>
        <v>5.75</v>
      </c>
      <c r="C471" s="2">
        <f>RSI!I471</f>
        <v>59.76503041859867</v>
      </c>
      <c r="D471" s="2">
        <f>MACD!E471</f>
        <v>-4.3569418011351502E-2</v>
      </c>
      <c r="E471" s="2">
        <f>MACD!F471</f>
        <v>-2.7528445922876114E-2</v>
      </c>
      <c r="F471" s="2">
        <f>'Moving Avg'!D471</f>
        <v>5.7619999999999996</v>
      </c>
      <c r="G471" s="2">
        <f>'Moving Avg'!F471</f>
        <v>5.7200000000000006</v>
      </c>
      <c r="H471" s="2">
        <f>'Moving Avg'!G471</f>
        <v>5.6995999999999984</v>
      </c>
      <c r="I471" s="2">
        <f>'Moving Avg'!H471</f>
        <v>5.9395000000000087</v>
      </c>
      <c r="J471" s="6" t="str">
        <f>OBV!F471</f>
        <v>BULLISH</v>
      </c>
      <c r="K471" s="6" t="str">
        <f>OBV!G471</f>
        <v>NEUTRAL</v>
      </c>
      <c r="L471" s="6" t="str">
        <f>OBV!H471</f>
        <v>BULLISH DIVERGENCE</v>
      </c>
      <c r="M471" s="8">
        <f t="shared" si="70"/>
        <v>25</v>
      </c>
      <c r="N471" s="8">
        <f t="shared" si="71"/>
        <v>45</v>
      </c>
      <c r="O471" s="8">
        <f t="shared" si="72"/>
        <v>0</v>
      </c>
      <c r="P471" s="8">
        <f t="shared" si="73"/>
        <v>66.5</v>
      </c>
      <c r="Q471" s="9">
        <f t="shared" si="74"/>
        <v>34.475000000000001</v>
      </c>
      <c r="R471" s="9">
        <f t="shared" si="75"/>
        <v>30.625</v>
      </c>
      <c r="S471" s="9">
        <f t="shared" si="76"/>
        <v>40.424999999999997</v>
      </c>
      <c r="T471" s="9">
        <f t="shared" si="77"/>
        <v>34.125</v>
      </c>
      <c r="U471" s="8">
        <f t="shared" si="78"/>
        <v>35.174999999999997</v>
      </c>
      <c r="V471" s="8">
        <f t="shared" si="79"/>
        <v>34.912499999999994</v>
      </c>
    </row>
    <row r="472" spans="1:22" ht="13.5" x14ac:dyDescent="0.25">
      <c r="A472" s="3">
        <f>RSI!A472</f>
        <v>42692</v>
      </c>
      <c r="B472" s="2">
        <f>RSI!B472</f>
        <v>5.75</v>
      </c>
      <c r="C472" s="2">
        <f>RSI!I472</f>
        <v>59.765030418598663</v>
      </c>
      <c r="D472" s="2">
        <f>MACD!E472</f>
        <v>-4.6914171078102918E-2</v>
      </c>
      <c r="E472" s="2">
        <f>MACD!F472</f>
        <v>-3.1405590953921481E-2</v>
      </c>
      <c r="F472" s="2">
        <f>'Moving Avg'!D472</f>
        <v>5.76</v>
      </c>
      <c r="G472" s="2">
        <f>'Moving Avg'!F472</f>
        <v>5.7234999999999996</v>
      </c>
      <c r="H472" s="2">
        <f>'Moving Avg'!G472</f>
        <v>5.699799999999998</v>
      </c>
      <c r="I472" s="2">
        <f>'Moving Avg'!H472</f>
        <v>5.9339000000000075</v>
      </c>
      <c r="J472" s="6" t="str">
        <f>OBV!F472</f>
        <v>BULLISH</v>
      </c>
      <c r="K472" s="6" t="str">
        <f>OBV!G472</f>
        <v>NEUTRAL</v>
      </c>
      <c r="L472" s="6" t="str">
        <f>OBV!H472</f>
        <v>BULLISH DIVERGENCE</v>
      </c>
      <c r="M472" s="8">
        <f t="shared" si="70"/>
        <v>25</v>
      </c>
      <c r="N472" s="8">
        <f t="shared" si="71"/>
        <v>45</v>
      </c>
      <c r="O472" s="8">
        <f t="shared" si="72"/>
        <v>0</v>
      </c>
      <c r="P472" s="8">
        <f t="shared" si="73"/>
        <v>66.5</v>
      </c>
      <c r="Q472" s="9">
        <f t="shared" si="74"/>
        <v>34.475000000000001</v>
      </c>
      <c r="R472" s="9">
        <f t="shared" si="75"/>
        <v>30.625</v>
      </c>
      <c r="S472" s="9">
        <f t="shared" si="76"/>
        <v>40.424999999999997</v>
      </c>
      <c r="T472" s="9">
        <f t="shared" si="77"/>
        <v>34.125</v>
      </c>
      <c r="U472" s="8">
        <f t="shared" si="78"/>
        <v>35.174999999999997</v>
      </c>
      <c r="V472" s="8">
        <f t="shared" si="79"/>
        <v>34.912499999999994</v>
      </c>
    </row>
    <row r="473" spans="1:22" ht="13.5" x14ac:dyDescent="0.25">
      <c r="A473" s="3">
        <f>RSI!A473</f>
        <v>42695</v>
      </c>
      <c r="B473" s="2">
        <f>RSI!B473</f>
        <v>5.77</v>
      </c>
      <c r="C473" s="2">
        <f>RSI!I473</f>
        <v>64.750733055021186</v>
      </c>
      <c r="D473" s="2">
        <f>MACD!E473</f>
        <v>-3.2931693610991353E-2</v>
      </c>
      <c r="E473" s="2">
        <f>MACD!F473</f>
        <v>-3.1710811485335458E-2</v>
      </c>
      <c r="F473" s="2">
        <f>'Moving Avg'!D473</f>
        <v>5.7619999999999996</v>
      </c>
      <c r="G473" s="2">
        <f>'Moving Avg'!F473</f>
        <v>5.7279999999999998</v>
      </c>
      <c r="H473" s="2">
        <f>'Moving Avg'!G473</f>
        <v>5.7003999999999984</v>
      </c>
      <c r="I473" s="2">
        <f>'Moving Avg'!H473</f>
        <v>5.9283000000000081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  <c r="M473" s="8">
        <f t="shared" si="70"/>
        <v>25</v>
      </c>
      <c r="N473" s="8">
        <f t="shared" si="71"/>
        <v>45</v>
      </c>
      <c r="O473" s="8">
        <f t="shared" si="72"/>
        <v>0</v>
      </c>
      <c r="P473" s="8">
        <f t="shared" si="73"/>
        <v>100</v>
      </c>
      <c r="Q473" s="9">
        <f t="shared" si="74"/>
        <v>39.5</v>
      </c>
      <c r="R473" s="9">
        <f t="shared" si="75"/>
        <v>39</v>
      </c>
      <c r="S473" s="9">
        <f t="shared" si="76"/>
        <v>55.5</v>
      </c>
      <c r="T473" s="9">
        <f t="shared" si="77"/>
        <v>42.5</v>
      </c>
      <c r="U473" s="8">
        <f t="shared" si="78"/>
        <v>44.666666666666664</v>
      </c>
      <c r="V473" s="8">
        <f t="shared" si="79"/>
        <v>44.125</v>
      </c>
    </row>
    <row r="474" spans="1:22" ht="13.5" x14ac:dyDescent="0.25">
      <c r="A474" s="3">
        <f>RSI!A474</f>
        <v>42696</v>
      </c>
      <c r="B474" s="2">
        <f>RSI!B474</f>
        <v>5.77</v>
      </c>
      <c r="C474" s="2">
        <f>RSI!I474</f>
        <v>64.750733055021186</v>
      </c>
      <c r="D474" s="2">
        <f>MACD!E474</f>
        <v>-2.13735509389128E-2</v>
      </c>
      <c r="E474" s="2">
        <f>MACD!F474</f>
        <v>-2.9643359376050928E-2</v>
      </c>
      <c r="F474" s="2">
        <f>'Moving Avg'!D474</f>
        <v>5.7619999999999996</v>
      </c>
      <c r="G474" s="2">
        <f>'Moving Avg'!F474</f>
        <v>5.7324999999999999</v>
      </c>
      <c r="H474" s="2">
        <f>'Moving Avg'!G474</f>
        <v>5.7015999999999982</v>
      </c>
      <c r="I474" s="2">
        <f>'Moving Avg'!H474</f>
        <v>5.9227000000000078</v>
      </c>
      <c r="J474" s="6" t="str">
        <f>OBV!F474</f>
        <v>BULLISH</v>
      </c>
      <c r="K474" s="6" t="str">
        <f>OBV!G474</f>
        <v>NEUTRAL</v>
      </c>
      <c r="L474" s="6" t="str">
        <f>OBV!H474</f>
        <v>NEUTRAL</v>
      </c>
      <c r="M474" s="8">
        <f t="shared" si="70"/>
        <v>25</v>
      </c>
      <c r="N474" s="8">
        <f t="shared" si="71"/>
        <v>0</v>
      </c>
      <c r="O474" s="8">
        <f t="shared" si="72"/>
        <v>0</v>
      </c>
      <c r="P474" s="8">
        <f t="shared" si="73"/>
        <v>49.5</v>
      </c>
      <c r="Q474" s="9">
        <f t="shared" si="74"/>
        <v>16.175000000000001</v>
      </c>
      <c r="R474" s="9">
        <f t="shared" si="75"/>
        <v>17.375</v>
      </c>
      <c r="S474" s="9">
        <f t="shared" si="76"/>
        <v>26.025000000000002</v>
      </c>
      <c r="T474" s="9">
        <f t="shared" si="77"/>
        <v>18.625</v>
      </c>
      <c r="U474" s="8">
        <f t="shared" si="78"/>
        <v>19.858333333333334</v>
      </c>
      <c r="V474" s="8">
        <f t="shared" si="79"/>
        <v>19.55</v>
      </c>
    </row>
    <row r="475" spans="1:22" ht="13.5" x14ac:dyDescent="0.25">
      <c r="A475" s="3">
        <f>RSI!A475</f>
        <v>42697</v>
      </c>
      <c r="B475" s="2">
        <f>RSI!B475</f>
        <v>5.76</v>
      </c>
      <c r="C475" s="2">
        <f>RSI!I475</f>
        <v>60.409927049815401</v>
      </c>
      <c r="D475" s="2">
        <f>MACD!E475</f>
        <v>-1.264425339310904E-2</v>
      </c>
      <c r="E475" s="2">
        <f>MACD!F475</f>
        <v>-2.6243538179462549E-2</v>
      </c>
      <c r="F475" s="2">
        <f>'Moving Avg'!D475</f>
        <v>5.76</v>
      </c>
      <c r="G475" s="2">
        <f>'Moving Avg'!F475</f>
        <v>5.7365000000000004</v>
      </c>
      <c r="H475" s="2">
        <f>'Moving Avg'!G475</f>
        <v>5.7025999999999986</v>
      </c>
      <c r="I475" s="2">
        <f>'Moving Avg'!H475</f>
        <v>5.9170500000000068</v>
      </c>
      <c r="J475" s="6" t="str">
        <f>OBV!F475</f>
        <v>BULLISH</v>
      </c>
      <c r="K475" s="6" t="str">
        <f>OBV!G475</f>
        <v>NEUTRAL</v>
      </c>
      <c r="L475" s="6" t="str">
        <f>OBV!H475</f>
        <v>BULLISH DIVERGENCE</v>
      </c>
      <c r="M475" s="8">
        <f t="shared" si="70"/>
        <v>25</v>
      </c>
      <c r="N475" s="8">
        <f t="shared" si="71"/>
        <v>0</v>
      </c>
      <c r="O475" s="8">
        <f t="shared" si="72"/>
        <v>0</v>
      </c>
      <c r="P475" s="8">
        <f t="shared" si="73"/>
        <v>66.5</v>
      </c>
      <c r="Q475" s="9">
        <f t="shared" si="74"/>
        <v>18.725000000000001</v>
      </c>
      <c r="R475" s="9">
        <f t="shared" si="75"/>
        <v>21.625</v>
      </c>
      <c r="S475" s="9">
        <f t="shared" si="76"/>
        <v>33.674999999999997</v>
      </c>
      <c r="T475" s="9">
        <f t="shared" si="77"/>
        <v>22.875</v>
      </c>
      <c r="U475" s="8">
        <f t="shared" si="78"/>
        <v>24.675000000000001</v>
      </c>
      <c r="V475" s="8">
        <f t="shared" si="79"/>
        <v>24.225000000000001</v>
      </c>
    </row>
    <row r="476" spans="1:22" ht="13.5" x14ac:dyDescent="0.25">
      <c r="A476" s="3">
        <f>RSI!A476</f>
        <v>42698</v>
      </c>
      <c r="B476" s="2">
        <f>RSI!B476</f>
        <v>5.78</v>
      </c>
      <c r="C476" s="2">
        <f>RSI!I476</f>
        <v>65.405119264311992</v>
      </c>
      <c r="D476" s="2">
        <f>MACD!E476</f>
        <v>-8.4529888954785193E-3</v>
      </c>
      <c r="E476" s="2">
        <f>MACD!F476</f>
        <v>-2.2685428322665745E-2</v>
      </c>
      <c r="F476" s="2">
        <f>'Moving Avg'!D476</f>
        <v>5.766</v>
      </c>
      <c r="G476" s="2">
        <f>'Moving Avg'!F476</f>
        <v>5.7414999999999994</v>
      </c>
      <c r="H476" s="2">
        <f>'Moving Avg'!G476</f>
        <v>5.7033999999999994</v>
      </c>
      <c r="I476" s="2">
        <f>'Moving Avg'!H476</f>
        <v>5.9115000000000064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  <c r="M476" s="8">
        <f t="shared" si="70"/>
        <v>25</v>
      </c>
      <c r="N476" s="8">
        <f t="shared" si="71"/>
        <v>0</v>
      </c>
      <c r="O476" s="8">
        <f t="shared" si="72"/>
        <v>0</v>
      </c>
      <c r="P476" s="8">
        <f t="shared" si="73"/>
        <v>100</v>
      </c>
      <c r="Q476" s="9">
        <f t="shared" si="74"/>
        <v>23.75</v>
      </c>
      <c r="R476" s="9">
        <f t="shared" si="75"/>
        <v>30</v>
      </c>
      <c r="S476" s="9">
        <f t="shared" si="76"/>
        <v>48.75</v>
      </c>
      <c r="T476" s="9">
        <f t="shared" si="77"/>
        <v>31.25</v>
      </c>
      <c r="U476" s="8">
        <f t="shared" si="78"/>
        <v>34.166666666666664</v>
      </c>
      <c r="V476" s="8">
        <f t="shared" si="79"/>
        <v>33.4375</v>
      </c>
    </row>
    <row r="477" spans="1:22" ht="13.5" x14ac:dyDescent="0.25">
      <c r="A477" s="3">
        <f>RSI!A477</f>
        <v>42699</v>
      </c>
      <c r="B477" s="2">
        <f>RSI!B477</f>
        <v>5.78</v>
      </c>
      <c r="C477" s="2">
        <f>RSI!I477</f>
        <v>65.405119264311992</v>
      </c>
      <c r="D477" s="2">
        <f>MACD!E477</f>
        <v>-6.7253259540818178E-3</v>
      </c>
      <c r="E477" s="2">
        <f>MACD!F477</f>
        <v>-1.9493407848948961E-2</v>
      </c>
      <c r="F477" s="2">
        <f>'Moving Avg'!D477</f>
        <v>5.7720000000000002</v>
      </c>
      <c r="G477" s="2">
        <f>'Moving Avg'!F477</f>
        <v>5.7464999999999993</v>
      </c>
      <c r="H477" s="2">
        <f>'Moving Avg'!G477</f>
        <v>5.7047999999999988</v>
      </c>
      <c r="I477" s="2">
        <f>'Moving Avg'!H477</f>
        <v>5.9059500000000051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  <c r="M477" s="8">
        <f t="shared" si="70"/>
        <v>25</v>
      </c>
      <c r="N477" s="8">
        <f t="shared" si="71"/>
        <v>0</v>
      </c>
      <c r="O477" s="8">
        <f t="shared" si="72"/>
        <v>0</v>
      </c>
      <c r="P477" s="8">
        <f t="shared" si="73"/>
        <v>100</v>
      </c>
      <c r="Q477" s="9">
        <f t="shared" si="74"/>
        <v>23.75</v>
      </c>
      <c r="R477" s="9">
        <f t="shared" si="75"/>
        <v>30</v>
      </c>
      <c r="S477" s="9">
        <f t="shared" si="76"/>
        <v>48.75</v>
      </c>
      <c r="T477" s="9">
        <f t="shared" si="77"/>
        <v>31.25</v>
      </c>
      <c r="U477" s="8">
        <f t="shared" si="78"/>
        <v>34.166666666666664</v>
      </c>
      <c r="V477" s="8">
        <f t="shared" si="79"/>
        <v>33.4375</v>
      </c>
    </row>
    <row r="478" spans="1:22" ht="13.5" x14ac:dyDescent="0.25">
      <c r="A478" s="3">
        <f>RSI!A478</f>
        <v>42702</v>
      </c>
      <c r="B478" s="2">
        <f>RSI!B478</f>
        <v>5.77</v>
      </c>
      <c r="C478" s="2">
        <f>RSI!I478</f>
        <v>60.945986675462763</v>
      </c>
      <c r="D478" s="2">
        <f>MACD!E478</f>
        <v>-4.7822814734530539E-3</v>
      </c>
      <c r="E478" s="2">
        <f>MACD!F478</f>
        <v>-1.6551182573849781E-2</v>
      </c>
      <c r="F478" s="2">
        <f>'Moving Avg'!D478</f>
        <v>5.7720000000000002</v>
      </c>
      <c r="G478" s="2">
        <f>'Moving Avg'!F478</f>
        <v>5.7509999999999994</v>
      </c>
      <c r="H478" s="2">
        <f>'Moving Avg'!G478</f>
        <v>5.7063999999999986</v>
      </c>
      <c r="I478" s="2">
        <f>'Moving Avg'!H478</f>
        <v>5.9003500000000058</v>
      </c>
      <c r="J478" s="6" t="str">
        <f>OBV!F478</f>
        <v>BEARISH</v>
      </c>
      <c r="K478" s="6" t="str">
        <f>OBV!G478</f>
        <v>NEUTRAL</v>
      </c>
      <c r="L478" s="6" t="str">
        <f>OBV!H478</f>
        <v>NEUTRAL</v>
      </c>
      <c r="M478" s="8">
        <f t="shared" si="70"/>
        <v>25</v>
      </c>
      <c r="N478" s="8">
        <f t="shared" si="71"/>
        <v>0</v>
      </c>
      <c r="O478" s="8">
        <f t="shared" si="72"/>
        <v>0</v>
      </c>
      <c r="P478" s="8">
        <f t="shared" si="73"/>
        <v>16.5</v>
      </c>
      <c r="Q478" s="9">
        <f t="shared" si="74"/>
        <v>11.225</v>
      </c>
      <c r="R478" s="9">
        <f t="shared" si="75"/>
        <v>9.125</v>
      </c>
      <c r="S478" s="9">
        <f t="shared" si="76"/>
        <v>11.175000000000001</v>
      </c>
      <c r="T478" s="9">
        <f t="shared" si="77"/>
        <v>10.375</v>
      </c>
      <c r="U478" s="8">
        <f t="shared" si="78"/>
        <v>10.508333333333335</v>
      </c>
      <c r="V478" s="8">
        <f t="shared" si="79"/>
        <v>10.475000000000001</v>
      </c>
    </row>
    <row r="479" spans="1:22" ht="13.5" x14ac:dyDescent="0.25">
      <c r="A479" s="3">
        <f>RSI!A479</f>
        <v>42703</v>
      </c>
      <c r="B479" s="2">
        <f>RSI!B479</f>
        <v>5.77</v>
      </c>
      <c r="C479" s="2">
        <f>RSI!I479</f>
        <v>60.94598667546277</v>
      </c>
      <c r="D479" s="2">
        <f>MACD!E479</f>
        <v>-1.7809528179926204E-3</v>
      </c>
      <c r="E479" s="2">
        <f>MACD!F479</f>
        <v>-1.3597136622678351E-2</v>
      </c>
      <c r="F479" s="2">
        <f>'Moving Avg'!D479</f>
        <v>5.7720000000000002</v>
      </c>
      <c r="G479" s="2">
        <f>'Moving Avg'!F479</f>
        <v>5.7554999999999987</v>
      </c>
      <c r="H479" s="2">
        <f>'Moving Avg'!G479</f>
        <v>5.7079999999999993</v>
      </c>
      <c r="I479" s="2">
        <f>'Moving Avg'!H479</f>
        <v>5.8949000000000042</v>
      </c>
      <c r="J479" s="6" t="str">
        <f>OBV!F479</f>
        <v>BEARISH</v>
      </c>
      <c r="K479" s="6" t="str">
        <f>OBV!G479</f>
        <v>NEUTRAL</v>
      </c>
      <c r="L479" s="6" t="str">
        <f>OBV!H479</f>
        <v>NEUTRAL</v>
      </c>
      <c r="M479" s="8">
        <f t="shared" si="70"/>
        <v>25</v>
      </c>
      <c r="N479" s="8">
        <f t="shared" si="71"/>
        <v>0</v>
      </c>
      <c r="O479" s="8">
        <f t="shared" si="72"/>
        <v>0</v>
      </c>
      <c r="P479" s="8">
        <f t="shared" si="73"/>
        <v>16.5</v>
      </c>
      <c r="Q479" s="9">
        <f t="shared" si="74"/>
        <v>11.225</v>
      </c>
      <c r="R479" s="9">
        <f t="shared" si="75"/>
        <v>9.125</v>
      </c>
      <c r="S479" s="9">
        <f t="shared" si="76"/>
        <v>11.175000000000001</v>
      </c>
      <c r="T479" s="9">
        <f t="shared" si="77"/>
        <v>10.375</v>
      </c>
      <c r="U479" s="8">
        <f t="shared" si="78"/>
        <v>10.508333333333335</v>
      </c>
      <c r="V479" s="8">
        <f t="shared" si="79"/>
        <v>10.475000000000001</v>
      </c>
    </row>
    <row r="480" spans="1:22" ht="13.5" x14ac:dyDescent="0.25">
      <c r="A480" s="3">
        <f>RSI!A480</f>
        <v>42704</v>
      </c>
      <c r="B480" s="2">
        <f>RSI!B480</f>
        <v>5.77</v>
      </c>
      <c r="C480" s="2">
        <f>RSI!I480</f>
        <v>60.94598667546277</v>
      </c>
      <c r="D480" s="2">
        <f>MACD!E480</f>
        <v>5.9081126042226373E-4</v>
      </c>
      <c r="E480" s="2">
        <f>MACD!F480</f>
        <v>-1.075954704605823E-2</v>
      </c>
      <c r="F480" s="2">
        <f>'Moving Avg'!D480</f>
        <v>5.7739999999999991</v>
      </c>
      <c r="G480" s="2">
        <f>'Moving Avg'!F480</f>
        <v>5.7599999999999989</v>
      </c>
      <c r="H480" s="2">
        <f>'Moving Avg'!G480</f>
        <v>5.7095999999999991</v>
      </c>
      <c r="I480" s="2">
        <f>'Moving Avg'!H480</f>
        <v>5.8895000000000026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  <c r="M480" s="8">
        <f t="shared" si="70"/>
        <v>25</v>
      </c>
      <c r="N480" s="8">
        <f t="shared" si="71"/>
        <v>0</v>
      </c>
      <c r="O480" s="8">
        <f t="shared" si="72"/>
        <v>0</v>
      </c>
      <c r="P480" s="8">
        <f t="shared" si="73"/>
        <v>33</v>
      </c>
      <c r="Q480" s="9">
        <f t="shared" si="74"/>
        <v>13.7</v>
      </c>
      <c r="R480" s="9">
        <f t="shared" si="75"/>
        <v>13.25</v>
      </c>
      <c r="S480" s="9">
        <f t="shared" si="76"/>
        <v>18.600000000000001</v>
      </c>
      <c r="T480" s="9">
        <f t="shared" si="77"/>
        <v>14.5</v>
      </c>
      <c r="U480" s="8">
        <f t="shared" si="78"/>
        <v>15.183333333333332</v>
      </c>
      <c r="V480" s="8">
        <f t="shared" si="79"/>
        <v>15.012499999999999</v>
      </c>
    </row>
    <row r="481" spans="1:22" ht="13.5" x14ac:dyDescent="0.25">
      <c r="A481" s="3">
        <f>RSI!A481</f>
        <v>42705</v>
      </c>
      <c r="B481" s="2">
        <f>RSI!B481</f>
        <v>5.78</v>
      </c>
      <c r="C481" s="2">
        <f>RSI!I481</f>
        <v>64.010545474337079</v>
      </c>
      <c r="D481" s="2">
        <f>MACD!E481</f>
        <v>-1.3753657295421107E-3</v>
      </c>
      <c r="E481" s="2">
        <f>MACD!F481</f>
        <v>-8.8827107827550052E-3</v>
      </c>
      <c r="F481" s="2">
        <f>'Moving Avg'!D481</f>
        <v>5.774</v>
      </c>
      <c r="G481" s="2">
        <f>'Moving Avg'!F481</f>
        <v>5.7654999999999994</v>
      </c>
      <c r="H481" s="2">
        <f>'Moving Avg'!G481</f>
        <v>5.7113999999999985</v>
      </c>
      <c r="I481" s="2">
        <f>'Moving Avg'!H481</f>
        <v>5.884400000000003</v>
      </c>
      <c r="J481" s="6" t="str">
        <f>OBV!F481</f>
        <v>BULLISH</v>
      </c>
      <c r="K481" s="6" t="str">
        <f>OBV!G481</f>
        <v>NEUTRAL</v>
      </c>
      <c r="L481" s="6" t="str">
        <f>OBV!H481</f>
        <v>NEUTRAL</v>
      </c>
      <c r="M481" s="8">
        <f t="shared" si="70"/>
        <v>25</v>
      </c>
      <c r="N481" s="8">
        <f t="shared" si="71"/>
        <v>0</v>
      </c>
      <c r="O481" s="8">
        <f t="shared" si="72"/>
        <v>0</v>
      </c>
      <c r="P481" s="8">
        <f t="shared" si="73"/>
        <v>49.5</v>
      </c>
      <c r="Q481" s="9">
        <f t="shared" si="74"/>
        <v>16.175000000000001</v>
      </c>
      <c r="R481" s="9">
        <f t="shared" si="75"/>
        <v>17.375</v>
      </c>
      <c r="S481" s="9">
        <f t="shared" si="76"/>
        <v>26.025000000000002</v>
      </c>
      <c r="T481" s="9">
        <f t="shared" si="77"/>
        <v>18.625</v>
      </c>
      <c r="U481" s="8">
        <f t="shared" si="78"/>
        <v>19.858333333333334</v>
      </c>
      <c r="V481" s="8">
        <f t="shared" si="79"/>
        <v>19.55</v>
      </c>
    </row>
    <row r="482" spans="1:22" ht="13.5" x14ac:dyDescent="0.25">
      <c r="A482" s="3">
        <f>RSI!A482</f>
        <v>42706</v>
      </c>
      <c r="B482" s="2">
        <f>RSI!B482</f>
        <v>5.78</v>
      </c>
      <c r="C482" s="2">
        <f>RSI!I482</f>
        <v>64.010545474337079</v>
      </c>
      <c r="D482" s="2">
        <f>MACD!E482</f>
        <v>-3.2420244455595437E-3</v>
      </c>
      <c r="E482" s="2">
        <f>MACD!F482</f>
        <v>-7.7545735153159139E-3</v>
      </c>
      <c r="F482" s="2">
        <f>'Moving Avg'!D482</f>
        <v>5.774</v>
      </c>
      <c r="G482" s="2">
        <f>'Moving Avg'!F482</f>
        <v>5.770999999999999</v>
      </c>
      <c r="H482" s="2">
        <f>'Moving Avg'!G482</f>
        <v>5.7131999999999996</v>
      </c>
      <c r="I482" s="2">
        <f>'Moving Avg'!H482</f>
        <v>5.8790000000000022</v>
      </c>
      <c r="J482" s="6" t="str">
        <f>OBV!F482</f>
        <v>BULLISH</v>
      </c>
      <c r="K482" s="6" t="str">
        <f>OBV!G482</f>
        <v>NEUTRAL</v>
      </c>
      <c r="L482" s="6" t="str">
        <f>OBV!H482</f>
        <v>NEUTRAL</v>
      </c>
      <c r="M482" s="8">
        <f t="shared" si="70"/>
        <v>25</v>
      </c>
      <c r="N482" s="8">
        <f t="shared" si="71"/>
        <v>0</v>
      </c>
      <c r="O482" s="8">
        <f t="shared" si="72"/>
        <v>0</v>
      </c>
      <c r="P482" s="8">
        <f t="shared" si="73"/>
        <v>49.5</v>
      </c>
      <c r="Q482" s="9">
        <f t="shared" si="74"/>
        <v>16.175000000000001</v>
      </c>
      <c r="R482" s="9">
        <f t="shared" si="75"/>
        <v>17.375</v>
      </c>
      <c r="S482" s="9">
        <f t="shared" si="76"/>
        <v>26.025000000000002</v>
      </c>
      <c r="T482" s="9">
        <f t="shared" si="77"/>
        <v>18.625</v>
      </c>
      <c r="U482" s="8">
        <f t="shared" si="78"/>
        <v>19.858333333333334</v>
      </c>
      <c r="V482" s="8">
        <f t="shared" si="79"/>
        <v>19.55</v>
      </c>
    </row>
    <row r="483" spans="1:22" ht="13.5" x14ac:dyDescent="0.25">
      <c r="A483" s="3">
        <f>RSI!A483</f>
        <v>42709</v>
      </c>
      <c r="B483" s="2">
        <f>RSI!B483</f>
        <v>5.77</v>
      </c>
      <c r="C483" s="2">
        <f>RSI!I483</f>
        <v>58.671103043894384</v>
      </c>
      <c r="D483" s="2">
        <f>MACD!E483</f>
        <v>-1.1917767222620057E-3</v>
      </c>
      <c r="E483" s="2">
        <f>MACD!F483</f>
        <v>-6.4420141567051326E-3</v>
      </c>
      <c r="F483" s="2">
        <f>'Moving Avg'!D483</f>
        <v>5.774</v>
      </c>
      <c r="G483" s="2">
        <f>'Moving Avg'!F483</f>
        <v>5.7699999999999987</v>
      </c>
      <c r="H483" s="2">
        <f>'Moving Avg'!G483</f>
        <v>5.7155999999999993</v>
      </c>
      <c r="I483" s="2">
        <f>'Moving Avg'!H483</f>
        <v>5.8735500000000016</v>
      </c>
      <c r="J483" s="6" t="str">
        <f>OBV!F483</f>
        <v>BULLISH</v>
      </c>
      <c r="K483" s="6" t="str">
        <f>OBV!G483</f>
        <v>NEUTRAL</v>
      </c>
      <c r="L483" s="6" t="str">
        <f>OBV!H483</f>
        <v>NEUTRAL</v>
      </c>
      <c r="M483" s="8">
        <f t="shared" si="70"/>
        <v>25</v>
      </c>
      <c r="N483" s="8">
        <f t="shared" si="71"/>
        <v>0</v>
      </c>
      <c r="O483" s="8">
        <f t="shared" si="72"/>
        <v>0</v>
      </c>
      <c r="P483" s="8">
        <f t="shared" si="73"/>
        <v>49.5</v>
      </c>
      <c r="Q483" s="9">
        <f t="shared" si="74"/>
        <v>16.175000000000001</v>
      </c>
      <c r="R483" s="9">
        <f t="shared" si="75"/>
        <v>17.375</v>
      </c>
      <c r="S483" s="9">
        <f t="shared" si="76"/>
        <v>26.025000000000002</v>
      </c>
      <c r="T483" s="9">
        <f t="shared" si="77"/>
        <v>18.625</v>
      </c>
      <c r="U483" s="8">
        <f t="shared" si="78"/>
        <v>19.858333333333334</v>
      </c>
      <c r="V483" s="8">
        <f t="shared" si="79"/>
        <v>19.55</v>
      </c>
    </row>
    <row r="484" spans="1:22" ht="13.5" x14ac:dyDescent="0.25">
      <c r="A484" s="3">
        <f>RSI!A484</f>
        <v>42710</v>
      </c>
      <c r="B484" s="2">
        <f>RSI!B484</f>
        <v>5.78</v>
      </c>
      <c r="C484" s="2">
        <f>RSI!I484</f>
        <v>62.077721442187062</v>
      </c>
      <c r="D484" s="2">
        <f>MACD!E484</f>
        <v>-3.1261652056535638E-4</v>
      </c>
      <c r="E484" s="2">
        <f>MACD!F484</f>
        <v>-5.2161346294771777E-3</v>
      </c>
      <c r="F484" s="2">
        <f>'Moving Avg'!D484</f>
        <v>5.7760000000000007</v>
      </c>
      <c r="G484" s="2">
        <f>'Moving Avg'!F484</f>
        <v>5.769499999999999</v>
      </c>
      <c r="H484" s="2">
        <f>'Moving Avg'!G484</f>
        <v>5.7191999999999981</v>
      </c>
      <c r="I484" s="2">
        <f>'Moving Avg'!H484</f>
        <v>5.8681499999999991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  <c r="M484" s="8">
        <f t="shared" si="70"/>
        <v>25</v>
      </c>
      <c r="N484" s="8">
        <f t="shared" si="71"/>
        <v>0</v>
      </c>
      <c r="O484" s="8">
        <f t="shared" si="72"/>
        <v>0</v>
      </c>
      <c r="P484" s="8">
        <f t="shared" si="73"/>
        <v>83.5</v>
      </c>
      <c r="Q484" s="9">
        <f t="shared" si="74"/>
        <v>21.274999999999999</v>
      </c>
      <c r="R484" s="9">
        <f t="shared" si="75"/>
        <v>25.875</v>
      </c>
      <c r="S484" s="9">
        <f t="shared" si="76"/>
        <v>41.325000000000003</v>
      </c>
      <c r="T484" s="9">
        <f t="shared" si="77"/>
        <v>27.125</v>
      </c>
      <c r="U484" s="8">
        <f t="shared" si="78"/>
        <v>29.491666666666664</v>
      </c>
      <c r="V484" s="8">
        <f t="shared" si="79"/>
        <v>28.9</v>
      </c>
    </row>
    <row r="485" spans="1:22" ht="13.5" x14ac:dyDescent="0.25">
      <c r="A485" s="3">
        <f>RSI!A485</f>
        <v>42711</v>
      </c>
      <c r="B485" s="2">
        <f>RSI!B485</f>
        <v>5.93</v>
      </c>
      <c r="C485" s="2">
        <f>RSI!I485</f>
        <v>83.734910185023764</v>
      </c>
      <c r="D485" s="2">
        <f>MACD!E485</f>
        <v>-1.2383785974841466E-2</v>
      </c>
      <c r="E485" s="2">
        <f>MACD!F485</f>
        <v>-6.649664898550036E-3</v>
      </c>
      <c r="F485" s="2">
        <f>'Moving Avg'!D485</f>
        <v>5.8079999999999998</v>
      </c>
      <c r="G485" s="2">
        <f>'Moving Avg'!F485</f>
        <v>5.7769999999999984</v>
      </c>
      <c r="H485" s="2">
        <f>'Moving Avg'!G485</f>
        <v>5.7249999999999996</v>
      </c>
      <c r="I485" s="2">
        <f>'Moving Avg'!H485</f>
        <v>5.8635499999999992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  <c r="M485" s="8">
        <f t="shared" si="70"/>
        <v>0</v>
      </c>
      <c r="N485" s="8">
        <f t="shared" si="71"/>
        <v>45</v>
      </c>
      <c r="O485" s="8">
        <f t="shared" si="72"/>
        <v>0</v>
      </c>
      <c r="P485" s="8">
        <f t="shared" si="73"/>
        <v>83.5</v>
      </c>
      <c r="Q485" s="9">
        <f t="shared" si="74"/>
        <v>28.274999999999999</v>
      </c>
      <c r="R485" s="9">
        <f t="shared" si="75"/>
        <v>29.875</v>
      </c>
      <c r="S485" s="9">
        <f t="shared" si="76"/>
        <v>44.325000000000003</v>
      </c>
      <c r="T485" s="9">
        <f t="shared" si="77"/>
        <v>32.125</v>
      </c>
      <c r="U485" s="8">
        <f t="shared" si="78"/>
        <v>34.158333333333331</v>
      </c>
      <c r="V485" s="8">
        <f t="shared" si="79"/>
        <v>33.65</v>
      </c>
    </row>
    <row r="486" spans="1:22" ht="13.5" x14ac:dyDescent="0.25">
      <c r="A486" s="3">
        <f>RSI!A486</f>
        <v>42712</v>
      </c>
      <c r="B486" s="2">
        <f>RSI!B486</f>
        <v>6</v>
      </c>
      <c r="C486" s="2">
        <f>RSI!I486</f>
        <v>87.362124355115412</v>
      </c>
      <c r="D486" s="2">
        <f>MACD!E486</f>
        <v>-2.5745713199988529E-2</v>
      </c>
      <c r="E486" s="2">
        <f>MACD!F486</f>
        <v>-1.0468874558837736E-2</v>
      </c>
      <c r="F486" s="2">
        <f>'Moving Avg'!D486</f>
        <v>5.8520000000000003</v>
      </c>
      <c r="G486" s="2">
        <f>'Moving Avg'!F486</f>
        <v>5.7884999999999991</v>
      </c>
      <c r="H486" s="2">
        <f>'Moving Avg'!G486</f>
        <v>5.7322000000000006</v>
      </c>
      <c r="I486" s="2">
        <f>'Moving Avg'!H486</f>
        <v>5.8593499999999983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  <c r="M486" s="8">
        <f t="shared" si="70"/>
        <v>0</v>
      </c>
      <c r="N486" s="8">
        <f t="shared" si="71"/>
        <v>45</v>
      </c>
      <c r="O486" s="8">
        <f t="shared" si="72"/>
        <v>0</v>
      </c>
      <c r="P486" s="8">
        <f t="shared" si="73"/>
        <v>83.5</v>
      </c>
      <c r="Q486" s="9">
        <f t="shared" si="74"/>
        <v>28.274999999999999</v>
      </c>
      <c r="R486" s="9">
        <f t="shared" si="75"/>
        <v>29.875</v>
      </c>
      <c r="S486" s="9">
        <f t="shared" si="76"/>
        <v>44.325000000000003</v>
      </c>
      <c r="T486" s="9">
        <f t="shared" si="77"/>
        <v>32.125</v>
      </c>
      <c r="U486" s="8">
        <f t="shared" si="78"/>
        <v>34.158333333333331</v>
      </c>
      <c r="V486" s="8">
        <f t="shared" si="79"/>
        <v>33.65</v>
      </c>
    </row>
    <row r="487" spans="1:22" ht="13.5" x14ac:dyDescent="0.25">
      <c r="A487" s="3">
        <f>RSI!A487</f>
        <v>42713</v>
      </c>
      <c r="B487" s="2">
        <f>RSI!B487</f>
        <v>6.16</v>
      </c>
      <c r="C487" s="2">
        <f>RSI!I487</f>
        <v>91.840941996898067</v>
      </c>
      <c r="D487" s="2">
        <f>MACD!E487</f>
        <v>-5.0280035519405075E-2</v>
      </c>
      <c r="E487" s="2">
        <f>MACD!F487</f>
        <v>-1.8431106750951207E-2</v>
      </c>
      <c r="F487" s="2">
        <f>'Moving Avg'!D487</f>
        <v>5.9279999999999999</v>
      </c>
      <c r="G487" s="2">
        <f>'Moving Avg'!F487</f>
        <v>5.8084999999999996</v>
      </c>
      <c r="H487" s="2">
        <f>'Moving Avg'!G487</f>
        <v>5.7430000000000003</v>
      </c>
      <c r="I487" s="2">
        <f>'Moving Avg'!H487</f>
        <v>5.8559499999999991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  <c r="M487" s="8">
        <f t="shared" si="70"/>
        <v>0</v>
      </c>
      <c r="N487" s="8">
        <f t="shared" si="71"/>
        <v>100</v>
      </c>
      <c r="O487" s="8">
        <f t="shared" si="72"/>
        <v>50</v>
      </c>
      <c r="P487" s="8">
        <f t="shared" si="73"/>
        <v>100</v>
      </c>
      <c r="Q487" s="9">
        <f t="shared" si="74"/>
        <v>57.5</v>
      </c>
      <c r="R487" s="9">
        <f t="shared" si="75"/>
        <v>62.5</v>
      </c>
      <c r="S487" s="9">
        <f t="shared" si="76"/>
        <v>72.5</v>
      </c>
      <c r="T487" s="9">
        <f t="shared" si="77"/>
        <v>62.5</v>
      </c>
      <c r="U487" s="8">
        <f t="shared" si="78"/>
        <v>64.166666666666671</v>
      </c>
      <c r="V487" s="8">
        <f t="shared" si="79"/>
        <v>63.75</v>
      </c>
    </row>
    <row r="488" spans="1:22" ht="13.5" x14ac:dyDescent="0.25">
      <c r="A488" s="3">
        <f>RSI!A488</f>
        <v>42717</v>
      </c>
      <c r="B488" s="2">
        <f>RSI!B488</f>
        <v>6.3</v>
      </c>
      <c r="C488" s="2">
        <f>RSI!I488</f>
        <v>93.8835374468336</v>
      </c>
      <c r="D488" s="2">
        <f>MACD!E488</f>
        <v>-8.5168407302202986E-2</v>
      </c>
      <c r="E488" s="2">
        <f>MACD!F488</f>
        <v>-3.1778566861201563E-2</v>
      </c>
      <c r="F488" s="2">
        <f>'Moving Avg'!D488</f>
        <v>6.0340000000000007</v>
      </c>
      <c r="G488" s="2">
        <f>'Moving Avg'!F488</f>
        <v>5.8354999999999997</v>
      </c>
      <c r="H488" s="2">
        <f>'Moving Avg'!G488</f>
        <v>5.7554000000000016</v>
      </c>
      <c r="I488" s="2">
        <f>'Moving Avg'!H488</f>
        <v>5.8532499999999983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  <c r="M488" s="8">
        <f t="shared" si="70"/>
        <v>0</v>
      </c>
      <c r="N488" s="8">
        <f t="shared" si="71"/>
        <v>100</v>
      </c>
      <c r="O488" s="8">
        <f t="shared" si="72"/>
        <v>50</v>
      </c>
      <c r="P488" s="8">
        <f t="shared" si="73"/>
        <v>100</v>
      </c>
      <c r="Q488" s="9">
        <f t="shared" si="74"/>
        <v>57.5</v>
      </c>
      <c r="R488" s="9">
        <f t="shared" si="75"/>
        <v>62.5</v>
      </c>
      <c r="S488" s="9">
        <f t="shared" si="76"/>
        <v>72.5</v>
      </c>
      <c r="T488" s="9">
        <f t="shared" si="77"/>
        <v>62.5</v>
      </c>
      <c r="U488" s="8">
        <f t="shared" si="78"/>
        <v>64.166666666666671</v>
      </c>
      <c r="V488" s="8">
        <f t="shared" si="79"/>
        <v>63.75</v>
      </c>
    </row>
    <row r="489" spans="1:22" ht="13.5" x14ac:dyDescent="0.25">
      <c r="A489" s="3">
        <f>RSI!A489</f>
        <v>42718</v>
      </c>
      <c r="B489" s="2">
        <f>RSI!B489</f>
        <v>6.3</v>
      </c>
      <c r="C489" s="2">
        <f>RSI!I489</f>
        <v>93.8835374468336</v>
      </c>
      <c r="D489" s="2">
        <f>MACD!E489</f>
        <v>-0.11757190761861569</v>
      </c>
      <c r="E489" s="2">
        <f>MACD!F489</f>
        <v>-4.8937235012684391E-2</v>
      </c>
      <c r="F489" s="2">
        <f>'Moving Avg'!D489</f>
        <v>6.1379999999999999</v>
      </c>
      <c r="G489" s="2">
        <f>'Moving Avg'!F489</f>
        <v>5.8619999999999992</v>
      </c>
      <c r="H489" s="2">
        <f>'Moving Avg'!G489</f>
        <v>5.7674000000000039</v>
      </c>
      <c r="I489" s="2">
        <f>'Moving Avg'!H489</f>
        <v>5.8505999999999982</v>
      </c>
      <c r="J489" s="6" t="str">
        <f>OBV!F489</f>
        <v>BULLISH</v>
      </c>
      <c r="K489" s="6" t="str">
        <f>OBV!G489</f>
        <v>NEUTRAL</v>
      </c>
      <c r="L489" s="6" t="str">
        <f>OBV!H489</f>
        <v>CONFIRMED BULLISH</v>
      </c>
      <c r="M489" s="8">
        <f t="shared" si="70"/>
        <v>0</v>
      </c>
      <c r="N489" s="8">
        <f t="shared" si="71"/>
        <v>100</v>
      </c>
      <c r="O489" s="8">
        <f t="shared" si="72"/>
        <v>50</v>
      </c>
      <c r="P489" s="8">
        <f t="shared" si="73"/>
        <v>83.5</v>
      </c>
      <c r="Q489" s="9">
        <f t="shared" si="74"/>
        <v>55.024999999999999</v>
      </c>
      <c r="R489" s="9">
        <f t="shared" si="75"/>
        <v>58.375</v>
      </c>
      <c r="S489" s="9">
        <f t="shared" si="76"/>
        <v>65.075000000000003</v>
      </c>
      <c r="T489" s="9">
        <f t="shared" si="77"/>
        <v>58.375</v>
      </c>
      <c r="U489" s="8">
        <f t="shared" si="78"/>
        <v>59.491666666666674</v>
      </c>
      <c r="V489" s="8">
        <f t="shared" si="79"/>
        <v>59.212500000000006</v>
      </c>
    </row>
    <row r="490" spans="1:22" ht="13.5" x14ac:dyDescent="0.25">
      <c r="A490" s="3">
        <f>RSI!A490</f>
        <v>42719</v>
      </c>
      <c r="B490" s="2">
        <f>RSI!B490</f>
        <v>6.3</v>
      </c>
      <c r="C490" s="2">
        <f>RSI!I490</f>
        <v>93.8835374468336</v>
      </c>
      <c r="D490" s="2">
        <f>MACD!E490</f>
        <v>-0.14765930065718802</v>
      </c>
      <c r="E490" s="2">
        <f>MACD!F490</f>
        <v>-6.8681648141585117E-2</v>
      </c>
      <c r="F490" s="2">
        <f>'Moving Avg'!D490</f>
        <v>6.2120000000000006</v>
      </c>
      <c r="G490" s="2">
        <f>'Moving Avg'!F490</f>
        <v>5.8884999999999987</v>
      </c>
      <c r="H490" s="2">
        <f>'Moving Avg'!G490</f>
        <v>5.7794000000000043</v>
      </c>
      <c r="I490" s="2">
        <f>'Moving Avg'!H490</f>
        <v>5.8480999999999987</v>
      </c>
      <c r="J490" s="6" t="str">
        <f>OBV!F490</f>
        <v>BULLISH</v>
      </c>
      <c r="K490" s="6" t="str">
        <f>OBV!G490</f>
        <v>NEUTRAL</v>
      </c>
      <c r="L490" s="6" t="str">
        <f>OBV!H490</f>
        <v>CONFIRMED BULLISH</v>
      </c>
      <c r="M490" s="8">
        <f t="shared" si="70"/>
        <v>0</v>
      </c>
      <c r="N490" s="8">
        <f t="shared" si="71"/>
        <v>100</v>
      </c>
      <c r="O490" s="8">
        <f t="shared" si="72"/>
        <v>50</v>
      </c>
      <c r="P490" s="8">
        <f t="shared" si="73"/>
        <v>83.5</v>
      </c>
      <c r="Q490" s="9">
        <f t="shared" si="74"/>
        <v>55.024999999999999</v>
      </c>
      <c r="R490" s="9">
        <f t="shared" si="75"/>
        <v>58.375</v>
      </c>
      <c r="S490" s="9">
        <f t="shared" si="76"/>
        <v>65.075000000000003</v>
      </c>
      <c r="T490" s="9">
        <f t="shared" si="77"/>
        <v>58.375</v>
      </c>
      <c r="U490" s="8">
        <f t="shared" si="78"/>
        <v>59.491666666666674</v>
      </c>
      <c r="V490" s="8">
        <f t="shared" si="79"/>
        <v>59.212500000000006</v>
      </c>
    </row>
    <row r="491" spans="1:22" ht="13.5" x14ac:dyDescent="0.25">
      <c r="A491" s="3">
        <f>RSI!A491</f>
        <v>42720</v>
      </c>
      <c r="B491" s="2">
        <f>RSI!B491</f>
        <v>6.25</v>
      </c>
      <c r="C491" s="2">
        <f>RSI!I491</f>
        <v>84.45266800620675</v>
      </c>
      <c r="D491" s="2">
        <f>MACD!E491</f>
        <v>-0.17034703821553077</v>
      </c>
      <c r="E491" s="2">
        <f>MACD!F491</f>
        <v>-8.9014726156374249E-2</v>
      </c>
      <c r="F491" s="2">
        <f>'Moving Avg'!D491</f>
        <v>6.2620000000000005</v>
      </c>
      <c r="G491" s="2">
        <f>'Moving Avg'!F491</f>
        <v>5.9134999999999982</v>
      </c>
      <c r="H491" s="2">
        <f>'Moving Avg'!G491</f>
        <v>5.7904000000000044</v>
      </c>
      <c r="I491" s="2">
        <f>'Moving Avg'!H491</f>
        <v>5.8452499999999983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  <c r="M491" s="8">
        <f t="shared" si="70"/>
        <v>0</v>
      </c>
      <c r="N491" s="8">
        <f t="shared" si="71"/>
        <v>100</v>
      </c>
      <c r="O491" s="8">
        <f t="shared" si="72"/>
        <v>50</v>
      </c>
      <c r="P491" s="8">
        <f t="shared" si="73"/>
        <v>83.5</v>
      </c>
      <c r="Q491" s="9">
        <f t="shared" si="74"/>
        <v>55.024999999999999</v>
      </c>
      <c r="R491" s="9">
        <f t="shared" si="75"/>
        <v>58.375</v>
      </c>
      <c r="S491" s="9">
        <f t="shared" si="76"/>
        <v>65.075000000000003</v>
      </c>
      <c r="T491" s="9">
        <f t="shared" si="77"/>
        <v>58.375</v>
      </c>
      <c r="U491" s="8">
        <f t="shared" si="78"/>
        <v>59.491666666666674</v>
      </c>
      <c r="V491" s="8">
        <f t="shared" si="79"/>
        <v>59.212500000000006</v>
      </c>
    </row>
    <row r="492" spans="1:22" ht="13.5" x14ac:dyDescent="0.25">
      <c r="A492" s="3">
        <f>RSI!A492</f>
        <v>42723</v>
      </c>
      <c r="B492" s="2">
        <f>RSI!B492</f>
        <v>6.3</v>
      </c>
      <c r="C492" s="2">
        <f>RSI!I492</f>
        <v>85.970391077755977</v>
      </c>
      <c r="D492" s="2">
        <f>MACD!E492</f>
        <v>-0.19524088344539514</v>
      </c>
      <c r="E492" s="2">
        <f>MACD!F492</f>
        <v>-0.11025995761417844</v>
      </c>
      <c r="F492" s="2">
        <f>'Moving Avg'!D492</f>
        <v>6.29</v>
      </c>
      <c r="G492" s="2">
        <f>'Moving Avg'!F492</f>
        <v>5.9409999999999981</v>
      </c>
      <c r="H492" s="2">
        <f>'Moving Avg'!G492</f>
        <v>5.8024000000000031</v>
      </c>
      <c r="I492" s="2">
        <f>'Moving Avg'!H492</f>
        <v>5.8426499999999972</v>
      </c>
      <c r="J492" s="6" t="str">
        <f>OBV!F492</f>
        <v>BULLISH</v>
      </c>
      <c r="K492" s="6" t="str">
        <f>OBV!G492</f>
        <v>NEUTRAL</v>
      </c>
      <c r="L492" s="6" t="str">
        <f>OBV!H492</f>
        <v>CONFIRMED BULLISH</v>
      </c>
      <c r="M492" s="8">
        <f t="shared" si="70"/>
        <v>0</v>
      </c>
      <c r="N492" s="8">
        <f t="shared" si="71"/>
        <v>100</v>
      </c>
      <c r="O492" s="8">
        <f t="shared" si="72"/>
        <v>50</v>
      </c>
      <c r="P492" s="8">
        <f t="shared" si="73"/>
        <v>83.5</v>
      </c>
      <c r="Q492" s="9">
        <f t="shared" si="74"/>
        <v>55.024999999999999</v>
      </c>
      <c r="R492" s="9">
        <f t="shared" si="75"/>
        <v>58.375</v>
      </c>
      <c r="S492" s="9">
        <f t="shared" si="76"/>
        <v>65.075000000000003</v>
      </c>
      <c r="T492" s="9">
        <f t="shared" si="77"/>
        <v>58.375</v>
      </c>
      <c r="U492" s="8">
        <f t="shared" si="78"/>
        <v>59.491666666666674</v>
      </c>
      <c r="V492" s="8">
        <f t="shared" si="79"/>
        <v>59.212500000000006</v>
      </c>
    </row>
    <row r="493" spans="1:22" ht="13.5" x14ac:dyDescent="0.25">
      <c r="A493" s="3">
        <f>RSI!A493</f>
        <v>42724</v>
      </c>
      <c r="B493" s="2">
        <f>RSI!B493</f>
        <v>6.25</v>
      </c>
      <c r="C493" s="2">
        <f>RSI!I493</f>
        <v>77.792197489101738</v>
      </c>
      <c r="D493" s="2">
        <f>MACD!E493</f>
        <v>-0.21628032476856074</v>
      </c>
      <c r="E493" s="2">
        <f>MACD!F493</f>
        <v>-0.13146403104505489</v>
      </c>
      <c r="F493" s="2">
        <f>'Moving Avg'!D493</f>
        <v>6.28</v>
      </c>
      <c r="G493" s="2">
        <f>'Moving Avg'!F493</f>
        <v>5.964999999999999</v>
      </c>
      <c r="H493" s="2">
        <f>'Moving Avg'!G493</f>
        <v>5.8134000000000041</v>
      </c>
      <c r="I493" s="2">
        <f>'Moving Avg'!H493</f>
        <v>5.8399499999999982</v>
      </c>
      <c r="J493" s="6" t="str">
        <f>OBV!F493</f>
        <v>BULLISH</v>
      </c>
      <c r="K493" s="6" t="str">
        <f>OBV!G493</f>
        <v>NEUTRAL</v>
      </c>
      <c r="L493" s="6" t="str">
        <f>OBV!H493</f>
        <v>BULLISH DIVERGENCE</v>
      </c>
      <c r="M493" s="8">
        <f t="shared" si="70"/>
        <v>0</v>
      </c>
      <c r="N493" s="8">
        <f t="shared" si="71"/>
        <v>100</v>
      </c>
      <c r="O493" s="8">
        <f t="shared" si="72"/>
        <v>50</v>
      </c>
      <c r="P493" s="8">
        <f t="shared" si="73"/>
        <v>66.5</v>
      </c>
      <c r="Q493" s="9">
        <f t="shared" si="74"/>
        <v>52.475000000000001</v>
      </c>
      <c r="R493" s="9">
        <f t="shared" si="75"/>
        <v>54.125</v>
      </c>
      <c r="S493" s="9">
        <f t="shared" si="76"/>
        <v>57.424999999999997</v>
      </c>
      <c r="T493" s="9">
        <f t="shared" si="77"/>
        <v>54.125</v>
      </c>
      <c r="U493" s="8">
        <f t="shared" si="78"/>
        <v>54.67499999999999</v>
      </c>
      <c r="V493" s="8">
        <f t="shared" si="79"/>
        <v>54.537499999999994</v>
      </c>
    </row>
    <row r="494" spans="1:22" ht="13.5" x14ac:dyDescent="0.25">
      <c r="A494" s="3">
        <f>RSI!A494</f>
        <v>42725</v>
      </c>
      <c r="B494" s="2">
        <f>RSI!B494</f>
        <v>6.3</v>
      </c>
      <c r="C494" s="2">
        <f>RSI!I494</f>
        <v>79.855873896383159</v>
      </c>
      <c r="D494" s="2">
        <f>MACD!E494</f>
        <v>-0.23793481213265366</v>
      </c>
      <c r="E494" s="2">
        <f>MACD!F494</f>
        <v>-0.15275818726257465</v>
      </c>
      <c r="F494" s="2">
        <f>'Moving Avg'!D494</f>
        <v>6.28</v>
      </c>
      <c r="G494" s="2">
        <f>'Moving Avg'!F494</f>
        <v>5.9914999999999985</v>
      </c>
      <c r="H494" s="2">
        <f>'Moving Avg'!G494</f>
        <v>5.8254000000000028</v>
      </c>
      <c r="I494" s="2">
        <f>'Moving Avg'!H494</f>
        <v>5.8374999999999977</v>
      </c>
      <c r="J494" s="6" t="str">
        <f>OBV!F494</f>
        <v>BULLISH</v>
      </c>
      <c r="K494" s="6" t="str">
        <f>OBV!G494</f>
        <v>NEUTRAL</v>
      </c>
      <c r="L494" s="6" t="str">
        <f>OBV!H494</f>
        <v>NEUTRAL</v>
      </c>
      <c r="M494" s="8">
        <f t="shared" si="70"/>
        <v>0</v>
      </c>
      <c r="N494" s="8">
        <f t="shared" si="71"/>
        <v>100</v>
      </c>
      <c r="O494" s="8">
        <f t="shared" si="72"/>
        <v>50</v>
      </c>
      <c r="P494" s="8">
        <f t="shared" si="73"/>
        <v>49.5</v>
      </c>
      <c r="Q494" s="9">
        <f t="shared" si="74"/>
        <v>49.924999999999997</v>
      </c>
      <c r="R494" s="9">
        <f t="shared" si="75"/>
        <v>49.875</v>
      </c>
      <c r="S494" s="9">
        <f t="shared" si="76"/>
        <v>49.775000000000006</v>
      </c>
      <c r="T494" s="9">
        <f t="shared" si="77"/>
        <v>49.875</v>
      </c>
      <c r="U494" s="8">
        <f t="shared" si="78"/>
        <v>49.858333333333327</v>
      </c>
      <c r="V494" s="8">
        <f t="shared" si="79"/>
        <v>49.862499999999997</v>
      </c>
    </row>
    <row r="495" spans="1:22" ht="13.5" x14ac:dyDescent="0.25">
      <c r="A495" s="3">
        <f>RSI!A495</f>
        <v>42726</v>
      </c>
      <c r="B495" s="2">
        <f>RSI!B495</f>
        <v>6.3</v>
      </c>
      <c r="C495" s="2">
        <f>RSI!I495</f>
        <v>79.855873896383159</v>
      </c>
      <c r="D495" s="2">
        <f>MACD!E495</f>
        <v>-0.23503807360443307</v>
      </c>
      <c r="E495" s="2">
        <f>MACD!F495</f>
        <v>-0.16921416453094634</v>
      </c>
      <c r="F495" s="2">
        <f>'Moving Avg'!D495</f>
        <v>6.28</v>
      </c>
      <c r="G495" s="2">
        <f>'Moving Avg'!F495</f>
        <v>6.0184999999999995</v>
      </c>
      <c r="H495" s="2">
        <f>'Moving Avg'!G495</f>
        <v>5.8374000000000033</v>
      </c>
      <c r="I495" s="2">
        <f>'Moving Avg'!H495</f>
        <v>5.8349999999999973</v>
      </c>
      <c r="J495" s="6" t="str">
        <f>OBV!F495</f>
        <v>BULLISH</v>
      </c>
      <c r="K495" s="6" t="str">
        <f>OBV!G495</f>
        <v>NEUTRAL</v>
      </c>
      <c r="L495" s="6" t="str">
        <f>OBV!H495</f>
        <v>NEUTRAL</v>
      </c>
      <c r="M495" s="8">
        <f t="shared" si="70"/>
        <v>0</v>
      </c>
      <c r="N495" s="8">
        <f t="shared" si="71"/>
        <v>100</v>
      </c>
      <c r="O495" s="8">
        <f t="shared" si="72"/>
        <v>50</v>
      </c>
      <c r="P495" s="8">
        <f t="shared" si="73"/>
        <v>49.5</v>
      </c>
      <c r="Q495" s="9">
        <f t="shared" si="74"/>
        <v>49.924999999999997</v>
      </c>
      <c r="R495" s="9">
        <f t="shared" si="75"/>
        <v>49.875</v>
      </c>
      <c r="S495" s="9">
        <f t="shared" si="76"/>
        <v>49.775000000000006</v>
      </c>
      <c r="T495" s="9">
        <f t="shared" si="77"/>
        <v>49.875</v>
      </c>
      <c r="U495" s="8">
        <f t="shared" si="78"/>
        <v>49.858333333333327</v>
      </c>
      <c r="V495" s="8">
        <f t="shared" si="79"/>
        <v>49.862499999999997</v>
      </c>
    </row>
    <row r="496" spans="1:22" ht="13.5" x14ac:dyDescent="0.25">
      <c r="A496" s="3">
        <f>RSI!A496</f>
        <v>42727</v>
      </c>
      <c r="B496" s="2">
        <f>RSI!B496</f>
        <v>6.58</v>
      </c>
      <c r="C496" s="2">
        <f>RSI!I496</f>
        <v>87.437577494333368</v>
      </c>
      <c r="D496" s="2">
        <f>MACD!E496</f>
        <v>-0.24427808673925266</v>
      </c>
      <c r="E496" s="2">
        <f>MACD!F496</f>
        <v>-0.18422694897260763</v>
      </c>
      <c r="F496" s="2">
        <f>'Moving Avg'!D496</f>
        <v>6.346000000000001</v>
      </c>
      <c r="G496" s="2">
        <f>'Moving Avg'!F496</f>
        <v>6.0584999999999996</v>
      </c>
      <c r="H496" s="2">
        <f>'Moving Avg'!G496</f>
        <v>5.8550000000000022</v>
      </c>
      <c r="I496" s="2">
        <f>'Moving Avg'!H496</f>
        <v>5.8339999999999979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  <c r="M496" s="8">
        <f t="shared" si="70"/>
        <v>0</v>
      </c>
      <c r="N496" s="8">
        <f t="shared" si="71"/>
        <v>100</v>
      </c>
      <c r="O496" s="8">
        <f t="shared" si="72"/>
        <v>50</v>
      </c>
      <c r="P496" s="8">
        <f t="shared" si="73"/>
        <v>100</v>
      </c>
      <c r="Q496" s="9">
        <f t="shared" si="74"/>
        <v>57.5</v>
      </c>
      <c r="R496" s="9">
        <f t="shared" si="75"/>
        <v>62.5</v>
      </c>
      <c r="S496" s="9">
        <f t="shared" si="76"/>
        <v>72.5</v>
      </c>
      <c r="T496" s="9">
        <f t="shared" si="77"/>
        <v>62.5</v>
      </c>
      <c r="U496" s="8">
        <f t="shared" si="78"/>
        <v>64.166666666666671</v>
      </c>
      <c r="V496" s="8">
        <f t="shared" si="79"/>
        <v>63.75</v>
      </c>
    </row>
    <row r="497" spans="1:22" ht="13.5" x14ac:dyDescent="0.25">
      <c r="A497" s="3">
        <f>RSI!A497</f>
        <v>42730</v>
      </c>
      <c r="B497" s="2">
        <f>RSI!B497</f>
        <v>6.98</v>
      </c>
      <c r="C497" s="2">
        <f>RSI!I497</f>
        <v>92.044241955770516</v>
      </c>
      <c r="D497" s="2">
        <f>MACD!E497</f>
        <v>-0.26035754903303676</v>
      </c>
      <c r="E497" s="2">
        <f>MACD!F497</f>
        <v>-0.19945306898469348</v>
      </c>
      <c r="F497" s="2">
        <f>'Moving Avg'!D497</f>
        <v>6.4819999999999993</v>
      </c>
      <c r="G497" s="2">
        <f>'Moving Avg'!F497</f>
        <v>6.1184999999999992</v>
      </c>
      <c r="H497" s="2">
        <f>'Moving Avg'!G497</f>
        <v>5.8812000000000033</v>
      </c>
      <c r="I497" s="2">
        <f>'Moving Avg'!H497</f>
        <v>5.8349999999999973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  <c r="M497" s="8">
        <f t="shared" si="70"/>
        <v>0</v>
      </c>
      <c r="N497" s="8">
        <f t="shared" si="71"/>
        <v>100</v>
      </c>
      <c r="O497" s="8">
        <f t="shared" si="72"/>
        <v>50</v>
      </c>
      <c r="P497" s="8">
        <f t="shared" si="73"/>
        <v>100</v>
      </c>
      <c r="Q497" s="9">
        <f t="shared" si="74"/>
        <v>57.5</v>
      </c>
      <c r="R497" s="9">
        <f t="shared" si="75"/>
        <v>62.5</v>
      </c>
      <c r="S497" s="9">
        <f t="shared" si="76"/>
        <v>72.5</v>
      </c>
      <c r="T497" s="9">
        <f t="shared" si="77"/>
        <v>62.5</v>
      </c>
      <c r="U497" s="8">
        <f t="shared" si="78"/>
        <v>64.166666666666671</v>
      </c>
      <c r="V497" s="8">
        <f t="shared" si="79"/>
        <v>63.75</v>
      </c>
    </row>
    <row r="498" spans="1:22" ht="13.5" x14ac:dyDescent="0.25">
      <c r="A498" s="3">
        <f>RSI!A498</f>
        <v>42731</v>
      </c>
      <c r="B498" s="2">
        <f>RSI!B498</f>
        <v>7.19</v>
      </c>
      <c r="C498" s="2">
        <f>RSI!I498</f>
        <v>93.410439814775472</v>
      </c>
      <c r="D498" s="2">
        <f>MACD!E498</f>
        <v>-0.27335020411753419</v>
      </c>
      <c r="E498" s="2">
        <f>MACD!F498</f>
        <v>-0.21423249601126165</v>
      </c>
      <c r="F498" s="2">
        <f>'Moving Avg'!D498</f>
        <v>6.67</v>
      </c>
      <c r="G498" s="2">
        <f>'Moving Avg'!F498</f>
        <v>6.1894999999999989</v>
      </c>
      <c r="H498" s="2">
        <f>'Moving Avg'!G498</f>
        <v>5.9116000000000035</v>
      </c>
      <c r="I498" s="2">
        <f>'Moving Avg'!H498</f>
        <v>5.8370499999999979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  <c r="M498" s="8">
        <f t="shared" si="70"/>
        <v>0</v>
      </c>
      <c r="N498" s="8">
        <f t="shared" si="71"/>
        <v>100</v>
      </c>
      <c r="O498" s="8">
        <f t="shared" si="72"/>
        <v>50</v>
      </c>
      <c r="P498" s="8">
        <f t="shared" si="73"/>
        <v>100</v>
      </c>
      <c r="Q498" s="9">
        <f t="shared" si="74"/>
        <v>57.5</v>
      </c>
      <c r="R498" s="9">
        <f t="shared" si="75"/>
        <v>62.5</v>
      </c>
      <c r="S498" s="9">
        <f t="shared" si="76"/>
        <v>72.5</v>
      </c>
      <c r="T498" s="9">
        <f t="shared" si="77"/>
        <v>62.5</v>
      </c>
      <c r="U498" s="8">
        <f t="shared" si="78"/>
        <v>64.166666666666671</v>
      </c>
      <c r="V498" s="8">
        <f t="shared" si="79"/>
        <v>63.75</v>
      </c>
    </row>
    <row r="499" spans="1:22" ht="13.5" x14ac:dyDescent="0.25">
      <c r="A499" s="3">
        <f>RSI!A499</f>
        <v>42732</v>
      </c>
      <c r="B499" s="2">
        <f>RSI!B499</f>
        <v>7.19</v>
      </c>
      <c r="C499" s="2">
        <f>RSI!I499</f>
        <v>93.410439814775472</v>
      </c>
      <c r="D499" s="2">
        <f>MACD!E499</f>
        <v>-0.29055698284051612</v>
      </c>
      <c r="E499" s="2">
        <f>MACD!F499</f>
        <v>-0.22949739337711256</v>
      </c>
      <c r="F499" s="2">
        <f>'Moving Avg'!D499</f>
        <v>6.8480000000000008</v>
      </c>
      <c r="G499" s="2">
        <f>'Moving Avg'!F499</f>
        <v>6.2604999999999986</v>
      </c>
      <c r="H499" s="2">
        <f>'Moving Avg'!G499</f>
        <v>5.9420000000000028</v>
      </c>
      <c r="I499" s="2">
        <f>'Moving Avg'!H499</f>
        <v>5.8390999999999984</v>
      </c>
      <c r="J499" s="6" t="str">
        <f>OBV!F499</f>
        <v>BULLISH</v>
      </c>
      <c r="K499" s="6" t="str">
        <f>OBV!G499</f>
        <v>STRONG</v>
      </c>
      <c r="L499" s="6" t="str">
        <f>OBV!H499</f>
        <v>CONFIRMED BULLISH</v>
      </c>
      <c r="M499" s="8">
        <f t="shared" si="70"/>
        <v>0</v>
      </c>
      <c r="N499" s="8">
        <f t="shared" si="71"/>
        <v>100</v>
      </c>
      <c r="O499" s="8">
        <f t="shared" si="72"/>
        <v>50</v>
      </c>
      <c r="P499" s="8">
        <f t="shared" si="73"/>
        <v>100</v>
      </c>
      <c r="Q499" s="9">
        <f t="shared" si="74"/>
        <v>57.5</v>
      </c>
      <c r="R499" s="9">
        <f t="shared" si="75"/>
        <v>62.5</v>
      </c>
      <c r="S499" s="9">
        <f t="shared" si="76"/>
        <v>72.5</v>
      </c>
      <c r="T499" s="9">
        <f t="shared" si="77"/>
        <v>62.5</v>
      </c>
      <c r="U499" s="8">
        <f t="shared" si="78"/>
        <v>64.166666666666671</v>
      </c>
      <c r="V499" s="8">
        <f t="shared" si="79"/>
        <v>63.75</v>
      </c>
    </row>
    <row r="500" spans="1:22" ht="13.5" x14ac:dyDescent="0.25">
      <c r="A500" s="3">
        <f>RSI!A500</f>
        <v>42733</v>
      </c>
      <c r="B500" s="2">
        <f>RSI!B500</f>
        <v>7.18</v>
      </c>
      <c r="C500" s="2">
        <f>RSI!I500</f>
        <v>92.532877082760152</v>
      </c>
      <c r="D500" s="2">
        <f>MACD!E500</f>
        <v>-0.31012859599566678</v>
      </c>
      <c r="E500" s="2">
        <f>MACD!F500</f>
        <v>-0.24562363390082342</v>
      </c>
      <c r="F500" s="2">
        <f>'Moving Avg'!D500</f>
        <v>7.0240000000000009</v>
      </c>
      <c r="G500" s="2">
        <f>'Moving Avg'!F500</f>
        <v>6.3309999999999986</v>
      </c>
      <c r="H500" s="2">
        <f>'Moving Avg'!G500</f>
        <v>5.9722000000000026</v>
      </c>
      <c r="I500" s="2">
        <f>'Moving Avg'!H500</f>
        <v>5.8410999999999991</v>
      </c>
      <c r="J500" s="6" t="str">
        <f>OBV!F500</f>
        <v>BEARISH</v>
      </c>
      <c r="K500" s="6" t="str">
        <f>OBV!G500</f>
        <v>NEUTRAL</v>
      </c>
      <c r="L500" s="6" t="str">
        <f>OBV!H500</f>
        <v>BEARISH DIVERGENCE</v>
      </c>
      <c r="M500" s="8">
        <f t="shared" si="70"/>
        <v>0</v>
      </c>
      <c r="N500" s="8">
        <f t="shared" si="71"/>
        <v>100</v>
      </c>
      <c r="O500" s="8">
        <f t="shared" si="72"/>
        <v>50</v>
      </c>
      <c r="P500" s="8">
        <f t="shared" si="73"/>
        <v>16.5</v>
      </c>
      <c r="Q500" s="9">
        <f t="shared" si="74"/>
        <v>44.975000000000001</v>
      </c>
      <c r="R500" s="9">
        <f t="shared" si="75"/>
        <v>41.625</v>
      </c>
      <c r="S500" s="9">
        <f t="shared" si="76"/>
        <v>34.924999999999997</v>
      </c>
      <c r="T500" s="9">
        <f t="shared" si="77"/>
        <v>41.625</v>
      </c>
      <c r="U500" s="8">
        <f t="shared" si="78"/>
        <v>40.508333333333333</v>
      </c>
      <c r="V500" s="8">
        <f t="shared" si="79"/>
        <v>40.787499999999994</v>
      </c>
    </row>
    <row r="501" spans="1:22" ht="13.5" x14ac:dyDescent="0.25">
      <c r="A501" s="3">
        <f>RSI!A501</f>
        <v>42734</v>
      </c>
      <c r="B501" s="2">
        <f>RSI!B501</f>
        <v>7.6</v>
      </c>
      <c r="C501" s="2">
        <f>RSI!I501</f>
        <v>94.759653929225351</v>
      </c>
      <c r="D501" s="2">
        <f>MACD!E501</f>
        <v>-0.37076016076399743</v>
      </c>
      <c r="E501" s="2">
        <f>MACD!F501</f>
        <v>-0.27065093927345824</v>
      </c>
      <c r="F501" s="2">
        <f>'Moving Avg'!D501</f>
        <v>7.2279999999999998</v>
      </c>
      <c r="G501" s="2">
        <f>'Moving Avg'!F501</f>
        <v>6.4219999999999988</v>
      </c>
      <c r="H501" s="2">
        <f>'Moving Avg'!G501</f>
        <v>6.0108000000000024</v>
      </c>
      <c r="I501" s="2">
        <f>'Moving Avg'!H501</f>
        <v>5.8451999999999984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  <c r="M501" s="8">
        <f t="shared" si="70"/>
        <v>0</v>
      </c>
      <c r="N501" s="8">
        <f t="shared" si="71"/>
        <v>100</v>
      </c>
      <c r="O501" s="8">
        <f t="shared" si="72"/>
        <v>50</v>
      </c>
      <c r="P501" s="8">
        <f t="shared" si="73"/>
        <v>100</v>
      </c>
      <c r="Q501" s="9">
        <f t="shared" si="74"/>
        <v>57.5</v>
      </c>
      <c r="R501" s="9">
        <f t="shared" si="75"/>
        <v>62.5</v>
      </c>
      <c r="S501" s="9">
        <f t="shared" si="76"/>
        <v>72.5</v>
      </c>
      <c r="T501" s="9">
        <f t="shared" si="77"/>
        <v>62.5</v>
      </c>
      <c r="U501" s="8">
        <f t="shared" si="78"/>
        <v>64.166666666666671</v>
      </c>
      <c r="V501" s="8">
        <f t="shared" si="79"/>
        <v>63.75</v>
      </c>
    </row>
    <row r="502" spans="1:22" ht="13.5" x14ac:dyDescent="0.25">
      <c r="A502" s="3">
        <f>RSI!A502</f>
        <v>42737</v>
      </c>
      <c r="B502" s="2">
        <f>RSI!B502</f>
        <v>7.59</v>
      </c>
      <c r="C502" s="2">
        <f>RSI!I502</f>
        <v>94.040579103940047</v>
      </c>
      <c r="D502" s="2">
        <f>MACD!E502</f>
        <v>-0.42098990340854048</v>
      </c>
      <c r="E502" s="2">
        <f>MACD!F502</f>
        <v>-0.30071873210047467</v>
      </c>
      <c r="F502" s="2">
        <f>'Moving Avg'!D502</f>
        <v>7.35</v>
      </c>
      <c r="G502" s="2">
        <f>'Moving Avg'!F502</f>
        <v>6.5124999999999984</v>
      </c>
      <c r="H502" s="2">
        <f>'Moving Avg'!G502</f>
        <v>6.0490000000000022</v>
      </c>
      <c r="I502" s="2">
        <f>'Moving Avg'!H502</f>
        <v>5.8492999999999995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  <c r="M502" s="8">
        <f t="shared" si="70"/>
        <v>0</v>
      </c>
      <c r="N502" s="8">
        <f t="shared" si="71"/>
        <v>100</v>
      </c>
      <c r="O502" s="8">
        <f t="shared" si="72"/>
        <v>50</v>
      </c>
      <c r="P502" s="8">
        <f t="shared" si="73"/>
        <v>100</v>
      </c>
      <c r="Q502" s="9">
        <f t="shared" si="74"/>
        <v>57.5</v>
      </c>
      <c r="R502" s="9">
        <f t="shared" si="75"/>
        <v>62.5</v>
      </c>
      <c r="S502" s="9">
        <f t="shared" si="76"/>
        <v>72.5</v>
      </c>
      <c r="T502" s="9">
        <f t="shared" si="77"/>
        <v>62.5</v>
      </c>
      <c r="U502" s="8">
        <f t="shared" si="78"/>
        <v>64.166666666666671</v>
      </c>
      <c r="V502" s="8">
        <f t="shared" si="79"/>
        <v>63.75</v>
      </c>
    </row>
    <row r="503" spans="1:22" ht="13.5" x14ac:dyDescent="0.25">
      <c r="A503" s="3">
        <f>RSI!A503</f>
        <v>42738</v>
      </c>
      <c r="B503" s="2">
        <f>RSI!B503</f>
        <v>7.59</v>
      </c>
      <c r="C503" s="2">
        <f>RSI!I503</f>
        <v>94.040579103940047</v>
      </c>
      <c r="D503" s="2">
        <f>MACD!E503</f>
        <v>-0.47793924703707358</v>
      </c>
      <c r="E503" s="2">
        <f>MACD!F503</f>
        <v>-0.33616283508779443</v>
      </c>
      <c r="F503" s="2">
        <f>'Moving Avg'!D503</f>
        <v>7.43</v>
      </c>
      <c r="G503" s="2">
        <f>'Moving Avg'!F503</f>
        <v>6.6034999999999995</v>
      </c>
      <c r="H503" s="2">
        <f>'Moving Avg'!G503</f>
        <v>6.0872000000000011</v>
      </c>
      <c r="I503" s="2">
        <f>'Moving Avg'!H503</f>
        <v>5.8533999999999988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  <c r="M503" s="8">
        <f t="shared" si="70"/>
        <v>0</v>
      </c>
      <c r="N503" s="8">
        <f t="shared" si="71"/>
        <v>100</v>
      </c>
      <c r="O503" s="8">
        <f t="shared" si="72"/>
        <v>50</v>
      </c>
      <c r="P503" s="8">
        <f t="shared" si="73"/>
        <v>100</v>
      </c>
      <c r="Q503" s="9">
        <f t="shared" si="74"/>
        <v>57.5</v>
      </c>
      <c r="R503" s="9">
        <f t="shared" si="75"/>
        <v>62.5</v>
      </c>
      <c r="S503" s="9">
        <f t="shared" si="76"/>
        <v>72.5</v>
      </c>
      <c r="T503" s="9">
        <f t="shared" si="77"/>
        <v>62.5</v>
      </c>
      <c r="U503" s="8">
        <f t="shared" si="78"/>
        <v>64.166666666666671</v>
      </c>
      <c r="V503" s="8">
        <f t="shared" si="79"/>
        <v>63.75</v>
      </c>
    </row>
    <row r="504" spans="1:22" ht="13.5" x14ac:dyDescent="0.25">
      <c r="A504" s="3">
        <f>RSI!A504</f>
        <v>42739</v>
      </c>
      <c r="B504" s="2">
        <f>RSI!B504</f>
        <v>7.58</v>
      </c>
      <c r="C504" s="2">
        <f>RSI!I504</f>
        <v>93.220171114601669</v>
      </c>
      <c r="D504" s="2">
        <f>MACD!E504</f>
        <v>-0.52394868438664233</v>
      </c>
      <c r="E504" s="2">
        <f>MACD!F504</f>
        <v>-0.37372000494756402</v>
      </c>
      <c r="F504" s="2">
        <f>'Moving Avg'!D504</f>
        <v>7.508</v>
      </c>
      <c r="G504" s="2">
        <f>'Moving Avg'!F504</f>
        <v>6.6935000000000002</v>
      </c>
      <c r="H504" s="2">
        <f>'Moving Avg'!G504</f>
        <v>6.1252000000000022</v>
      </c>
      <c r="I504" s="2">
        <f>'Moving Avg'!H504</f>
        <v>5.8574499999999992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0"/>
        <v>0</v>
      </c>
      <c r="N504" s="8">
        <f t="shared" si="71"/>
        <v>100</v>
      </c>
      <c r="O504" s="8">
        <f t="shared" si="72"/>
        <v>50</v>
      </c>
      <c r="P504" s="8">
        <f t="shared" si="73"/>
        <v>100</v>
      </c>
      <c r="Q504" s="9">
        <f t="shared" si="74"/>
        <v>57.5</v>
      </c>
      <c r="R504" s="9">
        <f t="shared" si="75"/>
        <v>62.5</v>
      </c>
      <c r="S504" s="9">
        <f t="shared" si="76"/>
        <v>72.5</v>
      </c>
      <c r="T504" s="9">
        <f t="shared" si="77"/>
        <v>62.5</v>
      </c>
      <c r="U504" s="8">
        <f t="shared" si="78"/>
        <v>64.166666666666671</v>
      </c>
      <c r="V504" s="8">
        <f t="shared" si="79"/>
        <v>63.75</v>
      </c>
    </row>
    <row r="505" spans="1:22" ht="13.5" x14ac:dyDescent="0.25">
      <c r="A505" s="3">
        <f>RSI!A505</f>
        <v>42740</v>
      </c>
      <c r="B505" s="2">
        <f>RSI!B505</f>
        <v>7.51</v>
      </c>
      <c r="C505" s="2">
        <f>RSI!I505</f>
        <v>87.467817201085325</v>
      </c>
      <c r="D505" s="2">
        <f>MACD!E505</f>
        <v>-0.56342674858488984</v>
      </c>
      <c r="E505" s="2">
        <f>MACD!F505</f>
        <v>-0.41166135367502921</v>
      </c>
      <c r="F505" s="2">
        <f>'Moving Avg'!D505</f>
        <v>7.5739999999999998</v>
      </c>
      <c r="G505" s="2">
        <f>'Moving Avg'!F505</f>
        <v>6.7724999999999991</v>
      </c>
      <c r="H505" s="2">
        <f>'Moving Avg'!G505</f>
        <v>6.1618000000000022</v>
      </c>
      <c r="I505" s="2">
        <f>'Moving Avg'!H505</f>
        <v>5.8625499999999979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  <c r="M505" s="8">
        <f t="shared" si="70"/>
        <v>0</v>
      </c>
      <c r="N505" s="8">
        <f t="shared" si="71"/>
        <v>100</v>
      </c>
      <c r="O505" s="8">
        <f t="shared" si="72"/>
        <v>50</v>
      </c>
      <c r="P505" s="8">
        <f t="shared" si="73"/>
        <v>100</v>
      </c>
      <c r="Q505" s="9">
        <f t="shared" si="74"/>
        <v>57.5</v>
      </c>
      <c r="R505" s="9">
        <f t="shared" si="75"/>
        <v>62.5</v>
      </c>
      <c r="S505" s="9">
        <f t="shared" si="76"/>
        <v>72.5</v>
      </c>
      <c r="T505" s="9">
        <f t="shared" si="77"/>
        <v>62.5</v>
      </c>
      <c r="U505" s="8">
        <f t="shared" si="78"/>
        <v>64.166666666666671</v>
      </c>
      <c r="V505" s="8">
        <f t="shared" si="79"/>
        <v>63.75</v>
      </c>
    </row>
    <row r="506" spans="1:22" ht="13.5" x14ac:dyDescent="0.25">
      <c r="A506" s="3">
        <f>RSI!A506</f>
        <v>42741</v>
      </c>
      <c r="B506" s="2">
        <f>RSI!B506</f>
        <v>7.54</v>
      </c>
      <c r="C506" s="2">
        <f>RSI!I506</f>
        <v>87.814853074570578</v>
      </c>
      <c r="D506" s="2">
        <f>MACD!E506</f>
        <v>-0.56087051114950093</v>
      </c>
      <c r="E506" s="2">
        <f>MACD!F506</f>
        <v>-0.4415031851699236</v>
      </c>
      <c r="F506" s="2">
        <f>'Moving Avg'!D506</f>
        <v>7.5619999999999994</v>
      </c>
      <c r="G506" s="2">
        <f>'Moving Avg'!F506</f>
        <v>6.849499999999999</v>
      </c>
      <c r="H506" s="2">
        <f>'Moving Avg'!G506</f>
        <v>6.1990000000000007</v>
      </c>
      <c r="I506" s="2">
        <f>'Moving Avg'!H506</f>
        <v>5.8669999999999982</v>
      </c>
      <c r="J506" s="6" t="str">
        <f>OBV!F506</f>
        <v>BEARISH</v>
      </c>
      <c r="K506" s="6" t="str">
        <f>OBV!G506</f>
        <v>NEUTRAL</v>
      </c>
      <c r="L506" s="6" t="str">
        <f>OBV!H506</f>
        <v>CONFIRMED BEARISH</v>
      </c>
      <c r="M506" s="8">
        <f t="shared" si="70"/>
        <v>0</v>
      </c>
      <c r="N506" s="8">
        <f t="shared" si="71"/>
        <v>100</v>
      </c>
      <c r="O506" s="8">
        <f t="shared" si="72"/>
        <v>50</v>
      </c>
      <c r="P506" s="8">
        <f t="shared" si="73"/>
        <v>16.5</v>
      </c>
      <c r="Q506" s="9">
        <f t="shared" si="74"/>
        <v>44.975000000000001</v>
      </c>
      <c r="R506" s="9">
        <f t="shared" si="75"/>
        <v>41.625</v>
      </c>
      <c r="S506" s="9">
        <f t="shared" si="76"/>
        <v>34.924999999999997</v>
      </c>
      <c r="T506" s="9">
        <f t="shared" si="77"/>
        <v>41.625</v>
      </c>
      <c r="U506" s="8">
        <f t="shared" si="78"/>
        <v>40.508333333333333</v>
      </c>
      <c r="V506" s="8">
        <f t="shared" si="79"/>
        <v>40.787499999999994</v>
      </c>
    </row>
    <row r="507" spans="1:22" ht="13.5" x14ac:dyDescent="0.25">
      <c r="A507" s="3">
        <f>RSI!A507</f>
        <v>42744</v>
      </c>
      <c r="B507" s="2">
        <f>RSI!B507</f>
        <v>7.35</v>
      </c>
      <c r="C507" s="2">
        <f>RSI!I507</f>
        <v>73.864088169567594</v>
      </c>
      <c r="D507" s="2">
        <f>MACD!E507</f>
        <v>-0.4878037096129475</v>
      </c>
      <c r="E507" s="2">
        <f>MACD!F507</f>
        <v>-0.45076329005852839</v>
      </c>
      <c r="F507" s="2">
        <f>'Moving Avg'!D507</f>
        <v>7.5140000000000002</v>
      </c>
      <c r="G507" s="2">
        <f>'Moving Avg'!F507</f>
        <v>6.9089999999999989</v>
      </c>
      <c r="H507" s="2">
        <f>'Moving Avg'!G507</f>
        <v>6.2324000000000011</v>
      </c>
      <c r="I507" s="2">
        <f>'Moving Avg'!H507</f>
        <v>5.8704999999999963</v>
      </c>
      <c r="J507" s="6" t="str">
        <f>OBV!F507</f>
        <v>BEARISH</v>
      </c>
      <c r="K507" s="6" t="str">
        <f>OBV!G507</f>
        <v>NEUTRAL</v>
      </c>
      <c r="L507" s="6" t="str">
        <f>OBV!H507</f>
        <v>CONFIRMED BEARISH</v>
      </c>
      <c r="M507" s="8">
        <f t="shared" si="70"/>
        <v>0</v>
      </c>
      <c r="N507" s="8">
        <f t="shared" si="71"/>
        <v>100</v>
      </c>
      <c r="O507" s="8">
        <f t="shared" si="72"/>
        <v>50</v>
      </c>
      <c r="P507" s="8">
        <f t="shared" si="73"/>
        <v>16.5</v>
      </c>
      <c r="Q507" s="9">
        <f t="shared" si="74"/>
        <v>44.975000000000001</v>
      </c>
      <c r="R507" s="9">
        <f t="shared" si="75"/>
        <v>41.625</v>
      </c>
      <c r="S507" s="9">
        <f t="shared" si="76"/>
        <v>34.924999999999997</v>
      </c>
      <c r="T507" s="9">
        <f t="shared" si="77"/>
        <v>41.625</v>
      </c>
      <c r="U507" s="8">
        <f t="shared" si="78"/>
        <v>40.508333333333333</v>
      </c>
      <c r="V507" s="8">
        <f t="shared" si="79"/>
        <v>40.787499999999994</v>
      </c>
    </row>
    <row r="508" spans="1:22" ht="13.5" x14ac:dyDescent="0.25">
      <c r="A508" s="3">
        <f>RSI!A508</f>
        <v>42745</v>
      </c>
      <c r="B508" s="2">
        <f>RSI!B508</f>
        <v>7.35</v>
      </c>
      <c r="C508" s="2">
        <f>RSI!I508</f>
        <v>73.864088169567594</v>
      </c>
      <c r="D508" s="2">
        <f>MACD!E508</f>
        <v>-0.39690745530809224</v>
      </c>
      <c r="E508" s="2">
        <f>MACD!F508</f>
        <v>-0.43999212310844121</v>
      </c>
      <c r="F508" s="2">
        <f>'Moving Avg'!D508</f>
        <v>7.4659999999999993</v>
      </c>
      <c r="G508" s="2">
        <f>'Moving Avg'!F508</f>
        <v>6.9615000000000009</v>
      </c>
      <c r="H508" s="2">
        <f>'Moving Avg'!G508</f>
        <v>6.2658000000000014</v>
      </c>
      <c r="I508" s="2">
        <f>'Moving Avg'!H508</f>
        <v>5.8739999999999952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  <c r="M508" s="8">
        <f t="shared" si="70"/>
        <v>0</v>
      </c>
      <c r="N508" s="8">
        <f t="shared" si="71"/>
        <v>0</v>
      </c>
      <c r="O508" s="8">
        <f t="shared" si="72"/>
        <v>50</v>
      </c>
      <c r="P508" s="8">
        <f t="shared" si="73"/>
        <v>16.5</v>
      </c>
      <c r="Q508" s="9">
        <f t="shared" si="74"/>
        <v>9.9749999999999996</v>
      </c>
      <c r="R508" s="9">
        <f t="shared" si="75"/>
        <v>21.625</v>
      </c>
      <c r="S508" s="9">
        <f t="shared" si="76"/>
        <v>19.925000000000001</v>
      </c>
      <c r="T508" s="9">
        <f t="shared" si="77"/>
        <v>16.625</v>
      </c>
      <c r="U508" s="8">
        <f t="shared" si="78"/>
        <v>17.175000000000001</v>
      </c>
      <c r="V508" s="8">
        <f t="shared" si="79"/>
        <v>17.037500000000001</v>
      </c>
    </row>
    <row r="509" spans="1:22" ht="13.5" x14ac:dyDescent="0.25">
      <c r="A509" s="3">
        <f>RSI!A509</f>
        <v>42746</v>
      </c>
      <c r="B509" s="2">
        <f>RSI!B509</f>
        <v>7.35</v>
      </c>
      <c r="C509" s="2">
        <f>RSI!I509</f>
        <v>73.864088169567594</v>
      </c>
      <c r="D509" s="2">
        <f>MACD!E509</f>
        <v>-0.3229926411910915</v>
      </c>
      <c r="E509" s="2">
        <f>MACD!F509</f>
        <v>-0.41659222672497132</v>
      </c>
      <c r="F509" s="2">
        <f>'Moving Avg'!D509</f>
        <v>7.42</v>
      </c>
      <c r="G509" s="2">
        <f>'Moving Avg'!F509</f>
        <v>7.0140000000000002</v>
      </c>
      <c r="H509" s="2">
        <f>'Moving Avg'!G509</f>
        <v>6.2992000000000017</v>
      </c>
      <c r="I509" s="2">
        <f>'Moving Avg'!H509</f>
        <v>5.8784499999999955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0"/>
        <v>0</v>
      </c>
      <c r="N509" s="8">
        <f t="shared" si="71"/>
        <v>0</v>
      </c>
      <c r="O509" s="8">
        <f t="shared" si="72"/>
        <v>50</v>
      </c>
      <c r="P509" s="8">
        <f t="shared" si="73"/>
        <v>16.5</v>
      </c>
      <c r="Q509" s="9">
        <f t="shared" si="74"/>
        <v>9.9749999999999996</v>
      </c>
      <c r="R509" s="9">
        <f t="shared" si="75"/>
        <v>21.625</v>
      </c>
      <c r="S509" s="9">
        <f t="shared" si="76"/>
        <v>19.925000000000001</v>
      </c>
      <c r="T509" s="9">
        <f t="shared" si="77"/>
        <v>16.625</v>
      </c>
      <c r="U509" s="8">
        <f t="shared" si="78"/>
        <v>17.175000000000001</v>
      </c>
      <c r="V509" s="8">
        <f t="shared" si="79"/>
        <v>17.037500000000001</v>
      </c>
    </row>
    <row r="510" spans="1:22" ht="13.5" x14ac:dyDescent="0.25">
      <c r="A510" s="3">
        <f>RSI!A510</f>
        <v>42747</v>
      </c>
      <c r="B510" s="2">
        <f>RSI!B510</f>
        <v>7.35</v>
      </c>
      <c r="C510" s="2">
        <f>RSI!I510</f>
        <v>73.864088169567594</v>
      </c>
      <c r="D510" s="2">
        <f>MACD!E510</f>
        <v>-0.26476316983228898</v>
      </c>
      <c r="E510" s="2">
        <f>MACD!F510</f>
        <v>-0.38622641534643487</v>
      </c>
      <c r="F510" s="2">
        <f>'Moving Avg'!D510</f>
        <v>7.3880000000000008</v>
      </c>
      <c r="G510" s="2">
        <f>'Moving Avg'!F510</f>
        <v>7.0665000000000004</v>
      </c>
      <c r="H510" s="2">
        <f>'Moving Avg'!G510</f>
        <v>6.332600000000002</v>
      </c>
      <c r="I510" s="2">
        <f>'Moving Avg'!H510</f>
        <v>5.8828999999999949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  <c r="M510" s="8">
        <f t="shared" si="70"/>
        <v>0</v>
      </c>
      <c r="N510" s="8">
        <f t="shared" si="71"/>
        <v>0</v>
      </c>
      <c r="O510" s="8">
        <f t="shared" si="72"/>
        <v>50</v>
      </c>
      <c r="P510" s="8">
        <f t="shared" si="73"/>
        <v>66.5</v>
      </c>
      <c r="Q510" s="9">
        <f t="shared" si="74"/>
        <v>17.475000000000001</v>
      </c>
      <c r="R510" s="9">
        <f t="shared" si="75"/>
        <v>34.125</v>
      </c>
      <c r="S510" s="9">
        <f t="shared" si="76"/>
        <v>42.424999999999997</v>
      </c>
      <c r="T510" s="9">
        <f t="shared" si="77"/>
        <v>29.125</v>
      </c>
      <c r="U510" s="8">
        <f t="shared" si="78"/>
        <v>31.341666666666669</v>
      </c>
      <c r="V510" s="8">
        <f t="shared" si="79"/>
        <v>30.787500000000001</v>
      </c>
    </row>
    <row r="511" spans="1:22" ht="13.5" x14ac:dyDescent="0.25">
      <c r="A511" s="3">
        <f>RSI!A511</f>
        <v>42748</v>
      </c>
      <c r="B511" s="2">
        <f>RSI!B511</f>
        <v>7.3</v>
      </c>
      <c r="C511" s="2">
        <f>RSI!I511</f>
        <v>69.931675285719351</v>
      </c>
      <c r="D511" s="2">
        <f>MACD!E511</f>
        <v>-0.14974277865565089</v>
      </c>
      <c r="E511" s="2">
        <f>MACD!F511</f>
        <v>-0.33892968800827811</v>
      </c>
      <c r="F511" s="2">
        <f>'Moving Avg'!D511</f>
        <v>7.339999999999999</v>
      </c>
      <c r="G511" s="2">
        <f>'Moving Avg'!F511</f>
        <v>7.1190000000000015</v>
      </c>
      <c r="H511" s="2">
        <f>'Moving Avg'!G511</f>
        <v>6.3652000000000033</v>
      </c>
      <c r="I511" s="2">
        <f>'Moving Avg'!H511</f>
        <v>5.8861499999999944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16.5</v>
      </c>
      <c r="Q511" s="9">
        <f t="shared" si="74"/>
        <v>18.725000000000001</v>
      </c>
      <c r="R511" s="9">
        <f t="shared" si="75"/>
        <v>26.625</v>
      </c>
      <c r="S511" s="9">
        <f t="shared" si="76"/>
        <v>23.675000000000001</v>
      </c>
      <c r="T511" s="9">
        <f t="shared" si="77"/>
        <v>22.875</v>
      </c>
      <c r="U511" s="8">
        <f t="shared" si="78"/>
        <v>23.008333333333336</v>
      </c>
      <c r="V511" s="8">
        <f t="shared" si="79"/>
        <v>22.975000000000001</v>
      </c>
    </row>
    <row r="512" spans="1:22" ht="13.5" x14ac:dyDescent="0.25">
      <c r="A512" s="3">
        <f>RSI!A512</f>
        <v>42751</v>
      </c>
      <c r="B512" s="2">
        <f>RSI!B512</f>
        <v>7.29</v>
      </c>
      <c r="C512" s="2">
        <f>RSI!I512</f>
        <v>69.138876878785197</v>
      </c>
      <c r="D512" s="2">
        <f>MACD!E512</f>
        <v>-5.5299534529730465E-2</v>
      </c>
      <c r="E512" s="2">
        <f>MACD!F512</f>
        <v>-0.28220365731256858</v>
      </c>
      <c r="F512" s="2">
        <f>'Moving Avg'!D512</f>
        <v>7.3280000000000003</v>
      </c>
      <c r="G512" s="2">
        <f>'Moving Avg'!F512</f>
        <v>7.1684999999999999</v>
      </c>
      <c r="H512" s="2">
        <f>'Moving Avg'!G512</f>
        <v>6.3976000000000033</v>
      </c>
      <c r="I512" s="2">
        <f>'Moving Avg'!H512</f>
        <v>5.8885999999999941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16.5</v>
      </c>
      <c r="Q512" s="9">
        <f t="shared" si="74"/>
        <v>18.725000000000001</v>
      </c>
      <c r="R512" s="9">
        <f t="shared" si="75"/>
        <v>26.625</v>
      </c>
      <c r="S512" s="9">
        <f t="shared" si="76"/>
        <v>23.675000000000001</v>
      </c>
      <c r="T512" s="9">
        <f t="shared" si="77"/>
        <v>22.875</v>
      </c>
      <c r="U512" s="8">
        <f t="shared" si="78"/>
        <v>23.008333333333336</v>
      </c>
      <c r="V512" s="8">
        <f t="shared" si="79"/>
        <v>22.975000000000001</v>
      </c>
    </row>
    <row r="513" spans="1:22" ht="13.5" x14ac:dyDescent="0.25">
      <c r="A513" s="3">
        <f>RSI!A513</f>
        <v>42752</v>
      </c>
      <c r="B513" s="2">
        <f>RSI!B513</f>
        <v>7.29</v>
      </c>
      <c r="C513" s="2">
        <f>RSI!I513</f>
        <v>69.138876878785197</v>
      </c>
      <c r="D513" s="2">
        <f>MACD!E513</f>
        <v>2.2743457700317826E-2</v>
      </c>
      <c r="E513" s="2">
        <f>MACD!F513</f>
        <v>-0.22121423430999129</v>
      </c>
      <c r="F513" s="2">
        <f>'Moving Avg'!D513</f>
        <v>7.3159999999999998</v>
      </c>
      <c r="G513" s="2">
        <f>'Moving Avg'!F513</f>
        <v>7.2204999999999986</v>
      </c>
      <c r="H513" s="2">
        <f>'Moving Avg'!G513</f>
        <v>6.4276000000000044</v>
      </c>
      <c r="I513" s="2">
        <f>'Moving Avg'!H513</f>
        <v>5.8910999999999945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16.5</v>
      </c>
      <c r="Q513" s="9">
        <f t="shared" si="74"/>
        <v>18.725000000000001</v>
      </c>
      <c r="R513" s="9">
        <f t="shared" si="75"/>
        <v>26.625</v>
      </c>
      <c r="S513" s="9">
        <f t="shared" si="76"/>
        <v>23.675000000000001</v>
      </c>
      <c r="T513" s="9">
        <f t="shared" si="77"/>
        <v>22.875</v>
      </c>
      <c r="U513" s="8">
        <f t="shared" si="78"/>
        <v>23.008333333333336</v>
      </c>
      <c r="V513" s="8">
        <f t="shared" si="79"/>
        <v>22.975000000000001</v>
      </c>
    </row>
    <row r="514" spans="1:22" ht="13.5" x14ac:dyDescent="0.25">
      <c r="A514" s="3">
        <f>RSI!A514</f>
        <v>42753</v>
      </c>
      <c r="B514" s="2">
        <f>RSI!B514</f>
        <v>7.25</v>
      </c>
      <c r="C514" s="2">
        <f>RSI!I514</f>
        <v>65.684414044682185</v>
      </c>
      <c r="D514" s="2">
        <f>MACD!E514</f>
        <v>8.8472372322716097E-2</v>
      </c>
      <c r="E514" s="2">
        <f>MACD!F514</f>
        <v>-0.15927691298344981</v>
      </c>
      <c r="F514" s="2">
        <f>'Moving Avg'!D514</f>
        <v>7.2959999999999994</v>
      </c>
      <c r="G514" s="2">
        <f>'Moving Avg'!F514</f>
        <v>7.2679999999999989</v>
      </c>
      <c r="H514" s="2">
        <f>'Moving Avg'!G514</f>
        <v>6.4568000000000039</v>
      </c>
      <c r="I514" s="2">
        <f>'Moving Avg'!H514</f>
        <v>5.8933999999999944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18.725000000000001</v>
      </c>
      <c r="R514" s="9">
        <f t="shared" si="75"/>
        <v>26.625</v>
      </c>
      <c r="S514" s="9">
        <f t="shared" si="76"/>
        <v>23.675000000000001</v>
      </c>
      <c r="T514" s="9">
        <f t="shared" si="77"/>
        <v>22.875</v>
      </c>
      <c r="U514" s="8">
        <f t="shared" si="78"/>
        <v>23.008333333333336</v>
      </c>
      <c r="V514" s="8">
        <f t="shared" si="79"/>
        <v>22.975000000000001</v>
      </c>
    </row>
    <row r="515" spans="1:22" ht="13.5" x14ac:dyDescent="0.25">
      <c r="A515" s="3">
        <f>RSI!A515</f>
        <v>42754</v>
      </c>
      <c r="B515" s="2">
        <f>RSI!B515</f>
        <v>7.25</v>
      </c>
      <c r="C515" s="2">
        <f>RSI!I515</f>
        <v>65.6844140446822</v>
      </c>
      <c r="D515" s="2">
        <f>MACD!E515</f>
        <v>0.13195260603174397</v>
      </c>
      <c r="E515" s="2">
        <f>MACD!F515</f>
        <v>-0.10103100918041105</v>
      </c>
      <c r="F515" s="2">
        <f>'Moving Avg'!D515</f>
        <v>7.2759999999999989</v>
      </c>
      <c r="G515" s="2">
        <f>'Moving Avg'!F515</f>
        <v>7.3155000000000001</v>
      </c>
      <c r="H515" s="2">
        <f>'Moving Avg'!G515</f>
        <v>6.4862000000000037</v>
      </c>
      <c r="I515" s="2">
        <f>'Moving Avg'!H515</f>
        <v>5.895499999999994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18.725000000000001</v>
      </c>
      <c r="R515" s="9">
        <f t="shared" ref="R515:R578" si="85">M515*0.2+N515*0.2+O515*0.35+P515*0.25</f>
        <v>26.625</v>
      </c>
      <c r="S515" s="9">
        <f t="shared" ref="S515:S578" si="86">M515*0.15+N515*0.15+O515*0.25+P515*0.45</f>
        <v>23.675000000000001</v>
      </c>
      <c r="T515" s="9">
        <f t="shared" ref="T515:T578" si="87">0.25*SUM(M515:P515)</f>
        <v>22.875</v>
      </c>
      <c r="U515" s="8">
        <f t="shared" ref="U515:U578" si="88">SUM(Q515:S515)/3</f>
        <v>23.008333333333336</v>
      </c>
      <c r="V515" s="8">
        <f t="shared" ref="V515:V578" si="89">SUM(Q515:T515)/4</f>
        <v>22.975000000000001</v>
      </c>
    </row>
    <row r="516" spans="1:22" ht="13.5" x14ac:dyDescent="0.25">
      <c r="A516" s="3">
        <f>RSI!A516</f>
        <v>42755</v>
      </c>
      <c r="B516" s="2">
        <f>RSI!B516</f>
        <v>7.24</v>
      </c>
      <c r="C516" s="2">
        <f>RSI!I516</f>
        <v>64.746455641144138</v>
      </c>
      <c r="D516" s="2">
        <f>MACD!E516</f>
        <v>0.17283367111965209</v>
      </c>
      <c r="E516" s="2">
        <f>MACD!F516</f>
        <v>-4.6258073120398424E-2</v>
      </c>
      <c r="F516" s="2">
        <f>'Moving Avg'!D516</f>
        <v>7.2640000000000002</v>
      </c>
      <c r="G516" s="2">
        <f>'Moving Avg'!F516</f>
        <v>7.3485000000000014</v>
      </c>
      <c r="H516" s="2">
        <f>'Moving Avg'!G516</f>
        <v>6.5156000000000036</v>
      </c>
      <c r="I516" s="2">
        <f>'Moving Avg'!H516</f>
        <v>5.8975499999999945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16.5</v>
      </c>
      <c r="Q516" s="9">
        <f t="shared" si="84"/>
        <v>18.725000000000001</v>
      </c>
      <c r="R516" s="9">
        <f t="shared" si="85"/>
        <v>26.625</v>
      </c>
      <c r="S516" s="9">
        <f t="shared" si="86"/>
        <v>23.675000000000001</v>
      </c>
      <c r="T516" s="9">
        <f t="shared" si="87"/>
        <v>22.875</v>
      </c>
      <c r="U516" s="8">
        <f t="shared" si="88"/>
        <v>23.008333333333336</v>
      </c>
      <c r="V516" s="8">
        <f t="shared" si="89"/>
        <v>22.975000000000001</v>
      </c>
    </row>
    <row r="517" spans="1:22" ht="13.5" x14ac:dyDescent="0.25">
      <c r="A517" s="3">
        <f>RSI!A517</f>
        <v>42758</v>
      </c>
      <c r="B517" s="2">
        <f>RSI!B517</f>
        <v>7.2</v>
      </c>
      <c r="C517" s="2">
        <f>RSI!I517</f>
        <v>60.994508921038232</v>
      </c>
      <c r="D517" s="2">
        <f>MACD!E517</f>
        <v>0.18004437828402864</v>
      </c>
      <c r="E517" s="2">
        <f>MACD!F517</f>
        <v>-9.9758283951301152E-4</v>
      </c>
      <c r="F517" s="2">
        <f>'Moving Avg'!D517</f>
        <v>7.2460000000000004</v>
      </c>
      <c r="G517" s="2">
        <f>'Moving Avg'!F517</f>
        <v>7.3594999999999997</v>
      </c>
      <c r="H517" s="2">
        <f>'Moving Avg'!G517</f>
        <v>6.5444000000000031</v>
      </c>
      <c r="I517" s="2">
        <f>'Moving Avg'!H517</f>
        <v>5.9013499999999945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42759</v>
      </c>
      <c r="B518" s="2">
        <f>RSI!B518</f>
        <v>7.41</v>
      </c>
      <c r="C518" s="2">
        <f>RSI!I518</f>
        <v>70.620226135965538</v>
      </c>
      <c r="D518" s="2">
        <f>MACD!E518</f>
        <v>0.169795851096187</v>
      </c>
      <c r="E518" s="2">
        <f>MACD!F518</f>
        <v>3.3161103947626995E-2</v>
      </c>
      <c r="F518" s="2">
        <f>'Moving Avg'!D518</f>
        <v>7.2700000000000005</v>
      </c>
      <c r="G518" s="2">
        <f>'Moving Avg'!F518</f>
        <v>7.3704999999999981</v>
      </c>
      <c r="H518" s="2">
        <f>'Moving Avg'!G518</f>
        <v>6.5774000000000026</v>
      </c>
      <c r="I518" s="2">
        <f>'Moving Avg'!H518</f>
        <v>5.9073499999999948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  <c r="M518" s="8">
        <f t="shared" si="80"/>
        <v>0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9.9749999999999996</v>
      </c>
      <c r="R518" s="9">
        <f t="shared" si="85"/>
        <v>21.625</v>
      </c>
      <c r="S518" s="9">
        <f t="shared" si="86"/>
        <v>19.925000000000001</v>
      </c>
      <c r="T518" s="9">
        <f t="shared" si="87"/>
        <v>16.625</v>
      </c>
      <c r="U518" s="8">
        <f t="shared" si="88"/>
        <v>17.175000000000001</v>
      </c>
      <c r="V518" s="8">
        <f t="shared" si="89"/>
        <v>17.037500000000001</v>
      </c>
    </row>
    <row r="519" spans="1:22" ht="13.5" x14ac:dyDescent="0.25">
      <c r="A519" s="3">
        <f>RSI!A519</f>
        <v>42760</v>
      </c>
      <c r="B519" s="2">
        <f>RSI!B519</f>
        <v>7.49</v>
      </c>
      <c r="C519" s="2">
        <f>RSI!I519</f>
        <v>73.321248760340225</v>
      </c>
      <c r="D519" s="2">
        <f>MACD!E519</f>
        <v>0.15322169616444459</v>
      </c>
      <c r="E519" s="2">
        <f>MACD!F519</f>
        <v>5.7173222390990514E-2</v>
      </c>
      <c r="F519" s="2">
        <f>'Moving Avg'!D519</f>
        <v>7.3180000000000005</v>
      </c>
      <c r="G519" s="2">
        <f>'Moving Avg'!F519</f>
        <v>7.3854999999999986</v>
      </c>
      <c r="H519" s="2">
        <f>'Moving Avg'!G519</f>
        <v>6.6118000000000015</v>
      </c>
      <c r="I519" s="2">
        <f>'Moving Avg'!H519</f>
        <v>5.9146499999999946</v>
      </c>
      <c r="J519" s="6" t="str">
        <f>OBV!F519</f>
        <v>BULLISH</v>
      </c>
      <c r="K519" s="6" t="str">
        <f>OBV!G519</f>
        <v>NEUTRAL</v>
      </c>
      <c r="L519" s="6" t="str">
        <f>OBV!H519</f>
        <v>CONFIRMED BULLISH</v>
      </c>
      <c r="M519" s="8">
        <f t="shared" si="80"/>
        <v>0</v>
      </c>
      <c r="N519" s="8">
        <f t="shared" si="81"/>
        <v>0</v>
      </c>
      <c r="O519" s="8">
        <f t="shared" si="82"/>
        <v>50</v>
      </c>
      <c r="P519" s="8">
        <f t="shared" si="83"/>
        <v>83.5</v>
      </c>
      <c r="Q519" s="9">
        <f t="shared" si="84"/>
        <v>20.024999999999999</v>
      </c>
      <c r="R519" s="9">
        <f t="shared" si="85"/>
        <v>38.375</v>
      </c>
      <c r="S519" s="9">
        <f t="shared" si="86"/>
        <v>50.075000000000003</v>
      </c>
      <c r="T519" s="9">
        <f t="shared" si="87"/>
        <v>33.375</v>
      </c>
      <c r="U519" s="8">
        <f t="shared" si="88"/>
        <v>36.158333333333331</v>
      </c>
      <c r="V519" s="8">
        <f t="shared" si="89"/>
        <v>35.462499999999999</v>
      </c>
    </row>
    <row r="520" spans="1:22" ht="13.5" x14ac:dyDescent="0.25">
      <c r="A520" s="3">
        <f>RSI!A520</f>
        <v>42761</v>
      </c>
      <c r="B520" s="2">
        <f>RSI!B520</f>
        <v>7.49</v>
      </c>
      <c r="C520" s="2">
        <f>RSI!I520</f>
        <v>73.321248760340225</v>
      </c>
      <c r="D520" s="2">
        <f>MACD!E520</f>
        <v>0.13689468935280047</v>
      </c>
      <c r="E520" s="2">
        <f>MACD!F520</f>
        <v>7.3117515783352516E-2</v>
      </c>
      <c r="F520" s="2">
        <f>'Moving Avg'!D520</f>
        <v>7.3660000000000014</v>
      </c>
      <c r="G520" s="2">
        <f>'Moving Avg'!F520</f>
        <v>7.4010000000000007</v>
      </c>
      <c r="H520" s="2">
        <f>'Moving Avg'!G520</f>
        <v>6.6462000000000012</v>
      </c>
      <c r="I520" s="2">
        <f>'Moving Avg'!H520</f>
        <v>5.922099999999995</v>
      </c>
      <c r="J520" s="6" t="str">
        <f>OBV!F520</f>
        <v>BULLISH</v>
      </c>
      <c r="K520" s="6" t="str">
        <f>OBV!G520</f>
        <v>NEUTRAL</v>
      </c>
      <c r="L520" s="6" t="str">
        <f>OBV!H520</f>
        <v>CONFIRMED BULLISH</v>
      </c>
      <c r="M520" s="8">
        <f t="shared" si="80"/>
        <v>0</v>
      </c>
      <c r="N520" s="8">
        <f t="shared" si="81"/>
        <v>0</v>
      </c>
      <c r="O520" s="8">
        <f t="shared" si="82"/>
        <v>50</v>
      </c>
      <c r="P520" s="8">
        <f t="shared" si="83"/>
        <v>83.5</v>
      </c>
      <c r="Q520" s="9">
        <f t="shared" si="84"/>
        <v>20.024999999999999</v>
      </c>
      <c r="R520" s="9">
        <f t="shared" si="85"/>
        <v>38.375</v>
      </c>
      <c r="S520" s="9">
        <f t="shared" si="86"/>
        <v>50.075000000000003</v>
      </c>
      <c r="T520" s="9">
        <f t="shared" si="87"/>
        <v>33.375</v>
      </c>
      <c r="U520" s="8">
        <f t="shared" si="88"/>
        <v>36.158333333333331</v>
      </c>
      <c r="V520" s="8">
        <f t="shared" si="89"/>
        <v>35.462499999999999</v>
      </c>
    </row>
    <row r="521" spans="1:22" ht="13.5" x14ac:dyDescent="0.25">
      <c r="A521" s="3">
        <f>RSI!A521</f>
        <v>42762</v>
      </c>
      <c r="B521" s="2">
        <f>RSI!B521</f>
        <v>7.44</v>
      </c>
      <c r="C521" s="2">
        <f>RSI!I521</f>
        <v>68.740446884610122</v>
      </c>
      <c r="D521" s="2">
        <f>MACD!E521</f>
        <v>0.11695877587527104</v>
      </c>
      <c r="E521" s="2">
        <f>MACD!F521</f>
        <v>8.1885767801736231E-2</v>
      </c>
      <c r="F521" s="2">
        <f>'Moving Avg'!D521</f>
        <v>7.4060000000000006</v>
      </c>
      <c r="G521" s="2">
        <f>'Moving Avg'!F521</f>
        <v>7.3930000000000007</v>
      </c>
      <c r="H521" s="2">
        <f>'Moving Avg'!G521</f>
        <v>6.6800000000000015</v>
      </c>
      <c r="I521" s="2">
        <f>'Moving Avg'!H521</f>
        <v>5.9301999999999957</v>
      </c>
      <c r="J521" s="6" t="str">
        <f>OBV!F521</f>
        <v>BULLISH</v>
      </c>
      <c r="K521" s="6" t="str">
        <f>OBV!G521</f>
        <v>NEUTRAL</v>
      </c>
      <c r="L521" s="6" t="str">
        <f>OBV!H521</f>
        <v>CONFIRMED BULLISH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83.5</v>
      </c>
      <c r="Q521" s="9">
        <f t="shared" si="84"/>
        <v>28.774999999999999</v>
      </c>
      <c r="R521" s="9">
        <f t="shared" si="85"/>
        <v>43.375</v>
      </c>
      <c r="S521" s="9">
        <f t="shared" si="86"/>
        <v>53.825000000000003</v>
      </c>
      <c r="T521" s="9">
        <f t="shared" si="87"/>
        <v>39.625</v>
      </c>
      <c r="U521" s="8">
        <f t="shared" si="88"/>
        <v>41.991666666666667</v>
      </c>
      <c r="V521" s="8">
        <f t="shared" si="89"/>
        <v>41.400000000000006</v>
      </c>
    </row>
    <row r="522" spans="1:22" ht="13.5" x14ac:dyDescent="0.25">
      <c r="A522" s="3">
        <f>RSI!A522</f>
        <v>42765</v>
      </c>
      <c r="B522" s="2">
        <f>RSI!B522</f>
        <v>7.44</v>
      </c>
      <c r="C522" s="2">
        <f>RSI!I522</f>
        <v>68.740446884610122</v>
      </c>
      <c r="D522" s="2">
        <f>MACD!E522</f>
        <v>9.6872703767516555E-2</v>
      </c>
      <c r="E522" s="2">
        <f>MACD!F522</f>
        <v>8.4883154994892296E-2</v>
      </c>
      <c r="F522" s="2">
        <f>'Moving Avg'!D522</f>
        <v>7.4540000000000006</v>
      </c>
      <c r="G522" s="2">
        <f>'Moving Avg'!F522</f>
        <v>7.3855000000000004</v>
      </c>
      <c r="H522" s="2">
        <f>'Moving Avg'!G522</f>
        <v>6.7138000000000009</v>
      </c>
      <c r="I522" s="2">
        <f>'Moving Avg'!H522</f>
        <v>5.9385999999999957</v>
      </c>
      <c r="J522" s="6" t="str">
        <f>OBV!F522</f>
        <v>BULLISH</v>
      </c>
      <c r="K522" s="6" t="str">
        <f>OBV!G522</f>
        <v>NEUTRAL</v>
      </c>
      <c r="L522" s="6" t="str">
        <f>OBV!H522</f>
        <v>CONFIRMED BULLISH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83.5</v>
      </c>
      <c r="Q522" s="9">
        <f t="shared" si="84"/>
        <v>28.774999999999999</v>
      </c>
      <c r="R522" s="9">
        <f t="shared" si="85"/>
        <v>43.375</v>
      </c>
      <c r="S522" s="9">
        <f t="shared" si="86"/>
        <v>53.825000000000003</v>
      </c>
      <c r="T522" s="9">
        <f t="shared" si="87"/>
        <v>39.625</v>
      </c>
      <c r="U522" s="8">
        <f t="shared" si="88"/>
        <v>41.991666666666667</v>
      </c>
      <c r="V522" s="8">
        <f t="shared" si="89"/>
        <v>41.400000000000006</v>
      </c>
    </row>
    <row r="523" spans="1:22" ht="13.5" x14ac:dyDescent="0.25">
      <c r="A523" s="3">
        <f>RSI!A523</f>
        <v>42766</v>
      </c>
      <c r="B523" s="2">
        <f>RSI!B523</f>
        <v>7.34</v>
      </c>
      <c r="C523" s="2">
        <f>RSI!I523</f>
        <v>60.039822544080153</v>
      </c>
      <c r="D523" s="2">
        <f>MACD!E523</f>
        <v>8.572979594785135E-2</v>
      </c>
      <c r="E523" s="2">
        <f>MACD!F523</f>
        <v>8.5052483185484112E-2</v>
      </c>
      <c r="F523" s="2">
        <f>'Moving Avg'!D523</f>
        <v>7.44</v>
      </c>
      <c r="G523" s="2">
        <f>'Moving Avg'!F523</f>
        <v>7.3730000000000002</v>
      </c>
      <c r="H523" s="2">
        <f>'Moving Avg'!G523</f>
        <v>6.7451999999999996</v>
      </c>
      <c r="I523" s="2">
        <f>'Moving Avg'!H523</f>
        <v>5.9473499999999948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16.5</v>
      </c>
      <c r="Q523" s="9">
        <f t="shared" si="84"/>
        <v>18.725000000000001</v>
      </c>
      <c r="R523" s="9">
        <f t="shared" si="85"/>
        <v>26.625</v>
      </c>
      <c r="S523" s="9">
        <f t="shared" si="86"/>
        <v>23.675000000000001</v>
      </c>
      <c r="T523" s="9">
        <f t="shared" si="87"/>
        <v>22.875</v>
      </c>
      <c r="U523" s="8">
        <f t="shared" si="88"/>
        <v>23.008333333333336</v>
      </c>
      <c r="V523" s="8">
        <f t="shared" si="89"/>
        <v>22.975000000000001</v>
      </c>
    </row>
    <row r="524" spans="1:22" ht="13.5" x14ac:dyDescent="0.25">
      <c r="A524" s="3">
        <f>RSI!A524</f>
        <v>42767</v>
      </c>
      <c r="B524" s="2">
        <f>RSI!B524</f>
        <v>7.34</v>
      </c>
      <c r="C524" s="2">
        <f>RSI!I524</f>
        <v>60.039822544080153</v>
      </c>
      <c r="D524" s="2">
        <f>MACD!E524</f>
        <v>6.929897305839372E-2</v>
      </c>
      <c r="E524" s="2">
        <f>MACD!F524</f>
        <v>8.1901781160066037E-2</v>
      </c>
      <c r="F524" s="2">
        <f>'Moving Avg'!D524</f>
        <v>7.4099999999999993</v>
      </c>
      <c r="G524" s="2">
        <f>'Moving Avg'!F524</f>
        <v>7.3609999999999998</v>
      </c>
      <c r="H524" s="2">
        <f>'Moving Avg'!G524</f>
        <v>6.7765999999999984</v>
      </c>
      <c r="I524" s="2">
        <f>'Moving Avg'!H524</f>
        <v>5.9568499999999949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25</v>
      </c>
      <c r="N524" s="8">
        <f t="shared" si="81"/>
        <v>45</v>
      </c>
      <c r="O524" s="8">
        <f t="shared" si="82"/>
        <v>50</v>
      </c>
      <c r="P524" s="8">
        <f t="shared" si="83"/>
        <v>16.5</v>
      </c>
      <c r="Q524" s="9">
        <f t="shared" si="84"/>
        <v>34.475000000000001</v>
      </c>
      <c r="R524" s="9">
        <f t="shared" si="85"/>
        <v>35.625</v>
      </c>
      <c r="S524" s="9">
        <f t="shared" si="86"/>
        <v>30.425000000000001</v>
      </c>
      <c r="T524" s="9">
        <f t="shared" si="87"/>
        <v>34.125</v>
      </c>
      <c r="U524" s="8">
        <f t="shared" si="88"/>
        <v>33.508333333333333</v>
      </c>
      <c r="V524" s="8">
        <f t="shared" si="89"/>
        <v>33.662499999999994</v>
      </c>
    </row>
    <row r="525" spans="1:22" ht="13.5" x14ac:dyDescent="0.25">
      <c r="A525" s="3">
        <f>RSI!A525</f>
        <v>42768</v>
      </c>
      <c r="B525" s="2">
        <f>RSI!B525</f>
        <v>7.3</v>
      </c>
      <c r="C525" s="2">
        <f>RSI!I525</f>
        <v>56.709956672679624</v>
      </c>
      <c r="D525" s="2">
        <f>MACD!E525</f>
        <v>5.7573411272541009E-2</v>
      </c>
      <c r="E525" s="2">
        <f>MACD!F525</f>
        <v>7.7036107182561042E-2</v>
      </c>
      <c r="F525" s="2">
        <f>'Moving Avg'!D525</f>
        <v>7.3719999999999999</v>
      </c>
      <c r="G525" s="2">
        <f>'Moving Avg'!F525</f>
        <v>7.3504999999999994</v>
      </c>
      <c r="H525" s="2">
        <f>'Moving Avg'!G525</f>
        <v>6.8073999999999986</v>
      </c>
      <c r="I525" s="2">
        <f>'Moving Avg'!H525</f>
        <v>5.9669499999999944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25</v>
      </c>
      <c r="N525" s="8">
        <f t="shared" si="81"/>
        <v>45</v>
      </c>
      <c r="O525" s="8">
        <f t="shared" si="82"/>
        <v>50</v>
      </c>
      <c r="P525" s="8">
        <f t="shared" si="83"/>
        <v>16.5</v>
      </c>
      <c r="Q525" s="9">
        <f t="shared" si="84"/>
        <v>34.475000000000001</v>
      </c>
      <c r="R525" s="9">
        <f t="shared" si="85"/>
        <v>35.625</v>
      </c>
      <c r="S525" s="9">
        <f t="shared" si="86"/>
        <v>30.425000000000001</v>
      </c>
      <c r="T525" s="9">
        <f t="shared" si="87"/>
        <v>34.125</v>
      </c>
      <c r="U525" s="8">
        <f t="shared" si="88"/>
        <v>33.508333333333333</v>
      </c>
      <c r="V525" s="8">
        <f t="shared" si="89"/>
        <v>33.662499999999994</v>
      </c>
    </row>
    <row r="526" spans="1:22" ht="13.5" x14ac:dyDescent="0.25">
      <c r="A526" s="3">
        <f>RSI!A526</f>
        <v>42769</v>
      </c>
      <c r="B526" s="2">
        <f>RSI!B526</f>
        <v>7.3</v>
      </c>
      <c r="C526" s="2">
        <f>RSI!I526</f>
        <v>56.709956672679624</v>
      </c>
      <c r="D526" s="2">
        <f>MACD!E526</f>
        <v>4.562234820644484E-2</v>
      </c>
      <c r="E526" s="2">
        <f>MACD!F526</f>
        <v>7.0753355387337805E-2</v>
      </c>
      <c r="F526" s="2">
        <f>'Moving Avg'!D526</f>
        <v>7.3439999999999994</v>
      </c>
      <c r="G526" s="2">
        <f>'Moving Avg'!F526</f>
        <v>7.3385000000000007</v>
      </c>
      <c r="H526" s="2">
        <f>'Moving Avg'!G526</f>
        <v>6.8377999999999997</v>
      </c>
      <c r="I526" s="2">
        <f>'Moving Avg'!H526</f>
        <v>5.9762999999999957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25</v>
      </c>
      <c r="N526" s="8">
        <f t="shared" si="81"/>
        <v>100</v>
      </c>
      <c r="O526" s="8">
        <f t="shared" si="82"/>
        <v>50</v>
      </c>
      <c r="P526" s="8">
        <f t="shared" si="83"/>
        <v>16.5</v>
      </c>
      <c r="Q526" s="9">
        <f t="shared" si="84"/>
        <v>53.725000000000001</v>
      </c>
      <c r="R526" s="9">
        <f t="shared" si="85"/>
        <v>46.625</v>
      </c>
      <c r="S526" s="9">
        <f t="shared" si="86"/>
        <v>38.674999999999997</v>
      </c>
      <c r="T526" s="9">
        <f t="shared" si="87"/>
        <v>47.875</v>
      </c>
      <c r="U526" s="8">
        <f t="shared" si="88"/>
        <v>46.341666666666661</v>
      </c>
      <c r="V526" s="8">
        <f t="shared" si="89"/>
        <v>46.724999999999994</v>
      </c>
    </row>
    <row r="527" spans="1:22" ht="13.5" x14ac:dyDescent="0.25">
      <c r="A527" s="3">
        <f>RSI!A527</f>
        <v>42772</v>
      </c>
      <c r="B527" s="2">
        <f>RSI!B527</f>
        <v>7.4</v>
      </c>
      <c r="C527" s="2">
        <f>RSI!I527</f>
        <v>62.706843576867236</v>
      </c>
      <c r="D527" s="2">
        <f>MACD!E527</f>
        <v>2.1494052662278662E-2</v>
      </c>
      <c r="E527" s="2">
        <f>MACD!F527</f>
        <v>6.090149484232598E-2</v>
      </c>
      <c r="F527" s="2">
        <f>'Moving Avg'!D527</f>
        <v>7.3360000000000003</v>
      </c>
      <c r="G527" s="2">
        <f>'Moving Avg'!F527</f>
        <v>7.3410000000000011</v>
      </c>
      <c r="H527" s="2">
        <f>'Moving Avg'!G527</f>
        <v>6.8701999999999988</v>
      </c>
      <c r="I527" s="2">
        <f>'Moving Avg'!H527</f>
        <v>5.985349999999996</v>
      </c>
      <c r="J527" s="6" t="str">
        <f>OBV!F527</f>
        <v>BULLISH</v>
      </c>
      <c r="K527" s="6" t="str">
        <f>OBV!G527</f>
        <v>STRONG</v>
      </c>
      <c r="L527" s="6" t="str">
        <f>OBV!H527</f>
        <v>BULLISH DIVERGENCE</v>
      </c>
      <c r="M527" s="8">
        <f t="shared" si="80"/>
        <v>25</v>
      </c>
      <c r="N527" s="8">
        <f t="shared" si="81"/>
        <v>100</v>
      </c>
      <c r="O527" s="8">
        <f t="shared" si="82"/>
        <v>50</v>
      </c>
      <c r="P527" s="8">
        <f t="shared" si="83"/>
        <v>83</v>
      </c>
      <c r="Q527" s="9">
        <f t="shared" si="84"/>
        <v>63.7</v>
      </c>
      <c r="R527" s="9">
        <f t="shared" si="85"/>
        <v>63.25</v>
      </c>
      <c r="S527" s="9">
        <f t="shared" si="86"/>
        <v>68.599999999999994</v>
      </c>
      <c r="T527" s="9">
        <f t="shared" si="87"/>
        <v>64.5</v>
      </c>
      <c r="U527" s="8">
        <f t="shared" si="88"/>
        <v>65.183333333333337</v>
      </c>
      <c r="V527" s="8">
        <f t="shared" si="89"/>
        <v>65.012500000000003</v>
      </c>
    </row>
    <row r="528" spans="1:22" ht="13.5" x14ac:dyDescent="0.25">
      <c r="A528" s="3">
        <f>RSI!A528</f>
        <v>42773</v>
      </c>
      <c r="B528" s="2">
        <f>RSI!B528</f>
        <v>7.4</v>
      </c>
      <c r="C528" s="2">
        <f>RSI!I528</f>
        <v>62.706843576867236</v>
      </c>
      <c r="D528" s="2">
        <f>MACD!E528</f>
        <v>3.2373660966283246E-2</v>
      </c>
      <c r="E528" s="2">
        <f>MACD!F528</f>
        <v>5.5195928067117435E-2</v>
      </c>
      <c r="F528" s="2">
        <f>'Moving Avg'!D528</f>
        <v>7.3480000000000008</v>
      </c>
      <c r="G528" s="2">
        <f>'Moving Avg'!F528</f>
        <v>7.3435000000000006</v>
      </c>
      <c r="H528" s="2">
        <f>'Moving Avg'!G528</f>
        <v>6.9027999999999983</v>
      </c>
      <c r="I528" s="2">
        <f>'Moving Avg'!H528</f>
        <v>5.9935999999999972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  <c r="M528" s="8">
        <f t="shared" si="80"/>
        <v>25</v>
      </c>
      <c r="N528" s="8">
        <f t="shared" si="81"/>
        <v>100</v>
      </c>
      <c r="O528" s="8">
        <f t="shared" si="82"/>
        <v>50</v>
      </c>
      <c r="P528" s="8">
        <f t="shared" si="83"/>
        <v>100</v>
      </c>
      <c r="Q528" s="9">
        <f t="shared" si="84"/>
        <v>66.25</v>
      </c>
      <c r="R528" s="9">
        <f t="shared" si="85"/>
        <v>67.5</v>
      </c>
      <c r="S528" s="9">
        <f t="shared" si="86"/>
        <v>76.25</v>
      </c>
      <c r="T528" s="9">
        <f t="shared" si="87"/>
        <v>68.75</v>
      </c>
      <c r="U528" s="8">
        <f t="shared" si="88"/>
        <v>70</v>
      </c>
      <c r="V528" s="8">
        <f t="shared" si="89"/>
        <v>69.6875</v>
      </c>
    </row>
    <row r="529" spans="1:22" ht="13.5" x14ac:dyDescent="0.25">
      <c r="A529" s="3">
        <f>RSI!A529</f>
        <v>42774</v>
      </c>
      <c r="B529" s="2">
        <f>RSI!B529</f>
        <v>7.4</v>
      </c>
      <c r="C529" s="2">
        <f>RSI!I529</f>
        <v>62.706843576867236</v>
      </c>
      <c r="D529" s="2">
        <f>MACD!E529</f>
        <v>5.2950292418522338E-2</v>
      </c>
      <c r="E529" s="2">
        <f>MACD!F529</f>
        <v>5.4746800937398421E-2</v>
      </c>
      <c r="F529" s="2">
        <f>'Moving Avg'!D529</f>
        <v>7.3599999999999994</v>
      </c>
      <c r="G529" s="2">
        <f>'Moving Avg'!F529</f>
        <v>7.3459999999999992</v>
      </c>
      <c r="H529" s="2">
        <f>'Moving Avg'!G529</f>
        <v>6.9353999999999987</v>
      </c>
      <c r="I529" s="2">
        <f>'Moving Avg'!H529</f>
        <v>6.0010999999999974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  <c r="M529" s="8">
        <f t="shared" si="80"/>
        <v>25</v>
      </c>
      <c r="N529" s="8">
        <f t="shared" si="81"/>
        <v>45</v>
      </c>
      <c r="O529" s="8">
        <f t="shared" si="82"/>
        <v>50</v>
      </c>
      <c r="P529" s="8">
        <f t="shared" si="83"/>
        <v>100</v>
      </c>
      <c r="Q529" s="9">
        <f t="shared" si="84"/>
        <v>47</v>
      </c>
      <c r="R529" s="9">
        <f t="shared" si="85"/>
        <v>56.5</v>
      </c>
      <c r="S529" s="9">
        <f t="shared" si="86"/>
        <v>68</v>
      </c>
      <c r="T529" s="9">
        <f t="shared" si="87"/>
        <v>55</v>
      </c>
      <c r="U529" s="8">
        <f t="shared" si="88"/>
        <v>57.166666666666664</v>
      </c>
      <c r="V529" s="8">
        <f t="shared" si="89"/>
        <v>56.625</v>
      </c>
    </row>
    <row r="530" spans="1:22" ht="13.5" x14ac:dyDescent="0.25">
      <c r="A530" s="3">
        <f>RSI!A530</f>
        <v>42775</v>
      </c>
      <c r="B530" s="2">
        <f>RSI!B530</f>
        <v>7.39</v>
      </c>
      <c r="C530" s="2">
        <f>RSI!I530</f>
        <v>61.640353041575139</v>
      </c>
      <c r="D530" s="2">
        <f>MACD!E530</f>
        <v>7.0234544497416174E-2</v>
      </c>
      <c r="E530" s="2">
        <f>MACD!F530</f>
        <v>5.7844349649401973E-2</v>
      </c>
      <c r="F530" s="2">
        <f>'Moving Avg'!D530</f>
        <v>7.3780000000000001</v>
      </c>
      <c r="G530" s="2">
        <f>'Moving Avg'!F530</f>
        <v>7.347999999999999</v>
      </c>
      <c r="H530" s="2">
        <f>'Moving Avg'!G530</f>
        <v>6.9677999999999978</v>
      </c>
      <c r="I530" s="2">
        <f>'Moving Avg'!H530</f>
        <v>6.0076999999999972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100</v>
      </c>
      <c r="Q530" s="9">
        <f t="shared" si="84"/>
        <v>31.25</v>
      </c>
      <c r="R530" s="9">
        <f t="shared" si="85"/>
        <v>47.5</v>
      </c>
      <c r="S530" s="9">
        <f t="shared" si="86"/>
        <v>61.25</v>
      </c>
      <c r="T530" s="9">
        <f t="shared" si="87"/>
        <v>43.75</v>
      </c>
      <c r="U530" s="8">
        <f t="shared" si="88"/>
        <v>46.666666666666664</v>
      </c>
      <c r="V530" s="8">
        <f t="shared" si="89"/>
        <v>45.9375</v>
      </c>
    </row>
    <row r="531" spans="1:22" ht="13.5" x14ac:dyDescent="0.25">
      <c r="A531" s="3">
        <f>RSI!A531</f>
        <v>42776</v>
      </c>
      <c r="B531" s="2">
        <f>RSI!B531</f>
        <v>7.39</v>
      </c>
      <c r="C531" s="2">
        <f>RSI!I531</f>
        <v>61.640353041575139</v>
      </c>
      <c r="D531" s="2">
        <f>MACD!E531</f>
        <v>7.6423237214527262E-2</v>
      </c>
      <c r="E531" s="2">
        <f>MACD!F531</f>
        <v>6.1560127162427036E-2</v>
      </c>
      <c r="F531" s="2">
        <f>'Moving Avg'!D531</f>
        <v>7.3960000000000008</v>
      </c>
      <c r="G531" s="2">
        <f>'Moving Avg'!F531</f>
        <v>7.3524999999999991</v>
      </c>
      <c r="H531" s="2">
        <f>'Moving Avg'!G531</f>
        <v>6.9999999999999964</v>
      </c>
      <c r="I531" s="2">
        <f>'Moving Avg'!H531</f>
        <v>6.0151999999999983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100</v>
      </c>
      <c r="Q531" s="9">
        <f t="shared" si="84"/>
        <v>31.25</v>
      </c>
      <c r="R531" s="9">
        <f t="shared" si="85"/>
        <v>47.5</v>
      </c>
      <c r="S531" s="9">
        <f t="shared" si="86"/>
        <v>61.25</v>
      </c>
      <c r="T531" s="9">
        <f t="shared" si="87"/>
        <v>43.75</v>
      </c>
      <c r="U531" s="8">
        <f t="shared" si="88"/>
        <v>46.666666666666664</v>
      </c>
      <c r="V531" s="8">
        <f t="shared" si="89"/>
        <v>45.9375</v>
      </c>
    </row>
    <row r="532" spans="1:22" ht="13.5" x14ac:dyDescent="0.25">
      <c r="A532" s="3">
        <f>RSI!A532</f>
        <v>42779</v>
      </c>
      <c r="B532" s="2">
        <f>RSI!B532</f>
        <v>7.39</v>
      </c>
      <c r="C532" s="2">
        <f>RSI!I532</f>
        <v>61.640353041575139</v>
      </c>
      <c r="D532" s="2">
        <f>MACD!E532</f>
        <v>8.0970808577340847E-2</v>
      </c>
      <c r="E532" s="2">
        <f>MACD!F532</f>
        <v>6.5442263445409793E-2</v>
      </c>
      <c r="F532" s="2">
        <f>'Moving Avg'!D532</f>
        <v>7.3940000000000001</v>
      </c>
      <c r="G532" s="2">
        <f>'Moving Avg'!F532</f>
        <v>7.357499999999999</v>
      </c>
      <c r="H532" s="2">
        <f>'Moving Avg'!G532</f>
        <v>7.032199999999996</v>
      </c>
      <c r="I532" s="2">
        <f>'Moving Avg'!H532</f>
        <v>6.0235499999999993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16.5</v>
      </c>
      <c r="Q532" s="9">
        <f t="shared" si="84"/>
        <v>18.725000000000001</v>
      </c>
      <c r="R532" s="9">
        <f t="shared" si="85"/>
        <v>26.625</v>
      </c>
      <c r="S532" s="9">
        <f t="shared" si="86"/>
        <v>23.675000000000001</v>
      </c>
      <c r="T532" s="9">
        <f t="shared" si="87"/>
        <v>22.875</v>
      </c>
      <c r="U532" s="8">
        <f t="shared" si="88"/>
        <v>23.008333333333336</v>
      </c>
      <c r="V532" s="8">
        <f t="shared" si="89"/>
        <v>22.975000000000001</v>
      </c>
    </row>
    <row r="533" spans="1:22" ht="13.5" x14ac:dyDescent="0.25">
      <c r="A533" s="3">
        <f>RSI!A533</f>
        <v>42780</v>
      </c>
      <c r="B533" s="2">
        <f>RSI!B533</f>
        <v>7.39</v>
      </c>
      <c r="C533" s="2">
        <f>RSI!I533</f>
        <v>61.640353041575139</v>
      </c>
      <c r="D533" s="2">
        <f>MACD!E533</f>
        <v>6.8796161541627043E-2</v>
      </c>
      <c r="E533" s="2">
        <f>MACD!F533</f>
        <v>6.6113043064653237E-2</v>
      </c>
      <c r="F533" s="2">
        <f>'Moving Avg'!D533</f>
        <v>7.3920000000000003</v>
      </c>
      <c r="G533" s="2">
        <f>'Moving Avg'!F533</f>
        <v>7.3624999999999998</v>
      </c>
      <c r="H533" s="2">
        <f>'Moving Avg'!G533</f>
        <v>7.064599999999996</v>
      </c>
      <c r="I533" s="2">
        <f>'Moving Avg'!H533</f>
        <v>6.0310500000000005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16.5</v>
      </c>
      <c r="Q533" s="9">
        <f t="shared" si="84"/>
        <v>18.725000000000001</v>
      </c>
      <c r="R533" s="9">
        <f t="shared" si="85"/>
        <v>26.625</v>
      </c>
      <c r="S533" s="9">
        <f t="shared" si="86"/>
        <v>23.675000000000001</v>
      </c>
      <c r="T533" s="9">
        <f t="shared" si="87"/>
        <v>22.875</v>
      </c>
      <c r="U533" s="8">
        <f t="shared" si="88"/>
        <v>23.008333333333336</v>
      </c>
      <c r="V533" s="8">
        <f t="shared" si="89"/>
        <v>22.975000000000001</v>
      </c>
    </row>
    <row r="534" spans="1:22" ht="13.5" x14ac:dyDescent="0.25">
      <c r="A534" s="3">
        <f>RSI!A534</f>
        <v>42781</v>
      </c>
      <c r="B534" s="2">
        <f>RSI!B534</f>
        <v>7.33</v>
      </c>
      <c r="C534" s="2">
        <f>RSI!I534</f>
        <v>54.20093705276782</v>
      </c>
      <c r="D534" s="2">
        <f>MACD!E534</f>
        <v>6.2348262450493408E-2</v>
      </c>
      <c r="E534" s="2">
        <f>MACD!F534</f>
        <v>6.5360086941821272E-2</v>
      </c>
      <c r="F534" s="2">
        <f>'Moving Avg'!D534</f>
        <v>7.3780000000000001</v>
      </c>
      <c r="G534" s="2">
        <f>'Moving Avg'!F534</f>
        <v>7.3665000000000003</v>
      </c>
      <c r="H534" s="2">
        <f>'Moving Avg'!G534</f>
        <v>7.0955999999999957</v>
      </c>
      <c r="I534" s="2">
        <f>'Moving Avg'!H534</f>
        <v>6.0382000000000007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25</v>
      </c>
      <c r="N534" s="8">
        <f t="shared" si="81"/>
        <v>45</v>
      </c>
      <c r="O534" s="8">
        <f t="shared" si="82"/>
        <v>50</v>
      </c>
      <c r="P534" s="8">
        <f t="shared" si="83"/>
        <v>16.5</v>
      </c>
      <c r="Q534" s="9">
        <f t="shared" si="84"/>
        <v>34.475000000000001</v>
      </c>
      <c r="R534" s="9">
        <f t="shared" si="85"/>
        <v>35.625</v>
      </c>
      <c r="S534" s="9">
        <f t="shared" si="86"/>
        <v>30.425000000000001</v>
      </c>
      <c r="T534" s="9">
        <f t="shared" si="87"/>
        <v>34.125</v>
      </c>
      <c r="U534" s="8">
        <f t="shared" si="88"/>
        <v>33.508333333333333</v>
      </c>
      <c r="V534" s="8">
        <f t="shared" si="89"/>
        <v>33.662499999999994</v>
      </c>
    </row>
    <row r="535" spans="1:22" ht="13.5" x14ac:dyDescent="0.25">
      <c r="A535" s="3">
        <f>RSI!A535</f>
        <v>42782</v>
      </c>
      <c r="B535" s="2">
        <f>RSI!B535</f>
        <v>7.33</v>
      </c>
      <c r="C535" s="2">
        <f>RSI!I535</f>
        <v>54.200937052767827</v>
      </c>
      <c r="D535" s="2">
        <f>MACD!E535</f>
        <v>5.0546082109001134E-2</v>
      </c>
      <c r="E535" s="2">
        <f>MACD!F535</f>
        <v>6.2397285975257247E-2</v>
      </c>
      <c r="F535" s="2">
        <f>'Moving Avg'!D535</f>
        <v>7.3659999999999997</v>
      </c>
      <c r="G535" s="2">
        <f>'Moving Avg'!F535</f>
        <v>7.3705000000000016</v>
      </c>
      <c r="H535" s="2">
        <f>'Moving Avg'!G535</f>
        <v>7.1235999999999953</v>
      </c>
      <c r="I535" s="2">
        <f>'Moving Avg'!H535</f>
        <v>6.0461999999999998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0"/>
        <v>25</v>
      </c>
      <c r="N535" s="8">
        <f t="shared" si="81"/>
        <v>45</v>
      </c>
      <c r="O535" s="8">
        <f t="shared" si="82"/>
        <v>50</v>
      </c>
      <c r="P535" s="8">
        <f t="shared" si="83"/>
        <v>16.5</v>
      </c>
      <c r="Q535" s="9">
        <f t="shared" si="84"/>
        <v>34.475000000000001</v>
      </c>
      <c r="R535" s="9">
        <f t="shared" si="85"/>
        <v>35.625</v>
      </c>
      <c r="S535" s="9">
        <f t="shared" si="86"/>
        <v>30.425000000000001</v>
      </c>
      <c r="T535" s="9">
        <f t="shared" si="87"/>
        <v>34.125</v>
      </c>
      <c r="U535" s="8">
        <f t="shared" si="88"/>
        <v>33.508333333333333</v>
      </c>
      <c r="V535" s="8">
        <f t="shared" si="89"/>
        <v>33.662499999999994</v>
      </c>
    </row>
    <row r="536" spans="1:22" ht="13.5" x14ac:dyDescent="0.25">
      <c r="A536" s="3">
        <f>RSI!A536</f>
        <v>42783</v>
      </c>
      <c r="B536" s="2">
        <f>RSI!B536</f>
        <v>7.33</v>
      </c>
      <c r="C536" s="2">
        <f>RSI!I536</f>
        <v>54.200937052767827</v>
      </c>
      <c r="D536" s="2">
        <f>MACD!E536</f>
        <v>4.0381455549610479E-2</v>
      </c>
      <c r="E536" s="2">
        <f>MACD!F536</f>
        <v>5.7994119890127899E-2</v>
      </c>
      <c r="F536" s="2">
        <f>'Moving Avg'!D536</f>
        <v>7.3539999999999992</v>
      </c>
      <c r="G536" s="2">
        <f>'Moving Avg'!F536</f>
        <v>7.3750000000000027</v>
      </c>
      <c r="H536" s="2">
        <f>'Moving Avg'!G536</f>
        <v>7.1501999999999954</v>
      </c>
      <c r="I536" s="2">
        <f>'Moving Avg'!H536</f>
        <v>6.0541999999999998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0"/>
        <v>25</v>
      </c>
      <c r="N536" s="8">
        <f t="shared" si="81"/>
        <v>45</v>
      </c>
      <c r="O536" s="8">
        <f t="shared" si="82"/>
        <v>50</v>
      </c>
      <c r="P536" s="8">
        <f t="shared" si="83"/>
        <v>16.5</v>
      </c>
      <c r="Q536" s="9">
        <f t="shared" si="84"/>
        <v>34.475000000000001</v>
      </c>
      <c r="R536" s="9">
        <f t="shared" si="85"/>
        <v>35.625</v>
      </c>
      <c r="S536" s="9">
        <f t="shared" si="86"/>
        <v>30.425000000000001</v>
      </c>
      <c r="T536" s="9">
        <f t="shared" si="87"/>
        <v>34.125</v>
      </c>
      <c r="U536" s="8">
        <f t="shared" si="88"/>
        <v>33.508333333333333</v>
      </c>
      <c r="V536" s="8">
        <f t="shared" si="89"/>
        <v>33.662499999999994</v>
      </c>
    </row>
    <row r="537" spans="1:22" ht="13.5" x14ac:dyDescent="0.25">
      <c r="A537" s="3">
        <f>RSI!A537</f>
        <v>42786</v>
      </c>
      <c r="B537" s="2">
        <f>RSI!B537</f>
        <v>7.33</v>
      </c>
      <c r="C537" s="2">
        <f>RSI!I537</f>
        <v>54.20093705276782</v>
      </c>
      <c r="D537" s="2">
        <f>MACD!E537</f>
        <v>4.7000264307357043E-2</v>
      </c>
      <c r="E537" s="2">
        <f>MACD!F537</f>
        <v>5.5795348773573727E-2</v>
      </c>
      <c r="F537" s="2">
        <f>'Moving Avg'!D537</f>
        <v>7.3419999999999987</v>
      </c>
      <c r="G537" s="2">
        <f>'Moving Avg'!F537</f>
        <v>7.3815000000000026</v>
      </c>
      <c r="H537" s="2">
        <f>'Moving Avg'!G537</f>
        <v>7.173599999999996</v>
      </c>
      <c r="I537" s="2">
        <f>'Moving Avg'!H537</f>
        <v>6.0621999999999989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25</v>
      </c>
      <c r="N537" s="8">
        <f t="shared" si="81"/>
        <v>45</v>
      </c>
      <c r="O537" s="8">
        <f t="shared" si="82"/>
        <v>50</v>
      </c>
      <c r="P537" s="8">
        <f t="shared" si="83"/>
        <v>16.5</v>
      </c>
      <c r="Q537" s="9">
        <f t="shared" si="84"/>
        <v>34.475000000000001</v>
      </c>
      <c r="R537" s="9">
        <f t="shared" si="85"/>
        <v>35.625</v>
      </c>
      <c r="S537" s="9">
        <f t="shared" si="86"/>
        <v>30.425000000000001</v>
      </c>
      <c r="T537" s="9">
        <f t="shared" si="87"/>
        <v>34.125</v>
      </c>
      <c r="U537" s="8">
        <f t="shared" si="88"/>
        <v>33.508333333333333</v>
      </c>
      <c r="V537" s="8">
        <f t="shared" si="89"/>
        <v>33.662499999999994</v>
      </c>
    </row>
    <row r="538" spans="1:22" ht="13.5" x14ac:dyDescent="0.25">
      <c r="A538" s="3">
        <f>RSI!A538</f>
        <v>42787</v>
      </c>
      <c r="B538" s="2">
        <f>RSI!B538</f>
        <v>7.33</v>
      </c>
      <c r="C538" s="2">
        <f>RSI!I538</f>
        <v>54.20093705276782</v>
      </c>
      <c r="D538" s="2">
        <f>MACD!E538</f>
        <v>5.2448045934567311E-2</v>
      </c>
      <c r="E538" s="2">
        <f>MACD!F538</f>
        <v>5.5125888205772446E-2</v>
      </c>
      <c r="F538" s="2">
        <f>'Moving Avg'!D538</f>
        <v>7.33</v>
      </c>
      <c r="G538" s="2">
        <f>'Moving Avg'!F538</f>
        <v>7.3775000000000022</v>
      </c>
      <c r="H538" s="2">
        <f>'Moving Avg'!G538</f>
        <v>7.1941999999999959</v>
      </c>
      <c r="I538" s="2">
        <f>'Moving Avg'!H538</f>
        <v>6.0713499999999989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0"/>
        <v>25</v>
      </c>
      <c r="N538" s="8">
        <f t="shared" si="81"/>
        <v>45</v>
      </c>
      <c r="O538" s="8">
        <f t="shared" si="82"/>
        <v>50</v>
      </c>
      <c r="P538" s="8">
        <f t="shared" si="83"/>
        <v>16.5</v>
      </c>
      <c r="Q538" s="9">
        <f t="shared" si="84"/>
        <v>34.475000000000001</v>
      </c>
      <c r="R538" s="9">
        <f t="shared" si="85"/>
        <v>35.625</v>
      </c>
      <c r="S538" s="9">
        <f t="shared" si="86"/>
        <v>30.425000000000001</v>
      </c>
      <c r="T538" s="9">
        <f t="shared" si="87"/>
        <v>34.125</v>
      </c>
      <c r="U538" s="8">
        <f t="shared" si="88"/>
        <v>33.508333333333333</v>
      </c>
      <c r="V538" s="8">
        <f t="shared" si="89"/>
        <v>33.662499999999994</v>
      </c>
    </row>
    <row r="539" spans="1:22" ht="13.5" x14ac:dyDescent="0.25">
      <c r="A539" s="3">
        <f>RSI!A539</f>
        <v>42788</v>
      </c>
      <c r="B539" s="2">
        <f>RSI!B539</f>
        <v>7.33</v>
      </c>
      <c r="C539" s="2">
        <f>RSI!I539</f>
        <v>54.20093705276782</v>
      </c>
      <c r="D539" s="2">
        <f>MACD!E539</f>
        <v>5.6916273181703225E-2</v>
      </c>
      <c r="E539" s="2">
        <f>MACD!F539</f>
        <v>5.5483965200958607E-2</v>
      </c>
      <c r="F539" s="2">
        <f>'Moving Avg'!D539</f>
        <v>7.33</v>
      </c>
      <c r="G539" s="2">
        <f>'Moving Avg'!F539</f>
        <v>7.3695000000000004</v>
      </c>
      <c r="H539" s="2">
        <f>'Moving Avg'!G539</f>
        <v>7.2147999999999959</v>
      </c>
      <c r="I539" s="2">
        <f>'Moving Avg'!H539</f>
        <v>6.080499999999998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33</v>
      </c>
      <c r="Q539" s="9">
        <f t="shared" si="84"/>
        <v>21.2</v>
      </c>
      <c r="R539" s="9">
        <f t="shared" si="85"/>
        <v>30.75</v>
      </c>
      <c r="S539" s="9">
        <f t="shared" si="86"/>
        <v>31.1</v>
      </c>
      <c r="T539" s="9">
        <f t="shared" si="87"/>
        <v>27</v>
      </c>
      <c r="U539" s="8">
        <f t="shared" si="88"/>
        <v>27.683333333333337</v>
      </c>
      <c r="V539" s="8">
        <f t="shared" si="89"/>
        <v>27.512500000000003</v>
      </c>
    </row>
    <row r="540" spans="1:22" ht="13.5" x14ac:dyDescent="0.25">
      <c r="A540" s="3">
        <f>RSI!A540</f>
        <v>42789</v>
      </c>
      <c r="B540" s="2">
        <f>RSI!B540</f>
        <v>7.33</v>
      </c>
      <c r="C540" s="2">
        <f>RSI!I540</f>
        <v>54.20093705276782</v>
      </c>
      <c r="D540" s="2">
        <f>MACD!E540</f>
        <v>5.9027661786362096E-2</v>
      </c>
      <c r="E540" s="2">
        <f>MACD!F540</f>
        <v>5.6192704518039309E-2</v>
      </c>
      <c r="F540" s="2">
        <f>'Moving Avg'!D540</f>
        <v>7.33</v>
      </c>
      <c r="G540" s="2">
        <f>'Moving Avg'!F540</f>
        <v>7.3615000000000013</v>
      </c>
      <c r="H540" s="2">
        <f>'Moving Avg'!G540</f>
        <v>7.2353999999999958</v>
      </c>
      <c r="I540" s="2">
        <f>'Moving Avg'!H540</f>
        <v>6.0896499999999971</v>
      </c>
      <c r="J540" s="6" t="str">
        <f>OBV!F540</f>
        <v>NEUTRAL</v>
      </c>
      <c r="K540" s="6" t="str">
        <f>OBV!G540</f>
        <v>NEUTRAL</v>
      </c>
      <c r="L540" s="6" t="str">
        <f>OBV!H540</f>
        <v>NEUTRAL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33</v>
      </c>
      <c r="Q540" s="9">
        <f t="shared" si="84"/>
        <v>21.2</v>
      </c>
      <c r="R540" s="9">
        <f t="shared" si="85"/>
        <v>30.75</v>
      </c>
      <c r="S540" s="9">
        <f t="shared" si="86"/>
        <v>31.1</v>
      </c>
      <c r="T540" s="9">
        <f t="shared" si="87"/>
        <v>27</v>
      </c>
      <c r="U540" s="8">
        <f t="shared" si="88"/>
        <v>27.683333333333337</v>
      </c>
      <c r="V540" s="8">
        <f t="shared" si="89"/>
        <v>27.512500000000003</v>
      </c>
    </row>
    <row r="541" spans="1:22" ht="13.5" x14ac:dyDescent="0.25">
      <c r="A541" s="3">
        <f>RSI!A541</f>
        <v>42790</v>
      </c>
      <c r="B541" s="2">
        <f>RSI!B541</f>
        <v>7.33</v>
      </c>
      <c r="C541" s="2">
        <f>RSI!I541</f>
        <v>54.20093705276782</v>
      </c>
      <c r="D541" s="2">
        <f>MACD!E541</f>
        <v>6.0692964404982952E-2</v>
      </c>
      <c r="E541" s="2">
        <f>MACD!F541</f>
        <v>5.709275649542804E-2</v>
      </c>
      <c r="F541" s="2">
        <f>'Moving Avg'!D541</f>
        <v>7.33</v>
      </c>
      <c r="G541" s="2">
        <f>'Moving Avg'!F541</f>
        <v>7.3559999999999999</v>
      </c>
      <c r="H541" s="2">
        <f>'Moving Avg'!G541</f>
        <v>7.2569999999999961</v>
      </c>
      <c r="I541" s="2">
        <f>'Moving Avg'!H541</f>
        <v>6.0989999999999966</v>
      </c>
      <c r="J541" s="6" t="str">
        <f>OBV!F541</f>
        <v>NEUTRAL</v>
      </c>
      <c r="K541" s="6" t="str">
        <f>OBV!G541</f>
        <v>NEUTRAL</v>
      </c>
      <c r="L541" s="6" t="str">
        <f>OBV!H541</f>
        <v>NEUTRAL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33</v>
      </c>
      <c r="Q541" s="9">
        <f t="shared" si="84"/>
        <v>21.2</v>
      </c>
      <c r="R541" s="9">
        <f t="shared" si="85"/>
        <v>30.75</v>
      </c>
      <c r="S541" s="9">
        <f t="shared" si="86"/>
        <v>31.1</v>
      </c>
      <c r="T541" s="9">
        <f t="shared" si="87"/>
        <v>27</v>
      </c>
      <c r="U541" s="8">
        <f t="shared" si="88"/>
        <v>27.683333333333337</v>
      </c>
      <c r="V541" s="8">
        <f t="shared" si="89"/>
        <v>27.512500000000003</v>
      </c>
    </row>
    <row r="542" spans="1:22" ht="13.5" x14ac:dyDescent="0.25">
      <c r="A542" s="3">
        <f>RSI!A542</f>
        <v>42793</v>
      </c>
      <c r="B542" s="2">
        <f>RSI!B542</f>
        <v>7.33</v>
      </c>
      <c r="C542" s="2">
        <f>RSI!I542</f>
        <v>54.20093705276782</v>
      </c>
      <c r="D542" s="2">
        <f>MACD!E542</f>
        <v>6.1989791648574766E-2</v>
      </c>
      <c r="E542" s="2">
        <f>MACD!F542</f>
        <v>5.8072163526057388E-2</v>
      </c>
      <c r="F542" s="2">
        <f>'Moving Avg'!D542</f>
        <v>7.33</v>
      </c>
      <c r="G542" s="2">
        <f>'Moving Avg'!F542</f>
        <v>7.3505000000000011</v>
      </c>
      <c r="H542" s="2">
        <f>'Moving Avg'!G542</f>
        <v>7.2775999999999961</v>
      </c>
      <c r="I542" s="2">
        <f>'Moving Avg'!H542</f>
        <v>6.1078499999999956</v>
      </c>
      <c r="J542" s="6" t="str">
        <f>OBV!F542</f>
        <v>NEUTRAL</v>
      </c>
      <c r="K542" s="6" t="str">
        <f>OBV!G542</f>
        <v>NEUTRAL</v>
      </c>
      <c r="L542" s="6" t="str">
        <f>OBV!H542</f>
        <v>NEUTRAL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33</v>
      </c>
      <c r="Q542" s="9">
        <f t="shared" si="84"/>
        <v>21.2</v>
      </c>
      <c r="R542" s="9">
        <f t="shared" si="85"/>
        <v>30.75</v>
      </c>
      <c r="S542" s="9">
        <f t="shared" si="86"/>
        <v>31.1</v>
      </c>
      <c r="T542" s="9">
        <f t="shared" si="87"/>
        <v>27</v>
      </c>
      <c r="U542" s="8">
        <f t="shared" si="88"/>
        <v>27.683333333333337</v>
      </c>
      <c r="V542" s="8">
        <f t="shared" si="89"/>
        <v>27.512500000000003</v>
      </c>
    </row>
    <row r="543" spans="1:22" ht="13.5" x14ac:dyDescent="0.25">
      <c r="A543" s="3">
        <f>RSI!A543</f>
        <v>42794</v>
      </c>
      <c r="B543" s="2">
        <f>RSI!B543</f>
        <v>7.33</v>
      </c>
      <c r="C543" s="2">
        <f>RSI!I543</f>
        <v>54.20093705276782</v>
      </c>
      <c r="D543" s="2">
        <f>MACD!E543</f>
        <v>6.2983148700978653E-2</v>
      </c>
      <c r="E543" s="2">
        <f>MACD!F543</f>
        <v>5.9054360561041644E-2</v>
      </c>
      <c r="F543" s="2">
        <f>'Moving Avg'!D543</f>
        <v>7.33</v>
      </c>
      <c r="G543" s="2">
        <f>'Moving Avg'!F543</f>
        <v>7.3500000000000014</v>
      </c>
      <c r="H543" s="2">
        <f>'Moving Avg'!G543</f>
        <v>7.2991999999999964</v>
      </c>
      <c r="I543" s="2">
        <f>'Moving Avg'!H543</f>
        <v>6.1154499999999938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33</v>
      </c>
      <c r="Q543" s="9">
        <f t="shared" si="84"/>
        <v>21.2</v>
      </c>
      <c r="R543" s="9">
        <f t="shared" si="85"/>
        <v>30.75</v>
      </c>
      <c r="S543" s="9">
        <f t="shared" si="86"/>
        <v>31.1</v>
      </c>
      <c r="T543" s="9">
        <f t="shared" si="87"/>
        <v>27</v>
      </c>
      <c r="U543" s="8">
        <f t="shared" si="88"/>
        <v>27.683333333333337</v>
      </c>
      <c r="V543" s="8">
        <f t="shared" si="89"/>
        <v>27.512500000000003</v>
      </c>
    </row>
    <row r="544" spans="1:22" ht="13.5" x14ac:dyDescent="0.25">
      <c r="A544" s="3">
        <f>RSI!A544</f>
        <v>42795</v>
      </c>
      <c r="B544" s="2">
        <f>RSI!B544</f>
        <v>7.28</v>
      </c>
      <c r="C544" s="2">
        <f>RSI!I544</f>
        <v>44.756152439189179</v>
      </c>
      <c r="D544" s="2">
        <f>MACD!E544</f>
        <v>5.8200358372223704E-2</v>
      </c>
      <c r="E544" s="2">
        <f>MACD!F544</f>
        <v>5.8883560123278056E-2</v>
      </c>
      <c r="F544" s="2">
        <f>'Moving Avg'!D544</f>
        <v>7.32</v>
      </c>
      <c r="G544" s="2">
        <f>'Moving Avg'!F544</f>
        <v>7.3469999999999995</v>
      </c>
      <c r="H544" s="2">
        <f>'Moving Avg'!G544</f>
        <v>7.3187999999999969</v>
      </c>
      <c r="I544" s="2">
        <f>'Moving Avg'!H544</f>
        <v>6.1219499999999947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0"/>
        <v>25</v>
      </c>
      <c r="N544" s="8">
        <f t="shared" si="81"/>
        <v>45</v>
      </c>
      <c r="O544" s="8">
        <f t="shared" si="82"/>
        <v>50</v>
      </c>
      <c r="P544" s="8">
        <f t="shared" si="83"/>
        <v>16.5</v>
      </c>
      <c r="Q544" s="9">
        <f t="shared" si="84"/>
        <v>34.475000000000001</v>
      </c>
      <c r="R544" s="9">
        <f t="shared" si="85"/>
        <v>35.625</v>
      </c>
      <c r="S544" s="9">
        <f t="shared" si="86"/>
        <v>30.425000000000001</v>
      </c>
      <c r="T544" s="9">
        <f t="shared" si="87"/>
        <v>34.125</v>
      </c>
      <c r="U544" s="8">
        <f t="shared" si="88"/>
        <v>33.508333333333333</v>
      </c>
      <c r="V544" s="8">
        <f t="shared" si="89"/>
        <v>33.662499999999994</v>
      </c>
    </row>
    <row r="545" spans="1:22" ht="13.5" x14ac:dyDescent="0.25">
      <c r="A545" s="3">
        <f>RSI!A545</f>
        <v>42796</v>
      </c>
      <c r="B545" s="2">
        <f>RSI!B545</f>
        <v>7.28</v>
      </c>
      <c r="C545" s="2">
        <f>RSI!I545</f>
        <v>44.756152439189179</v>
      </c>
      <c r="D545" s="2">
        <f>MACD!E545</f>
        <v>5.4359706594740764E-2</v>
      </c>
      <c r="E545" s="2">
        <f>MACD!F545</f>
        <v>5.7978789417570606E-2</v>
      </c>
      <c r="F545" s="2">
        <f>'Moving Avg'!D545</f>
        <v>7.3100000000000005</v>
      </c>
      <c r="G545" s="2">
        <f>'Moving Avg'!F545</f>
        <v>7.3459999999999992</v>
      </c>
      <c r="H545" s="2">
        <f>'Moving Avg'!G545</f>
        <v>7.3383999999999956</v>
      </c>
      <c r="I545" s="2">
        <f>'Moving Avg'!H545</f>
        <v>6.1284999999999945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25</v>
      </c>
      <c r="N545" s="8">
        <f t="shared" si="81"/>
        <v>45</v>
      </c>
      <c r="O545" s="8">
        <f t="shared" si="82"/>
        <v>50</v>
      </c>
      <c r="P545" s="8">
        <f t="shared" si="83"/>
        <v>16.5</v>
      </c>
      <c r="Q545" s="9">
        <f t="shared" si="84"/>
        <v>34.475000000000001</v>
      </c>
      <c r="R545" s="9">
        <f t="shared" si="85"/>
        <v>35.625</v>
      </c>
      <c r="S545" s="9">
        <f t="shared" si="86"/>
        <v>30.425000000000001</v>
      </c>
      <c r="T545" s="9">
        <f t="shared" si="87"/>
        <v>34.125</v>
      </c>
      <c r="U545" s="8">
        <f t="shared" si="88"/>
        <v>33.508333333333333</v>
      </c>
      <c r="V545" s="8">
        <f t="shared" si="89"/>
        <v>33.662499999999994</v>
      </c>
    </row>
    <row r="546" spans="1:22" ht="13.5" x14ac:dyDescent="0.25">
      <c r="A546" s="3">
        <f>RSI!A546</f>
        <v>42797</v>
      </c>
      <c r="B546" s="2">
        <f>RSI!B546</f>
        <v>7.27</v>
      </c>
      <c r="C546" s="2">
        <f>RSI!I546</f>
        <v>43.01743451150314</v>
      </c>
      <c r="D546" s="2">
        <f>MACD!E546</f>
        <v>5.2041706409022837E-2</v>
      </c>
      <c r="E546" s="2">
        <f>MACD!F546</f>
        <v>5.6791372815861052E-2</v>
      </c>
      <c r="F546" s="2">
        <f>'Moving Avg'!D546</f>
        <v>7.298</v>
      </c>
      <c r="G546" s="2">
        <f>'Moving Avg'!F546</f>
        <v>7.3444999999999991</v>
      </c>
      <c r="H546" s="2">
        <f>'Moving Avg'!G546</f>
        <v>7.3521999999999954</v>
      </c>
      <c r="I546" s="2">
        <f>'Moving Avg'!H546</f>
        <v>6.1349999999999936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25</v>
      </c>
      <c r="N546" s="8">
        <f t="shared" si="81"/>
        <v>45</v>
      </c>
      <c r="O546" s="8">
        <f t="shared" si="82"/>
        <v>50</v>
      </c>
      <c r="P546" s="8">
        <f t="shared" si="83"/>
        <v>16.5</v>
      </c>
      <c r="Q546" s="9">
        <f t="shared" si="84"/>
        <v>34.475000000000001</v>
      </c>
      <c r="R546" s="9">
        <f t="shared" si="85"/>
        <v>35.625</v>
      </c>
      <c r="S546" s="9">
        <f t="shared" si="86"/>
        <v>30.425000000000001</v>
      </c>
      <c r="T546" s="9">
        <f t="shared" si="87"/>
        <v>34.125</v>
      </c>
      <c r="U546" s="8">
        <f t="shared" si="88"/>
        <v>33.508333333333333</v>
      </c>
      <c r="V546" s="8">
        <f t="shared" si="89"/>
        <v>33.662499999999994</v>
      </c>
    </row>
    <row r="547" spans="1:22" ht="13.5" x14ac:dyDescent="0.25">
      <c r="A547" s="3">
        <f>RSI!A547</f>
        <v>42800</v>
      </c>
      <c r="B547" s="2">
        <f>RSI!B547</f>
        <v>7.27</v>
      </c>
      <c r="C547" s="2">
        <f>RSI!I547</f>
        <v>43.01743451150314</v>
      </c>
      <c r="D547" s="2">
        <f>MACD!E547</f>
        <v>5.0316302201876439E-2</v>
      </c>
      <c r="E547" s="2">
        <f>MACD!F547</f>
        <v>5.5496358693064136E-2</v>
      </c>
      <c r="F547" s="2">
        <f>'Moving Avg'!D547</f>
        <v>7.2859999999999996</v>
      </c>
      <c r="G547" s="2">
        <f>'Moving Avg'!F547</f>
        <v>7.3379999999999992</v>
      </c>
      <c r="H547" s="2">
        <f>'Moving Avg'!G547</f>
        <v>7.3579999999999952</v>
      </c>
      <c r="I547" s="2">
        <f>'Moving Avg'!H547</f>
        <v>6.1423499999999933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  <c r="M547" s="8">
        <f t="shared" si="80"/>
        <v>25</v>
      </c>
      <c r="N547" s="8">
        <f t="shared" si="81"/>
        <v>45</v>
      </c>
      <c r="O547" s="8">
        <f t="shared" si="82"/>
        <v>50</v>
      </c>
      <c r="P547" s="8">
        <f t="shared" si="83"/>
        <v>16.5</v>
      </c>
      <c r="Q547" s="9">
        <f t="shared" si="84"/>
        <v>34.475000000000001</v>
      </c>
      <c r="R547" s="9">
        <f t="shared" si="85"/>
        <v>35.625</v>
      </c>
      <c r="S547" s="9">
        <f t="shared" si="86"/>
        <v>30.425000000000001</v>
      </c>
      <c r="T547" s="9">
        <f t="shared" si="87"/>
        <v>34.125</v>
      </c>
      <c r="U547" s="8">
        <f t="shared" si="88"/>
        <v>33.508333333333333</v>
      </c>
      <c r="V547" s="8">
        <f t="shared" si="89"/>
        <v>33.662499999999994</v>
      </c>
    </row>
    <row r="548" spans="1:22" ht="13.5" x14ac:dyDescent="0.25">
      <c r="A548" s="3">
        <f>RSI!A548</f>
        <v>42801</v>
      </c>
      <c r="B548" s="2">
        <f>RSI!B548</f>
        <v>7.27</v>
      </c>
      <c r="C548" s="2">
        <f>RSI!I548</f>
        <v>43.01743451150314</v>
      </c>
      <c r="D548" s="2">
        <f>MACD!E548</f>
        <v>4.9074845319332816E-2</v>
      </c>
      <c r="E548" s="2">
        <f>MACD!F548</f>
        <v>5.4212056018317877E-2</v>
      </c>
      <c r="F548" s="2">
        <f>'Moving Avg'!D548</f>
        <v>7.2739999999999991</v>
      </c>
      <c r="G548" s="2">
        <f>'Moving Avg'!F548</f>
        <v>7.331500000000001</v>
      </c>
      <c r="H548" s="2">
        <f>'Moving Avg'!G548</f>
        <v>7.359599999999995</v>
      </c>
      <c r="I548" s="2">
        <f>'Moving Avg'!H548</f>
        <v>6.1488499999999933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  <c r="M548" s="8">
        <f t="shared" si="80"/>
        <v>25</v>
      </c>
      <c r="N548" s="8">
        <f t="shared" si="81"/>
        <v>45</v>
      </c>
      <c r="O548" s="8">
        <f t="shared" si="82"/>
        <v>50</v>
      </c>
      <c r="P548" s="8">
        <f t="shared" si="83"/>
        <v>16.5</v>
      </c>
      <c r="Q548" s="9">
        <f t="shared" si="84"/>
        <v>34.475000000000001</v>
      </c>
      <c r="R548" s="9">
        <f t="shared" si="85"/>
        <v>35.625</v>
      </c>
      <c r="S548" s="9">
        <f t="shared" si="86"/>
        <v>30.425000000000001</v>
      </c>
      <c r="T548" s="9">
        <f t="shared" si="87"/>
        <v>34.125</v>
      </c>
      <c r="U548" s="8">
        <f t="shared" si="88"/>
        <v>33.508333333333333</v>
      </c>
      <c r="V548" s="8">
        <f t="shared" si="89"/>
        <v>33.662499999999994</v>
      </c>
    </row>
    <row r="549" spans="1:22" ht="13.5" x14ac:dyDescent="0.25">
      <c r="A549" s="3">
        <f>RSI!A549</f>
        <v>42802</v>
      </c>
      <c r="B549" s="2">
        <f>RSI!B549</f>
        <v>7.26</v>
      </c>
      <c r="C549" s="2">
        <f>RSI!I549</f>
        <v>41.026771353508302</v>
      </c>
      <c r="D549" s="2">
        <f>MACD!E549</f>
        <v>4.8967437843615791E-2</v>
      </c>
      <c r="E549" s="2">
        <f>MACD!F549</f>
        <v>5.3163132383377457E-2</v>
      </c>
      <c r="F549" s="2">
        <f>'Moving Avg'!D549</f>
        <v>7.2700000000000005</v>
      </c>
      <c r="G549" s="2">
        <f>'Moving Avg'!F549</f>
        <v>7.3244999999999987</v>
      </c>
      <c r="H549" s="2">
        <f>'Moving Avg'!G549</f>
        <v>7.3609999999999944</v>
      </c>
      <c r="I549" s="2">
        <f>'Moving Avg'!H549</f>
        <v>6.1552999999999933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  <c r="M549" s="8">
        <f t="shared" si="80"/>
        <v>25</v>
      </c>
      <c r="N549" s="8">
        <f t="shared" si="81"/>
        <v>45</v>
      </c>
      <c r="O549" s="8">
        <f t="shared" si="82"/>
        <v>50</v>
      </c>
      <c r="P549" s="8">
        <f t="shared" si="83"/>
        <v>16.5</v>
      </c>
      <c r="Q549" s="9">
        <f t="shared" si="84"/>
        <v>34.475000000000001</v>
      </c>
      <c r="R549" s="9">
        <f t="shared" si="85"/>
        <v>35.625</v>
      </c>
      <c r="S549" s="9">
        <f t="shared" si="86"/>
        <v>30.425000000000001</v>
      </c>
      <c r="T549" s="9">
        <f t="shared" si="87"/>
        <v>34.125</v>
      </c>
      <c r="U549" s="8">
        <f t="shared" si="88"/>
        <v>33.508333333333333</v>
      </c>
      <c r="V549" s="8">
        <f t="shared" si="89"/>
        <v>33.662499999999994</v>
      </c>
    </row>
    <row r="550" spans="1:22" ht="13.5" x14ac:dyDescent="0.25">
      <c r="A550" s="3">
        <f>RSI!A550</f>
        <v>42803</v>
      </c>
      <c r="B550" s="2">
        <f>RSI!B550</f>
        <v>7.26</v>
      </c>
      <c r="C550" s="2">
        <f>RSI!I550</f>
        <v>41.026771353508288</v>
      </c>
      <c r="D550" s="2">
        <f>MACD!E550</f>
        <v>4.9122974005449294E-2</v>
      </c>
      <c r="E550" s="2">
        <f>MACD!F550</f>
        <v>5.2355100707791827E-2</v>
      </c>
      <c r="F550" s="2">
        <f>'Moving Avg'!D550</f>
        <v>7.266</v>
      </c>
      <c r="G550" s="2">
        <f>'Moving Avg'!F550</f>
        <v>7.3179999999999978</v>
      </c>
      <c r="H550" s="2">
        <f>'Moving Avg'!G550</f>
        <v>7.3625999999999951</v>
      </c>
      <c r="I550" s="2">
        <f>'Moving Avg'!H550</f>
        <v>6.1619999999999928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  <c r="M550" s="8">
        <f t="shared" si="80"/>
        <v>25</v>
      </c>
      <c r="N550" s="8">
        <f t="shared" si="81"/>
        <v>45</v>
      </c>
      <c r="O550" s="8">
        <f t="shared" si="82"/>
        <v>50</v>
      </c>
      <c r="P550" s="8">
        <f t="shared" si="83"/>
        <v>16.5</v>
      </c>
      <c r="Q550" s="9">
        <f t="shared" si="84"/>
        <v>34.475000000000001</v>
      </c>
      <c r="R550" s="9">
        <f t="shared" si="85"/>
        <v>35.625</v>
      </c>
      <c r="S550" s="9">
        <f t="shared" si="86"/>
        <v>30.425000000000001</v>
      </c>
      <c r="T550" s="9">
        <f t="shared" si="87"/>
        <v>34.125</v>
      </c>
      <c r="U550" s="8">
        <f t="shared" si="88"/>
        <v>33.508333333333333</v>
      </c>
      <c r="V550" s="8">
        <f t="shared" si="89"/>
        <v>33.662499999999994</v>
      </c>
    </row>
    <row r="551" spans="1:22" ht="13.5" x14ac:dyDescent="0.25">
      <c r="A551" s="3">
        <f>RSI!A551</f>
        <v>42804</v>
      </c>
      <c r="B551" s="2">
        <f>RSI!B551</f>
        <v>7.26</v>
      </c>
      <c r="C551" s="2">
        <f>RSI!I551</f>
        <v>41.026771353508288</v>
      </c>
      <c r="D551" s="2">
        <f>MACD!E551</f>
        <v>4.9482747647848768E-2</v>
      </c>
      <c r="E551" s="2">
        <f>MACD!F551</f>
        <v>5.1780630095803221E-2</v>
      </c>
      <c r="F551" s="2">
        <f>'Moving Avg'!D551</f>
        <v>7.2639999999999985</v>
      </c>
      <c r="G551" s="2">
        <f>'Moving Avg'!F551</f>
        <v>7.3114999999999979</v>
      </c>
      <c r="H551" s="2">
        <f>'Moving Avg'!G551</f>
        <v>7.3557999999999959</v>
      </c>
      <c r="I551" s="2">
        <f>'Moving Avg'!H551</f>
        <v>6.1687999999999921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45</v>
      </c>
      <c r="O551" s="8">
        <f t="shared" si="82"/>
        <v>50</v>
      </c>
      <c r="P551" s="8">
        <f t="shared" si="83"/>
        <v>16.5</v>
      </c>
      <c r="Q551" s="9">
        <f t="shared" si="84"/>
        <v>34.475000000000001</v>
      </c>
      <c r="R551" s="9">
        <f t="shared" si="85"/>
        <v>35.625</v>
      </c>
      <c r="S551" s="9">
        <f t="shared" si="86"/>
        <v>30.425000000000001</v>
      </c>
      <c r="T551" s="9">
        <f t="shared" si="87"/>
        <v>34.125</v>
      </c>
      <c r="U551" s="8">
        <f t="shared" si="88"/>
        <v>33.508333333333333</v>
      </c>
      <c r="V551" s="8">
        <f t="shared" si="89"/>
        <v>33.662499999999994</v>
      </c>
    </row>
    <row r="552" spans="1:22" ht="13.5" x14ac:dyDescent="0.25">
      <c r="A552" s="3">
        <f>RSI!A552</f>
        <v>42807</v>
      </c>
      <c r="B552" s="2">
        <f>RSI!B552</f>
        <v>7.25</v>
      </c>
      <c r="C552" s="2">
        <f>RSI!I552</f>
        <v>38.785098554107456</v>
      </c>
      <c r="D552" s="2">
        <f>MACD!E552</f>
        <v>5.0739177166562399E-2</v>
      </c>
      <c r="E552" s="2">
        <f>MACD!F552</f>
        <v>5.1572339509955059E-2</v>
      </c>
      <c r="F552" s="2">
        <f>'Moving Avg'!D552</f>
        <v>7.26</v>
      </c>
      <c r="G552" s="2">
        <f>'Moving Avg'!F552</f>
        <v>7.3044999999999991</v>
      </c>
      <c r="H552" s="2">
        <f>'Moving Avg'!G552</f>
        <v>7.3489999999999966</v>
      </c>
      <c r="I552" s="2">
        <f>'Moving Avg'!H552</f>
        <v>6.1755499999999923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  <c r="M552" s="8">
        <f t="shared" si="80"/>
        <v>25</v>
      </c>
      <c r="N552" s="8">
        <f t="shared" si="81"/>
        <v>45</v>
      </c>
      <c r="O552" s="8">
        <f t="shared" si="82"/>
        <v>50</v>
      </c>
      <c r="P552" s="8">
        <f t="shared" si="83"/>
        <v>16.5</v>
      </c>
      <c r="Q552" s="9">
        <f t="shared" si="84"/>
        <v>34.475000000000001</v>
      </c>
      <c r="R552" s="9">
        <f t="shared" si="85"/>
        <v>35.625</v>
      </c>
      <c r="S552" s="9">
        <f t="shared" si="86"/>
        <v>30.425000000000001</v>
      </c>
      <c r="T552" s="9">
        <f t="shared" si="87"/>
        <v>34.125</v>
      </c>
      <c r="U552" s="8">
        <f t="shared" si="88"/>
        <v>33.508333333333333</v>
      </c>
      <c r="V552" s="8">
        <f t="shared" si="89"/>
        <v>33.662499999999994</v>
      </c>
    </row>
    <row r="553" spans="1:22" ht="13.5" x14ac:dyDescent="0.25">
      <c r="A553" s="3">
        <f>RSI!A553</f>
        <v>42808</v>
      </c>
      <c r="B553" s="2">
        <f>RSI!B553</f>
        <v>7.25</v>
      </c>
      <c r="C553" s="2">
        <f>RSI!I553</f>
        <v>38.785098554107456</v>
      </c>
      <c r="D553" s="2">
        <f>MACD!E553</f>
        <v>5.205701593858425E-2</v>
      </c>
      <c r="E553" s="2">
        <f>MACD!F553</f>
        <v>5.1669274795680897E-2</v>
      </c>
      <c r="F553" s="2">
        <f>'Moving Avg'!D553</f>
        <v>7.2560000000000002</v>
      </c>
      <c r="G553" s="2">
        <f>'Moving Avg'!F553</f>
        <v>7.2974999999999994</v>
      </c>
      <c r="H553" s="2">
        <f>'Moving Avg'!G553</f>
        <v>7.3421999999999965</v>
      </c>
      <c r="I553" s="2">
        <f>'Moving Avg'!H553</f>
        <v>6.1827999999999932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  <c r="M553" s="8">
        <f t="shared" si="80"/>
        <v>25</v>
      </c>
      <c r="N553" s="8">
        <f t="shared" si="81"/>
        <v>0</v>
      </c>
      <c r="O553" s="8">
        <f t="shared" si="82"/>
        <v>50</v>
      </c>
      <c r="P553" s="8">
        <f t="shared" si="83"/>
        <v>16.5</v>
      </c>
      <c r="Q553" s="9">
        <f t="shared" si="84"/>
        <v>18.725000000000001</v>
      </c>
      <c r="R553" s="9">
        <f t="shared" si="85"/>
        <v>26.625</v>
      </c>
      <c r="S553" s="9">
        <f t="shared" si="86"/>
        <v>23.675000000000001</v>
      </c>
      <c r="T553" s="9">
        <f t="shared" si="87"/>
        <v>22.875</v>
      </c>
      <c r="U553" s="8">
        <f t="shared" si="88"/>
        <v>23.008333333333336</v>
      </c>
      <c r="V553" s="8">
        <f t="shared" si="89"/>
        <v>22.975000000000001</v>
      </c>
    </row>
    <row r="554" spans="1:22" ht="13.5" x14ac:dyDescent="0.25">
      <c r="A554" s="3">
        <f>RSI!A554</f>
        <v>42809</v>
      </c>
      <c r="B554" s="2">
        <f>RSI!B554</f>
        <v>7.25</v>
      </c>
      <c r="C554" s="2">
        <f>RSI!I554</f>
        <v>38.785098554107456</v>
      </c>
      <c r="D554" s="2">
        <f>MACD!E554</f>
        <v>4.5715641575483801E-2</v>
      </c>
      <c r="E554" s="2">
        <f>MACD!F554</f>
        <v>5.0478548151641482E-2</v>
      </c>
      <c r="F554" s="2">
        <f>'Moving Avg'!D554</f>
        <v>7.2539999999999996</v>
      </c>
      <c r="G554" s="2">
        <f>'Moving Avg'!F554</f>
        <v>7.2934999999999999</v>
      </c>
      <c r="H554" s="2">
        <f>'Moving Avg'!G554</f>
        <v>7.3355999999999968</v>
      </c>
      <c r="I554" s="2">
        <f>'Moving Avg'!H554</f>
        <v>6.1900499999999932</v>
      </c>
      <c r="J554" s="6" t="str">
        <f>OBV!F554</f>
        <v>BEARISH</v>
      </c>
      <c r="K554" s="6" t="str">
        <f>OBV!G554</f>
        <v>NEUTRAL</v>
      </c>
      <c r="L554" s="6" t="str">
        <f>OBV!H554</f>
        <v>CONFIRMED BEARISH</v>
      </c>
      <c r="M554" s="8">
        <f t="shared" si="80"/>
        <v>25</v>
      </c>
      <c r="N554" s="8">
        <f t="shared" si="81"/>
        <v>45</v>
      </c>
      <c r="O554" s="8">
        <f t="shared" si="82"/>
        <v>50</v>
      </c>
      <c r="P554" s="8">
        <f t="shared" si="83"/>
        <v>16.5</v>
      </c>
      <c r="Q554" s="9">
        <f t="shared" si="84"/>
        <v>34.475000000000001</v>
      </c>
      <c r="R554" s="9">
        <f t="shared" si="85"/>
        <v>35.625</v>
      </c>
      <c r="S554" s="9">
        <f t="shared" si="86"/>
        <v>30.425000000000001</v>
      </c>
      <c r="T554" s="9">
        <f t="shared" si="87"/>
        <v>34.125</v>
      </c>
      <c r="U554" s="8">
        <f t="shared" si="88"/>
        <v>33.508333333333333</v>
      </c>
      <c r="V554" s="8">
        <f t="shared" si="89"/>
        <v>33.662499999999994</v>
      </c>
    </row>
    <row r="555" spans="1:22" ht="13.5" x14ac:dyDescent="0.25">
      <c r="A555" s="3">
        <f>RSI!A555</f>
        <v>42810</v>
      </c>
      <c r="B555" s="2">
        <f>RSI!B555</f>
        <v>7.24</v>
      </c>
      <c r="C555" s="2">
        <f>RSI!I555</f>
        <v>36.307370019256709</v>
      </c>
      <c r="D555" s="2">
        <f>MACD!E555</f>
        <v>4.1308973438291652E-2</v>
      </c>
      <c r="E555" s="2">
        <f>MACD!F555</f>
        <v>4.864463320897152E-2</v>
      </c>
      <c r="F555" s="2">
        <f>'Moving Avg'!D555</f>
        <v>7.25</v>
      </c>
      <c r="G555" s="2">
        <f>'Moving Avg'!F555</f>
        <v>7.2889999999999997</v>
      </c>
      <c r="H555" s="2">
        <f>'Moving Avg'!G555</f>
        <v>7.3301999999999978</v>
      </c>
      <c r="I555" s="2">
        <f>'Moving Avg'!H555</f>
        <v>6.197749999999993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  <c r="M555" s="8">
        <f t="shared" si="80"/>
        <v>25</v>
      </c>
      <c r="N555" s="8">
        <f t="shared" si="81"/>
        <v>45</v>
      </c>
      <c r="O555" s="8">
        <f t="shared" si="82"/>
        <v>50</v>
      </c>
      <c r="P555" s="8">
        <f t="shared" si="83"/>
        <v>16.5</v>
      </c>
      <c r="Q555" s="9">
        <f t="shared" si="84"/>
        <v>34.475000000000001</v>
      </c>
      <c r="R555" s="9">
        <f t="shared" si="85"/>
        <v>35.625</v>
      </c>
      <c r="S555" s="9">
        <f t="shared" si="86"/>
        <v>30.425000000000001</v>
      </c>
      <c r="T555" s="9">
        <f t="shared" si="87"/>
        <v>34.125</v>
      </c>
      <c r="U555" s="8">
        <f t="shared" si="88"/>
        <v>33.508333333333333</v>
      </c>
      <c r="V555" s="8">
        <f t="shared" si="89"/>
        <v>33.662499999999994</v>
      </c>
    </row>
    <row r="556" spans="1:22" ht="13.5" x14ac:dyDescent="0.25">
      <c r="A556" s="3">
        <f>RSI!A556</f>
        <v>42811</v>
      </c>
      <c r="B556" s="2">
        <f>RSI!B556</f>
        <v>7.24</v>
      </c>
      <c r="C556" s="2">
        <f>RSI!I556</f>
        <v>36.307370019256709</v>
      </c>
      <c r="D556" s="2">
        <f>MACD!E556</f>
        <v>3.6303077052306065E-2</v>
      </c>
      <c r="E556" s="2">
        <f>MACD!F556</f>
        <v>4.6176321977638428E-2</v>
      </c>
      <c r="F556" s="2">
        <f>'Moving Avg'!D556</f>
        <v>7.2460000000000004</v>
      </c>
      <c r="G556" s="2">
        <f>'Moving Avg'!F556</f>
        <v>7.2844999999999995</v>
      </c>
      <c r="H556" s="2">
        <f>'Moving Avg'!G556</f>
        <v>7.3241999999999985</v>
      </c>
      <c r="I556" s="2">
        <f>'Moving Avg'!H556</f>
        <v>6.2054499999999919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0"/>
        <v>25</v>
      </c>
      <c r="N556" s="8">
        <f t="shared" si="81"/>
        <v>45</v>
      </c>
      <c r="O556" s="8">
        <f t="shared" si="82"/>
        <v>50</v>
      </c>
      <c r="P556" s="8">
        <f t="shared" si="83"/>
        <v>16.5</v>
      </c>
      <c r="Q556" s="9">
        <f t="shared" si="84"/>
        <v>34.475000000000001</v>
      </c>
      <c r="R556" s="9">
        <f t="shared" si="85"/>
        <v>35.625</v>
      </c>
      <c r="S556" s="9">
        <f t="shared" si="86"/>
        <v>30.425000000000001</v>
      </c>
      <c r="T556" s="9">
        <f t="shared" si="87"/>
        <v>34.125</v>
      </c>
      <c r="U556" s="8">
        <f t="shared" si="88"/>
        <v>33.508333333333333</v>
      </c>
      <c r="V556" s="8">
        <f t="shared" si="89"/>
        <v>33.662499999999994</v>
      </c>
    </row>
    <row r="557" spans="1:22" ht="13.5" x14ac:dyDescent="0.25">
      <c r="A557" s="3">
        <f>RSI!A557</f>
        <v>42815</v>
      </c>
      <c r="B557" s="2">
        <f>RSI!B557</f>
        <v>7.24</v>
      </c>
      <c r="C557" s="2">
        <f>RSI!I557</f>
        <v>36.307370019256709</v>
      </c>
      <c r="D557" s="2">
        <f>MACD!E557</f>
        <v>3.2309248521379175E-2</v>
      </c>
      <c r="E557" s="2">
        <f>MACD!F557</f>
        <v>4.3402907286386579E-2</v>
      </c>
      <c r="F557" s="2">
        <f>'Moving Avg'!D557</f>
        <v>7.2440000000000015</v>
      </c>
      <c r="G557" s="2">
        <f>'Moving Avg'!F557</f>
        <v>7.2800000000000011</v>
      </c>
      <c r="H557" s="2">
        <f>'Moving Avg'!G557</f>
        <v>7.3219999999999992</v>
      </c>
      <c r="I557" s="2">
        <f>'Moving Avg'!H557</f>
        <v>6.2131499999999917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  <c r="M557" s="8">
        <f t="shared" si="80"/>
        <v>25</v>
      </c>
      <c r="N557" s="8">
        <f t="shared" si="81"/>
        <v>45</v>
      </c>
      <c r="O557" s="8">
        <f t="shared" si="82"/>
        <v>50</v>
      </c>
      <c r="P557" s="8">
        <f t="shared" si="83"/>
        <v>16.5</v>
      </c>
      <c r="Q557" s="9">
        <f t="shared" si="84"/>
        <v>34.475000000000001</v>
      </c>
      <c r="R557" s="9">
        <f t="shared" si="85"/>
        <v>35.625</v>
      </c>
      <c r="S557" s="9">
        <f t="shared" si="86"/>
        <v>30.425000000000001</v>
      </c>
      <c r="T557" s="9">
        <f t="shared" si="87"/>
        <v>34.125</v>
      </c>
      <c r="U557" s="8">
        <f t="shared" si="88"/>
        <v>33.508333333333333</v>
      </c>
      <c r="V557" s="8">
        <f t="shared" si="89"/>
        <v>33.662499999999994</v>
      </c>
    </row>
    <row r="558" spans="1:22" ht="13.5" x14ac:dyDescent="0.25">
      <c r="A558" s="3">
        <f>RSI!A558</f>
        <v>42816</v>
      </c>
      <c r="B558" s="2">
        <f>RSI!B558</f>
        <v>7.24</v>
      </c>
      <c r="C558" s="2">
        <f>RSI!I558</f>
        <v>36.307370019256723</v>
      </c>
      <c r="D558" s="2">
        <f>MACD!E558</f>
        <v>2.9153864361576964E-2</v>
      </c>
      <c r="E558" s="2">
        <f>MACD!F558</f>
        <v>4.0553098701424657E-2</v>
      </c>
      <c r="F558" s="2">
        <f>'Moving Avg'!D558</f>
        <v>7.242</v>
      </c>
      <c r="G558" s="2">
        <f>'Moving Avg'!F558</f>
        <v>7.275500000000001</v>
      </c>
      <c r="H558" s="2">
        <f>'Moving Avg'!G558</f>
        <v>7.319799999999999</v>
      </c>
      <c r="I558" s="2">
        <f>'Moving Avg'!H558</f>
        <v>6.2208499999999924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45</v>
      </c>
      <c r="O558" s="8">
        <f t="shared" si="82"/>
        <v>50</v>
      </c>
      <c r="P558" s="8">
        <f t="shared" si="83"/>
        <v>16.5</v>
      </c>
      <c r="Q558" s="9">
        <f t="shared" si="84"/>
        <v>34.475000000000001</v>
      </c>
      <c r="R558" s="9">
        <f t="shared" si="85"/>
        <v>35.625</v>
      </c>
      <c r="S558" s="9">
        <f t="shared" si="86"/>
        <v>30.425000000000001</v>
      </c>
      <c r="T558" s="9">
        <f t="shared" si="87"/>
        <v>34.125</v>
      </c>
      <c r="U558" s="8">
        <f t="shared" si="88"/>
        <v>33.508333333333333</v>
      </c>
      <c r="V558" s="8">
        <f t="shared" si="89"/>
        <v>33.662499999999994</v>
      </c>
    </row>
    <row r="559" spans="1:22" ht="13.5" x14ac:dyDescent="0.25">
      <c r="A559" s="3">
        <f>RSI!A559</f>
        <v>42817</v>
      </c>
      <c r="B559" s="2">
        <f>RSI!B559</f>
        <v>7.24</v>
      </c>
      <c r="C559" s="2">
        <f>RSI!I559</f>
        <v>36.307370019256723</v>
      </c>
      <c r="D559" s="2">
        <f>MACD!E559</f>
        <v>2.5152878317725502E-2</v>
      </c>
      <c r="E559" s="2">
        <f>MACD!F559</f>
        <v>3.747305462468483E-2</v>
      </c>
      <c r="F559" s="2">
        <f>'Moving Avg'!D559</f>
        <v>7.24</v>
      </c>
      <c r="G559" s="2">
        <f>'Moving Avg'!F559</f>
        <v>7.2710000000000008</v>
      </c>
      <c r="H559" s="2">
        <f>'Moving Avg'!G559</f>
        <v>7.3175999999999997</v>
      </c>
      <c r="I559" s="2">
        <f>'Moving Avg'!H559</f>
        <v>6.229049999999992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45</v>
      </c>
      <c r="O559" s="8">
        <f t="shared" si="82"/>
        <v>50</v>
      </c>
      <c r="P559" s="8">
        <f t="shared" si="83"/>
        <v>16.5</v>
      </c>
      <c r="Q559" s="9">
        <f t="shared" si="84"/>
        <v>34.475000000000001</v>
      </c>
      <c r="R559" s="9">
        <f t="shared" si="85"/>
        <v>35.625</v>
      </c>
      <c r="S559" s="9">
        <f t="shared" si="86"/>
        <v>30.425000000000001</v>
      </c>
      <c r="T559" s="9">
        <f t="shared" si="87"/>
        <v>34.125</v>
      </c>
      <c r="U559" s="8">
        <f t="shared" si="88"/>
        <v>33.508333333333333</v>
      </c>
      <c r="V559" s="8">
        <f t="shared" si="89"/>
        <v>33.662499999999994</v>
      </c>
    </row>
    <row r="560" spans="1:22" ht="13.5" x14ac:dyDescent="0.25">
      <c r="A560" s="3">
        <f>RSI!A560</f>
        <v>42818</v>
      </c>
      <c r="B560" s="2">
        <f>RSI!B560</f>
        <v>7.23</v>
      </c>
      <c r="C560" s="2">
        <f>RSI!I560</f>
        <v>33.232185735692084</v>
      </c>
      <c r="D560" s="2">
        <f>MACD!E560</f>
        <v>2.27002211230527E-2</v>
      </c>
      <c r="E560" s="2">
        <f>MACD!F560</f>
        <v>3.4518487924358403E-2</v>
      </c>
      <c r="F560" s="2">
        <f>'Moving Avg'!D560</f>
        <v>7.2379999999999995</v>
      </c>
      <c r="G560" s="2">
        <f>'Moving Avg'!F560</f>
        <v>7.266</v>
      </c>
      <c r="H560" s="2">
        <f>'Moving Avg'!G560</f>
        <v>7.3152000000000008</v>
      </c>
      <c r="I560" s="2">
        <f>'Moving Avg'!H560</f>
        <v>6.2371999999999908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45</v>
      </c>
      <c r="O560" s="8">
        <f t="shared" si="82"/>
        <v>50</v>
      </c>
      <c r="P560" s="8">
        <f t="shared" si="83"/>
        <v>16.5</v>
      </c>
      <c r="Q560" s="9">
        <f t="shared" si="84"/>
        <v>34.475000000000001</v>
      </c>
      <c r="R560" s="9">
        <f t="shared" si="85"/>
        <v>35.625</v>
      </c>
      <c r="S560" s="9">
        <f t="shared" si="86"/>
        <v>30.425000000000001</v>
      </c>
      <c r="T560" s="9">
        <f t="shared" si="87"/>
        <v>34.125</v>
      </c>
      <c r="U560" s="8">
        <f t="shared" si="88"/>
        <v>33.508333333333333</v>
      </c>
      <c r="V560" s="8">
        <f t="shared" si="89"/>
        <v>33.662499999999994</v>
      </c>
    </row>
    <row r="561" spans="1:22" ht="13.5" x14ac:dyDescent="0.25">
      <c r="A561" s="3">
        <f>RSI!A561</f>
        <v>42821</v>
      </c>
      <c r="B561" s="2">
        <f>RSI!B561</f>
        <v>7.22</v>
      </c>
      <c r="C561" s="2">
        <f>RSI!I561</f>
        <v>30.454327652592482</v>
      </c>
      <c r="D561" s="2">
        <f>MACD!E561</f>
        <v>2.1602552709870437E-2</v>
      </c>
      <c r="E561" s="2">
        <f>MACD!F561</f>
        <v>3.1935300881460814E-2</v>
      </c>
      <c r="F561" s="2">
        <f>'Moving Avg'!D561</f>
        <v>7.234</v>
      </c>
      <c r="G561" s="2">
        <f>'Moving Avg'!F561</f>
        <v>7.2604999999999986</v>
      </c>
      <c r="H561" s="2">
        <f>'Moving Avg'!G561</f>
        <v>7.3136000000000028</v>
      </c>
      <c r="I561" s="2">
        <f>'Moving Avg'!H561</f>
        <v>6.2445499999999914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25</v>
      </c>
      <c r="N561" s="8">
        <f t="shared" si="81"/>
        <v>45</v>
      </c>
      <c r="O561" s="8">
        <f t="shared" si="82"/>
        <v>50</v>
      </c>
      <c r="P561" s="8">
        <f t="shared" si="83"/>
        <v>16.5</v>
      </c>
      <c r="Q561" s="9">
        <f t="shared" si="84"/>
        <v>34.475000000000001</v>
      </c>
      <c r="R561" s="9">
        <f t="shared" si="85"/>
        <v>35.625</v>
      </c>
      <c r="S561" s="9">
        <f t="shared" si="86"/>
        <v>30.425000000000001</v>
      </c>
      <c r="T561" s="9">
        <f t="shared" si="87"/>
        <v>34.125</v>
      </c>
      <c r="U561" s="8">
        <f t="shared" si="88"/>
        <v>33.508333333333333</v>
      </c>
      <c r="V561" s="8">
        <f t="shared" si="89"/>
        <v>33.662499999999994</v>
      </c>
    </row>
    <row r="562" spans="1:22" ht="13.5" x14ac:dyDescent="0.25">
      <c r="A562" s="3">
        <f>RSI!A562</f>
        <v>42822</v>
      </c>
      <c r="B562" s="2">
        <f>RSI!B562</f>
        <v>7.22</v>
      </c>
      <c r="C562" s="2">
        <f>RSI!I562</f>
        <v>30.454327652592482</v>
      </c>
      <c r="D562" s="2">
        <f>MACD!E562</f>
        <v>1.9413752070370549E-2</v>
      </c>
      <c r="E562" s="2">
        <f>MACD!F562</f>
        <v>2.9430991119242762E-2</v>
      </c>
      <c r="F562" s="2">
        <f>'Moving Avg'!D562</f>
        <v>7.2299999999999995</v>
      </c>
      <c r="G562" s="2">
        <f>'Moving Avg'!F562</f>
        <v>7.2549999999999981</v>
      </c>
      <c r="H562" s="2">
        <f>'Moving Avg'!G562</f>
        <v>7.3122000000000034</v>
      </c>
      <c r="I562" s="2">
        <f>'Moving Avg'!H562</f>
        <v>6.2519999999999918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16.5</v>
      </c>
      <c r="Q562" s="9">
        <f t="shared" si="84"/>
        <v>34.475000000000001</v>
      </c>
      <c r="R562" s="9">
        <f t="shared" si="85"/>
        <v>35.625</v>
      </c>
      <c r="S562" s="9">
        <f t="shared" si="86"/>
        <v>30.425000000000001</v>
      </c>
      <c r="T562" s="9">
        <f t="shared" si="87"/>
        <v>34.125</v>
      </c>
      <c r="U562" s="8">
        <f t="shared" si="88"/>
        <v>33.508333333333333</v>
      </c>
      <c r="V562" s="8">
        <f t="shared" si="89"/>
        <v>33.662499999999994</v>
      </c>
    </row>
    <row r="563" spans="1:22" ht="13.5" x14ac:dyDescent="0.25">
      <c r="A563" s="3">
        <f>RSI!A563</f>
        <v>42823</v>
      </c>
      <c r="B563" s="2">
        <f>RSI!B563</f>
        <v>7.22</v>
      </c>
      <c r="C563" s="2">
        <f>RSI!I563</f>
        <v>30.454327652592482</v>
      </c>
      <c r="D563" s="2">
        <f>MACD!E563</f>
        <v>1.7819520776512832E-2</v>
      </c>
      <c r="E563" s="2">
        <f>MACD!F563</f>
        <v>2.7108697050696778E-2</v>
      </c>
      <c r="F563" s="2">
        <f>'Moving Avg'!D563</f>
        <v>7.2260000000000009</v>
      </c>
      <c r="G563" s="2">
        <f>'Moving Avg'!F563</f>
        <v>7.2494999999999994</v>
      </c>
      <c r="H563" s="2">
        <f>'Moving Avg'!G563</f>
        <v>7.3108000000000049</v>
      </c>
      <c r="I563" s="2">
        <f>'Moving Avg'!H563</f>
        <v>6.2593999999999914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45</v>
      </c>
      <c r="O563" s="8">
        <f t="shared" si="82"/>
        <v>50</v>
      </c>
      <c r="P563" s="8">
        <f t="shared" si="83"/>
        <v>16.5</v>
      </c>
      <c r="Q563" s="9">
        <f t="shared" si="84"/>
        <v>34.475000000000001</v>
      </c>
      <c r="R563" s="9">
        <f t="shared" si="85"/>
        <v>35.625</v>
      </c>
      <c r="S563" s="9">
        <f t="shared" si="86"/>
        <v>30.425000000000001</v>
      </c>
      <c r="T563" s="9">
        <f t="shared" si="87"/>
        <v>34.125</v>
      </c>
      <c r="U563" s="8">
        <f t="shared" si="88"/>
        <v>33.508333333333333</v>
      </c>
      <c r="V563" s="8">
        <f t="shared" si="89"/>
        <v>33.662499999999994</v>
      </c>
    </row>
    <row r="564" spans="1:22" ht="13.5" x14ac:dyDescent="0.25">
      <c r="A564" s="3">
        <f>RSI!A564</f>
        <v>42824</v>
      </c>
      <c r="B564" s="2">
        <f>RSI!B564</f>
        <v>7.22</v>
      </c>
      <c r="C564" s="2">
        <f>RSI!I564</f>
        <v>30.454327652592482</v>
      </c>
      <c r="D564" s="2">
        <f>MACD!E564</f>
        <v>1.6709288044555848E-2</v>
      </c>
      <c r="E564" s="2">
        <f>MACD!F564</f>
        <v>2.5028815249468594E-2</v>
      </c>
      <c r="F564" s="2">
        <f>'Moving Avg'!D564</f>
        <v>7.2219999999999995</v>
      </c>
      <c r="G564" s="2">
        <f>'Moving Avg'!F564</f>
        <v>7.2464999999999993</v>
      </c>
      <c r="H564" s="2">
        <f>'Moving Avg'!G564</f>
        <v>7.3102000000000062</v>
      </c>
      <c r="I564" s="2">
        <f>'Moving Avg'!H564</f>
        <v>6.2667999999999919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0"/>
        <v>25</v>
      </c>
      <c r="N564" s="8">
        <f t="shared" si="81"/>
        <v>45</v>
      </c>
      <c r="O564" s="8">
        <f t="shared" si="82"/>
        <v>50</v>
      </c>
      <c r="P564" s="8">
        <f t="shared" si="83"/>
        <v>16.5</v>
      </c>
      <c r="Q564" s="9">
        <f t="shared" si="84"/>
        <v>34.475000000000001</v>
      </c>
      <c r="R564" s="9">
        <f t="shared" si="85"/>
        <v>35.625</v>
      </c>
      <c r="S564" s="9">
        <f t="shared" si="86"/>
        <v>30.425000000000001</v>
      </c>
      <c r="T564" s="9">
        <f t="shared" si="87"/>
        <v>34.125</v>
      </c>
      <c r="U564" s="8">
        <f t="shared" si="88"/>
        <v>33.508333333333333</v>
      </c>
      <c r="V564" s="8">
        <f t="shared" si="89"/>
        <v>33.662499999999994</v>
      </c>
    </row>
    <row r="565" spans="1:22" ht="13.5" x14ac:dyDescent="0.25">
      <c r="A565" s="3">
        <f>RSI!A565</f>
        <v>42825</v>
      </c>
      <c r="B565" s="2">
        <f>RSI!B565</f>
        <v>7.18</v>
      </c>
      <c r="C565" s="2">
        <f>RSI!I565</f>
        <v>21.006926018528674</v>
      </c>
      <c r="D565" s="2">
        <f>MACD!E565</f>
        <v>1.7415410114451468E-2</v>
      </c>
      <c r="E565" s="2">
        <f>MACD!F565</f>
        <v>2.3506134222465169E-2</v>
      </c>
      <c r="F565" s="2">
        <f>'Moving Avg'!D565</f>
        <v>7.2120000000000006</v>
      </c>
      <c r="G565" s="2">
        <f>'Moving Avg'!F565</f>
        <v>7.2414999999999994</v>
      </c>
      <c r="H565" s="2">
        <f>'Moving Avg'!G565</f>
        <v>7.3088000000000068</v>
      </c>
      <c r="I565" s="2">
        <f>'Moving Avg'!H565</f>
        <v>6.273999999999992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  <c r="M565" s="8">
        <f t="shared" si="80"/>
        <v>50</v>
      </c>
      <c r="N565" s="8">
        <f t="shared" si="81"/>
        <v>45</v>
      </c>
      <c r="O565" s="8">
        <f t="shared" si="82"/>
        <v>50</v>
      </c>
      <c r="P565" s="8">
        <f t="shared" si="83"/>
        <v>16.5</v>
      </c>
      <c r="Q565" s="9">
        <f t="shared" si="84"/>
        <v>43.225000000000001</v>
      </c>
      <c r="R565" s="9">
        <f t="shared" si="85"/>
        <v>40.625</v>
      </c>
      <c r="S565" s="9">
        <f t="shared" si="86"/>
        <v>34.174999999999997</v>
      </c>
      <c r="T565" s="9">
        <f t="shared" si="87"/>
        <v>40.375</v>
      </c>
      <c r="U565" s="8">
        <f t="shared" si="88"/>
        <v>39.341666666666661</v>
      </c>
      <c r="V565" s="8">
        <f t="shared" si="89"/>
        <v>39.599999999999994</v>
      </c>
    </row>
    <row r="566" spans="1:22" ht="13.5" x14ac:dyDescent="0.25">
      <c r="A566" s="3">
        <f>RSI!A566</f>
        <v>42828</v>
      </c>
      <c r="B566" s="2">
        <f>RSI!B566</f>
        <v>7.19</v>
      </c>
      <c r="C566" s="2">
        <f>RSI!I566</f>
        <v>27.09584681250962</v>
      </c>
      <c r="D566" s="2">
        <f>MACD!E566</f>
        <v>1.7713193387281834E-2</v>
      </c>
      <c r="E566" s="2">
        <f>MACD!F566</f>
        <v>2.2347546055428501E-2</v>
      </c>
      <c r="F566" s="2">
        <f>'Moving Avg'!D566</f>
        <v>7.2060000000000004</v>
      </c>
      <c r="G566" s="2">
        <f>'Moving Avg'!F566</f>
        <v>7.2374999999999989</v>
      </c>
      <c r="H566" s="2">
        <f>'Moving Avg'!G566</f>
        <v>7.3078000000000065</v>
      </c>
      <c r="I566" s="2">
        <f>'Moving Avg'!H566</f>
        <v>6.2820999999999936</v>
      </c>
      <c r="J566" s="6" t="str">
        <f>OBV!F566</f>
        <v>BULLISH</v>
      </c>
      <c r="K566" s="6" t="str">
        <f>OBV!G566</f>
        <v>NEUTRAL</v>
      </c>
      <c r="L566" s="6" t="str">
        <f>OBV!H566</f>
        <v>BULLISH DIVERGENCE</v>
      </c>
      <c r="M566" s="8">
        <f t="shared" si="80"/>
        <v>50</v>
      </c>
      <c r="N566" s="8">
        <f t="shared" si="81"/>
        <v>45</v>
      </c>
      <c r="O566" s="8">
        <f t="shared" si="82"/>
        <v>50</v>
      </c>
      <c r="P566" s="8">
        <f t="shared" si="83"/>
        <v>66.5</v>
      </c>
      <c r="Q566" s="9">
        <f t="shared" si="84"/>
        <v>50.725000000000001</v>
      </c>
      <c r="R566" s="9">
        <f t="shared" si="85"/>
        <v>53.125</v>
      </c>
      <c r="S566" s="9">
        <f t="shared" si="86"/>
        <v>56.674999999999997</v>
      </c>
      <c r="T566" s="9">
        <f t="shared" si="87"/>
        <v>52.875</v>
      </c>
      <c r="U566" s="8">
        <f t="shared" si="88"/>
        <v>53.508333333333326</v>
      </c>
      <c r="V566" s="8">
        <f t="shared" si="89"/>
        <v>53.349999999999994</v>
      </c>
    </row>
    <row r="567" spans="1:22" ht="13.5" x14ac:dyDescent="0.25">
      <c r="A567" s="3">
        <f>RSI!A567</f>
        <v>42829</v>
      </c>
      <c r="B567" s="2">
        <f>RSI!B567</f>
        <v>7.19</v>
      </c>
      <c r="C567" s="2">
        <f>RSI!I567</f>
        <v>27.09584681250962</v>
      </c>
      <c r="D567" s="2">
        <f>MACD!E567</f>
        <v>1.8314440186368408E-2</v>
      </c>
      <c r="E567" s="2">
        <f>MACD!F567</f>
        <v>2.1540924881616484E-2</v>
      </c>
      <c r="F567" s="2">
        <f>'Moving Avg'!D567</f>
        <v>7.2</v>
      </c>
      <c r="G567" s="2">
        <f>'Moving Avg'!F567</f>
        <v>7.2334999999999994</v>
      </c>
      <c r="H567" s="2">
        <f>'Moving Avg'!G567</f>
        <v>7.3076000000000052</v>
      </c>
      <c r="I567" s="2">
        <f>'Moving Avg'!H567</f>
        <v>6.2893999999999934</v>
      </c>
      <c r="J567" s="6" t="str">
        <f>OBV!F567</f>
        <v>BULLISH</v>
      </c>
      <c r="K567" s="6" t="str">
        <f>OBV!G567</f>
        <v>NEUTRAL</v>
      </c>
      <c r="L567" s="6" t="str">
        <f>OBV!H567</f>
        <v>BULLISH DIVERGENCE</v>
      </c>
      <c r="M567" s="8">
        <f t="shared" si="80"/>
        <v>50</v>
      </c>
      <c r="N567" s="8">
        <f t="shared" si="81"/>
        <v>45</v>
      </c>
      <c r="O567" s="8">
        <f t="shared" si="82"/>
        <v>50</v>
      </c>
      <c r="P567" s="8">
        <f t="shared" si="83"/>
        <v>66.5</v>
      </c>
      <c r="Q567" s="9">
        <f t="shared" si="84"/>
        <v>50.725000000000001</v>
      </c>
      <c r="R567" s="9">
        <f t="shared" si="85"/>
        <v>53.125</v>
      </c>
      <c r="S567" s="9">
        <f t="shared" si="86"/>
        <v>56.674999999999997</v>
      </c>
      <c r="T567" s="9">
        <f t="shared" si="87"/>
        <v>52.875</v>
      </c>
      <c r="U567" s="8">
        <f t="shared" si="88"/>
        <v>53.508333333333326</v>
      </c>
      <c r="V567" s="8">
        <f t="shared" si="89"/>
        <v>53.349999999999994</v>
      </c>
    </row>
    <row r="568" spans="1:22" ht="13.5" x14ac:dyDescent="0.25">
      <c r="A568" s="3">
        <f>RSI!A568</f>
        <v>42830</v>
      </c>
      <c r="B568" s="2">
        <f>RSI!B568</f>
        <v>7.19</v>
      </c>
      <c r="C568" s="2">
        <f>RSI!I568</f>
        <v>27.09584681250962</v>
      </c>
      <c r="D568" s="2">
        <f>MACD!E568</f>
        <v>1.9146591494070719E-2</v>
      </c>
      <c r="E568" s="2">
        <f>MACD!F568</f>
        <v>2.1062058204107333E-2</v>
      </c>
      <c r="F568" s="2">
        <f>'Moving Avg'!D568</f>
        <v>7.194</v>
      </c>
      <c r="G568" s="2">
        <f>'Moving Avg'!F568</f>
        <v>7.2294999999999989</v>
      </c>
      <c r="H568" s="2">
        <f>'Moving Avg'!G568</f>
        <v>7.3032000000000066</v>
      </c>
      <c r="I568" s="2">
        <f>'Moving Avg'!H568</f>
        <v>6.296699999999996</v>
      </c>
      <c r="J568" s="6" t="str">
        <f>OBV!F568</f>
        <v>BULLISH</v>
      </c>
      <c r="K568" s="6" t="str">
        <f>OBV!G568</f>
        <v>NEUTRAL</v>
      </c>
      <c r="L568" s="6" t="str">
        <f>OBV!H568</f>
        <v>BULLISH DIVERGENCE</v>
      </c>
      <c r="M568" s="8">
        <f t="shared" si="80"/>
        <v>50</v>
      </c>
      <c r="N568" s="8">
        <f t="shared" si="81"/>
        <v>45</v>
      </c>
      <c r="O568" s="8">
        <f t="shared" si="82"/>
        <v>50</v>
      </c>
      <c r="P568" s="8">
        <f t="shared" si="83"/>
        <v>66.5</v>
      </c>
      <c r="Q568" s="9">
        <f t="shared" si="84"/>
        <v>50.725000000000001</v>
      </c>
      <c r="R568" s="9">
        <f t="shared" si="85"/>
        <v>53.125</v>
      </c>
      <c r="S568" s="9">
        <f t="shared" si="86"/>
        <v>56.674999999999997</v>
      </c>
      <c r="T568" s="9">
        <f t="shared" si="87"/>
        <v>52.875</v>
      </c>
      <c r="U568" s="8">
        <f t="shared" si="88"/>
        <v>53.508333333333326</v>
      </c>
      <c r="V568" s="8">
        <f t="shared" si="89"/>
        <v>53.349999999999994</v>
      </c>
    </row>
    <row r="569" spans="1:22" ht="13.5" x14ac:dyDescent="0.25">
      <c r="A569" s="3">
        <f>RSI!A569</f>
        <v>42831</v>
      </c>
      <c r="B569" s="2">
        <f>RSI!B569</f>
        <v>7.17</v>
      </c>
      <c r="C569" s="2">
        <f>RSI!I569</f>
        <v>22.721000447316726</v>
      </c>
      <c r="D569" s="2">
        <f>MACD!E569</f>
        <v>2.1631649168263323E-2</v>
      </c>
      <c r="E569" s="2">
        <f>MACD!F569</f>
        <v>2.1175976396938533E-2</v>
      </c>
      <c r="F569" s="2">
        <f>'Moving Avg'!D569</f>
        <v>7.1840000000000002</v>
      </c>
      <c r="G569" s="2">
        <f>'Moving Avg'!F569</f>
        <v>7.2249999999999988</v>
      </c>
      <c r="H569" s="2">
        <f>'Moving Avg'!G569</f>
        <v>7.2968000000000055</v>
      </c>
      <c r="I569" s="2">
        <f>'Moving Avg'!H569</f>
        <v>6.3038999999999961</v>
      </c>
      <c r="J569" s="6" t="str">
        <f>OBV!F569</f>
        <v>BULLISH</v>
      </c>
      <c r="K569" s="6" t="str">
        <f>OBV!G569</f>
        <v>NEUTRAL</v>
      </c>
      <c r="L569" s="6" t="str">
        <f>OBV!H569</f>
        <v>BULLISH DIVERGENCE</v>
      </c>
      <c r="M569" s="8">
        <f t="shared" si="80"/>
        <v>50</v>
      </c>
      <c r="N569" s="8">
        <f t="shared" si="81"/>
        <v>0</v>
      </c>
      <c r="O569" s="8">
        <f t="shared" si="82"/>
        <v>50</v>
      </c>
      <c r="P569" s="8">
        <f t="shared" si="83"/>
        <v>66.5</v>
      </c>
      <c r="Q569" s="9">
        <f t="shared" si="84"/>
        <v>34.975000000000001</v>
      </c>
      <c r="R569" s="9">
        <f t="shared" si="85"/>
        <v>44.125</v>
      </c>
      <c r="S569" s="9">
        <f t="shared" si="86"/>
        <v>49.924999999999997</v>
      </c>
      <c r="T569" s="9">
        <f t="shared" si="87"/>
        <v>41.625</v>
      </c>
      <c r="U569" s="8">
        <f t="shared" si="88"/>
        <v>43.008333333333326</v>
      </c>
      <c r="V569" s="8">
        <f t="shared" si="89"/>
        <v>42.662499999999994</v>
      </c>
    </row>
    <row r="570" spans="1:22" ht="13.5" x14ac:dyDescent="0.25">
      <c r="A570" s="3">
        <f>RSI!A570</f>
        <v>42832</v>
      </c>
      <c r="B570" s="2">
        <f>RSI!B570</f>
        <v>7.16</v>
      </c>
      <c r="C570" s="2">
        <f>RSI!I570</f>
        <v>20.903656897053722</v>
      </c>
      <c r="D570" s="2">
        <f>MACD!E570</f>
        <v>2.3332117156098064E-2</v>
      </c>
      <c r="E570" s="2">
        <f>MACD!F570</f>
        <v>2.1607204548770444E-2</v>
      </c>
      <c r="F570" s="2">
        <f>'Moving Avg'!D570</f>
        <v>7.1800000000000015</v>
      </c>
      <c r="G570" s="2">
        <f>'Moving Avg'!F570</f>
        <v>7.2199999999999989</v>
      </c>
      <c r="H570" s="2">
        <f>'Moving Avg'!G570</f>
        <v>7.2902000000000058</v>
      </c>
      <c r="I570" s="2">
        <f>'Moving Avg'!H570</f>
        <v>6.3122999999999978</v>
      </c>
      <c r="J570" s="6" t="str">
        <f>OBV!F570</f>
        <v>BULLISH</v>
      </c>
      <c r="K570" s="6" t="str">
        <f>OBV!G570</f>
        <v>NEUTRAL</v>
      </c>
      <c r="L570" s="6" t="str">
        <f>OBV!H570</f>
        <v>BULLISH DIVERGENCE</v>
      </c>
      <c r="M570" s="8">
        <f t="shared" si="80"/>
        <v>50</v>
      </c>
      <c r="N570" s="8">
        <f t="shared" si="81"/>
        <v>0</v>
      </c>
      <c r="O570" s="8">
        <f t="shared" si="82"/>
        <v>50</v>
      </c>
      <c r="P570" s="8">
        <f t="shared" si="83"/>
        <v>66.5</v>
      </c>
      <c r="Q570" s="9">
        <f t="shared" si="84"/>
        <v>34.975000000000001</v>
      </c>
      <c r="R570" s="9">
        <f t="shared" si="85"/>
        <v>44.125</v>
      </c>
      <c r="S570" s="9">
        <f t="shared" si="86"/>
        <v>49.924999999999997</v>
      </c>
      <c r="T570" s="9">
        <f t="shared" si="87"/>
        <v>41.625</v>
      </c>
      <c r="U570" s="8">
        <f t="shared" si="88"/>
        <v>43.008333333333326</v>
      </c>
      <c r="V570" s="8">
        <f t="shared" si="89"/>
        <v>42.662499999999994</v>
      </c>
    </row>
    <row r="571" spans="1:22" ht="13.5" x14ac:dyDescent="0.25">
      <c r="A571" s="3">
        <f>RSI!A571</f>
        <v>42835</v>
      </c>
      <c r="B571" s="2">
        <f>RSI!B571</f>
        <v>7.16</v>
      </c>
      <c r="C571" s="2">
        <f>RSI!I571</f>
        <v>20.903656897053722</v>
      </c>
      <c r="D571" s="2">
        <f>MACD!E571</f>
        <v>2.3657758831397757E-2</v>
      </c>
      <c r="E571" s="2">
        <f>MACD!F571</f>
        <v>2.2017315405295907E-2</v>
      </c>
      <c r="F571" s="2">
        <f>'Moving Avg'!D571</f>
        <v>7.1740000000000013</v>
      </c>
      <c r="G571" s="2">
        <f>'Moving Avg'!F571</f>
        <v>7.214999999999999</v>
      </c>
      <c r="H571" s="2">
        <f>'Moving Avg'!G571</f>
        <v>7.2846000000000046</v>
      </c>
      <c r="I571" s="2">
        <f>'Moving Avg'!H571</f>
        <v>6.3205999999999998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  <c r="M571" s="8">
        <f t="shared" si="80"/>
        <v>50</v>
      </c>
      <c r="N571" s="8">
        <f t="shared" si="81"/>
        <v>0</v>
      </c>
      <c r="O571" s="8">
        <f t="shared" si="82"/>
        <v>50</v>
      </c>
      <c r="P571" s="8">
        <f t="shared" si="83"/>
        <v>16.5</v>
      </c>
      <c r="Q571" s="9">
        <f t="shared" si="84"/>
        <v>27.475000000000001</v>
      </c>
      <c r="R571" s="9">
        <f t="shared" si="85"/>
        <v>31.625</v>
      </c>
      <c r="S571" s="9">
        <f t="shared" si="86"/>
        <v>27.425000000000001</v>
      </c>
      <c r="T571" s="9">
        <f t="shared" si="87"/>
        <v>29.125</v>
      </c>
      <c r="U571" s="8">
        <f t="shared" si="88"/>
        <v>28.841666666666669</v>
      </c>
      <c r="V571" s="8">
        <f t="shared" si="89"/>
        <v>28.912500000000001</v>
      </c>
    </row>
    <row r="572" spans="1:22" ht="13.5" x14ac:dyDescent="0.25">
      <c r="A572" s="3">
        <f>RSI!A572</f>
        <v>42836</v>
      </c>
      <c r="B572" s="2">
        <f>RSI!B572</f>
        <v>7.14</v>
      </c>
      <c r="C572" s="2">
        <f>RSI!I572</f>
        <v>17.632363629671104</v>
      </c>
      <c r="D572" s="2">
        <f>MACD!E572</f>
        <v>2.580852927408106E-2</v>
      </c>
      <c r="E572" s="2">
        <f>MACD!F572</f>
        <v>2.277555817905294E-2</v>
      </c>
      <c r="F572" s="2">
        <f>'Moving Avg'!D572</f>
        <v>7.1639999999999997</v>
      </c>
      <c r="G572" s="2">
        <f>'Moving Avg'!F572</f>
        <v>7.2095000000000002</v>
      </c>
      <c r="H572" s="2">
        <f>'Moving Avg'!G572</f>
        <v>7.2786000000000044</v>
      </c>
      <c r="I572" s="2">
        <f>'Moving Avg'!H572</f>
        <v>6.3288000000000011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50</v>
      </c>
      <c r="N572" s="8">
        <f t="shared" si="81"/>
        <v>0</v>
      </c>
      <c r="O572" s="8">
        <f t="shared" si="82"/>
        <v>50</v>
      </c>
      <c r="P572" s="8">
        <f t="shared" si="83"/>
        <v>16.5</v>
      </c>
      <c r="Q572" s="9">
        <f t="shared" si="84"/>
        <v>27.475000000000001</v>
      </c>
      <c r="R572" s="9">
        <f t="shared" si="85"/>
        <v>31.625</v>
      </c>
      <c r="S572" s="9">
        <f t="shared" si="86"/>
        <v>27.425000000000001</v>
      </c>
      <c r="T572" s="9">
        <f t="shared" si="87"/>
        <v>29.125</v>
      </c>
      <c r="U572" s="8">
        <f t="shared" si="88"/>
        <v>28.841666666666669</v>
      </c>
      <c r="V572" s="8">
        <f t="shared" si="89"/>
        <v>28.912500000000001</v>
      </c>
    </row>
    <row r="573" spans="1:22" ht="13.5" x14ac:dyDescent="0.25">
      <c r="A573" s="3">
        <f>RSI!A573</f>
        <v>42837</v>
      </c>
      <c r="B573" s="2">
        <f>RSI!B573</f>
        <v>7.14</v>
      </c>
      <c r="C573" s="2">
        <f>RSI!I573</f>
        <v>17.632363629671104</v>
      </c>
      <c r="D573" s="2">
        <f>MACD!E573</f>
        <v>2.8111172449698074E-2</v>
      </c>
      <c r="E573" s="2">
        <f>MACD!F573</f>
        <v>2.3842681033181969E-2</v>
      </c>
      <c r="F573" s="2">
        <f>'Moving Avg'!D573</f>
        <v>7.1540000000000008</v>
      </c>
      <c r="G573" s="2">
        <f>'Moving Avg'!F573</f>
        <v>7.2039999999999988</v>
      </c>
      <c r="H573" s="2">
        <f>'Moving Avg'!G573</f>
        <v>7.2746000000000048</v>
      </c>
      <c r="I573" s="2">
        <f>'Moving Avg'!H573</f>
        <v>6.3370000000000015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  <c r="M573" s="8">
        <f t="shared" si="80"/>
        <v>50</v>
      </c>
      <c r="N573" s="8">
        <f t="shared" si="81"/>
        <v>0</v>
      </c>
      <c r="O573" s="8">
        <f t="shared" si="82"/>
        <v>50</v>
      </c>
      <c r="P573" s="8">
        <f t="shared" si="83"/>
        <v>16.5</v>
      </c>
      <c r="Q573" s="9">
        <f t="shared" si="84"/>
        <v>27.475000000000001</v>
      </c>
      <c r="R573" s="9">
        <f t="shared" si="85"/>
        <v>31.625</v>
      </c>
      <c r="S573" s="9">
        <f t="shared" si="86"/>
        <v>27.425000000000001</v>
      </c>
      <c r="T573" s="9">
        <f t="shared" si="87"/>
        <v>29.125</v>
      </c>
      <c r="U573" s="8">
        <f t="shared" si="88"/>
        <v>28.841666666666669</v>
      </c>
      <c r="V573" s="8">
        <f t="shared" si="89"/>
        <v>28.912500000000001</v>
      </c>
    </row>
    <row r="574" spans="1:22" ht="13.5" x14ac:dyDescent="0.25">
      <c r="A574" s="3">
        <f>RSI!A574</f>
        <v>42838</v>
      </c>
      <c r="B574" s="2">
        <f>RSI!B574</f>
        <v>7.14</v>
      </c>
      <c r="C574" s="2">
        <f>RSI!I574</f>
        <v>17.632363629671104</v>
      </c>
      <c r="D574" s="2">
        <f>MACD!E574</f>
        <v>3.0506563285868538E-2</v>
      </c>
      <c r="E574" s="2">
        <f>MACD!F574</f>
        <v>2.5175457483719285E-2</v>
      </c>
      <c r="F574" s="2">
        <f>'Moving Avg'!D574</f>
        <v>7.1480000000000006</v>
      </c>
      <c r="G574" s="2">
        <f>'Moving Avg'!F574</f>
        <v>7.1984999999999983</v>
      </c>
      <c r="H574" s="2">
        <f>'Moving Avg'!G574</f>
        <v>7.2706000000000044</v>
      </c>
      <c r="I574" s="2">
        <f>'Moving Avg'!H574</f>
        <v>6.3457000000000026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50</v>
      </c>
      <c r="N574" s="8">
        <f t="shared" si="81"/>
        <v>0</v>
      </c>
      <c r="O574" s="8">
        <f t="shared" si="82"/>
        <v>50</v>
      </c>
      <c r="P574" s="8">
        <f t="shared" si="83"/>
        <v>16.5</v>
      </c>
      <c r="Q574" s="9">
        <f t="shared" si="84"/>
        <v>27.475000000000001</v>
      </c>
      <c r="R574" s="9">
        <f t="shared" si="85"/>
        <v>31.625</v>
      </c>
      <c r="S574" s="9">
        <f t="shared" si="86"/>
        <v>27.425000000000001</v>
      </c>
      <c r="T574" s="9">
        <f t="shared" si="87"/>
        <v>29.125</v>
      </c>
      <c r="U574" s="8">
        <f t="shared" si="88"/>
        <v>28.841666666666669</v>
      </c>
      <c r="V574" s="8">
        <f t="shared" si="89"/>
        <v>28.912500000000001</v>
      </c>
    </row>
    <row r="575" spans="1:22" ht="13.5" x14ac:dyDescent="0.25">
      <c r="A575" s="3">
        <f>RSI!A575</f>
        <v>42839</v>
      </c>
      <c r="B575" s="2">
        <f>RSI!B575</f>
        <v>7.14</v>
      </c>
      <c r="C575" s="2">
        <f>RSI!I575</f>
        <v>17.632363629671104</v>
      </c>
      <c r="D575" s="2">
        <f>MACD!E575</f>
        <v>2.6793475612943318E-2</v>
      </c>
      <c r="E575" s="2">
        <f>MACD!F575</f>
        <v>2.5499061109564094E-2</v>
      </c>
      <c r="F575" s="2">
        <f>'Moving Avg'!D575</f>
        <v>7.1440000000000001</v>
      </c>
      <c r="G575" s="2">
        <f>'Moving Avg'!F575</f>
        <v>7.1934999999999976</v>
      </c>
      <c r="H575" s="2">
        <f>'Moving Avg'!G575</f>
        <v>7.2674000000000021</v>
      </c>
      <c r="I575" s="2">
        <f>'Moving Avg'!H575</f>
        <v>6.3537000000000035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50</v>
      </c>
      <c r="N575" s="8">
        <f t="shared" si="81"/>
        <v>0</v>
      </c>
      <c r="O575" s="8">
        <f t="shared" si="82"/>
        <v>50</v>
      </c>
      <c r="P575" s="8">
        <f t="shared" si="83"/>
        <v>16.5</v>
      </c>
      <c r="Q575" s="9">
        <f t="shared" si="84"/>
        <v>27.475000000000001</v>
      </c>
      <c r="R575" s="9">
        <f t="shared" si="85"/>
        <v>31.625</v>
      </c>
      <c r="S575" s="9">
        <f t="shared" si="86"/>
        <v>27.425000000000001</v>
      </c>
      <c r="T575" s="9">
        <f t="shared" si="87"/>
        <v>29.125</v>
      </c>
      <c r="U575" s="8">
        <f t="shared" si="88"/>
        <v>28.841666666666669</v>
      </c>
      <c r="V575" s="8">
        <f t="shared" si="89"/>
        <v>28.912500000000001</v>
      </c>
    </row>
    <row r="576" spans="1:22" ht="13.5" x14ac:dyDescent="0.25">
      <c r="A576" s="3">
        <f>RSI!A576</f>
        <v>42842</v>
      </c>
      <c r="B576" s="2">
        <f>RSI!B576</f>
        <v>7.13</v>
      </c>
      <c r="C576" s="2">
        <f>RSI!I576</f>
        <v>15.953337334489149</v>
      </c>
      <c r="D576" s="2">
        <f>MACD!E576</f>
        <v>2.6314065320903524E-2</v>
      </c>
      <c r="E576" s="2">
        <f>MACD!F576</f>
        <v>2.5662061951831981E-2</v>
      </c>
      <c r="F576" s="2">
        <f>'Moving Avg'!D576</f>
        <v>7.1379999999999999</v>
      </c>
      <c r="G576" s="2">
        <f>'Moving Avg'!F576</f>
        <v>7.1879999999999979</v>
      </c>
      <c r="H576" s="2">
        <f>'Moving Avg'!G576</f>
        <v>7.264000000000002</v>
      </c>
      <c r="I576" s="2">
        <f>'Moving Avg'!H576</f>
        <v>6.3608500000000046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50</v>
      </c>
      <c r="N576" s="8">
        <f t="shared" si="81"/>
        <v>0</v>
      </c>
      <c r="O576" s="8">
        <f t="shared" si="82"/>
        <v>50</v>
      </c>
      <c r="P576" s="8">
        <f t="shared" si="83"/>
        <v>16.5</v>
      </c>
      <c r="Q576" s="9">
        <f t="shared" si="84"/>
        <v>27.475000000000001</v>
      </c>
      <c r="R576" s="9">
        <f t="shared" si="85"/>
        <v>31.625</v>
      </c>
      <c r="S576" s="9">
        <f t="shared" si="86"/>
        <v>27.425000000000001</v>
      </c>
      <c r="T576" s="9">
        <f t="shared" si="87"/>
        <v>29.125</v>
      </c>
      <c r="U576" s="8">
        <f t="shared" si="88"/>
        <v>28.841666666666669</v>
      </c>
      <c r="V576" s="8">
        <f t="shared" si="89"/>
        <v>28.912500000000001</v>
      </c>
    </row>
    <row r="577" spans="1:22" ht="13.5" x14ac:dyDescent="0.25">
      <c r="A577" s="3">
        <f>RSI!A577</f>
        <v>42843</v>
      </c>
      <c r="B577" s="2">
        <f>RSI!B577</f>
        <v>7.13</v>
      </c>
      <c r="C577" s="2">
        <f>RSI!I577</f>
        <v>15.953337334489149</v>
      </c>
      <c r="D577" s="2">
        <f>MACD!E577</f>
        <v>2.6322344262229791E-2</v>
      </c>
      <c r="E577" s="2">
        <f>MACD!F577</f>
        <v>2.5794118413911545E-2</v>
      </c>
      <c r="F577" s="2">
        <f>'Moving Avg'!D577</f>
        <v>7.1360000000000001</v>
      </c>
      <c r="G577" s="2">
        <f>'Moving Avg'!F577</f>
        <v>7.1824999999999992</v>
      </c>
      <c r="H577" s="2">
        <f>'Moving Avg'!G577</f>
        <v>7.2586000000000013</v>
      </c>
      <c r="I577" s="2">
        <f>'Moving Avg'!H577</f>
        <v>6.3675000000000059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50</v>
      </c>
      <c r="N577" s="8">
        <f t="shared" si="81"/>
        <v>0</v>
      </c>
      <c r="O577" s="8">
        <f t="shared" si="82"/>
        <v>50</v>
      </c>
      <c r="P577" s="8">
        <f t="shared" si="83"/>
        <v>16.5</v>
      </c>
      <c r="Q577" s="9">
        <f t="shared" si="84"/>
        <v>27.475000000000001</v>
      </c>
      <c r="R577" s="9">
        <f t="shared" si="85"/>
        <v>31.625</v>
      </c>
      <c r="S577" s="9">
        <f t="shared" si="86"/>
        <v>27.425000000000001</v>
      </c>
      <c r="T577" s="9">
        <f t="shared" si="87"/>
        <v>29.125</v>
      </c>
      <c r="U577" s="8">
        <f t="shared" si="88"/>
        <v>28.841666666666669</v>
      </c>
      <c r="V577" s="8">
        <f t="shared" si="89"/>
        <v>28.912500000000001</v>
      </c>
    </row>
    <row r="578" spans="1:22" ht="13.5" x14ac:dyDescent="0.25">
      <c r="A578" s="3">
        <f>RSI!A578</f>
        <v>42844</v>
      </c>
      <c r="B578" s="2">
        <f>RSI!B578</f>
        <v>7.13</v>
      </c>
      <c r="C578" s="2">
        <f>RSI!I578</f>
        <v>15.953337334489149</v>
      </c>
      <c r="D578" s="2">
        <f>MACD!E578</f>
        <v>2.6712621560850636E-2</v>
      </c>
      <c r="E578" s="2">
        <f>MACD!F578</f>
        <v>2.5977819043299367E-2</v>
      </c>
      <c r="F578" s="2">
        <f>'Moving Avg'!D578</f>
        <v>7.1340000000000003</v>
      </c>
      <c r="G578" s="2">
        <f>'Moving Avg'!F578</f>
        <v>7.1769999999999996</v>
      </c>
      <c r="H578" s="2">
        <f>'Moving Avg'!G578</f>
        <v>7.2532000000000005</v>
      </c>
      <c r="I578" s="2">
        <f>'Moving Avg'!H578</f>
        <v>6.374650000000007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  <c r="M578" s="8">
        <f t="shared" ref="M578:M641" si="90">IF(C578&lt;30,50, IF(C578&gt;70, 0, 25))</f>
        <v>50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27.475000000000001</v>
      </c>
      <c r="R578" s="9">
        <f t="shared" si="85"/>
        <v>31.625</v>
      </c>
      <c r="S578" s="9">
        <f t="shared" si="86"/>
        <v>27.425000000000001</v>
      </c>
      <c r="T578" s="9">
        <f t="shared" si="87"/>
        <v>29.125</v>
      </c>
      <c r="U578" s="8">
        <f t="shared" si="88"/>
        <v>28.841666666666669</v>
      </c>
      <c r="V578" s="8">
        <f t="shared" si="89"/>
        <v>28.912500000000001</v>
      </c>
    </row>
    <row r="579" spans="1:22" ht="13.5" x14ac:dyDescent="0.25">
      <c r="A579" s="3">
        <f>RSI!A579</f>
        <v>42845</v>
      </c>
      <c r="B579" s="2">
        <f>RSI!B579</f>
        <v>7.13</v>
      </c>
      <c r="C579" s="2">
        <f>RSI!I579</f>
        <v>15.953337334489149</v>
      </c>
      <c r="D579" s="2">
        <f>MACD!E579</f>
        <v>2.4320814640272914E-2</v>
      </c>
      <c r="E579" s="2">
        <f>MACD!F579</f>
        <v>2.5646418162694078E-2</v>
      </c>
      <c r="F579" s="2">
        <f>'Moving Avg'!D579</f>
        <v>7.1319999999999997</v>
      </c>
      <c r="G579" s="2">
        <f>'Moving Avg'!F579</f>
        <v>7.1714999999999991</v>
      </c>
      <c r="H579" s="2">
        <f>'Moving Avg'!G579</f>
        <v>7.2477999999999998</v>
      </c>
      <c r="I579" s="2">
        <f>'Moving Avg'!H579</f>
        <v>6.3818000000000072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50</v>
      </c>
      <c r="N579" s="8">
        <f t="shared" si="91"/>
        <v>45</v>
      </c>
      <c r="O579" s="8">
        <f t="shared" si="92"/>
        <v>50</v>
      </c>
      <c r="P579" s="8">
        <f t="shared" si="93"/>
        <v>16.5</v>
      </c>
      <c r="Q579" s="9">
        <f t="shared" ref="Q579:Q642" si="94">0.35*M579+N579*0.35+O579*0.15+P579*0.15</f>
        <v>43.225000000000001</v>
      </c>
      <c r="R579" s="9">
        <f t="shared" ref="R579:R642" si="95">M579*0.2+N579*0.2+O579*0.35+P579*0.25</f>
        <v>40.625</v>
      </c>
      <c r="S579" s="9">
        <f t="shared" ref="S579:S642" si="96">M579*0.15+N579*0.15+O579*0.25+P579*0.45</f>
        <v>34.174999999999997</v>
      </c>
      <c r="T579" s="9">
        <f t="shared" ref="T579:T642" si="97">0.25*SUM(M579:P579)</f>
        <v>40.375</v>
      </c>
      <c r="U579" s="8">
        <f t="shared" ref="U579:U642" si="98">SUM(Q579:S579)/3</f>
        <v>39.341666666666661</v>
      </c>
      <c r="V579" s="8">
        <f t="shared" ref="V579:V642" si="99">SUM(Q579:T579)/4</f>
        <v>39.599999999999994</v>
      </c>
    </row>
    <row r="580" spans="1:22" ht="13.5" x14ac:dyDescent="0.25">
      <c r="A580" s="3">
        <f>RSI!A580</f>
        <v>42846</v>
      </c>
      <c r="B580" s="2">
        <f>RSI!B580</f>
        <v>7.13</v>
      </c>
      <c r="C580" s="2">
        <f>RSI!I580</f>
        <v>15.953337334489149</v>
      </c>
      <c r="D580" s="2">
        <f>MACD!E580</f>
        <v>2.1087110475828119E-2</v>
      </c>
      <c r="E580" s="2">
        <f>MACD!F580</f>
        <v>2.4734556625320887E-2</v>
      </c>
      <c r="F580" s="2">
        <f>'Moving Avg'!D580</f>
        <v>7.13</v>
      </c>
      <c r="G580" s="2">
        <f>'Moving Avg'!F580</f>
        <v>7.1664999999999992</v>
      </c>
      <c r="H580" s="2">
        <f>'Moving Avg'!G580</f>
        <v>7.2425999999999995</v>
      </c>
      <c r="I580" s="2">
        <f>'Moving Avg'!H580</f>
        <v>6.3884500000000086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  <c r="M580" s="8">
        <f t="shared" si="90"/>
        <v>50</v>
      </c>
      <c r="N580" s="8">
        <f t="shared" si="91"/>
        <v>45</v>
      </c>
      <c r="O580" s="8">
        <f t="shared" si="92"/>
        <v>50</v>
      </c>
      <c r="P580" s="8">
        <f t="shared" si="93"/>
        <v>16.5</v>
      </c>
      <c r="Q580" s="9">
        <f t="shared" si="94"/>
        <v>43.225000000000001</v>
      </c>
      <c r="R580" s="9">
        <f t="shared" si="95"/>
        <v>40.625</v>
      </c>
      <c r="S580" s="9">
        <f t="shared" si="96"/>
        <v>34.174999999999997</v>
      </c>
      <c r="T580" s="9">
        <f t="shared" si="97"/>
        <v>40.375</v>
      </c>
      <c r="U580" s="8">
        <f t="shared" si="98"/>
        <v>39.341666666666661</v>
      </c>
      <c r="V580" s="8">
        <f t="shared" si="99"/>
        <v>39.599999999999994</v>
      </c>
    </row>
    <row r="581" spans="1:22" ht="13.5" x14ac:dyDescent="0.25">
      <c r="A581" s="3">
        <f>RSI!A581</f>
        <v>42849</v>
      </c>
      <c r="B581" s="2">
        <f>RSI!B581</f>
        <v>7.11</v>
      </c>
      <c r="C581" s="2">
        <f>RSI!I581</f>
        <v>12.503914886433293</v>
      </c>
      <c r="D581" s="2">
        <f>MACD!E581</f>
        <v>2.0136634444131829E-2</v>
      </c>
      <c r="E581" s="2">
        <f>MACD!F581</f>
        <v>2.3814972189083079E-2</v>
      </c>
      <c r="F581" s="2">
        <f>'Moving Avg'!D581</f>
        <v>7.1260000000000003</v>
      </c>
      <c r="G581" s="2">
        <f>'Moving Avg'!F581</f>
        <v>7.1609999999999996</v>
      </c>
      <c r="H581" s="2">
        <f>'Moving Avg'!G581</f>
        <v>7.2370000000000001</v>
      </c>
      <c r="I581" s="2">
        <f>'Moving Avg'!H581</f>
        <v>6.3950000000000067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  <c r="M581" s="8">
        <f t="shared" si="90"/>
        <v>50</v>
      </c>
      <c r="N581" s="8">
        <f t="shared" si="91"/>
        <v>45</v>
      </c>
      <c r="O581" s="8">
        <f t="shared" si="92"/>
        <v>50</v>
      </c>
      <c r="P581" s="8">
        <f t="shared" si="93"/>
        <v>16.5</v>
      </c>
      <c r="Q581" s="9">
        <f t="shared" si="94"/>
        <v>43.225000000000001</v>
      </c>
      <c r="R581" s="9">
        <f t="shared" si="95"/>
        <v>40.625</v>
      </c>
      <c r="S581" s="9">
        <f t="shared" si="96"/>
        <v>34.174999999999997</v>
      </c>
      <c r="T581" s="9">
        <f t="shared" si="97"/>
        <v>40.375</v>
      </c>
      <c r="U581" s="8">
        <f t="shared" si="98"/>
        <v>39.341666666666661</v>
      </c>
      <c r="V581" s="8">
        <f t="shared" si="99"/>
        <v>39.599999999999994</v>
      </c>
    </row>
    <row r="582" spans="1:22" ht="13.5" x14ac:dyDescent="0.25">
      <c r="A582" s="3">
        <f>RSI!A582</f>
        <v>42850</v>
      </c>
      <c r="B582" s="2">
        <f>RSI!B582</f>
        <v>7.09</v>
      </c>
      <c r="C582" s="2">
        <f>RSI!I582</f>
        <v>10.142269587839465</v>
      </c>
      <c r="D582" s="2">
        <f>MACD!E582</f>
        <v>1.8136841149280158E-2</v>
      </c>
      <c r="E582" s="2">
        <f>MACD!F582</f>
        <v>2.2679345981122496E-2</v>
      </c>
      <c r="F582" s="2">
        <f>'Moving Avg'!D582</f>
        <v>7.1180000000000003</v>
      </c>
      <c r="G582" s="2">
        <f>'Moving Avg'!F582</f>
        <v>7.1545000000000005</v>
      </c>
      <c r="H582" s="2">
        <f>'Moving Avg'!G582</f>
        <v>7.2309999999999999</v>
      </c>
      <c r="I582" s="2">
        <f>'Moving Avg'!H582</f>
        <v>6.4014500000000076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50</v>
      </c>
      <c r="N582" s="8">
        <f t="shared" si="91"/>
        <v>45</v>
      </c>
      <c r="O582" s="8">
        <f t="shared" si="92"/>
        <v>50</v>
      </c>
      <c r="P582" s="8">
        <f t="shared" si="93"/>
        <v>16.5</v>
      </c>
      <c r="Q582" s="9">
        <f t="shared" si="94"/>
        <v>43.225000000000001</v>
      </c>
      <c r="R582" s="9">
        <f t="shared" si="95"/>
        <v>40.625</v>
      </c>
      <c r="S582" s="9">
        <f t="shared" si="96"/>
        <v>34.174999999999997</v>
      </c>
      <c r="T582" s="9">
        <f t="shared" si="97"/>
        <v>40.375</v>
      </c>
      <c r="U582" s="8">
        <f t="shared" si="98"/>
        <v>39.341666666666661</v>
      </c>
      <c r="V582" s="8">
        <f t="shared" si="99"/>
        <v>39.599999999999994</v>
      </c>
    </row>
    <row r="583" spans="1:22" ht="13.5" x14ac:dyDescent="0.25">
      <c r="A583" s="3">
        <f>RSI!A583</f>
        <v>42851</v>
      </c>
      <c r="B583" s="2">
        <f>RSI!B583</f>
        <v>7.09</v>
      </c>
      <c r="C583" s="2">
        <f>RSI!I583</f>
        <v>10.142269587839465</v>
      </c>
      <c r="D583" s="2">
        <f>MACD!E583</f>
        <v>1.6933164452181515E-2</v>
      </c>
      <c r="E583" s="2">
        <f>MACD!F583</f>
        <v>2.1530109675334301E-2</v>
      </c>
      <c r="F583" s="2">
        <f>'Moving Avg'!D583</f>
        <v>7.1099999999999994</v>
      </c>
      <c r="G583" s="2">
        <f>'Moving Avg'!F583</f>
        <v>7.1479999999999988</v>
      </c>
      <c r="H583" s="2">
        <f>'Moving Avg'!G583</f>
        <v>7.2249999999999988</v>
      </c>
      <c r="I583" s="2">
        <f>'Moving Avg'!H583</f>
        <v>6.4079000000000068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50</v>
      </c>
      <c r="N583" s="8">
        <f t="shared" si="91"/>
        <v>45</v>
      </c>
      <c r="O583" s="8">
        <f t="shared" si="92"/>
        <v>50</v>
      </c>
      <c r="P583" s="8">
        <f t="shared" si="93"/>
        <v>16.5</v>
      </c>
      <c r="Q583" s="9">
        <f t="shared" si="94"/>
        <v>43.225000000000001</v>
      </c>
      <c r="R583" s="9">
        <f t="shared" si="95"/>
        <v>40.625</v>
      </c>
      <c r="S583" s="9">
        <f t="shared" si="96"/>
        <v>34.174999999999997</v>
      </c>
      <c r="T583" s="9">
        <f t="shared" si="97"/>
        <v>40.375</v>
      </c>
      <c r="U583" s="8">
        <f t="shared" si="98"/>
        <v>39.341666666666661</v>
      </c>
      <c r="V583" s="8">
        <f t="shared" si="99"/>
        <v>39.599999999999994</v>
      </c>
    </row>
    <row r="584" spans="1:22" ht="13.5" x14ac:dyDescent="0.25">
      <c r="A584" s="3">
        <f>RSI!A584</f>
        <v>42852</v>
      </c>
      <c r="B584" s="2">
        <f>RSI!B584</f>
        <v>7.06</v>
      </c>
      <c r="C584" s="2">
        <f>RSI!I584</f>
        <v>7.6339685674355451</v>
      </c>
      <c r="D584" s="2">
        <f>MACD!E584</f>
        <v>1.8589165165826316E-2</v>
      </c>
      <c r="E584" s="2">
        <f>MACD!F584</f>
        <v>2.0941920773432703E-2</v>
      </c>
      <c r="F584" s="2">
        <f>'Moving Avg'!D584</f>
        <v>7.0959999999999992</v>
      </c>
      <c r="G584" s="2">
        <f>'Moving Avg'!F584</f>
        <v>7.1399999999999988</v>
      </c>
      <c r="H584" s="2">
        <f>'Moving Avg'!G584</f>
        <v>7.2195999999999989</v>
      </c>
      <c r="I584" s="2">
        <f>'Moving Avg'!H584</f>
        <v>6.4142500000000062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  <c r="M584" s="8">
        <f t="shared" si="90"/>
        <v>50</v>
      </c>
      <c r="N584" s="8">
        <f t="shared" si="91"/>
        <v>45</v>
      </c>
      <c r="O584" s="8">
        <f t="shared" si="92"/>
        <v>50</v>
      </c>
      <c r="P584" s="8">
        <f t="shared" si="93"/>
        <v>16.5</v>
      </c>
      <c r="Q584" s="9">
        <f t="shared" si="94"/>
        <v>43.225000000000001</v>
      </c>
      <c r="R584" s="9">
        <f t="shared" si="95"/>
        <v>40.625</v>
      </c>
      <c r="S584" s="9">
        <f t="shared" si="96"/>
        <v>34.174999999999997</v>
      </c>
      <c r="T584" s="9">
        <f t="shared" si="97"/>
        <v>40.375</v>
      </c>
      <c r="U584" s="8">
        <f t="shared" si="98"/>
        <v>39.341666666666661</v>
      </c>
      <c r="V584" s="8">
        <f t="shared" si="99"/>
        <v>39.599999999999994</v>
      </c>
    </row>
    <row r="585" spans="1:22" ht="13.5" x14ac:dyDescent="0.25">
      <c r="A585" s="3">
        <f>RSI!A585</f>
        <v>42853</v>
      </c>
      <c r="B585" s="2">
        <f>RSI!B585</f>
        <v>7.06</v>
      </c>
      <c r="C585" s="2">
        <f>RSI!I585</f>
        <v>7.6339685674355451</v>
      </c>
      <c r="D585" s="2">
        <f>MACD!E585</f>
        <v>2.0586440195994982E-2</v>
      </c>
      <c r="E585" s="2">
        <f>MACD!F585</f>
        <v>2.087082465794516E-2</v>
      </c>
      <c r="F585" s="2">
        <f>'Moving Avg'!D585</f>
        <v>7.081999999999999</v>
      </c>
      <c r="G585" s="2">
        <f>'Moving Avg'!F585</f>
        <v>7.1339999999999986</v>
      </c>
      <c r="H585" s="2">
        <f>'Moving Avg'!G585</f>
        <v>7.2141999999999982</v>
      </c>
      <c r="I585" s="2">
        <f>'Moving Avg'!H585</f>
        <v>6.4206000000000065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50</v>
      </c>
      <c r="N585" s="8">
        <f t="shared" si="91"/>
        <v>45</v>
      </c>
      <c r="O585" s="8">
        <f t="shared" si="92"/>
        <v>50</v>
      </c>
      <c r="P585" s="8">
        <f t="shared" si="93"/>
        <v>16.5</v>
      </c>
      <c r="Q585" s="9">
        <f t="shared" si="94"/>
        <v>43.225000000000001</v>
      </c>
      <c r="R585" s="9">
        <f t="shared" si="95"/>
        <v>40.625</v>
      </c>
      <c r="S585" s="9">
        <f t="shared" si="96"/>
        <v>34.174999999999997</v>
      </c>
      <c r="T585" s="9">
        <f t="shared" si="97"/>
        <v>40.375</v>
      </c>
      <c r="U585" s="8">
        <f t="shared" si="98"/>
        <v>39.341666666666661</v>
      </c>
      <c r="V585" s="8">
        <f t="shared" si="99"/>
        <v>39.599999999999994</v>
      </c>
    </row>
    <row r="586" spans="1:22" ht="13.5" x14ac:dyDescent="0.25">
      <c r="A586" s="3">
        <f>RSI!A586</f>
        <v>42857</v>
      </c>
      <c r="B586" s="2">
        <f>RSI!B586</f>
        <v>7.05</v>
      </c>
      <c r="C586" s="2">
        <f>RSI!I586</f>
        <v>6.9677941812827555</v>
      </c>
      <c r="D586" s="2">
        <f>MACD!E586</f>
        <v>2.2030613621955908E-2</v>
      </c>
      <c r="E586" s="2">
        <f>MACD!F586</f>
        <v>2.1102782450747308E-2</v>
      </c>
      <c r="F586" s="2">
        <f>'Moving Avg'!D586</f>
        <v>7.0699999999999985</v>
      </c>
      <c r="G586" s="2">
        <f>'Moving Avg'!F586</f>
        <v>7.1269999999999998</v>
      </c>
      <c r="H586" s="2">
        <f>'Moving Avg'!G586</f>
        <v>7.2085999999999979</v>
      </c>
      <c r="I586" s="2">
        <f>'Moving Avg'!H586</f>
        <v>6.4269000000000061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50</v>
      </c>
      <c r="N586" s="8">
        <f t="shared" si="91"/>
        <v>0</v>
      </c>
      <c r="O586" s="8">
        <f t="shared" si="92"/>
        <v>50</v>
      </c>
      <c r="P586" s="8">
        <f t="shared" si="93"/>
        <v>16.5</v>
      </c>
      <c r="Q586" s="9">
        <f t="shared" si="94"/>
        <v>27.475000000000001</v>
      </c>
      <c r="R586" s="9">
        <f t="shared" si="95"/>
        <v>31.625</v>
      </c>
      <c r="S586" s="9">
        <f t="shared" si="96"/>
        <v>27.425000000000001</v>
      </c>
      <c r="T586" s="9">
        <f t="shared" si="97"/>
        <v>29.125</v>
      </c>
      <c r="U586" s="8">
        <f t="shared" si="98"/>
        <v>28.841666666666669</v>
      </c>
      <c r="V586" s="8">
        <f t="shared" si="99"/>
        <v>28.912500000000001</v>
      </c>
    </row>
    <row r="587" spans="1:22" ht="13.5" x14ac:dyDescent="0.25">
      <c r="A587" s="3">
        <f>RSI!A587</f>
        <v>42858</v>
      </c>
      <c r="B587" s="2">
        <f>RSI!B587</f>
        <v>7.04</v>
      </c>
      <c r="C587" s="2">
        <f>RSI!I587</f>
        <v>6.3692319480351927</v>
      </c>
      <c r="D587" s="2">
        <f>MACD!E587</f>
        <v>2.456344905685981E-2</v>
      </c>
      <c r="E587" s="2">
        <f>MACD!F587</f>
        <v>2.1794915771969813E-2</v>
      </c>
      <c r="F587" s="2">
        <f>'Moving Avg'!D587</f>
        <v>7.06</v>
      </c>
      <c r="G587" s="2">
        <f>'Moving Avg'!F587</f>
        <v>7.1194999999999995</v>
      </c>
      <c r="H587" s="2">
        <f>'Moving Avg'!G587</f>
        <v>7.202799999999999</v>
      </c>
      <c r="I587" s="2">
        <f>'Moving Avg'!H587</f>
        <v>6.4331500000000066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50</v>
      </c>
      <c r="N587" s="8">
        <f t="shared" si="91"/>
        <v>0</v>
      </c>
      <c r="O587" s="8">
        <f t="shared" si="92"/>
        <v>50</v>
      </c>
      <c r="P587" s="8">
        <f t="shared" si="93"/>
        <v>16.5</v>
      </c>
      <c r="Q587" s="9">
        <f t="shared" si="94"/>
        <v>27.475000000000001</v>
      </c>
      <c r="R587" s="9">
        <f t="shared" si="95"/>
        <v>31.625</v>
      </c>
      <c r="S587" s="9">
        <f t="shared" si="96"/>
        <v>27.425000000000001</v>
      </c>
      <c r="T587" s="9">
        <f t="shared" si="97"/>
        <v>29.125</v>
      </c>
      <c r="U587" s="8">
        <f t="shared" si="98"/>
        <v>28.841666666666669</v>
      </c>
      <c r="V587" s="8">
        <f t="shared" si="99"/>
        <v>28.912500000000001</v>
      </c>
    </row>
    <row r="588" spans="1:22" ht="13.5" x14ac:dyDescent="0.25">
      <c r="A588" s="3">
        <f>RSI!A588</f>
        <v>42859</v>
      </c>
      <c r="B588" s="2">
        <f>RSI!B588</f>
        <v>7.02</v>
      </c>
      <c r="C588" s="2">
        <f>RSI!I588</f>
        <v>5.3747692445795678</v>
      </c>
      <c r="D588" s="2">
        <f>MACD!E588</f>
        <v>2.8775061445382555E-2</v>
      </c>
      <c r="E588" s="2">
        <f>MACD!F588</f>
        <v>2.3190944906652362E-2</v>
      </c>
      <c r="F588" s="2">
        <f>'Moving Avg'!D588</f>
        <v>7.0459999999999994</v>
      </c>
      <c r="G588" s="2">
        <f>'Moving Avg'!F588</f>
        <v>7.1109999999999998</v>
      </c>
      <c r="H588" s="2">
        <f>'Moving Avg'!G588</f>
        <v>7.1965999999999983</v>
      </c>
      <c r="I588" s="2">
        <f>'Moving Avg'!H588</f>
        <v>6.4393000000000056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0"/>
        <v>50</v>
      </c>
      <c r="N588" s="8">
        <f t="shared" si="91"/>
        <v>0</v>
      </c>
      <c r="O588" s="8">
        <f t="shared" si="92"/>
        <v>50</v>
      </c>
      <c r="P588" s="8">
        <f t="shared" si="93"/>
        <v>16.5</v>
      </c>
      <c r="Q588" s="9">
        <f t="shared" si="94"/>
        <v>27.475000000000001</v>
      </c>
      <c r="R588" s="9">
        <f t="shared" si="95"/>
        <v>31.625</v>
      </c>
      <c r="S588" s="9">
        <f t="shared" si="96"/>
        <v>27.425000000000001</v>
      </c>
      <c r="T588" s="9">
        <f t="shared" si="97"/>
        <v>29.125</v>
      </c>
      <c r="U588" s="8">
        <f t="shared" si="98"/>
        <v>28.841666666666669</v>
      </c>
      <c r="V588" s="8">
        <f t="shared" si="99"/>
        <v>28.912500000000001</v>
      </c>
    </row>
    <row r="589" spans="1:22" ht="13.5" x14ac:dyDescent="0.25">
      <c r="A589" s="3">
        <f>RSI!A589</f>
        <v>42860</v>
      </c>
      <c r="B589" s="2">
        <f>RSI!B589</f>
        <v>7.01</v>
      </c>
      <c r="C589" s="2">
        <f>RSI!I589</f>
        <v>4.9579407010494236</v>
      </c>
      <c r="D589" s="2">
        <f>MACD!E589</f>
        <v>3.3741138827325656E-2</v>
      </c>
      <c r="E589" s="2">
        <f>MACD!F589</f>
        <v>2.530098369078702E-2</v>
      </c>
      <c r="F589" s="2">
        <f>'Moving Avg'!D589</f>
        <v>7.0359999999999996</v>
      </c>
      <c r="G589" s="2">
        <f>'Moving Avg'!F589</f>
        <v>7.1029999999999998</v>
      </c>
      <c r="H589" s="2">
        <f>'Moving Avg'!G589</f>
        <v>7.1901999999999973</v>
      </c>
      <c r="I589" s="2">
        <f>'Moving Avg'!H589</f>
        <v>6.4454000000000056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50</v>
      </c>
      <c r="N589" s="8">
        <f t="shared" si="91"/>
        <v>0</v>
      </c>
      <c r="O589" s="8">
        <f t="shared" si="92"/>
        <v>50</v>
      </c>
      <c r="P589" s="8">
        <f t="shared" si="93"/>
        <v>16.5</v>
      </c>
      <c r="Q589" s="9">
        <f t="shared" si="94"/>
        <v>27.475000000000001</v>
      </c>
      <c r="R589" s="9">
        <f t="shared" si="95"/>
        <v>31.625</v>
      </c>
      <c r="S589" s="9">
        <f t="shared" si="96"/>
        <v>27.425000000000001</v>
      </c>
      <c r="T589" s="9">
        <f t="shared" si="97"/>
        <v>29.125</v>
      </c>
      <c r="U589" s="8">
        <f t="shared" si="98"/>
        <v>28.841666666666669</v>
      </c>
      <c r="V589" s="8">
        <f t="shared" si="99"/>
        <v>28.912500000000001</v>
      </c>
    </row>
    <row r="590" spans="1:22" ht="13.5" x14ac:dyDescent="0.25">
      <c r="A590" s="3">
        <f>RSI!A590</f>
        <v>42863</v>
      </c>
      <c r="B590" s="2">
        <f>RSI!B590</f>
        <v>7</v>
      </c>
      <c r="C590" s="2">
        <f>RSI!I590</f>
        <v>4.575778845446635</v>
      </c>
      <c r="D590" s="2">
        <f>MACD!E590</f>
        <v>3.9355687900616942E-2</v>
      </c>
      <c r="E590" s="2">
        <f>MACD!F590</f>
        <v>2.8111924532753005E-2</v>
      </c>
      <c r="F590" s="2">
        <f>'Moving Avg'!D590</f>
        <v>7.0239999999999991</v>
      </c>
      <c r="G590" s="2">
        <f>'Moving Avg'!F590</f>
        <v>7.0950000000000006</v>
      </c>
      <c r="H590" s="2">
        <f>'Moving Avg'!G590</f>
        <v>7.1835999999999975</v>
      </c>
      <c r="I590" s="2">
        <f>'Moving Avg'!H590</f>
        <v>6.4514500000000057</v>
      </c>
      <c r="J590" s="6" t="str">
        <f>OBV!F590</f>
        <v>BEARISH</v>
      </c>
      <c r="K590" s="6" t="str">
        <f>OBV!G590</f>
        <v>WEAK</v>
      </c>
      <c r="L590" s="6" t="str">
        <f>OBV!H590</f>
        <v>CONFIRMED BEARISH</v>
      </c>
      <c r="M590" s="8">
        <f t="shared" si="90"/>
        <v>50</v>
      </c>
      <c r="N590" s="8">
        <f t="shared" si="91"/>
        <v>0</v>
      </c>
      <c r="O590" s="8">
        <f t="shared" si="92"/>
        <v>50</v>
      </c>
      <c r="P590" s="8">
        <f t="shared" si="93"/>
        <v>0</v>
      </c>
      <c r="Q590" s="9">
        <f t="shared" si="94"/>
        <v>25</v>
      </c>
      <c r="R590" s="9">
        <f t="shared" si="95"/>
        <v>27.5</v>
      </c>
      <c r="S590" s="9">
        <f t="shared" si="96"/>
        <v>20</v>
      </c>
      <c r="T590" s="9">
        <f t="shared" si="97"/>
        <v>25</v>
      </c>
      <c r="U590" s="8">
        <f t="shared" si="98"/>
        <v>24.166666666666668</v>
      </c>
      <c r="V590" s="8">
        <f t="shared" si="99"/>
        <v>24.375</v>
      </c>
    </row>
    <row r="591" spans="1:22" ht="13.5" x14ac:dyDescent="0.25">
      <c r="A591" s="3">
        <f>RSI!A591</f>
        <v>42864</v>
      </c>
      <c r="B591" s="2">
        <f>RSI!B591</f>
        <v>7.01</v>
      </c>
      <c r="C591" s="2">
        <f>RSI!I591</f>
        <v>11.889810374795744</v>
      </c>
      <c r="D591" s="2">
        <f>MACD!E591</f>
        <v>4.0969870930680052E-2</v>
      </c>
      <c r="E591" s="2">
        <f>MACD!F591</f>
        <v>3.0683513812338414E-2</v>
      </c>
      <c r="F591" s="2">
        <f>'Moving Avg'!D591</f>
        <v>7.016</v>
      </c>
      <c r="G591" s="2">
        <f>'Moving Avg'!F591</f>
        <v>7.0875000000000004</v>
      </c>
      <c r="H591" s="2">
        <f>'Moving Avg'!G591</f>
        <v>7.1771999999999965</v>
      </c>
      <c r="I591" s="2">
        <f>'Moving Avg'!H591</f>
        <v>6.4585000000000043</v>
      </c>
      <c r="J591" s="6" t="str">
        <f>OBV!F591</f>
        <v>BEARISH</v>
      </c>
      <c r="K591" s="6" t="str">
        <f>OBV!G591</f>
        <v>WEAK</v>
      </c>
      <c r="L591" s="6" t="str">
        <f>OBV!H591</f>
        <v>CONFIRMED BEARISH</v>
      </c>
      <c r="M591" s="8">
        <f t="shared" si="90"/>
        <v>50</v>
      </c>
      <c r="N591" s="8">
        <f t="shared" si="91"/>
        <v>0</v>
      </c>
      <c r="O591" s="8">
        <f t="shared" si="92"/>
        <v>50</v>
      </c>
      <c r="P591" s="8">
        <f t="shared" si="93"/>
        <v>0</v>
      </c>
      <c r="Q591" s="9">
        <f t="shared" si="94"/>
        <v>25</v>
      </c>
      <c r="R591" s="9">
        <f t="shared" si="95"/>
        <v>27.5</v>
      </c>
      <c r="S591" s="9">
        <f t="shared" si="96"/>
        <v>20</v>
      </c>
      <c r="T591" s="9">
        <f t="shared" si="97"/>
        <v>25</v>
      </c>
      <c r="U591" s="8">
        <f t="shared" si="98"/>
        <v>24.166666666666668</v>
      </c>
      <c r="V591" s="8">
        <f t="shared" si="99"/>
        <v>24.375</v>
      </c>
    </row>
    <row r="592" spans="1:22" ht="13.5" x14ac:dyDescent="0.25">
      <c r="A592" s="3">
        <f>RSI!A592</f>
        <v>42865</v>
      </c>
      <c r="B592" s="2">
        <f>RSI!B592</f>
        <v>7.01</v>
      </c>
      <c r="C592" s="2">
        <f>RSI!I592</f>
        <v>11.889810374795744</v>
      </c>
      <c r="D592" s="2">
        <f>MACD!E592</f>
        <v>3.9830329191491209E-2</v>
      </c>
      <c r="E592" s="2">
        <f>MACD!F592</f>
        <v>3.2512876888168979E-2</v>
      </c>
      <c r="F592" s="2">
        <f>'Moving Avg'!D592</f>
        <v>7.01</v>
      </c>
      <c r="G592" s="2">
        <f>'Moving Avg'!F592</f>
        <v>7.0810000000000004</v>
      </c>
      <c r="H592" s="2">
        <f>'Moving Avg'!G592</f>
        <v>7.1707999999999972</v>
      </c>
      <c r="I592" s="2">
        <f>'Moving Avg'!H592</f>
        <v>6.4660500000000045</v>
      </c>
      <c r="J592" s="6" t="str">
        <f>OBV!F592</f>
        <v>BEARISH</v>
      </c>
      <c r="K592" s="6" t="str">
        <f>OBV!G592</f>
        <v>WEAK</v>
      </c>
      <c r="L592" s="6" t="str">
        <f>OBV!H592</f>
        <v>CONFIRMED BEARISH</v>
      </c>
      <c r="M592" s="8">
        <f t="shared" si="90"/>
        <v>50</v>
      </c>
      <c r="N592" s="8">
        <f t="shared" si="91"/>
        <v>0</v>
      </c>
      <c r="O592" s="8">
        <f t="shared" si="92"/>
        <v>50</v>
      </c>
      <c r="P592" s="8">
        <f t="shared" si="93"/>
        <v>0</v>
      </c>
      <c r="Q592" s="9">
        <f t="shared" si="94"/>
        <v>25</v>
      </c>
      <c r="R592" s="9">
        <f t="shared" si="95"/>
        <v>27.5</v>
      </c>
      <c r="S592" s="9">
        <f t="shared" si="96"/>
        <v>20</v>
      </c>
      <c r="T592" s="9">
        <f t="shared" si="97"/>
        <v>25</v>
      </c>
      <c r="U592" s="8">
        <f t="shared" si="98"/>
        <v>24.166666666666668</v>
      </c>
      <c r="V592" s="8">
        <f t="shared" si="99"/>
        <v>24.375</v>
      </c>
    </row>
    <row r="593" spans="1:22" ht="13.5" x14ac:dyDescent="0.25">
      <c r="A593" s="3">
        <f>RSI!A593</f>
        <v>42866</v>
      </c>
      <c r="B593" s="2">
        <f>RSI!B593</f>
        <v>7.01</v>
      </c>
      <c r="C593" s="2">
        <f>RSI!I593</f>
        <v>11.889810374795744</v>
      </c>
      <c r="D593" s="2">
        <f>MACD!E593</f>
        <v>3.9395299860885302E-2</v>
      </c>
      <c r="E593" s="2">
        <f>MACD!F593</f>
        <v>3.3889361482712245E-2</v>
      </c>
      <c r="F593" s="2">
        <f>'Moving Avg'!D593</f>
        <v>7.008</v>
      </c>
      <c r="G593" s="2">
        <f>'Moving Avg'!F593</f>
        <v>7.0745000000000005</v>
      </c>
      <c r="H593" s="2">
        <f>'Moving Avg'!G593</f>
        <v>7.164399999999997</v>
      </c>
      <c r="I593" s="2">
        <f>'Moving Avg'!H593</f>
        <v>6.4724500000000047</v>
      </c>
      <c r="J593" s="6" t="str">
        <f>OBV!F593</f>
        <v>BEARISH</v>
      </c>
      <c r="K593" s="6" t="str">
        <f>OBV!G593</f>
        <v>WEAK</v>
      </c>
      <c r="L593" s="6" t="str">
        <f>OBV!H593</f>
        <v>CONFIRMED BEARISH</v>
      </c>
      <c r="M593" s="8">
        <f t="shared" si="90"/>
        <v>50</v>
      </c>
      <c r="N593" s="8">
        <f t="shared" si="91"/>
        <v>0</v>
      </c>
      <c r="O593" s="8">
        <f t="shared" si="92"/>
        <v>50</v>
      </c>
      <c r="P593" s="8">
        <f t="shared" si="93"/>
        <v>0</v>
      </c>
      <c r="Q593" s="9">
        <f t="shared" si="94"/>
        <v>25</v>
      </c>
      <c r="R593" s="9">
        <f t="shared" si="95"/>
        <v>27.5</v>
      </c>
      <c r="S593" s="9">
        <f t="shared" si="96"/>
        <v>20</v>
      </c>
      <c r="T593" s="9">
        <f t="shared" si="97"/>
        <v>25</v>
      </c>
      <c r="U593" s="8">
        <f t="shared" si="98"/>
        <v>24.166666666666668</v>
      </c>
      <c r="V593" s="8">
        <f t="shared" si="99"/>
        <v>24.375</v>
      </c>
    </row>
    <row r="594" spans="1:22" ht="13.5" x14ac:dyDescent="0.25">
      <c r="A594" s="3">
        <f>RSI!A594</f>
        <v>42867</v>
      </c>
      <c r="B594" s="2">
        <f>RSI!B594</f>
        <v>7.01</v>
      </c>
      <c r="C594" s="2">
        <f>RSI!I594</f>
        <v>11.889810374795744</v>
      </c>
      <c r="D594" s="2">
        <f>MACD!E594</f>
        <v>3.4901811925386106E-2</v>
      </c>
      <c r="E594" s="2">
        <f>MACD!F594</f>
        <v>3.4091851571247021E-2</v>
      </c>
      <c r="F594" s="2">
        <f>'Moving Avg'!D594</f>
        <v>7.008</v>
      </c>
      <c r="G594" s="2">
        <f>'Moving Avg'!F594</f>
        <v>7.0680000000000005</v>
      </c>
      <c r="H594" s="2">
        <f>'Moving Avg'!G594</f>
        <v>7.1589999999999963</v>
      </c>
      <c r="I594" s="2">
        <f>'Moving Avg'!H594</f>
        <v>6.4788500000000049</v>
      </c>
      <c r="J594" s="6" t="str">
        <f>OBV!F594</f>
        <v>BEARISH</v>
      </c>
      <c r="K594" s="6" t="str">
        <f>OBV!G594</f>
        <v>WEAK</v>
      </c>
      <c r="L594" s="6" t="str">
        <f>OBV!H594</f>
        <v>NEUTRAL</v>
      </c>
      <c r="M594" s="8">
        <f t="shared" si="90"/>
        <v>50</v>
      </c>
      <c r="N594" s="8">
        <f t="shared" si="91"/>
        <v>0</v>
      </c>
      <c r="O594" s="8">
        <f t="shared" si="92"/>
        <v>50</v>
      </c>
      <c r="P594" s="8">
        <f t="shared" si="93"/>
        <v>0</v>
      </c>
      <c r="Q594" s="9">
        <f t="shared" si="94"/>
        <v>25</v>
      </c>
      <c r="R594" s="9">
        <f t="shared" si="95"/>
        <v>27.5</v>
      </c>
      <c r="S594" s="9">
        <f t="shared" si="96"/>
        <v>20</v>
      </c>
      <c r="T594" s="9">
        <f t="shared" si="97"/>
        <v>25</v>
      </c>
      <c r="U594" s="8">
        <f t="shared" si="98"/>
        <v>24.166666666666668</v>
      </c>
      <c r="V594" s="8">
        <f t="shared" si="99"/>
        <v>24.375</v>
      </c>
    </row>
    <row r="595" spans="1:22" ht="13.5" x14ac:dyDescent="0.25">
      <c r="A595" s="3">
        <f>RSI!A595</f>
        <v>42870</v>
      </c>
      <c r="B595" s="2">
        <f>RSI!B595</f>
        <v>7.01</v>
      </c>
      <c r="C595" s="2">
        <f>RSI!I595</f>
        <v>11.889810374795744</v>
      </c>
      <c r="D595" s="2">
        <f>MACD!E595</f>
        <v>3.1553332067939088E-2</v>
      </c>
      <c r="E595" s="2">
        <f>MACD!F595</f>
        <v>3.3584147670585436E-2</v>
      </c>
      <c r="F595" s="2">
        <f>'Moving Avg'!D595</f>
        <v>7.01</v>
      </c>
      <c r="G595" s="2">
        <f>'Moving Avg'!F595</f>
        <v>7.0615000000000006</v>
      </c>
      <c r="H595" s="2">
        <f>'Moving Avg'!G595</f>
        <v>7.1535999999999955</v>
      </c>
      <c r="I595" s="2">
        <f>'Moving Avg'!H595</f>
        <v>6.4852500000000042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  <c r="M595" s="8">
        <f t="shared" si="90"/>
        <v>50</v>
      </c>
      <c r="N595" s="8">
        <f t="shared" si="91"/>
        <v>45</v>
      </c>
      <c r="O595" s="8">
        <f t="shared" si="92"/>
        <v>50</v>
      </c>
      <c r="P595" s="8">
        <f t="shared" si="93"/>
        <v>83.5</v>
      </c>
      <c r="Q595" s="9">
        <f t="shared" si="94"/>
        <v>53.274999999999999</v>
      </c>
      <c r="R595" s="9">
        <f t="shared" si="95"/>
        <v>57.375</v>
      </c>
      <c r="S595" s="9">
        <f t="shared" si="96"/>
        <v>64.325000000000003</v>
      </c>
      <c r="T595" s="9">
        <f t="shared" si="97"/>
        <v>57.125</v>
      </c>
      <c r="U595" s="8">
        <f t="shared" si="98"/>
        <v>58.32500000000001</v>
      </c>
      <c r="V595" s="8">
        <f t="shared" si="99"/>
        <v>58.025000000000006</v>
      </c>
    </row>
    <row r="596" spans="1:22" ht="13.5" x14ac:dyDescent="0.25">
      <c r="A596" s="3">
        <f>RSI!A596</f>
        <v>42871</v>
      </c>
      <c r="B596" s="2">
        <f>RSI!B596</f>
        <v>7.01</v>
      </c>
      <c r="C596" s="2">
        <f>RSI!I596</f>
        <v>11.889810374795744</v>
      </c>
      <c r="D596" s="2">
        <f>MACD!E596</f>
        <v>2.7601636087683623E-2</v>
      </c>
      <c r="E596" s="2">
        <f>MACD!F596</f>
        <v>3.2387645354005075E-2</v>
      </c>
      <c r="F596" s="2">
        <f>'Moving Avg'!D596</f>
        <v>7.01</v>
      </c>
      <c r="G596" s="2">
        <f>'Moving Avg'!F596</f>
        <v>7.0555000000000003</v>
      </c>
      <c r="H596" s="2">
        <f>'Moving Avg'!G596</f>
        <v>7.1483999999999961</v>
      </c>
      <c r="I596" s="2">
        <f>'Moving Avg'!H596</f>
        <v>6.4916500000000052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  <c r="M596" s="8">
        <f t="shared" si="90"/>
        <v>50</v>
      </c>
      <c r="N596" s="8">
        <f t="shared" si="91"/>
        <v>45</v>
      </c>
      <c r="O596" s="8">
        <f t="shared" si="92"/>
        <v>50</v>
      </c>
      <c r="P596" s="8">
        <f t="shared" si="93"/>
        <v>33</v>
      </c>
      <c r="Q596" s="9">
        <f t="shared" si="94"/>
        <v>45.7</v>
      </c>
      <c r="R596" s="9">
        <f t="shared" si="95"/>
        <v>44.75</v>
      </c>
      <c r="S596" s="9">
        <f t="shared" si="96"/>
        <v>41.6</v>
      </c>
      <c r="T596" s="9">
        <f t="shared" si="97"/>
        <v>44.5</v>
      </c>
      <c r="U596" s="8">
        <f t="shared" si="98"/>
        <v>44.016666666666673</v>
      </c>
      <c r="V596" s="8">
        <f t="shared" si="99"/>
        <v>44.137500000000003</v>
      </c>
    </row>
    <row r="597" spans="1:22" ht="13.5" x14ac:dyDescent="0.25">
      <c r="A597" s="3">
        <f>RSI!A597</f>
        <v>42872</v>
      </c>
      <c r="B597" s="2">
        <f>RSI!B597</f>
        <v>7.01</v>
      </c>
      <c r="C597" s="2">
        <f>RSI!I597</f>
        <v>11.889810374795744</v>
      </c>
      <c r="D597" s="2">
        <f>MACD!E597</f>
        <v>2.3108408341469655E-2</v>
      </c>
      <c r="E597" s="2">
        <f>MACD!F597</f>
        <v>3.0531797951497991E-2</v>
      </c>
      <c r="F597" s="2">
        <f>'Moving Avg'!D597</f>
        <v>7.01</v>
      </c>
      <c r="G597" s="2">
        <f>'Moving Avg'!F597</f>
        <v>7.0495000000000019</v>
      </c>
      <c r="H597" s="2">
        <f>'Moving Avg'!G597</f>
        <v>7.1431999999999967</v>
      </c>
      <c r="I597" s="2">
        <f>'Moving Avg'!H597</f>
        <v>6.4980000000000055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  <c r="M597" s="8">
        <f t="shared" si="90"/>
        <v>50</v>
      </c>
      <c r="N597" s="8">
        <f t="shared" si="91"/>
        <v>45</v>
      </c>
      <c r="O597" s="8">
        <f t="shared" si="92"/>
        <v>50</v>
      </c>
      <c r="P597" s="8">
        <f t="shared" si="93"/>
        <v>33</v>
      </c>
      <c r="Q597" s="9">
        <f t="shared" si="94"/>
        <v>45.7</v>
      </c>
      <c r="R597" s="9">
        <f t="shared" si="95"/>
        <v>44.75</v>
      </c>
      <c r="S597" s="9">
        <f t="shared" si="96"/>
        <v>41.6</v>
      </c>
      <c r="T597" s="9">
        <f t="shared" si="97"/>
        <v>44.5</v>
      </c>
      <c r="U597" s="8">
        <f t="shared" si="98"/>
        <v>44.016666666666673</v>
      </c>
      <c r="V597" s="8">
        <f t="shared" si="99"/>
        <v>44.137500000000003</v>
      </c>
    </row>
    <row r="598" spans="1:22" ht="13.5" x14ac:dyDescent="0.25">
      <c r="A598" s="3">
        <f>RSI!A598</f>
        <v>42873</v>
      </c>
      <c r="B598" s="2">
        <f>RSI!B598</f>
        <v>7.01</v>
      </c>
      <c r="C598" s="2">
        <f>RSI!I598</f>
        <v>11.889810374795744</v>
      </c>
      <c r="D598" s="2">
        <f>MACD!E598</f>
        <v>1.6589686792824132E-2</v>
      </c>
      <c r="E598" s="2">
        <f>MACD!F598</f>
        <v>2.7743375719763222E-2</v>
      </c>
      <c r="F598" s="2">
        <f>'Moving Avg'!D598</f>
        <v>7.01</v>
      </c>
      <c r="G598" s="2">
        <f>'Moving Avg'!F598</f>
        <v>7.0435000000000016</v>
      </c>
      <c r="H598" s="2">
        <f>'Moving Avg'!G598</f>
        <v>7.1379999999999963</v>
      </c>
      <c r="I598" s="2">
        <f>'Moving Avg'!H598</f>
        <v>6.504350000000005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  <c r="M598" s="8">
        <f t="shared" si="90"/>
        <v>50</v>
      </c>
      <c r="N598" s="8">
        <f t="shared" si="91"/>
        <v>45</v>
      </c>
      <c r="O598" s="8">
        <f t="shared" si="92"/>
        <v>50</v>
      </c>
      <c r="P598" s="8">
        <f t="shared" si="93"/>
        <v>33</v>
      </c>
      <c r="Q598" s="9">
        <f t="shared" si="94"/>
        <v>45.7</v>
      </c>
      <c r="R598" s="9">
        <f t="shared" si="95"/>
        <v>44.75</v>
      </c>
      <c r="S598" s="9">
        <f t="shared" si="96"/>
        <v>41.6</v>
      </c>
      <c r="T598" s="9">
        <f t="shared" si="97"/>
        <v>44.5</v>
      </c>
      <c r="U598" s="8">
        <f t="shared" si="98"/>
        <v>44.016666666666673</v>
      </c>
      <c r="V598" s="8">
        <f t="shared" si="99"/>
        <v>44.137500000000003</v>
      </c>
    </row>
    <row r="599" spans="1:22" ht="13.5" x14ac:dyDescent="0.25">
      <c r="A599" s="3">
        <f>RSI!A599</f>
        <v>42874</v>
      </c>
      <c r="B599" s="2">
        <f>RSI!B599</f>
        <v>7.01</v>
      </c>
      <c r="C599" s="2">
        <f>RSI!I599</f>
        <v>11.889810374795744</v>
      </c>
      <c r="D599" s="2">
        <f>MACD!E599</f>
        <v>9.8688686359897915E-3</v>
      </c>
      <c r="E599" s="2">
        <f>MACD!F599</f>
        <v>2.4168474303008537E-2</v>
      </c>
      <c r="F599" s="2">
        <f>'Moving Avg'!D599</f>
        <v>7.01</v>
      </c>
      <c r="G599" s="2">
        <f>'Moving Avg'!F599</f>
        <v>7.0375000000000014</v>
      </c>
      <c r="H599" s="2">
        <f>'Moving Avg'!G599</f>
        <v>7.1329999999999965</v>
      </c>
      <c r="I599" s="2">
        <f>'Moving Avg'!H599</f>
        <v>6.5114000000000054</v>
      </c>
      <c r="J599" s="6" t="str">
        <f>OBV!F599</f>
        <v>NEUTRAL</v>
      </c>
      <c r="K599" s="6" t="str">
        <f>OBV!G599</f>
        <v>NEUTRAL</v>
      </c>
      <c r="L599" s="6" t="str">
        <f>OBV!H599</f>
        <v>NEUTRAL</v>
      </c>
      <c r="M599" s="8">
        <f t="shared" si="90"/>
        <v>50</v>
      </c>
      <c r="N599" s="8">
        <f t="shared" si="91"/>
        <v>45</v>
      </c>
      <c r="O599" s="8">
        <f t="shared" si="92"/>
        <v>50</v>
      </c>
      <c r="P599" s="8">
        <f t="shared" si="93"/>
        <v>33</v>
      </c>
      <c r="Q599" s="9">
        <f t="shared" si="94"/>
        <v>45.7</v>
      </c>
      <c r="R599" s="9">
        <f t="shared" si="95"/>
        <v>44.75</v>
      </c>
      <c r="S599" s="9">
        <f t="shared" si="96"/>
        <v>41.6</v>
      </c>
      <c r="T599" s="9">
        <f t="shared" si="97"/>
        <v>44.5</v>
      </c>
      <c r="U599" s="8">
        <f t="shared" si="98"/>
        <v>44.016666666666673</v>
      </c>
      <c r="V599" s="8">
        <f t="shared" si="99"/>
        <v>44.137500000000003</v>
      </c>
    </row>
    <row r="600" spans="1:22" ht="13.5" x14ac:dyDescent="0.25">
      <c r="A600" s="3">
        <f>RSI!A600</f>
        <v>42877</v>
      </c>
      <c r="B600" s="2">
        <f>RSI!B600</f>
        <v>7</v>
      </c>
      <c r="C600" s="2">
        <f>RSI!I600</f>
        <v>10.344951495816431</v>
      </c>
      <c r="D600" s="2">
        <f>MACD!E600</f>
        <v>3.693083827804422E-3</v>
      </c>
      <c r="E600" s="2">
        <f>MACD!F600</f>
        <v>2.0073396207967713E-2</v>
      </c>
      <c r="F600" s="2">
        <f>'Moving Avg'!D600</f>
        <v>7.008</v>
      </c>
      <c r="G600" s="2">
        <f>'Moving Avg'!F600</f>
        <v>7.0310000000000015</v>
      </c>
      <c r="H600" s="2">
        <f>'Moving Avg'!G600</f>
        <v>7.1277999999999961</v>
      </c>
      <c r="I600" s="2">
        <f>'Moving Avg'!H600</f>
        <v>6.5189000000000057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0"/>
        <v>50</v>
      </c>
      <c r="N600" s="8">
        <f t="shared" si="91"/>
        <v>45</v>
      </c>
      <c r="O600" s="8">
        <f t="shared" si="92"/>
        <v>50</v>
      </c>
      <c r="P600" s="8">
        <f t="shared" si="93"/>
        <v>16.5</v>
      </c>
      <c r="Q600" s="9">
        <f t="shared" si="94"/>
        <v>43.225000000000001</v>
      </c>
      <c r="R600" s="9">
        <f t="shared" si="95"/>
        <v>40.625</v>
      </c>
      <c r="S600" s="9">
        <f t="shared" si="96"/>
        <v>34.174999999999997</v>
      </c>
      <c r="T600" s="9">
        <f t="shared" si="97"/>
        <v>40.375</v>
      </c>
      <c r="U600" s="8">
        <f t="shared" si="98"/>
        <v>39.341666666666661</v>
      </c>
      <c r="V600" s="8">
        <f t="shared" si="99"/>
        <v>39.599999999999994</v>
      </c>
    </row>
    <row r="601" spans="1:22" ht="13.5" x14ac:dyDescent="0.25">
      <c r="A601" s="3">
        <f>RSI!A601</f>
        <v>42878</v>
      </c>
      <c r="B601" s="2">
        <f>RSI!B601</f>
        <v>7</v>
      </c>
      <c r="C601" s="2">
        <f>RSI!I601</f>
        <v>10.344951495816431</v>
      </c>
      <c r="D601" s="2">
        <f>MACD!E601</f>
        <v>3.5088109970615733E-4</v>
      </c>
      <c r="E601" s="2">
        <f>MACD!F601</f>
        <v>1.6128893186315402E-2</v>
      </c>
      <c r="F601" s="2">
        <f>'Moving Avg'!D601</f>
        <v>7.0060000000000002</v>
      </c>
      <c r="G601" s="2">
        <f>'Moving Avg'!F601</f>
        <v>7.0255000000000027</v>
      </c>
      <c r="H601" s="2">
        <f>'Moving Avg'!G601</f>
        <v>7.1225999999999967</v>
      </c>
      <c r="I601" s="2">
        <f>'Moving Avg'!H601</f>
        <v>6.526400000000006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  <c r="M601" s="8">
        <f t="shared" si="90"/>
        <v>50</v>
      </c>
      <c r="N601" s="8">
        <f t="shared" si="91"/>
        <v>45</v>
      </c>
      <c r="O601" s="8">
        <f t="shared" si="92"/>
        <v>50</v>
      </c>
      <c r="P601" s="8">
        <f t="shared" si="93"/>
        <v>16.5</v>
      </c>
      <c r="Q601" s="9">
        <f t="shared" si="94"/>
        <v>43.225000000000001</v>
      </c>
      <c r="R601" s="9">
        <f t="shared" si="95"/>
        <v>40.625</v>
      </c>
      <c r="S601" s="9">
        <f t="shared" si="96"/>
        <v>34.174999999999997</v>
      </c>
      <c r="T601" s="9">
        <f t="shared" si="97"/>
        <v>40.375</v>
      </c>
      <c r="U601" s="8">
        <f t="shared" si="98"/>
        <v>39.341666666666661</v>
      </c>
      <c r="V601" s="8">
        <f t="shared" si="99"/>
        <v>39.599999999999994</v>
      </c>
    </row>
    <row r="602" spans="1:22" ht="13.5" x14ac:dyDescent="0.25">
      <c r="A602" s="3">
        <f>RSI!A602</f>
        <v>42879</v>
      </c>
      <c r="B602" s="2">
        <f>RSI!B602</f>
        <v>7</v>
      </c>
      <c r="C602" s="2">
        <f>RSI!I602</f>
        <v>10.344951495816431</v>
      </c>
      <c r="D602" s="2">
        <f>MACD!E602</f>
        <v>-2.1576923322763619E-3</v>
      </c>
      <c r="E602" s="2">
        <f>MACD!F602</f>
        <v>1.2471576082597051E-2</v>
      </c>
      <c r="F602" s="2">
        <f>'Moving Avg'!D602</f>
        <v>7.0039999999999996</v>
      </c>
      <c r="G602" s="2">
        <f>'Moving Avg'!F602</f>
        <v>7.0210000000000008</v>
      </c>
      <c r="H602" s="2">
        <f>'Moving Avg'!G602</f>
        <v>7.1175999999999977</v>
      </c>
      <c r="I602" s="2">
        <f>'Moving Avg'!H602</f>
        <v>6.5339000000000054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  <c r="M602" s="8">
        <f t="shared" si="90"/>
        <v>50</v>
      </c>
      <c r="N602" s="8">
        <f t="shared" si="91"/>
        <v>45</v>
      </c>
      <c r="O602" s="8">
        <f t="shared" si="92"/>
        <v>50</v>
      </c>
      <c r="P602" s="8">
        <f t="shared" si="93"/>
        <v>16.5</v>
      </c>
      <c r="Q602" s="9">
        <f t="shared" si="94"/>
        <v>43.225000000000001</v>
      </c>
      <c r="R602" s="9">
        <f t="shared" si="95"/>
        <v>40.625</v>
      </c>
      <c r="S602" s="9">
        <f t="shared" si="96"/>
        <v>34.174999999999997</v>
      </c>
      <c r="T602" s="9">
        <f t="shared" si="97"/>
        <v>40.375</v>
      </c>
      <c r="U602" s="8">
        <f t="shared" si="98"/>
        <v>39.341666666666661</v>
      </c>
      <c r="V602" s="8">
        <f t="shared" si="99"/>
        <v>39.599999999999994</v>
      </c>
    </row>
    <row r="603" spans="1:22" ht="13.5" x14ac:dyDescent="0.25">
      <c r="A603" s="3">
        <f>RSI!A603</f>
        <v>42880</v>
      </c>
      <c r="B603" s="2">
        <f>RSI!B603</f>
        <v>7</v>
      </c>
      <c r="C603" s="2">
        <f>RSI!I603</f>
        <v>10.344951495816431</v>
      </c>
      <c r="D603" s="2">
        <f>MACD!E603</f>
        <v>-3.984549666936843E-3</v>
      </c>
      <c r="E603" s="2">
        <f>MACD!F603</f>
        <v>9.1803509326902726E-3</v>
      </c>
      <c r="F603" s="2">
        <f>'Moving Avg'!D603</f>
        <v>7.0019999999999998</v>
      </c>
      <c r="G603" s="2">
        <f>'Moving Avg'!F603</f>
        <v>7.0165000000000024</v>
      </c>
      <c r="H603" s="2">
        <f>'Moving Avg'!G603</f>
        <v>7.1125999999999978</v>
      </c>
      <c r="I603" s="2">
        <f>'Moving Avg'!H603</f>
        <v>6.5414000000000057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50</v>
      </c>
      <c r="N603" s="8">
        <f t="shared" si="91"/>
        <v>45</v>
      </c>
      <c r="O603" s="8">
        <f t="shared" si="92"/>
        <v>50</v>
      </c>
      <c r="P603" s="8">
        <f t="shared" si="93"/>
        <v>16.5</v>
      </c>
      <c r="Q603" s="9">
        <f t="shared" si="94"/>
        <v>43.225000000000001</v>
      </c>
      <c r="R603" s="9">
        <f t="shared" si="95"/>
        <v>40.625</v>
      </c>
      <c r="S603" s="9">
        <f t="shared" si="96"/>
        <v>34.174999999999997</v>
      </c>
      <c r="T603" s="9">
        <f t="shared" si="97"/>
        <v>40.375</v>
      </c>
      <c r="U603" s="8">
        <f t="shared" si="98"/>
        <v>39.341666666666661</v>
      </c>
      <c r="V603" s="8">
        <f t="shared" si="99"/>
        <v>39.599999999999994</v>
      </c>
    </row>
    <row r="604" spans="1:22" ht="13.5" x14ac:dyDescent="0.25">
      <c r="A604" s="3">
        <f>RSI!A604</f>
        <v>42881</v>
      </c>
      <c r="B604" s="2">
        <f>RSI!B604</f>
        <v>7</v>
      </c>
      <c r="C604" s="2">
        <f>RSI!I604</f>
        <v>10.344951495816431</v>
      </c>
      <c r="D604" s="2">
        <f>MACD!E604</f>
        <v>-5.256480061135882E-3</v>
      </c>
      <c r="E604" s="2">
        <f>MACD!F604</f>
        <v>6.292984733925042E-3</v>
      </c>
      <c r="F604" s="2">
        <f>'Moving Avg'!D604</f>
        <v>7</v>
      </c>
      <c r="G604" s="2">
        <f>'Moving Avg'!F604</f>
        <v>7.0135000000000023</v>
      </c>
      <c r="H604" s="2">
        <f>'Moving Avg'!G604</f>
        <v>7.1075999999999979</v>
      </c>
      <c r="I604" s="2">
        <f>'Moving Avg'!H604</f>
        <v>6.5489000000000059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  <c r="M604" s="8">
        <f t="shared" si="90"/>
        <v>50</v>
      </c>
      <c r="N604" s="8">
        <f t="shared" si="91"/>
        <v>45</v>
      </c>
      <c r="O604" s="8">
        <f t="shared" si="92"/>
        <v>50</v>
      </c>
      <c r="P604" s="8">
        <f t="shared" si="93"/>
        <v>16.5</v>
      </c>
      <c r="Q604" s="9">
        <f t="shared" si="94"/>
        <v>43.225000000000001</v>
      </c>
      <c r="R604" s="9">
        <f t="shared" si="95"/>
        <v>40.625</v>
      </c>
      <c r="S604" s="9">
        <f t="shared" si="96"/>
        <v>34.174999999999997</v>
      </c>
      <c r="T604" s="9">
        <f t="shared" si="97"/>
        <v>40.375</v>
      </c>
      <c r="U604" s="8">
        <f t="shared" si="98"/>
        <v>39.341666666666661</v>
      </c>
      <c r="V604" s="8">
        <f t="shared" si="99"/>
        <v>39.599999999999994</v>
      </c>
    </row>
    <row r="605" spans="1:22" ht="13.5" x14ac:dyDescent="0.25">
      <c r="A605" s="3">
        <f>RSI!A605</f>
        <v>42884</v>
      </c>
      <c r="B605" s="2">
        <f>RSI!B605</f>
        <v>7.19</v>
      </c>
      <c r="C605" s="2">
        <f>RSI!I605</f>
        <v>80.407317649162479</v>
      </c>
      <c r="D605" s="2">
        <f>MACD!E605</f>
        <v>-2.0153217776692323E-2</v>
      </c>
      <c r="E605" s="2">
        <f>MACD!F605</f>
        <v>1.0037442318015692E-3</v>
      </c>
      <c r="F605" s="2">
        <f>'Moving Avg'!D605</f>
        <v>7.0379999999999994</v>
      </c>
      <c r="G605" s="2">
        <f>'Moving Avg'!F605</f>
        <v>7.0200000000000005</v>
      </c>
      <c r="H605" s="2">
        <f>'Moving Avg'!G605</f>
        <v>7.1065999999999976</v>
      </c>
      <c r="I605" s="2">
        <f>'Moving Avg'!H605</f>
        <v>6.5574000000000057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  <c r="M605" s="8">
        <f t="shared" si="90"/>
        <v>0</v>
      </c>
      <c r="N605" s="8">
        <f t="shared" si="91"/>
        <v>100</v>
      </c>
      <c r="O605" s="8">
        <f t="shared" si="92"/>
        <v>50</v>
      </c>
      <c r="P605" s="8">
        <f t="shared" si="93"/>
        <v>83.5</v>
      </c>
      <c r="Q605" s="9">
        <f t="shared" si="94"/>
        <v>55.024999999999999</v>
      </c>
      <c r="R605" s="9">
        <f t="shared" si="95"/>
        <v>58.375</v>
      </c>
      <c r="S605" s="9">
        <f t="shared" si="96"/>
        <v>65.075000000000003</v>
      </c>
      <c r="T605" s="9">
        <f t="shared" si="97"/>
        <v>58.375</v>
      </c>
      <c r="U605" s="8">
        <f t="shared" si="98"/>
        <v>59.491666666666674</v>
      </c>
      <c r="V605" s="8">
        <f t="shared" si="99"/>
        <v>59.212500000000006</v>
      </c>
    </row>
    <row r="606" spans="1:22" ht="13.5" x14ac:dyDescent="0.25">
      <c r="A606" s="3">
        <f>RSI!A606</f>
        <v>42885</v>
      </c>
      <c r="B606" s="2">
        <f>RSI!B606</f>
        <v>7.19</v>
      </c>
      <c r="C606" s="2">
        <f>RSI!I606</f>
        <v>80.407317649162479</v>
      </c>
      <c r="D606" s="2">
        <f>MACD!E606</f>
        <v>-3.3646066781454209E-2</v>
      </c>
      <c r="E606" s="2">
        <f>MACD!F606</f>
        <v>-5.9262179708495866E-3</v>
      </c>
      <c r="F606" s="2">
        <f>'Moving Avg'!D606</f>
        <v>7.0760000000000005</v>
      </c>
      <c r="G606" s="2">
        <f>'Moving Avg'!F606</f>
        <v>7.027000000000001</v>
      </c>
      <c r="H606" s="2">
        <f>'Moving Avg'!G606</f>
        <v>7.1055999999999981</v>
      </c>
      <c r="I606" s="2">
        <f>'Moving Avg'!H606</f>
        <v>6.5659000000000045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  <c r="M606" s="8">
        <f t="shared" si="90"/>
        <v>0</v>
      </c>
      <c r="N606" s="8">
        <f t="shared" si="91"/>
        <v>100</v>
      </c>
      <c r="O606" s="8">
        <f t="shared" si="92"/>
        <v>50</v>
      </c>
      <c r="P606" s="8">
        <f t="shared" si="93"/>
        <v>83.5</v>
      </c>
      <c r="Q606" s="9">
        <f t="shared" si="94"/>
        <v>55.024999999999999</v>
      </c>
      <c r="R606" s="9">
        <f t="shared" si="95"/>
        <v>58.375</v>
      </c>
      <c r="S606" s="9">
        <f t="shared" si="96"/>
        <v>65.075000000000003</v>
      </c>
      <c r="T606" s="9">
        <f t="shared" si="97"/>
        <v>58.375</v>
      </c>
      <c r="U606" s="8">
        <f t="shared" si="98"/>
        <v>59.491666666666674</v>
      </c>
      <c r="V606" s="8">
        <f t="shared" si="99"/>
        <v>59.212500000000006</v>
      </c>
    </row>
    <row r="607" spans="1:22" ht="13.5" x14ac:dyDescent="0.25">
      <c r="A607" s="3">
        <f>RSI!A607</f>
        <v>42886</v>
      </c>
      <c r="B607" s="2">
        <f>RSI!B607</f>
        <v>7.19</v>
      </c>
      <c r="C607" s="2">
        <f>RSI!I607</f>
        <v>80.407317649162479</v>
      </c>
      <c r="D607" s="2">
        <f>MACD!E607</f>
        <v>-4.5885238317589838E-2</v>
      </c>
      <c r="E607" s="2">
        <f>MACD!F607</f>
        <v>-1.3918022040197639E-2</v>
      </c>
      <c r="F607" s="2">
        <f>'Moving Avg'!D607</f>
        <v>7.1139999999999999</v>
      </c>
      <c r="G607" s="2">
        <f>'Moving Avg'!F607</f>
        <v>7.0344999999999995</v>
      </c>
      <c r="H607" s="2">
        <f>'Moving Avg'!G607</f>
        <v>7.1045999999999978</v>
      </c>
      <c r="I607" s="2">
        <f>'Moving Avg'!H607</f>
        <v>6.5744000000000051</v>
      </c>
      <c r="J607" s="6" t="str">
        <f>OBV!F607</f>
        <v>BULLISH</v>
      </c>
      <c r="K607" s="6" t="str">
        <f>OBV!G607</f>
        <v>NEUTRAL</v>
      </c>
      <c r="L607" s="6" t="str">
        <f>OBV!H607</f>
        <v>CONFIRMED BULLISH</v>
      </c>
      <c r="M607" s="8">
        <f t="shared" si="90"/>
        <v>0</v>
      </c>
      <c r="N607" s="8">
        <f t="shared" si="91"/>
        <v>100</v>
      </c>
      <c r="O607" s="8">
        <f t="shared" si="92"/>
        <v>50</v>
      </c>
      <c r="P607" s="8">
        <f t="shared" si="93"/>
        <v>83.5</v>
      </c>
      <c r="Q607" s="9">
        <f t="shared" si="94"/>
        <v>55.024999999999999</v>
      </c>
      <c r="R607" s="9">
        <f t="shared" si="95"/>
        <v>58.375</v>
      </c>
      <c r="S607" s="9">
        <f t="shared" si="96"/>
        <v>65.075000000000003</v>
      </c>
      <c r="T607" s="9">
        <f t="shared" si="97"/>
        <v>58.375</v>
      </c>
      <c r="U607" s="8">
        <f t="shared" si="98"/>
        <v>59.491666666666674</v>
      </c>
      <c r="V607" s="8">
        <f t="shared" si="99"/>
        <v>59.212500000000006</v>
      </c>
    </row>
    <row r="608" spans="1:22" ht="13.5" x14ac:dyDescent="0.25">
      <c r="A608" s="3">
        <f>RSI!A608</f>
        <v>42887</v>
      </c>
      <c r="B608" s="2">
        <f>RSI!B608</f>
        <v>7.19</v>
      </c>
      <c r="C608" s="2">
        <f>RSI!I608</f>
        <v>80.407317649162479</v>
      </c>
      <c r="D608" s="2">
        <f>MACD!E608</f>
        <v>-5.7002706178464813E-2</v>
      </c>
      <c r="E608" s="2">
        <f>MACD!F608</f>
        <v>-2.2534958867851076E-2</v>
      </c>
      <c r="F608" s="2">
        <f>'Moving Avg'!D608</f>
        <v>7.152000000000001</v>
      </c>
      <c r="G608" s="2">
        <f>'Moving Avg'!F608</f>
        <v>7.0429999999999993</v>
      </c>
      <c r="H608" s="2">
        <f>'Moving Avg'!G608</f>
        <v>7.1035999999999992</v>
      </c>
      <c r="I608" s="2">
        <f>'Moving Avg'!H608</f>
        <v>6.5829000000000057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  <c r="M608" s="8">
        <f t="shared" si="90"/>
        <v>0</v>
      </c>
      <c r="N608" s="8">
        <f t="shared" si="91"/>
        <v>100</v>
      </c>
      <c r="O608" s="8">
        <f t="shared" si="92"/>
        <v>50</v>
      </c>
      <c r="P608" s="8">
        <f t="shared" si="93"/>
        <v>83.5</v>
      </c>
      <c r="Q608" s="9">
        <f t="shared" si="94"/>
        <v>55.024999999999999</v>
      </c>
      <c r="R608" s="9">
        <f t="shared" si="95"/>
        <v>58.375</v>
      </c>
      <c r="S608" s="9">
        <f t="shared" si="96"/>
        <v>65.075000000000003</v>
      </c>
      <c r="T608" s="9">
        <f t="shared" si="97"/>
        <v>58.375</v>
      </c>
      <c r="U608" s="8">
        <f t="shared" si="98"/>
        <v>59.491666666666674</v>
      </c>
      <c r="V608" s="8">
        <f t="shared" si="99"/>
        <v>59.212500000000006</v>
      </c>
    </row>
    <row r="609" spans="1:22" ht="13.5" x14ac:dyDescent="0.25">
      <c r="A609" s="3">
        <f>RSI!A609</f>
        <v>42888</v>
      </c>
      <c r="B609" s="2">
        <f>RSI!B609</f>
        <v>7.1</v>
      </c>
      <c r="C609" s="2">
        <f>RSI!I609</f>
        <v>53.680212643092858</v>
      </c>
      <c r="D609" s="2">
        <f>MACD!E609</f>
        <v>-6.0447984916432773E-2</v>
      </c>
      <c r="E609" s="2">
        <f>MACD!F609</f>
        <v>-3.0117564077567417E-2</v>
      </c>
      <c r="F609" s="2">
        <f>'Moving Avg'!D609</f>
        <v>7.1719999999999997</v>
      </c>
      <c r="G609" s="2">
        <f>'Moving Avg'!F609</f>
        <v>7.0474999999999994</v>
      </c>
      <c r="H609" s="2">
        <f>'Moving Avg'!G609</f>
        <v>7.1007999999999996</v>
      </c>
      <c r="I609" s="2">
        <f>'Moving Avg'!H609</f>
        <v>6.5909500000000047</v>
      </c>
      <c r="J609" s="6" t="str">
        <f>OBV!F609</f>
        <v>BEARISH</v>
      </c>
      <c r="K609" s="6" t="str">
        <f>OBV!G609</f>
        <v>NEUTRAL</v>
      </c>
      <c r="L609" s="6" t="str">
        <f>OBV!H609</f>
        <v>BEARISH DIVERGENCE</v>
      </c>
      <c r="M609" s="8">
        <f t="shared" si="90"/>
        <v>25</v>
      </c>
      <c r="N609" s="8">
        <f t="shared" si="91"/>
        <v>100</v>
      </c>
      <c r="O609" s="8">
        <f t="shared" si="92"/>
        <v>50</v>
      </c>
      <c r="P609" s="8">
        <f t="shared" si="93"/>
        <v>16.5</v>
      </c>
      <c r="Q609" s="9">
        <f t="shared" si="94"/>
        <v>53.725000000000001</v>
      </c>
      <c r="R609" s="9">
        <f t="shared" si="95"/>
        <v>46.625</v>
      </c>
      <c r="S609" s="9">
        <f t="shared" si="96"/>
        <v>38.674999999999997</v>
      </c>
      <c r="T609" s="9">
        <f t="shared" si="97"/>
        <v>47.875</v>
      </c>
      <c r="U609" s="8">
        <f t="shared" si="98"/>
        <v>46.341666666666661</v>
      </c>
      <c r="V609" s="8">
        <f t="shared" si="99"/>
        <v>46.724999999999994</v>
      </c>
    </row>
    <row r="610" spans="1:22" ht="13.5" x14ac:dyDescent="0.25">
      <c r="A610" s="3">
        <f>RSI!A610</f>
        <v>42891</v>
      </c>
      <c r="B610" s="2">
        <f>RSI!B610</f>
        <v>7.1</v>
      </c>
      <c r="C610" s="2">
        <f>RSI!I610</f>
        <v>53.680212643092858</v>
      </c>
      <c r="D610" s="2">
        <f>MACD!E610</f>
        <v>-6.5022514014082766E-2</v>
      </c>
      <c r="E610" s="2">
        <f>MACD!F610</f>
        <v>-3.709855406487049E-2</v>
      </c>
      <c r="F610" s="2">
        <f>'Moving Avg'!D610</f>
        <v>7.1540000000000008</v>
      </c>
      <c r="G610" s="2">
        <f>'Moving Avg'!F610</f>
        <v>7.0524999999999993</v>
      </c>
      <c r="H610" s="2">
        <f>'Moving Avg'!G610</f>
        <v>7.0981999999999994</v>
      </c>
      <c r="I610" s="2">
        <f>'Moving Avg'!H610</f>
        <v>6.5990000000000046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100</v>
      </c>
      <c r="O610" s="8">
        <f t="shared" si="92"/>
        <v>50</v>
      </c>
      <c r="P610" s="8">
        <f t="shared" si="93"/>
        <v>16.5</v>
      </c>
      <c r="Q610" s="9">
        <f t="shared" si="94"/>
        <v>53.725000000000001</v>
      </c>
      <c r="R610" s="9">
        <f t="shared" si="95"/>
        <v>46.625</v>
      </c>
      <c r="S610" s="9">
        <f t="shared" si="96"/>
        <v>38.674999999999997</v>
      </c>
      <c r="T610" s="9">
        <f t="shared" si="97"/>
        <v>47.875</v>
      </c>
      <c r="U610" s="8">
        <f t="shared" si="98"/>
        <v>46.341666666666661</v>
      </c>
      <c r="V610" s="8">
        <f t="shared" si="99"/>
        <v>46.724999999999994</v>
      </c>
    </row>
    <row r="611" spans="1:22" ht="13.5" x14ac:dyDescent="0.25">
      <c r="A611" s="3">
        <f>RSI!A611</f>
        <v>42892</v>
      </c>
      <c r="B611" s="2">
        <f>RSI!B611</f>
        <v>7.1</v>
      </c>
      <c r="C611" s="2">
        <f>RSI!I611</f>
        <v>53.680212643092858</v>
      </c>
      <c r="D611" s="2">
        <f>MACD!E611</f>
        <v>-6.9005150611796573E-2</v>
      </c>
      <c r="E611" s="2">
        <f>MACD!F611</f>
        <v>-4.3479873374255712E-2</v>
      </c>
      <c r="F611" s="2">
        <f>'Moving Avg'!D611</f>
        <v>7.1360000000000001</v>
      </c>
      <c r="G611" s="2">
        <f>'Moving Avg'!F611</f>
        <v>7.0569999999999977</v>
      </c>
      <c r="H611" s="2">
        <f>'Moving Avg'!G611</f>
        <v>7.0958000000000006</v>
      </c>
      <c r="I611" s="2">
        <f>'Moving Avg'!H611</f>
        <v>6.6072500000000041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100</v>
      </c>
      <c r="O611" s="8">
        <f t="shared" si="92"/>
        <v>50</v>
      </c>
      <c r="P611" s="8">
        <f t="shared" si="93"/>
        <v>16.5</v>
      </c>
      <c r="Q611" s="9">
        <f t="shared" si="94"/>
        <v>53.725000000000001</v>
      </c>
      <c r="R611" s="9">
        <f t="shared" si="95"/>
        <v>46.625</v>
      </c>
      <c r="S611" s="9">
        <f t="shared" si="96"/>
        <v>38.674999999999997</v>
      </c>
      <c r="T611" s="9">
        <f t="shared" si="97"/>
        <v>47.875</v>
      </c>
      <c r="U611" s="8">
        <f t="shared" si="98"/>
        <v>46.341666666666661</v>
      </c>
      <c r="V611" s="8">
        <f t="shared" si="99"/>
        <v>46.724999999999994</v>
      </c>
    </row>
    <row r="612" spans="1:22" ht="13.5" x14ac:dyDescent="0.25">
      <c r="A612" s="3">
        <f>RSI!A612</f>
        <v>42893</v>
      </c>
      <c r="B612" s="2">
        <f>RSI!B612</f>
        <v>7.1</v>
      </c>
      <c r="C612" s="2">
        <f>RSI!I612</f>
        <v>53.680212643092858</v>
      </c>
      <c r="D612" s="2">
        <f>MACD!E612</f>
        <v>-7.2478667597335011E-2</v>
      </c>
      <c r="E612" s="2">
        <f>MACD!F612</f>
        <v>-4.927963221887157E-2</v>
      </c>
      <c r="F612" s="2">
        <f>'Moving Avg'!D612</f>
        <v>7.1180000000000003</v>
      </c>
      <c r="G612" s="2">
        <f>'Moving Avg'!F612</f>
        <v>7.0614999999999979</v>
      </c>
      <c r="H612" s="2">
        <f>'Moving Avg'!G612</f>
        <v>7.0933999999999999</v>
      </c>
      <c r="I612" s="2">
        <f>'Moving Avg'!H612</f>
        <v>6.6157500000000029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  <c r="M612" s="8">
        <f t="shared" si="90"/>
        <v>25</v>
      </c>
      <c r="N612" s="8">
        <f t="shared" si="91"/>
        <v>100</v>
      </c>
      <c r="O612" s="8">
        <f t="shared" si="92"/>
        <v>50</v>
      </c>
      <c r="P612" s="8">
        <f t="shared" si="93"/>
        <v>16.5</v>
      </c>
      <c r="Q612" s="9">
        <f t="shared" si="94"/>
        <v>53.725000000000001</v>
      </c>
      <c r="R612" s="9">
        <f t="shared" si="95"/>
        <v>46.625</v>
      </c>
      <c r="S612" s="9">
        <f t="shared" si="96"/>
        <v>38.674999999999997</v>
      </c>
      <c r="T612" s="9">
        <f t="shared" si="97"/>
        <v>47.875</v>
      </c>
      <c r="U612" s="8">
        <f t="shared" si="98"/>
        <v>46.341666666666661</v>
      </c>
      <c r="V612" s="8">
        <f t="shared" si="99"/>
        <v>46.724999999999994</v>
      </c>
    </row>
    <row r="613" spans="1:22" ht="13.5" x14ac:dyDescent="0.25">
      <c r="A613" s="3">
        <f>RSI!A613</f>
        <v>42894</v>
      </c>
      <c r="B613" s="2">
        <f>RSI!B613</f>
        <v>7.1</v>
      </c>
      <c r="C613" s="2">
        <f>RSI!I613</f>
        <v>53.680212643092851</v>
      </c>
      <c r="D613" s="2">
        <f>MACD!E613</f>
        <v>-7.5513717456691332E-2</v>
      </c>
      <c r="E613" s="2">
        <f>MACD!F613</f>
        <v>-5.4526449266435531E-2</v>
      </c>
      <c r="F613" s="2">
        <f>'Moving Avg'!D613</f>
        <v>7.1</v>
      </c>
      <c r="G613" s="2">
        <f>'Moving Avg'!F613</f>
        <v>7.0659999999999981</v>
      </c>
      <c r="H613" s="2">
        <f>'Moving Avg'!G613</f>
        <v>7.0910000000000002</v>
      </c>
      <c r="I613" s="2">
        <f>'Moving Avg'!H613</f>
        <v>6.6242500000000017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  <c r="M613" s="8">
        <f t="shared" si="90"/>
        <v>25</v>
      </c>
      <c r="N613" s="8">
        <f t="shared" si="91"/>
        <v>100</v>
      </c>
      <c r="O613" s="8">
        <f t="shared" si="92"/>
        <v>50</v>
      </c>
      <c r="P613" s="8">
        <f t="shared" si="93"/>
        <v>16.5</v>
      </c>
      <c r="Q613" s="9">
        <f t="shared" si="94"/>
        <v>53.725000000000001</v>
      </c>
      <c r="R613" s="9">
        <f t="shared" si="95"/>
        <v>46.625</v>
      </c>
      <c r="S613" s="9">
        <f t="shared" si="96"/>
        <v>38.674999999999997</v>
      </c>
      <c r="T613" s="9">
        <f t="shared" si="97"/>
        <v>47.875</v>
      </c>
      <c r="U613" s="8">
        <f t="shared" si="98"/>
        <v>46.341666666666661</v>
      </c>
      <c r="V613" s="8">
        <f t="shared" si="99"/>
        <v>46.724999999999994</v>
      </c>
    </row>
    <row r="614" spans="1:22" ht="13.5" x14ac:dyDescent="0.25">
      <c r="A614" s="3">
        <f>RSI!A614</f>
        <v>42895</v>
      </c>
      <c r="B614" s="2">
        <f>RSI!B614</f>
        <v>7.1</v>
      </c>
      <c r="C614" s="2">
        <f>RSI!I614</f>
        <v>53.680212643092851</v>
      </c>
      <c r="D614" s="2">
        <f>MACD!E614</f>
        <v>-7.817065147804847E-2</v>
      </c>
      <c r="E614" s="2">
        <f>MACD!F614</f>
        <v>-5.9255289708758124E-2</v>
      </c>
      <c r="F614" s="2">
        <f>'Moving Avg'!D614</f>
        <v>7.1</v>
      </c>
      <c r="G614" s="2">
        <f>'Moving Avg'!F614</f>
        <v>7.0704999999999982</v>
      </c>
      <c r="H614" s="2">
        <f>'Moving Avg'!G614</f>
        <v>7.0886000000000013</v>
      </c>
      <c r="I614" s="2">
        <f>'Moving Avg'!H614</f>
        <v>6.6327500000000006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  <c r="M614" s="8">
        <f t="shared" si="90"/>
        <v>25</v>
      </c>
      <c r="N614" s="8">
        <f t="shared" si="91"/>
        <v>45</v>
      </c>
      <c r="O614" s="8">
        <f t="shared" si="92"/>
        <v>50</v>
      </c>
      <c r="P614" s="8">
        <f t="shared" si="93"/>
        <v>33</v>
      </c>
      <c r="Q614" s="9">
        <f t="shared" si="94"/>
        <v>36.950000000000003</v>
      </c>
      <c r="R614" s="9">
        <f t="shared" si="95"/>
        <v>39.75</v>
      </c>
      <c r="S614" s="9">
        <f t="shared" si="96"/>
        <v>37.85</v>
      </c>
      <c r="T614" s="9">
        <f t="shared" si="97"/>
        <v>38.25</v>
      </c>
      <c r="U614" s="8">
        <f t="shared" si="98"/>
        <v>38.183333333333337</v>
      </c>
      <c r="V614" s="8">
        <f t="shared" si="99"/>
        <v>38.200000000000003</v>
      </c>
    </row>
    <row r="615" spans="1:22" ht="13.5" x14ac:dyDescent="0.25">
      <c r="A615" s="3">
        <f>RSI!A615</f>
        <v>42898</v>
      </c>
      <c r="B615" s="2">
        <f>RSI!B615</f>
        <v>7</v>
      </c>
      <c r="C615" s="2">
        <f>RSI!I615</f>
        <v>34.058197807813926</v>
      </c>
      <c r="D615" s="2">
        <f>MACD!E615</f>
        <v>-4.3862885808420238E-2</v>
      </c>
      <c r="E615" s="2">
        <f>MACD!F615</f>
        <v>-5.617680892869055E-2</v>
      </c>
      <c r="F615" s="2">
        <f>'Moving Avg'!D615</f>
        <v>7.08</v>
      </c>
      <c r="G615" s="2">
        <f>'Moving Avg'!F615</f>
        <v>7.0699999999999985</v>
      </c>
      <c r="H615" s="2">
        <f>'Moving Avg'!G615</f>
        <v>7.085</v>
      </c>
      <c r="I615" s="2">
        <f>'Moving Avg'!H615</f>
        <v>6.6411000000000016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0</v>
      </c>
      <c r="O615" s="8">
        <f t="shared" si="92"/>
        <v>50</v>
      </c>
      <c r="P615" s="8">
        <f t="shared" si="93"/>
        <v>16.5</v>
      </c>
      <c r="Q615" s="9">
        <f t="shared" si="94"/>
        <v>18.725000000000001</v>
      </c>
      <c r="R615" s="9">
        <f t="shared" si="95"/>
        <v>26.625</v>
      </c>
      <c r="S615" s="9">
        <f t="shared" si="96"/>
        <v>23.675000000000001</v>
      </c>
      <c r="T615" s="9">
        <f t="shared" si="97"/>
        <v>22.875</v>
      </c>
      <c r="U615" s="8">
        <f t="shared" si="98"/>
        <v>23.008333333333336</v>
      </c>
      <c r="V615" s="8">
        <f t="shared" si="99"/>
        <v>22.975000000000001</v>
      </c>
    </row>
    <row r="616" spans="1:22" ht="13.5" x14ac:dyDescent="0.25">
      <c r="A616" s="3">
        <f>RSI!A616</f>
        <v>42899</v>
      </c>
      <c r="B616" s="2">
        <f>RSI!B616</f>
        <v>7.1</v>
      </c>
      <c r="C616" s="2">
        <f>RSI!I616</f>
        <v>52.684218255936578</v>
      </c>
      <c r="D616" s="2">
        <f>MACD!E616</f>
        <v>-2.1725885516736376E-2</v>
      </c>
      <c r="E616" s="2">
        <f>MACD!F616</f>
        <v>-4.9286624246299718E-2</v>
      </c>
      <c r="F616" s="2">
        <f>'Moving Avg'!D616</f>
        <v>7.08</v>
      </c>
      <c r="G616" s="2">
        <f>'Moving Avg'!F616</f>
        <v>7.0744999999999978</v>
      </c>
      <c r="H616" s="2">
        <f>'Moving Avg'!G616</f>
        <v>7.0832000000000015</v>
      </c>
      <c r="I616" s="2">
        <f>'Moving Avg'!H616</f>
        <v>6.649449999999999</v>
      </c>
      <c r="J616" s="6" t="str">
        <f>OBV!F616</f>
        <v>BEARISH</v>
      </c>
      <c r="K616" s="6" t="str">
        <f>OBV!G616</f>
        <v>NEUTRAL</v>
      </c>
      <c r="L616" s="6" t="str">
        <f>OBV!H616</f>
        <v>NEUTRAL</v>
      </c>
      <c r="M616" s="8">
        <f t="shared" si="90"/>
        <v>25</v>
      </c>
      <c r="N616" s="8">
        <f t="shared" si="91"/>
        <v>0</v>
      </c>
      <c r="O616" s="8">
        <f t="shared" si="92"/>
        <v>50</v>
      </c>
      <c r="P616" s="8">
        <f t="shared" si="93"/>
        <v>16.5</v>
      </c>
      <c r="Q616" s="9">
        <f t="shared" si="94"/>
        <v>18.725000000000001</v>
      </c>
      <c r="R616" s="9">
        <f t="shared" si="95"/>
        <v>26.625</v>
      </c>
      <c r="S616" s="9">
        <f t="shared" si="96"/>
        <v>23.675000000000001</v>
      </c>
      <c r="T616" s="9">
        <f t="shared" si="97"/>
        <v>22.875</v>
      </c>
      <c r="U616" s="8">
        <f t="shared" si="98"/>
        <v>23.008333333333336</v>
      </c>
      <c r="V616" s="8">
        <f t="shared" si="99"/>
        <v>22.975000000000001</v>
      </c>
    </row>
    <row r="617" spans="1:22" ht="13.5" x14ac:dyDescent="0.25">
      <c r="A617" s="3">
        <f>RSI!A617</f>
        <v>42900</v>
      </c>
      <c r="B617" s="2">
        <f>RSI!B617</f>
        <v>7</v>
      </c>
      <c r="C617" s="2">
        <f>RSI!I617</f>
        <v>40.396143325972389</v>
      </c>
      <c r="D617" s="2">
        <f>MACD!E617</f>
        <v>4.298555002580251E-3</v>
      </c>
      <c r="E617" s="2">
        <f>MACD!F617</f>
        <v>-3.8569588396523725E-2</v>
      </c>
      <c r="F617" s="2">
        <f>'Moving Avg'!D617</f>
        <v>7.06</v>
      </c>
      <c r="G617" s="2">
        <f>'Moving Avg'!F617</f>
        <v>7.0739999999999981</v>
      </c>
      <c r="H617" s="2">
        <f>'Moving Avg'!G617</f>
        <v>7.0794000000000006</v>
      </c>
      <c r="I617" s="2">
        <f>'Moving Avg'!H617</f>
        <v>6.6572999999999993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  <c r="M617" s="8">
        <f t="shared" si="90"/>
        <v>25</v>
      </c>
      <c r="N617" s="8">
        <f t="shared" si="91"/>
        <v>0</v>
      </c>
      <c r="O617" s="8">
        <f t="shared" si="92"/>
        <v>50</v>
      </c>
      <c r="P617" s="8">
        <f t="shared" si="93"/>
        <v>16.5</v>
      </c>
      <c r="Q617" s="9">
        <f t="shared" si="94"/>
        <v>18.725000000000001</v>
      </c>
      <c r="R617" s="9">
        <f t="shared" si="95"/>
        <v>26.625</v>
      </c>
      <c r="S617" s="9">
        <f t="shared" si="96"/>
        <v>23.675000000000001</v>
      </c>
      <c r="T617" s="9">
        <f t="shared" si="97"/>
        <v>22.875</v>
      </c>
      <c r="U617" s="8">
        <f t="shared" si="98"/>
        <v>23.008333333333336</v>
      </c>
      <c r="V617" s="8">
        <f t="shared" si="99"/>
        <v>22.975000000000001</v>
      </c>
    </row>
    <row r="618" spans="1:22" ht="13.5" x14ac:dyDescent="0.25">
      <c r="A618" s="3">
        <f>RSI!A618</f>
        <v>42901</v>
      </c>
      <c r="B618" s="2">
        <f>RSI!B618</f>
        <v>7</v>
      </c>
      <c r="C618" s="2">
        <f>RSI!I618</f>
        <v>40.396143325972389</v>
      </c>
      <c r="D618" s="2">
        <f>MACD!E618</f>
        <v>2.6804329711417552E-2</v>
      </c>
      <c r="E618" s="2">
        <f>MACD!F618</f>
        <v>-2.5494804774935469E-2</v>
      </c>
      <c r="F618" s="2">
        <f>'Moving Avg'!D618</f>
        <v>7.0400000000000009</v>
      </c>
      <c r="G618" s="2">
        <f>'Moving Avg'!F618</f>
        <v>7.0734999999999983</v>
      </c>
      <c r="H618" s="2">
        <f>'Moving Avg'!G618</f>
        <v>7.0756000000000014</v>
      </c>
      <c r="I618" s="2">
        <f>'Moving Avg'!H618</f>
        <v>6.6635499999999981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  <c r="M618" s="8">
        <f t="shared" si="90"/>
        <v>25</v>
      </c>
      <c r="N618" s="8">
        <f t="shared" si="91"/>
        <v>0</v>
      </c>
      <c r="O618" s="8">
        <f t="shared" si="92"/>
        <v>50</v>
      </c>
      <c r="P618" s="8">
        <f t="shared" si="93"/>
        <v>16.5</v>
      </c>
      <c r="Q618" s="9">
        <f t="shared" si="94"/>
        <v>18.725000000000001</v>
      </c>
      <c r="R618" s="9">
        <f t="shared" si="95"/>
        <v>26.625</v>
      </c>
      <c r="S618" s="9">
        <f t="shared" si="96"/>
        <v>23.675000000000001</v>
      </c>
      <c r="T618" s="9">
        <f t="shared" si="97"/>
        <v>22.875</v>
      </c>
      <c r="U618" s="8">
        <f t="shared" si="98"/>
        <v>23.008333333333336</v>
      </c>
      <c r="V618" s="8">
        <f t="shared" si="99"/>
        <v>22.975000000000001</v>
      </c>
    </row>
    <row r="619" spans="1:22" ht="13.5" x14ac:dyDescent="0.25">
      <c r="A619" s="3">
        <f>RSI!A619</f>
        <v>42902</v>
      </c>
      <c r="B619" s="2">
        <f>RSI!B619</f>
        <v>7</v>
      </c>
      <c r="C619" s="2">
        <f>RSI!I619</f>
        <v>40.396143325972389</v>
      </c>
      <c r="D619" s="2">
        <f>MACD!E619</f>
        <v>3.2450685056388373E-2</v>
      </c>
      <c r="E619" s="2">
        <f>MACD!F619</f>
        <v>-1.3905706808670702E-2</v>
      </c>
      <c r="F619" s="2">
        <f>'Moving Avg'!D619</f>
        <v>7.0200000000000005</v>
      </c>
      <c r="G619" s="2">
        <f>'Moving Avg'!F619</f>
        <v>7.0729999999999977</v>
      </c>
      <c r="H619" s="2">
        <f>'Moving Avg'!G619</f>
        <v>7.0722000000000014</v>
      </c>
      <c r="I619" s="2">
        <f>'Moving Avg'!H619</f>
        <v>6.6698499999999976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  <c r="M619" s="8">
        <f t="shared" si="90"/>
        <v>25</v>
      </c>
      <c r="N619" s="8">
        <f t="shared" si="91"/>
        <v>0</v>
      </c>
      <c r="O619" s="8">
        <f t="shared" si="92"/>
        <v>50</v>
      </c>
      <c r="P619" s="8">
        <f t="shared" si="93"/>
        <v>16.5</v>
      </c>
      <c r="Q619" s="9">
        <f t="shared" si="94"/>
        <v>18.725000000000001</v>
      </c>
      <c r="R619" s="9">
        <f t="shared" si="95"/>
        <v>26.625</v>
      </c>
      <c r="S619" s="9">
        <f t="shared" si="96"/>
        <v>23.675000000000001</v>
      </c>
      <c r="T619" s="9">
        <f t="shared" si="97"/>
        <v>22.875</v>
      </c>
      <c r="U619" s="8">
        <f t="shared" si="98"/>
        <v>23.008333333333336</v>
      </c>
      <c r="V619" s="8">
        <f t="shared" si="99"/>
        <v>22.975000000000001</v>
      </c>
    </row>
    <row r="620" spans="1:22" ht="13.5" x14ac:dyDescent="0.25">
      <c r="A620" s="3">
        <f>RSI!A620</f>
        <v>42905</v>
      </c>
      <c r="B620" s="2">
        <f>RSI!B620</f>
        <v>7</v>
      </c>
      <c r="C620" s="2">
        <f>RSI!I620</f>
        <v>40.396143325972382</v>
      </c>
      <c r="D620" s="2">
        <f>MACD!E620</f>
        <v>3.7644260496962012E-2</v>
      </c>
      <c r="E620" s="2">
        <f>MACD!F620</f>
        <v>-3.5957133475441588E-3</v>
      </c>
      <c r="F620" s="2">
        <f>'Moving Avg'!D620</f>
        <v>7.0200000000000005</v>
      </c>
      <c r="G620" s="2">
        <f>'Moving Avg'!F620</f>
        <v>7.0729999999999986</v>
      </c>
      <c r="H620" s="2">
        <f>'Moving Avg'!G620</f>
        <v>7.0690000000000017</v>
      </c>
      <c r="I620" s="2">
        <f>'Moving Avg'!H620</f>
        <v>6.676149999999998</v>
      </c>
      <c r="J620" s="6" t="str">
        <f>OBV!F620</f>
        <v>BEARISH</v>
      </c>
      <c r="K620" s="6" t="str">
        <f>OBV!G620</f>
        <v>NEUTRAL</v>
      </c>
      <c r="L620" s="6" t="str">
        <f>OBV!H620</f>
        <v>NEUTRAL</v>
      </c>
      <c r="M620" s="8">
        <f t="shared" si="90"/>
        <v>25</v>
      </c>
      <c r="N620" s="8">
        <f t="shared" si="91"/>
        <v>0</v>
      </c>
      <c r="O620" s="8">
        <f t="shared" si="92"/>
        <v>50</v>
      </c>
      <c r="P620" s="8">
        <f t="shared" si="93"/>
        <v>16.5</v>
      </c>
      <c r="Q620" s="9">
        <f t="shared" si="94"/>
        <v>18.725000000000001</v>
      </c>
      <c r="R620" s="9">
        <f t="shared" si="95"/>
        <v>26.625</v>
      </c>
      <c r="S620" s="9">
        <f t="shared" si="96"/>
        <v>23.675000000000001</v>
      </c>
      <c r="T620" s="9">
        <f t="shared" si="97"/>
        <v>22.875</v>
      </c>
      <c r="U620" s="8">
        <f t="shared" si="98"/>
        <v>23.008333333333336</v>
      </c>
      <c r="V620" s="8">
        <f t="shared" si="99"/>
        <v>22.975000000000001</v>
      </c>
    </row>
    <row r="621" spans="1:22" ht="13.5" x14ac:dyDescent="0.25">
      <c r="A621" s="3">
        <f>RSI!A621</f>
        <v>42906</v>
      </c>
      <c r="B621" s="2">
        <f>RSI!B621</f>
        <v>7</v>
      </c>
      <c r="C621" s="2">
        <f>RSI!I621</f>
        <v>40.396143325972389</v>
      </c>
      <c r="D621" s="2">
        <f>MACD!E621</f>
        <v>4.2423907802288774E-2</v>
      </c>
      <c r="E621" s="2">
        <f>MACD!F621</f>
        <v>5.6082108824224274E-3</v>
      </c>
      <c r="F621" s="2">
        <f>'Moving Avg'!D621</f>
        <v>7</v>
      </c>
      <c r="G621" s="2">
        <f>'Moving Avg'!F621</f>
        <v>7.0729999999999986</v>
      </c>
      <c r="H621" s="2">
        <f>'Moving Avg'!G621</f>
        <v>7.0658000000000012</v>
      </c>
      <c r="I621" s="2">
        <f>'Moving Avg'!H621</f>
        <v>6.6824999999999974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50</v>
      </c>
      <c r="P621" s="8">
        <f t="shared" si="93"/>
        <v>16.5</v>
      </c>
      <c r="Q621" s="9">
        <f t="shared" si="94"/>
        <v>18.725000000000001</v>
      </c>
      <c r="R621" s="9">
        <f t="shared" si="95"/>
        <v>26.625</v>
      </c>
      <c r="S621" s="9">
        <f t="shared" si="96"/>
        <v>23.675000000000001</v>
      </c>
      <c r="T621" s="9">
        <f t="shared" si="97"/>
        <v>22.875</v>
      </c>
      <c r="U621" s="8">
        <f t="shared" si="98"/>
        <v>23.008333333333336</v>
      </c>
      <c r="V621" s="8">
        <f t="shared" si="99"/>
        <v>22.975000000000001</v>
      </c>
    </row>
    <row r="622" spans="1:22" ht="13.5" x14ac:dyDescent="0.25">
      <c r="A622" s="3">
        <f>RSI!A622</f>
        <v>42907</v>
      </c>
      <c r="B622" s="2">
        <f>RSI!B622</f>
        <v>7</v>
      </c>
      <c r="C622" s="2">
        <f>RSI!I622</f>
        <v>40.396143325972382</v>
      </c>
      <c r="D622" s="2">
        <f>MACD!E622</f>
        <v>4.6824783522390057E-2</v>
      </c>
      <c r="E622" s="2">
        <f>MACD!F622</f>
        <v>1.3851525410415955E-2</v>
      </c>
      <c r="F622" s="2">
        <f>'Moving Avg'!D622</f>
        <v>7</v>
      </c>
      <c r="G622" s="2">
        <f>'Moving Avg'!F622</f>
        <v>7.0729999999999986</v>
      </c>
      <c r="H622" s="2">
        <f>'Moving Avg'!G622</f>
        <v>7.0630000000000015</v>
      </c>
      <c r="I622" s="2">
        <f>'Moving Avg'!H622</f>
        <v>6.688799999999997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  <c r="M622" s="8">
        <f t="shared" si="90"/>
        <v>25</v>
      </c>
      <c r="N622" s="8">
        <f t="shared" si="91"/>
        <v>0</v>
      </c>
      <c r="O622" s="8">
        <f t="shared" si="92"/>
        <v>50</v>
      </c>
      <c r="P622" s="8">
        <f t="shared" si="93"/>
        <v>33</v>
      </c>
      <c r="Q622" s="9">
        <f t="shared" si="94"/>
        <v>21.2</v>
      </c>
      <c r="R622" s="9">
        <f t="shared" si="95"/>
        <v>30.75</v>
      </c>
      <c r="S622" s="9">
        <f t="shared" si="96"/>
        <v>31.1</v>
      </c>
      <c r="T622" s="9">
        <f t="shared" si="97"/>
        <v>27</v>
      </c>
      <c r="U622" s="8">
        <f t="shared" si="98"/>
        <v>27.683333333333337</v>
      </c>
      <c r="V622" s="8">
        <f t="shared" si="99"/>
        <v>27.512500000000003</v>
      </c>
    </row>
    <row r="623" spans="1:22" ht="13.5" x14ac:dyDescent="0.25">
      <c r="A623" s="3">
        <f>RSI!A623</f>
        <v>42908</v>
      </c>
      <c r="B623" s="2">
        <f>RSI!B623</f>
        <v>7</v>
      </c>
      <c r="C623" s="2">
        <f>RSI!I623</f>
        <v>40.396143325972382</v>
      </c>
      <c r="D623" s="2">
        <f>MACD!E623</f>
        <v>5.0878748448141664E-2</v>
      </c>
      <c r="E623" s="2">
        <f>MACD!F623</f>
        <v>2.1256970017961098E-2</v>
      </c>
      <c r="F623" s="2">
        <f>'Moving Avg'!D623</f>
        <v>7</v>
      </c>
      <c r="G623" s="2">
        <f>'Moving Avg'!F623</f>
        <v>7.0729999999999986</v>
      </c>
      <c r="H623" s="2">
        <f>'Moving Avg'!G623</f>
        <v>7.0602000000000009</v>
      </c>
      <c r="I623" s="2">
        <f>'Moving Avg'!H623</f>
        <v>6.6950999999999965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  <c r="M623" s="8">
        <f t="shared" si="90"/>
        <v>25</v>
      </c>
      <c r="N623" s="8">
        <f t="shared" si="91"/>
        <v>0</v>
      </c>
      <c r="O623" s="8">
        <f t="shared" si="92"/>
        <v>50</v>
      </c>
      <c r="P623" s="8">
        <f t="shared" si="93"/>
        <v>33</v>
      </c>
      <c r="Q623" s="9">
        <f t="shared" si="94"/>
        <v>21.2</v>
      </c>
      <c r="R623" s="9">
        <f t="shared" si="95"/>
        <v>30.75</v>
      </c>
      <c r="S623" s="9">
        <f t="shared" si="96"/>
        <v>31.1</v>
      </c>
      <c r="T623" s="9">
        <f t="shared" si="97"/>
        <v>27</v>
      </c>
      <c r="U623" s="8">
        <f t="shared" si="98"/>
        <v>27.683333333333337</v>
      </c>
      <c r="V623" s="8">
        <f t="shared" si="99"/>
        <v>27.512500000000003</v>
      </c>
    </row>
    <row r="624" spans="1:22" ht="13.5" x14ac:dyDescent="0.25">
      <c r="A624" s="3">
        <f>RSI!A624</f>
        <v>42909</v>
      </c>
      <c r="B624" s="2">
        <f>RSI!B624</f>
        <v>7</v>
      </c>
      <c r="C624" s="2">
        <f>RSI!I624</f>
        <v>40.396143325972375</v>
      </c>
      <c r="D624" s="2">
        <f>MACD!E624</f>
        <v>5.4614718136999585E-2</v>
      </c>
      <c r="E624" s="2">
        <f>MACD!F624</f>
        <v>2.7928519641768797E-2</v>
      </c>
      <c r="F624" s="2">
        <f>'Moving Avg'!D624</f>
        <v>7</v>
      </c>
      <c r="G624" s="2">
        <f>'Moving Avg'!F624</f>
        <v>7.0729999999999986</v>
      </c>
      <c r="H624" s="2">
        <f>'Moving Avg'!G624</f>
        <v>7.0574000000000012</v>
      </c>
      <c r="I624" s="2">
        <f>'Moving Avg'!H624</f>
        <v>6.7015499999999966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  <c r="M624" s="8">
        <f t="shared" si="90"/>
        <v>25</v>
      </c>
      <c r="N624" s="8">
        <f t="shared" si="91"/>
        <v>0</v>
      </c>
      <c r="O624" s="8">
        <f t="shared" si="92"/>
        <v>50</v>
      </c>
      <c r="P624" s="8">
        <f t="shared" si="93"/>
        <v>33</v>
      </c>
      <c r="Q624" s="9">
        <f t="shared" si="94"/>
        <v>21.2</v>
      </c>
      <c r="R624" s="9">
        <f t="shared" si="95"/>
        <v>30.75</v>
      </c>
      <c r="S624" s="9">
        <f t="shared" si="96"/>
        <v>31.1</v>
      </c>
      <c r="T624" s="9">
        <f t="shared" si="97"/>
        <v>27</v>
      </c>
      <c r="U624" s="8">
        <f t="shared" si="98"/>
        <v>27.683333333333337</v>
      </c>
      <c r="V624" s="8">
        <f t="shared" si="99"/>
        <v>27.512500000000003</v>
      </c>
    </row>
    <row r="625" spans="1:22" ht="13.5" x14ac:dyDescent="0.25">
      <c r="A625" s="3">
        <f>RSI!A625</f>
        <v>42914</v>
      </c>
      <c r="B625" s="2">
        <f>RSI!B625</f>
        <v>7</v>
      </c>
      <c r="C625" s="2">
        <f>RSI!I625</f>
        <v>40.396143325972375</v>
      </c>
      <c r="D625" s="2">
        <f>MACD!E625</f>
        <v>4.2674355720725643E-2</v>
      </c>
      <c r="E625" s="2">
        <f>MACD!F625</f>
        <v>3.0877686857560167E-2</v>
      </c>
      <c r="F625" s="2">
        <f>'Moving Avg'!D625</f>
        <v>7</v>
      </c>
      <c r="G625" s="2">
        <f>'Moving Avg'!F625</f>
        <v>7.0634999999999994</v>
      </c>
      <c r="H625" s="2">
        <f>'Moving Avg'!G625</f>
        <v>7.0546000000000006</v>
      </c>
      <c r="I625" s="2">
        <f>'Moving Avg'!H625</f>
        <v>6.7079999999999957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  <c r="M625" s="8">
        <f t="shared" si="90"/>
        <v>25</v>
      </c>
      <c r="N625" s="8">
        <f t="shared" si="91"/>
        <v>0</v>
      </c>
      <c r="O625" s="8">
        <f t="shared" si="92"/>
        <v>50</v>
      </c>
      <c r="P625" s="8">
        <f t="shared" si="93"/>
        <v>33</v>
      </c>
      <c r="Q625" s="9">
        <f t="shared" si="94"/>
        <v>21.2</v>
      </c>
      <c r="R625" s="9">
        <f t="shared" si="95"/>
        <v>30.75</v>
      </c>
      <c r="S625" s="9">
        <f t="shared" si="96"/>
        <v>31.1</v>
      </c>
      <c r="T625" s="9">
        <f t="shared" si="97"/>
        <v>27</v>
      </c>
      <c r="U625" s="8">
        <f t="shared" si="98"/>
        <v>27.683333333333337</v>
      </c>
      <c r="V625" s="8">
        <f t="shared" si="99"/>
        <v>27.512500000000003</v>
      </c>
    </row>
    <row r="626" spans="1:22" ht="13.5" x14ac:dyDescent="0.25">
      <c r="A626" s="3">
        <f>RSI!A626</f>
        <v>42915</v>
      </c>
      <c r="B626" s="2">
        <f>RSI!B626</f>
        <v>7</v>
      </c>
      <c r="C626" s="2">
        <f>RSI!I626</f>
        <v>40.396143325972382</v>
      </c>
      <c r="D626" s="2">
        <f>MACD!E626</f>
        <v>4.8217668862155172E-2</v>
      </c>
      <c r="E626" s="2">
        <f>MACD!F626</f>
        <v>3.434568325847917E-2</v>
      </c>
      <c r="F626" s="2">
        <f>'Moving Avg'!D626</f>
        <v>7</v>
      </c>
      <c r="G626" s="2">
        <f>'Moving Avg'!F626</f>
        <v>7.0539999999999994</v>
      </c>
      <c r="H626" s="2">
        <f>'Moving Avg'!G626</f>
        <v>7.0520000000000005</v>
      </c>
      <c r="I626" s="2">
        <f>'Moving Avg'!H626</f>
        <v>6.7142999999999962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  <c r="M626" s="8">
        <f t="shared" si="90"/>
        <v>25</v>
      </c>
      <c r="N626" s="8">
        <f t="shared" si="91"/>
        <v>0</v>
      </c>
      <c r="O626" s="8">
        <f t="shared" si="92"/>
        <v>50</v>
      </c>
      <c r="P626" s="8">
        <f t="shared" si="93"/>
        <v>33</v>
      </c>
      <c r="Q626" s="9">
        <f t="shared" si="94"/>
        <v>21.2</v>
      </c>
      <c r="R626" s="9">
        <f t="shared" si="95"/>
        <v>30.75</v>
      </c>
      <c r="S626" s="9">
        <f t="shared" si="96"/>
        <v>31.1</v>
      </c>
      <c r="T626" s="9">
        <f t="shared" si="97"/>
        <v>27</v>
      </c>
      <c r="U626" s="8">
        <f t="shared" si="98"/>
        <v>27.683333333333337</v>
      </c>
      <c r="V626" s="8">
        <f t="shared" si="99"/>
        <v>27.512500000000003</v>
      </c>
    </row>
    <row r="627" spans="1:22" ht="13.5" x14ac:dyDescent="0.25">
      <c r="A627" s="3">
        <f>RSI!A627</f>
        <v>42916</v>
      </c>
      <c r="B627" s="2">
        <f>RSI!B627</f>
        <v>7</v>
      </c>
      <c r="C627" s="2">
        <f>RSI!I627</f>
        <v>40.396143325972375</v>
      </c>
      <c r="D627" s="2">
        <f>MACD!E627</f>
        <v>3.7766217119831857E-2</v>
      </c>
      <c r="E627" s="2">
        <f>MACD!F627</f>
        <v>3.5029790030749706E-2</v>
      </c>
      <c r="F627" s="2">
        <f>'Moving Avg'!D627</f>
        <v>7</v>
      </c>
      <c r="G627" s="2">
        <f>'Moving Avg'!F627</f>
        <v>7.0445000000000011</v>
      </c>
      <c r="H627" s="2">
        <f>'Moving Avg'!G627</f>
        <v>7.0494000000000003</v>
      </c>
      <c r="I627" s="2">
        <f>'Moving Avg'!H627</f>
        <v>6.7207499999999971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  <c r="M627" s="8">
        <f t="shared" si="90"/>
        <v>25</v>
      </c>
      <c r="N627" s="8">
        <f t="shared" si="91"/>
        <v>0</v>
      </c>
      <c r="O627" s="8">
        <f t="shared" si="92"/>
        <v>50</v>
      </c>
      <c r="P627" s="8">
        <f t="shared" si="93"/>
        <v>33</v>
      </c>
      <c r="Q627" s="9">
        <f t="shared" si="94"/>
        <v>21.2</v>
      </c>
      <c r="R627" s="9">
        <f t="shared" si="95"/>
        <v>30.75</v>
      </c>
      <c r="S627" s="9">
        <f t="shared" si="96"/>
        <v>31.1</v>
      </c>
      <c r="T627" s="9">
        <f t="shared" si="97"/>
        <v>27</v>
      </c>
      <c r="U627" s="8">
        <f t="shared" si="98"/>
        <v>27.683333333333337</v>
      </c>
      <c r="V627" s="8">
        <f t="shared" si="99"/>
        <v>27.512500000000003</v>
      </c>
    </row>
    <row r="628" spans="1:22" ht="13.5" x14ac:dyDescent="0.25">
      <c r="A628" s="3">
        <f>RSI!A628</f>
        <v>42919</v>
      </c>
      <c r="B628" s="2">
        <f>RSI!B628</f>
        <v>7</v>
      </c>
      <c r="C628" s="2">
        <f>RSI!I628</f>
        <v>40.396143325972382</v>
      </c>
      <c r="D628" s="2">
        <f>MACD!E628</f>
        <v>2.9147373536874355E-2</v>
      </c>
      <c r="E628" s="2">
        <f>MACD!F628</f>
        <v>3.3853306731974633E-2</v>
      </c>
      <c r="F628" s="2">
        <f>'Moving Avg'!D628</f>
        <v>7</v>
      </c>
      <c r="G628" s="2">
        <f>'Moving Avg'!F628</f>
        <v>7.0349999999999993</v>
      </c>
      <c r="H628" s="2">
        <f>'Moving Avg'!G628</f>
        <v>7.0468000000000011</v>
      </c>
      <c r="I628" s="2">
        <f>'Moving Avg'!H628</f>
        <v>6.7272999999999978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  <c r="M628" s="8">
        <f t="shared" si="90"/>
        <v>25</v>
      </c>
      <c r="N628" s="8">
        <f t="shared" si="91"/>
        <v>45</v>
      </c>
      <c r="O628" s="8">
        <f t="shared" si="92"/>
        <v>50</v>
      </c>
      <c r="P628" s="8">
        <f t="shared" si="93"/>
        <v>33</v>
      </c>
      <c r="Q628" s="9">
        <f t="shared" si="94"/>
        <v>36.950000000000003</v>
      </c>
      <c r="R628" s="9">
        <f t="shared" si="95"/>
        <v>39.75</v>
      </c>
      <c r="S628" s="9">
        <f t="shared" si="96"/>
        <v>37.85</v>
      </c>
      <c r="T628" s="9">
        <f t="shared" si="97"/>
        <v>38.25</v>
      </c>
      <c r="U628" s="8">
        <f t="shared" si="98"/>
        <v>38.183333333333337</v>
      </c>
      <c r="V628" s="8">
        <f t="shared" si="99"/>
        <v>38.200000000000003</v>
      </c>
    </row>
    <row r="629" spans="1:22" ht="13.5" x14ac:dyDescent="0.25">
      <c r="A629" s="3">
        <f>RSI!A629</f>
        <v>42920</v>
      </c>
      <c r="B629" s="2">
        <f>RSI!B629</f>
        <v>7</v>
      </c>
      <c r="C629" s="2">
        <f>RSI!I629</f>
        <v>40.396143325972375</v>
      </c>
      <c r="D629" s="2">
        <f>MACD!E629</f>
        <v>2.2062554507070509E-2</v>
      </c>
      <c r="E629" s="2">
        <f>MACD!F629</f>
        <v>3.1495156286993814E-2</v>
      </c>
      <c r="F629" s="2">
        <f>'Moving Avg'!D629</f>
        <v>7</v>
      </c>
      <c r="G629" s="2">
        <f>'Moving Avg'!F629</f>
        <v>7.0299999999999994</v>
      </c>
      <c r="H629" s="2">
        <f>'Moving Avg'!G629</f>
        <v>7.0442</v>
      </c>
      <c r="I629" s="2">
        <f>'Moving Avg'!H629</f>
        <v>6.7338499999999986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  <c r="M629" s="8">
        <f t="shared" si="90"/>
        <v>25</v>
      </c>
      <c r="N629" s="8">
        <f t="shared" si="91"/>
        <v>45</v>
      </c>
      <c r="O629" s="8">
        <f t="shared" si="92"/>
        <v>50</v>
      </c>
      <c r="P629" s="8">
        <f t="shared" si="93"/>
        <v>33</v>
      </c>
      <c r="Q629" s="9">
        <f t="shared" si="94"/>
        <v>36.950000000000003</v>
      </c>
      <c r="R629" s="9">
        <f t="shared" si="95"/>
        <v>39.75</v>
      </c>
      <c r="S629" s="9">
        <f t="shared" si="96"/>
        <v>37.85</v>
      </c>
      <c r="T629" s="9">
        <f t="shared" si="97"/>
        <v>38.25</v>
      </c>
      <c r="U629" s="8">
        <f t="shared" si="98"/>
        <v>38.183333333333337</v>
      </c>
      <c r="V629" s="8">
        <f t="shared" si="99"/>
        <v>38.200000000000003</v>
      </c>
    </row>
    <row r="630" spans="1:22" ht="13.5" x14ac:dyDescent="0.25">
      <c r="A630" s="3">
        <f>RSI!A630</f>
        <v>42921</v>
      </c>
      <c r="B630" s="2">
        <f>RSI!B630</f>
        <v>7</v>
      </c>
      <c r="C630" s="2">
        <f>RSI!I630</f>
        <v>40.396143325972375</v>
      </c>
      <c r="D630" s="2">
        <f>MACD!E630</f>
        <v>1.6260345244323737E-2</v>
      </c>
      <c r="E630" s="2">
        <f>MACD!F630</f>
        <v>2.8448194078459801E-2</v>
      </c>
      <c r="F630" s="2">
        <f>'Moving Avg'!D630</f>
        <v>7</v>
      </c>
      <c r="G630" s="2">
        <f>'Moving Avg'!F630</f>
        <v>7.0250000000000004</v>
      </c>
      <c r="H630" s="2">
        <f>'Moving Avg'!G630</f>
        <v>7.0415999999999999</v>
      </c>
      <c r="I630" s="2">
        <f>'Moving Avg'!H630</f>
        <v>6.7403999999999993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  <c r="M630" s="8">
        <f t="shared" si="90"/>
        <v>25</v>
      </c>
      <c r="N630" s="8">
        <f t="shared" si="91"/>
        <v>45</v>
      </c>
      <c r="O630" s="8">
        <f t="shared" si="92"/>
        <v>50</v>
      </c>
      <c r="P630" s="8">
        <f t="shared" si="93"/>
        <v>33</v>
      </c>
      <c r="Q630" s="9">
        <f t="shared" si="94"/>
        <v>36.950000000000003</v>
      </c>
      <c r="R630" s="9">
        <f t="shared" si="95"/>
        <v>39.75</v>
      </c>
      <c r="S630" s="9">
        <f t="shared" si="96"/>
        <v>37.85</v>
      </c>
      <c r="T630" s="9">
        <f t="shared" si="97"/>
        <v>38.25</v>
      </c>
      <c r="U630" s="8">
        <f t="shared" si="98"/>
        <v>38.183333333333337</v>
      </c>
      <c r="V630" s="8">
        <f t="shared" si="99"/>
        <v>38.200000000000003</v>
      </c>
    </row>
    <row r="631" spans="1:22" ht="13.5" x14ac:dyDescent="0.25">
      <c r="A631" s="3">
        <f>RSI!A631</f>
        <v>42922</v>
      </c>
      <c r="B631" s="2">
        <f>RSI!B631</f>
        <v>6.95</v>
      </c>
      <c r="C631" s="2">
        <f>RSI!I631</f>
        <v>30.393069996577537</v>
      </c>
      <c r="D631" s="2">
        <f>MACD!E631</f>
        <v>1.5232855420298286E-2</v>
      </c>
      <c r="E631" s="2">
        <f>MACD!F631</f>
        <v>2.5805126346827498E-2</v>
      </c>
      <c r="F631" s="2">
        <f>'Moving Avg'!D631</f>
        <v>6.99</v>
      </c>
      <c r="G631" s="2">
        <f>'Moving Avg'!F631</f>
        <v>7.0175000000000001</v>
      </c>
      <c r="H631" s="2">
        <f>'Moving Avg'!G631</f>
        <v>7.0384000000000002</v>
      </c>
      <c r="I631" s="2">
        <f>'Moving Avg'!H631</f>
        <v>6.7466999999999997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  <c r="M631" s="8">
        <f t="shared" si="90"/>
        <v>25</v>
      </c>
      <c r="N631" s="8">
        <f t="shared" si="91"/>
        <v>45</v>
      </c>
      <c r="O631" s="8">
        <f t="shared" si="92"/>
        <v>50</v>
      </c>
      <c r="P631" s="8">
        <f t="shared" si="93"/>
        <v>16.5</v>
      </c>
      <c r="Q631" s="9">
        <f t="shared" si="94"/>
        <v>34.475000000000001</v>
      </c>
      <c r="R631" s="9">
        <f t="shared" si="95"/>
        <v>35.625</v>
      </c>
      <c r="S631" s="9">
        <f t="shared" si="96"/>
        <v>30.425000000000001</v>
      </c>
      <c r="T631" s="9">
        <f t="shared" si="97"/>
        <v>34.125</v>
      </c>
      <c r="U631" s="8">
        <f t="shared" si="98"/>
        <v>33.508333333333333</v>
      </c>
      <c r="V631" s="8">
        <f t="shared" si="99"/>
        <v>33.662499999999994</v>
      </c>
    </row>
    <row r="632" spans="1:22" ht="13.5" x14ac:dyDescent="0.25">
      <c r="A632" s="3">
        <f>RSI!A632</f>
        <v>42923</v>
      </c>
      <c r="B632" s="2">
        <f>RSI!B632</f>
        <v>6.9</v>
      </c>
      <c r="C632" s="2">
        <f>RSI!I632</f>
        <v>23.994418454613736</v>
      </c>
      <c r="D632" s="2">
        <f>MACD!E632</f>
        <v>1.852775250494787E-2</v>
      </c>
      <c r="E632" s="2">
        <f>MACD!F632</f>
        <v>2.4349651578451575E-2</v>
      </c>
      <c r="F632" s="2">
        <f>'Moving Avg'!D632</f>
        <v>6.9700000000000006</v>
      </c>
      <c r="G632" s="2">
        <f>'Moving Avg'!F632</f>
        <v>7.0075000000000003</v>
      </c>
      <c r="H632" s="2">
        <f>'Moving Avg'!G632</f>
        <v>7.0345999999999993</v>
      </c>
      <c r="I632" s="2">
        <f>'Moving Avg'!H632</f>
        <v>6.7527499999999998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50</v>
      </c>
      <c r="N632" s="8">
        <f t="shared" si="91"/>
        <v>45</v>
      </c>
      <c r="O632" s="8">
        <f t="shared" si="92"/>
        <v>50</v>
      </c>
      <c r="P632" s="8">
        <f t="shared" si="93"/>
        <v>16.5</v>
      </c>
      <c r="Q632" s="9">
        <f t="shared" si="94"/>
        <v>43.225000000000001</v>
      </c>
      <c r="R632" s="9">
        <f t="shared" si="95"/>
        <v>40.625</v>
      </c>
      <c r="S632" s="9">
        <f t="shared" si="96"/>
        <v>34.174999999999997</v>
      </c>
      <c r="T632" s="9">
        <f t="shared" si="97"/>
        <v>40.375</v>
      </c>
      <c r="U632" s="8">
        <f t="shared" si="98"/>
        <v>39.341666666666661</v>
      </c>
      <c r="V632" s="8">
        <f t="shared" si="99"/>
        <v>39.599999999999994</v>
      </c>
    </row>
    <row r="633" spans="1:22" ht="13.5" x14ac:dyDescent="0.25">
      <c r="A633" s="3">
        <f>RSI!A633</f>
        <v>42926</v>
      </c>
      <c r="B633" s="2">
        <f>RSI!B633</f>
        <v>6.9</v>
      </c>
      <c r="C633" s="2">
        <f>RSI!I633</f>
        <v>23.994418454613736</v>
      </c>
      <c r="D633" s="2">
        <f>MACD!E633</f>
        <v>2.2037683240728967E-2</v>
      </c>
      <c r="E633" s="2">
        <f>MACD!F633</f>
        <v>2.3887257910907057E-2</v>
      </c>
      <c r="F633" s="2">
        <f>'Moving Avg'!D633</f>
        <v>6.95</v>
      </c>
      <c r="G633" s="2">
        <f>'Moving Avg'!F633</f>
        <v>6.9975000000000005</v>
      </c>
      <c r="H633" s="2">
        <f>'Moving Avg'!G633</f>
        <v>7.0307999999999984</v>
      </c>
      <c r="I633" s="2">
        <f>'Moving Avg'!H633</f>
        <v>6.7590000000000012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50</v>
      </c>
      <c r="N633" s="8">
        <f t="shared" si="91"/>
        <v>45</v>
      </c>
      <c r="O633" s="8">
        <f t="shared" si="92"/>
        <v>50</v>
      </c>
      <c r="P633" s="8">
        <f t="shared" si="93"/>
        <v>16.5</v>
      </c>
      <c r="Q633" s="9">
        <f t="shared" si="94"/>
        <v>43.225000000000001</v>
      </c>
      <c r="R633" s="9">
        <f t="shared" si="95"/>
        <v>40.625</v>
      </c>
      <c r="S633" s="9">
        <f t="shared" si="96"/>
        <v>34.174999999999997</v>
      </c>
      <c r="T633" s="9">
        <f t="shared" si="97"/>
        <v>40.375</v>
      </c>
      <c r="U633" s="8">
        <f t="shared" si="98"/>
        <v>39.341666666666661</v>
      </c>
      <c r="V633" s="8">
        <f t="shared" si="99"/>
        <v>39.599999999999994</v>
      </c>
    </row>
    <row r="634" spans="1:22" ht="13.5" x14ac:dyDescent="0.25">
      <c r="A634" s="3">
        <f>RSI!A634</f>
        <v>42927</v>
      </c>
      <c r="B634" s="2">
        <f>RSI!B634</f>
        <v>6.9</v>
      </c>
      <c r="C634" s="2">
        <f>RSI!I634</f>
        <v>23.994418454613722</v>
      </c>
      <c r="D634" s="2">
        <f>MACD!E634</f>
        <v>2.5676088424137156E-2</v>
      </c>
      <c r="E634" s="2">
        <f>MACD!F634</f>
        <v>2.4245024013553079E-2</v>
      </c>
      <c r="F634" s="2">
        <f>'Moving Avg'!D634</f>
        <v>6.93</v>
      </c>
      <c r="G634" s="2">
        <f>'Moving Avg'!F634</f>
        <v>6.9874999999999998</v>
      </c>
      <c r="H634" s="2">
        <f>'Moving Avg'!G634</f>
        <v>7.0275999999999987</v>
      </c>
      <c r="I634" s="2">
        <f>'Moving Avg'!H634</f>
        <v>6.7655000000000003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0"/>
        <v>50</v>
      </c>
      <c r="N634" s="8">
        <f t="shared" si="91"/>
        <v>0</v>
      </c>
      <c r="O634" s="8">
        <f t="shared" si="92"/>
        <v>50</v>
      </c>
      <c r="P634" s="8">
        <f t="shared" si="93"/>
        <v>16.5</v>
      </c>
      <c r="Q634" s="9">
        <f t="shared" si="94"/>
        <v>27.475000000000001</v>
      </c>
      <c r="R634" s="9">
        <f t="shared" si="95"/>
        <v>31.625</v>
      </c>
      <c r="S634" s="9">
        <f t="shared" si="96"/>
        <v>27.425000000000001</v>
      </c>
      <c r="T634" s="9">
        <f t="shared" si="97"/>
        <v>29.125</v>
      </c>
      <c r="U634" s="8">
        <f t="shared" si="98"/>
        <v>28.841666666666669</v>
      </c>
      <c r="V634" s="8">
        <f t="shared" si="99"/>
        <v>28.912500000000001</v>
      </c>
    </row>
    <row r="635" spans="1:22" ht="13.5" x14ac:dyDescent="0.25">
      <c r="A635" s="3">
        <f>RSI!A635</f>
        <v>42928</v>
      </c>
      <c r="B635" s="2">
        <f>RSI!B635</f>
        <v>6.9</v>
      </c>
      <c r="C635" s="2">
        <f>RSI!I635</f>
        <v>23.994418454613722</v>
      </c>
      <c r="D635" s="2">
        <f>MACD!E635</f>
        <v>2.9373686919125674E-2</v>
      </c>
      <c r="E635" s="2">
        <f>MACD!F635</f>
        <v>2.5270756594667602E-2</v>
      </c>
      <c r="F635" s="2">
        <f>'Moving Avg'!D635</f>
        <v>6.9099999999999993</v>
      </c>
      <c r="G635" s="2">
        <f>'Moving Avg'!F635</f>
        <v>6.9824999999999999</v>
      </c>
      <c r="H635" s="2">
        <f>'Moving Avg'!G635</f>
        <v>7.0243999999999973</v>
      </c>
      <c r="I635" s="2">
        <f>'Moving Avg'!H635</f>
        <v>6.7718000000000016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  <c r="M635" s="8">
        <f t="shared" si="90"/>
        <v>50</v>
      </c>
      <c r="N635" s="8">
        <f t="shared" si="91"/>
        <v>0</v>
      </c>
      <c r="O635" s="8">
        <f t="shared" si="92"/>
        <v>50</v>
      </c>
      <c r="P635" s="8">
        <f t="shared" si="93"/>
        <v>16.5</v>
      </c>
      <c r="Q635" s="9">
        <f t="shared" si="94"/>
        <v>27.475000000000001</v>
      </c>
      <c r="R635" s="9">
        <f t="shared" si="95"/>
        <v>31.625</v>
      </c>
      <c r="S635" s="9">
        <f t="shared" si="96"/>
        <v>27.425000000000001</v>
      </c>
      <c r="T635" s="9">
        <f t="shared" si="97"/>
        <v>29.125</v>
      </c>
      <c r="U635" s="8">
        <f t="shared" si="98"/>
        <v>28.841666666666669</v>
      </c>
      <c r="V635" s="8">
        <f t="shared" si="99"/>
        <v>28.912500000000001</v>
      </c>
    </row>
    <row r="636" spans="1:22" ht="13.5" x14ac:dyDescent="0.25">
      <c r="A636" s="3">
        <f>RSI!A636</f>
        <v>42929</v>
      </c>
      <c r="B636" s="2">
        <f>RSI!B636</f>
        <v>6.9</v>
      </c>
      <c r="C636" s="2">
        <f>RSI!I636</f>
        <v>23.994418454613736</v>
      </c>
      <c r="D636" s="2">
        <f>MACD!E636</f>
        <v>3.3075524065693251E-2</v>
      </c>
      <c r="E636" s="2">
        <f>MACD!F636</f>
        <v>2.6831710088872734E-2</v>
      </c>
      <c r="F636" s="2">
        <f>'Moving Avg'!D636</f>
        <v>6.9</v>
      </c>
      <c r="G636" s="2">
        <f>'Moving Avg'!F636</f>
        <v>6.972500000000001</v>
      </c>
      <c r="H636" s="2">
        <f>'Moving Avg'!G636</f>
        <v>7.0213999999999972</v>
      </c>
      <c r="I636" s="2">
        <f>'Moving Avg'!H636</f>
        <v>6.7781000000000029</v>
      </c>
      <c r="J636" s="6" t="str">
        <f>OBV!F636</f>
        <v>BEARISH</v>
      </c>
      <c r="K636" s="6" t="str">
        <f>OBV!G636</f>
        <v>NEUTRAL</v>
      </c>
      <c r="L636" s="6" t="str">
        <f>OBV!H636</f>
        <v>CONFIRMED BEARISH</v>
      </c>
      <c r="M636" s="8">
        <f t="shared" si="90"/>
        <v>50</v>
      </c>
      <c r="N636" s="8">
        <f t="shared" si="91"/>
        <v>0</v>
      </c>
      <c r="O636" s="8">
        <f t="shared" si="92"/>
        <v>50</v>
      </c>
      <c r="P636" s="8">
        <f t="shared" si="93"/>
        <v>16.5</v>
      </c>
      <c r="Q636" s="9">
        <f t="shared" si="94"/>
        <v>27.475000000000001</v>
      </c>
      <c r="R636" s="9">
        <f t="shared" si="95"/>
        <v>31.625</v>
      </c>
      <c r="S636" s="9">
        <f t="shared" si="96"/>
        <v>27.425000000000001</v>
      </c>
      <c r="T636" s="9">
        <f t="shared" si="97"/>
        <v>29.125</v>
      </c>
      <c r="U636" s="8">
        <f t="shared" si="98"/>
        <v>28.841666666666669</v>
      </c>
      <c r="V636" s="8">
        <f t="shared" si="99"/>
        <v>28.912500000000001</v>
      </c>
    </row>
    <row r="637" spans="1:22" ht="13.5" x14ac:dyDescent="0.25">
      <c r="A637" s="3">
        <f>RSI!A637</f>
        <v>42930</v>
      </c>
      <c r="B637" s="2">
        <f>RSI!B637</f>
        <v>6.89</v>
      </c>
      <c r="C637" s="2">
        <f>RSI!I637</f>
        <v>22.6150962049459</v>
      </c>
      <c r="D637" s="2">
        <f>MACD!E637</f>
        <v>3.74792366555603E-2</v>
      </c>
      <c r="E637" s="2">
        <f>MACD!F637</f>
        <v>2.896121540221025E-2</v>
      </c>
      <c r="F637" s="2">
        <f>'Moving Avg'!D637</f>
        <v>6.8980000000000006</v>
      </c>
      <c r="G637" s="2">
        <f>'Moving Avg'!F637</f>
        <v>6.9670000000000005</v>
      </c>
      <c r="H637" s="2">
        <f>'Moving Avg'!G637</f>
        <v>7.0183999999999962</v>
      </c>
      <c r="I637" s="2">
        <f>'Moving Avg'!H637</f>
        <v>6.7844500000000032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  <c r="M637" s="8">
        <f t="shared" si="90"/>
        <v>50</v>
      </c>
      <c r="N637" s="8">
        <f t="shared" si="91"/>
        <v>0</v>
      </c>
      <c r="O637" s="8">
        <f t="shared" si="92"/>
        <v>50</v>
      </c>
      <c r="P637" s="8">
        <f t="shared" si="93"/>
        <v>16.5</v>
      </c>
      <c r="Q637" s="9">
        <f t="shared" si="94"/>
        <v>27.475000000000001</v>
      </c>
      <c r="R637" s="9">
        <f t="shared" si="95"/>
        <v>31.625</v>
      </c>
      <c r="S637" s="9">
        <f t="shared" si="96"/>
        <v>27.425000000000001</v>
      </c>
      <c r="T637" s="9">
        <f t="shared" si="97"/>
        <v>29.125</v>
      </c>
      <c r="U637" s="8">
        <f t="shared" si="98"/>
        <v>28.841666666666669</v>
      </c>
      <c r="V637" s="8">
        <f t="shared" si="99"/>
        <v>28.912500000000001</v>
      </c>
    </row>
    <row r="638" spans="1:22" ht="13.5" x14ac:dyDescent="0.25">
      <c r="A638" s="3">
        <f>RSI!A638</f>
        <v>42933</v>
      </c>
      <c r="B638" s="2">
        <f>RSI!B638</f>
        <v>6.9</v>
      </c>
      <c r="C638" s="2">
        <f>RSI!I638</f>
        <v>27.1264816544723</v>
      </c>
      <c r="D638" s="2">
        <f>MACD!E638</f>
        <v>4.1015145531888564E-2</v>
      </c>
      <c r="E638" s="2">
        <f>MACD!F638</f>
        <v>3.1372001428145918E-2</v>
      </c>
      <c r="F638" s="2">
        <f>'Moving Avg'!D638</f>
        <v>6.8980000000000006</v>
      </c>
      <c r="G638" s="2">
        <f>'Moving Avg'!F638</f>
        <v>6.9620000000000015</v>
      </c>
      <c r="H638" s="2">
        <f>'Moving Avg'!G638</f>
        <v>7.0159999999999956</v>
      </c>
      <c r="I638" s="2">
        <f>'Moving Avg'!H638</f>
        <v>6.7905500000000041</v>
      </c>
      <c r="J638" s="6" t="str">
        <f>OBV!F638</f>
        <v>BEARISH</v>
      </c>
      <c r="K638" s="6" t="str">
        <f>OBV!G638</f>
        <v>NEUTRAL</v>
      </c>
      <c r="L638" s="6" t="str">
        <f>OBV!H638</f>
        <v>NEUTRAL</v>
      </c>
      <c r="M638" s="8">
        <f t="shared" si="90"/>
        <v>50</v>
      </c>
      <c r="N638" s="8">
        <f t="shared" si="91"/>
        <v>0</v>
      </c>
      <c r="O638" s="8">
        <f t="shared" si="92"/>
        <v>50</v>
      </c>
      <c r="P638" s="8">
        <f t="shared" si="93"/>
        <v>16.5</v>
      </c>
      <c r="Q638" s="9">
        <f t="shared" si="94"/>
        <v>27.475000000000001</v>
      </c>
      <c r="R638" s="9">
        <f t="shared" si="95"/>
        <v>31.625</v>
      </c>
      <c r="S638" s="9">
        <f t="shared" si="96"/>
        <v>27.425000000000001</v>
      </c>
      <c r="T638" s="9">
        <f t="shared" si="97"/>
        <v>29.125</v>
      </c>
      <c r="U638" s="8">
        <f t="shared" si="98"/>
        <v>28.841666666666669</v>
      </c>
      <c r="V638" s="8">
        <f t="shared" si="99"/>
        <v>28.912500000000001</v>
      </c>
    </row>
    <row r="639" spans="1:22" ht="13.5" x14ac:dyDescent="0.25">
      <c r="A639" s="3">
        <f>RSI!A639</f>
        <v>42934</v>
      </c>
      <c r="B639" s="2">
        <f>RSI!B639</f>
        <v>6.9</v>
      </c>
      <c r="C639" s="2">
        <f>RSI!I639</f>
        <v>27.1264816544723</v>
      </c>
      <c r="D639" s="2">
        <f>MACD!E639</f>
        <v>4.4457636582778903E-2</v>
      </c>
      <c r="E639" s="2">
        <f>MACD!F639</f>
        <v>3.3989128459072517E-2</v>
      </c>
      <c r="F639" s="2">
        <f>'Moving Avg'!D639</f>
        <v>6.8980000000000006</v>
      </c>
      <c r="G639" s="2">
        <f>'Moving Avg'!F639</f>
        <v>6.9570000000000025</v>
      </c>
      <c r="H639" s="2">
        <f>'Moving Avg'!G639</f>
        <v>7.0137999999999954</v>
      </c>
      <c r="I639" s="2">
        <f>'Moving Avg'!H639</f>
        <v>6.7965500000000043</v>
      </c>
      <c r="J639" s="6" t="str">
        <f>OBV!F639</f>
        <v>BEARISH</v>
      </c>
      <c r="K639" s="6" t="str">
        <f>OBV!G639</f>
        <v>NEUTRAL</v>
      </c>
      <c r="L639" s="6" t="str">
        <f>OBV!H639</f>
        <v>NEUTRAL</v>
      </c>
      <c r="M639" s="8">
        <f t="shared" si="90"/>
        <v>50</v>
      </c>
      <c r="N639" s="8">
        <f t="shared" si="91"/>
        <v>0</v>
      </c>
      <c r="O639" s="8">
        <f t="shared" si="92"/>
        <v>50</v>
      </c>
      <c r="P639" s="8">
        <f t="shared" si="93"/>
        <v>16.5</v>
      </c>
      <c r="Q639" s="9">
        <f t="shared" si="94"/>
        <v>27.475000000000001</v>
      </c>
      <c r="R639" s="9">
        <f t="shared" si="95"/>
        <v>31.625</v>
      </c>
      <c r="S639" s="9">
        <f t="shared" si="96"/>
        <v>27.425000000000001</v>
      </c>
      <c r="T639" s="9">
        <f t="shared" si="97"/>
        <v>29.125</v>
      </c>
      <c r="U639" s="8">
        <f t="shared" si="98"/>
        <v>28.841666666666669</v>
      </c>
      <c r="V639" s="8">
        <f t="shared" si="99"/>
        <v>28.912500000000001</v>
      </c>
    </row>
    <row r="640" spans="1:22" ht="13.5" x14ac:dyDescent="0.25">
      <c r="A640" s="3">
        <f>RSI!A640</f>
        <v>42935</v>
      </c>
      <c r="B640" s="2">
        <f>RSI!B640</f>
        <v>6.9</v>
      </c>
      <c r="C640" s="2">
        <f>RSI!I640</f>
        <v>27.1264816544723</v>
      </c>
      <c r="D640" s="2">
        <f>MACD!E640</f>
        <v>4.7787706362449001E-2</v>
      </c>
      <c r="E640" s="2">
        <f>MACD!F640</f>
        <v>3.6748844039747819E-2</v>
      </c>
      <c r="F640" s="2">
        <f>'Moving Avg'!D640</f>
        <v>6.8979999999999988</v>
      </c>
      <c r="G640" s="2">
        <f>'Moving Avg'!F640</f>
        <v>6.9520000000000026</v>
      </c>
      <c r="H640" s="2">
        <f>'Moving Avg'!G640</f>
        <v>7.0117999999999947</v>
      </c>
      <c r="I640" s="2">
        <f>'Moving Avg'!H640</f>
        <v>6.8025500000000045</v>
      </c>
      <c r="J640" s="6" t="str">
        <f>OBV!F640</f>
        <v>BEARISH</v>
      </c>
      <c r="K640" s="6" t="str">
        <f>OBV!G640</f>
        <v>NEUTRAL</v>
      </c>
      <c r="L640" s="6" t="str">
        <f>OBV!H640</f>
        <v>NEUTRAL</v>
      </c>
      <c r="M640" s="8">
        <f t="shared" si="90"/>
        <v>50</v>
      </c>
      <c r="N640" s="8">
        <f t="shared" si="91"/>
        <v>0</v>
      </c>
      <c r="O640" s="8">
        <f t="shared" si="92"/>
        <v>50</v>
      </c>
      <c r="P640" s="8">
        <f t="shared" si="93"/>
        <v>16.5</v>
      </c>
      <c r="Q640" s="9">
        <f t="shared" si="94"/>
        <v>27.475000000000001</v>
      </c>
      <c r="R640" s="9">
        <f t="shared" si="95"/>
        <v>31.625</v>
      </c>
      <c r="S640" s="9">
        <f t="shared" si="96"/>
        <v>27.425000000000001</v>
      </c>
      <c r="T640" s="9">
        <f t="shared" si="97"/>
        <v>29.125</v>
      </c>
      <c r="U640" s="8">
        <f t="shared" si="98"/>
        <v>28.841666666666669</v>
      </c>
      <c r="V640" s="8">
        <f t="shared" si="99"/>
        <v>28.912500000000001</v>
      </c>
    </row>
    <row r="641" spans="1:22" ht="13.5" x14ac:dyDescent="0.25">
      <c r="A641" s="3">
        <f>RSI!A641</f>
        <v>42936</v>
      </c>
      <c r="B641" s="2">
        <f>RSI!B641</f>
        <v>6.9</v>
      </c>
      <c r="C641" s="2">
        <f>RSI!I641</f>
        <v>27.1264816544723</v>
      </c>
      <c r="D641" s="2">
        <f>MACD!E641</f>
        <v>4.3299439593101674E-2</v>
      </c>
      <c r="E641" s="2">
        <f>MACD!F641</f>
        <v>3.8058963150418595E-2</v>
      </c>
      <c r="F641" s="2">
        <f>'Moving Avg'!D641</f>
        <v>6.8979999999999988</v>
      </c>
      <c r="G641" s="2">
        <f>'Moving Avg'!F641</f>
        <v>6.9470000000000027</v>
      </c>
      <c r="H641" s="2">
        <f>'Moving Avg'!G641</f>
        <v>7.0095999999999945</v>
      </c>
      <c r="I641" s="2">
        <f>'Moving Avg'!H641</f>
        <v>6.8085500000000048</v>
      </c>
      <c r="J641" s="6" t="str">
        <f>OBV!F641</f>
        <v>BEARISH</v>
      </c>
      <c r="K641" s="6" t="str">
        <f>OBV!G641</f>
        <v>NEUTRAL</v>
      </c>
      <c r="L641" s="6" t="str">
        <f>OBV!H641</f>
        <v>NEUTRAL</v>
      </c>
      <c r="M641" s="8">
        <f t="shared" si="90"/>
        <v>50</v>
      </c>
      <c r="N641" s="8">
        <f t="shared" si="91"/>
        <v>0</v>
      </c>
      <c r="O641" s="8">
        <f t="shared" si="92"/>
        <v>50</v>
      </c>
      <c r="P641" s="8">
        <f t="shared" si="93"/>
        <v>16.5</v>
      </c>
      <c r="Q641" s="9">
        <f t="shared" si="94"/>
        <v>27.475000000000001</v>
      </c>
      <c r="R641" s="9">
        <f t="shared" si="95"/>
        <v>31.625</v>
      </c>
      <c r="S641" s="9">
        <f t="shared" si="96"/>
        <v>27.425000000000001</v>
      </c>
      <c r="T641" s="9">
        <f t="shared" si="97"/>
        <v>29.125</v>
      </c>
      <c r="U641" s="8">
        <f t="shared" si="98"/>
        <v>28.841666666666669</v>
      </c>
      <c r="V641" s="8">
        <f t="shared" si="99"/>
        <v>28.912500000000001</v>
      </c>
    </row>
    <row r="642" spans="1:22" ht="13.5" x14ac:dyDescent="0.25">
      <c r="A642" s="3">
        <f>RSI!A642</f>
        <v>42937</v>
      </c>
      <c r="B642" s="2">
        <f>RSI!B642</f>
        <v>6.7</v>
      </c>
      <c r="C642" s="2">
        <f>RSI!I642</f>
        <v>10.562137672819716</v>
      </c>
      <c r="D642" s="2">
        <f>MACD!E642</f>
        <v>4.6981858054802927E-2</v>
      </c>
      <c r="E642" s="2">
        <f>MACD!F642</f>
        <v>3.9843542131295463E-2</v>
      </c>
      <c r="F642" s="2">
        <f>'Moving Avg'!D642</f>
        <v>6.8600000000000012</v>
      </c>
      <c r="G642" s="2">
        <f>'Moving Avg'!F642</f>
        <v>6.9320000000000022</v>
      </c>
      <c r="H642" s="2">
        <f>'Moving Avg'!G642</f>
        <v>7.0033999999999947</v>
      </c>
      <c r="I642" s="2">
        <f>'Moving Avg'!H642</f>
        <v>6.8135500000000047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50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27.475000000000001</v>
      </c>
      <c r="R642" s="9">
        <f t="shared" si="95"/>
        <v>31.625</v>
      </c>
      <c r="S642" s="9">
        <f t="shared" si="96"/>
        <v>27.425000000000001</v>
      </c>
      <c r="T642" s="9">
        <f t="shared" si="97"/>
        <v>29.125</v>
      </c>
      <c r="U642" s="8">
        <f t="shared" si="98"/>
        <v>28.841666666666669</v>
      </c>
      <c r="V642" s="8">
        <f t="shared" si="99"/>
        <v>28.912500000000001</v>
      </c>
    </row>
    <row r="643" spans="1:22" ht="13.5" x14ac:dyDescent="0.25">
      <c r="A643" s="3">
        <f>RSI!A643</f>
        <v>42940</v>
      </c>
      <c r="B643" s="2">
        <f>RSI!B643</f>
        <v>6.5</v>
      </c>
      <c r="C643" s="2">
        <f>RSI!I643</f>
        <v>6.3719247403356292</v>
      </c>
      <c r="D643" s="2">
        <f>MACD!E643</f>
        <v>6.6425555048388318E-2</v>
      </c>
      <c r="E643" s="2">
        <f>MACD!F643</f>
        <v>4.5159944714714038E-2</v>
      </c>
      <c r="F643" s="2">
        <f>'Moving Avg'!D643</f>
        <v>6.7800000000000011</v>
      </c>
      <c r="G643" s="2">
        <f>'Moving Avg'!F643</f>
        <v>6.9070000000000018</v>
      </c>
      <c r="H643" s="2">
        <f>'Moving Avg'!G643</f>
        <v>6.9931999999999945</v>
      </c>
      <c r="I643" s="2">
        <f>'Moving Avg'!H643</f>
        <v>6.8175500000000042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50</v>
      </c>
      <c r="N643" s="8">
        <f t="shared" si="101"/>
        <v>0</v>
      </c>
      <c r="O643" s="8">
        <f t="shared" si="102"/>
        <v>0</v>
      </c>
      <c r="P643" s="8">
        <f t="shared" si="103"/>
        <v>16.5</v>
      </c>
      <c r="Q643" s="9">
        <f t="shared" ref="Q643:Q706" si="104">0.35*M643+N643*0.35+O643*0.15+P643*0.15</f>
        <v>19.975000000000001</v>
      </c>
      <c r="R643" s="9">
        <f t="shared" ref="R643:R706" si="105">M643*0.2+N643*0.2+O643*0.35+P643*0.25</f>
        <v>14.125</v>
      </c>
      <c r="S643" s="9">
        <f t="shared" ref="S643:S706" si="106">M643*0.15+N643*0.15+O643*0.25+P643*0.45</f>
        <v>14.925000000000001</v>
      </c>
      <c r="T643" s="9">
        <f t="shared" ref="T643:T706" si="107">0.25*SUM(M643:P643)</f>
        <v>16.625</v>
      </c>
      <c r="U643" s="8">
        <f t="shared" ref="U643:U706" si="108">SUM(Q643:S643)/3</f>
        <v>16.341666666666669</v>
      </c>
      <c r="V643" s="8">
        <f t="shared" ref="V643:V706" si="109">SUM(Q643:T643)/4</f>
        <v>16.412500000000001</v>
      </c>
    </row>
    <row r="644" spans="1:22" ht="13.5" x14ac:dyDescent="0.25">
      <c r="A644" s="3">
        <f>RSI!A644</f>
        <v>42942</v>
      </c>
      <c r="B644" s="2">
        <f>RSI!B644</f>
        <v>6.4</v>
      </c>
      <c r="C644" s="2">
        <f>RSI!I644</f>
        <v>5.2503521443965155</v>
      </c>
      <c r="D644" s="2">
        <f>MACD!E644</f>
        <v>9.2868046367597934E-2</v>
      </c>
      <c r="E644" s="2">
        <f>MACD!F644</f>
        <v>5.470156504529082E-2</v>
      </c>
      <c r="F644" s="2">
        <f>'Moving Avg'!D644</f>
        <v>6.68</v>
      </c>
      <c r="G644" s="2">
        <f>'Moving Avg'!F644</f>
        <v>6.8770000000000024</v>
      </c>
      <c r="H644" s="2">
        <f>'Moving Avg'!G644</f>
        <v>6.9809999999999945</v>
      </c>
      <c r="I644" s="2">
        <f>'Moving Avg'!H644</f>
        <v>6.8210500000000049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50</v>
      </c>
      <c r="N644" s="8">
        <f t="shared" si="101"/>
        <v>0</v>
      </c>
      <c r="O644" s="8">
        <f t="shared" si="102"/>
        <v>0</v>
      </c>
      <c r="P644" s="8">
        <f t="shared" si="103"/>
        <v>16.5</v>
      </c>
      <c r="Q644" s="9">
        <f t="shared" si="104"/>
        <v>19.975000000000001</v>
      </c>
      <c r="R644" s="9">
        <f t="shared" si="105"/>
        <v>14.125</v>
      </c>
      <c r="S644" s="9">
        <f t="shared" si="106"/>
        <v>14.925000000000001</v>
      </c>
      <c r="T644" s="9">
        <f t="shared" si="107"/>
        <v>16.625</v>
      </c>
      <c r="U644" s="8">
        <f t="shared" si="108"/>
        <v>16.341666666666669</v>
      </c>
      <c r="V644" s="8">
        <f t="shared" si="109"/>
        <v>16.412500000000001</v>
      </c>
    </row>
    <row r="645" spans="1:22" ht="13.5" x14ac:dyDescent="0.25">
      <c r="A645" s="3">
        <f>RSI!A645</f>
        <v>42943</v>
      </c>
      <c r="B645" s="2">
        <f>RSI!B645</f>
        <v>6.5</v>
      </c>
      <c r="C645" s="2">
        <f>RSI!I645</f>
        <v>20.348842517394189</v>
      </c>
      <c r="D645" s="2">
        <f>MACD!E645</f>
        <v>0.11081737094683497</v>
      </c>
      <c r="E645" s="2">
        <f>MACD!F645</f>
        <v>6.5924726225599653E-2</v>
      </c>
      <c r="F645" s="2">
        <f>'Moving Avg'!D645</f>
        <v>6.6</v>
      </c>
      <c r="G645" s="2">
        <f>'Moving Avg'!F645</f>
        <v>6.8520000000000012</v>
      </c>
      <c r="H645" s="2">
        <f>'Moving Avg'!G645</f>
        <v>6.9707999999999943</v>
      </c>
      <c r="I645" s="2">
        <f>'Moving Avg'!H645</f>
        <v>6.8250500000000054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50</v>
      </c>
      <c r="N645" s="8">
        <f t="shared" si="101"/>
        <v>0</v>
      </c>
      <c r="O645" s="8">
        <f t="shared" si="102"/>
        <v>0</v>
      </c>
      <c r="P645" s="8">
        <f t="shared" si="103"/>
        <v>16.5</v>
      </c>
      <c r="Q645" s="9">
        <f t="shared" si="104"/>
        <v>19.975000000000001</v>
      </c>
      <c r="R645" s="9">
        <f t="shared" si="105"/>
        <v>14.125</v>
      </c>
      <c r="S645" s="9">
        <f t="shared" si="106"/>
        <v>14.925000000000001</v>
      </c>
      <c r="T645" s="9">
        <f t="shared" si="107"/>
        <v>16.625</v>
      </c>
      <c r="U645" s="8">
        <f t="shared" si="108"/>
        <v>16.341666666666669</v>
      </c>
      <c r="V645" s="8">
        <f t="shared" si="109"/>
        <v>16.412500000000001</v>
      </c>
    </row>
    <row r="646" spans="1:22" ht="13.5" x14ac:dyDescent="0.25">
      <c r="A646" s="3">
        <f>RSI!A646</f>
        <v>42944</v>
      </c>
      <c r="B646" s="2">
        <f>RSI!B646</f>
        <v>6.5</v>
      </c>
      <c r="C646" s="2">
        <f>RSI!I646</f>
        <v>20.348842517394189</v>
      </c>
      <c r="D646" s="2">
        <f>MACD!E646</f>
        <v>0.12817576062063196</v>
      </c>
      <c r="E646" s="2">
        <f>MACD!F646</f>
        <v>7.8374933104606123E-2</v>
      </c>
      <c r="F646" s="2">
        <f>'Moving Avg'!D646</f>
        <v>6.5200000000000005</v>
      </c>
      <c r="G646" s="2">
        <f>'Moving Avg'!F646</f>
        <v>6.8270000000000008</v>
      </c>
      <c r="H646" s="2">
        <f>'Moving Avg'!G646</f>
        <v>6.960599999999995</v>
      </c>
      <c r="I646" s="2">
        <f>'Moving Avg'!H646</f>
        <v>6.8290500000000058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50</v>
      </c>
      <c r="N646" s="8">
        <f t="shared" si="101"/>
        <v>0</v>
      </c>
      <c r="O646" s="8">
        <f t="shared" si="102"/>
        <v>0</v>
      </c>
      <c r="P646" s="8">
        <f t="shared" si="103"/>
        <v>16.5</v>
      </c>
      <c r="Q646" s="9">
        <f t="shared" si="104"/>
        <v>19.975000000000001</v>
      </c>
      <c r="R646" s="9">
        <f t="shared" si="105"/>
        <v>14.125</v>
      </c>
      <c r="S646" s="9">
        <f t="shared" si="106"/>
        <v>14.925000000000001</v>
      </c>
      <c r="T646" s="9">
        <f t="shared" si="107"/>
        <v>16.625</v>
      </c>
      <c r="U646" s="8">
        <f t="shared" si="108"/>
        <v>16.341666666666669</v>
      </c>
      <c r="V646" s="8">
        <f t="shared" si="109"/>
        <v>16.412500000000001</v>
      </c>
    </row>
    <row r="647" spans="1:22" ht="13.5" x14ac:dyDescent="0.25">
      <c r="A647" s="3">
        <f>RSI!A647</f>
        <v>42947</v>
      </c>
      <c r="B647" s="2">
        <f>RSI!B647</f>
        <v>6.78</v>
      </c>
      <c r="C647" s="2">
        <f>RSI!I647</f>
        <v>47.510478874906219</v>
      </c>
      <c r="D647" s="2">
        <f>MACD!E647</f>
        <v>0.12259414842066452</v>
      </c>
      <c r="E647" s="2">
        <f>MACD!F647</f>
        <v>8.7218776167817813E-2</v>
      </c>
      <c r="F647" s="2">
        <f>'Moving Avg'!D647</f>
        <v>6.5359999999999996</v>
      </c>
      <c r="G647" s="2">
        <f>'Moving Avg'!F647</f>
        <v>6.8160000000000007</v>
      </c>
      <c r="H647" s="2">
        <f>'Moving Avg'!G647</f>
        <v>6.9559999999999942</v>
      </c>
      <c r="I647" s="2">
        <f>'Moving Avg'!H647</f>
        <v>6.8346000000000053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  <c r="M647" s="8">
        <f t="shared" si="100"/>
        <v>25</v>
      </c>
      <c r="N647" s="8">
        <f t="shared" si="101"/>
        <v>0</v>
      </c>
      <c r="O647" s="8">
        <f t="shared" si="102"/>
        <v>0</v>
      </c>
      <c r="P647" s="8">
        <f t="shared" si="103"/>
        <v>83.5</v>
      </c>
      <c r="Q647" s="9">
        <f t="shared" si="104"/>
        <v>21.274999999999999</v>
      </c>
      <c r="R647" s="9">
        <f t="shared" si="105"/>
        <v>25.875</v>
      </c>
      <c r="S647" s="9">
        <f t="shared" si="106"/>
        <v>41.325000000000003</v>
      </c>
      <c r="T647" s="9">
        <f t="shared" si="107"/>
        <v>27.125</v>
      </c>
      <c r="U647" s="8">
        <f t="shared" si="108"/>
        <v>29.491666666666664</v>
      </c>
      <c r="V647" s="8">
        <f t="shared" si="109"/>
        <v>28.9</v>
      </c>
    </row>
    <row r="648" spans="1:22" ht="13.5" x14ac:dyDescent="0.25">
      <c r="A648" s="3">
        <f>RSI!A648</f>
        <v>42948</v>
      </c>
      <c r="B648" s="2">
        <f>RSI!B648</f>
        <v>7</v>
      </c>
      <c r="C648" s="2">
        <f>RSI!I648</f>
        <v>59.264494885716161</v>
      </c>
      <c r="D648" s="2">
        <f>MACD!E648</f>
        <v>0.10331973261247818</v>
      </c>
      <c r="E648" s="2">
        <f>MACD!F648</f>
        <v>9.0438967456749883E-2</v>
      </c>
      <c r="F648" s="2">
        <f>'Moving Avg'!D648</f>
        <v>6.6360000000000001</v>
      </c>
      <c r="G648" s="2">
        <f>'Moving Avg'!F648</f>
        <v>6.8160000000000007</v>
      </c>
      <c r="H648" s="2">
        <f>'Moving Avg'!G648</f>
        <v>6.9557999999999955</v>
      </c>
      <c r="I648" s="2">
        <f>'Moving Avg'!H648</f>
        <v>6.8412500000000058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83.5</v>
      </c>
      <c r="Q648" s="9">
        <f t="shared" si="104"/>
        <v>21.274999999999999</v>
      </c>
      <c r="R648" s="9">
        <f t="shared" si="105"/>
        <v>25.875</v>
      </c>
      <c r="S648" s="9">
        <f t="shared" si="106"/>
        <v>41.325000000000003</v>
      </c>
      <c r="T648" s="9">
        <f t="shared" si="107"/>
        <v>27.125</v>
      </c>
      <c r="U648" s="8">
        <f t="shared" si="108"/>
        <v>29.491666666666664</v>
      </c>
      <c r="V648" s="8">
        <f t="shared" si="109"/>
        <v>28.9</v>
      </c>
    </row>
    <row r="649" spans="1:22" ht="13.5" x14ac:dyDescent="0.25">
      <c r="A649" s="3">
        <f>RSI!A649</f>
        <v>42949</v>
      </c>
      <c r="B649" s="2">
        <f>RSI!B649</f>
        <v>7</v>
      </c>
      <c r="C649" s="2">
        <f>RSI!I649</f>
        <v>59.264494885716161</v>
      </c>
      <c r="D649" s="2">
        <f>MACD!E649</f>
        <v>8.5901660596235274E-2</v>
      </c>
      <c r="E649" s="2">
        <f>MACD!F649</f>
        <v>8.9531506084646967E-2</v>
      </c>
      <c r="F649" s="2">
        <f>'Moving Avg'!D649</f>
        <v>6.7560000000000002</v>
      </c>
      <c r="G649" s="2">
        <f>'Moving Avg'!F649</f>
        <v>6.8160000000000007</v>
      </c>
      <c r="H649" s="2">
        <f>'Moving Avg'!G649</f>
        <v>6.955599999999996</v>
      </c>
      <c r="I649" s="2">
        <f>'Moving Avg'!H649</f>
        <v>6.8479000000000045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45</v>
      </c>
      <c r="O649" s="8">
        <f t="shared" si="102"/>
        <v>0</v>
      </c>
      <c r="P649" s="8">
        <f t="shared" si="103"/>
        <v>83.5</v>
      </c>
      <c r="Q649" s="9">
        <f t="shared" si="104"/>
        <v>37.024999999999999</v>
      </c>
      <c r="R649" s="9">
        <f t="shared" si="105"/>
        <v>34.875</v>
      </c>
      <c r="S649" s="9">
        <f t="shared" si="106"/>
        <v>48.075000000000003</v>
      </c>
      <c r="T649" s="9">
        <f t="shared" si="107"/>
        <v>38.375</v>
      </c>
      <c r="U649" s="8">
        <f t="shared" si="108"/>
        <v>39.991666666666667</v>
      </c>
      <c r="V649" s="8">
        <f t="shared" si="109"/>
        <v>39.587500000000006</v>
      </c>
    </row>
    <row r="650" spans="1:22" ht="13.5" x14ac:dyDescent="0.25">
      <c r="A650" s="3">
        <f>RSI!A650</f>
        <v>42950</v>
      </c>
      <c r="B650" s="2">
        <f>RSI!B650</f>
        <v>7</v>
      </c>
      <c r="C650" s="2">
        <f>RSI!I650</f>
        <v>59.264494885716161</v>
      </c>
      <c r="D650" s="2">
        <f>MACD!E650</f>
        <v>7.0136485533979886E-2</v>
      </c>
      <c r="E650" s="2">
        <f>MACD!F650</f>
        <v>8.5652501974513559E-2</v>
      </c>
      <c r="F650" s="2">
        <f>'Moving Avg'!D650</f>
        <v>6.8559999999999999</v>
      </c>
      <c r="G650" s="2">
        <f>'Moving Avg'!F650</f>
        <v>6.8159999999999998</v>
      </c>
      <c r="H650" s="2">
        <f>'Moving Avg'!G650</f>
        <v>6.9555999999999969</v>
      </c>
      <c r="I650" s="2">
        <f>'Moving Avg'!H650</f>
        <v>6.854550000000005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0"/>
        <v>25</v>
      </c>
      <c r="N650" s="8">
        <f t="shared" si="101"/>
        <v>45</v>
      </c>
      <c r="O650" s="8">
        <f t="shared" si="102"/>
        <v>50</v>
      </c>
      <c r="P650" s="8">
        <f t="shared" si="103"/>
        <v>83.5</v>
      </c>
      <c r="Q650" s="9">
        <f t="shared" si="104"/>
        <v>44.524999999999999</v>
      </c>
      <c r="R650" s="9">
        <f t="shared" si="105"/>
        <v>52.375</v>
      </c>
      <c r="S650" s="9">
        <f t="shared" si="106"/>
        <v>60.575000000000003</v>
      </c>
      <c r="T650" s="9">
        <f t="shared" si="107"/>
        <v>50.875</v>
      </c>
      <c r="U650" s="8">
        <f t="shared" si="108"/>
        <v>52.491666666666674</v>
      </c>
      <c r="V650" s="8">
        <f t="shared" si="109"/>
        <v>52.087500000000006</v>
      </c>
    </row>
    <row r="651" spans="1:22" ht="13.5" x14ac:dyDescent="0.25">
      <c r="A651" s="3">
        <f>RSI!A651</f>
        <v>42951</v>
      </c>
      <c r="B651" s="2">
        <f>RSI!B651</f>
        <v>6.99</v>
      </c>
      <c r="C651" s="2">
        <f>RSI!I651</f>
        <v>58.520528562984673</v>
      </c>
      <c r="D651" s="2">
        <f>MACD!E651</f>
        <v>5.6586716063163678E-2</v>
      </c>
      <c r="E651" s="2">
        <f>MACD!F651</f>
        <v>7.9839344792243583E-2</v>
      </c>
      <c r="F651" s="2">
        <f>'Moving Avg'!D651</f>
        <v>6.9540000000000006</v>
      </c>
      <c r="G651" s="2">
        <f>'Moving Avg'!F651</f>
        <v>6.8180000000000005</v>
      </c>
      <c r="H651" s="2">
        <f>'Moving Avg'!G651</f>
        <v>6.9553999999999974</v>
      </c>
      <c r="I651" s="2">
        <f>'Moving Avg'!H651</f>
        <v>6.8611500000000047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0"/>
        <v>25</v>
      </c>
      <c r="N651" s="8">
        <f t="shared" si="101"/>
        <v>100</v>
      </c>
      <c r="O651" s="8">
        <f t="shared" si="102"/>
        <v>50</v>
      </c>
      <c r="P651" s="8">
        <f t="shared" si="103"/>
        <v>83.5</v>
      </c>
      <c r="Q651" s="9">
        <f t="shared" si="104"/>
        <v>63.774999999999999</v>
      </c>
      <c r="R651" s="9">
        <f t="shared" si="105"/>
        <v>63.375</v>
      </c>
      <c r="S651" s="9">
        <f t="shared" si="106"/>
        <v>68.825000000000003</v>
      </c>
      <c r="T651" s="9">
        <f t="shared" si="107"/>
        <v>64.625</v>
      </c>
      <c r="U651" s="8">
        <f t="shared" si="108"/>
        <v>65.325000000000003</v>
      </c>
      <c r="V651" s="8">
        <f t="shared" si="109"/>
        <v>65.150000000000006</v>
      </c>
    </row>
    <row r="652" spans="1:22" ht="13.5" x14ac:dyDescent="0.25">
      <c r="A652" s="3">
        <f>RSI!A652</f>
        <v>42954</v>
      </c>
      <c r="B652" s="2">
        <f>RSI!B652</f>
        <v>6.98</v>
      </c>
      <c r="C652" s="2">
        <f>RSI!I652</f>
        <v>57.739944402838105</v>
      </c>
      <c r="D652" s="2">
        <f>MACD!E652</f>
        <v>1.4271805895851308E-2</v>
      </c>
      <c r="E652" s="2">
        <f>MACD!F652</f>
        <v>6.6725837012965125E-2</v>
      </c>
      <c r="F652" s="2">
        <f>'Moving Avg'!D652</f>
        <v>6.9939999999999998</v>
      </c>
      <c r="G652" s="2">
        <f>'Moving Avg'!F652</f>
        <v>6.8220000000000001</v>
      </c>
      <c r="H652" s="2">
        <f>'Moving Avg'!G652</f>
        <v>6.9549999999999974</v>
      </c>
      <c r="I652" s="2">
        <f>'Moving Avg'!H652</f>
        <v>6.8676500000000047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100</v>
      </c>
      <c r="O652" s="8">
        <f t="shared" si="102"/>
        <v>50</v>
      </c>
      <c r="P652" s="8">
        <f t="shared" si="103"/>
        <v>83.5</v>
      </c>
      <c r="Q652" s="9">
        <f t="shared" si="104"/>
        <v>63.774999999999999</v>
      </c>
      <c r="R652" s="9">
        <f t="shared" si="105"/>
        <v>63.375</v>
      </c>
      <c r="S652" s="9">
        <f t="shared" si="106"/>
        <v>68.825000000000003</v>
      </c>
      <c r="T652" s="9">
        <f t="shared" si="107"/>
        <v>64.625</v>
      </c>
      <c r="U652" s="8">
        <f t="shared" si="108"/>
        <v>65.325000000000003</v>
      </c>
      <c r="V652" s="8">
        <f t="shared" si="109"/>
        <v>65.150000000000006</v>
      </c>
    </row>
    <row r="653" spans="1:22" ht="13.5" x14ac:dyDescent="0.25">
      <c r="A653" s="3">
        <f>RSI!A653</f>
        <v>42955</v>
      </c>
      <c r="B653" s="2">
        <f>RSI!B653</f>
        <v>7</v>
      </c>
      <c r="C653" s="2">
        <f>RSI!I653</f>
        <v>58.920143005890857</v>
      </c>
      <c r="D653" s="2">
        <f>MACD!E653</f>
        <v>-5.4485138604417394E-2</v>
      </c>
      <c r="E653" s="2">
        <f>MACD!F653</f>
        <v>4.2483641889488624E-2</v>
      </c>
      <c r="F653" s="2">
        <f>'Moving Avg'!D653</f>
        <v>6.9939999999999998</v>
      </c>
      <c r="G653" s="2">
        <f>'Moving Avg'!F653</f>
        <v>6.827</v>
      </c>
      <c r="H653" s="2">
        <f>'Moving Avg'!G653</f>
        <v>6.9549999999999992</v>
      </c>
      <c r="I653" s="2">
        <f>'Moving Avg'!H653</f>
        <v>6.8742500000000053</v>
      </c>
      <c r="J653" s="6" t="str">
        <f>OBV!F653</f>
        <v>BEARISH</v>
      </c>
      <c r="K653" s="6" t="str">
        <f>OBV!G653</f>
        <v>NEUTRAL</v>
      </c>
      <c r="L653" s="6" t="str">
        <f>OBV!H653</f>
        <v>NEUTRAL</v>
      </c>
      <c r="M653" s="8">
        <f t="shared" si="100"/>
        <v>25</v>
      </c>
      <c r="N653" s="8">
        <f t="shared" si="101"/>
        <v>100</v>
      </c>
      <c r="O653" s="8">
        <f t="shared" si="102"/>
        <v>50</v>
      </c>
      <c r="P653" s="8">
        <f t="shared" si="103"/>
        <v>16.5</v>
      </c>
      <c r="Q653" s="9">
        <f t="shared" si="104"/>
        <v>53.725000000000001</v>
      </c>
      <c r="R653" s="9">
        <f t="shared" si="105"/>
        <v>46.625</v>
      </c>
      <c r="S653" s="9">
        <f t="shared" si="106"/>
        <v>38.674999999999997</v>
      </c>
      <c r="T653" s="9">
        <f t="shared" si="107"/>
        <v>47.875</v>
      </c>
      <c r="U653" s="8">
        <f t="shared" si="108"/>
        <v>46.341666666666661</v>
      </c>
      <c r="V653" s="8">
        <f t="shared" si="109"/>
        <v>46.724999999999994</v>
      </c>
    </row>
    <row r="654" spans="1:22" ht="13.5" x14ac:dyDescent="0.25">
      <c r="A654" s="3">
        <f>RSI!A654</f>
        <v>42956</v>
      </c>
      <c r="B654" s="2">
        <f>RSI!B654</f>
        <v>7</v>
      </c>
      <c r="C654" s="2">
        <f>RSI!I654</f>
        <v>58.920143005890857</v>
      </c>
      <c r="D654" s="2">
        <f>MACD!E654</f>
        <v>-0.12881624738833874</v>
      </c>
      <c r="E654" s="2">
        <f>MACD!F654</f>
        <v>8.2236640339231511E-3</v>
      </c>
      <c r="F654" s="2">
        <f>'Moving Avg'!D654</f>
        <v>6.9939999999999998</v>
      </c>
      <c r="G654" s="2">
        <f>'Moving Avg'!F654</f>
        <v>6.831999999999999</v>
      </c>
      <c r="H654" s="2">
        <f>'Moving Avg'!G654</f>
        <v>6.9549999999999992</v>
      </c>
      <c r="I654" s="2">
        <f>'Moving Avg'!H654</f>
        <v>6.880850000000005</v>
      </c>
      <c r="J654" s="6" t="str">
        <f>OBV!F654</f>
        <v>BEARISH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100</v>
      </c>
      <c r="O654" s="8">
        <f t="shared" si="102"/>
        <v>50</v>
      </c>
      <c r="P654" s="8">
        <f t="shared" si="103"/>
        <v>16.5</v>
      </c>
      <c r="Q654" s="9">
        <f t="shared" si="104"/>
        <v>53.725000000000001</v>
      </c>
      <c r="R654" s="9">
        <f t="shared" si="105"/>
        <v>46.625</v>
      </c>
      <c r="S654" s="9">
        <f t="shared" si="106"/>
        <v>38.674999999999997</v>
      </c>
      <c r="T654" s="9">
        <f t="shared" si="107"/>
        <v>47.875</v>
      </c>
      <c r="U654" s="8">
        <f t="shared" si="108"/>
        <v>46.341666666666661</v>
      </c>
      <c r="V654" s="8">
        <f t="shared" si="109"/>
        <v>46.724999999999994</v>
      </c>
    </row>
    <row r="655" spans="1:22" ht="13.5" x14ac:dyDescent="0.25">
      <c r="A655" s="3">
        <f>RSI!A655</f>
        <v>42957</v>
      </c>
      <c r="B655" s="2">
        <f>RSI!B655</f>
        <v>6.98</v>
      </c>
      <c r="C655" s="2">
        <f>RSI!I655</f>
        <v>57.07166230287762</v>
      </c>
      <c r="D655" s="2">
        <f>MACD!E655</f>
        <v>-0.17555638962772591</v>
      </c>
      <c r="E655" s="2">
        <f>MACD!F655</f>
        <v>-2.8532346698406666E-2</v>
      </c>
      <c r="F655" s="2">
        <f>'Moving Avg'!D655</f>
        <v>6.99</v>
      </c>
      <c r="G655" s="2">
        <f>'Moving Avg'!F655</f>
        <v>6.8360000000000003</v>
      </c>
      <c r="H655" s="2">
        <f>'Moving Avg'!G655</f>
        <v>6.9508000000000001</v>
      </c>
      <c r="I655" s="2">
        <f>'Moving Avg'!H655</f>
        <v>6.887350000000005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0"/>
        <v>25</v>
      </c>
      <c r="N655" s="8">
        <f t="shared" si="101"/>
        <v>100</v>
      </c>
      <c r="O655" s="8">
        <f t="shared" si="102"/>
        <v>50</v>
      </c>
      <c r="P655" s="8">
        <f t="shared" si="103"/>
        <v>16.5</v>
      </c>
      <c r="Q655" s="9">
        <f t="shared" si="104"/>
        <v>53.725000000000001</v>
      </c>
      <c r="R655" s="9">
        <f t="shared" si="105"/>
        <v>46.625</v>
      </c>
      <c r="S655" s="9">
        <f t="shared" si="106"/>
        <v>38.674999999999997</v>
      </c>
      <c r="T655" s="9">
        <f t="shared" si="107"/>
        <v>47.875</v>
      </c>
      <c r="U655" s="8">
        <f t="shared" si="108"/>
        <v>46.341666666666661</v>
      </c>
      <c r="V655" s="8">
        <f t="shared" si="109"/>
        <v>46.724999999999994</v>
      </c>
    </row>
    <row r="656" spans="1:22" ht="13.5" x14ac:dyDescent="0.25">
      <c r="A656" s="3">
        <f>RSI!A656</f>
        <v>42958</v>
      </c>
      <c r="B656" s="2">
        <f>RSI!B656</f>
        <v>7</v>
      </c>
      <c r="C656" s="2">
        <f>RSI!I656</f>
        <v>58.474635160526745</v>
      </c>
      <c r="D656" s="2">
        <f>MACD!E656</f>
        <v>-0.21712708352322618</v>
      </c>
      <c r="E656" s="2">
        <f>MACD!F656</f>
        <v>-6.6251294063370575E-2</v>
      </c>
      <c r="F656" s="2">
        <f>'Moving Avg'!D656</f>
        <v>6.992</v>
      </c>
      <c r="G656" s="2">
        <f>'Moving Avg'!F656</f>
        <v>6.8409999999999993</v>
      </c>
      <c r="H656" s="2">
        <f>'Moving Avg'!G656</f>
        <v>6.9470000000000001</v>
      </c>
      <c r="I656" s="2">
        <f>'Moving Avg'!H656</f>
        <v>6.8939500000000047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  <c r="M656" s="8">
        <f t="shared" si="100"/>
        <v>25</v>
      </c>
      <c r="N656" s="8">
        <f t="shared" si="101"/>
        <v>100</v>
      </c>
      <c r="O656" s="8">
        <f t="shared" si="102"/>
        <v>50</v>
      </c>
      <c r="P656" s="8">
        <f t="shared" si="103"/>
        <v>83.5</v>
      </c>
      <c r="Q656" s="9">
        <f t="shared" si="104"/>
        <v>63.774999999999999</v>
      </c>
      <c r="R656" s="9">
        <f t="shared" si="105"/>
        <v>63.375</v>
      </c>
      <c r="S656" s="9">
        <f t="shared" si="106"/>
        <v>68.825000000000003</v>
      </c>
      <c r="T656" s="9">
        <f t="shared" si="107"/>
        <v>64.625</v>
      </c>
      <c r="U656" s="8">
        <f t="shared" si="108"/>
        <v>65.325000000000003</v>
      </c>
      <c r="V656" s="8">
        <f t="shared" si="109"/>
        <v>65.150000000000006</v>
      </c>
    </row>
    <row r="657" spans="1:22" ht="13.5" x14ac:dyDescent="0.25">
      <c r="A657" s="3">
        <f>RSI!A657</f>
        <v>42961</v>
      </c>
      <c r="B657" s="2">
        <f>RSI!B657</f>
        <v>7</v>
      </c>
      <c r="C657" s="2">
        <f>RSI!I657</f>
        <v>58.474635160526738</v>
      </c>
      <c r="D657" s="2">
        <f>MACD!E657</f>
        <v>-0.209843415395504</v>
      </c>
      <c r="E657" s="2">
        <f>MACD!F657</f>
        <v>-9.4969718329797267E-2</v>
      </c>
      <c r="F657" s="2">
        <f>'Moving Avg'!D657</f>
        <v>6.9960000000000004</v>
      </c>
      <c r="G657" s="2">
        <f>'Moving Avg'!F657</f>
        <v>6.8465000000000007</v>
      </c>
      <c r="H657" s="2">
        <f>'Moving Avg'!G657</f>
        <v>6.9432000000000009</v>
      </c>
      <c r="I657" s="2">
        <f>'Moving Avg'!H657</f>
        <v>6.9005500000000044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83.5</v>
      </c>
      <c r="Q657" s="9">
        <f t="shared" si="104"/>
        <v>63.774999999999999</v>
      </c>
      <c r="R657" s="9">
        <f t="shared" si="105"/>
        <v>63.375</v>
      </c>
      <c r="S657" s="9">
        <f t="shared" si="106"/>
        <v>68.825000000000003</v>
      </c>
      <c r="T657" s="9">
        <f t="shared" si="107"/>
        <v>64.625</v>
      </c>
      <c r="U657" s="8">
        <f t="shared" si="108"/>
        <v>65.325000000000003</v>
      </c>
      <c r="V657" s="8">
        <f t="shared" si="109"/>
        <v>65.150000000000006</v>
      </c>
    </row>
    <row r="658" spans="1:22" ht="13.5" x14ac:dyDescent="0.25">
      <c r="A658" s="3">
        <f>RSI!A658</f>
        <v>42962</v>
      </c>
      <c r="B658" s="2">
        <f>RSI!B658</f>
        <v>7</v>
      </c>
      <c r="C658" s="2">
        <f>RSI!I658</f>
        <v>58.474635160526745</v>
      </c>
      <c r="D658" s="2">
        <f>MACD!E658</f>
        <v>-0.17040642851030174</v>
      </c>
      <c r="E658" s="2">
        <f>MACD!F658</f>
        <v>-0.11005706036589816</v>
      </c>
      <c r="F658" s="2">
        <f>'Moving Avg'!D658</f>
        <v>6.9960000000000004</v>
      </c>
      <c r="G658" s="2">
        <f>'Moving Avg'!F658</f>
        <v>6.8515000000000015</v>
      </c>
      <c r="H658" s="2">
        <f>'Moving Avg'!G658</f>
        <v>6.9394000000000009</v>
      </c>
      <c r="I658" s="2">
        <f>'Moving Avg'!H658</f>
        <v>6.9071500000000041</v>
      </c>
      <c r="J658" s="6" t="str">
        <f>OBV!F658</f>
        <v>BULLISH</v>
      </c>
      <c r="K658" s="6" t="str">
        <f>OBV!G658</f>
        <v>NEUTRAL</v>
      </c>
      <c r="L658" s="6" t="str">
        <f>OBV!H658</f>
        <v>NEUTRAL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49.5</v>
      </c>
      <c r="Q658" s="9">
        <f t="shared" si="104"/>
        <v>58.674999999999997</v>
      </c>
      <c r="R658" s="9">
        <f t="shared" si="105"/>
        <v>54.875</v>
      </c>
      <c r="S658" s="9">
        <f t="shared" si="106"/>
        <v>53.525000000000006</v>
      </c>
      <c r="T658" s="9">
        <f t="shared" si="107"/>
        <v>56.125</v>
      </c>
      <c r="U658" s="8">
        <f t="shared" si="108"/>
        <v>55.691666666666663</v>
      </c>
      <c r="V658" s="8">
        <f t="shared" si="109"/>
        <v>55.8</v>
      </c>
    </row>
    <row r="659" spans="1:22" ht="13.5" x14ac:dyDescent="0.25">
      <c r="A659" s="3">
        <f>RSI!A659</f>
        <v>42963</v>
      </c>
      <c r="B659" s="2">
        <f>RSI!B659</f>
        <v>6.99</v>
      </c>
      <c r="C659" s="2">
        <f>RSI!I659</f>
        <v>57.305075604684887</v>
      </c>
      <c r="D659" s="2">
        <f>MACD!E659</f>
        <v>-0.13682580997049687</v>
      </c>
      <c r="E659" s="2">
        <f>MACD!F659</f>
        <v>-0.11541081028681791</v>
      </c>
      <c r="F659" s="2">
        <f>'Moving Avg'!D659</f>
        <v>6.9939999999999998</v>
      </c>
      <c r="G659" s="2">
        <f>'Moving Avg'!F659</f>
        <v>6.8559999999999999</v>
      </c>
      <c r="H659" s="2">
        <f>'Moving Avg'!G659</f>
        <v>6.9372000000000007</v>
      </c>
      <c r="I659" s="2">
        <f>'Moving Avg'!H659</f>
        <v>6.9137000000000031</v>
      </c>
      <c r="J659" s="6" t="str">
        <f>OBV!F659</f>
        <v>BULLISH</v>
      </c>
      <c r="K659" s="6" t="str">
        <f>OBV!G659</f>
        <v>NEUTRAL</v>
      </c>
      <c r="L659" s="6" t="str">
        <f>OBV!H659</f>
        <v>BULLISH DIVERGENCE</v>
      </c>
      <c r="M659" s="8">
        <f t="shared" si="100"/>
        <v>25</v>
      </c>
      <c r="N659" s="8">
        <f t="shared" si="101"/>
        <v>100</v>
      </c>
      <c r="O659" s="8">
        <f t="shared" si="102"/>
        <v>50</v>
      </c>
      <c r="P659" s="8">
        <f t="shared" si="103"/>
        <v>66.5</v>
      </c>
      <c r="Q659" s="9">
        <f t="shared" si="104"/>
        <v>61.225000000000001</v>
      </c>
      <c r="R659" s="9">
        <f t="shared" si="105"/>
        <v>59.125</v>
      </c>
      <c r="S659" s="9">
        <f t="shared" si="106"/>
        <v>61.174999999999997</v>
      </c>
      <c r="T659" s="9">
        <f t="shared" si="107"/>
        <v>60.375</v>
      </c>
      <c r="U659" s="8">
        <f t="shared" si="108"/>
        <v>60.508333333333326</v>
      </c>
      <c r="V659" s="8">
        <f t="shared" si="109"/>
        <v>60.474999999999994</v>
      </c>
    </row>
    <row r="660" spans="1:22" ht="13.5" x14ac:dyDescent="0.25">
      <c r="A660" s="3">
        <f>RSI!A660</f>
        <v>42964</v>
      </c>
      <c r="B660" s="2">
        <f>RSI!B660</f>
        <v>6.99</v>
      </c>
      <c r="C660" s="2">
        <f>RSI!I660</f>
        <v>57.305075604684887</v>
      </c>
      <c r="D660" s="2">
        <f>MACD!E660</f>
        <v>-0.10884297994676917</v>
      </c>
      <c r="E660" s="2">
        <f>MACD!F660</f>
        <v>-0.11409724421880817</v>
      </c>
      <c r="F660" s="2">
        <f>'Moving Avg'!D660</f>
        <v>6.9960000000000004</v>
      </c>
      <c r="G660" s="2">
        <f>'Moving Avg'!F660</f>
        <v>6.8605</v>
      </c>
      <c r="H660" s="2">
        <f>'Moving Avg'!G660</f>
        <v>6.9350000000000023</v>
      </c>
      <c r="I660" s="2">
        <f>'Moving Avg'!H660</f>
        <v>6.9202500000000047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  <c r="M660" s="8">
        <f t="shared" si="100"/>
        <v>25</v>
      </c>
      <c r="N660" s="8">
        <f t="shared" si="101"/>
        <v>0</v>
      </c>
      <c r="O660" s="8">
        <f t="shared" si="102"/>
        <v>50</v>
      </c>
      <c r="P660" s="8">
        <f t="shared" si="103"/>
        <v>83.5</v>
      </c>
      <c r="Q660" s="9">
        <f t="shared" si="104"/>
        <v>28.774999999999999</v>
      </c>
      <c r="R660" s="9">
        <f t="shared" si="105"/>
        <v>43.375</v>
      </c>
      <c r="S660" s="9">
        <f t="shared" si="106"/>
        <v>53.825000000000003</v>
      </c>
      <c r="T660" s="9">
        <f t="shared" si="107"/>
        <v>39.625</v>
      </c>
      <c r="U660" s="8">
        <f t="shared" si="108"/>
        <v>41.991666666666667</v>
      </c>
      <c r="V660" s="8">
        <f t="shared" si="109"/>
        <v>41.400000000000006</v>
      </c>
    </row>
    <row r="661" spans="1:22" ht="13.5" x14ac:dyDescent="0.25">
      <c r="A661" s="3">
        <f>RSI!A661</f>
        <v>42965</v>
      </c>
      <c r="B661" s="2">
        <f>RSI!B661</f>
        <v>6.99</v>
      </c>
      <c r="C661" s="2">
        <f>RSI!I661</f>
        <v>57.305075604684887</v>
      </c>
      <c r="D661" s="2">
        <f>MACD!E661</f>
        <v>-8.7103235854711691E-2</v>
      </c>
      <c r="E661" s="2">
        <f>MACD!F661</f>
        <v>-0.10869844254598889</v>
      </c>
      <c r="F661" s="2">
        <f>'Moving Avg'!D661</f>
        <v>6.9940000000000015</v>
      </c>
      <c r="G661" s="2">
        <f>'Moving Avg'!F661</f>
        <v>6.8650000000000002</v>
      </c>
      <c r="H661" s="2">
        <f>'Moving Avg'!G661</f>
        <v>6.9328000000000021</v>
      </c>
      <c r="I661" s="2">
        <f>'Moving Avg'!H661</f>
        <v>6.9268500000000044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0</v>
      </c>
      <c r="O661" s="8">
        <f t="shared" si="102"/>
        <v>50</v>
      </c>
      <c r="P661" s="8">
        <f t="shared" si="103"/>
        <v>16.5</v>
      </c>
      <c r="Q661" s="9">
        <f t="shared" si="104"/>
        <v>18.725000000000001</v>
      </c>
      <c r="R661" s="9">
        <f t="shared" si="105"/>
        <v>26.625</v>
      </c>
      <c r="S661" s="9">
        <f t="shared" si="106"/>
        <v>23.675000000000001</v>
      </c>
      <c r="T661" s="9">
        <f t="shared" si="107"/>
        <v>22.875</v>
      </c>
      <c r="U661" s="8">
        <f t="shared" si="108"/>
        <v>23.008333333333336</v>
      </c>
      <c r="V661" s="8">
        <f t="shared" si="109"/>
        <v>22.975000000000001</v>
      </c>
    </row>
    <row r="662" spans="1:22" ht="13.5" x14ac:dyDescent="0.25">
      <c r="A662" s="3">
        <f>RSI!A662</f>
        <v>42968</v>
      </c>
      <c r="B662" s="2">
        <f>RSI!B662</f>
        <v>6.9</v>
      </c>
      <c r="C662" s="2">
        <f>RSI!I662</f>
        <v>46.786203278447324</v>
      </c>
      <c r="D662" s="2">
        <f>MACD!E662</f>
        <v>-6.3949838222989719E-2</v>
      </c>
      <c r="E662" s="2">
        <f>MACD!F662</f>
        <v>-9.9748721681389055E-2</v>
      </c>
      <c r="F662" s="2">
        <f>'Moving Avg'!D662</f>
        <v>6.9739999999999993</v>
      </c>
      <c r="G662" s="2">
        <f>'Moving Avg'!F662</f>
        <v>6.875</v>
      </c>
      <c r="H662" s="2">
        <f>'Moving Avg'!G662</f>
        <v>6.9288000000000007</v>
      </c>
      <c r="I662" s="2">
        <f>'Moving Avg'!H662</f>
        <v>6.9330000000000043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0</v>
      </c>
      <c r="O662" s="8">
        <f t="shared" si="102"/>
        <v>50</v>
      </c>
      <c r="P662" s="8">
        <f t="shared" si="103"/>
        <v>16.5</v>
      </c>
      <c r="Q662" s="9">
        <f t="shared" si="104"/>
        <v>18.725000000000001</v>
      </c>
      <c r="R662" s="9">
        <f t="shared" si="105"/>
        <v>26.625</v>
      </c>
      <c r="S662" s="9">
        <f t="shared" si="106"/>
        <v>23.675000000000001</v>
      </c>
      <c r="T662" s="9">
        <f t="shared" si="107"/>
        <v>22.875</v>
      </c>
      <c r="U662" s="8">
        <f t="shared" si="108"/>
        <v>23.008333333333336</v>
      </c>
      <c r="V662" s="8">
        <f t="shared" si="109"/>
        <v>22.975000000000001</v>
      </c>
    </row>
    <row r="663" spans="1:22" ht="13.5" x14ac:dyDescent="0.25">
      <c r="A663" s="3">
        <f>RSI!A663</f>
        <v>42969</v>
      </c>
      <c r="B663" s="2">
        <f>RSI!B663</f>
        <v>7</v>
      </c>
      <c r="C663" s="2">
        <f>RSI!I663</f>
        <v>56.369382811860874</v>
      </c>
      <c r="D663" s="2">
        <f>MACD!E663</f>
        <v>-4.8499742206989715E-2</v>
      </c>
      <c r="E663" s="2">
        <f>MACD!F663</f>
        <v>-8.9498925786509198E-2</v>
      </c>
      <c r="F663" s="2">
        <f>'Moving Avg'!D663</f>
        <v>6.9739999999999993</v>
      </c>
      <c r="G663" s="2">
        <f>'Moving Avg'!F663</f>
        <v>6.9</v>
      </c>
      <c r="H663" s="2">
        <f>'Moving Avg'!G663</f>
        <v>6.9268000000000018</v>
      </c>
      <c r="I663" s="2">
        <f>'Moving Avg'!H663</f>
        <v>6.9390500000000053</v>
      </c>
      <c r="J663" s="6" t="str">
        <f>OBV!F663</f>
        <v>BEARISH</v>
      </c>
      <c r="K663" s="6" t="str">
        <f>OBV!G663</f>
        <v>NEUTRAL</v>
      </c>
      <c r="L663" s="6" t="str">
        <f>OBV!H663</f>
        <v>NEUTRAL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16.5</v>
      </c>
      <c r="Q663" s="9">
        <f t="shared" si="104"/>
        <v>18.725000000000001</v>
      </c>
      <c r="R663" s="9">
        <f t="shared" si="105"/>
        <v>26.625</v>
      </c>
      <c r="S663" s="9">
        <f t="shared" si="106"/>
        <v>23.675000000000001</v>
      </c>
      <c r="T663" s="9">
        <f t="shared" si="107"/>
        <v>22.875</v>
      </c>
      <c r="U663" s="8">
        <f t="shared" si="108"/>
        <v>23.008333333333336</v>
      </c>
      <c r="V663" s="8">
        <f t="shared" si="109"/>
        <v>22.975000000000001</v>
      </c>
    </row>
    <row r="664" spans="1:22" ht="13.5" x14ac:dyDescent="0.25">
      <c r="A664" s="3">
        <f>RSI!A664</f>
        <v>42970</v>
      </c>
      <c r="B664" s="2">
        <f>RSI!B664</f>
        <v>7</v>
      </c>
      <c r="C664" s="2">
        <f>RSI!I664</f>
        <v>56.369382811860881</v>
      </c>
      <c r="D664" s="2">
        <f>MACD!E664</f>
        <v>-3.5842262511184053E-2</v>
      </c>
      <c r="E664" s="2">
        <f>MACD!F664</f>
        <v>-7.8767593131444172E-2</v>
      </c>
      <c r="F664" s="2">
        <f>'Moving Avg'!D664</f>
        <v>6.9760000000000009</v>
      </c>
      <c r="G664" s="2">
        <f>'Moving Avg'!F664</f>
        <v>6.93</v>
      </c>
      <c r="H664" s="2">
        <f>'Moving Avg'!G664</f>
        <v>6.9248000000000012</v>
      </c>
      <c r="I664" s="2">
        <f>'Moving Avg'!H664</f>
        <v>6.9451000000000054</v>
      </c>
      <c r="J664" s="6" t="str">
        <f>OBV!F664</f>
        <v>BEARISH</v>
      </c>
      <c r="K664" s="6" t="str">
        <f>OBV!G664</f>
        <v>NEUTRAL</v>
      </c>
      <c r="L664" s="6" t="str">
        <f>OBV!H664</f>
        <v>BEARISH DIVERGENCE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16.5</v>
      </c>
      <c r="Q664" s="9">
        <f t="shared" si="104"/>
        <v>18.725000000000001</v>
      </c>
      <c r="R664" s="9">
        <f t="shared" si="105"/>
        <v>26.625</v>
      </c>
      <c r="S664" s="9">
        <f t="shared" si="106"/>
        <v>23.675000000000001</v>
      </c>
      <c r="T664" s="9">
        <f t="shared" si="107"/>
        <v>22.875</v>
      </c>
      <c r="U664" s="8">
        <f t="shared" si="108"/>
        <v>23.008333333333336</v>
      </c>
      <c r="V664" s="8">
        <f t="shared" si="109"/>
        <v>22.975000000000001</v>
      </c>
    </row>
    <row r="665" spans="1:22" ht="13.5" x14ac:dyDescent="0.25">
      <c r="A665" s="3">
        <f>RSI!A665</f>
        <v>42971</v>
      </c>
      <c r="B665" s="2">
        <f>RSI!B665</f>
        <v>7</v>
      </c>
      <c r="C665" s="2">
        <f>RSI!I665</f>
        <v>56.369382811860881</v>
      </c>
      <c r="D665" s="2">
        <f>MACD!E665</f>
        <v>-2.8593897934571011E-2</v>
      </c>
      <c r="E665" s="2">
        <f>MACD!F665</f>
        <v>-6.8732854092069542E-2</v>
      </c>
      <c r="F665" s="2">
        <f>'Moving Avg'!D665</f>
        <v>6.9779999999999998</v>
      </c>
      <c r="G665" s="2">
        <f>'Moving Avg'!F665</f>
        <v>6.9550000000000001</v>
      </c>
      <c r="H665" s="2">
        <f>'Moving Avg'!G665</f>
        <v>6.9248000000000003</v>
      </c>
      <c r="I665" s="2">
        <f>'Moving Avg'!H665</f>
        <v>6.9512000000000054</v>
      </c>
      <c r="J665" s="6" t="str">
        <f>OBV!F665</f>
        <v>BEARISH</v>
      </c>
      <c r="K665" s="6" t="str">
        <f>OBV!G665</f>
        <v>NEUTRAL</v>
      </c>
      <c r="L665" s="6" t="str">
        <f>OBV!H665</f>
        <v>BEARISH DIVERGENCE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16.5</v>
      </c>
      <c r="Q665" s="9">
        <f t="shared" si="104"/>
        <v>18.725000000000001</v>
      </c>
      <c r="R665" s="9">
        <f t="shared" si="105"/>
        <v>26.625</v>
      </c>
      <c r="S665" s="9">
        <f t="shared" si="106"/>
        <v>23.675000000000001</v>
      </c>
      <c r="T665" s="9">
        <f t="shared" si="107"/>
        <v>22.875</v>
      </c>
      <c r="U665" s="8">
        <f t="shared" si="108"/>
        <v>23.008333333333336</v>
      </c>
      <c r="V665" s="8">
        <f t="shared" si="109"/>
        <v>22.975000000000001</v>
      </c>
    </row>
    <row r="666" spans="1:22" ht="13.5" x14ac:dyDescent="0.25">
      <c r="A666" s="3">
        <f>RSI!A666</f>
        <v>42972</v>
      </c>
      <c r="B666" s="2">
        <f>RSI!B666</f>
        <v>7</v>
      </c>
      <c r="C666" s="2">
        <f>RSI!I666</f>
        <v>56.369382811860881</v>
      </c>
      <c r="D666" s="2">
        <f>MACD!E666</f>
        <v>-1.9740120583270127E-2</v>
      </c>
      <c r="E666" s="2">
        <f>MACD!F666</f>
        <v>-5.8934307390309665E-2</v>
      </c>
      <c r="F666" s="2">
        <f>'Moving Avg'!D666</f>
        <v>6.9799999999999995</v>
      </c>
      <c r="G666" s="2">
        <f>'Moving Avg'!F666</f>
        <v>6.9799999999999995</v>
      </c>
      <c r="H666" s="2">
        <f>'Moving Avg'!G666</f>
        <v>6.9228000000000005</v>
      </c>
      <c r="I666" s="2">
        <f>'Moving Avg'!H666</f>
        <v>6.9573500000000061</v>
      </c>
      <c r="J666" s="6" t="str">
        <f>OBV!F666</f>
        <v>BEARISH</v>
      </c>
      <c r="K666" s="6" t="str">
        <f>OBV!G666</f>
        <v>NEUTRAL</v>
      </c>
      <c r="L666" s="6" t="str">
        <f>OBV!H666</f>
        <v>BEARISH DIVERGENCE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16.5</v>
      </c>
      <c r="Q666" s="9">
        <f t="shared" si="104"/>
        <v>18.725000000000001</v>
      </c>
      <c r="R666" s="9">
        <f t="shared" si="105"/>
        <v>26.625</v>
      </c>
      <c r="S666" s="9">
        <f t="shared" si="106"/>
        <v>23.675000000000001</v>
      </c>
      <c r="T666" s="9">
        <f t="shared" si="107"/>
        <v>22.875</v>
      </c>
      <c r="U666" s="8">
        <f t="shared" si="108"/>
        <v>23.008333333333336</v>
      </c>
      <c r="V666" s="8">
        <f t="shared" si="109"/>
        <v>22.975000000000001</v>
      </c>
    </row>
    <row r="667" spans="1:22" ht="13.5" x14ac:dyDescent="0.25">
      <c r="A667" s="3">
        <f>RSI!A667</f>
        <v>42975</v>
      </c>
      <c r="B667" s="2">
        <f>RSI!B667</f>
        <v>7</v>
      </c>
      <c r="C667" s="2">
        <f>RSI!I667</f>
        <v>56.369382811860881</v>
      </c>
      <c r="D667" s="2">
        <f>MACD!E667</f>
        <v>-1.2578441797112205E-2</v>
      </c>
      <c r="E667" s="2">
        <f>MACD!F667</f>
        <v>-4.966313427167017E-2</v>
      </c>
      <c r="F667" s="2">
        <f>'Moving Avg'!D667</f>
        <v>7</v>
      </c>
      <c r="G667" s="2">
        <f>'Moving Avg'!F667</f>
        <v>6.9909999999999997</v>
      </c>
      <c r="H667" s="2">
        <f>'Moving Avg'!G667</f>
        <v>6.9228000000000005</v>
      </c>
      <c r="I667" s="2">
        <f>'Moving Avg'!H667</f>
        <v>6.9635500000000059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83.5</v>
      </c>
      <c r="Q667" s="9">
        <f t="shared" si="104"/>
        <v>28.774999999999999</v>
      </c>
      <c r="R667" s="9">
        <f t="shared" si="105"/>
        <v>43.375</v>
      </c>
      <c r="S667" s="9">
        <f t="shared" si="106"/>
        <v>53.825000000000003</v>
      </c>
      <c r="T667" s="9">
        <f t="shared" si="107"/>
        <v>39.625</v>
      </c>
      <c r="U667" s="8">
        <f t="shared" si="108"/>
        <v>41.991666666666667</v>
      </c>
      <c r="V667" s="8">
        <f t="shared" si="109"/>
        <v>41.400000000000006</v>
      </c>
    </row>
    <row r="668" spans="1:22" ht="13.5" x14ac:dyDescent="0.25">
      <c r="A668" s="3">
        <f>RSI!A668</f>
        <v>42976</v>
      </c>
      <c r="B668" s="2">
        <f>RSI!B668</f>
        <v>7</v>
      </c>
      <c r="C668" s="2">
        <f>RSI!I668</f>
        <v>56.369382811860888</v>
      </c>
      <c r="D668" s="2">
        <f>MACD!E668</f>
        <v>-6.8240958330623158E-3</v>
      </c>
      <c r="E668" s="2">
        <f>MACD!F668</f>
        <v>-4.1095326583948599E-2</v>
      </c>
      <c r="F668" s="2">
        <f>'Moving Avg'!D668</f>
        <v>7</v>
      </c>
      <c r="G668" s="2">
        <f>'Moving Avg'!F668</f>
        <v>6.9909999999999997</v>
      </c>
      <c r="H668" s="2">
        <f>'Moving Avg'!G668</f>
        <v>6.9228000000000005</v>
      </c>
      <c r="I668" s="2">
        <f>'Moving Avg'!H668</f>
        <v>6.9697500000000057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33</v>
      </c>
      <c r="Q668" s="9">
        <f t="shared" si="104"/>
        <v>21.2</v>
      </c>
      <c r="R668" s="9">
        <f t="shared" si="105"/>
        <v>30.75</v>
      </c>
      <c r="S668" s="9">
        <f t="shared" si="106"/>
        <v>31.1</v>
      </c>
      <c r="T668" s="9">
        <f t="shared" si="107"/>
        <v>27</v>
      </c>
      <c r="U668" s="8">
        <f t="shared" si="108"/>
        <v>27.683333333333337</v>
      </c>
      <c r="V668" s="8">
        <f t="shared" si="109"/>
        <v>27.512500000000003</v>
      </c>
    </row>
    <row r="669" spans="1:22" ht="13.5" x14ac:dyDescent="0.25">
      <c r="A669" s="3">
        <f>RSI!A669</f>
        <v>42977</v>
      </c>
      <c r="B669" s="2">
        <f>RSI!B669</f>
        <v>7.2</v>
      </c>
      <c r="C669" s="2">
        <f>RSI!I669</f>
        <v>72.064855422701797</v>
      </c>
      <c r="D669" s="2">
        <f>MACD!E669</f>
        <v>-1.8591213999883394E-2</v>
      </c>
      <c r="E669" s="2">
        <f>MACD!F669</f>
        <v>-3.6594504067135561E-2</v>
      </c>
      <c r="F669" s="2">
        <f>'Moving Avg'!D669</f>
        <v>7.0400000000000009</v>
      </c>
      <c r="G669" s="2">
        <f>'Moving Avg'!F669</f>
        <v>7.0009999999999994</v>
      </c>
      <c r="H669" s="2">
        <f>'Moving Avg'!G669</f>
        <v>6.926800000000001</v>
      </c>
      <c r="I669" s="2">
        <f>'Moving Avg'!H669</f>
        <v>6.9769000000000059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  <c r="M669" s="8">
        <f t="shared" si="100"/>
        <v>0</v>
      </c>
      <c r="N669" s="8">
        <f t="shared" si="101"/>
        <v>0</v>
      </c>
      <c r="O669" s="8">
        <f t="shared" si="102"/>
        <v>50</v>
      </c>
      <c r="P669" s="8">
        <f t="shared" si="103"/>
        <v>83.5</v>
      </c>
      <c r="Q669" s="9">
        <f t="shared" si="104"/>
        <v>20.024999999999999</v>
      </c>
      <c r="R669" s="9">
        <f t="shared" si="105"/>
        <v>38.375</v>
      </c>
      <c r="S669" s="9">
        <f t="shared" si="106"/>
        <v>50.075000000000003</v>
      </c>
      <c r="T669" s="9">
        <f t="shared" si="107"/>
        <v>33.375</v>
      </c>
      <c r="U669" s="8">
        <f t="shared" si="108"/>
        <v>36.158333333333331</v>
      </c>
      <c r="V669" s="8">
        <f t="shared" si="109"/>
        <v>35.462499999999999</v>
      </c>
    </row>
    <row r="670" spans="1:22" ht="13.5" x14ac:dyDescent="0.25">
      <c r="A670" s="3">
        <f>RSI!A670</f>
        <v>42978</v>
      </c>
      <c r="B670" s="2">
        <f>RSI!B670</f>
        <v>7.2</v>
      </c>
      <c r="C670" s="2">
        <f>RSI!I670</f>
        <v>72.064855422701797</v>
      </c>
      <c r="D670" s="2">
        <f>MACD!E670</f>
        <v>-2.9991762831438784E-2</v>
      </c>
      <c r="E670" s="2">
        <f>MACD!F670</f>
        <v>-3.5273955819996206E-2</v>
      </c>
      <c r="F670" s="2">
        <f>'Moving Avg'!D670</f>
        <v>7.08</v>
      </c>
      <c r="G670" s="2">
        <f>'Moving Avg'!F670</f>
        <v>7.0110000000000001</v>
      </c>
      <c r="H670" s="2">
        <f>'Moving Avg'!G670</f>
        <v>6.9308000000000005</v>
      </c>
      <c r="I670" s="2">
        <f>'Moving Avg'!H670</f>
        <v>6.984050000000007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  <c r="M670" s="8">
        <f t="shared" si="100"/>
        <v>0</v>
      </c>
      <c r="N670" s="8">
        <f t="shared" si="101"/>
        <v>0</v>
      </c>
      <c r="O670" s="8">
        <f t="shared" si="102"/>
        <v>50</v>
      </c>
      <c r="P670" s="8">
        <f t="shared" si="103"/>
        <v>83.5</v>
      </c>
      <c r="Q670" s="9">
        <f t="shared" si="104"/>
        <v>20.024999999999999</v>
      </c>
      <c r="R670" s="9">
        <f t="shared" si="105"/>
        <v>38.375</v>
      </c>
      <c r="S670" s="9">
        <f t="shared" si="106"/>
        <v>50.075000000000003</v>
      </c>
      <c r="T670" s="9">
        <f t="shared" si="107"/>
        <v>33.375</v>
      </c>
      <c r="U670" s="8">
        <f t="shared" si="108"/>
        <v>36.158333333333331</v>
      </c>
      <c r="V670" s="8">
        <f t="shared" si="109"/>
        <v>35.462499999999999</v>
      </c>
    </row>
    <row r="671" spans="1:22" ht="13.5" x14ac:dyDescent="0.25">
      <c r="A671" s="3">
        <f>RSI!A671</f>
        <v>42982</v>
      </c>
      <c r="B671" s="2">
        <f>RSI!B671</f>
        <v>7.2</v>
      </c>
      <c r="C671" s="2">
        <f>RSI!I671</f>
        <v>72.064855422701797</v>
      </c>
      <c r="D671" s="2">
        <f>MACD!E671</f>
        <v>-4.0975192681444561E-2</v>
      </c>
      <c r="E671" s="2">
        <f>MACD!F671</f>
        <v>-3.6414203192285881E-2</v>
      </c>
      <c r="F671" s="2">
        <f>'Moving Avg'!D671</f>
        <v>7.12</v>
      </c>
      <c r="G671" s="2">
        <f>'Moving Avg'!F671</f>
        <v>7.0215000000000005</v>
      </c>
      <c r="H671" s="2">
        <f>'Moving Avg'!G671</f>
        <v>6.9348000000000001</v>
      </c>
      <c r="I671" s="2">
        <f>'Moving Avg'!H671</f>
        <v>6.991300000000007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  <c r="M671" s="8">
        <f t="shared" si="100"/>
        <v>0</v>
      </c>
      <c r="N671" s="8">
        <f t="shared" si="101"/>
        <v>45</v>
      </c>
      <c r="O671" s="8">
        <f t="shared" si="102"/>
        <v>50</v>
      </c>
      <c r="P671" s="8">
        <f t="shared" si="103"/>
        <v>83.5</v>
      </c>
      <c r="Q671" s="9">
        <f t="shared" si="104"/>
        <v>35.774999999999999</v>
      </c>
      <c r="R671" s="9">
        <f t="shared" si="105"/>
        <v>47.375</v>
      </c>
      <c r="S671" s="9">
        <f t="shared" si="106"/>
        <v>56.825000000000003</v>
      </c>
      <c r="T671" s="9">
        <f t="shared" si="107"/>
        <v>44.625</v>
      </c>
      <c r="U671" s="8">
        <f t="shared" si="108"/>
        <v>46.658333333333339</v>
      </c>
      <c r="V671" s="8">
        <f t="shared" si="109"/>
        <v>46.150000000000006</v>
      </c>
    </row>
    <row r="672" spans="1:22" ht="13.5" x14ac:dyDescent="0.25">
      <c r="A672" s="3">
        <f>RSI!A672</f>
        <v>42983</v>
      </c>
      <c r="B672" s="2">
        <f>RSI!B672</f>
        <v>7.2</v>
      </c>
      <c r="C672" s="2">
        <f>RSI!I672</f>
        <v>72.064855422701797</v>
      </c>
      <c r="D672" s="2">
        <f>MACD!E672</f>
        <v>-6.5352806464994195E-2</v>
      </c>
      <c r="E672" s="2">
        <f>MACD!F672</f>
        <v>-4.2201923846827548E-2</v>
      </c>
      <c r="F672" s="2">
        <f>'Moving Avg'!D672</f>
        <v>7.1599999999999993</v>
      </c>
      <c r="G672" s="2">
        <f>'Moving Avg'!F672</f>
        <v>7.0325000000000006</v>
      </c>
      <c r="H672" s="2">
        <f>'Moving Avg'!G672</f>
        <v>6.9387999999999996</v>
      </c>
      <c r="I672" s="2">
        <f>'Moving Avg'!H672</f>
        <v>6.9985500000000069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  <c r="M672" s="8">
        <f t="shared" si="100"/>
        <v>0</v>
      </c>
      <c r="N672" s="8">
        <f t="shared" si="101"/>
        <v>100</v>
      </c>
      <c r="O672" s="8">
        <f t="shared" si="102"/>
        <v>50</v>
      </c>
      <c r="P672" s="8">
        <f t="shared" si="103"/>
        <v>83.5</v>
      </c>
      <c r="Q672" s="9">
        <f t="shared" si="104"/>
        <v>55.024999999999999</v>
      </c>
      <c r="R672" s="9">
        <f t="shared" si="105"/>
        <v>58.375</v>
      </c>
      <c r="S672" s="9">
        <f t="shared" si="106"/>
        <v>65.075000000000003</v>
      </c>
      <c r="T672" s="9">
        <f t="shared" si="107"/>
        <v>58.375</v>
      </c>
      <c r="U672" s="8">
        <f t="shared" si="108"/>
        <v>59.491666666666674</v>
      </c>
      <c r="V672" s="8">
        <f t="shared" si="109"/>
        <v>59.212500000000006</v>
      </c>
    </row>
    <row r="673" spans="1:22" ht="13.5" x14ac:dyDescent="0.25">
      <c r="A673" s="3">
        <f>RSI!A673</f>
        <v>42984</v>
      </c>
      <c r="B673" s="2">
        <f>RSI!B673</f>
        <v>7.2</v>
      </c>
      <c r="C673" s="2">
        <f>RSI!I673</f>
        <v>72.064855422701797</v>
      </c>
      <c r="D673" s="2">
        <f>MACD!E673</f>
        <v>-7.1741503230282611E-2</v>
      </c>
      <c r="E673" s="2">
        <f>MACD!F673</f>
        <v>-4.8109839723518559E-2</v>
      </c>
      <c r="F673" s="2">
        <f>'Moving Avg'!D673</f>
        <v>7.2</v>
      </c>
      <c r="G673" s="2">
        <f>'Moving Avg'!F673</f>
        <v>7.0424999999999995</v>
      </c>
      <c r="H673" s="2">
        <f>'Moving Avg'!G673</f>
        <v>6.9428000000000001</v>
      </c>
      <c r="I673" s="2">
        <f>'Moving Avg'!H673</f>
        <v>7.0057000000000071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0"/>
        <v>0</v>
      </c>
      <c r="N673" s="8">
        <f t="shared" si="101"/>
        <v>100</v>
      </c>
      <c r="O673" s="8">
        <f t="shared" si="102"/>
        <v>50</v>
      </c>
      <c r="P673" s="8">
        <f t="shared" si="103"/>
        <v>83.5</v>
      </c>
      <c r="Q673" s="9">
        <f t="shared" si="104"/>
        <v>55.024999999999999</v>
      </c>
      <c r="R673" s="9">
        <f t="shared" si="105"/>
        <v>58.375</v>
      </c>
      <c r="S673" s="9">
        <f t="shared" si="106"/>
        <v>65.075000000000003</v>
      </c>
      <c r="T673" s="9">
        <f t="shared" si="107"/>
        <v>58.375</v>
      </c>
      <c r="U673" s="8">
        <f t="shared" si="108"/>
        <v>59.491666666666674</v>
      </c>
      <c r="V673" s="8">
        <f t="shared" si="109"/>
        <v>59.212500000000006</v>
      </c>
    </row>
    <row r="674" spans="1:22" ht="13.5" x14ac:dyDescent="0.25">
      <c r="A674" s="3">
        <f>RSI!A674</f>
        <v>42985</v>
      </c>
      <c r="B674" s="2">
        <f>RSI!B674</f>
        <v>6.9</v>
      </c>
      <c r="C674" s="2">
        <f>RSI!I674</f>
        <v>40.448976742767613</v>
      </c>
      <c r="D674" s="2">
        <f>MACD!E674</f>
        <v>-5.5986305502456979E-2</v>
      </c>
      <c r="E674" s="2">
        <f>MACD!F674</f>
        <v>-4.9685132879306246E-2</v>
      </c>
      <c r="F674" s="2">
        <f>'Moving Avg'!D674</f>
        <v>7.1400000000000006</v>
      </c>
      <c r="G674" s="2">
        <f>'Moving Avg'!F674</f>
        <v>7.0374999999999996</v>
      </c>
      <c r="H674" s="2">
        <f>'Moving Avg'!G674</f>
        <v>6.9407999999999994</v>
      </c>
      <c r="I674" s="2">
        <f>'Moving Avg'!H674</f>
        <v>7.0113500000000064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25</v>
      </c>
      <c r="N674" s="8">
        <f t="shared" si="101"/>
        <v>45</v>
      </c>
      <c r="O674" s="8">
        <f t="shared" si="102"/>
        <v>50</v>
      </c>
      <c r="P674" s="8">
        <f t="shared" si="103"/>
        <v>16.5</v>
      </c>
      <c r="Q674" s="9">
        <f t="shared" si="104"/>
        <v>34.475000000000001</v>
      </c>
      <c r="R674" s="9">
        <f t="shared" si="105"/>
        <v>35.625</v>
      </c>
      <c r="S674" s="9">
        <f t="shared" si="106"/>
        <v>30.425000000000001</v>
      </c>
      <c r="T674" s="9">
        <f t="shared" si="107"/>
        <v>34.125</v>
      </c>
      <c r="U674" s="8">
        <f t="shared" si="108"/>
        <v>33.508333333333333</v>
      </c>
      <c r="V674" s="8">
        <f t="shared" si="109"/>
        <v>33.662499999999994</v>
      </c>
    </row>
    <row r="675" spans="1:22" ht="13.5" x14ac:dyDescent="0.25">
      <c r="A675" s="3">
        <f>RSI!A675</f>
        <v>42986</v>
      </c>
      <c r="B675" s="2">
        <f>RSI!B675</f>
        <v>6.99</v>
      </c>
      <c r="C675" s="2">
        <f>RSI!I675</f>
        <v>47.841799203979932</v>
      </c>
      <c r="D675" s="2">
        <f>MACD!E675</f>
        <v>-4.8531534570371626E-2</v>
      </c>
      <c r="E675" s="2">
        <f>MACD!F675</f>
        <v>-4.9454413217519325E-2</v>
      </c>
      <c r="F675" s="2">
        <f>'Moving Avg'!D675</f>
        <v>7.0980000000000008</v>
      </c>
      <c r="G675" s="2">
        <f>'Moving Avg'!F675</f>
        <v>7.0380000000000011</v>
      </c>
      <c r="H675" s="2">
        <f>'Moving Avg'!G675</f>
        <v>6.9405999999999999</v>
      </c>
      <c r="I675" s="2">
        <f>'Moving Avg'!H675</f>
        <v>7.0175000000000072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  <c r="M675" s="8">
        <f t="shared" si="100"/>
        <v>25</v>
      </c>
      <c r="N675" s="8">
        <f t="shared" si="101"/>
        <v>0</v>
      </c>
      <c r="O675" s="8">
        <f t="shared" si="102"/>
        <v>50</v>
      </c>
      <c r="P675" s="8">
        <f t="shared" si="103"/>
        <v>16.5</v>
      </c>
      <c r="Q675" s="9">
        <f t="shared" si="104"/>
        <v>18.725000000000001</v>
      </c>
      <c r="R675" s="9">
        <f t="shared" si="105"/>
        <v>26.625</v>
      </c>
      <c r="S675" s="9">
        <f t="shared" si="106"/>
        <v>23.675000000000001</v>
      </c>
      <c r="T675" s="9">
        <f t="shared" si="107"/>
        <v>22.875</v>
      </c>
      <c r="U675" s="8">
        <f t="shared" si="108"/>
        <v>23.008333333333336</v>
      </c>
      <c r="V675" s="8">
        <f t="shared" si="109"/>
        <v>22.975000000000001</v>
      </c>
    </row>
    <row r="676" spans="1:22" ht="13.5" x14ac:dyDescent="0.25">
      <c r="A676" s="3">
        <f>RSI!A676</f>
        <v>42989</v>
      </c>
      <c r="B676" s="2">
        <f>RSI!B676</f>
        <v>7</v>
      </c>
      <c r="C676" s="2">
        <f>RSI!I676</f>
        <v>48.605251607392205</v>
      </c>
      <c r="D676" s="2">
        <f>MACD!E676</f>
        <v>-4.2764616779473741E-2</v>
      </c>
      <c r="E676" s="2">
        <f>MACD!F676</f>
        <v>-4.8116453929910208E-2</v>
      </c>
      <c r="F676" s="2">
        <f>'Moving Avg'!D676</f>
        <v>7.0579999999999998</v>
      </c>
      <c r="G676" s="2">
        <f>'Moving Avg'!F676</f>
        <v>7.0380000000000011</v>
      </c>
      <c r="H676" s="2">
        <f>'Moving Avg'!G676</f>
        <v>6.9405999999999999</v>
      </c>
      <c r="I676" s="2">
        <f>'Moving Avg'!H676</f>
        <v>7.0236000000000072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50</v>
      </c>
      <c r="P676" s="8">
        <f t="shared" si="103"/>
        <v>16.5</v>
      </c>
      <c r="Q676" s="9">
        <f t="shared" si="104"/>
        <v>18.725000000000001</v>
      </c>
      <c r="R676" s="9">
        <f t="shared" si="105"/>
        <v>26.625</v>
      </c>
      <c r="S676" s="9">
        <f t="shared" si="106"/>
        <v>23.675000000000001</v>
      </c>
      <c r="T676" s="9">
        <f t="shared" si="107"/>
        <v>22.875</v>
      </c>
      <c r="U676" s="8">
        <f t="shared" si="108"/>
        <v>23.008333333333336</v>
      </c>
      <c r="V676" s="8">
        <f t="shared" si="109"/>
        <v>22.975000000000001</v>
      </c>
    </row>
    <row r="677" spans="1:22" ht="13.5" x14ac:dyDescent="0.25">
      <c r="A677" s="3">
        <f>RSI!A677</f>
        <v>42990</v>
      </c>
      <c r="B677" s="2">
        <f>RSI!B677</f>
        <v>7</v>
      </c>
      <c r="C677" s="2">
        <f>RSI!I677</f>
        <v>48.605251607392205</v>
      </c>
      <c r="D677" s="2">
        <f>MACD!E677</f>
        <v>-3.7759030284844286E-2</v>
      </c>
      <c r="E677" s="2">
        <f>MACD!F677</f>
        <v>-4.6044969200897026E-2</v>
      </c>
      <c r="F677" s="2">
        <f>'Moving Avg'!D677</f>
        <v>7.0180000000000007</v>
      </c>
      <c r="G677" s="2">
        <f>'Moving Avg'!F677</f>
        <v>7.0380000000000011</v>
      </c>
      <c r="H677" s="2">
        <f>'Moving Avg'!G677</f>
        <v>6.9405999999999999</v>
      </c>
      <c r="I677" s="2">
        <f>'Moving Avg'!H677</f>
        <v>7.0297000000000072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  <c r="M677" s="8">
        <f t="shared" si="100"/>
        <v>25</v>
      </c>
      <c r="N677" s="8">
        <f t="shared" si="101"/>
        <v>0</v>
      </c>
      <c r="O677" s="8">
        <f t="shared" si="102"/>
        <v>0</v>
      </c>
      <c r="P677" s="8">
        <f t="shared" si="103"/>
        <v>16.5</v>
      </c>
      <c r="Q677" s="9">
        <f t="shared" si="104"/>
        <v>11.225</v>
      </c>
      <c r="R677" s="9">
        <f t="shared" si="105"/>
        <v>9.125</v>
      </c>
      <c r="S677" s="9">
        <f t="shared" si="106"/>
        <v>11.175000000000001</v>
      </c>
      <c r="T677" s="9">
        <f t="shared" si="107"/>
        <v>10.375</v>
      </c>
      <c r="U677" s="8">
        <f t="shared" si="108"/>
        <v>10.508333333333335</v>
      </c>
      <c r="V677" s="8">
        <f t="shared" si="109"/>
        <v>10.475000000000001</v>
      </c>
    </row>
    <row r="678" spans="1:22" ht="13.5" x14ac:dyDescent="0.25">
      <c r="A678" s="3">
        <f>RSI!A678</f>
        <v>42991</v>
      </c>
      <c r="B678" s="2">
        <f>RSI!B678</f>
        <v>7</v>
      </c>
      <c r="C678" s="2">
        <f>RSI!I678</f>
        <v>48.605251607392205</v>
      </c>
      <c r="D678" s="2">
        <f>MACD!E678</f>
        <v>-3.3406972144780056E-2</v>
      </c>
      <c r="E678" s="2">
        <f>MACD!F678</f>
        <v>-4.3517369789673632E-2</v>
      </c>
      <c r="F678" s="2">
        <f>'Moving Avg'!D678</f>
        <v>6.9779999999999998</v>
      </c>
      <c r="G678" s="2">
        <f>'Moving Avg'!F678</f>
        <v>7.0380000000000011</v>
      </c>
      <c r="H678" s="2">
        <f>'Moving Avg'!G678</f>
        <v>6.9405999999999999</v>
      </c>
      <c r="I678" s="2">
        <f>'Moving Avg'!H678</f>
        <v>7.035850000000007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  <c r="M678" s="8">
        <f t="shared" si="100"/>
        <v>25</v>
      </c>
      <c r="N678" s="8">
        <f t="shared" si="101"/>
        <v>0</v>
      </c>
      <c r="O678" s="8">
        <f t="shared" si="102"/>
        <v>0</v>
      </c>
      <c r="P678" s="8">
        <f t="shared" si="103"/>
        <v>16.5</v>
      </c>
      <c r="Q678" s="9">
        <f t="shared" si="104"/>
        <v>11.225</v>
      </c>
      <c r="R678" s="9">
        <f t="shared" si="105"/>
        <v>9.125</v>
      </c>
      <c r="S678" s="9">
        <f t="shared" si="106"/>
        <v>11.175000000000001</v>
      </c>
      <c r="T678" s="9">
        <f t="shared" si="107"/>
        <v>10.375</v>
      </c>
      <c r="U678" s="8">
        <f t="shared" si="108"/>
        <v>10.508333333333335</v>
      </c>
      <c r="V678" s="8">
        <f t="shared" si="109"/>
        <v>10.475000000000001</v>
      </c>
    </row>
    <row r="679" spans="1:22" ht="13.5" x14ac:dyDescent="0.25">
      <c r="A679" s="3">
        <f>RSI!A679</f>
        <v>42992</v>
      </c>
      <c r="B679" s="2">
        <f>RSI!B679</f>
        <v>6.99</v>
      </c>
      <c r="C679" s="2">
        <f>RSI!I679</f>
        <v>47.732624442845513</v>
      </c>
      <c r="D679" s="2">
        <f>MACD!E679</f>
        <v>1.8934377614776565E-3</v>
      </c>
      <c r="E679" s="2">
        <f>MACD!F679</f>
        <v>-3.4435208279443373E-2</v>
      </c>
      <c r="F679" s="2">
        <f>'Moving Avg'!D679</f>
        <v>6.9960000000000004</v>
      </c>
      <c r="G679" s="2">
        <f>'Moving Avg'!F679</f>
        <v>7.0380000000000011</v>
      </c>
      <c r="H679" s="2">
        <f>'Moving Avg'!G679</f>
        <v>6.9403999999999995</v>
      </c>
      <c r="I679" s="2">
        <f>'Moving Avg'!H679</f>
        <v>7.041950000000007</v>
      </c>
      <c r="J679" s="6" t="str">
        <f>OBV!F679</f>
        <v>BEARISH</v>
      </c>
      <c r="K679" s="6" t="str">
        <f>OBV!G679</f>
        <v>NEUTRAL</v>
      </c>
      <c r="L679" s="6" t="str">
        <f>OBV!H679</f>
        <v>BEARISH DIVERGENCE</v>
      </c>
      <c r="M679" s="8">
        <f t="shared" si="100"/>
        <v>25</v>
      </c>
      <c r="N679" s="8">
        <f t="shared" si="101"/>
        <v>0</v>
      </c>
      <c r="O679" s="8">
        <f t="shared" si="102"/>
        <v>0</v>
      </c>
      <c r="P679" s="8">
        <f t="shared" si="103"/>
        <v>16.5</v>
      </c>
      <c r="Q679" s="9">
        <f t="shared" si="104"/>
        <v>11.225</v>
      </c>
      <c r="R679" s="9">
        <f t="shared" si="105"/>
        <v>9.125</v>
      </c>
      <c r="S679" s="9">
        <f t="shared" si="106"/>
        <v>11.175000000000001</v>
      </c>
      <c r="T679" s="9">
        <f t="shared" si="107"/>
        <v>10.375</v>
      </c>
      <c r="U679" s="8">
        <f t="shared" si="108"/>
        <v>10.508333333333335</v>
      </c>
      <c r="V679" s="8">
        <f t="shared" si="109"/>
        <v>10.475000000000001</v>
      </c>
    </row>
    <row r="680" spans="1:22" ht="13.5" x14ac:dyDescent="0.25">
      <c r="A680" s="3">
        <f>RSI!A680</f>
        <v>42993</v>
      </c>
      <c r="B680" s="2">
        <f>RSI!B680</f>
        <v>6.99</v>
      </c>
      <c r="C680" s="2">
        <f>RSI!I680</f>
        <v>47.732624442845513</v>
      </c>
      <c r="D680" s="2">
        <f>MACD!E680</f>
        <v>3.1922038824654386E-2</v>
      </c>
      <c r="E680" s="2">
        <f>MACD!F680</f>
        <v>-2.1163758858623823E-2</v>
      </c>
      <c r="F680" s="2">
        <f>'Moving Avg'!D680</f>
        <v>6.9960000000000004</v>
      </c>
      <c r="G680" s="2">
        <f>'Moving Avg'!F680</f>
        <v>7.0380000000000011</v>
      </c>
      <c r="H680" s="2">
        <f>'Moving Avg'!G680</f>
        <v>6.940199999999999</v>
      </c>
      <c r="I680" s="2">
        <f>'Moving Avg'!H680</f>
        <v>7.048050000000007</v>
      </c>
      <c r="J680" s="6" t="str">
        <f>OBV!F680</f>
        <v>BEARISH</v>
      </c>
      <c r="K680" s="6" t="str">
        <f>OBV!G680</f>
        <v>NEUTRAL</v>
      </c>
      <c r="L680" s="6" t="str">
        <f>OBV!H680</f>
        <v>NEUTRAL</v>
      </c>
      <c r="M680" s="8">
        <f t="shared" si="100"/>
        <v>25</v>
      </c>
      <c r="N680" s="8">
        <f t="shared" si="101"/>
        <v>0</v>
      </c>
      <c r="O680" s="8">
        <f t="shared" si="102"/>
        <v>0</v>
      </c>
      <c r="P680" s="8">
        <f t="shared" si="103"/>
        <v>16.5</v>
      </c>
      <c r="Q680" s="9">
        <f t="shared" si="104"/>
        <v>11.225</v>
      </c>
      <c r="R680" s="9">
        <f t="shared" si="105"/>
        <v>9.125</v>
      </c>
      <c r="S680" s="9">
        <f t="shared" si="106"/>
        <v>11.175000000000001</v>
      </c>
      <c r="T680" s="9">
        <f t="shared" si="107"/>
        <v>10.375</v>
      </c>
      <c r="U680" s="8">
        <f t="shared" si="108"/>
        <v>10.508333333333335</v>
      </c>
      <c r="V680" s="8">
        <f t="shared" si="109"/>
        <v>10.475000000000001</v>
      </c>
    </row>
    <row r="681" spans="1:22" ht="13.5" x14ac:dyDescent="0.25">
      <c r="A681" s="3">
        <f>RSI!A681</f>
        <v>42996</v>
      </c>
      <c r="B681" s="2">
        <f>RSI!B681</f>
        <v>6.99</v>
      </c>
      <c r="C681" s="2">
        <f>RSI!I681</f>
        <v>47.732624442845513</v>
      </c>
      <c r="D681" s="2">
        <f>MACD!E681</f>
        <v>5.7478099044241837E-2</v>
      </c>
      <c r="E681" s="2">
        <f>MACD!F681</f>
        <v>-5.43538727805069E-3</v>
      </c>
      <c r="F681" s="2">
        <f>'Moving Avg'!D681</f>
        <v>6.9940000000000015</v>
      </c>
      <c r="G681" s="2">
        <f>'Moving Avg'!F681</f>
        <v>7.0380000000000011</v>
      </c>
      <c r="H681" s="2">
        <f>'Moving Avg'!G681</f>
        <v>6.9409999999999998</v>
      </c>
      <c r="I681" s="2">
        <f>'Moving Avg'!H681</f>
        <v>7.0541000000000063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16.5</v>
      </c>
      <c r="Q681" s="9">
        <f t="shared" si="104"/>
        <v>11.225</v>
      </c>
      <c r="R681" s="9">
        <f t="shared" si="105"/>
        <v>9.125</v>
      </c>
      <c r="S681" s="9">
        <f t="shared" si="106"/>
        <v>11.175000000000001</v>
      </c>
      <c r="T681" s="9">
        <f t="shared" si="107"/>
        <v>10.375</v>
      </c>
      <c r="U681" s="8">
        <f t="shared" si="108"/>
        <v>10.508333333333335</v>
      </c>
      <c r="V681" s="8">
        <f t="shared" si="109"/>
        <v>10.475000000000001</v>
      </c>
    </row>
    <row r="682" spans="1:22" ht="13.5" x14ac:dyDescent="0.25">
      <c r="A682" s="3">
        <f>RSI!A682</f>
        <v>42997</v>
      </c>
      <c r="B682" s="2">
        <f>RSI!B682</f>
        <v>6.99</v>
      </c>
      <c r="C682" s="2">
        <f>RSI!I682</f>
        <v>47.732624442845513</v>
      </c>
      <c r="D682" s="2">
        <f>MACD!E682</f>
        <v>7.9238794668769152E-2</v>
      </c>
      <c r="E682" s="2">
        <f>MACD!F682</f>
        <v>1.149944911131328E-2</v>
      </c>
      <c r="F682" s="2">
        <f>'Moving Avg'!D682</f>
        <v>6.992</v>
      </c>
      <c r="G682" s="2">
        <f>'Moving Avg'!F682</f>
        <v>7.0425000000000013</v>
      </c>
      <c r="H682" s="2">
        <f>'Moving Avg'!G682</f>
        <v>6.9428000000000001</v>
      </c>
      <c r="I682" s="2">
        <f>'Moving Avg'!H682</f>
        <v>7.0601500000000064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16.5</v>
      </c>
      <c r="Q682" s="9">
        <f t="shared" si="104"/>
        <v>11.225</v>
      </c>
      <c r="R682" s="9">
        <f t="shared" si="105"/>
        <v>9.125</v>
      </c>
      <c r="S682" s="9">
        <f t="shared" si="106"/>
        <v>11.175000000000001</v>
      </c>
      <c r="T682" s="9">
        <f t="shared" si="107"/>
        <v>10.375</v>
      </c>
      <c r="U682" s="8">
        <f t="shared" si="108"/>
        <v>10.508333333333335</v>
      </c>
      <c r="V682" s="8">
        <f t="shared" si="109"/>
        <v>10.475000000000001</v>
      </c>
    </row>
    <row r="683" spans="1:22" ht="13.5" x14ac:dyDescent="0.25">
      <c r="A683" s="3">
        <f>RSI!A683</f>
        <v>42998</v>
      </c>
      <c r="B683" s="2">
        <f>RSI!B683</f>
        <v>6.99</v>
      </c>
      <c r="C683" s="2">
        <f>RSI!I683</f>
        <v>47.732624442845513</v>
      </c>
      <c r="D683" s="2">
        <f>MACD!E683</f>
        <v>9.7777928908284295E-2</v>
      </c>
      <c r="E683" s="2">
        <f>MACD!F683</f>
        <v>2.8755145070707484E-2</v>
      </c>
      <c r="F683" s="2">
        <f>'Moving Avg'!D683</f>
        <v>6.99</v>
      </c>
      <c r="G683" s="2">
        <f>'Moving Avg'!F683</f>
        <v>7.0419999999999998</v>
      </c>
      <c r="H683" s="2">
        <f>'Moving Avg'!G683</f>
        <v>6.9446000000000003</v>
      </c>
      <c r="I683" s="2">
        <f>'Moving Avg'!H683</f>
        <v>7.0662500000000072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0</v>
      </c>
      <c r="P683" s="8">
        <f t="shared" si="103"/>
        <v>16.5</v>
      </c>
      <c r="Q683" s="9">
        <f t="shared" si="104"/>
        <v>11.225</v>
      </c>
      <c r="R683" s="9">
        <f t="shared" si="105"/>
        <v>9.125</v>
      </c>
      <c r="S683" s="9">
        <f t="shared" si="106"/>
        <v>11.175000000000001</v>
      </c>
      <c r="T683" s="9">
        <f t="shared" si="107"/>
        <v>10.375</v>
      </c>
      <c r="U683" s="8">
        <f t="shared" si="108"/>
        <v>10.508333333333335</v>
      </c>
      <c r="V683" s="8">
        <f t="shared" si="109"/>
        <v>10.475000000000001</v>
      </c>
    </row>
    <row r="684" spans="1:22" ht="13.5" x14ac:dyDescent="0.25">
      <c r="A684" s="3">
        <f>RSI!A684</f>
        <v>43000</v>
      </c>
      <c r="B684" s="2">
        <f>RSI!B684</f>
        <v>6.99</v>
      </c>
      <c r="C684" s="2">
        <f>RSI!I684</f>
        <v>47.732624442845513</v>
      </c>
      <c r="D684" s="2">
        <f>MACD!E684</f>
        <v>6.7427929478751203E-2</v>
      </c>
      <c r="E684" s="2">
        <f>MACD!F684</f>
        <v>3.6489701952316232E-2</v>
      </c>
      <c r="F684" s="2">
        <f>'Moving Avg'!D684</f>
        <v>6.99</v>
      </c>
      <c r="G684" s="2">
        <f>'Moving Avg'!F684</f>
        <v>7.041500000000001</v>
      </c>
      <c r="H684" s="2">
        <f>'Moving Avg'!G684</f>
        <v>6.9463999999999997</v>
      </c>
      <c r="I684" s="2">
        <f>'Moving Avg'!H684</f>
        <v>7.0723000000000074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33</v>
      </c>
      <c r="Q684" s="9">
        <f t="shared" si="104"/>
        <v>13.7</v>
      </c>
      <c r="R684" s="9">
        <f t="shared" si="105"/>
        <v>13.25</v>
      </c>
      <c r="S684" s="9">
        <f t="shared" si="106"/>
        <v>18.600000000000001</v>
      </c>
      <c r="T684" s="9">
        <f t="shared" si="107"/>
        <v>14.5</v>
      </c>
      <c r="U684" s="8">
        <f t="shared" si="108"/>
        <v>15.183333333333332</v>
      </c>
      <c r="V684" s="8">
        <f t="shared" si="109"/>
        <v>15.012499999999999</v>
      </c>
    </row>
    <row r="685" spans="1:22" ht="13.5" x14ac:dyDescent="0.25">
      <c r="A685" s="3">
        <f>RSI!A685</f>
        <v>43003</v>
      </c>
      <c r="B685" s="2">
        <f>RSI!B685</f>
        <v>6.99</v>
      </c>
      <c r="C685" s="2">
        <f>RSI!I685</f>
        <v>47.732624442845513</v>
      </c>
      <c r="D685" s="2">
        <f>MACD!E685</f>
        <v>5.5701543264970788E-2</v>
      </c>
      <c r="E685" s="2">
        <f>MACD!F685</f>
        <v>4.0332070214847145E-2</v>
      </c>
      <c r="F685" s="2">
        <f>'Moving Avg'!D685</f>
        <v>6.99</v>
      </c>
      <c r="G685" s="2">
        <f>'Moving Avg'!F685</f>
        <v>7.0409999999999995</v>
      </c>
      <c r="H685" s="2">
        <f>'Moving Avg'!G685</f>
        <v>6.9482000000000008</v>
      </c>
      <c r="I685" s="2">
        <f>'Moving Avg'!H685</f>
        <v>7.0776000000000066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33</v>
      </c>
      <c r="Q685" s="9">
        <f t="shared" si="104"/>
        <v>13.7</v>
      </c>
      <c r="R685" s="9">
        <f t="shared" si="105"/>
        <v>13.25</v>
      </c>
      <c r="S685" s="9">
        <f t="shared" si="106"/>
        <v>18.600000000000001</v>
      </c>
      <c r="T685" s="9">
        <f t="shared" si="107"/>
        <v>14.5</v>
      </c>
      <c r="U685" s="8">
        <f t="shared" si="108"/>
        <v>15.183333333333332</v>
      </c>
      <c r="V685" s="8">
        <f t="shared" si="109"/>
        <v>15.012499999999999</v>
      </c>
    </row>
    <row r="686" spans="1:22" ht="13.5" x14ac:dyDescent="0.25">
      <c r="A686" s="3">
        <f>RSI!A686</f>
        <v>43004</v>
      </c>
      <c r="B686" s="2">
        <f>RSI!B686</f>
        <v>6.99</v>
      </c>
      <c r="C686" s="2">
        <f>RSI!I686</f>
        <v>47.732624442845513</v>
      </c>
      <c r="D686" s="2">
        <f>MACD!E686</f>
        <v>4.7417889755427822E-2</v>
      </c>
      <c r="E686" s="2">
        <f>MACD!F686</f>
        <v>4.1749234122963282E-2</v>
      </c>
      <c r="F686" s="2">
        <f>'Moving Avg'!D686</f>
        <v>6.99</v>
      </c>
      <c r="G686" s="2">
        <f>'Moving Avg'!F686</f>
        <v>7.0404999999999998</v>
      </c>
      <c r="H686" s="2">
        <f>'Moving Avg'!G686</f>
        <v>6.9500000000000011</v>
      </c>
      <c r="I686" s="2">
        <f>'Moving Avg'!H686</f>
        <v>7.0825500000000066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  <c r="M686" s="8">
        <f t="shared" si="100"/>
        <v>25</v>
      </c>
      <c r="N686" s="8">
        <f t="shared" si="101"/>
        <v>0</v>
      </c>
      <c r="O686" s="8">
        <f t="shared" si="102"/>
        <v>0</v>
      </c>
      <c r="P686" s="8">
        <f t="shared" si="103"/>
        <v>33</v>
      </c>
      <c r="Q686" s="9">
        <f t="shared" si="104"/>
        <v>13.7</v>
      </c>
      <c r="R686" s="9">
        <f t="shared" si="105"/>
        <v>13.25</v>
      </c>
      <c r="S686" s="9">
        <f t="shared" si="106"/>
        <v>18.600000000000001</v>
      </c>
      <c r="T686" s="9">
        <f t="shared" si="107"/>
        <v>14.5</v>
      </c>
      <c r="U686" s="8">
        <f t="shared" si="108"/>
        <v>15.183333333333332</v>
      </c>
      <c r="V686" s="8">
        <f t="shared" si="109"/>
        <v>15.012499999999999</v>
      </c>
    </row>
    <row r="687" spans="1:22" ht="13.5" x14ac:dyDescent="0.25">
      <c r="A687" s="3">
        <f>RSI!A687</f>
        <v>43005</v>
      </c>
      <c r="B687" s="2">
        <f>RSI!B687</f>
        <v>6.99</v>
      </c>
      <c r="C687" s="2">
        <f>RSI!I687</f>
        <v>47.732624442845513</v>
      </c>
      <c r="D687" s="2">
        <f>MACD!E687</f>
        <v>4.050143313392951E-2</v>
      </c>
      <c r="E687" s="2">
        <f>MACD!F687</f>
        <v>4.1499673925156536E-2</v>
      </c>
      <c r="F687" s="2">
        <f>'Moving Avg'!D687</f>
        <v>6.99</v>
      </c>
      <c r="G687" s="2">
        <f>'Moving Avg'!F687</f>
        <v>7.0399999999999991</v>
      </c>
      <c r="H687" s="2">
        <f>'Moving Avg'!G687</f>
        <v>6.9520000000000017</v>
      </c>
      <c r="I687" s="2">
        <f>'Moving Avg'!H687</f>
        <v>7.0867000000000067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  <c r="M687" s="8">
        <f t="shared" si="100"/>
        <v>25</v>
      </c>
      <c r="N687" s="8">
        <f t="shared" si="101"/>
        <v>45</v>
      </c>
      <c r="O687" s="8">
        <f t="shared" si="102"/>
        <v>0</v>
      </c>
      <c r="P687" s="8">
        <f t="shared" si="103"/>
        <v>33</v>
      </c>
      <c r="Q687" s="9">
        <f t="shared" si="104"/>
        <v>29.45</v>
      </c>
      <c r="R687" s="9">
        <f t="shared" si="105"/>
        <v>22.25</v>
      </c>
      <c r="S687" s="9">
        <f t="shared" si="106"/>
        <v>25.35</v>
      </c>
      <c r="T687" s="9">
        <f t="shared" si="107"/>
        <v>25.75</v>
      </c>
      <c r="U687" s="8">
        <f t="shared" si="108"/>
        <v>25.683333333333337</v>
      </c>
      <c r="V687" s="8">
        <f t="shared" si="109"/>
        <v>25.700000000000003</v>
      </c>
    </row>
    <row r="688" spans="1:22" ht="13.5" x14ac:dyDescent="0.25">
      <c r="A688" s="3">
        <f>RSI!A688</f>
        <v>43006</v>
      </c>
      <c r="B688" s="2">
        <f>RSI!B688</f>
        <v>6.99</v>
      </c>
      <c r="C688" s="2">
        <f>RSI!I688</f>
        <v>47.732624442845513</v>
      </c>
      <c r="D688" s="2">
        <f>MACD!E688</f>
        <v>3.4734962183936346E-2</v>
      </c>
      <c r="E688" s="2">
        <f>MACD!F688</f>
        <v>4.0146731576912502E-2</v>
      </c>
      <c r="F688" s="2">
        <f>'Moving Avg'!D688</f>
        <v>6.99</v>
      </c>
      <c r="G688" s="2">
        <f>'Moving Avg'!F688</f>
        <v>7.0394999999999985</v>
      </c>
      <c r="H688" s="2">
        <f>'Moving Avg'!G688</f>
        <v>6.953800000000002</v>
      </c>
      <c r="I688" s="2">
        <f>'Moving Avg'!H688</f>
        <v>7.0901500000000066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25</v>
      </c>
      <c r="N688" s="8">
        <f t="shared" si="101"/>
        <v>45</v>
      </c>
      <c r="O688" s="8">
        <f t="shared" si="102"/>
        <v>0</v>
      </c>
      <c r="P688" s="8">
        <f t="shared" si="103"/>
        <v>33</v>
      </c>
      <c r="Q688" s="9">
        <f t="shared" si="104"/>
        <v>29.45</v>
      </c>
      <c r="R688" s="9">
        <f t="shared" si="105"/>
        <v>22.25</v>
      </c>
      <c r="S688" s="9">
        <f t="shared" si="106"/>
        <v>25.35</v>
      </c>
      <c r="T688" s="9">
        <f t="shared" si="107"/>
        <v>25.75</v>
      </c>
      <c r="U688" s="8">
        <f t="shared" si="108"/>
        <v>25.683333333333337</v>
      </c>
      <c r="V688" s="8">
        <f t="shared" si="109"/>
        <v>25.700000000000003</v>
      </c>
    </row>
    <row r="689" spans="1:22" ht="13.5" x14ac:dyDescent="0.25">
      <c r="A689" s="3">
        <f>RSI!A689</f>
        <v>43007</v>
      </c>
      <c r="B689" s="2">
        <f>RSI!B689</f>
        <v>6.99</v>
      </c>
      <c r="C689" s="2">
        <f>RSI!I689</f>
        <v>47.732624442845513</v>
      </c>
      <c r="D689" s="2">
        <f>MACD!E689</f>
        <v>2.8396730389109948E-2</v>
      </c>
      <c r="E689" s="2">
        <f>MACD!F689</f>
        <v>3.7796731339351991E-2</v>
      </c>
      <c r="F689" s="2">
        <f>'Moving Avg'!D689</f>
        <v>6.99</v>
      </c>
      <c r="G689" s="2">
        <f>'Moving Avg'!F689</f>
        <v>7.028999999999999</v>
      </c>
      <c r="H689" s="2">
        <f>'Moving Avg'!G689</f>
        <v>6.9556000000000013</v>
      </c>
      <c r="I689" s="2">
        <f>'Moving Avg'!H689</f>
        <v>7.0936000000000066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25</v>
      </c>
      <c r="N689" s="8">
        <f t="shared" si="101"/>
        <v>45</v>
      </c>
      <c r="O689" s="8">
        <f t="shared" si="102"/>
        <v>0</v>
      </c>
      <c r="P689" s="8">
        <f t="shared" si="103"/>
        <v>33</v>
      </c>
      <c r="Q689" s="9">
        <f t="shared" si="104"/>
        <v>29.45</v>
      </c>
      <c r="R689" s="9">
        <f t="shared" si="105"/>
        <v>22.25</v>
      </c>
      <c r="S689" s="9">
        <f t="shared" si="106"/>
        <v>25.35</v>
      </c>
      <c r="T689" s="9">
        <f t="shared" si="107"/>
        <v>25.75</v>
      </c>
      <c r="U689" s="8">
        <f t="shared" si="108"/>
        <v>25.683333333333337</v>
      </c>
      <c r="V689" s="8">
        <f t="shared" si="109"/>
        <v>25.700000000000003</v>
      </c>
    </row>
    <row r="690" spans="1:22" ht="13.5" x14ac:dyDescent="0.25">
      <c r="A690" s="3">
        <f>RSI!A690</f>
        <v>43010</v>
      </c>
      <c r="B690" s="2">
        <f>RSI!B690</f>
        <v>6.99</v>
      </c>
      <c r="C690" s="2">
        <f>RSI!I690</f>
        <v>47.732624442845513</v>
      </c>
      <c r="D690" s="2">
        <f>MACD!E690</f>
        <v>2.3107269804683916E-2</v>
      </c>
      <c r="E690" s="2">
        <f>MACD!F690</f>
        <v>3.4858839032418376E-2</v>
      </c>
      <c r="F690" s="2">
        <f>'Moving Avg'!D690</f>
        <v>6.99</v>
      </c>
      <c r="G690" s="2">
        <f>'Moving Avg'!F690</f>
        <v>7.0184999999999986</v>
      </c>
      <c r="H690" s="2">
        <f>'Moving Avg'!G690</f>
        <v>6.9574000000000025</v>
      </c>
      <c r="I690" s="2">
        <f>'Moving Avg'!H690</f>
        <v>7.0970500000000065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  <c r="M690" s="8">
        <f t="shared" si="100"/>
        <v>25</v>
      </c>
      <c r="N690" s="8">
        <f t="shared" si="101"/>
        <v>45</v>
      </c>
      <c r="O690" s="8">
        <f t="shared" si="102"/>
        <v>0</v>
      </c>
      <c r="P690" s="8">
        <f t="shared" si="103"/>
        <v>33</v>
      </c>
      <c r="Q690" s="9">
        <f t="shared" si="104"/>
        <v>29.45</v>
      </c>
      <c r="R690" s="9">
        <f t="shared" si="105"/>
        <v>22.25</v>
      </c>
      <c r="S690" s="9">
        <f t="shared" si="106"/>
        <v>25.35</v>
      </c>
      <c r="T690" s="9">
        <f t="shared" si="107"/>
        <v>25.75</v>
      </c>
      <c r="U690" s="8">
        <f t="shared" si="108"/>
        <v>25.683333333333337</v>
      </c>
      <c r="V690" s="8">
        <f t="shared" si="109"/>
        <v>25.700000000000003</v>
      </c>
    </row>
    <row r="691" spans="1:22" ht="13.5" x14ac:dyDescent="0.25">
      <c r="A691" s="3">
        <f>RSI!A691</f>
        <v>43011</v>
      </c>
      <c r="B691" s="2">
        <f>RSI!B691</f>
        <v>6.99</v>
      </c>
      <c r="C691" s="2">
        <f>RSI!I691</f>
        <v>47.732624442845513</v>
      </c>
      <c r="D691" s="2">
        <f>MACD!E691</f>
        <v>1.8699774819110893E-2</v>
      </c>
      <c r="E691" s="2">
        <f>MACD!F691</f>
        <v>3.1627026189756879E-2</v>
      </c>
      <c r="F691" s="2">
        <f>'Moving Avg'!D691</f>
        <v>6.99</v>
      </c>
      <c r="G691" s="2">
        <f>'Moving Avg'!F691</f>
        <v>7.0079999999999982</v>
      </c>
      <c r="H691" s="2">
        <f>'Moving Avg'!G691</f>
        <v>6.9592000000000018</v>
      </c>
      <c r="I691" s="2">
        <f>'Moving Avg'!H691</f>
        <v>7.1007500000000059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  <c r="M691" s="8">
        <f t="shared" si="100"/>
        <v>25</v>
      </c>
      <c r="N691" s="8">
        <f t="shared" si="101"/>
        <v>45</v>
      </c>
      <c r="O691" s="8">
        <f t="shared" si="102"/>
        <v>0</v>
      </c>
      <c r="P691" s="8">
        <f t="shared" si="103"/>
        <v>33</v>
      </c>
      <c r="Q691" s="9">
        <f t="shared" si="104"/>
        <v>29.45</v>
      </c>
      <c r="R691" s="9">
        <f t="shared" si="105"/>
        <v>22.25</v>
      </c>
      <c r="S691" s="9">
        <f t="shared" si="106"/>
        <v>25.35</v>
      </c>
      <c r="T691" s="9">
        <f t="shared" si="107"/>
        <v>25.75</v>
      </c>
      <c r="U691" s="8">
        <f t="shared" si="108"/>
        <v>25.683333333333337</v>
      </c>
      <c r="V691" s="8">
        <f t="shared" si="109"/>
        <v>25.700000000000003</v>
      </c>
    </row>
    <row r="692" spans="1:22" ht="13.5" x14ac:dyDescent="0.25">
      <c r="A692" s="3">
        <f>RSI!A692</f>
        <v>43012</v>
      </c>
      <c r="B692" s="2">
        <f>RSI!B692</f>
        <v>6.99</v>
      </c>
      <c r="C692" s="2">
        <f>RSI!I692</f>
        <v>47.732624442845513</v>
      </c>
      <c r="D692" s="2">
        <f>MACD!E692</f>
        <v>1.5033506385183415E-2</v>
      </c>
      <c r="E692" s="2">
        <f>MACD!F692</f>
        <v>2.8308322228842189E-2</v>
      </c>
      <c r="F692" s="2">
        <f>'Moving Avg'!D692</f>
        <v>6.99</v>
      </c>
      <c r="G692" s="2">
        <f>'Moving Avg'!F692</f>
        <v>6.9974999999999996</v>
      </c>
      <c r="H692" s="2">
        <f>'Moving Avg'!G692</f>
        <v>6.9650000000000007</v>
      </c>
      <c r="I692" s="2">
        <f>'Moving Avg'!H692</f>
        <v>7.1042000000000067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  <c r="M692" s="8">
        <f t="shared" si="100"/>
        <v>25</v>
      </c>
      <c r="N692" s="8">
        <f t="shared" si="101"/>
        <v>45</v>
      </c>
      <c r="O692" s="8">
        <f t="shared" si="102"/>
        <v>0</v>
      </c>
      <c r="P692" s="8">
        <f t="shared" si="103"/>
        <v>33</v>
      </c>
      <c r="Q692" s="9">
        <f t="shared" si="104"/>
        <v>29.45</v>
      </c>
      <c r="R692" s="9">
        <f t="shared" si="105"/>
        <v>22.25</v>
      </c>
      <c r="S692" s="9">
        <f t="shared" si="106"/>
        <v>25.35</v>
      </c>
      <c r="T692" s="9">
        <f t="shared" si="107"/>
        <v>25.75</v>
      </c>
      <c r="U692" s="8">
        <f t="shared" si="108"/>
        <v>25.683333333333337</v>
      </c>
      <c r="V692" s="8">
        <f t="shared" si="109"/>
        <v>25.700000000000003</v>
      </c>
    </row>
    <row r="693" spans="1:22" ht="13.5" x14ac:dyDescent="0.25">
      <c r="A693" s="3">
        <f>RSI!A693</f>
        <v>43013</v>
      </c>
      <c r="B693" s="2">
        <f>RSI!B693</f>
        <v>6.8</v>
      </c>
      <c r="C693" s="2">
        <f>RSI!I693</f>
        <v>24.320050191785555</v>
      </c>
      <c r="D693" s="2">
        <f>MACD!E693</f>
        <v>2.6063825915465522E-2</v>
      </c>
      <c r="E693" s="2">
        <f>MACD!F693</f>
        <v>2.7859422966166857E-2</v>
      </c>
      <c r="F693" s="2">
        <f>'Moving Avg'!D693</f>
        <v>6.952</v>
      </c>
      <c r="G693" s="2">
        <f>'Moving Avg'!F693</f>
        <v>6.9774999999999991</v>
      </c>
      <c r="H693" s="2">
        <f>'Moving Avg'!G693</f>
        <v>6.971000000000001</v>
      </c>
      <c r="I693" s="2">
        <f>'Moving Avg'!H693</f>
        <v>7.1069500000000048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0"/>
        <v>50</v>
      </c>
      <c r="N693" s="8">
        <f t="shared" si="101"/>
        <v>45</v>
      </c>
      <c r="O693" s="8">
        <f t="shared" si="102"/>
        <v>0</v>
      </c>
      <c r="P693" s="8">
        <f t="shared" si="103"/>
        <v>16.5</v>
      </c>
      <c r="Q693" s="9">
        <f t="shared" si="104"/>
        <v>35.725000000000001</v>
      </c>
      <c r="R693" s="9">
        <f t="shared" si="105"/>
        <v>23.125</v>
      </c>
      <c r="S693" s="9">
        <f t="shared" si="106"/>
        <v>21.675000000000001</v>
      </c>
      <c r="T693" s="9">
        <f t="shared" si="107"/>
        <v>27.875</v>
      </c>
      <c r="U693" s="8">
        <f t="shared" si="108"/>
        <v>26.841666666666669</v>
      </c>
      <c r="V693" s="8">
        <f t="shared" si="109"/>
        <v>27.1</v>
      </c>
    </row>
    <row r="694" spans="1:22" ht="13.5" x14ac:dyDescent="0.25">
      <c r="A694" s="3">
        <f>RSI!A694</f>
        <v>43014</v>
      </c>
      <c r="B694" s="2">
        <f>RSI!B694</f>
        <v>6.9</v>
      </c>
      <c r="C694" s="2">
        <f>RSI!I694</f>
        <v>40.783109281077323</v>
      </c>
      <c r="D694" s="2">
        <f>MACD!E694</f>
        <v>2.9166625252119438E-2</v>
      </c>
      <c r="E694" s="2">
        <f>MACD!F694</f>
        <v>2.8120863423357373E-2</v>
      </c>
      <c r="F694" s="2">
        <f>'Moving Avg'!D694</f>
        <v>6.9340000000000002</v>
      </c>
      <c r="G694" s="2">
        <f>'Moving Avg'!F694</f>
        <v>6.9774999999999991</v>
      </c>
      <c r="H694" s="2">
        <f>'Moving Avg'!G694</f>
        <v>6.9810000000000016</v>
      </c>
      <c r="I694" s="2">
        <f>'Moving Avg'!H694</f>
        <v>7.1099500000000058</v>
      </c>
      <c r="J694" s="6" t="str">
        <f>OBV!F694</f>
        <v>BULLISH</v>
      </c>
      <c r="K694" s="6" t="str">
        <f>OBV!G694</f>
        <v>NEUTRAL</v>
      </c>
      <c r="L694" s="6" t="str">
        <f>OBV!H694</f>
        <v>BULLISH DIVERGENCE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66.5</v>
      </c>
      <c r="Q694" s="9">
        <f t="shared" si="104"/>
        <v>18.725000000000001</v>
      </c>
      <c r="R694" s="9">
        <f t="shared" si="105"/>
        <v>21.625</v>
      </c>
      <c r="S694" s="9">
        <f t="shared" si="106"/>
        <v>33.674999999999997</v>
      </c>
      <c r="T694" s="9">
        <f t="shared" si="107"/>
        <v>22.875</v>
      </c>
      <c r="U694" s="8">
        <f t="shared" si="108"/>
        <v>24.675000000000001</v>
      </c>
      <c r="V694" s="8">
        <f t="shared" si="109"/>
        <v>24.225000000000001</v>
      </c>
    </row>
    <row r="695" spans="1:22" ht="13.5" x14ac:dyDescent="0.25">
      <c r="A695" s="3">
        <f>RSI!A695</f>
        <v>43017</v>
      </c>
      <c r="B695" s="2">
        <f>RSI!B695</f>
        <v>6.88</v>
      </c>
      <c r="C695" s="2">
        <f>RSI!I695</f>
        <v>38.957790596118286</v>
      </c>
      <c r="D695" s="2">
        <f>MACD!E695</f>
        <v>3.3772332706739405E-2</v>
      </c>
      <c r="E695" s="2">
        <f>MACD!F695</f>
        <v>2.9251157280033781E-2</v>
      </c>
      <c r="F695" s="2">
        <f>'Moving Avg'!D695</f>
        <v>6.9120000000000008</v>
      </c>
      <c r="G695" s="2">
        <f>'Moving Avg'!F695</f>
        <v>6.9719999999999986</v>
      </c>
      <c r="H695" s="2">
        <f>'Moving Avg'!G695</f>
        <v>6.9886000000000017</v>
      </c>
      <c r="I695" s="2">
        <f>'Moving Avg'!H695</f>
        <v>7.1128500000000052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  <c r="M695" s="8">
        <f t="shared" si="100"/>
        <v>25</v>
      </c>
      <c r="N695" s="8">
        <f t="shared" si="101"/>
        <v>0</v>
      </c>
      <c r="O695" s="8">
        <f t="shared" si="102"/>
        <v>0</v>
      </c>
      <c r="P695" s="8">
        <f t="shared" si="103"/>
        <v>66.5</v>
      </c>
      <c r="Q695" s="9">
        <f t="shared" si="104"/>
        <v>18.725000000000001</v>
      </c>
      <c r="R695" s="9">
        <f t="shared" si="105"/>
        <v>21.625</v>
      </c>
      <c r="S695" s="9">
        <f t="shared" si="106"/>
        <v>33.674999999999997</v>
      </c>
      <c r="T695" s="9">
        <f t="shared" si="107"/>
        <v>22.875</v>
      </c>
      <c r="U695" s="8">
        <f t="shared" si="108"/>
        <v>24.675000000000001</v>
      </c>
      <c r="V695" s="8">
        <f t="shared" si="109"/>
        <v>24.225000000000001</v>
      </c>
    </row>
    <row r="696" spans="1:22" ht="13.5" x14ac:dyDescent="0.25">
      <c r="A696" s="3">
        <f>RSI!A696</f>
        <v>43018</v>
      </c>
      <c r="B696" s="2">
        <f>RSI!B696</f>
        <v>6.9</v>
      </c>
      <c r="C696" s="2">
        <f>RSI!I696</f>
        <v>41.764705989386577</v>
      </c>
      <c r="D696" s="2">
        <f>MACD!E696</f>
        <v>3.6768002846891967E-2</v>
      </c>
      <c r="E696" s="2">
        <f>MACD!F696</f>
        <v>3.075452639340542E-2</v>
      </c>
      <c r="F696" s="2">
        <f>'Moving Avg'!D696</f>
        <v>6.8940000000000001</v>
      </c>
      <c r="G696" s="2">
        <f>'Moving Avg'!F696</f>
        <v>6.9670000000000005</v>
      </c>
      <c r="H696" s="2">
        <f>'Moving Avg'!G696</f>
        <v>6.9966000000000008</v>
      </c>
      <c r="I696" s="2">
        <f>'Moving Avg'!H696</f>
        <v>7.114450000000005</v>
      </c>
      <c r="J696" s="6" t="str">
        <f>OBV!F696</f>
        <v>BULLISH</v>
      </c>
      <c r="K696" s="6" t="str">
        <f>OBV!G696</f>
        <v>NEUTRAL</v>
      </c>
      <c r="L696" s="6" t="str">
        <f>OBV!H696</f>
        <v>BULLISH DIVERGENCE</v>
      </c>
      <c r="M696" s="8">
        <f t="shared" si="100"/>
        <v>25</v>
      </c>
      <c r="N696" s="8">
        <f t="shared" si="101"/>
        <v>0</v>
      </c>
      <c r="O696" s="8">
        <f t="shared" si="102"/>
        <v>0</v>
      </c>
      <c r="P696" s="8">
        <f t="shared" si="103"/>
        <v>66.5</v>
      </c>
      <c r="Q696" s="9">
        <f t="shared" si="104"/>
        <v>18.725000000000001</v>
      </c>
      <c r="R696" s="9">
        <f t="shared" si="105"/>
        <v>21.625</v>
      </c>
      <c r="S696" s="9">
        <f t="shared" si="106"/>
        <v>33.674999999999997</v>
      </c>
      <c r="T696" s="9">
        <f t="shared" si="107"/>
        <v>22.875</v>
      </c>
      <c r="U696" s="8">
        <f t="shared" si="108"/>
        <v>24.675000000000001</v>
      </c>
      <c r="V696" s="8">
        <f t="shared" si="109"/>
        <v>24.225000000000001</v>
      </c>
    </row>
    <row r="697" spans="1:22" ht="13.5" x14ac:dyDescent="0.25">
      <c r="A697" s="3">
        <f>RSI!A697</f>
        <v>43019</v>
      </c>
      <c r="B697" s="2">
        <f>RSI!B697</f>
        <v>6.85</v>
      </c>
      <c r="C697" s="2">
        <f>RSI!I697</f>
        <v>37.163795053593297</v>
      </c>
      <c r="D697" s="2">
        <f>MACD!E697</f>
        <v>4.3425374006876183E-2</v>
      </c>
      <c r="E697" s="2">
        <f>MACD!F697</f>
        <v>3.3288695916099571E-2</v>
      </c>
      <c r="F697" s="2">
        <f>'Moving Avg'!D697</f>
        <v>6.8659999999999997</v>
      </c>
      <c r="G697" s="2">
        <f>'Moving Avg'!F697</f>
        <v>6.9594999999999985</v>
      </c>
      <c r="H697" s="2">
        <f>'Moving Avg'!G697</f>
        <v>6.9980000000000011</v>
      </c>
      <c r="I697" s="2">
        <f>'Moving Avg'!H697</f>
        <v>7.1138000000000048</v>
      </c>
      <c r="J697" s="6" t="str">
        <f>OBV!F697</f>
        <v>BULLISH</v>
      </c>
      <c r="K697" s="6" t="str">
        <f>OBV!G697</f>
        <v>NEUTRAL</v>
      </c>
      <c r="L697" s="6" t="str">
        <f>OBV!H697</f>
        <v>BULLISH DIVERGENCE</v>
      </c>
      <c r="M697" s="8">
        <f t="shared" si="100"/>
        <v>25</v>
      </c>
      <c r="N697" s="8">
        <f t="shared" si="101"/>
        <v>0</v>
      </c>
      <c r="O697" s="8">
        <f t="shared" si="102"/>
        <v>0</v>
      </c>
      <c r="P697" s="8">
        <f t="shared" si="103"/>
        <v>66.5</v>
      </c>
      <c r="Q697" s="9">
        <f t="shared" si="104"/>
        <v>18.725000000000001</v>
      </c>
      <c r="R697" s="9">
        <f t="shared" si="105"/>
        <v>21.625</v>
      </c>
      <c r="S697" s="9">
        <f t="shared" si="106"/>
        <v>33.674999999999997</v>
      </c>
      <c r="T697" s="9">
        <f t="shared" si="107"/>
        <v>22.875</v>
      </c>
      <c r="U697" s="8">
        <f t="shared" si="108"/>
        <v>24.675000000000001</v>
      </c>
      <c r="V697" s="8">
        <f t="shared" si="109"/>
        <v>24.225000000000001</v>
      </c>
    </row>
    <row r="698" spans="1:22" ht="13.5" x14ac:dyDescent="0.25">
      <c r="A698" s="3">
        <f>RSI!A698</f>
        <v>43020</v>
      </c>
      <c r="B698" s="2">
        <f>RSI!B698</f>
        <v>6.85</v>
      </c>
      <c r="C698" s="2">
        <f>RSI!I698</f>
        <v>37.163795053593297</v>
      </c>
      <c r="D698" s="2">
        <f>MACD!E698</f>
        <v>4.9741828630716078E-2</v>
      </c>
      <c r="E698" s="2">
        <f>MACD!F698</f>
        <v>3.6579322459022873E-2</v>
      </c>
      <c r="F698" s="2">
        <f>'Moving Avg'!D698</f>
        <v>6.8760000000000003</v>
      </c>
      <c r="G698" s="2">
        <f>'Moving Avg'!F698</f>
        <v>6.952</v>
      </c>
      <c r="H698" s="2">
        <f>'Moving Avg'!G698</f>
        <v>6.995000000000001</v>
      </c>
      <c r="I698" s="2">
        <f>'Moving Avg'!H698</f>
        <v>7.1121000000000025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  <c r="M698" s="8">
        <f t="shared" si="100"/>
        <v>25</v>
      </c>
      <c r="N698" s="8">
        <f t="shared" si="101"/>
        <v>0</v>
      </c>
      <c r="O698" s="8">
        <f t="shared" si="102"/>
        <v>0</v>
      </c>
      <c r="P698" s="8">
        <f t="shared" si="103"/>
        <v>83.5</v>
      </c>
      <c r="Q698" s="9">
        <f t="shared" si="104"/>
        <v>21.274999999999999</v>
      </c>
      <c r="R698" s="9">
        <f t="shared" si="105"/>
        <v>25.875</v>
      </c>
      <c r="S698" s="9">
        <f t="shared" si="106"/>
        <v>41.325000000000003</v>
      </c>
      <c r="T698" s="9">
        <f t="shared" si="107"/>
        <v>27.125</v>
      </c>
      <c r="U698" s="8">
        <f t="shared" si="108"/>
        <v>29.491666666666664</v>
      </c>
      <c r="V698" s="8">
        <f t="shared" si="109"/>
        <v>28.9</v>
      </c>
    </row>
    <row r="699" spans="1:22" ht="13.5" x14ac:dyDescent="0.25">
      <c r="A699" s="3">
        <f>RSI!A699</f>
        <v>43021</v>
      </c>
      <c r="B699" s="2">
        <f>RSI!B699</f>
        <v>6.85</v>
      </c>
      <c r="C699" s="2">
        <f>RSI!I699</f>
        <v>37.163795053593297</v>
      </c>
      <c r="D699" s="2">
        <f>MACD!E699</f>
        <v>5.5719201015426378E-2</v>
      </c>
      <c r="E699" s="2">
        <f>MACD!F699</f>
        <v>4.0407298170303571E-2</v>
      </c>
      <c r="F699" s="2">
        <f>'Moving Avg'!D699</f>
        <v>6.8660000000000014</v>
      </c>
      <c r="G699" s="2">
        <f>'Moving Avg'!F699</f>
        <v>6.9449999999999985</v>
      </c>
      <c r="H699" s="2">
        <f>'Moving Avg'!G699</f>
        <v>6.9920000000000018</v>
      </c>
      <c r="I699" s="2">
        <f>'Moving Avg'!H699</f>
        <v>7.1104000000000021</v>
      </c>
      <c r="J699" s="6" t="str">
        <f>OBV!F699</f>
        <v>BULLISH</v>
      </c>
      <c r="K699" s="6" t="str">
        <f>OBV!G699</f>
        <v>NEUTRAL</v>
      </c>
      <c r="L699" s="6" t="str">
        <f>OBV!H699</f>
        <v>BULLISH DIVERGENCE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66.5</v>
      </c>
      <c r="Q699" s="9">
        <f t="shared" si="104"/>
        <v>18.725000000000001</v>
      </c>
      <c r="R699" s="9">
        <f t="shared" si="105"/>
        <v>21.625</v>
      </c>
      <c r="S699" s="9">
        <f t="shared" si="106"/>
        <v>33.674999999999997</v>
      </c>
      <c r="T699" s="9">
        <f t="shared" si="107"/>
        <v>22.875</v>
      </c>
      <c r="U699" s="8">
        <f t="shared" si="108"/>
        <v>24.675000000000001</v>
      </c>
      <c r="V699" s="8">
        <f t="shared" si="109"/>
        <v>24.225000000000001</v>
      </c>
    </row>
    <row r="700" spans="1:22" ht="13.5" x14ac:dyDescent="0.25">
      <c r="A700" s="3">
        <f>RSI!A700</f>
        <v>43024</v>
      </c>
      <c r="B700" s="2">
        <f>RSI!B700</f>
        <v>6.9</v>
      </c>
      <c r="C700" s="2">
        <f>RSI!I700</f>
        <v>44.763774871170618</v>
      </c>
      <c r="D700" s="2">
        <f>MACD!E700</f>
        <v>5.7659088769653088E-2</v>
      </c>
      <c r="E700" s="2">
        <f>MACD!F700</f>
        <v>4.3857656290173477E-2</v>
      </c>
      <c r="F700" s="2">
        <f>'Moving Avg'!D700</f>
        <v>6.87</v>
      </c>
      <c r="G700" s="2">
        <f>'Moving Avg'!F700</f>
        <v>6.9405000000000001</v>
      </c>
      <c r="H700" s="2">
        <f>'Moving Avg'!G700</f>
        <v>6.990000000000002</v>
      </c>
      <c r="I700" s="2">
        <f>'Moving Avg'!H700</f>
        <v>7.1090000000000035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83.5</v>
      </c>
      <c r="Q700" s="9">
        <f t="shared" si="104"/>
        <v>21.274999999999999</v>
      </c>
      <c r="R700" s="9">
        <f t="shared" si="105"/>
        <v>25.875</v>
      </c>
      <c r="S700" s="9">
        <f t="shared" si="106"/>
        <v>41.325000000000003</v>
      </c>
      <c r="T700" s="9">
        <f t="shared" si="107"/>
        <v>27.125</v>
      </c>
      <c r="U700" s="8">
        <f t="shared" si="108"/>
        <v>29.491666666666664</v>
      </c>
      <c r="V700" s="8">
        <f t="shared" si="109"/>
        <v>28.9</v>
      </c>
    </row>
    <row r="701" spans="1:22" ht="13.5" x14ac:dyDescent="0.25">
      <c r="A701" s="3">
        <f>RSI!A701</f>
        <v>43025</v>
      </c>
      <c r="B701" s="2">
        <f>RSI!B701</f>
        <v>6.86</v>
      </c>
      <c r="C701" s="2">
        <f>RSI!I701</f>
        <v>40.539470225724841</v>
      </c>
      <c r="D701" s="2">
        <f>MACD!E701</f>
        <v>6.2510464203652027E-2</v>
      </c>
      <c r="E701" s="2">
        <f>MACD!F701</f>
        <v>4.7588217872869189E-2</v>
      </c>
      <c r="F701" s="2">
        <f>'Moving Avg'!D701</f>
        <v>6.8619999999999992</v>
      </c>
      <c r="G701" s="2">
        <f>'Moving Avg'!F701</f>
        <v>6.9340000000000002</v>
      </c>
      <c r="H701" s="2">
        <f>'Moving Avg'!G701</f>
        <v>6.9874000000000027</v>
      </c>
      <c r="I701" s="2">
        <f>'Moving Avg'!H701</f>
        <v>7.1053000000000033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16.5</v>
      </c>
      <c r="Q701" s="9">
        <f t="shared" si="104"/>
        <v>11.225</v>
      </c>
      <c r="R701" s="9">
        <f t="shared" si="105"/>
        <v>9.125</v>
      </c>
      <c r="S701" s="9">
        <f t="shared" si="106"/>
        <v>11.175000000000001</v>
      </c>
      <c r="T701" s="9">
        <f t="shared" si="107"/>
        <v>10.375</v>
      </c>
      <c r="U701" s="8">
        <f t="shared" si="108"/>
        <v>10.508333333333335</v>
      </c>
      <c r="V701" s="8">
        <f t="shared" si="109"/>
        <v>10.475000000000001</v>
      </c>
    </row>
    <row r="702" spans="1:22" ht="13.5" x14ac:dyDescent="0.25">
      <c r="A702" s="3">
        <f>RSI!A702</f>
        <v>43026</v>
      </c>
      <c r="B702" s="2">
        <f>RSI!B702</f>
        <v>6.86</v>
      </c>
      <c r="C702" s="2">
        <f>RSI!I702</f>
        <v>40.539470225724841</v>
      </c>
      <c r="D702" s="2">
        <f>MACD!E702</f>
        <v>6.708051089178646E-2</v>
      </c>
      <c r="E702" s="2">
        <f>MACD!F702</f>
        <v>5.148667647665265E-2</v>
      </c>
      <c r="F702" s="2">
        <f>'Moving Avg'!D702</f>
        <v>6.8639999999999999</v>
      </c>
      <c r="G702" s="2">
        <f>'Moving Avg'!F702</f>
        <v>6.9275000000000002</v>
      </c>
      <c r="H702" s="2">
        <f>'Moving Avg'!G702</f>
        <v>6.985000000000003</v>
      </c>
      <c r="I702" s="2">
        <f>'Moving Avg'!H702</f>
        <v>7.101650000000002</v>
      </c>
      <c r="J702" s="6" t="str">
        <f>OBV!F702</f>
        <v>BEARISH</v>
      </c>
      <c r="K702" s="6" t="str">
        <f>OBV!G702</f>
        <v>NEUTRAL</v>
      </c>
      <c r="L702" s="6" t="str">
        <f>OBV!H702</f>
        <v>BEARISH DIVERGENCE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16.5</v>
      </c>
      <c r="Q702" s="9">
        <f t="shared" si="104"/>
        <v>11.225</v>
      </c>
      <c r="R702" s="9">
        <f t="shared" si="105"/>
        <v>9.125</v>
      </c>
      <c r="S702" s="9">
        <f t="shared" si="106"/>
        <v>11.175000000000001</v>
      </c>
      <c r="T702" s="9">
        <f t="shared" si="107"/>
        <v>10.375</v>
      </c>
      <c r="U702" s="8">
        <f t="shared" si="108"/>
        <v>10.508333333333335</v>
      </c>
      <c r="V702" s="8">
        <f t="shared" si="109"/>
        <v>10.475000000000001</v>
      </c>
    </row>
    <row r="703" spans="1:22" ht="13.5" x14ac:dyDescent="0.25">
      <c r="A703" s="3">
        <f>RSI!A703</f>
        <v>43027</v>
      </c>
      <c r="B703" s="2">
        <f>RSI!B703</f>
        <v>6.86</v>
      </c>
      <c r="C703" s="2">
        <f>RSI!I703</f>
        <v>40.539470225724841</v>
      </c>
      <c r="D703" s="2">
        <f>MACD!E703</f>
        <v>4.214729378543236E-2</v>
      </c>
      <c r="E703" s="2">
        <f>MACD!F703</f>
        <v>4.9618799938408592E-2</v>
      </c>
      <c r="F703" s="2">
        <f>'Moving Avg'!D703</f>
        <v>6.8659999999999997</v>
      </c>
      <c r="G703" s="2">
        <f>'Moving Avg'!F703</f>
        <v>6.9210000000000012</v>
      </c>
      <c r="H703" s="2">
        <f>'Moving Avg'!G703</f>
        <v>6.9822000000000033</v>
      </c>
      <c r="I703" s="2">
        <f>'Moving Avg'!H703</f>
        <v>7.0980000000000016</v>
      </c>
      <c r="J703" s="6" t="str">
        <f>OBV!F703</f>
        <v>BEARISH</v>
      </c>
      <c r="K703" s="6" t="str">
        <f>OBV!G703</f>
        <v>NEUTRAL</v>
      </c>
      <c r="L703" s="6" t="str">
        <f>OBV!H703</f>
        <v>BEARISH DIVERGENCE</v>
      </c>
      <c r="M703" s="8">
        <f t="shared" si="100"/>
        <v>25</v>
      </c>
      <c r="N703" s="8">
        <f t="shared" si="101"/>
        <v>45</v>
      </c>
      <c r="O703" s="8">
        <f t="shared" si="102"/>
        <v>0</v>
      </c>
      <c r="P703" s="8">
        <f t="shared" si="103"/>
        <v>16.5</v>
      </c>
      <c r="Q703" s="9">
        <f t="shared" si="104"/>
        <v>26.975000000000001</v>
      </c>
      <c r="R703" s="9">
        <f t="shared" si="105"/>
        <v>18.125</v>
      </c>
      <c r="S703" s="9">
        <f t="shared" si="106"/>
        <v>17.925000000000001</v>
      </c>
      <c r="T703" s="9">
        <f t="shared" si="107"/>
        <v>21.625</v>
      </c>
      <c r="U703" s="8">
        <f t="shared" si="108"/>
        <v>21.008333333333336</v>
      </c>
      <c r="V703" s="8">
        <f t="shared" si="109"/>
        <v>21.162500000000001</v>
      </c>
    </row>
    <row r="704" spans="1:22" ht="13.5" x14ac:dyDescent="0.25">
      <c r="A704" s="3">
        <f>RSI!A704</f>
        <v>43028</v>
      </c>
      <c r="B704" s="2">
        <f>RSI!B704</f>
        <v>6.86</v>
      </c>
      <c r="C704" s="2">
        <f>RSI!I704</f>
        <v>40.539470225724841</v>
      </c>
      <c r="D704" s="2">
        <f>MACD!E704</f>
        <v>3.6833265639025115E-2</v>
      </c>
      <c r="E704" s="2">
        <f>MACD!F704</f>
        <v>4.7061693078531898E-2</v>
      </c>
      <c r="F704" s="2">
        <f>'Moving Avg'!D704</f>
        <v>6.8680000000000003</v>
      </c>
      <c r="G704" s="2">
        <f>'Moving Avg'!F704</f>
        <v>6.9145000000000012</v>
      </c>
      <c r="H704" s="2">
        <f>'Moving Avg'!G704</f>
        <v>6.9794000000000036</v>
      </c>
      <c r="I704" s="2">
        <f>'Moving Avg'!H704</f>
        <v>7.094400000000002</v>
      </c>
      <c r="J704" s="6" t="str">
        <f>OBV!F704</f>
        <v>BEARISH</v>
      </c>
      <c r="K704" s="6" t="str">
        <f>OBV!G704</f>
        <v>NEUTRAL</v>
      </c>
      <c r="L704" s="6" t="str">
        <f>OBV!H704</f>
        <v>BEARISH DIVERGENCE</v>
      </c>
      <c r="M704" s="8">
        <f t="shared" si="100"/>
        <v>25</v>
      </c>
      <c r="N704" s="8">
        <f t="shared" si="101"/>
        <v>45</v>
      </c>
      <c r="O704" s="8">
        <f t="shared" si="102"/>
        <v>0</v>
      </c>
      <c r="P704" s="8">
        <f t="shared" si="103"/>
        <v>16.5</v>
      </c>
      <c r="Q704" s="9">
        <f t="shared" si="104"/>
        <v>26.975000000000001</v>
      </c>
      <c r="R704" s="9">
        <f t="shared" si="105"/>
        <v>18.125</v>
      </c>
      <c r="S704" s="9">
        <f t="shared" si="106"/>
        <v>17.925000000000001</v>
      </c>
      <c r="T704" s="9">
        <f t="shared" si="107"/>
        <v>21.625</v>
      </c>
      <c r="U704" s="8">
        <f t="shared" si="108"/>
        <v>21.008333333333336</v>
      </c>
      <c r="V704" s="8">
        <f t="shared" si="109"/>
        <v>21.162500000000001</v>
      </c>
    </row>
    <row r="705" spans="1:22" ht="13.5" x14ac:dyDescent="0.25">
      <c r="A705" s="3">
        <f>RSI!A705</f>
        <v>43031</v>
      </c>
      <c r="B705" s="2">
        <f>RSI!B705</f>
        <v>6.84</v>
      </c>
      <c r="C705" s="2">
        <f>RSI!I705</f>
        <v>38.120157802742412</v>
      </c>
      <c r="D705" s="2">
        <f>MACD!E705</f>
        <v>3.1110499819030579E-2</v>
      </c>
      <c r="E705" s="2">
        <f>MACD!F705</f>
        <v>4.3871454426631637E-2</v>
      </c>
      <c r="F705" s="2">
        <f>'Moving Avg'!D705</f>
        <v>6.8559999999999999</v>
      </c>
      <c r="G705" s="2">
        <f>'Moving Avg'!F705</f>
        <v>6.9070000000000009</v>
      </c>
      <c r="H705" s="2">
        <f>'Moving Avg'!G705</f>
        <v>6.976600000000003</v>
      </c>
      <c r="I705" s="2">
        <f>'Moving Avg'!H705</f>
        <v>7.091050000000001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25</v>
      </c>
      <c r="N705" s="8">
        <f t="shared" si="101"/>
        <v>45</v>
      </c>
      <c r="O705" s="8">
        <f t="shared" si="102"/>
        <v>0</v>
      </c>
      <c r="P705" s="8">
        <f t="shared" si="103"/>
        <v>16.5</v>
      </c>
      <c r="Q705" s="9">
        <f t="shared" si="104"/>
        <v>26.975000000000001</v>
      </c>
      <c r="R705" s="9">
        <f t="shared" si="105"/>
        <v>18.125</v>
      </c>
      <c r="S705" s="9">
        <f t="shared" si="106"/>
        <v>17.925000000000001</v>
      </c>
      <c r="T705" s="9">
        <f t="shared" si="107"/>
        <v>21.625</v>
      </c>
      <c r="U705" s="8">
        <f t="shared" si="108"/>
        <v>21.008333333333336</v>
      </c>
      <c r="V705" s="8">
        <f t="shared" si="109"/>
        <v>21.162500000000001</v>
      </c>
    </row>
    <row r="706" spans="1:22" ht="13.5" x14ac:dyDescent="0.25">
      <c r="A706" s="3">
        <f>RSI!A706</f>
        <v>43032</v>
      </c>
      <c r="B706" s="2">
        <f>RSI!B706</f>
        <v>6.9</v>
      </c>
      <c r="C706" s="2">
        <f>RSI!I706</f>
        <v>48.122445072695527</v>
      </c>
      <c r="D706" s="2">
        <f>MACD!E706</f>
        <v>2.5360634862408027E-2</v>
      </c>
      <c r="E706" s="2">
        <f>MACD!F706</f>
        <v>4.0169290513786919E-2</v>
      </c>
      <c r="F706" s="2">
        <f>'Moving Avg'!D706</f>
        <v>6.8639999999999999</v>
      </c>
      <c r="G706" s="2">
        <f>'Moving Avg'!F706</f>
        <v>6.902499999999999</v>
      </c>
      <c r="H706" s="2">
        <f>'Moving Avg'!G706</f>
        <v>6.9746000000000024</v>
      </c>
      <c r="I706" s="2">
        <f>'Moving Avg'!H706</f>
        <v>7.0878500000000022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26.975000000000001</v>
      </c>
      <c r="R706" s="9">
        <f t="shared" si="105"/>
        <v>18.125</v>
      </c>
      <c r="S706" s="9">
        <f t="shared" si="106"/>
        <v>17.925000000000001</v>
      </c>
      <c r="T706" s="9">
        <f t="shared" si="107"/>
        <v>21.625</v>
      </c>
      <c r="U706" s="8">
        <f t="shared" si="108"/>
        <v>21.008333333333336</v>
      </c>
      <c r="V706" s="8">
        <f t="shared" si="109"/>
        <v>21.162500000000001</v>
      </c>
    </row>
    <row r="707" spans="1:22" ht="13.5" x14ac:dyDescent="0.25">
      <c r="A707" s="3">
        <f>RSI!A707</f>
        <v>43033</v>
      </c>
      <c r="B707" s="2">
        <f>RSI!B707</f>
        <v>6.9</v>
      </c>
      <c r="C707" s="2">
        <f>RSI!I707</f>
        <v>48.12244507269552</v>
      </c>
      <c r="D707" s="2">
        <f>MACD!E707</f>
        <v>1.2874437134428263E-2</v>
      </c>
      <c r="E707" s="2">
        <f>MACD!F707</f>
        <v>3.4710319837915185E-2</v>
      </c>
      <c r="F707" s="2">
        <f>'Moving Avg'!D707</f>
        <v>6.8719999999999999</v>
      </c>
      <c r="G707" s="2">
        <f>'Moving Avg'!F707</f>
        <v>6.8980000000000006</v>
      </c>
      <c r="H707" s="2">
        <f>'Moving Avg'!G707</f>
        <v>6.9726000000000035</v>
      </c>
      <c r="I707" s="2">
        <f>'Moving Avg'!H707</f>
        <v>7.0856000000000021</v>
      </c>
      <c r="J707" s="6" t="str">
        <f>OBV!F707</f>
        <v>BEARISH</v>
      </c>
      <c r="K707" s="6" t="str">
        <f>OBV!G707</f>
        <v>NEUTRAL</v>
      </c>
      <c r="L707" s="6" t="str">
        <f>OBV!H707</f>
        <v>BEARISH DIVERGENCE</v>
      </c>
      <c r="M707" s="8">
        <f t="shared" si="110"/>
        <v>25</v>
      </c>
      <c r="N707" s="8">
        <f t="shared" si="111"/>
        <v>100</v>
      </c>
      <c r="O707" s="8">
        <f t="shared" si="112"/>
        <v>0</v>
      </c>
      <c r="P707" s="8">
        <f t="shared" si="113"/>
        <v>16.5</v>
      </c>
      <c r="Q707" s="9">
        <f t="shared" ref="Q707:Q770" si="114">0.35*M707+N707*0.35+O707*0.15+P707*0.15</f>
        <v>46.225000000000001</v>
      </c>
      <c r="R707" s="9">
        <f t="shared" ref="R707:R770" si="115">M707*0.2+N707*0.2+O707*0.35+P707*0.25</f>
        <v>29.125</v>
      </c>
      <c r="S707" s="9">
        <f t="shared" ref="S707:S770" si="116">M707*0.15+N707*0.15+O707*0.25+P707*0.45</f>
        <v>26.175000000000001</v>
      </c>
      <c r="T707" s="9">
        <f t="shared" ref="T707:T770" si="117">0.25*SUM(M707:P707)</f>
        <v>35.375</v>
      </c>
      <c r="U707" s="8">
        <f t="shared" ref="U707:U770" si="118">SUM(Q707:S707)/3</f>
        <v>33.841666666666661</v>
      </c>
      <c r="V707" s="8">
        <f t="shared" ref="V707:V770" si="119">SUM(Q707:T707)/4</f>
        <v>34.224999999999994</v>
      </c>
    </row>
    <row r="708" spans="1:22" ht="13.5" x14ac:dyDescent="0.25">
      <c r="A708" s="3">
        <f>RSI!A708</f>
        <v>43034</v>
      </c>
      <c r="B708" s="2">
        <f>RSI!B708</f>
        <v>6.9</v>
      </c>
      <c r="C708" s="2">
        <f>RSI!I708</f>
        <v>48.122445072695513</v>
      </c>
      <c r="D708" s="2">
        <f>MACD!E708</f>
        <v>2.3752857847636477E-3</v>
      </c>
      <c r="E708" s="2">
        <f>MACD!F708</f>
        <v>2.8243313027284878E-2</v>
      </c>
      <c r="F708" s="2">
        <f>'Moving Avg'!D708</f>
        <v>6.88</v>
      </c>
      <c r="G708" s="2">
        <f>'Moving Avg'!F708</f>
        <v>6.8935000000000004</v>
      </c>
      <c r="H708" s="2">
        <f>'Moving Avg'!G708</f>
        <v>6.9706000000000028</v>
      </c>
      <c r="I708" s="2">
        <f>'Moving Avg'!H708</f>
        <v>7.0833500000000029</v>
      </c>
      <c r="J708" s="6" t="str">
        <f>OBV!F708</f>
        <v>BEARISH</v>
      </c>
      <c r="K708" s="6" t="str">
        <f>OBV!G708</f>
        <v>NEUTRAL</v>
      </c>
      <c r="L708" s="6" t="str">
        <f>OBV!H708</f>
        <v>BEARISH DIVERGENCE</v>
      </c>
      <c r="M708" s="8">
        <f t="shared" si="110"/>
        <v>25</v>
      </c>
      <c r="N708" s="8">
        <f t="shared" si="111"/>
        <v>100</v>
      </c>
      <c r="O708" s="8">
        <f t="shared" si="112"/>
        <v>0</v>
      </c>
      <c r="P708" s="8">
        <f t="shared" si="113"/>
        <v>16.5</v>
      </c>
      <c r="Q708" s="9">
        <f t="shared" si="114"/>
        <v>46.225000000000001</v>
      </c>
      <c r="R708" s="9">
        <f t="shared" si="115"/>
        <v>29.125</v>
      </c>
      <c r="S708" s="9">
        <f t="shared" si="116"/>
        <v>26.175000000000001</v>
      </c>
      <c r="T708" s="9">
        <f t="shared" si="117"/>
        <v>35.375</v>
      </c>
      <c r="U708" s="8">
        <f t="shared" si="118"/>
        <v>33.841666666666661</v>
      </c>
      <c r="V708" s="8">
        <f t="shared" si="119"/>
        <v>34.224999999999994</v>
      </c>
    </row>
    <row r="709" spans="1:22" ht="13.5" x14ac:dyDescent="0.25">
      <c r="A709" s="3">
        <f>RSI!A709</f>
        <v>43035</v>
      </c>
      <c r="B709" s="2">
        <f>RSI!B709</f>
        <v>6.9</v>
      </c>
      <c r="C709" s="2">
        <f>RSI!I709</f>
        <v>48.122445072695513</v>
      </c>
      <c r="D709" s="2">
        <f>MACD!E709</f>
        <v>-6.4474143984183385E-3</v>
      </c>
      <c r="E709" s="2">
        <f>MACD!F709</f>
        <v>2.1305167542144236E-2</v>
      </c>
      <c r="F709" s="2">
        <f>'Moving Avg'!D709</f>
        <v>6.8879999999999999</v>
      </c>
      <c r="G709" s="2">
        <f>'Moving Avg'!F709</f>
        <v>6.8890000000000011</v>
      </c>
      <c r="H709" s="2">
        <f>'Moving Avg'!G709</f>
        <v>6.9688000000000025</v>
      </c>
      <c r="I709" s="2">
        <f>'Moving Avg'!H709</f>
        <v>7.0811000000000037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  <c r="M709" s="8">
        <f t="shared" si="110"/>
        <v>25</v>
      </c>
      <c r="N709" s="8">
        <f t="shared" si="111"/>
        <v>100</v>
      </c>
      <c r="O709" s="8">
        <f t="shared" si="112"/>
        <v>0</v>
      </c>
      <c r="P709" s="8">
        <f t="shared" si="113"/>
        <v>16.5</v>
      </c>
      <c r="Q709" s="9">
        <f t="shared" si="114"/>
        <v>46.225000000000001</v>
      </c>
      <c r="R709" s="9">
        <f t="shared" si="115"/>
        <v>29.125</v>
      </c>
      <c r="S709" s="9">
        <f t="shared" si="116"/>
        <v>26.175000000000001</v>
      </c>
      <c r="T709" s="9">
        <f t="shared" si="117"/>
        <v>35.375</v>
      </c>
      <c r="U709" s="8">
        <f t="shared" si="118"/>
        <v>33.841666666666661</v>
      </c>
      <c r="V709" s="8">
        <f t="shared" si="119"/>
        <v>34.224999999999994</v>
      </c>
    </row>
    <row r="710" spans="1:22" ht="13.5" x14ac:dyDescent="0.25">
      <c r="A710" s="3">
        <f>RSI!A710</f>
        <v>43038</v>
      </c>
      <c r="B710" s="2">
        <f>RSI!B710</f>
        <v>6.9</v>
      </c>
      <c r="C710" s="2">
        <f>RSI!I710</f>
        <v>48.122445072695506</v>
      </c>
      <c r="D710" s="2">
        <f>MACD!E710</f>
        <v>-6.1638044063423436E-3</v>
      </c>
      <c r="E710" s="2">
        <f>MACD!F710</f>
        <v>1.5811373152446923E-2</v>
      </c>
      <c r="F710" s="2">
        <f>'Moving Avg'!D710</f>
        <v>6.9</v>
      </c>
      <c r="G710" s="2">
        <f>'Moving Avg'!F710</f>
        <v>6.884500000000001</v>
      </c>
      <c r="H710" s="2">
        <f>'Moving Avg'!G710</f>
        <v>6.9670000000000014</v>
      </c>
      <c r="I710" s="2">
        <f>'Moving Avg'!H710</f>
        <v>7.0788500000000036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  <c r="M710" s="8">
        <f t="shared" si="110"/>
        <v>25</v>
      </c>
      <c r="N710" s="8">
        <f t="shared" si="111"/>
        <v>100</v>
      </c>
      <c r="O710" s="8">
        <f t="shared" si="112"/>
        <v>0</v>
      </c>
      <c r="P710" s="8">
        <f t="shared" si="113"/>
        <v>83.5</v>
      </c>
      <c r="Q710" s="9">
        <f t="shared" si="114"/>
        <v>56.274999999999999</v>
      </c>
      <c r="R710" s="9">
        <f t="shared" si="115"/>
        <v>45.875</v>
      </c>
      <c r="S710" s="9">
        <f t="shared" si="116"/>
        <v>56.325000000000003</v>
      </c>
      <c r="T710" s="9">
        <f t="shared" si="117"/>
        <v>52.125</v>
      </c>
      <c r="U710" s="8">
        <f t="shared" si="118"/>
        <v>52.82500000000001</v>
      </c>
      <c r="V710" s="8">
        <f t="shared" si="119"/>
        <v>52.650000000000006</v>
      </c>
    </row>
    <row r="711" spans="1:22" ht="13.5" x14ac:dyDescent="0.25">
      <c r="A711" s="3">
        <f>RSI!A711</f>
        <v>43039</v>
      </c>
      <c r="B711" s="2">
        <f>RSI!B711</f>
        <v>6.9</v>
      </c>
      <c r="C711" s="2">
        <f>RSI!I711</f>
        <v>48.122445072695506</v>
      </c>
      <c r="D711" s="2">
        <f>MACD!E711</f>
        <v>-1.2025206214187456E-2</v>
      </c>
      <c r="E711" s="2">
        <f>MACD!F711</f>
        <v>1.0244057279120047E-2</v>
      </c>
      <c r="F711" s="2">
        <f>'Moving Avg'!D711</f>
        <v>6.9</v>
      </c>
      <c r="G711" s="2">
        <f>'Moving Avg'!F711</f>
        <v>6.8800000000000008</v>
      </c>
      <c r="H711" s="2">
        <f>'Moving Avg'!G711</f>
        <v>6.9652000000000012</v>
      </c>
      <c r="I711" s="2">
        <f>'Moving Avg'!H711</f>
        <v>7.0768500000000039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  <c r="M711" s="8">
        <f t="shared" si="110"/>
        <v>25</v>
      </c>
      <c r="N711" s="8">
        <f t="shared" si="111"/>
        <v>100</v>
      </c>
      <c r="O711" s="8">
        <f t="shared" si="112"/>
        <v>0</v>
      </c>
      <c r="P711" s="8">
        <f t="shared" si="113"/>
        <v>33</v>
      </c>
      <c r="Q711" s="9">
        <f t="shared" si="114"/>
        <v>48.7</v>
      </c>
      <c r="R711" s="9">
        <f t="shared" si="115"/>
        <v>33.25</v>
      </c>
      <c r="S711" s="9">
        <f t="shared" si="116"/>
        <v>33.6</v>
      </c>
      <c r="T711" s="9">
        <f t="shared" si="117"/>
        <v>39.5</v>
      </c>
      <c r="U711" s="8">
        <f t="shared" si="118"/>
        <v>38.516666666666673</v>
      </c>
      <c r="V711" s="8">
        <f t="shared" si="119"/>
        <v>38.762500000000003</v>
      </c>
    </row>
    <row r="712" spans="1:22" ht="13.5" x14ac:dyDescent="0.25">
      <c r="A712" s="3">
        <f>RSI!A712</f>
        <v>43040</v>
      </c>
      <c r="B712" s="2">
        <f>RSI!B712</f>
        <v>6.9</v>
      </c>
      <c r="C712" s="2">
        <f>RSI!I712</f>
        <v>48.122445072695513</v>
      </c>
      <c r="D712" s="2">
        <f>MACD!E712</f>
        <v>-1.6936273656639855E-2</v>
      </c>
      <c r="E712" s="2">
        <f>MACD!F712</f>
        <v>4.8079910919680661E-3</v>
      </c>
      <c r="F712" s="2">
        <f>'Moving Avg'!D712</f>
        <v>6.9</v>
      </c>
      <c r="G712" s="2">
        <f>'Moving Avg'!F712</f>
        <v>6.8755000000000024</v>
      </c>
      <c r="H712" s="2">
        <f>'Moving Avg'!G712</f>
        <v>6.9651999999999994</v>
      </c>
      <c r="I712" s="2">
        <f>'Moving Avg'!H712</f>
        <v>7.0749000000000049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  <c r="M712" s="8">
        <f t="shared" si="110"/>
        <v>25</v>
      </c>
      <c r="N712" s="8">
        <f t="shared" si="111"/>
        <v>100</v>
      </c>
      <c r="O712" s="8">
        <f t="shared" si="112"/>
        <v>0</v>
      </c>
      <c r="P712" s="8">
        <f t="shared" si="113"/>
        <v>33</v>
      </c>
      <c r="Q712" s="9">
        <f t="shared" si="114"/>
        <v>48.7</v>
      </c>
      <c r="R712" s="9">
        <f t="shared" si="115"/>
        <v>33.25</v>
      </c>
      <c r="S712" s="9">
        <f t="shared" si="116"/>
        <v>33.6</v>
      </c>
      <c r="T712" s="9">
        <f t="shared" si="117"/>
        <v>39.5</v>
      </c>
      <c r="U712" s="8">
        <f t="shared" si="118"/>
        <v>38.516666666666673</v>
      </c>
      <c r="V712" s="8">
        <f t="shared" si="119"/>
        <v>38.762500000000003</v>
      </c>
    </row>
    <row r="713" spans="1:22" ht="13.5" x14ac:dyDescent="0.25">
      <c r="A713" s="3">
        <f>RSI!A713</f>
        <v>43041</v>
      </c>
      <c r="B713" s="2">
        <f>RSI!B713</f>
        <v>6.9</v>
      </c>
      <c r="C713" s="2">
        <f>RSI!I713</f>
        <v>48.122445072695513</v>
      </c>
      <c r="D713" s="2">
        <f>MACD!E713</f>
        <v>-2.1046810557060702E-2</v>
      </c>
      <c r="E713" s="2">
        <f>MACD!F713</f>
        <v>-3.6296923783768736E-4</v>
      </c>
      <c r="F713" s="2">
        <f>'Moving Avg'!D713</f>
        <v>6.9</v>
      </c>
      <c r="G713" s="2">
        <f>'Moving Avg'!F713</f>
        <v>6.8805000000000023</v>
      </c>
      <c r="H713" s="2">
        <f>'Moving Avg'!G713</f>
        <v>6.9631999999999978</v>
      </c>
      <c r="I713" s="2">
        <f>'Moving Avg'!H713</f>
        <v>7.072950000000005</v>
      </c>
      <c r="J713" s="6" t="str">
        <f>OBV!F713</f>
        <v>NEUTRAL</v>
      </c>
      <c r="K713" s="6" t="str">
        <f>OBV!G713</f>
        <v>NEUTRAL</v>
      </c>
      <c r="L713" s="6" t="str">
        <f>OBV!H713</f>
        <v>NEUTRAL</v>
      </c>
      <c r="M713" s="8">
        <f t="shared" si="110"/>
        <v>25</v>
      </c>
      <c r="N713" s="8">
        <f t="shared" si="111"/>
        <v>100</v>
      </c>
      <c r="O713" s="8">
        <f t="shared" si="112"/>
        <v>0</v>
      </c>
      <c r="P713" s="8">
        <f t="shared" si="113"/>
        <v>33</v>
      </c>
      <c r="Q713" s="9">
        <f t="shared" si="114"/>
        <v>48.7</v>
      </c>
      <c r="R713" s="9">
        <f t="shared" si="115"/>
        <v>33.25</v>
      </c>
      <c r="S713" s="9">
        <f t="shared" si="116"/>
        <v>33.6</v>
      </c>
      <c r="T713" s="9">
        <f t="shared" si="117"/>
        <v>39.5</v>
      </c>
      <c r="U713" s="8">
        <f t="shared" si="118"/>
        <v>38.516666666666673</v>
      </c>
      <c r="V713" s="8">
        <f t="shared" si="119"/>
        <v>38.762500000000003</v>
      </c>
    </row>
    <row r="714" spans="1:22" ht="13.5" x14ac:dyDescent="0.25">
      <c r="A714" s="3">
        <f>RSI!A714</f>
        <v>43042</v>
      </c>
      <c r="B714" s="2">
        <f>RSI!B714</f>
        <v>6.9</v>
      </c>
      <c r="C714" s="2">
        <f>RSI!I714</f>
        <v>48.122445072695513</v>
      </c>
      <c r="D714" s="2">
        <f>MACD!E714</f>
        <v>-2.4483307438506685E-2</v>
      </c>
      <c r="E714" s="2">
        <f>MACD!F714</f>
        <v>-5.1870368779714879E-3</v>
      </c>
      <c r="F714" s="2">
        <f>'Moving Avg'!D714</f>
        <v>6.9</v>
      </c>
      <c r="G714" s="2">
        <f>'Moving Avg'!F714</f>
        <v>6.8805000000000023</v>
      </c>
      <c r="H714" s="2">
        <f>'Moving Avg'!G714</f>
        <v>6.9611999999999981</v>
      </c>
      <c r="I714" s="2">
        <f>'Moving Avg'!H714</f>
        <v>7.0712000000000073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  <c r="M714" s="8">
        <f t="shared" si="110"/>
        <v>25</v>
      </c>
      <c r="N714" s="8">
        <f t="shared" si="111"/>
        <v>45</v>
      </c>
      <c r="O714" s="8">
        <f t="shared" si="112"/>
        <v>0</v>
      </c>
      <c r="P714" s="8">
        <f t="shared" si="113"/>
        <v>33</v>
      </c>
      <c r="Q714" s="9">
        <f t="shared" si="114"/>
        <v>29.45</v>
      </c>
      <c r="R714" s="9">
        <f t="shared" si="115"/>
        <v>22.25</v>
      </c>
      <c r="S714" s="9">
        <f t="shared" si="116"/>
        <v>25.35</v>
      </c>
      <c r="T714" s="9">
        <f t="shared" si="117"/>
        <v>25.75</v>
      </c>
      <c r="U714" s="8">
        <f t="shared" si="118"/>
        <v>25.683333333333337</v>
      </c>
      <c r="V714" s="8">
        <f t="shared" si="119"/>
        <v>25.700000000000003</v>
      </c>
    </row>
    <row r="715" spans="1:22" ht="13.5" x14ac:dyDescent="0.25">
      <c r="A715" s="3">
        <f>RSI!A715</f>
        <v>43045</v>
      </c>
      <c r="B715" s="2">
        <f>RSI!B715</f>
        <v>6.9</v>
      </c>
      <c r="C715" s="2">
        <f>RSI!I715</f>
        <v>48.122445072695506</v>
      </c>
      <c r="D715" s="2">
        <f>MACD!E715</f>
        <v>-3.0429471007290765E-2</v>
      </c>
      <c r="E715" s="2">
        <f>MACD!F715</f>
        <v>-1.0235523703835344E-2</v>
      </c>
      <c r="F715" s="2">
        <f>'Moving Avg'!D715</f>
        <v>6.9</v>
      </c>
      <c r="G715" s="2">
        <f>'Moving Avg'!F715</f>
        <v>6.8815000000000026</v>
      </c>
      <c r="H715" s="2">
        <f>'Moving Avg'!G715</f>
        <v>6.9591999999999974</v>
      </c>
      <c r="I715" s="2">
        <f>'Moving Avg'!H715</f>
        <v>7.0694500000000069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  <c r="M715" s="8">
        <f t="shared" si="110"/>
        <v>25</v>
      </c>
      <c r="N715" s="8">
        <f t="shared" si="111"/>
        <v>100</v>
      </c>
      <c r="O715" s="8">
        <f t="shared" si="112"/>
        <v>0</v>
      </c>
      <c r="P715" s="8">
        <f t="shared" si="113"/>
        <v>33</v>
      </c>
      <c r="Q715" s="9">
        <f t="shared" si="114"/>
        <v>48.7</v>
      </c>
      <c r="R715" s="9">
        <f t="shared" si="115"/>
        <v>33.25</v>
      </c>
      <c r="S715" s="9">
        <f t="shared" si="116"/>
        <v>33.6</v>
      </c>
      <c r="T715" s="9">
        <f t="shared" si="117"/>
        <v>39.5</v>
      </c>
      <c r="U715" s="8">
        <f t="shared" si="118"/>
        <v>38.516666666666673</v>
      </c>
      <c r="V715" s="8">
        <f t="shared" si="119"/>
        <v>38.762500000000003</v>
      </c>
    </row>
    <row r="716" spans="1:22" ht="13.5" x14ac:dyDescent="0.25">
      <c r="A716" s="3">
        <f>RSI!A716</f>
        <v>43046</v>
      </c>
      <c r="B716" s="2">
        <f>RSI!B716</f>
        <v>6.88</v>
      </c>
      <c r="C716" s="2">
        <f>RSI!I716</f>
        <v>43.234703961373079</v>
      </c>
      <c r="D716" s="2">
        <f>MACD!E716</f>
        <v>-2.4712881541156584E-2</v>
      </c>
      <c r="E716" s="2">
        <f>MACD!F716</f>
        <v>-1.3130995271299593E-2</v>
      </c>
      <c r="F716" s="2">
        <f>'Moving Avg'!D716</f>
        <v>6.8960000000000008</v>
      </c>
      <c r="G716" s="2">
        <f>'Moving Avg'!F716</f>
        <v>6.8805000000000023</v>
      </c>
      <c r="H716" s="2">
        <f>'Moving Avg'!G716</f>
        <v>6.9567999999999977</v>
      </c>
      <c r="I716" s="2">
        <f>'Moving Avg'!H716</f>
        <v>7.0676500000000075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45</v>
      </c>
      <c r="O716" s="8">
        <f t="shared" si="112"/>
        <v>0</v>
      </c>
      <c r="P716" s="8">
        <f t="shared" si="113"/>
        <v>16.5</v>
      </c>
      <c r="Q716" s="9">
        <f t="shared" si="114"/>
        <v>26.975000000000001</v>
      </c>
      <c r="R716" s="9">
        <f t="shared" si="115"/>
        <v>18.125</v>
      </c>
      <c r="S716" s="9">
        <f t="shared" si="116"/>
        <v>17.925000000000001</v>
      </c>
      <c r="T716" s="9">
        <f t="shared" si="117"/>
        <v>21.625</v>
      </c>
      <c r="U716" s="8">
        <f t="shared" si="118"/>
        <v>21.008333333333336</v>
      </c>
      <c r="V716" s="8">
        <f t="shared" si="119"/>
        <v>21.162500000000001</v>
      </c>
    </row>
    <row r="717" spans="1:22" ht="13.5" x14ac:dyDescent="0.25">
      <c r="A717" s="3">
        <f>RSI!A717</f>
        <v>43047</v>
      </c>
      <c r="B717" s="2">
        <f>RSI!B717</f>
        <v>6.88</v>
      </c>
      <c r="C717" s="2">
        <f>RSI!I717</f>
        <v>43.234703961373079</v>
      </c>
      <c r="D717" s="2">
        <f>MACD!E717</f>
        <v>-1.9724523622776324E-2</v>
      </c>
      <c r="E717" s="2">
        <f>MACD!F717</f>
        <v>-1.444970094159494E-2</v>
      </c>
      <c r="F717" s="2">
        <f>'Moving Avg'!D717</f>
        <v>6.8920000000000003</v>
      </c>
      <c r="G717" s="2">
        <f>'Moving Avg'!F717</f>
        <v>6.8820000000000023</v>
      </c>
      <c r="H717" s="2">
        <f>'Moving Avg'!G717</f>
        <v>6.9543999999999961</v>
      </c>
      <c r="I717" s="2">
        <f>'Moving Avg'!H717</f>
        <v>7.0660500000000077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45</v>
      </c>
      <c r="O717" s="8">
        <f t="shared" si="112"/>
        <v>0</v>
      </c>
      <c r="P717" s="8">
        <f t="shared" si="113"/>
        <v>16.5</v>
      </c>
      <c r="Q717" s="9">
        <f t="shared" si="114"/>
        <v>26.975000000000001</v>
      </c>
      <c r="R717" s="9">
        <f t="shared" si="115"/>
        <v>18.125</v>
      </c>
      <c r="S717" s="9">
        <f t="shared" si="116"/>
        <v>17.925000000000001</v>
      </c>
      <c r="T717" s="9">
        <f t="shared" si="117"/>
        <v>21.625</v>
      </c>
      <c r="U717" s="8">
        <f t="shared" si="118"/>
        <v>21.008333333333336</v>
      </c>
      <c r="V717" s="8">
        <f t="shared" si="119"/>
        <v>21.162500000000001</v>
      </c>
    </row>
    <row r="718" spans="1:22" ht="13.5" x14ac:dyDescent="0.25">
      <c r="A718" s="3">
        <f>RSI!A718</f>
        <v>43048</v>
      </c>
      <c r="B718" s="2">
        <f>RSI!B718</f>
        <v>6.88</v>
      </c>
      <c r="C718" s="2">
        <f>RSI!I718</f>
        <v>43.234703961373079</v>
      </c>
      <c r="D718" s="2">
        <f>MACD!E718</f>
        <v>-1.536356487051016E-2</v>
      </c>
      <c r="E718" s="2">
        <f>MACD!F718</f>
        <v>-1.4632473727377984E-2</v>
      </c>
      <c r="F718" s="2">
        <f>'Moving Avg'!D718</f>
        <v>6.8879999999999999</v>
      </c>
      <c r="G718" s="2">
        <f>'Moving Avg'!F718</f>
        <v>6.8835000000000024</v>
      </c>
      <c r="H718" s="2">
        <f>'Moving Avg'!G718</f>
        <v>6.9519999999999955</v>
      </c>
      <c r="I718" s="2">
        <f>'Moving Avg'!H718</f>
        <v>7.0634000000000086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25</v>
      </c>
      <c r="N718" s="8">
        <f t="shared" si="111"/>
        <v>45</v>
      </c>
      <c r="O718" s="8">
        <f t="shared" si="112"/>
        <v>0</v>
      </c>
      <c r="P718" s="8">
        <f t="shared" si="113"/>
        <v>16.5</v>
      </c>
      <c r="Q718" s="9">
        <f t="shared" si="114"/>
        <v>26.975000000000001</v>
      </c>
      <c r="R718" s="9">
        <f t="shared" si="115"/>
        <v>18.125</v>
      </c>
      <c r="S718" s="9">
        <f t="shared" si="116"/>
        <v>17.925000000000001</v>
      </c>
      <c r="T718" s="9">
        <f t="shared" si="117"/>
        <v>21.625</v>
      </c>
      <c r="U718" s="8">
        <f t="shared" si="118"/>
        <v>21.008333333333336</v>
      </c>
      <c r="V718" s="8">
        <f t="shared" si="119"/>
        <v>21.162500000000001</v>
      </c>
    </row>
    <row r="719" spans="1:22" ht="13.5" x14ac:dyDescent="0.25">
      <c r="A719" s="3">
        <f>RSI!A719</f>
        <v>43049</v>
      </c>
      <c r="B719" s="2">
        <f>RSI!B719</f>
        <v>6.88</v>
      </c>
      <c r="C719" s="2">
        <f>RSI!I719</f>
        <v>43.234703961373079</v>
      </c>
      <c r="D719" s="2">
        <f>MACD!E719</f>
        <v>-1.1543855707104811E-2</v>
      </c>
      <c r="E719" s="2">
        <f>MACD!F719</f>
        <v>-1.4014750123323351E-2</v>
      </c>
      <c r="F719" s="2">
        <f>'Moving Avg'!D719</f>
        <v>6.8840000000000003</v>
      </c>
      <c r="G719" s="2">
        <f>'Moving Avg'!F719</f>
        <v>6.8850000000000007</v>
      </c>
      <c r="H719" s="2">
        <f>'Moving Avg'!G719</f>
        <v>6.9455999999999971</v>
      </c>
      <c r="I719" s="2">
        <f>'Moving Avg'!H719</f>
        <v>7.0603500000000086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  <c r="M719" s="8">
        <f t="shared" si="110"/>
        <v>25</v>
      </c>
      <c r="N719" s="8">
        <f t="shared" si="111"/>
        <v>0</v>
      </c>
      <c r="O719" s="8">
        <f t="shared" si="112"/>
        <v>0</v>
      </c>
      <c r="P719" s="8">
        <f t="shared" si="113"/>
        <v>16.5</v>
      </c>
      <c r="Q719" s="9">
        <f t="shared" si="114"/>
        <v>11.225</v>
      </c>
      <c r="R719" s="9">
        <f t="shared" si="115"/>
        <v>9.125</v>
      </c>
      <c r="S719" s="9">
        <f t="shared" si="116"/>
        <v>11.175000000000001</v>
      </c>
      <c r="T719" s="9">
        <f t="shared" si="117"/>
        <v>10.375</v>
      </c>
      <c r="U719" s="8">
        <f t="shared" si="118"/>
        <v>10.508333333333335</v>
      </c>
      <c r="V719" s="8">
        <f t="shared" si="119"/>
        <v>10.475000000000001</v>
      </c>
    </row>
    <row r="720" spans="1:22" ht="13.5" x14ac:dyDescent="0.25">
      <c r="A720" s="3">
        <f>RSI!A720</f>
        <v>43052</v>
      </c>
      <c r="B720" s="2">
        <f>RSI!B720</f>
        <v>6.88</v>
      </c>
      <c r="C720" s="2">
        <f>RSI!I720</f>
        <v>43.234703961373079</v>
      </c>
      <c r="D720" s="2">
        <f>MACD!E720</f>
        <v>-8.1917319385436116E-3</v>
      </c>
      <c r="E720" s="2">
        <f>MACD!F720</f>
        <v>-1.2850146486367404E-2</v>
      </c>
      <c r="F720" s="2">
        <f>'Moving Avg'!D720</f>
        <v>6.88</v>
      </c>
      <c r="G720" s="2">
        <f>'Moving Avg'!F720</f>
        <v>6.8840000000000003</v>
      </c>
      <c r="H720" s="2">
        <f>'Moving Avg'!G720</f>
        <v>6.9391999999999969</v>
      </c>
      <c r="I720" s="2">
        <f>'Moving Avg'!H720</f>
        <v>7.0573000000000095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0"/>
        <v>25</v>
      </c>
      <c r="N720" s="8">
        <f t="shared" si="111"/>
        <v>0</v>
      </c>
      <c r="O720" s="8">
        <f t="shared" si="112"/>
        <v>0</v>
      </c>
      <c r="P720" s="8">
        <f t="shared" si="113"/>
        <v>16.5</v>
      </c>
      <c r="Q720" s="9">
        <f t="shared" si="114"/>
        <v>11.225</v>
      </c>
      <c r="R720" s="9">
        <f t="shared" si="115"/>
        <v>9.125</v>
      </c>
      <c r="S720" s="9">
        <f t="shared" si="116"/>
        <v>11.175000000000001</v>
      </c>
      <c r="T720" s="9">
        <f t="shared" si="117"/>
        <v>10.375</v>
      </c>
      <c r="U720" s="8">
        <f t="shared" si="118"/>
        <v>10.508333333333335</v>
      </c>
      <c r="V720" s="8">
        <f t="shared" si="119"/>
        <v>10.475000000000001</v>
      </c>
    </row>
    <row r="721" spans="1:22" ht="13.5" x14ac:dyDescent="0.25">
      <c r="A721" s="3">
        <f>RSI!A721</f>
        <v>43053</v>
      </c>
      <c r="B721" s="2">
        <f>RSI!B721</f>
        <v>6.88</v>
      </c>
      <c r="C721" s="2">
        <f>RSI!I721</f>
        <v>43.234703961373079</v>
      </c>
      <c r="D721" s="2">
        <f>MACD!E721</f>
        <v>-5.2441508442173657E-3</v>
      </c>
      <c r="E721" s="2">
        <f>MACD!F721</f>
        <v>-1.1328947357937397E-2</v>
      </c>
      <c r="F721" s="2">
        <f>'Moving Avg'!D721</f>
        <v>6.88</v>
      </c>
      <c r="G721" s="2">
        <f>'Moving Avg'!F721</f>
        <v>6.8849999999999998</v>
      </c>
      <c r="H721" s="2">
        <f>'Moving Avg'!G721</f>
        <v>6.9327999999999976</v>
      </c>
      <c r="I721" s="2">
        <f>'Moving Avg'!H721</f>
        <v>7.0545000000000098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  <c r="M721" s="8">
        <f t="shared" si="110"/>
        <v>25</v>
      </c>
      <c r="N721" s="8">
        <f t="shared" si="111"/>
        <v>0</v>
      </c>
      <c r="O721" s="8">
        <f t="shared" si="112"/>
        <v>0</v>
      </c>
      <c r="P721" s="8">
        <f t="shared" si="113"/>
        <v>33</v>
      </c>
      <c r="Q721" s="9">
        <f t="shared" si="114"/>
        <v>13.7</v>
      </c>
      <c r="R721" s="9">
        <f t="shared" si="115"/>
        <v>13.25</v>
      </c>
      <c r="S721" s="9">
        <f t="shared" si="116"/>
        <v>18.600000000000001</v>
      </c>
      <c r="T721" s="9">
        <f t="shared" si="117"/>
        <v>14.5</v>
      </c>
      <c r="U721" s="8">
        <f t="shared" si="118"/>
        <v>15.183333333333332</v>
      </c>
      <c r="V721" s="8">
        <f t="shared" si="119"/>
        <v>15.012499999999999</v>
      </c>
    </row>
    <row r="722" spans="1:22" ht="13.5" x14ac:dyDescent="0.25">
      <c r="A722" s="3">
        <f>RSI!A722</f>
        <v>43054</v>
      </c>
      <c r="B722" s="2">
        <f>RSI!B722</f>
        <v>6.88</v>
      </c>
      <c r="C722" s="2">
        <f>RSI!I722</f>
        <v>43.234703961373079</v>
      </c>
      <c r="D722" s="2">
        <f>MACD!E722</f>
        <v>-2.6471098062783582E-3</v>
      </c>
      <c r="E722" s="2">
        <f>MACD!F722</f>
        <v>-9.5925798476055885E-3</v>
      </c>
      <c r="F722" s="2">
        <f>'Moving Avg'!D722</f>
        <v>6.88</v>
      </c>
      <c r="G722" s="2">
        <f>'Moving Avg'!F722</f>
        <v>6.8860000000000001</v>
      </c>
      <c r="H722" s="2">
        <f>'Moving Avg'!G722</f>
        <v>6.9263999999999974</v>
      </c>
      <c r="I722" s="2">
        <f>'Moving Avg'!H722</f>
        <v>7.0517000000000101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  <c r="M722" s="8">
        <f t="shared" si="110"/>
        <v>25</v>
      </c>
      <c r="N722" s="8">
        <f t="shared" si="111"/>
        <v>0</v>
      </c>
      <c r="O722" s="8">
        <f t="shared" si="112"/>
        <v>0</v>
      </c>
      <c r="P722" s="8">
        <f t="shared" si="113"/>
        <v>33</v>
      </c>
      <c r="Q722" s="9">
        <f t="shared" si="114"/>
        <v>13.7</v>
      </c>
      <c r="R722" s="9">
        <f t="shared" si="115"/>
        <v>13.25</v>
      </c>
      <c r="S722" s="9">
        <f t="shared" si="116"/>
        <v>18.600000000000001</v>
      </c>
      <c r="T722" s="9">
        <f t="shared" si="117"/>
        <v>14.5</v>
      </c>
      <c r="U722" s="8">
        <f t="shared" si="118"/>
        <v>15.183333333333332</v>
      </c>
      <c r="V722" s="8">
        <f t="shared" si="119"/>
        <v>15.012499999999999</v>
      </c>
    </row>
    <row r="723" spans="1:22" ht="13.5" x14ac:dyDescent="0.25">
      <c r="A723" s="3">
        <f>RSI!A723</f>
        <v>43055</v>
      </c>
      <c r="B723" s="2">
        <f>RSI!B723</f>
        <v>6.88</v>
      </c>
      <c r="C723" s="2">
        <f>RSI!I723</f>
        <v>43.234703961373079</v>
      </c>
      <c r="D723" s="2">
        <f>MACD!E723</f>
        <v>-3.5430432292127279E-4</v>
      </c>
      <c r="E723" s="2">
        <f>MACD!F723</f>
        <v>-7.7449247426687262E-3</v>
      </c>
      <c r="F723" s="2">
        <f>'Moving Avg'!D723</f>
        <v>6.88</v>
      </c>
      <c r="G723" s="2">
        <f>'Moving Avg'!F723</f>
        <v>6.8869999999999987</v>
      </c>
      <c r="H723" s="2">
        <f>'Moving Avg'!G723</f>
        <v>6.9199999999999982</v>
      </c>
      <c r="I723" s="2">
        <f>'Moving Avg'!H723</f>
        <v>7.049400000000011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  <c r="M723" s="8">
        <f t="shared" si="110"/>
        <v>25</v>
      </c>
      <c r="N723" s="8">
        <f t="shared" si="111"/>
        <v>0</v>
      </c>
      <c r="O723" s="8">
        <f t="shared" si="112"/>
        <v>0</v>
      </c>
      <c r="P723" s="8">
        <f t="shared" si="113"/>
        <v>33</v>
      </c>
      <c r="Q723" s="9">
        <f t="shared" si="114"/>
        <v>13.7</v>
      </c>
      <c r="R723" s="9">
        <f t="shared" si="115"/>
        <v>13.25</v>
      </c>
      <c r="S723" s="9">
        <f t="shared" si="116"/>
        <v>18.600000000000001</v>
      </c>
      <c r="T723" s="9">
        <f t="shared" si="117"/>
        <v>14.5</v>
      </c>
      <c r="U723" s="8">
        <f t="shared" si="118"/>
        <v>15.183333333333332</v>
      </c>
      <c r="V723" s="8">
        <f t="shared" si="119"/>
        <v>15.012499999999999</v>
      </c>
    </row>
    <row r="724" spans="1:22" ht="13.5" x14ac:dyDescent="0.25">
      <c r="A724" s="3">
        <f>RSI!A724</f>
        <v>43056</v>
      </c>
      <c r="B724" s="2">
        <f>RSI!B724</f>
        <v>6.88</v>
      </c>
      <c r="C724" s="2">
        <f>RSI!I724</f>
        <v>43.234703961373071</v>
      </c>
      <c r="D724" s="2">
        <f>MACD!E724</f>
        <v>1.6740111335318275E-3</v>
      </c>
      <c r="E724" s="2">
        <f>MACD!F724</f>
        <v>-5.8611375674286151E-3</v>
      </c>
      <c r="F724" s="2">
        <f>'Moving Avg'!D724</f>
        <v>6.88</v>
      </c>
      <c r="G724" s="2">
        <f>'Moving Avg'!F724</f>
        <v>6.8879999999999981</v>
      </c>
      <c r="H724" s="2">
        <f>'Moving Avg'!G724</f>
        <v>6.9195999999999982</v>
      </c>
      <c r="I724" s="2">
        <f>'Moving Avg'!H724</f>
        <v>7.047100000000011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33</v>
      </c>
      <c r="Q724" s="9">
        <f t="shared" si="114"/>
        <v>13.7</v>
      </c>
      <c r="R724" s="9">
        <f t="shared" si="115"/>
        <v>13.25</v>
      </c>
      <c r="S724" s="9">
        <f t="shared" si="116"/>
        <v>18.600000000000001</v>
      </c>
      <c r="T724" s="9">
        <f t="shared" si="117"/>
        <v>14.5</v>
      </c>
      <c r="U724" s="8">
        <f t="shared" si="118"/>
        <v>15.183333333333332</v>
      </c>
      <c r="V724" s="8">
        <f t="shared" si="119"/>
        <v>15.012499999999999</v>
      </c>
    </row>
    <row r="725" spans="1:22" ht="13.5" x14ac:dyDescent="0.25">
      <c r="A725" s="3">
        <f>RSI!A725</f>
        <v>43059</v>
      </c>
      <c r="B725" s="2">
        <f>RSI!B725</f>
        <v>6.88</v>
      </c>
      <c r="C725" s="2">
        <f>RSI!I725</f>
        <v>43.234703961373071</v>
      </c>
      <c r="D725" s="2">
        <f>MACD!E725</f>
        <v>3.4719903528772633E-3</v>
      </c>
      <c r="E725" s="2">
        <f>MACD!F725</f>
        <v>-3.9945119833674405E-3</v>
      </c>
      <c r="F725" s="2">
        <f>'Moving Avg'!D725</f>
        <v>6.88</v>
      </c>
      <c r="G725" s="2">
        <f>'Moving Avg'!F725</f>
        <v>6.8899999999999979</v>
      </c>
      <c r="H725" s="2">
        <f>'Moving Avg'!G725</f>
        <v>6.9173999999999989</v>
      </c>
      <c r="I725" s="2">
        <f>'Moving Avg'!H725</f>
        <v>7.0450000000000115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  <c r="M725" s="8">
        <f t="shared" si="110"/>
        <v>25</v>
      </c>
      <c r="N725" s="8">
        <f t="shared" si="111"/>
        <v>0</v>
      </c>
      <c r="O725" s="8">
        <f t="shared" si="112"/>
        <v>0</v>
      </c>
      <c r="P725" s="8">
        <f t="shared" si="113"/>
        <v>33</v>
      </c>
      <c r="Q725" s="9">
        <f t="shared" si="114"/>
        <v>13.7</v>
      </c>
      <c r="R725" s="9">
        <f t="shared" si="115"/>
        <v>13.25</v>
      </c>
      <c r="S725" s="9">
        <f t="shared" si="116"/>
        <v>18.600000000000001</v>
      </c>
      <c r="T725" s="9">
        <f t="shared" si="117"/>
        <v>14.5</v>
      </c>
      <c r="U725" s="8">
        <f t="shared" si="118"/>
        <v>15.183333333333332</v>
      </c>
      <c r="V725" s="8">
        <f t="shared" si="119"/>
        <v>15.012499999999999</v>
      </c>
    </row>
    <row r="726" spans="1:22" ht="13.5" x14ac:dyDescent="0.25">
      <c r="A726" s="3">
        <f>RSI!A726</f>
        <v>43060</v>
      </c>
      <c r="B726" s="2">
        <f>RSI!B726</f>
        <v>6.88</v>
      </c>
      <c r="C726" s="2">
        <f>RSI!I726</f>
        <v>43.234703961373071</v>
      </c>
      <c r="D726" s="2">
        <f>MACD!E726</f>
        <v>1.9920938397968158E-3</v>
      </c>
      <c r="E726" s="2">
        <f>MACD!F726</f>
        <v>-2.7971908187345894E-3</v>
      </c>
      <c r="F726" s="2">
        <f>'Moving Avg'!D726</f>
        <v>6.88</v>
      </c>
      <c r="G726" s="2">
        <f>'Moving Avg'!F726</f>
        <v>6.8889999999999976</v>
      </c>
      <c r="H726" s="2">
        <f>'Moving Avg'!G726</f>
        <v>6.915</v>
      </c>
      <c r="I726" s="2">
        <f>'Moving Avg'!H726</f>
        <v>7.0429000000000119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  <c r="M726" s="8">
        <f t="shared" si="110"/>
        <v>25</v>
      </c>
      <c r="N726" s="8">
        <f t="shared" si="111"/>
        <v>0</v>
      </c>
      <c r="O726" s="8">
        <f t="shared" si="112"/>
        <v>0</v>
      </c>
      <c r="P726" s="8">
        <f t="shared" si="113"/>
        <v>33</v>
      </c>
      <c r="Q726" s="9">
        <f t="shared" si="114"/>
        <v>13.7</v>
      </c>
      <c r="R726" s="9">
        <f t="shared" si="115"/>
        <v>13.25</v>
      </c>
      <c r="S726" s="9">
        <f t="shared" si="116"/>
        <v>18.600000000000001</v>
      </c>
      <c r="T726" s="9">
        <f t="shared" si="117"/>
        <v>14.5</v>
      </c>
      <c r="U726" s="8">
        <f t="shared" si="118"/>
        <v>15.183333333333332</v>
      </c>
      <c r="V726" s="8">
        <f t="shared" si="119"/>
        <v>15.012499999999999</v>
      </c>
    </row>
    <row r="727" spans="1:22" ht="13.5" x14ac:dyDescent="0.25">
      <c r="A727" s="3">
        <f>RSI!A727</f>
        <v>43061</v>
      </c>
      <c r="B727" s="2">
        <f>RSI!B727</f>
        <v>6.88</v>
      </c>
      <c r="C727" s="2">
        <f>RSI!I727</f>
        <v>43.234703961373064</v>
      </c>
      <c r="D727" s="2">
        <f>MACD!E727</f>
        <v>8.099288356477885E-4</v>
      </c>
      <c r="E727" s="2">
        <f>MACD!F727</f>
        <v>-2.075766887858114E-3</v>
      </c>
      <c r="F727" s="2">
        <f>'Moving Avg'!D727</f>
        <v>6.88</v>
      </c>
      <c r="G727" s="2">
        <f>'Moving Avg'!F727</f>
        <v>6.8879999999999981</v>
      </c>
      <c r="H727" s="2">
        <f>'Moving Avg'!G727</f>
        <v>6.9126000000000003</v>
      </c>
      <c r="I727" s="2">
        <f>'Moving Avg'!H727</f>
        <v>7.0403000000000127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33</v>
      </c>
      <c r="Q727" s="9">
        <f t="shared" si="114"/>
        <v>13.7</v>
      </c>
      <c r="R727" s="9">
        <f t="shared" si="115"/>
        <v>13.25</v>
      </c>
      <c r="S727" s="9">
        <f t="shared" si="116"/>
        <v>18.600000000000001</v>
      </c>
      <c r="T727" s="9">
        <f t="shared" si="117"/>
        <v>14.5</v>
      </c>
      <c r="U727" s="8">
        <f t="shared" si="118"/>
        <v>15.183333333333332</v>
      </c>
      <c r="V727" s="8">
        <f t="shared" si="119"/>
        <v>15.012499999999999</v>
      </c>
    </row>
    <row r="728" spans="1:22" ht="13.5" x14ac:dyDescent="0.25">
      <c r="A728" s="3">
        <f>RSI!A728</f>
        <v>43062</v>
      </c>
      <c r="B728" s="2">
        <f>RSI!B728</f>
        <v>6.88</v>
      </c>
      <c r="C728" s="2">
        <f>RSI!I728</f>
        <v>43.234703961373064</v>
      </c>
      <c r="D728" s="2">
        <f>MACD!E728</f>
        <v>-1.2549877541623289E-4</v>
      </c>
      <c r="E728" s="2">
        <f>MACD!F728</f>
        <v>-1.6857132653697378E-3</v>
      </c>
      <c r="F728" s="2">
        <f>'Moving Avg'!D728</f>
        <v>6.88</v>
      </c>
      <c r="G728" s="2">
        <f>'Moving Avg'!F728</f>
        <v>6.8869999999999978</v>
      </c>
      <c r="H728" s="2">
        <f>'Moving Avg'!G728</f>
        <v>6.9102000000000006</v>
      </c>
      <c r="I728" s="2">
        <f>'Moving Avg'!H728</f>
        <v>7.0377000000000125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33</v>
      </c>
      <c r="Q728" s="9">
        <f t="shared" si="114"/>
        <v>13.7</v>
      </c>
      <c r="R728" s="9">
        <f t="shared" si="115"/>
        <v>13.25</v>
      </c>
      <c r="S728" s="9">
        <f t="shared" si="116"/>
        <v>18.600000000000001</v>
      </c>
      <c r="T728" s="9">
        <f t="shared" si="117"/>
        <v>14.5</v>
      </c>
      <c r="U728" s="8">
        <f t="shared" si="118"/>
        <v>15.183333333333332</v>
      </c>
      <c r="V728" s="8">
        <f t="shared" si="119"/>
        <v>15.012499999999999</v>
      </c>
    </row>
    <row r="729" spans="1:22" ht="13.5" x14ac:dyDescent="0.25">
      <c r="A729" s="3">
        <f>RSI!A729</f>
        <v>43063</v>
      </c>
      <c r="B729" s="2">
        <f>RSI!B729</f>
        <v>6.82</v>
      </c>
      <c r="C729" s="2">
        <f>RSI!I729</f>
        <v>24.039122839308945</v>
      </c>
      <c r="D729" s="2">
        <f>MACD!E729</f>
        <v>3.587490974038765E-3</v>
      </c>
      <c r="E729" s="2">
        <f>MACD!F729</f>
        <v>-6.310724174880373E-4</v>
      </c>
      <c r="F729" s="2">
        <f>'Moving Avg'!D729</f>
        <v>6.8680000000000003</v>
      </c>
      <c r="G729" s="2">
        <f>'Moving Avg'!F729</f>
        <v>6.8829999999999982</v>
      </c>
      <c r="H729" s="2">
        <f>'Moving Avg'!G729</f>
        <v>6.9068000000000005</v>
      </c>
      <c r="I729" s="2">
        <f>'Moving Avg'!H729</f>
        <v>7.0348000000000113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  <c r="M729" s="8">
        <f t="shared" si="110"/>
        <v>50</v>
      </c>
      <c r="N729" s="8">
        <f t="shared" si="111"/>
        <v>0</v>
      </c>
      <c r="O729" s="8">
        <f t="shared" si="112"/>
        <v>0</v>
      </c>
      <c r="P729" s="8">
        <f t="shared" si="113"/>
        <v>16.5</v>
      </c>
      <c r="Q729" s="9">
        <f t="shared" si="114"/>
        <v>19.975000000000001</v>
      </c>
      <c r="R729" s="9">
        <f t="shared" si="115"/>
        <v>14.125</v>
      </c>
      <c r="S729" s="9">
        <f t="shared" si="116"/>
        <v>14.925000000000001</v>
      </c>
      <c r="T729" s="9">
        <f t="shared" si="117"/>
        <v>16.625</v>
      </c>
      <c r="U729" s="8">
        <f t="shared" si="118"/>
        <v>16.341666666666669</v>
      </c>
      <c r="V729" s="8">
        <f t="shared" si="119"/>
        <v>16.412500000000001</v>
      </c>
    </row>
    <row r="730" spans="1:22" ht="13.5" x14ac:dyDescent="0.25">
      <c r="A730" s="3">
        <f>RSI!A730</f>
        <v>43066</v>
      </c>
      <c r="B730" s="2">
        <f>RSI!B730</f>
        <v>6.82</v>
      </c>
      <c r="C730" s="2">
        <f>RSI!I730</f>
        <v>24.039122839308945</v>
      </c>
      <c r="D730" s="2">
        <f>MACD!E730</f>
        <v>7.1394061227687544E-3</v>
      </c>
      <c r="E730" s="2">
        <f>MACD!F730</f>
        <v>9.2302329056332115E-4</v>
      </c>
      <c r="F730" s="2">
        <f>'Moving Avg'!D730</f>
        <v>6.8559999999999999</v>
      </c>
      <c r="G730" s="2">
        <f>'Moving Avg'!F730</f>
        <v>6.8789999999999978</v>
      </c>
      <c r="H730" s="2">
        <f>'Moving Avg'!G730</f>
        <v>6.9034000000000013</v>
      </c>
      <c r="I730" s="2">
        <f>'Moving Avg'!H730</f>
        <v>7.0319500000000108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  <c r="M730" s="8">
        <f t="shared" si="110"/>
        <v>50</v>
      </c>
      <c r="N730" s="8">
        <f t="shared" si="111"/>
        <v>0</v>
      </c>
      <c r="O730" s="8">
        <f t="shared" si="112"/>
        <v>0</v>
      </c>
      <c r="P730" s="8">
        <f t="shared" si="113"/>
        <v>16.5</v>
      </c>
      <c r="Q730" s="9">
        <f t="shared" si="114"/>
        <v>19.975000000000001</v>
      </c>
      <c r="R730" s="9">
        <f t="shared" si="115"/>
        <v>14.125</v>
      </c>
      <c r="S730" s="9">
        <f t="shared" si="116"/>
        <v>14.925000000000001</v>
      </c>
      <c r="T730" s="9">
        <f t="shared" si="117"/>
        <v>16.625</v>
      </c>
      <c r="U730" s="8">
        <f t="shared" si="118"/>
        <v>16.341666666666669</v>
      </c>
      <c r="V730" s="8">
        <f t="shared" si="119"/>
        <v>16.412500000000001</v>
      </c>
    </row>
    <row r="731" spans="1:22" ht="13.5" x14ac:dyDescent="0.25">
      <c r="A731" s="3">
        <f>RSI!A731</f>
        <v>43067</v>
      </c>
      <c r="B731" s="2">
        <f>RSI!B731</f>
        <v>6.82</v>
      </c>
      <c r="C731" s="2">
        <f>RSI!I731</f>
        <v>24.039122839308945</v>
      </c>
      <c r="D731" s="2">
        <f>MACD!E731</f>
        <v>1.0524645556984069E-2</v>
      </c>
      <c r="E731" s="2">
        <f>MACD!F731</f>
        <v>2.843347743847471E-3</v>
      </c>
      <c r="F731" s="2">
        <f>'Moving Avg'!D731</f>
        <v>6.8439999999999994</v>
      </c>
      <c r="G731" s="2">
        <f>'Moving Avg'!F731</f>
        <v>6.8749999999999982</v>
      </c>
      <c r="H731" s="2">
        <f>'Moving Avg'!G731</f>
        <v>6.9000000000000012</v>
      </c>
      <c r="I731" s="2">
        <f>'Moving Avg'!H731</f>
        <v>7.0291000000000112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  <c r="M731" s="8">
        <f t="shared" si="110"/>
        <v>50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19.975000000000001</v>
      </c>
      <c r="R731" s="9">
        <f t="shared" si="115"/>
        <v>14.125</v>
      </c>
      <c r="S731" s="9">
        <f t="shared" si="116"/>
        <v>14.925000000000001</v>
      </c>
      <c r="T731" s="9">
        <f t="shared" si="117"/>
        <v>16.625</v>
      </c>
      <c r="U731" s="8">
        <f t="shared" si="118"/>
        <v>16.341666666666669</v>
      </c>
      <c r="V731" s="8">
        <f t="shared" si="119"/>
        <v>16.412500000000001</v>
      </c>
    </row>
    <row r="732" spans="1:22" ht="13.5" x14ac:dyDescent="0.25">
      <c r="A732" s="3">
        <f>RSI!A732</f>
        <v>43068</v>
      </c>
      <c r="B732" s="2">
        <f>RSI!B732</f>
        <v>6.82</v>
      </c>
      <c r="C732" s="2">
        <f>RSI!I732</f>
        <v>24.039122839308945</v>
      </c>
      <c r="D732" s="2">
        <f>MACD!E732</f>
        <v>1.3740720378013549E-2</v>
      </c>
      <c r="E732" s="2">
        <f>MACD!F732</f>
        <v>5.0228222706806868E-3</v>
      </c>
      <c r="F732" s="2">
        <f>'Moving Avg'!D732</f>
        <v>6.831999999999999</v>
      </c>
      <c r="G732" s="2">
        <f>'Moving Avg'!F732</f>
        <v>6.8709999999999978</v>
      </c>
      <c r="H732" s="2">
        <f>'Moving Avg'!G732</f>
        <v>6.8966000000000012</v>
      </c>
      <c r="I732" s="2">
        <f>'Moving Avg'!H732</f>
        <v>7.0262500000000117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50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19.975000000000001</v>
      </c>
      <c r="R732" s="9">
        <f t="shared" si="115"/>
        <v>14.125</v>
      </c>
      <c r="S732" s="9">
        <f t="shared" si="116"/>
        <v>14.925000000000001</v>
      </c>
      <c r="T732" s="9">
        <f t="shared" si="117"/>
        <v>16.625</v>
      </c>
      <c r="U732" s="8">
        <f t="shared" si="118"/>
        <v>16.341666666666669</v>
      </c>
      <c r="V732" s="8">
        <f t="shared" si="119"/>
        <v>16.412500000000001</v>
      </c>
    </row>
    <row r="733" spans="1:22" ht="13.5" x14ac:dyDescent="0.25">
      <c r="A733" s="3">
        <f>RSI!A733</f>
        <v>43069</v>
      </c>
      <c r="B733" s="2">
        <f>RSI!B733</f>
        <v>6.82</v>
      </c>
      <c r="C733" s="2">
        <f>RSI!I733</f>
        <v>24.039122839308945</v>
      </c>
      <c r="D733" s="2">
        <f>MACD!E733</f>
        <v>1.6787608395879339E-2</v>
      </c>
      <c r="E733" s="2">
        <f>MACD!F733</f>
        <v>7.3757794957204177E-3</v>
      </c>
      <c r="F733" s="2">
        <f>'Moving Avg'!D733</f>
        <v>6.82</v>
      </c>
      <c r="G733" s="2">
        <f>'Moving Avg'!F733</f>
        <v>6.8669999999999973</v>
      </c>
      <c r="H733" s="2">
        <f>'Moving Avg'!G733</f>
        <v>6.8932000000000002</v>
      </c>
      <c r="I733" s="2">
        <f>'Moving Avg'!H733</f>
        <v>7.0234000000000094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50</v>
      </c>
      <c r="N733" s="8">
        <f t="shared" si="111"/>
        <v>0</v>
      </c>
      <c r="O733" s="8">
        <f t="shared" si="112"/>
        <v>0</v>
      </c>
      <c r="P733" s="8">
        <f t="shared" si="113"/>
        <v>16.5</v>
      </c>
      <c r="Q733" s="9">
        <f t="shared" si="114"/>
        <v>19.975000000000001</v>
      </c>
      <c r="R733" s="9">
        <f t="shared" si="115"/>
        <v>14.125</v>
      </c>
      <c r="S733" s="9">
        <f t="shared" si="116"/>
        <v>14.925000000000001</v>
      </c>
      <c r="T733" s="9">
        <f t="shared" si="117"/>
        <v>16.625</v>
      </c>
      <c r="U733" s="8">
        <f t="shared" si="118"/>
        <v>16.341666666666669</v>
      </c>
      <c r="V733" s="8">
        <f t="shared" si="119"/>
        <v>16.412500000000001</v>
      </c>
    </row>
    <row r="734" spans="1:22" ht="13.5" x14ac:dyDescent="0.25">
      <c r="A734" s="3">
        <f>RSI!A734</f>
        <v>43073</v>
      </c>
      <c r="B734" s="2">
        <f>RSI!B734</f>
        <v>6.68</v>
      </c>
      <c r="C734" s="2">
        <f>RSI!I734</f>
        <v>9.6132883375513813</v>
      </c>
      <c r="D734" s="2">
        <f>MACD!E734</f>
        <v>3.0037590650380253E-2</v>
      </c>
      <c r="E734" s="2">
        <f>MACD!F734</f>
        <v>1.1908141726652385E-2</v>
      </c>
      <c r="F734" s="2">
        <f>'Moving Avg'!D734</f>
        <v>6.7919999999999998</v>
      </c>
      <c r="G734" s="2">
        <f>'Moving Avg'!F734</f>
        <v>6.855999999999999</v>
      </c>
      <c r="H734" s="2">
        <f>'Moving Avg'!G734</f>
        <v>6.8870000000000005</v>
      </c>
      <c r="I734" s="2">
        <f>'Moving Avg'!H734</f>
        <v>7.0201500000000099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0"/>
        <v>50</v>
      </c>
      <c r="N734" s="8">
        <f t="shared" si="111"/>
        <v>0</v>
      </c>
      <c r="O734" s="8">
        <f t="shared" si="112"/>
        <v>0</v>
      </c>
      <c r="P734" s="8">
        <f t="shared" si="113"/>
        <v>16.5</v>
      </c>
      <c r="Q734" s="9">
        <f t="shared" si="114"/>
        <v>19.975000000000001</v>
      </c>
      <c r="R734" s="9">
        <f t="shared" si="115"/>
        <v>14.125</v>
      </c>
      <c r="S734" s="9">
        <f t="shared" si="116"/>
        <v>14.925000000000001</v>
      </c>
      <c r="T734" s="9">
        <f t="shared" si="117"/>
        <v>16.625</v>
      </c>
      <c r="U734" s="8">
        <f t="shared" si="118"/>
        <v>16.341666666666669</v>
      </c>
      <c r="V734" s="8">
        <f t="shared" si="119"/>
        <v>16.412500000000001</v>
      </c>
    </row>
    <row r="735" spans="1:22" ht="13.5" x14ac:dyDescent="0.25">
      <c r="A735" s="3">
        <f>RSI!A735</f>
        <v>43074</v>
      </c>
      <c r="B735" s="2">
        <f>RSI!B735</f>
        <v>6.9</v>
      </c>
      <c r="C735" s="2">
        <f>RSI!I735</f>
        <v>55.15532966522926</v>
      </c>
      <c r="D735" s="2">
        <f>MACD!E735</f>
        <v>2.6059228135810741E-2</v>
      </c>
      <c r="E735" s="2">
        <f>MACD!F735</f>
        <v>1.4738359008484057E-2</v>
      </c>
      <c r="F735" s="2">
        <f>'Moving Avg'!D735</f>
        <v>6.8079999999999998</v>
      </c>
      <c r="G735" s="2">
        <f>'Moving Avg'!F735</f>
        <v>6.855999999999999</v>
      </c>
      <c r="H735" s="2">
        <f>'Moving Avg'!G735</f>
        <v>6.8852000000000002</v>
      </c>
      <c r="I735" s="2">
        <f>'Moving Avg'!H735</f>
        <v>7.0180000000000096</v>
      </c>
      <c r="J735" s="6" t="str">
        <f>OBV!F735</f>
        <v>BULLISH</v>
      </c>
      <c r="K735" s="6" t="str">
        <f>OBV!G735</f>
        <v>NEUTRAL</v>
      </c>
      <c r="L735" s="6" t="str">
        <f>OBV!H735</f>
        <v>CONFIRMED BULLISH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83.5</v>
      </c>
      <c r="Q735" s="9">
        <f t="shared" si="114"/>
        <v>21.274999999999999</v>
      </c>
      <c r="R735" s="9">
        <f t="shared" si="115"/>
        <v>25.875</v>
      </c>
      <c r="S735" s="9">
        <f t="shared" si="116"/>
        <v>41.325000000000003</v>
      </c>
      <c r="T735" s="9">
        <f t="shared" si="117"/>
        <v>27.125</v>
      </c>
      <c r="U735" s="8">
        <f t="shared" si="118"/>
        <v>29.491666666666664</v>
      </c>
      <c r="V735" s="8">
        <f t="shared" si="119"/>
        <v>28.9</v>
      </c>
    </row>
    <row r="736" spans="1:22" ht="13.5" x14ac:dyDescent="0.25">
      <c r="A736" s="3">
        <f>RSI!A736</f>
        <v>43075</v>
      </c>
      <c r="B736" s="2">
        <f>RSI!B736</f>
        <v>6.9</v>
      </c>
      <c r="C736" s="2">
        <f>RSI!I736</f>
        <v>55.155329665229253</v>
      </c>
      <c r="D736" s="2">
        <f>MACD!E736</f>
        <v>2.2417385959030867E-2</v>
      </c>
      <c r="E736" s="2">
        <f>MACD!F736</f>
        <v>1.6274164398593419E-2</v>
      </c>
      <c r="F736" s="2">
        <f>'Moving Avg'!D736</f>
        <v>6.8239999999999998</v>
      </c>
      <c r="G736" s="2">
        <f>'Moving Avg'!F736</f>
        <v>6.8569999999999993</v>
      </c>
      <c r="H736" s="2">
        <f>'Moving Avg'!G736</f>
        <v>6.8833999999999982</v>
      </c>
      <c r="I736" s="2">
        <f>'Moving Avg'!H736</f>
        <v>7.0158500000000092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83.5</v>
      </c>
      <c r="Q736" s="9">
        <f t="shared" si="114"/>
        <v>21.274999999999999</v>
      </c>
      <c r="R736" s="9">
        <f t="shared" si="115"/>
        <v>25.875</v>
      </c>
      <c r="S736" s="9">
        <f t="shared" si="116"/>
        <v>41.325000000000003</v>
      </c>
      <c r="T736" s="9">
        <f t="shared" si="117"/>
        <v>27.125</v>
      </c>
      <c r="U736" s="8">
        <f t="shared" si="118"/>
        <v>29.491666666666664</v>
      </c>
      <c r="V736" s="8">
        <f t="shared" si="119"/>
        <v>28.9</v>
      </c>
    </row>
    <row r="737" spans="1:22" ht="13.5" x14ac:dyDescent="0.25">
      <c r="A737" s="3">
        <f>RSI!A737</f>
        <v>43076</v>
      </c>
      <c r="B737" s="2">
        <f>RSI!B737</f>
        <v>6.9</v>
      </c>
      <c r="C737" s="2">
        <f>RSI!I737</f>
        <v>55.155329665229253</v>
      </c>
      <c r="D737" s="2">
        <f>MACD!E737</f>
        <v>1.9080701792504762E-2</v>
      </c>
      <c r="E737" s="2">
        <f>MACD!F737</f>
        <v>1.6835471877375691E-2</v>
      </c>
      <c r="F737" s="2">
        <f>'Moving Avg'!D737</f>
        <v>6.839999999999999</v>
      </c>
      <c r="G737" s="2">
        <f>'Moving Avg'!F737</f>
        <v>6.8579999999999997</v>
      </c>
      <c r="H737" s="2">
        <f>'Moving Avg'!G737</f>
        <v>6.8815999999999988</v>
      </c>
      <c r="I737" s="2">
        <f>'Moving Avg'!H737</f>
        <v>7.0137000000000107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83.5</v>
      </c>
      <c r="Q737" s="9">
        <f t="shared" si="114"/>
        <v>21.274999999999999</v>
      </c>
      <c r="R737" s="9">
        <f t="shared" si="115"/>
        <v>25.875</v>
      </c>
      <c r="S737" s="9">
        <f t="shared" si="116"/>
        <v>41.325000000000003</v>
      </c>
      <c r="T737" s="9">
        <f t="shared" si="117"/>
        <v>27.125</v>
      </c>
      <c r="U737" s="8">
        <f t="shared" si="118"/>
        <v>29.491666666666664</v>
      </c>
      <c r="V737" s="8">
        <f t="shared" si="119"/>
        <v>28.9</v>
      </c>
    </row>
    <row r="738" spans="1:22" ht="13.5" x14ac:dyDescent="0.25">
      <c r="A738" s="3">
        <f>RSI!A738</f>
        <v>43077</v>
      </c>
      <c r="B738" s="2">
        <f>RSI!B738</f>
        <v>6.9</v>
      </c>
      <c r="C738" s="2">
        <f>RSI!I738</f>
        <v>55.155329665229253</v>
      </c>
      <c r="D738" s="2">
        <f>MACD!E738</f>
        <v>1.6021126427933297E-2</v>
      </c>
      <c r="E738" s="2">
        <f>MACD!F738</f>
        <v>1.6672602787487213E-2</v>
      </c>
      <c r="F738" s="2">
        <f>'Moving Avg'!D738</f>
        <v>6.8559999999999999</v>
      </c>
      <c r="G738" s="2">
        <f>'Moving Avg'!F738</f>
        <v>6.859</v>
      </c>
      <c r="H738" s="2">
        <f>'Moving Avg'!G738</f>
        <v>6.8797999999999977</v>
      </c>
      <c r="I738" s="2">
        <f>'Moving Avg'!H738</f>
        <v>7.0115500000000113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  <c r="M738" s="8">
        <f t="shared" si="110"/>
        <v>25</v>
      </c>
      <c r="N738" s="8">
        <f t="shared" si="111"/>
        <v>45</v>
      </c>
      <c r="O738" s="8">
        <f t="shared" si="112"/>
        <v>0</v>
      </c>
      <c r="P738" s="8">
        <f t="shared" si="113"/>
        <v>83.5</v>
      </c>
      <c r="Q738" s="9">
        <f t="shared" si="114"/>
        <v>37.024999999999999</v>
      </c>
      <c r="R738" s="9">
        <f t="shared" si="115"/>
        <v>34.875</v>
      </c>
      <c r="S738" s="9">
        <f t="shared" si="116"/>
        <v>48.075000000000003</v>
      </c>
      <c r="T738" s="9">
        <f t="shared" si="117"/>
        <v>38.375</v>
      </c>
      <c r="U738" s="8">
        <f t="shared" si="118"/>
        <v>39.991666666666667</v>
      </c>
      <c r="V738" s="8">
        <f t="shared" si="119"/>
        <v>39.587500000000006</v>
      </c>
    </row>
    <row r="739" spans="1:22" ht="13.5" x14ac:dyDescent="0.25">
      <c r="A739" s="3">
        <f>RSI!A739</f>
        <v>43080</v>
      </c>
      <c r="B739" s="2">
        <f>RSI!B739</f>
        <v>6.9</v>
      </c>
      <c r="C739" s="2">
        <f>RSI!I739</f>
        <v>55.15532966522926</v>
      </c>
      <c r="D739" s="2">
        <f>MACD!E739</f>
        <v>3.9827568240324851E-3</v>
      </c>
      <c r="E739" s="2">
        <f>MACD!F739</f>
        <v>1.4134633594796268E-2</v>
      </c>
      <c r="F739" s="2">
        <f>'Moving Avg'!D739</f>
        <v>6.9</v>
      </c>
      <c r="G739" s="2">
        <f>'Moving Avg'!F739</f>
        <v>6.8600000000000012</v>
      </c>
      <c r="H739" s="2">
        <f>'Moving Avg'!G739</f>
        <v>6.8779999999999974</v>
      </c>
      <c r="I739" s="2">
        <f>'Moving Avg'!H739</f>
        <v>7.009400000000011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  <c r="M739" s="8">
        <f t="shared" si="110"/>
        <v>25</v>
      </c>
      <c r="N739" s="8">
        <f t="shared" si="111"/>
        <v>45</v>
      </c>
      <c r="O739" s="8">
        <f t="shared" si="112"/>
        <v>0</v>
      </c>
      <c r="P739" s="8">
        <f t="shared" si="113"/>
        <v>83.5</v>
      </c>
      <c r="Q739" s="9">
        <f t="shared" si="114"/>
        <v>37.024999999999999</v>
      </c>
      <c r="R739" s="9">
        <f t="shared" si="115"/>
        <v>34.875</v>
      </c>
      <c r="S739" s="9">
        <f t="shared" si="116"/>
        <v>48.075000000000003</v>
      </c>
      <c r="T739" s="9">
        <f t="shared" si="117"/>
        <v>38.375</v>
      </c>
      <c r="U739" s="8">
        <f t="shared" si="118"/>
        <v>39.991666666666667</v>
      </c>
      <c r="V739" s="8">
        <f t="shared" si="119"/>
        <v>39.587500000000006</v>
      </c>
    </row>
    <row r="740" spans="1:22" ht="13.5" x14ac:dyDescent="0.25">
      <c r="A740" s="3">
        <f>RSI!A740</f>
        <v>43081</v>
      </c>
      <c r="B740" s="2">
        <f>RSI!B740</f>
        <v>6.9</v>
      </c>
      <c r="C740" s="2">
        <f>RSI!I740</f>
        <v>55.15532966522926</v>
      </c>
      <c r="D740" s="2">
        <f>MACD!E740</f>
        <v>-6.4060826869898335E-3</v>
      </c>
      <c r="E740" s="2">
        <f>MACD!F740</f>
        <v>1.0026490338439048E-2</v>
      </c>
      <c r="F740" s="2">
        <f>'Moving Avg'!D740</f>
        <v>6.9</v>
      </c>
      <c r="G740" s="2">
        <f>'Moving Avg'!F740</f>
        <v>6.8610000000000015</v>
      </c>
      <c r="H740" s="2">
        <f>'Moving Avg'!G740</f>
        <v>6.8761999999999963</v>
      </c>
      <c r="I740" s="2">
        <f>'Moving Avg'!H740</f>
        <v>7.0072500000000115</v>
      </c>
      <c r="J740" s="6" t="str">
        <f>OBV!F740</f>
        <v>NEUTRAL</v>
      </c>
      <c r="K740" s="6" t="str">
        <f>OBV!G740</f>
        <v>NEUTRAL</v>
      </c>
      <c r="L740" s="6" t="str">
        <f>OBV!H740</f>
        <v>NEUTRAL</v>
      </c>
      <c r="M740" s="8">
        <f t="shared" si="110"/>
        <v>25</v>
      </c>
      <c r="N740" s="8">
        <f t="shared" si="111"/>
        <v>45</v>
      </c>
      <c r="O740" s="8">
        <f t="shared" si="112"/>
        <v>0</v>
      </c>
      <c r="P740" s="8">
        <f t="shared" si="113"/>
        <v>33</v>
      </c>
      <c r="Q740" s="9">
        <f t="shared" si="114"/>
        <v>29.45</v>
      </c>
      <c r="R740" s="9">
        <f t="shared" si="115"/>
        <v>22.25</v>
      </c>
      <c r="S740" s="9">
        <f t="shared" si="116"/>
        <v>25.35</v>
      </c>
      <c r="T740" s="9">
        <f t="shared" si="117"/>
        <v>25.75</v>
      </c>
      <c r="U740" s="8">
        <f t="shared" si="118"/>
        <v>25.683333333333337</v>
      </c>
      <c r="V740" s="8">
        <f t="shared" si="119"/>
        <v>25.700000000000003</v>
      </c>
    </row>
    <row r="741" spans="1:22" ht="13.5" x14ac:dyDescent="0.25">
      <c r="A741" s="3">
        <f>RSI!A741</f>
        <v>43082</v>
      </c>
      <c r="B741" s="2">
        <f>RSI!B741</f>
        <v>6.9</v>
      </c>
      <c r="C741" s="2">
        <f>RSI!I741</f>
        <v>55.155329665229253</v>
      </c>
      <c r="D741" s="2">
        <f>MACD!E741</f>
        <v>-1.5384163982668397E-2</v>
      </c>
      <c r="E741" s="2">
        <f>MACD!F741</f>
        <v>4.9443594742175599E-3</v>
      </c>
      <c r="F741" s="2">
        <f>'Moving Avg'!D741</f>
        <v>6.9</v>
      </c>
      <c r="G741" s="2">
        <f>'Moving Avg'!F741</f>
        <v>6.8620000000000019</v>
      </c>
      <c r="H741" s="2">
        <f>'Moving Avg'!G741</f>
        <v>6.8743999999999961</v>
      </c>
      <c r="I741" s="2">
        <f>'Moving Avg'!H741</f>
        <v>7.0051000000000112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  <c r="M741" s="8">
        <f t="shared" si="110"/>
        <v>25</v>
      </c>
      <c r="N741" s="8">
        <f t="shared" si="111"/>
        <v>100</v>
      </c>
      <c r="O741" s="8">
        <f t="shared" si="112"/>
        <v>0</v>
      </c>
      <c r="P741" s="8">
        <f t="shared" si="113"/>
        <v>33</v>
      </c>
      <c r="Q741" s="9">
        <f t="shared" si="114"/>
        <v>48.7</v>
      </c>
      <c r="R741" s="9">
        <f t="shared" si="115"/>
        <v>33.25</v>
      </c>
      <c r="S741" s="9">
        <f t="shared" si="116"/>
        <v>33.6</v>
      </c>
      <c r="T741" s="9">
        <f t="shared" si="117"/>
        <v>39.5</v>
      </c>
      <c r="U741" s="8">
        <f t="shared" si="118"/>
        <v>38.516666666666673</v>
      </c>
      <c r="V741" s="8">
        <f t="shared" si="119"/>
        <v>38.762500000000003</v>
      </c>
    </row>
    <row r="742" spans="1:22" ht="13.5" x14ac:dyDescent="0.25">
      <c r="A742" s="3">
        <f>RSI!A742</f>
        <v>43083</v>
      </c>
      <c r="B742" s="2">
        <f>RSI!B742</f>
        <v>6.9</v>
      </c>
      <c r="C742" s="2">
        <f>RSI!I742</f>
        <v>55.15532966522926</v>
      </c>
      <c r="D742" s="2">
        <f>MACD!E742</f>
        <v>-2.3154636063525302E-2</v>
      </c>
      <c r="E742" s="2">
        <f>MACD!F742</f>
        <v>-6.7543963333101253E-4</v>
      </c>
      <c r="F742" s="2">
        <f>'Moving Avg'!D742</f>
        <v>6.9</v>
      </c>
      <c r="G742" s="2">
        <f>'Moving Avg'!F742</f>
        <v>6.8630000000000022</v>
      </c>
      <c r="H742" s="2">
        <f>'Moving Avg'!G742</f>
        <v>6.8725999999999967</v>
      </c>
      <c r="I742" s="2">
        <f>'Moving Avg'!H742</f>
        <v>7.0029500000000118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  <c r="M742" s="8">
        <f t="shared" si="110"/>
        <v>25</v>
      </c>
      <c r="N742" s="8">
        <f t="shared" si="111"/>
        <v>100</v>
      </c>
      <c r="O742" s="8">
        <f t="shared" si="112"/>
        <v>0</v>
      </c>
      <c r="P742" s="8">
        <f t="shared" si="113"/>
        <v>33</v>
      </c>
      <c r="Q742" s="9">
        <f t="shared" si="114"/>
        <v>48.7</v>
      </c>
      <c r="R742" s="9">
        <f t="shared" si="115"/>
        <v>33.25</v>
      </c>
      <c r="S742" s="9">
        <f t="shared" si="116"/>
        <v>33.6</v>
      </c>
      <c r="T742" s="9">
        <f t="shared" si="117"/>
        <v>39.5</v>
      </c>
      <c r="U742" s="8">
        <f t="shared" si="118"/>
        <v>38.516666666666673</v>
      </c>
      <c r="V742" s="8">
        <f t="shared" si="119"/>
        <v>38.762500000000003</v>
      </c>
    </row>
    <row r="743" spans="1:22" ht="13.5" x14ac:dyDescent="0.25">
      <c r="A743" s="3">
        <f>RSI!A743</f>
        <v>43084</v>
      </c>
      <c r="B743" s="2">
        <f>RSI!B743</f>
        <v>7</v>
      </c>
      <c r="C743" s="2">
        <f>RSI!I743</f>
        <v>68.292988990493228</v>
      </c>
      <c r="D743" s="2">
        <f>MACD!E743</f>
        <v>-3.7297830587688985E-2</v>
      </c>
      <c r="E743" s="2">
        <f>MACD!F743</f>
        <v>-7.9999178242026077E-3</v>
      </c>
      <c r="F743" s="2">
        <f>'Moving Avg'!D743</f>
        <v>6.92</v>
      </c>
      <c r="G743" s="2">
        <f>'Moving Avg'!F743</f>
        <v>6.8690000000000024</v>
      </c>
      <c r="H743" s="2">
        <f>'Moving Avg'!G743</f>
        <v>6.8765999999999963</v>
      </c>
      <c r="I743" s="2">
        <f>'Moving Avg'!H743</f>
        <v>7.0013000000000121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  <c r="M743" s="8">
        <f t="shared" si="110"/>
        <v>25</v>
      </c>
      <c r="N743" s="8">
        <f t="shared" si="111"/>
        <v>100</v>
      </c>
      <c r="O743" s="8">
        <f t="shared" si="112"/>
        <v>0</v>
      </c>
      <c r="P743" s="8">
        <f t="shared" si="113"/>
        <v>83.5</v>
      </c>
      <c r="Q743" s="9">
        <f t="shared" si="114"/>
        <v>56.274999999999999</v>
      </c>
      <c r="R743" s="9">
        <f t="shared" si="115"/>
        <v>45.875</v>
      </c>
      <c r="S743" s="9">
        <f t="shared" si="116"/>
        <v>56.325000000000003</v>
      </c>
      <c r="T743" s="9">
        <f t="shared" si="117"/>
        <v>52.125</v>
      </c>
      <c r="U743" s="8">
        <f t="shared" si="118"/>
        <v>52.82500000000001</v>
      </c>
      <c r="V743" s="8">
        <f t="shared" si="119"/>
        <v>52.650000000000006</v>
      </c>
    </row>
    <row r="744" spans="1:22" ht="13.5" x14ac:dyDescent="0.25">
      <c r="A744" s="3">
        <f>RSI!A744</f>
        <v>43087</v>
      </c>
      <c r="B744" s="2">
        <f>RSI!B744</f>
        <v>6.98</v>
      </c>
      <c r="C744" s="2">
        <f>RSI!I744</f>
        <v>64.239543955070076</v>
      </c>
      <c r="D744" s="2">
        <f>MACD!E744</f>
        <v>-7.006189660419615E-2</v>
      </c>
      <c r="E744" s="2">
        <f>MACD!F744</f>
        <v>-2.0412313580201319E-2</v>
      </c>
      <c r="F744" s="2">
        <f>'Moving Avg'!D744</f>
        <v>6.9360000000000017</v>
      </c>
      <c r="G744" s="2">
        <f>'Moving Avg'!F744</f>
        <v>6.8740000000000023</v>
      </c>
      <c r="H744" s="2">
        <f>'Moving Avg'!G744</f>
        <v>6.8781999999999961</v>
      </c>
      <c r="I744" s="2">
        <f>'Moving Avg'!H744</f>
        <v>6.9998000000000129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  <c r="M744" s="8">
        <f t="shared" si="110"/>
        <v>25</v>
      </c>
      <c r="N744" s="8">
        <f t="shared" si="111"/>
        <v>100</v>
      </c>
      <c r="O744" s="8">
        <f t="shared" si="112"/>
        <v>0</v>
      </c>
      <c r="P744" s="8">
        <f t="shared" si="113"/>
        <v>83.5</v>
      </c>
      <c r="Q744" s="9">
        <f t="shared" si="114"/>
        <v>56.274999999999999</v>
      </c>
      <c r="R744" s="9">
        <f t="shared" si="115"/>
        <v>45.875</v>
      </c>
      <c r="S744" s="9">
        <f t="shared" si="116"/>
        <v>56.325000000000003</v>
      </c>
      <c r="T744" s="9">
        <f t="shared" si="117"/>
        <v>52.125</v>
      </c>
      <c r="U744" s="8">
        <f t="shared" si="118"/>
        <v>52.82500000000001</v>
      </c>
      <c r="V744" s="8">
        <f t="shared" si="119"/>
        <v>52.650000000000006</v>
      </c>
    </row>
    <row r="745" spans="1:22" ht="13.5" x14ac:dyDescent="0.25">
      <c r="A745" s="3">
        <f>RSI!A745</f>
        <v>43088</v>
      </c>
      <c r="B745" s="2">
        <f>RSI!B745</f>
        <v>6.98</v>
      </c>
      <c r="C745" s="2">
        <f>RSI!I745</f>
        <v>64.239543955070076</v>
      </c>
      <c r="D745" s="2">
        <f>MACD!E745</f>
        <v>-6.4505972296854175E-2</v>
      </c>
      <c r="E745" s="2">
        <f>MACD!F745</f>
        <v>-2.9231045323531893E-2</v>
      </c>
      <c r="F745" s="2">
        <f>'Moving Avg'!D745</f>
        <v>6.9520000000000008</v>
      </c>
      <c r="G745" s="2">
        <f>'Moving Avg'!F745</f>
        <v>6.8790000000000022</v>
      </c>
      <c r="H745" s="2">
        <f>'Moving Avg'!G745</f>
        <v>6.8801999999999968</v>
      </c>
      <c r="I745" s="2">
        <f>'Moving Avg'!H745</f>
        <v>6.998300000000012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  <c r="M745" s="8">
        <f t="shared" si="110"/>
        <v>25</v>
      </c>
      <c r="N745" s="8">
        <f t="shared" si="111"/>
        <v>100</v>
      </c>
      <c r="O745" s="8">
        <f t="shared" si="112"/>
        <v>0</v>
      </c>
      <c r="P745" s="8">
        <f t="shared" si="113"/>
        <v>83.5</v>
      </c>
      <c r="Q745" s="9">
        <f t="shared" si="114"/>
        <v>56.274999999999999</v>
      </c>
      <c r="R745" s="9">
        <f t="shared" si="115"/>
        <v>45.875</v>
      </c>
      <c r="S745" s="9">
        <f t="shared" si="116"/>
        <v>56.325000000000003</v>
      </c>
      <c r="T745" s="9">
        <f t="shared" si="117"/>
        <v>52.125</v>
      </c>
      <c r="U745" s="8">
        <f t="shared" si="118"/>
        <v>52.82500000000001</v>
      </c>
      <c r="V745" s="8">
        <f t="shared" si="119"/>
        <v>52.650000000000006</v>
      </c>
    </row>
    <row r="746" spans="1:22" ht="13.5" x14ac:dyDescent="0.25">
      <c r="A746" s="3">
        <f>RSI!A746</f>
        <v>43089</v>
      </c>
      <c r="B746" s="2">
        <f>RSI!B746</f>
        <v>6.98</v>
      </c>
      <c r="C746" s="2">
        <f>RSI!I746</f>
        <v>64.239543955070076</v>
      </c>
      <c r="D746" s="2">
        <f>MACD!E746</f>
        <v>-6.0329610263503142E-2</v>
      </c>
      <c r="E746" s="2">
        <f>MACD!F746</f>
        <v>-3.5450758311526144E-2</v>
      </c>
      <c r="F746" s="2">
        <f>'Moving Avg'!D746</f>
        <v>6.9680000000000009</v>
      </c>
      <c r="G746" s="2">
        <f>'Moving Avg'!F746</f>
        <v>6.8840000000000021</v>
      </c>
      <c r="H746" s="2">
        <f>'Moving Avg'!G746</f>
        <v>6.8817999999999957</v>
      </c>
      <c r="I746" s="2">
        <f>'Moving Avg'!H746</f>
        <v>6.9968500000000118</v>
      </c>
      <c r="J746" s="6" t="str">
        <f>OBV!F746</f>
        <v>BULLISH</v>
      </c>
      <c r="K746" s="6" t="str">
        <f>OBV!G746</f>
        <v>NEUTRAL</v>
      </c>
      <c r="L746" s="6" t="str">
        <f>OBV!H746</f>
        <v>CONFIRMED BULLISH</v>
      </c>
      <c r="M746" s="8">
        <f t="shared" si="110"/>
        <v>25</v>
      </c>
      <c r="N746" s="8">
        <f t="shared" si="111"/>
        <v>100</v>
      </c>
      <c r="O746" s="8">
        <f t="shared" si="112"/>
        <v>0</v>
      </c>
      <c r="P746" s="8">
        <f t="shared" si="113"/>
        <v>83.5</v>
      </c>
      <c r="Q746" s="9">
        <f t="shared" si="114"/>
        <v>56.274999999999999</v>
      </c>
      <c r="R746" s="9">
        <f t="shared" si="115"/>
        <v>45.875</v>
      </c>
      <c r="S746" s="9">
        <f t="shared" si="116"/>
        <v>56.325000000000003</v>
      </c>
      <c r="T746" s="9">
        <f t="shared" si="117"/>
        <v>52.125</v>
      </c>
      <c r="U746" s="8">
        <f t="shared" si="118"/>
        <v>52.82500000000001</v>
      </c>
      <c r="V746" s="8">
        <f t="shared" si="119"/>
        <v>52.650000000000006</v>
      </c>
    </row>
    <row r="747" spans="1:22" ht="13.5" x14ac:dyDescent="0.25">
      <c r="A747" s="3">
        <f>RSI!A747</f>
        <v>43090</v>
      </c>
      <c r="B747" s="2">
        <f>RSI!B747</f>
        <v>6.99</v>
      </c>
      <c r="C747" s="2">
        <f>RSI!I747</f>
        <v>65.517656210867983</v>
      </c>
      <c r="D747" s="2">
        <f>MACD!E747</f>
        <v>-5.8022436473686767E-2</v>
      </c>
      <c r="E747" s="2">
        <f>MACD!F747</f>
        <v>-3.9965093943958273E-2</v>
      </c>
      <c r="F747" s="2">
        <f>'Moving Avg'!D747</f>
        <v>6.9859999999999998</v>
      </c>
      <c r="G747" s="2">
        <f>'Moving Avg'!F747</f>
        <v>6.8895000000000026</v>
      </c>
      <c r="H747" s="2">
        <f>'Moving Avg'!G747</f>
        <v>6.8845999999999972</v>
      </c>
      <c r="I747" s="2">
        <f>'Moving Avg'!H747</f>
        <v>6.9954500000000133</v>
      </c>
      <c r="J747" s="6" t="str">
        <f>OBV!F747</f>
        <v>BULLISH</v>
      </c>
      <c r="K747" s="6" t="str">
        <f>OBV!G747</f>
        <v>STRONG</v>
      </c>
      <c r="L747" s="6" t="str">
        <f>OBV!H747</f>
        <v>CONFIRMED BULLISH</v>
      </c>
      <c r="M747" s="8">
        <f t="shared" si="110"/>
        <v>25</v>
      </c>
      <c r="N747" s="8">
        <f t="shared" si="111"/>
        <v>45</v>
      </c>
      <c r="O747" s="8">
        <f t="shared" si="112"/>
        <v>0</v>
      </c>
      <c r="P747" s="8">
        <f t="shared" si="113"/>
        <v>100</v>
      </c>
      <c r="Q747" s="9">
        <f t="shared" si="114"/>
        <v>39.5</v>
      </c>
      <c r="R747" s="9">
        <f t="shared" si="115"/>
        <v>39</v>
      </c>
      <c r="S747" s="9">
        <f t="shared" si="116"/>
        <v>55.5</v>
      </c>
      <c r="T747" s="9">
        <f t="shared" si="117"/>
        <v>42.5</v>
      </c>
      <c r="U747" s="8">
        <f t="shared" si="118"/>
        <v>44.666666666666664</v>
      </c>
      <c r="V747" s="8">
        <f t="shared" si="119"/>
        <v>44.125</v>
      </c>
    </row>
    <row r="748" spans="1:22" ht="13.5" x14ac:dyDescent="0.25">
      <c r="A748" s="3">
        <f>RSI!A748</f>
        <v>43091</v>
      </c>
      <c r="B748" s="2">
        <f>RSI!B748</f>
        <v>6.98</v>
      </c>
      <c r="C748" s="2">
        <f>RSI!I748</f>
        <v>63.089332574842842</v>
      </c>
      <c r="D748" s="2">
        <f>MACD!E748</f>
        <v>-5.5838497618716509E-2</v>
      </c>
      <c r="E748" s="2">
        <f>MACD!F748</f>
        <v>-4.313977467890992E-2</v>
      </c>
      <c r="F748" s="2">
        <f>'Moving Avg'!D748</f>
        <v>6.9819999999999993</v>
      </c>
      <c r="G748" s="2">
        <f>'Moving Avg'!F748</f>
        <v>6.8945000000000007</v>
      </c>
      <c r="H748" s="2">
        <f>'Moving Avg'!G748</f>
        <v>6.8871999999999982</v>
      </c>
      <c r="I748" s="2">
        <f>'Moving Avg'!H748</f>
        <v>6.9940000000000122</v>
      </c>
      <c r="J748" s="6" t="str">
        <f>OBV!F748</f>
        <v>BULLISH</v>
      </c>
      <c r="K748" s="6" t="str">
        <f>OBV!G748</f>
        <v>NEUTRAL</v>
      </c>
      <c r="L748" s="6" t="str">
        <f>OBV!H748</f>
        <v>BULLISH DIVERGENCE</v>
      </c>
      <c r="M748" s="8">
        <f t="shared" si="110"/>
        <v>25</v>
      </c>
      <c r="N748" s="8">
        <f t="shared" si="111"/>
        <v>45</v>
      </c>
      <c r="O748" s="8">
        <f t="shared" si="112"/>
        <v>0</v>
      </c>
      <c r="P748" s="8">
        <f t="shared" si="113"/>
        <v>66.5</v>
      </c>
      <c r="Q748" s="9">
        <f t="shared" si="114"/>
        <v>34.475000000000001</v>
      </c>
      <c r="R748" s="9">
        <f t="shared" si="115"/>
        <v>30.625</v>
      </c>
      <c r="S748" s="9">
        <f t="shared" si="116"/>
        <v>40.424999999999997</v>
      </c>
      <c r="T748" s="9">
        <f t="shared" si="117"/>
        <v>34.125</v>
      </c>
      <c r="U748" s="8">
        <f t="shared" si="118"/>
        <v>35.174999999999997</v>
      </c>
      <c r="V748" s="8">
        <f t="shared" si="119"/>
        <v>34.912499999999994</v>
      </c>
    </row>
    <row r="749" spans="1:22" ht="13.5" x14ac:dyDescent="0.25">
      <c r="A749" s="3">
        <f>RSI!A749</f>
        <v>43094</v>
      </c>
      <c r="B749" s="2">
        <f>RSI!B749</f>
        <v>7.08</v>
      </c>
      <c r="C749" s="2">
        <f>RSI!I749</f>
        <v>73.61916457483899</v>
      </c>
      <c r="D749" s="2">
        <f>MACD!E749</f>
        <v>-6.1810186577146098E-2</v>
      </c>
      <c r="E749" s="2">
        <f>MACD!F749</f>
        <v>-4.6873857058557164E-2</v>
      </c>
      <c r="F749" s="2">
        <f>'Moving Avg'!D749</f>
        <v>7.0020000000000007</v>
      </c>
      <c r="G749" s="2">
        <f>'Moving Avg'!F749</f>
        <v>6.9075000000000015</v>
      </c>
      <c r="H749" s="2">
        <f>'Moving Avg'!G749</f>
        <v>6.8917999999999981</v>
      </c>
      <c r="I749" s="2">
        <f>'Moving Avg'!H749</f>
        <v>6.9931000000000116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  <c r="M749" s="8">
        <f t="shared" si="110"/>
        <v>0</v>
      </c>
      <c r="N749" s="8">
        <f t="shared" si="111"/>
        <v>45</v>
      </c>
      <c r="O749" s="8">
        <f t="shared" si="112"/>
        <v>50</v>
      </c>
      <c r="P749" s="8">
        <f t="shared" si="113"/>
        <v>100</v>
      </c>
      <c r="Q749" s="9">
        <f t="shared" si="114"/>
        <v>38.25</v>
      </c>
      <c r="R749" s="9">
        <f t="shared" si="115"/>
        <v>51.5</v>
      </c>
      <c r="S749" s="9">
        <f t="shared" si="116"/>
        <v>64.25</v>
      </c>
      <c r="T749" s="9">
        <f t="shared" si="117"/>
        <v>48.75</v>
      </c>
      <c r="U749" s="8">
        <f t="shared" si="118"/>
        <v>51.333333333333336</v>
      </c>
      <c r="V749" s="8">
        <f t="shared" si="119"/>
        <v>50.6875</v>
      </c>
    </row>
    <row r="750" spans="1:22" ht="13.5" x14ac:dyDescent="0.25">
      <c r="A750" s="3">
        <f>RSI!A750</f>
        <v>43095</v>
      </c>
      <c r="B750" s="2">
        <f>RSI!B750</f>
        <v>7</v>
      </c>
      <c r="C750" s="2">
        <f>RSI!I750</f>
        <v>59.094898256337032</v>
      </c>
      <c r="D750" s="2">
        <f>MACD!E750</f>
        <v>-6.1909826797257317E-2</v>
      </c>
      <c r="E750" s="2">
        <f>MACD!F750</f>
        <v>-4.9881051006297195E-2</v>
      </c>
      <c r="F750" s="2">
        <f>'Moving Avg'!D750</f>
        <v>7.0060000000000002</v>
      </c>
      <c r="G750" s="2">
        <f>'Moving Avg'!F750</f>
        <v>6.916500000000001</v>
      </c>
      <c r="H750" s="2">
        <f>'Moving Avg'!G750</f>
        <v>6.8937999999999988</v>
      </c>
      <c r="I750" s="2">
        <f>'Moving Avg'!H750</f>
        <v>6.9918000000000111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  <c r="M750" s="8">
        <f t="shared" si="110"/>
        <v>25</v>
      </c>
      <c r="N750" s="8">
        <f t="shared" si="111"/>
        <v>45</v>
      </c>
      <c r="O750" s="8">
        <f t="shared" si="112"/>
        <v>50</v>
      </c>
      <c r="P750" s="8">
        <f t="shared" si="113"/>
        <v>100</v>
      </c>
      <c r="Q750" s="9">
        <f t="shared" si="114"/>
        <v>47</v>
      </c>
      <c r="R750" s="9">
        <f t="shared" si="115"/>
        <v>56.5</v>
      </c>
      <c r="S750" s="9">
        <f t="shared" si="116"/>
        <v>68</v>
      </c>
      <c r="T750" s="9">
        <f t="shared" si="117"/>
        <v>55</v>
      </c>
      <c r="U750" s="8">
        <f t="shared" si="118"/>
        <v>57.166666666666664</v>
      </c>
      <c r="V750" s="8">
        <f t="shared" si="119"/>
        <v>56.625</v>
      </c>
    </row>
    <row r="751" spans="1:22" ht="13.5" x14ac:dyDescent="0.25">
      <c r="A751" s="3">
        <f>RSI!A751</f>
        <v>43096</v>
      </c>
      <c r="B751" s="2">
        <f>RSI!B751</f>
        <v>7.16</v>
      </c>
      <c r="C751" s="2">
        <f>RSI!I751</f>
        <v>71.293267203292473</v>
      </c>
      <c r="D751" s="2">
        <f>MACD!E751</f>
        <v>-7.4273820396522083E-2</v>
      </c>
      <c r="E751" s="2">
        <f>MACD!F751</f>
        <v>-5.4759604884342172E-2</v>
      </c>
      <c r="F751" s="2">
        <f>'Moving Avg'!D751</f>
        <v>7.0419999999999998</v>
      </c>
      <c r="G751" s="2">
        <f>'Moving Avg'!F751</f>
        <v>6.9334999999999996</v>
      </c>
      <c r="H751" s="2">
        <f>'Moving Avg'!G751</f>
        <v>6.899799999999999</v>
      </c>
      <c r="I751" s="2">
        <f>'Moving Avg'!H751</f>
        <v>6.9913000000000114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  <c r="M751" s="8">
        <f t="shared" si="110"/>
        <v>0</v>
      </c>
      <c r="N751" s="8">
        <f t="shared" si="111"/>
        <v>45</v>
      </c>
      <c r="O751" s="8">
        <f t="shared" si="112"/>
        <v>50</v>
      </c>
      <c r="P751" s="8">
        <f t="shared" si="113"/>
        <v>100</v>
      </c>
      <c r="Q751" s="9">
        <f t="shared" si="114"/>
        <v>38.25</v>
      </c>
      <c r="R751" s="9">
        <f t="shared" si="115"/>
        <v>51.5</v>
      </c>
      <c r="S751" s="9">
        <f t="shared" si="116"/>
        <v>64.25</v>
      </c>
      <c r="T751" s="9">
        <f t="shared" si="117"/>
        <v>48.75</v>
      </c>
      <c r="U751" s="8">
        <f t="shared" si="118"/>
        <v>51.333333333333336</v>
      </c>
      <c r="V751" s="8">
        <f t="shared" si="119"/>
        <v>50.6875</v>
      </c>
    </row>
    <row r="752" spans="1:22" ht="13.5" x14ac:dyDescent="0.25">
      <c r="A752" s="3">
        <f>RSI!A752</f>
        <v>43097</v>
      </c>
      <c r="B752" s="2">
        <f>RSI!B752</f>
        <v>7.12</v>
      </c>
      <c r="C752" s="2">
        <f>RSI!I752</f>
        <v>65.994704613195893</v>
      </c>
      <c r="D752" s="2">
        <f>MACD!E752</f>
        <v>-8.3114284664931759E-2</v>
      </c>
      <c r="E752" s="2">
        <f>MACD!F752</f>
        <v>-6.0430540840460095E-2</v>
      </c>
      <c r="F752" s="2">
        <f>'Moving Avg'!D752</f>
        <v>7.0680000000000005</v>
      </c>
      <c r="G752" s="2">
        <f>'Moving Avg'!F752</f>
        <v>6.9485000000000001</v>
      </c>
      <c r="H752" s="2">
        <f>'Moving Avg'!G752</f>
        <v>6.9050000000000002</v>
      </c>
      <c r="I752" s="2">
        <f>'Moving Avg'!H752</f>
        <v>6.990650000000012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50</v>
      </c>
      <c r="P752" s="8">
        <f t="shared" si="113"/>
        <v>100</v>
      </c>
      <c r="Q752" s="9">
        <f t="shared" si="114"/>
        <v>66.25</v>
      </c>
      <c r="R752" s="9">
        <f t="shared" si="115"/>
        <v>67.5</v>
      </c>
      <c r="S752" s="9">
        <f t="shared" si="116"/>
        <v>76.25</v>
      </c>
      <c r="T752" s="9">
        <f t="shared" si="117"/>
        <v>68.75</v>
      </c>
      <c r="U752" s="8">
        <f t="shared" si="118"/>
        <v>70</v>
      </c>
      <c r="V752" s="8">
        <f t="shared" si="119"/>
        <v>69.6875</v>
      </c>
    </row>
    <row r="753" spans="1:22" ht="13.5" x14ac:dyDescent="0.25">
      <c r="A753" s="3">
        <f>RSI!A753</f>
        <v>43098</v>
      </c>
      <c r="B753" s="2">
        <f>RSI!B753</f>
        <v>7.33</v>
      </c>
      <c r="C753" s="2">
        <f>RSI!I753</f>
        <v>76.055940330652902</v>
      </c>
      <c r="D753" s="2">
        <f>MACD!E753</f>
        <v>-9.1771465676762531E-2</v>
      </c>
      <c r="E753" s="2">
        <f>MACD!F753</f>
        <v>-6.6698725807720585E-2</v>
      </c>
      <c r="F753" s="2">
        <f>'Moving Avg'!D753</f>
        <v>7.1380000000000008</v>
      </c>
      <c r="G753" s="2">
        <f>'Moving Avg'!F753</f>
        <v>6.9740000000000011</v>
      </c>
      <c r="H753" s="2">
        <f>'Moving Avg'!G753</f>
        <v>6.9144000000000005</v>
      </c>
      <c r="I753" s="2">
        <f>'Moving Avg'!H753</f>
        <v>6.9910500000000129</v>
      </c>
      <c r="J753" s="6" t="str">
        <f>OBV!F753</f>
        <v>BULLISH</v>
      </c>
      <c r="K753" s="6" t="str">
        <f>OBV!G753</f>
        <v>STRONG</v>
      </c>
      <c r="L753" s="6" t="str">
        <f>OBV!H753</f>
        <v>CONFIRMED BULLISH</v>
      </c>
      <c r="M753" s="8">
        <f t="shared" si="110"/>
        <v>0</v>
      </c>
      <c r="N753" s="8">
        <f t="shared" si="111"/>
        <v>100</v>
      </c>
      <c r="O753" s="8">
        <f t="shared" si="112"/>
        <v>50</v>
      </c>
      <c r="P753" s="8">
        <f t="shared" si="113"/>
        <v>100</v>
      </c>
      <c r="Q753" s="9">
        <f t="shared" si="114"/>
        <v>57.5</v>
      </c>
      <c r="R753" s="9">
        <f t="shared" si="115"/>
        <v>62.5</v>
      </c>
      <c r="S753" s="9">
        <f t="shared" si="116"/>
        <v>72.5</v>
      </c>
      <c r="T753" s="9">
        <f t="shared" si="117"/>
        <v>62.5</v>
      </c>
      <c r="U753" s="8">
        <f t="shared" si="118"/>
        <v>64.166666666666671</v>
      </c>
      <c r="V753" s="8">
        <f t="shared" si="119"/>
        <v>63.75</v>
      </c>
    </row>
    <row r="754" spans="1:22" ht="13.5" x14ac:dyDescent="0.25">
      <c r="A754" s="3">
        <f>RSI!A754</f>
        <v>43102</v>
      </c>
      <c r="B754" s="2">
        <f>RSI!B754</f>
        <v>7.43</v>
      </c>
      <c r="C754" s="2">
        <f>RSI!I754</f>
        <v>79.210345228695289</v>
      </c>
      <c r="D754" s="2">
        <f>MACD!E754</f>
        <v>-0.11175334292903116</v>
      </c>
      <c r="E754" s="2">
        <f>MACD!F754</f>
        <v>-7.5709649231982701E-2</v>
      </c>
      <c r="F754" s="2">
        <f>'Moving Avg'!D754</f>
        <v>7.2080000000000002</v>
      </c>
      <c r="G754" s="2">
        <f>'Moving Avg'!F754</f>
        <v>7.0115000000000007</v>
      </c>
      <c r="H754" s="2">
        <f>'Moving Avg'!G754</f>
        <v>6.9258000000000006</v>
      </c>
      <c r="I754" s="2">
        <f>'Moving Avg'!H754</f>
        <v>6.9919500000000134</v>
      </c>
      <c r="J754" s="6" t="str">
        <f>OBV!F754</f>
        <v>BULLISH</v>
      </c>
      <c r="K754" s="6" t="str">
        <f>OBV!G754</f>
        <v>STRONG</v>
      </c>
      <c r="L754" s="6" t="str">
        <f>OBV!H754</f>
        <v>CONFIRMED BULLISH</v>
      </c>
      <c r="M754" s="8">
        <f t="shared" si="110"/>
        <v>0</v>
      </c>
      <c r="N754" s="8">
        <f t="shared" si="111"/>
        <v>100</v>
      </c>
      <c r="O754" s="8">
        <f t="shared" si="112"/>
        <v>50</v>
      </c>
      <c r="P754" s="8">
        <f t="shared" si="113"/>
        <v>100</v>
      </c>
      <c r="Q754" s="9">
        <f t="shared" si="114"/>
        <v>57.5</v>
      </c>
      <c r="R754" s="9">
        <f t="shared" si="115"/>
        <v>62.5</v>
      </c>
      <c r="S754" s="9">
        <f t="shared" si="116"/>
        <v>72.5</v>
      </c>
      <c r="T754" s="9">
        <f t="shared" si="117"/>
        <v>62.5</v>
      </c>
      <c r="U754" s="8">
        <f t="shared" si="118"/>
        <v>64.166666666666671</v>
      </c>
      <c r="V754" s="8">
        <f t="shared" si="119"/>
        <v>63.75</v>
      </c>
    </row>
    <row r="755" spans="1:22" ht="13.5" x14ac:dyDescent="0.25">
      <c r="A755" s="3">
        <f>RSI!A755</f>
        <v>43103</v>
      </c>
      <c r="B755" s="2">
        <f>RSI!B755</f>
        <v>7.41</v>
      </c>
      <c r="C755" s="2">
        <f>RSI!I755</f>
        <v>77.024774982789609</v>
      </c>
      <c r="D755" s="2">
        <f>MACD!E755</f>
        <v>-0.12978184114173086</v>
      </c>
      <c r="E755" s="2">
        <f>MACD!F755</f>
        <v>-8.6524087613932335E-2</v>
      </c>
      <c r="F755" s="2">
        <f>'Moving Avg'!D755</f>
        <v>7.2900000000000009</v>
      </c>
      <c r="G755" s="2">
        <f>'Moving Avg'!F755</f>
        <v>7.0370000000000008</v>
      </c>
      <c r="H755" s="2">
        <f>'Moving Avg'!G755</f>
        <v>6.9372000000000016</v>
      </c>
      <c r="I755" s="2">
        <f>'Moving Avg'!H755</f>
        <v>6.9928000000000132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  <c r="M755" s="8">
        <f t="shared" si="110"/>
        <v>0</v>
      </c>
      <c r="N755" s="8">
        <f t="shared" si="111"/>
        <v>100</v>
      </c>
      <c r="O755" s="8">
        <f t="shared" si="112"/>
        <v>50</v>
      </c>
      <c r="P755" s="8">
        <f t="shared" si="113"/>
        <v>100</v>
      </c>
      <c r="Q755" s="9">
        <f t="shared" si="114"/>
        <v>57.5</v>
      </c>
      <c r="R755" s="9">
        <f t="shared" si="115"/>
        <v>62.5</v>
      </c>
      <c r="S755" s="9">
        <f t="shared" si="116"/>
        <v>72.5</v>
      </c>
      <c r="T755" s="9">
        <f t="shared" si="117"/>
        <v>62.5</v>
      </c>
      <c r="U755" s="8">
        <f t="shared" si="118"/>
        <v>64.166666666666671</v>
      </c>
      <c r="V755" s="8">
        <f t="shared" si="119"/>
        <v>63.75</v>
      </c>
    </row>
    <row r="756" spans="1:22" ht="13.5" x14ac:dyDescent="0.25">
      <c r="A756" s="3">
        <f>RSI!A756</f>
        <v>43104</v>
      </c>
      <c r="B756" s="2">
        <f>RSI!B756</f>
        <v>7.19</v>
      </c>
      <c r="C756" s="2">
        <f>RSI!I756</f>
        <v>58.050466858111719</v>
      </c>
      <c r="D756" s="2">
        <f>MACD!E756</f>
        <v>-0.13103172616716119</v>
      </c>
      <c r="E756" s="2">
        <f>MACD!F756</f>
        <v>-9.5425615324578106E-2</v>
      </c>
      <c r="F756" s="2">
        <f>'Moving Avg'!D756</f>
        <v>7.2959999999999994</v>
      </c>
      <c r="G756" s="2">
        <f>'Moving Avg'!F756</f>
        <v>7.0514999999999999</v>
      </c>
      <c r="H756" s="2">
        <f>'Moving Avg'!G756</f>
        <v>6.9430000000000005</v>
      </c>
      <c r="I756" s="2">
        <f>'Moving Avg'!H756</f>
        <v>6.9925500000000147</v>
      </c>
      <c r="J756" s="6" t="str">
        <f>OBV!F756</f>
        <v>BEARISH</v>
      </c>
      <c r="K756" s="6" t="str">
        <f>OBV!G756</f>
        <v>WEAK</v>
      </c>
      <c r="L756" s="6" t="str">
        <f>OBV!H756</f>
        <v>BEARISH DIVERGENCE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0</v>
      </c>
      <c r="Q756" s="9">
        <f t="shared" si="114"/>
        <v>51.25</v>
      </c>
      <c r="R756" s="9">
        <f t="shared" si="115"/>
        <v>42.5</v>
      </c>
      <c r="S756" s="9">
        <f t="shared" si="116"/>
        <v>31.25</v>
      </c>
      <c r="T756" s="9">
        <f t="shared" si="117"/>
        <v>43.75</v>
      </c>
      <c r="U756" s="8">
        <f t="shared" si="118"/>
        <v>41.666666666666664</v>
      </c>
      <c r="V756" s="8">
        <f t="shared" si="119"/>
        <v>42.1875</v>
      </c>
    </row>
    <row r="757" spans="1:22" ht="13.5" x14ac:dyDescent="0.25">
      <c r="A757" s="3">
        <f>RSI!A757</f>
        <v>43105</v>
      </c>
      <c r="B757" s="2">
        <f>RSI!B757</f>
        <v>7.18</v>
      </c>
      <c r="C757" s="2">
        <f>RSI!I757</f>
        <v>57.358799050319746</v>
      </c>
      <c r="D757" s="2">
        <f>MACD!E757</f>
        <v>-0.13063170188603479</v>
      </c>
      <c r="E757" s="2">
        <f>MACD!F757</f>
        <v>-0.10246683263686945</v>
      </c>
      <c r="F757" s="2">
        <f>'Moving Avg'!D757</f>
        <v>7.3080000000000016</v>
      </c>
      <c r="G757" s="2">
        <f>'Moving Avg'!F757</f>
        <v>7.0655000000000001</v>
      </c>
      <c r="H757" s="2">
        <f>'Moving Avg'!G757</f>
        <v>6.9486000000000017</v>
      </c>
      <c r="I757" s="2">
        <f>'Moving Avg'!H757</f>
        <v>6.9922500000000163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83.5</v>
      </c>
      <c r="Q757" s="9">
        <f t="shared" si="114"/>
        <v>63.774999999999999</v>
      </c>
      <c r="R757" s="9">
        <f t="shared" si="115"/>
        <v>63.375</v>
      </c>
      <c r="S757" s="9">
        <f t="shared" si="116"/>
        <v>68.825000000000003</v>
      </c>
      <c r="T757" s="9">
        <f t="shared" si="117"/>
        <v>64.625</v>
      </c>
      <c r="U757" s="8">
        <f t="shared" si="118"/>
        <v>65.325000000000003</v>
      </c>
      <c r="V757" s="8">
        <f t="shared" si="119"/>
        <v>65.150000000000006</v>
      </c>
    </row>
    <row r="758" spans="1:22" ht="13.5" x14ac:dyDescent="0.25">
      <c r="A758" s="3">
        <f>RSI!A758</f>
        <v>43108</v>
      </c>
      <c r="B758" s="2">
        <f>RSI!B758</f>
        <v>7.39</v>
      </c>
      <c r="C758" s="2">
        <f>RSI!I758</f>
        <v>66.409993778032231</v>
      </c>
      <c r="D758" s="2">
        <f>MACD!E758</f>
        <v>-0.14808887144485539</v>
      </c>
      <c r="E758" s="2">
        <f>MACD!F758</f>
        <v>-0.11159124039846666</v>
      </c>
      <c r="F758" s="2">
        <f>'Moving Avg'!D758</f>
        <v>7.32</v>
      </c>
      <c r="G758" s="2">
        <f>'Moving Avg'!F758</f>
        <v>7.089999999999999</v>
      </c>
      <c r="H758" s="2">
        <f>'Moving Avg'!G758</f>
        <v>6.9584000000000001</v>
      </c>
      <c r="I758" s="2">
        <f>'Moving Avg'!H758</f>
        <v>6.9930000000000163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  <c r="M758" s="8">
        <f t="shared" si="110"/>
        <v>25</v>
      </c>
      <c r="N758" s="8">
        <f t="shared" si="111"/>
        <v>100</v>
      </c>
      <c r="O758" s="8">
        <f t="shared" si="112"/>
        <v>50</v>
      </c>
      <c r="P758" s="8">
        <f t="shared" si="113"/>
        <v>16.5</v>
      </c>
      <c r="Q758" s="9">
        <f t="shared" si="114"/>
        <v>53.725000000000001</v>
      </c>
      <c r="R758" s="9">
        <f t="shared" si="115"/>
        <v>46.625</v>
      </c>
      <c r="S758" s="9">
        <f t="shared" si="116"/>
        <v>38.674999999999997</v>
      </c>
      <c r="T758" s="9">
        <f t="shared" si="117"/>
        <v>47.875</v>
      </c>
      <c r="U758" s="8">
        <f t="shared" si="118"/>
        <v>46.341666666666661</v>
      </c>
      <c r="V758" s="8">
        <f t="shared" si="119"/>
        <v>46.724999999999994</v>
      </c>
    </row>
    <row r="759" spans="1:22" ht="13.5" x14ac:dyDescent="0.25">
      <c r="A759" s="3">
        <f>RSI!A759</f>
        <v>43109</v>
      </c>
      <c r="B759" s="2">
        <f>RSI!B759</f>
        <v>7.32</v>
      </c>
      <c r="C759" s="2">
        <f>RSI!I759</f>
        <v>61.708006739011708</v>
      </c>
      <c r="D759" s="2">
        <f>MACD!E759</f>
        <v>-0.14418108267817686</v>
      </c>
      <c r="E759" s="2">
        <f>MACD!F759</f>
        <v>-0.1181092088544087</v>
      </c>
      <c r="F759" s="2">
        <f>'Moving Avg'!D759</f>
        <v>7.298</v>
      </c>
      <c r="G759" s="2">
        <f>'Moving Avg'!F759</f>
        <v>7.1109999999999998</v>
      </c>
      <c r="H759" s="2">
        <f>'Moving Avg'!G759</f>
        <v>6.9667999999999992</v>
      </c>
      <c r="I759" s="2">
        <f>'Moving Avg'!H759</f>
        <v>6.9934000000000163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0"/>
        <v>25</v>
      </c>
      <c r="N759" s="8">
        <f t="shared" si="111"/>
        <v>100</v>
      </c>
      <c r="O759" s="8">
        <f t="shared" si="112"/>
        <v>50</v>
      </c>
      <c r="P759" s="8">
        <f t="shared" si="113"/>
        <v>16.5</v>
      </c>
      <c r="Q759" s="9">
        <f t="shared" si="114"/>
        <v>53.725000000000001</v>
      </c>
      <c r="R759" s="9">
        <f t="shared" si="115"/>
        <v>46.625</v>
      </c>
      <c r="S759" s="9">
        <f t="shared" si="116"/>
        <v>38.674999999999997</v>
      </c>
      <c r="T759" s="9">
        <f t="shared" si="117"/>
        <v>47.875</v>
      </c>
      <c r="U759" s="8">
        <f t="shared" si="118"/>
        <v>46.341666666666661</v>
      </c>
      <c r="V759" s="8">
        <f t="shared" si="119"/>
        <v>46.724999999999994</v>
      </c>
    </row>
    <row r="760" spans="1:22" ht="13.5" x14ac:dyDescent="0.25">
      <c r="A760" s="3">
        <f>RSI!A760</f>
        <v>43110</v>
      </c>
      <c r="B760" s="2">
        <f>RSI!B760</f>
        <v>7.29</v>
      </c>
      <c r="C760" s="2">
        <f>RSI!I760</f>
        <v>59.755320497488263</v>
      </c>
      <c r="D760" s="2">
        <f>MACD!E760</f>
        <v>-0.15229684837176993</v>
      </c>
      <c r="E760" s="2">
        <f>MACD!F760</f>
        <v>-0.12494673675788096</v>
      </c>
      <c r="F760" s="2">
        <f>'Moving Avg'!D760</f>
        <v>7.2740000000000009</v>
      </c>
      <c r="G760" s="2">
        <f>'Moving Avg'!F760</f>
        <v>7.1304999999999996</v>
      </c>
      <c r="H760" s="2">
        <f>'Moving Avg'!G760</f>
        <v>6.9746000000000006</v>
      </c>
      <c r="I760" s="2">
        <f>'Moving Avg'!H760</f>
        <v>6.9937000000000156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25</v>
      </c>
      <c r="N760" s="8">
        <f t="shared" si="111"/>
        <v>100</v>
      </c>
      <c r="O760" s="8">
        <f t="shared" si="112"/>
        <v>50</v>
      </c>
      <c r="P760" s="8">
        <f t="shared" si="113"/>
        <v>16.5</v>
      </c>
      <c r="Q760" s="9">
        <f t="shared" si="114"/>
        <v>53.725000000000001</v>
      </c>
      <c r="R760" s="9">
        <f t="shared" si="115"/>
        <v>46.625</v>
      </c>
      <c r="S760" s="9">
        <f t="shared" si="116"/>
        <v>38.674999999999997</v>
      </c>
      <c r="T760" s="9">
        <f t="shared" si="117"/>
        <v>47.875</v>
      </c>
      <c r="U760" s="8">
        <f t="shared" si="118"/>
        <v>46.341666666666661</v>
      </c>
      <c r="V760" s="8">
        <f t="shared" si="119"/>
        <v>46.724999999999994</v>
      </c>
    </row>
    <row r="761" spans="1:22" ht="13.5" x14ac:dyDescent="0.25">
      <c r="A761" s="3">
        <f>RSI!A761</f>
        <v>43111</v>
      </c>
      <c r="B761" s="2">
        <f>RSI!B761</f>
        <v>7.25</v>
      </c>
      <c r="C761" s="2">
        <f>RSI!I761</f>
        <v>57.15819535620561</v>
      </c>
      <c r="D761" s="2">
        <f>MACD!E761</f>
        <v>-0.13264627336393797</v>
      </c>
      <c r="E761" s="2">
        <f>MACD!F761</f>
        <v>-0.12648664407909238</v>
      </c>
      <c r="F761" s="2">
        <f>'Moving Avg'!D761</f>
        <v>7.2859999999999996</v>
      </c>
      <c r="G761" s="2">
        <f>'Moving Avg'!F761</f>
        <v>7.1480000000000006</v>
      </c>
      <c r="H761" s="2">
        <f>'Moving Avg'!G761</f>
        <v>6.9816000000000011</v>
      </c>
      <c r="I761" s="2">
        <f>'Moving Avg'!H761</f>
        <v>6.9938500000000143</v>
      </c>
      <c r="J761" s="6" t="str">
        <f>OBV!F761</f>
        <v>BEARISH</v>
      </c>
      <c r="K761" s="6" t="str">
        <f>OBV!G761</f>
        <v>NEUTRAL</v>
      </c>
      <c r="L761" s="6" t="str">
        <f>OBV!H761</f>
        <v>BEARISH DIVERGENCE</v>
      </c>
      <c r="M761" s="8">
        <f t="shared" si="110"/>
        <v>25</v>
      </c>
      <c r="N761" s="8">
        <f t="shared" si="111"/>
        <v>45</v>
      </c>
      <c r="O761" s="8">
        <f t="shared" si="112"/>
        <v>50</v>
      </c>
      <c r="P761" s="8">
        <f t="shared" si="113"/>
        <v>16.5</v>
      </c>
      <c r="Q761" s="9">
        <f t="shared" si="114"/>
        <v>34.475000000000001</v>
      </c>
      <c r="R761" s="9">
        <f t="shared" si="115"/>
        <v>35.625</v>
      </c>
      <c r="S761" s="9">
        <f t="shared" si="116"/>
        <v>30.425000000000001</v>
      </c>
      <c r="T761" s="9">
        <f t="shared" si="117"/>
        <v>34.125</v>
      </c>
      <c r="U761" s="8">
        <f t="shared" si="118"/>
        <v>33.508333333333333</v>
      </c>
      <c r="V761" s="8">
        <f t="shared" si="119"/>
        <v>33.662499999999994</v>
      </c>
    </row>
    <row r="762" spans="1:22" ht="13.5" x14ac:dyDescent="0.25">
      <c r="A762" s="3">
        <f>RSI!A762</f>
        <v>43112</v>
      </c>
      <c r="B762" s="2">
        <f>RSI!B762</f>
        <v>7.19</v>
      </c>
      <c r="C762" s="2">
        <f>RSI!I762</f>
        <v>53.408446474183883</v>
      </c>
      <c r="D762" s="2">
        <f>MACD!E762</f>
        <v>-0.11847392800607626</v>
      </c>
      <c r="E762" s="2">
        <f>MACD!F762</f>
        <v>-0.12488410086448916</v>
      </c>
      <c r="F762" s="2">
        <f>'Moving Avg'!D762</f>
        <v>7.2879999999999994</v>
      </c>
      <c r="G762" s="2">
        <f>'Moving Avg'!F762</f>
        <v>7.1624999999999996</v>
      </c>
      <c r="H762" s="2">
        <f>'Moving Avg'!G762</f>
        <v>6.9874000000000009</v>
      </c>
      <c r="I762" s="2">
        <f>'Moving Avg'!H762</f>
        <v>6.9937000000000147</v>
      </c>
      <c r="J762" s="6" t="str">
        <f>OBV!F762</f>
        <v>BEARISH</v>
      </c>
      <c r="K762" s="6" t="str">
        <f>OBV!G762</f>
        <v>NEUTRAL</v>
      </c>
      <c r="L762" s="6" t="str">
        <f>OBV!H762</f>
        <v>BEARISH DIVERGENCE</v>
      </c>
      <c r="M762" s="8">
        <f t="shared" si="110"/>
        <v>25</v>
      </c>
      <c r="N762" s="8">
        <f t="shared" si="111"/>
        <v>0</v>
      </c>
      <c r="O762" s="8">
        <f t="shared" si="112"/>
        <v>50</v>
      </c>
      <c r="P762" s="8">
        <f t="shared" si="113"/>
        <v>16.5</v>
      </c>
      <c r="Q762" s="9">
        <f t="shared" si="114"/>
        <v>18.725000000000001</v>
      </c>
      <c r="R762" s="9">
        <f t="shared" si="115"/>
        <v>26.625</v>
      </c>
      <c r="S762" s="9">
        <f t="shared" si="116"/>
        <v>23.675000000000001</v>
      </c>
      <c r="T762" s="9">
        <f t="shared" si="117"/>
        <v>22.875</v>
      </c>
      <c r="U762" s="8">
        <f t="shared" si="118"/>
        <v>23.008333333333336</v>
      </c>
      <c r="V762" s="8">
        <f t="shared" si="119"/>
        <v>22.975000000000001</v>
      </c>
    </row>
    <row r="763" spans="1:22" ht="13.5" x14ac:dyDescent="0.25">
      <c r="A763" s="3">
        <f>RSI!A763</f>
        <v>43115</v>
      </c>
      <c r="B763" s="2">
        <f>RSI!B763</f>
        <v>7.15</v>
      </c>
      <c r="C763" s="2">
        <f>RSI!I763</f>
        <v>51.006081112569753</v>
      </c>
      <c r="D763" s="2">
        <f>MACD!E763</f>
        <v>-7.1547173916513884E-2</v>
      </c>
      <c r="E763" s="2">
        <f>MACD!F763</f>
        <v>-0.11421671547489411</v>
      </c>
      <c r="F763" s="2">
        <f>'Moving Avg'!D763</f>
        <v>7.24</v>
      </c>
      <c r="G763" s="2">
        <f>'Moving Avg'!F763</f>
        <v>7.17</v>
      </c>
      <c r="H763" s="2">
        <f>'Moving Avg'!G763</f>
        <v>6.9923999999999999</v>
      </c>
      <c r="I763" s="2">
        <f>'Moving Avg'!H763</f>
        <v>6.9933500000000137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  <c r="M763" s="8">
        <f t="shared" si="110"/>
        <v>25</v>
      </c>
      <c r="N763" s="8">
        <f t="shared" si="111"/>
        <v>0</v>
      </c>
      <c r="O763" s="8">
        <f t="shared" si="112"/>
        <v>50</v>
      </c>
      <c r="P763" s="8">
        <f t="shared" si="113"/>
        <v>16.5</v>
      </c>
      <c r="Q763" s="9">
        <f t="shared" si="114"/>
        <v>18.725000000000001</v>
      </c>
      <c r="R763" s="9">
        <f t="shared" si="115"/>
        <v>26.625</v>
      </c>
      <c r="S763" s="9">
        <f t="shared" si="116"/>
        <v>23.675000000000001</v>
      </c>
      <c r="T763" s="9">
        <f t="shared" si="117"/>
        <v>22.875</v>
      </c>
      <c r="U763" s="8">
        <f t="shared" si="118"/>
        <v>23.008333333333336</v>
      </c>
      <c r="V763" s="8">
        <f t="shared" si="119"/>
        <v>22.975000000000001</v>
      </c>
    </row>
    <row r="764" spans="1:22" ht="13.5" x14ac:dyDescent="0.25">
      <c r="A764" s="3">
        <f>RSI!A764</f>
        <v>43116</v>
      </c>
      <c r="B764" s="2">
        <f>RSI!B764</f>
        <v>7.14</v>
      </c>
      <c r="C764" s="2">
        <f>RSI!I764</f>
        <v>50.395774704985065</v>
      </c>
      <c r="D764" s="2">
        <f>MACD!E764</f>
        <v>-1.5789207904275848E-2</v>
      </c>
      <c r="E764" s="2">
        <f>MACD!F764</f>
        <v>-9.4531213960770452E-2</v>
      </c>
      <c r="F764" s="2">
        <f>'Moving Avg'!D764</f>
        <v>7.2040000000000006</v>
      </c>
      <c r="G764" s="2">
        <f>'Moving Avg'!F764</f>
        <v>7.1779999999999999</v>
      </c>
      <c r="H764" s="2">
        <f>'Moving Avg'!G764</f>
        <v>6.9971999999999994</v>
      </c>
      <c r="I764" s="2">
        <f>'Moving Avg'!H764</f>
        <v>6.9929500000000147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25</v>
      </c>
      <c r="N764" s="8">
        <f t="shared" si="111"/>
        <v>0</v>
      </c>
      <c r="O764" s="8">
        <f t="shared" si="112"/>
        <v>50</v>
      </c>
      <c r="P764" s="8">
        <f t="shared" si="113"/>
        <v>16.5</v>
      </c>
      <c r="Q764" s="9">
        <f t="shared" si="114"/>
        <v>18.725000000000001</v>
      </c>
      <c r="R764" s="9">
        <f t="shared" si="115"/>
        <v>26.625</v>
      </c>
      <c r="S764" s="9">
        <f t="shared" si="116"/>
        <v>23.675000000000001</v>
      </c>
      <c r="T764" s="9">
        <f t="shared" si="117"/>
        <v>22.875</v>
      </c>
      <c r="U764" s="8">
        <f t="shared" si="118"/>
        <v>23.008333333333336</v>
      </c>
      <c r="V764" s="8">
        <f t="shared" si="119"/>
        <v>22.975000000000001</v>
      </c>
    </row>
    <row r="765" spans="1:22" ht="13.5" x14ac:dyDescent="0.25">
      <c r="A765" s="3">
        <f>RSI!A765</f>
        <v>43117</v>
      </c>
      <c r="B765" s="2">
        <f>RSI!B765</f>
        <v>7.16</v>
      </c>
      <c r="C765" s="2">
        <f>RSI!I765</f>
        <v>51.642034745782311</v>
      </c>
      <c r="D765" s="2">
        <f>MACD!E765</f>
        <v>2.6822180941828755E-2</v>
      </c>
      <c r="E765" s="2">
        <f>MACD!F765</f>
        <v>-7.0260534980250616E-2</v>
      </c>
      <c r="F765" s="2">
        <f>'Moving Avg'!D765</f>
        <v>7.1779999999999999</v>
      </c>
      <c r="G765" s="2">
        <f>'Moving Avg'!F765</f>
        <v>7.1869999999999994</v>
      </c>
      <c r="H765" s="2">
        <f>'Moving Avg'!G765</f>
        <v>7.0023999999999997</v>
      </c>
      <c r="I765" s="2">
        <f>'Moving Avg'!H765</f>
        <v>6.9928500000000149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0"/>
        <v>25</v>
      </c>
      <c r="N765" s="8">
        <f t="shared" si="111"/>
        <v>0</v>
      </c>
      <c r="O765" s="8">
        <f t="shared" si="112"/>
        <v>50</v>
      </c>
      <c r="P765" s="8">
        <f t="shared" si="113"/>
        <v>16.5</v>
      </c>
      <c r="Q765" s="9">
        <f t="shared" si="114"/>
        <v>18.725000000000001</v>
      </c>
      <c r="R765" s="9">
        <f t="shared" si="115"/>
        <v>26.625</v>
      </c>
      <c r="S765" s="9">
        <f t="shared" si="116"/>
        <v>23.675000000000001</v>
      </c>
      <c r="T765" s="9">
        <f t="shared" si="117"/>
        <v>22.875</v>
      </c>
      <c r="U765" s="8">
        <f t="shared" si="118"/>
        <v>23.008333333333336</v>
      </c>
      <c r="V765" s="8">
        <f t="shared" si="119"/>
        <v>22.975000000000001</v>
      </c>
    </row>
    <row r="766" spans="1:22" ht="13.5" x14ac:dyDescent="0.25">
      <c r="A766" s="3">
        <f>RSI!A766</f>
        <v>43118</v>
      </c>
      <c r="B766" s="2">
        <f>RSI!B766</f>
        <v>7.16</v>
      </c>
      <c r="C766" s="2">
        <f>RSI!I766</f>
        <v>51.642034745782311</v>
      </c>
      <c r="D766" s="2">
        <f>MACD!E766</f>
        <v>2.8904355326192288E-2</v>
      </c>
      <c r="E766" s="2">
        <f>MACD!F766</f>
        <v>-5.0427556918962037E-2</v>
      </c>
      <c r="F766" s="2">
        <f>'Moving Avg'!D766</f>
        <v>7.1599999999999993</v>
      </c>
      <c r="G766" s="2">
        <f>'Moving Avg'!F766</f>
        <v>7.1960000000000006</v>
      </c>
      <c r="H766" s="2">
        <f>'Moving Avg'!G766</f>
        <v>7.0080000000000009</v>
      </c>
      <c r="I766" s="2">
        <f>'Moving Avg'!H766</f>
        <v>6.9927000000000143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  <c r="M766" s="8">
        <f t="shared" si="110"/>
        <v>25</v>
      </c>
      <c r="N766" s="8">
        <f t="shared" si="111"/>
        <v>0</v>
      </c>
      <c r="O766" s="8">
        <f t="shared" si="112"/>
        <v>50</v>
      </c>
      <c r="P766" s="8">
        <f t="shared" si="113"/>
        <v>16.5</v>
      </c>
      <c r="Q766" s="9">
        <f t="shared" si="114"/>
        <v>18.725000000000001</v>
      </c>
      <c r="R766" s="9">
        <f t="shared" si="115"/>
        <v>26.625</v>
      </c>
      <c r="S766" s="9">
        <f t="shared" si="116"/>
        <v>23.675000000000001</v>
      </c>
      <c r="T766" s="9">
        <f t="shared" si="117"/>
        <v>22.875</v>
      </c>
      <c r="U766" s="8">
        <f t="shared" si="118"/>
        <v>23.008333333333336</v>
      </c>
      <c r="V766" s="8">
        <f t="shared" si="119"/>
        <v>22.975000000000001</v>
      </c>
    </row>
    <row r="767" spans="1:22" ht="13.5" x14ac:dyDescent="0.25">
      <c r="A767" s="3">
        <f>RSI!A767</f>
        <v>43119</v>
      </c>
      <c r="B767" s="2">
        <f>RSI!B767</f>
        <v>7.15</v>
      </c>
      <c r="C767" s="2">
        <f>RSI!I767</f>
        <v>50.900466486821102</v>
      </c>
      <c r="D767" s="2">
        <f>MACD!E767</f>
        <v>2.9750453714782132E-2</v>
      </c>
      <c r="E767" s="2">
        <f>MACD!F767</f>
        <v>-3.43919547922132E-2</v>
      </c>
      <c r="F767" s="2">
        <f>'Moving Avg'!D767</f>
        <v>7.1519999999999992</v>
      </c>
      <c r="G767" s="2">
        <f>'Moving Avg'!F767</f>
        <v>7.2040000000000006</v>
      </c>
      <c r="H767" s="2">
        <f>'Moving Avg'!G767</f>
        <v>7.0134000000000007</v>
      </c>
      <c r="I767" s="2">
        <f>'Moving Avg'!H767</f>
        <v>6.9925000000000139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  <c r="M767" s="8">
        <f t="shared" si="110"/>
        <v>25</v>
      </c>
      <c r="N767" s="8">
        <f t="shared" si="111"/>
        <v>0</v>
      </c>
      <c r="O767" s="8">
        <f t="shared" si="112"/>
        <v>50</v>
      </c>
      <c r="P767" s="8">
        <f t="shared" si="113"/>
        <v>16.5</v>
      </c>
      <c r="Q767" s="9">
        <f t="shared" si="114"/>
        <v>18.725000000000001</v>
      </c>
      <c r="R767" s="9">
        <f t="shared" si="115"/>
        <v>26.625</v>
      </c>
      <c r="S767" s="9">
        <f t="shared" si="116"/>
        <v>23.675000000000001</v>
      </c>
      <c r="T767" s="9">
        <f t="shared" si="117"/>
        <v>22.875</v>
      </c>
      <c r="U767" s="8">
        <f t="shared" si="118"/>
        <v>23.008333333333336</v>
      </c>
      <c r="V767" s="8">
        <f t="shared" si="119"/>
        <v>22.975000000000001</v>
      </c>
    </row>
    <row r="768" spans="1:22" ht="13.5" x14ac:dyDescent="0.25">
      <c r="A768" s="3">
        <f>RSI!A768</f>
        <v>43122</v>
      </c>
      <c r="B768" s="2">
        <f>RSI!B768</f>
        <v>7.09</v>
      </c>
      <c r="C768" s="2">
        <f>RSI!I768</f>
        <v>46.578610878457866</v>
      </c>
      <c r="D768" s="2">
        <f>MACD!E768</f>
        <v>6.7168331897127231E-2</v>
      </c>
      <c r="E768" s="2">
        <f>MACD!F768</f>
        <v>-1.4079897454345115E-2</v>
      </c>
      <c r="F768" s="2">
        <f>'Moving Avg'!D768</f>
        <v>7.1400000000000006</v>
      </c>
      <c r="G768" s="2">
        <f>'Moving Avg'!F768</f>
        <v>7.2095000000000011</v>
      </c>
      <c r="H768" s="2">
        <f>'Moving Avg'!G768</f>
        <v>7.0175999999999998</v>
      </c>
      <c r="I768" s="2">
        <f>'Moving Avg'!H768</f>
        <v>6.9920000000000133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  <c r="M768" s="8">
        <f t="shared" si="110"/>
        <v>25</v>
      </c>
      <c r="N768" s="8">
        <f t="shared" si="111"/>
        <v>0</v>
      </c>
      <c r="O768" s="8">
        <f t="shared" si="112"/>
        <v>50</v>
      </c>
      <c r="P768" s="8">
        <f t="shared" si="113"/>
        <v>16.5</v>
      </c>
      <c r="Q768" s="9">
        <f t="shared" si="114"/>
        <v>18.725000000000001</v>
      </c>
      <c r="R768" s="9">
        <f t="shared" si="115"/>
        <v>26.625</v>
      </c>
      <c r="S768" s="9">
        <f t="shared" si="116"/>
        <v>23.675000000000001</v>
      </c>
      <c r="T768" s="9">
        <f t="shared" si="117"/>
        <v>22.875</v>
      </c>
      <c r="U768" s="8">
        <f t="shared" si="118"/>
        <v>23.008333333333336</v>
      </c>
      <c r="V768" s="8">
        <f t="shared" si="119"/>
        <v>22.975000000000001</v>
      </c>
    </row>
    <row r="769" spans="1:22" ht="13.5" x14ac:dyDescent="0.25">
      <c r="A769" s="3">
        <f>RSI!A769</f>
        <v>43123</v>
      </c>
      <c r="B769" s="2">
        <f>RSI!B769</f>
        <v>7.05</v>
      </c>
      <c r="C769" s="2">
        <f>RSI!I769</f>
        <v>43.902342814833595</v>
      </c>
      <c r="D769" s="2">
        <f>MACD!E769</f>
        <v>9.1331417858826036E-2</v>
      </c>
      <c r="E769" s="2">
        <f>MACD!F769</f>
        <v>7.002365608289117E-3</v>
      </c>
      <c r="F769" s="2">
        <f>'Moving Avg'!D769</f>
        <v>7.1219999999999999</v>
      </c>
      <c r="G769" s="2">
        <f>'Moving Avg'!F769</f>
        <v>7.2080000000000011</v>
      </c>
      <c r="H769" s="2">
        <f>'Moving Avg'!G769</f>
        <v>7.0209999999999999</v>
      </c>
      <c r="I769" s="2">
        <f>'Moving Avg'!H769</f>
        <v>6.991400000000012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  <c r="M769" s="8">
        <f t="shared" si="110"/>
        <v>25</v>
      </c>
      <c r="N769" s="8">
        <f t="shared" si="111"/>
        <v>0</v>
      </c>
      <c r="O769" s="8">
        <f t="shared" si="112"/>
        <v>50</v>
      </c>
      <c r="P769" s="8">
        <f t="shared" si="113"/>
        <v>16.5</v>
      </c>
      <c r="Q769" s="9">
        <f t="shared" si="114"/>
        <v>18.725000000000001</v>
      </c>
      <c r="R769" s="9">
        <f t="shared" si="115"/>
        <v>26.625</v>
      </c>
      <c r="S769" s="9">
        <f t="shared" si="116"/>
        <v>23.675000000000001</v>
      </c>
      <c r="T769" s="9">
        <f t="shared" si="117"/>
        <v>22.875</v>
      </c>
      <c r="U769" s="8">
        <f t="shared" si="118"/>
        <v>23.008333333333336</v>
      </c>
      <c r="V769" s="8">
        <f t="shared" si="119"/>
        <v>22.975000000000001</v>
      </c>
    </row>
    <row r="770" spans="1:22" ht="13.5" x14ac:dyDescent="0.25">
      <c r="A770" s="3">
        <f>RSI!A770</f>
        <v>43124</v>
      </c>
      <c r="B770" s="2">
        <f>RSI!B770</f>
        <v>7.08</v>
      </c>
      <c r="C770" s="2">
        <f>RSI!I770</f>
        <v>46.390242519707044</v>
      </c>
      <c r="D770" s="2">
        <f>MACD!E770</f>
        <v>0.10546111292444404</v>
      </c>
      <c r="E770" s="2">
        <f>MACD!F770</f>
        <v>2.6694115071520107E-2</v>
      </c>
      <c r="F770" s="2">
        <f>'Moving Avg'!D770</f>
        <v>7.1059999999999999</v>
      </c>
      <c r="G770" s="2">
        <f>'Moving Avg'!F770</f>
        <v>7.2120000000000015</v>
      </c>
      <c r="H770" s="2">
        <f>'Moving Avg'!G770</f>
        <v>7.0250000000000004</v>
      </c>
      <c r="I770" s="2">
        <f>'Moving Avg'!H770</f>
        <v>6.9910000000000112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16.5</v>
      </c>
      <c r="Q770" s="9">
        <f t="shared" si="114"/>
        <v>18.725000000000001</v>
      </c>
      <c r="R770" s="9">
        <f t="shared" si="115"/>
        <v>26.625</v>
      </c>
      <c r="S770" s="9">
        <f t="shared" si="116"/>
        <v>23.675000000000001</v>
      </c>
      <c r="T770" s="9">
        <f t="shared" si="117"/>
        <v>22.875</v>
      </c>
      <c r="U770" s="8">
        <f t="shared" si="118"/>
        <v>23.008333333333336</v>
      </c>
      <c r="V770" s="8">
        <f t="shared" si="119"/>
        <v>22.975000000000001</v>
      </c>
    </row>
    <row r="771" spans="1:22" ht="13.5" x14ac:dyDescent="0.25">
      <c r="A771" s="3">
        <f>RSI!A771</f>
        <v>43125</v>
      </c>
      <c r="B771" s="2">
        <f>RSI!B771</f>
        <v>7.07</v>
      </c>
      <c r="C771" s="2">
        <f>RSI!I771</f>
        <v>45.663269032302324</v>
      </c>
      <c r="D771" s="2">
        <f>MACD!E771</f>
        <v>0.11230960777158749</v>
      </c>
      <c r="E771" s="2">
        <f>MACD!F771</f>
        <v>4.3817213611533588E-2</v>
      </c>
      <c r="F771" s="2">
        <f>'Moving Avg'!D771</f>
        <v>7.0879999999999992</v>
      </c>
      <c r="G771" s="2">
        <f>'Moving Avg'!F771</f>
        <v>7.2075000000000005</v>
      </c>
      <c r="H771" s="2">
        <f>'Moving Avg'!G771</f>
        <v>7.0288000000000004</v>
      </c>
      <c r="I771" s="2">
        <f>'Moving Avg'!H771</f>
        <v>6.9905500000000096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25</v>
      </c>
      <c r="N771" s="8">
        <f t="shared" si="121"/>
        <v>0</v>
      </c>
      <c r="O771" s="8">
        <f t="shared" si="122"/>
        <v>50</v>
      </c>
      <c r="P771" s="8">
        <f t="shared" si="123"/>
        <v>16.5</v>
      </c>
      <c r="Q771" s="9">
        <f t="shared" ref="Q771:Q834" si="124">0.35*M771+N771*0.35+O771*0.15+P771*0.15</f>
        <v>18.725000000000001</v>
      </c>
      <c r="R771" s="9">
        <f t="shared" ref="R771:R834" si="125">M771*0.2+N771*0.2+O771*0.35+P771*0.25</f>
        <v>26.625</v>
      </c>
      <c r="S771" s="9">
        <f t="shared" ref="S771:S834" si="126">M771*0.15+N771*0.15+O771*0.25+P771*0.45</f>
        <v>23.675000000000001</v>
      </c>
      <c r="T771" s="9">
        <f t="shared" ref="T771:T834" si="127">0.25*SUM(M771:P771)</f>
        <v>22.875</v>
      </c>
      <c r="U771" s="8">
        <f t="shared" ref="U771:U834" si="128">SUM(Q771:S771)/3</f>
        <v>23.008333333333336</v>
      </c>
      <c r="V771" s="8">
        <f t="shared" ref="V771:V834" si="129">SUM(Q771:T771)/4</f>
        <v>22.975000000000001</v>
      </c>
    </row>
    <row r="772" spans="1:22" ht="13.5" x14ac:dyDescent="0.25">
      <c r="A772" s="3">
        <f>RSI!A772</f>
        <v>43126</v>
      </c>
      <c r="B772" s="2">
        <f>RSI!B772</f>
        <v>7.05</v>
      </c>
      <c r="C772" s="2">
        <f>RSI!I772</f>
        <v>44.172339856375977</v>
      </c>
      <c r="D772" s="2">
        <f>MACD!E772</f>
        <v>0.11069735036953077</v>
      </c>
      <c r="E772" s="2">
        <f>MACD!F772</f>
        <v>5.7193240963133024E-2</v>
      </c>
      <c r="F772" s="2">
        <f>'Moving Avg'!D772</f>
        <v>7.0679999999999996</v>
      </c>
      <c r="G772" s="2">
        <f>'Moving Avg'!F772</f>
        <v>7.2040000000000006</v>
      </c>
      <c r="H772" s="2">
        <f>'Moving Avg'!G772</f>
        <v>7.0322000000000005</v>
      </c>
      <c r="I772" s="2">
        <f>'Moving Avg'!H772</f>
        <v>6.9901000000000089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16.5</v>
      </c>
      <c r="Q772" s="9">
        <f t="shared" si="124"/>
        <v>18.725000000000001</v>
      </c>
      <c r="R772" s="9">
        <f t="shared" si="125"/>
        <v>26.625</v>
      </c>
      <c r="S772" s="9">
        <f t="shared" si="126"/>
        <v>23.675000000000001</v>
      </c>
      <c r="T772" s="9">
        <f t="shared" si="127"/>
        <v>22.875</v>
      </c>
      <c r="U772" s="8">
        <f t="shared" si="128"/>
        <v>23.008333333333336</v>
      </c>
      <c r="V772" s="8">
        <f t="shared" si="129"/>
        <v>22.975000000000001</v>
      </c>
    </row>
    <row r="773" spans="1:22" ht="13.5" x14ac:dyDescent="0.25">
      <c r="A773" s="3">
        <f>RSI!A773</f>
        <v>43129</v>
      </c>
      <c r="B773" s="2">
        <f>RSI!B773</f>
        <v>7.14</v>
      </c>
      <c r="C773" s="2">
        <f>RSI!I773</f>
        <v>51.799134423075515</v>
      </c>
      <c r="D773" s="2">
        <f>MACD!E773</f>
        <v>9.6947606246898133E-2</v>
      </c>
      <c r="E773" s="2">
        <f>MACD!F773</f>
        <v>6.514411401988604E-2</v>
      </c>
      <c r="F773" s="2">
        <f>'Moving Avg'!D773</f>
        <v>7.0780000000000003</v>
      </c>
      <c r="G773" s="2">
        <f>'Moving Avg'!F773</f>
        <v>7.1945000000000006</v>
      </c>
      <c r="H773" s="2">
        <f>'Moving Avg'!G773</f>
        <v>7.0373999999999999</v>
      </c>
      <c r="I773" s="2">
        <f>'Moving Avg'!H773</f>
        <v>6.9901000000000089</v>
      </c>
      <c r="J773" s="6" t="str">
        <f>OBV!F773</f>
        <v>BEARISH</v>
      </c>
      <c r="K773" s="6" t="str">
        <f>OBV!G773</f>
        <v>NEUTRAL</v>
      </c>
      <c r="L773" s="6" t="str">
        <f>OBV!H773</f>
        <v>BEARISH DIVERGENCE</v>
      </c>
      <c r="M773" s="8">
        <f t="shared" si="120"/>
        <v>25</v>
      </c>
      <c r="N773" s="8">
        <f t="shared" si="121"/>
        <v>0</v>
      </c>
      <c r="O773" s="8">
        <f t="shared" si="122"/>
        <v>50</v>
      </c>
      <c r="P773" s="8">
        <f t="shared" si="123"/>
        <v>16.5</v>
      </c>
      <c r="Q773" s="9">
        <f t="shared" si="124"/>
        <v>18.725000000000001</v>
      </c>
      <c r="R773" s="9">
        <f t="shared" si="125"/>
        <v>26.625</v>
      </c>
      <c r="S773" s="9">
        <f t="shared" si="126"/>
        <v>23.675000000000001</v>
      </c>
      <c r="T773" s="9">
        <f t="shared" si="127"/>
        <v>22.875</v>
      </c>
      <c r="U773" s="8">
        <f t="shared" si="128"/>
        <v>23.008333333333336</v>
      </c>
      <c r="V773" s="8">
        <f t="shared" si="129"/>
        <v>22.975000000000001</v>
      </c>
    </row>
    <row r="774" spans="1:22" ht="13.5" x14ac:dyDescent="0.25">
      <c r="A774" s="3">
        <f>RSI!A774</f>
        <v>43130</v>
      </c>
      <c r="B774" s="2">
        <f>RSI!B774</f>
        <v>7</v>
      </c>
      <c r="C774" s="2">
        <f>RSI!I774</f>
        <v>42.152312939679618</v>
      </c>
      <c r="D774" s="2">
        <f>MACD!E774</f>
        <v>9.401606761809056E-2</v>
      </c>
      <c r="E774" s="2">
        <f>MACD!F774</f>
        <v>7.0918504739526947E-2</v>
      </c>
      <c r="F774" s="2">
        <f>'Moving Avg'!D774</f>
        <v>7.0680000000000005</v>
      </c>
      <c r="G774" s="2">
        <f>'Moving Avg'!F774</f>
        <v>7.173</v>
      </c>
      <c r="H774" s="2">
        <f>'Moving Avg'!G774</f>
        <v>7.0398000000000005</v>
      </c>
      <c r="I774" s="2">
        <f>'Moving Avg'!H774</f>
        <v>6.9894000000000087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16.5</v>
      </c>
      <c r="Q774" s="9">
        <f t="shared" si="124"/>
        <v>18.725000000000001</v>
      </c>
      <c r="R774" s="9">
        <f t="shared" si="125"/>
        <v>26.625</v>
      </c>
      <c r="S774" s="9">
        <f t="shared" si="126"/>
        <v>23.675000000000001</v>
      </c>
      <c r="T774" s="9">
        <f t="shared" si="127"/>
        <v>22.875</v>
      </c>
      <c r="U774" s="8">
        <f t="shared" si="128"/>
        <v>23.008333333333336</v>
      </c>
      <c r="V774" s="8">
        <f t="shared" si="129"/>
        <v>22.975000000000001</v>
      </c>
    </row>
    <row r="775" spans="1:22" ht="13.5" x14ac:dyDescent="0.25">
      <c r="A775" s="3">
        <f>RSI!A775</f>
        <v>43131</v>
      </c>
      <c r="B775" s="2">
        <f>RSI!B775</f>
        <v>7.13</v>
      </c>
      <c r="C775" s="2">
        <f>RSI!I775</f>
        <v>51.234217551069825</v>
      </c>
      <c r="D775" s="2">
        <f>MACD!E775</f>
        <v>8.5690604958847061E-2</v>
      </c>
      <c r="E775" s="2">
        <f>MACD!F775</f>
        <v>7.387292478339097E-2</v>
      </c>
      <c r="F775" s="2">
        <f>'Moving Avg'!D775</f>
        <v>7.0780000000000003</v>
      </c>
      <c r="G775" s="2">
        <f>'Moving Avg'!F775</f>
        <v>7.1589999999999989</v>
      </c>
      <c r="H775" s="2">
        <f>'Moving Avg'!G775</f>
        <v>7.0448000000000004</v>
      </c>
      <c r="I775" s="2">
        <f>'Moving Avg'!H775</f>
        <v>6.9893500000000088</v>
      </c>
      <c r="J775" s="6" t="str">
        <f>OBV!F775</f>
        <v>BEARISH</v>
      </c>
      <c r="K775" s="6" t="str">
        <f>OBV!G775</f>
        <v>NEUTRAL</v>
      </c>
      <c r="L775" s="6" t="str">
        <f>OBV!H775</f>
        <v>BEARISH DIVERGENCE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16.5</v>
      </c>
      <c r="Q775" s="9">
        <f t="shared" si="124"/>
        <v>18.725000000000001</v>
      </c>
      <c r="R775" s="9">
        <f t="shared" si="125"/>
        <v>26.625</v>
      </c>
      <c r="S775" s="9">
        <f t="shared" si="126"/>
        <v>23.675000000000001</v>
      </c>
      <c r="T775" s="9">
        <f t="shared" si="127"/>
        <v>22.875</v>
      </c>
      <c r="U775" s="8">
        <f t="shared" si="128"/>
        <v>23.008333333333336</v>
      </c>
      <c r="V775" s="8">
        <f t="shared" si="129"/>
        <v>22.975000000000001</v>
      </c>
    </row>
    <row r="776" spans="1:22" ht="13.5" x14ac:dyDescent="0.25">
      <c r="A776" s="3">
        <f>RSI!A776</f>
        <v>43132</v>
      </c>
      <c r="B776" s="2">
        <f>RSI!B776</f>
        <v>7</v>
      </c>
      <c r="C776" s="2">
        <f>RSI!I776</f>
        <v>43.824632268798382</v>
      </c>
      <c r="D776" s="2">
        <f>MACD!E776</f>
        <v>8.8162785439966029E-2</v>
      </c>
      <c r="E776" s="2">
        <f>MACD!F776</f>
        <v>7.6730896914705984E-2</v>
      </c>
      <c r="F776" s="2">
        <f>'Moving Avg'!D776</f>
        <v>7.0639999999999983</v>
      </c>
      <c r="G776" s="2">
        <f>'Moving Avg'!F776</f>
        <v>7.1494999999999989</v>
      </c>
      <c r="H776" s="2">
        <f>'Moving Avg'!G776</f>
        <v>7.0472000000000001</v>
      </c>
      <c r="I776" s="2">
        <f>'Moving Avg'!H776</f>
        <v>6.9887000000000077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16.5</v>
      </c>
      <c r="Q776" s="9">
        <f t="shared" si="124"/>
        <v>18.725000000000001</v>
      </c>
      <c r="R776" s="9">
        <f t="shared" si="125"/>
        <v>26.625</v>
      </c>
      <c r="S776" s="9">
        <f t="shared" si="126"/>
        <v>23.675000000000001</v>
      </c>
      <c r="T776" s="9">
        <f t="shared" si="127"/>
        <v>22.875</v>
      </c>
      <c r="U776" s="8">
        <f t="shared" si="128"/>
        <v>23.008333333333336</v>
      </c>
      <c r="V776" s="8">
        <f t="shared" si="129"/>
        <v>22.975000000000001</v>
      </c>
    </row>
    <row r="777" spans="1:22" ht="13.5" x14ac:dyDescent="0.25">
      <c r="A777" s="3">
        <f>RSI!A777</f>
        <v>43133</v>
      </c>
      <c r="B777" s="2">
        <f>RSI!B777</f>
        <v>6.99</v>
      </c>
      <c r="C777" s="2">
        <f>RSI!I777</f>
        <v>43.305806834344466</v>
      </c>
      <c r="D777" s="2">
        <f>MACD!E777</f>
        <v>9.012061589736664E-2</v>
      </c>
      <c r="E777" s="2">
        <f>MACD!F777</f>
        <v>7.9408840711238118E-2</v>
      </c>
      <c r="F777" s="2">
        <f>'Moving Avg'!D777</f>
        <v>7.0519999999999996</v>
      </c>
      <c r="G777" s="2">
        <f>'Moving Avg'!F777</f>
        <v>7.1400000000000006</v>
      </c>
      <c r="H777" s="2">
        <f>'Moving Avg'!G777</f>
        <v>7.0494000000000003</v>
      </c>
      <c r="I777" s="2">
        <f>'Moving Avg'!H777</f>
        <v>6.9880000000000075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16.5</v>
      </c>
      <c r="Q777" s="9">
        <f t="shared" si="124"/>
        <v>18.725000000000001</v>
      </c>
      <c r="R777" s="9">
        <f t="shared" si="125"/>
        <v>26.625</v>
      </c>
      <c r="S777" s="9">
        <f t="shared" si="126"/>
        <v>23.675000000000001</v>
      </c>
      <c r="T777" s="9">
        <f t="shared" si="127"/>
        <v>22.875</v>
      </c>
      <c r="U777" s="8">
        <f t="shared" si="128"/>
        <v>23.008333333333336</v>
      </c>
      <c r="V777" s="8">
        <f t="shared" si="129"/>
        <v>22.975000000000001</v>
      </c>
    </row>
    <row r="778" spans="1:22" ht="13.5" x14ac:dyDescent="0.25">
      <c r="A778" s="3">
        <f>RSI!A778</f>
        <v>43136</v>
      </c>
      <c r="B778" s="2">
        <f>RSI!B778</f>
        <v>7</v>
      </c>
      <c r="C778" s="2">
        <f>RSI!I778</f>
        <v>44.019520926549198</v>
      </c>
      <c r="D778" s="2">
        <f>MACD!E778</f>
        <v>8.2479364934961552E-2</v>
      </c>
      <c r="E778" s="2">
        <f>MACD!F778</f>
        <v>8.0022945555982813E-2</v>
      </c>
      <c r="F778" s="2">
        <f>'Moving Avg'!D778</f>
        <v>7.0239999999999991</v>
      </c>
      <c r="G778" s="2">
        <f>'Moving Avg'!F778</f>
        <v>7.1204999999999998</v>
      </c>
      <c r="H778" s="2">
        <f>'Moving Avg'!G778</f>
        <v>7.0517999999999992</v>
      </c>
      <c r="I778" s="2">
        <f>'Moving Avg'!H778</f>
        <v>6.9873500000000073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16.5</v>
      </c>
      <c r="Q778" s="9">
        <f t="shared" si="124"/>
        <v>18.725000000000001</v>
      </c>
      <c r="R778" s="9">
        <f t="shared" si="125"/>
        <v>26.625</v>
      </c>
      <c r="S778" s="9">
        <f t="shared" si="126"/>
        <v>23.675000000000001</v>
      </c>
      <c r="T778" s="9">
        <f t="shared" si="127"/>
        <v>22.875</v>
      </c>
      <c r="U778" s="8">
        <f t="shared" si="128"/>
        <v>23.008333333333336</v>
      </c>
      <c r="V778" s="8">
        <f t="shared" si="129"/>
        <v>22.975000000000001</v>
      </c>
    </row>
    <row r="779" spans="1:22" ht="13.5" x14ac:dyDescent="0.25">
      <c r="A779" s="3">
        <f>RSI!A779</f>
        <v>43137</v>
      </c>
      <c r="B779" s="2">
        <f>RSI!B779</f>
        <v>7</v>
      </c>
      <c r="C779" s="2">
        <f>RSI!I779</f>
        <v>44.019520926549198</v>
      </c>
      <c r="D779" s="2">
        <f>MACD!E779</f>
        <v>7.0424488939516472E-2</v>
      </c>
      <c r="E779" s="2">
        <f>MACD!F779</f>
        <v>7.8103254232689545E-2</v>
      </c>
      <c r="F779" s="2">
        <f>'Moving Avg'!D779</f>
        <v>7.0239999999999991</v>
      </c>
      <c r="G779" s="2">
        <f>'Moving Avg'!F779</f>
        <v>7.1044999999999998</v>
      </c>
      <c r="H779" s="2">
        <f>'Moving Avg'!G779</f>
        <v>7.0553999999999997</v>
      </c>
      <c r="I779" s="2">
        <f>'Moving Avg'!H779</f>
        <v>6.9867000000000052</v>
      </c>
      <c r="J779" s="6" t="str">
        <f>OBV!F779</f>
        <v>BEARISH</v>
      </c>
      <c r="K779" s="6" t="str">
        <f>OBV!G779</f>
        <v>NEUTRAL</v>
      </c>
      <c r="L779" s="6" t="str">
        <f>OBV!H779</f>
        <v>NEUTRAL</v>
      </c>
      <c r="M779" s="8">
        <f t="shared" si="120"/>
        <v>25</v>
      </c>
      <c r="N779" s="8">
        <f t="shared" si="121"/>
        <v>45</v>
      </c>
      <c r="O779" s="8">
        <f t="shared" si="122"/>
        <v>50</v>
      </c>
      <c r="P779" s="8">
        <f t="shared" si="123"/>
        <v>16.5</v>
      </c>
      <c r="Q779" s="9">
        <f t="shared" si="124"/>
        <v>34.475000000000001</v>
      </c>
      <c r="R779" s="9">
        <f t="shared" si="125"/>
        <v>35.625</v>
      </c>
      <c r="S779" s="9">
        <f t="shared" si="126"/>
        <v>30.425000000000001</v>
      </c>
      <c r="T779" s="9">
        <f t="shared" si="127"/>
        <v>34.125</v>
      </c>
      <c r="U779" s="8">
        <f t="shared" si="128"/>
        <v>33.508333333333333</v>
      </c>
      <c r="V779" s="8">
        <f t="shared" si="129"/>
        <v>33.662499999999994</v>
      </c>
    </row>
    <row r="780" spans="1:22" ht="13.5" x14ac:dyDescent="0.25">
      <c r="A780" s="3">
        <f>RSI!A780</f>
        <v>43138</v>
      </c>
      <c r="B780" s="2">
        <f>RSI!B780</f>
        <v>6.8</v>
      </c>
      <c r="C780" s="2">
        <f>RSI!I780</f>
        <v>34.070797555881384</v>
      </c>
      <c r="D780" s="2">
        <f>MACD!E780</f>
        <v>8.0177227245768812E-2</v>
      </c>
      <c r="E780" s="2">
        <f>MACD!F780</f>
        <v>7.8518048835305401E-2</v>
      </c>
      <c r="F780" s="2">
        <f>'Moving Avg'!D780</f>
        <v>6.9580000000000002</v>
      </c>
      <c r="G780" s="2">
        <f>'Moving Avg'!F780</f>
        <v>7.0799999999999983</v>
      </c>
      <c r="H780" s="2">
        <f>'Moving Avg'!G780</f>
        <v>7.0549999999999988</v>
      </c>
      <c r="I780" s="2">
        <f>'Moving Avg'!H780</f>
        <v>6.9850500000000046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16.5</v>
      </c>
      <c r="Q780" s="9">
        <f t="shared" si="124"/>
        <v>11.225</v>
      </c>
      <c r="R780" s="9">
        <f t="shared" si="125"/>
        <v>9.125</v>
      </c>
      <c r="S780" s="9">
        <f t="shared" si="126"/>
        <v>11.175000000000001</v>
      </c>
      <c r="T780" s="9">
        <f t="shared" si="127"/>
        <v>10.375</v>
      </c>
      <c r="U780" s="8">
        <f t="shared" si="128"/>
        <v>10.508333333333335</v>
      </c>
      <c r="V780" s="8">
        <f t="shared" si="129"/>
        <v>10.475000000000001</v>
      </c>
    </row>
    <row r="781" spans="1:22" ht="13.5" x14ac:dyDescent="0.25">
      <c r="A781" s="3">
        <f>RSI!A781</f>
        <v>43139</v>
      </c>
      <c r="B781" s="2">
        <f>RSI!B781</f>
        <v>6.78</v>
      </c>
      <c r="C781" s="2">
        <f>RSI!I781</f>
        <v>33.261244672653376</v>
      </c>
      <c r="D781" s="2">
        <f>MACD!E781</f>
        <v>9.0038464069803759E-2</v>
      </c>
      <c r="E781" s="2">
        <f>MACD!F781</f>
        <v>8.0822131882205078E-2</v>
      </c>
      <c r="F781" s="2">
        <f>'Moving Avg'!D781</f>
        <v>6.9139999999999997</v>
      </c>
      <c r="G781" s="2">
        <f>'Moving Avg'!F781</f>
        <v>7.056499999999998</v>
      </c>
      <c r="H781" s="2">
        <f>'Moving Avg'!G781</f>
        <v>7.054199999999998</v>
      </c>
      <c r="I781" s="2">
        <f>'Moving Avg'!H781</f>
        <v>6.9834000000000049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16.5</v>
      </c>
      <c r="Q781" s="9">
        <f t="shared" si="124"/>
        <v>11.225</v>
      </c>
      <c r="R781" s="9">
        <f t="shared" si="125"/>
        <v>9.125</v>
      </c>
      <c r="S781" s="9">
        <f t="shared" si="126"/>
        <v>11.175000000000001</v>
      </c>
      <c r="T781" s="9">
        <f t="shared" si="127"/>
        <v>10.375</v>
      </c>
      <c r="U781" s="8">
        <f t="shared" si="128"/>
        <v>10.508333333333335</v>
      </c>
      <c r="V781" s="8">
        <f t="shared" si="129"/>
        <v>10.475000000000001</v>
      </c>
    </row>
    <row r="782" spans="1:22" ht="13.5" x14ac:dyDescent="0.25">
      <c r="A782" s="3">
        <f>RSI!A782</f>
        <v>43140</v>
      </c>
      <c r="B782" s="2">
        <f>RSI!B782</f>
        <v>6.7</v>
      </c>
      <c r="C782" s="2">
        <f>RSI!I782</f>
        <v>30.172907170351223</v>
      </c>
      <c r="D782" s="2">
        <f>MACD!E782</f>
        <v>0.10289227110778132</v>
      </c>
      <c r="E782" s="2">
        <f>MACD!F782</f>
        <v>8.5236159727320335E-2</v>
      </c>
      <c r="F782" s="2">
        <f>'Moving Avg'!D782</f>
        <v>6.8559999999999999</v>
      </c>
      <c r="G782" s="2">
        <f>'Moving Avg'!F782</f>
        <v>7.0319999999999983</v>
      </c>
      <c r="H782" s="2">
        <f>'Moving Avg'!G782</f>
        <v>7.0517999999999983</v>
      </c>
      <c r="I782" s="2">
        <f>'Moving Avg'!H782</f>
        <v>6.9814500000000059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16.5</v>
      </c>
      <c r="Q782" s="9">
        <f t="shared" si="124"/>
        <v>11.225</v>
      </c>
      <c r="R782" s="9">
        <f t="shared" si="125"/>
        <v>9.125</v>
      </c>
      <c r="S782" s="9">
        <f t="shared" si="126"/>
        <v>11.175000000000001</v>
      </c>
      <c r="T782" s="9">
        <f t="shared" si="127"/>
        <v>10.375</v>
      </c>
      <c r="U782" s="8">
        <f t="shared" si="128"/>
        <v>10.508333333333335</v>
      </c>
      <c r="V782" s="8">
        <f t="shared" si="129"/>
        <v>10.475000000000001</v>
      </c>
    </row>
    <row r="783" spans="1:22" ht="13.5" x14ac:dyDescent="0.25">
      <c r="A783" s="3">
        <f>RSI!A783</f>
        <v>43143</v>
      </c>
      <c r="B783" s="2">
        <f>RSI!B783</f>
        <v>6.7</v>
      </c>
      <c r="C783" s="2">
        <f>RSI!I783</f>
        <v>30.172907170351223</v>
      </c>
      <c r="D783" s="2">
        <f>MACD!E783</f>
        <v>0.12962511398816101</v>
      </c>
      <c r="E783" s="2">
        <f>MACD!F783</f>
        <v>9.4113950579488473E-2</v>
      </c>
      <c r="F783" s="2">
        <f>'Moving Avg'!D783</f>
        <v>6.7960000000000012</v>
      </c>
      <c r="G783" s="2">
        <f>'Moving Avg'!F783</f>
        <v>7.0094999999999983</v>
      </c>
      <c r="H783" s="2">
        <f>'Moving Avg'!G783</f>
        <v>7.0493999999999994</v>
      </c>
      <c r="I783" s="2">
        <f>'Moving Avg'!H783</f>
        <v>6.979500000000006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16.5</v>
      </c>
      <c r="Q783" s="9">
        <f t="shared" si="124"/>
        <v>11.225</v>
      </c>
      <c r="R783" s="9">
        <f t="shared" si="125"/>
        <v>9.125</v>
      </c>
      <c r="S783" s="9">
        <f t="shared" si="126"/>
        <v>11.175000000000001</v>
      </c>
      <c r="T783" s="9">
        <f t="shared" si="127"/>
        <v>10.375</v>
      </c>
      <c r="U783" s="8">
        <f t="shared" si="128"/>
        <v>10.508333333333335</v>
      </c>
      <c r="V783" s="8">
        <f t="shared" si="129"/>
        <v>10.475000000000001</v>
      </c>
    </row>
    <row r="784" spans="1:22" ht="13.5" x14ac:dyDescent="0.25">
      <c r="A784" s="3">
        <f>RSI!A784</f>
        <v>43144</v>
      </c>
      <c r="B784" s="2">
        <f>RSI!B784</f>
        <v>6.69</v>
      </c>
      <c r="C784" s="2">
        <f>RSI!I784</f>
        <v>29.772154976063533</v>
      </c>
      <c r="D784" s="2">
        <f>MACD!E784</f>
        <v>0.13330896394870706</v>
      </c>
      <c r="E784" s="2">
        <f>MACD!F784</f>
        <v>0.1019529532533322</v>
      </c>
      <c r="F784" s="2">
        <f>'Moving Avg'!D784</f>
        <v>6.734</v>
      </c>
      <c r="G784" s="2">
        <f>'Moving Avg'!F784</f>
        <v>6.9869999999999992</v>
      </c>
      <c r="H784" s="2">
        <f>'Moving Avg'!G784</f>
        <v>7.049599999999999</v>
      </c>
      <c r="I784" s="2">
        <f>'Moving Avg'!H784</f>
        <v>6.9776500000000068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50</v>
      </c>
      <c r="N784" s="8">
        <f t="shared" si="121"/>
        <v>0</v>
      </c>
      <c r="O784" s="8">
        <f t="shared" si="122"/>
        <v>0</v>
      </c>
      <c r="P784" s="8">
        <f t="shared" si="123"/>
        <v>16.5</v>
      </c>
      <c r="Q784" s="9">
        <f t="shared" si="124"/>
        <v>19.975000000000001</v>
      </c>
      <c r="R784" s="9">
        <f t="shared" si="125"/>
        <v>14.125</v>
      </c>
      <c r="S784" s="9">
        <f t="shared" si="126"/>
        <v>14.925000000000001</v>
      </c>
      <c r="T784" s="9">
        <f t="shared" si="127"/>
        <v>16.625</v>
      </c>
      <c r="U784" s="8">
        <f t="shared" si="128"/>
        <v>16.341666666666669</v>
      </c>
      <c r="V784" s="8">
        <f t="shared" si="129"/>
        <v>16.412500000000001</v>
      </c>
    </row>
    <row r="785" spans="1:22" ht="13.5" x14ac:dyDescent="0.25">
      <c r="A785" s="3">
        <f>RSI!A785</f>
        <v>43145</v>
      </c>
      <c r="B785" s="2">
        <f>RSI!B785</f>
        <v>6.69</v>
      </c>
      <c r="C785" s="2">
        <f>RSI!I785</f>
        <v>29.772154976063533</v>
      </c>
      <c r="D785" s="2">
        <f>MACD!E785</f>
        <v>0.15820874424316589</v>
      </c>
      <c r="E785" s="2">
        <f>MACD!F785</f>
        <v>0.11320411145129894</v>
      </c>
      <c r="F785" s="2">
        <f>'Moving Avg'!D785</f>
        <v>6.7120000000000006</v>
      </c>
      <c r="G785" s="2">
        <f>'Moving Avg'!F785</f>
        <v>6.9635000000000007</v>
      </c>
      <c r="H785" s="2">
        <f>'Moving Avg'!G785</f>
        <v>7.0453999999999981</v>
      </c>
      <c r="I785" s="2">
        <f>'Moving Avg'!H785</f>
        <v>6.9758000000000076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  <c r="M785" s="8">
        <f t="shared" si="120"/>
        <v>50</v>
      </c>
      <c r="N785" s="8">
        <f t="shared" si="121"/>
        <v>0</v>
      </c>
      <c r="O785" s="8">
        <f t="shared" si="122"/>
        <v>0</v>
      </c>
      <c r="P785" s="8">
        <f t="shared" si="123"/>
        <v>16.5</v>
      </c>
      <c r="Q785" s="9">
        <f t="shared" si="124"/>
        <v>19.975000000000001</v>
      </c>
      <c r="R785" s="9">
        <f t="shared" si="125"/>
        <v>14.125</v>
      </c>
      <c r="S785" s="9">
        <f t="shared" si="126"/>
        <v>14.925000000000001</v>
      </c>
      <c r="T785" s="9">
        <f t="shared" si="127"/>
        <v>16.625</v>
      </c>
      <c r="U785" s="8">
        <f t="shared" si="128"/>
        <v>16.341666666666669</v>
      </c>
      <c r="V785" s="8">
        <f t="shared" si="129"/>
        <v>16.412500000000001</v>
      </c>
    </row>
    <row r="786" spans="1:22" ht="13.5" x14ac:dyDescent="0.25">
      <c r="A786" s="3">
        <f>RSI!A786</f>
        <v>43146</v>
      </c>
      <c r="B786" s="2">
        <f>RSI!B786</f>
        <v>6.66</v>
      </c>
      <c r="C786" s="2">
        <f>RSI!I786</f>
        <v>28.457111273483278</v>
      </c>
      <c r="D786" s="2">
        <f>MACD!E786</f>
        <v>0.16315063770186633</v>
      </c>
      <c r="E786" s="2">
        <f>MACD!F786</f>
        <v>0.12319341670141243</v>
      </c>
      <c r="F786" s="2">
        <f>'Moving Avg'!D786</f>
        <v>6.6879999999999997</v>
      </c>
      <c r="G786" s="2">
        <f>'Moving Avg'!F786</f>
        <v>6.9384999999999994</v>
      </c>
      <c r="H786" s="2">
        <f>'Moving Avg'!G786</f>
        <v>7.0405999999999995</v>
      </c>
      <c r="I786" s="2">
        <f>'Moving Avg'!H786</f>
        <v>6.9738500000000077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0"/>
        <v>50</v>
      </c>
      <c r="N786" s="8">
        <f t="shared" si="121"/>
        <v>0</v>
      </c>
      <c r="O786" s="8">
        <f t="shared" si="122"/>
        <v>0</v>
      </c>
      <c r="P786" s="8">
        <f t="shared" si="123"/>
        <v>16.5</v>
      </c>
      <c r="Q786" s="9">
        <f t="shared" si="124"/>
        <v>19.975000000000001</v>
      </c>
      <c r="R786" s="9">
        <f t="shared" si="125"/>
        <v>14.125</v>
      </c>
      <c r="S786" s="9">
        <f t="shared" si="126"/>
        <v>14.925000000000001</v>
      </c>
      <c r="T786" s="9">
        <f t="shared" si="127"/>
        <v>16.625</v>
      </c>
      <c r="U786" s="8">
        <f t="shared" si="128"/>
        <v>16.341666666666669</v>
      </c>
      <c r="V786" s="8">
        <f t="shared" si="129"/>
        <v>16.412500000000001</v>
      </c>
    </row>
    <row r="787" spans="1:22" ht="13.5" x14ac:dyDescent="0.25">
      <c r="A787" s="3">
        <f>RSI!A787</f>
        <v>43147</v>
      </c>
      <c r="B787" s="2">
        <f>RSI!B787</f>
        <v>6.68</v>
      </c>
      <c r="C787" s="2">
        <f>RSI!I787</f>
        <v>30.656142205204887</v>
      </c>
      <c r="D787" s="2">
        <f>MACD!E787</f>
        <v>0.1660179258794594</v>
      </c>
      <c r="E787" s="2">
        <f>MACD!F787</f>
        <v>0.13175831853702183</v>
      </c>
      <c r="F787" s="2">
        <f>'Moving Avg'!D787</f>
        <v>6.6840000000000002</v>
      </c>
      <c r="G787" s="2">
        <f>'Moving Avg'!F787</f>
        <v>6.9150000000000009</v>
      </c>
      <c r="H787" s="2">
        <f>'Moving Avg'!G787</f>
        <v>7.0362</v>
      </c>
      <c r="I787" s="2">
        <f>'Moving Avg'!H787</f>
        <v>6.9720500000000074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16.5</v>
      </c>
      <c r="Q787" s="9">
        <f t="shared" si="124"/>
        <v>11.225</v>
      </c>
      <c r="R787" s="9">
        <f t="shared" si="125"/>
        <v>9.125</v>
      </c>
      <c r="S787" s="9">
        <f t="shared" si="126"/>
        <v>11.175000000000001</v>
      </c>
      <c r="T787" s="9">
        <f t="shared" si="127"/>
        <v>10.375</v>
      </c>
      <c r="U787" s="8">
        <f t="shared" si="128"/>
        <v>10.508333333333335</v>
      </c>
      <c r="V787" s="8">
        <f t="shared" si="129"/>
        <v>10.475000000000001</v>
      </c>
    </row>
    <row r="788" spans="1:22" ht="13.5" x14ac:dyDescent="0.25">
      <c r="A788" s="3">
        <f>RSI!A788</f>
        <v>43150</v>
      </c>
      <c r="B788" s="2">
        <f>RSI!B788</f>
        <v>6.68</v>
      </c>
      <c r="C788" s="2">
        <f>RSI!I788</f>
        <v>30.656142205204887</v>
      </c>
      <c r="D788" s="2">
        <f>MACD!E788</f>
        <v>0.17144365962681007</v>
      </c>
      <c r="E788" s="2">
        <f>MACD!F788</f>
        <v>0.1396953867549795</v>
      </c>
      <c r="F788" s="2">
        <f>'Moving Avg'!D788</f>
        <v>6.68</v>
      </c>
      <c r="G788" s="2">
        <f>'Moving Avg'!F788</f>
        <v>6.8945000000000007</v>
      </c>
      <c r="H788" s="2">
        <f>'Moving Avg'!G788</f>
        <v>7.0317999999999996</v>
      </c>
      <c r="I788" s="2">
        <f>'Moving Avg'!H788</f>
        <v>6.9703500000000078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16.5</v>
      </c>
      <c r="Q788" s="9">
        <f t="shared" si="124"/>
        <v>11.225</v>
      </c>
      <c r="R788" s="9">
        <f t="shared" si="125"/>
        <v>9.125</v>
      </c>
      <c r="S788" s="9">
        <f t="shared" si="126"/>
        <v>11.175000000000001</v>
      </c>
      <c r="T788" s="9">
        <f t="shared" si="127"/>
        <v>10.375</v>
      </c>
      <c r="U788" s="8">
        <f t="shared" si="128"/>
        <v>10.508333333333335</v>
      </c>
      <c r="V788" s="8">
        <f t="shared" si="129"/>
        <v>10.475000000000001</v>
      </c>
    </row>
    <row r="789" spans="1:22" ht="13.5" x14ac:dyDescent="0.25">
      <c r="A789" s="3">
        <f>RSI!A789</f>
        <v>43151</v>
      </c>
      <c r="B789" s="2">
        <f>RSI!B789</f>
        <v>6.68</v>
      </c>
      <c r="C789" s="2">
        <f>RSI!I789</f>
        <v>30.656142205204887</v>
      </c>
      <c r="D789" s="2">
        <f>MACD!E789</f>
        <v>0.17738754037328874</v>
      </c>
      <c r="E789" s="2">
        <f>MACD!F789</f>
        <v>0.14723381747864137</v>
      </c>
      <c r="F789" s="2">
        <f>'Moving Avg'!D789</f>
        <v>6.6779999999999999</v>
      </c>
      <c r="G789" s="2">
        <f>'Moving Avg'!F789</f>
        <v>6.8760000000000003</v>
      </c>
      <c r="H789" s="2">
        <f>'Moving Avg'!G789</f>
        <v>7.0274000000000001</v>
      </c>
      <c r="I789" s="2">
        <f>'Moving Avg'!H789</f>
        <v>6.9687000000000072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66.5</v>
      </c>
      <c r="Q789" s="9">
        <f t="shared" si="124"/>
        <v>18.725000000000001</v>
      </c>
      <c r="R789" s="9">
        <f t="shared" si="125"/>
        <v>21.625</v>
      </c>
      <c r="S789" s="9">
        <f t="shared" si="126"/>
        <v>33.674999999999997</v>
      </c>
      <c r="T789" s="9">
        <f t="shared" si="127"/>
        <v>22.875</v>
      </c>
      <c r="U789" s="8">
        <f t="shared" si="128"/>
        <v>24.675000000000001</v>
      </c>
      <c r="V789" s="8">
        <f t="shared" si="129"/>
        <v>24.225000000000001</v>
      </c>
    </row>
    <row r="790" spans="1:22" ht="13.5" x14ac:dyDescent="0.25">
      <c r="A790" s="3">
        <f>RSI!A790</f>
        <v>43152</v>
      </c>
      <c r="B790" s="2">
        <f>RSI!B790</f>
        <v>6.68</v>
      </c>
      <c r="C790" s="2">
        <f>RSI!I790</f>
        <v>30.656142205204901</v>
      </c>
      <c r="D790" s="2">
        <f>MACD!E790</f>
        <v>0.15290040944391148</v>
      </c>
      <c r="E790" s="2">
        <f>MACD!F790</f>
        <v>0.14836713587169539</v>
      </c>
      <c r="F790" s="2">
        <f>'Moving Avg'!D790</f>
        <v>6.6759999999999993</v>
      </c>
      <c r="G790" s="2">
        <f>'Moving Avg'!F790</f>
        <v>6.8560000000000016</v>
      </c>
      <c r="H790" s="2">
        <f>'Moving Avg'!G790</f>
        <v>7.0229999999999997</v>
      </c>
      <c r="I790" s="2">
        <f>'Moving Avg'!H790</f>
        <v>6.9671000000000074</v>
      </c>
      <c r="J790" s="6" t="str">
        <f>OBV!F790</f>
        <v>BULLISH</v>
      </c>
      <c r="K790" s="6" t="str">
        <f>OBV!G790</f>
        <v>NEUTRAL</v>
      </c>
      <c r="L790" s="6" t="str">
        <f>OBV!H790</f>
        <v>BULLISH DIVERGENCE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66.5</v>
      </c>
      <c r="Q790" s="9">
        <f t="shared" si="124"/>
        <v>18.725000000000001</v>
      </c>
      <c r="R790" s="9">
        <f t="shared" si="125"/>
        <v>21.625</v>
      </c>
      <c r="S790" s="9">
        <f t="shared" si="126"/>
        <v>33.674999999999997</v>
      </c>
      <c r="T790" s="9">
        <f t="shared" si="127"/>
        <v>22.875</v>
      </c>
      <c r="U790" s="8">
        <f t="shared" si="128"/>
        <v>24.675000000000001</v>
      </c>
      <c r="V790" s="8">
        <f t="shared" si="129"/>
        <v>24.225000000000001</v>
      </c>
    </row>
    <row r="791" spans="1:22" ht="13.5" x14ac:dyDescent="0.25">
      <c r="A791" s="3">
        <f>RSI!A791</f>
        <v>43153</v>
      </c>
      <c r="B791" s="2">
        <f>RSI!B791</f>
        <v>6.69</v>
      </c>
      <c r="C791" s="2">
        <f>RSI!I791</f>
        <v>32.060557602717324</v>
      </c>
      <c r="D791" s="2">
        <f>MACD!E791</f>
        <v>0.12952273809532411</v>
      </c>
      <c r="E791" s="2">
        <f>MACD!F791</f>
        <v>0.14459825631642115</v>
      </c>
      <c r="F791" s="2">
        <f>'Moving Avg'!D791</f>
        <v>6.6819999999999995</v>
      </c>
      <c r="G791" s="2">
        <f>'Moving Avg'!F791</f>
        <v>6.8370000000000006</v>
      </c>
      <c r="H791" s="2">
        <f>'Moving Avg'!G791</f>
        <v>7.0187999999999997</v>
      </c>
      <c r="I791" s="2">
        <f>'Moving Avg'!H791</f>
        <v>6.9655000000000067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  <c r="M791" s="8">
        <f t="shared" si="120"/>
        <v>25</v>
      </c>
      <c r="N791" s="8">
        <f t="shared" si="121"/>
        <v>45</v>
      </c>
      <c r="O791" s="8">
        <f t="shared" si="122"/>
        <v>0</v>
      </c>
      <c r="P791" s="8">
        <f t="shared" si="123"/>
        <v>83.5</v>
      </c>
      <c r="Q791" s="9">
        <f t="shared" si="124"/>
        <v>37.024999999999999</v>
      </c>
      <c r="R791" s="9">
        <f t="shared" si="125"/>
        <v>34.875</v>
      </c>
      <c r="S791" s="9">
        <f t="shared" si="126"/>
        <v>48.075000000000003</v>
      </c>
      <c r="T791" s="9">
        <f t="shared" si="127"/>
        <v>38.375</v>
      </c>
      <c r="U791" s="8">
        <f t="shared" si="128"/>
        <v>39.991666666666667</v>
      </c>
      <c r="V791" s="8">
        <f t="shared" si="129"/>
        <v>39.587500000000006</v>
      </c>
    </row>
    <row r="792" spans="1:22" ht="13.5" x14ac:dyDescent="0.25">
      <c r="A792" s="3">
        <f>RSI!A792</f>
        <v>43154</v>
      </c>
      <c r="B792" s="2">
        <f>RSI!B792</f>
        <v>6.69</v>
      </c>
      <c r="C792" s="2">
        <f>RSI!I792</f>
        <v>32.060557602717324</v>
      </c>
      <c r="D792" s="2">
        <f>MACD!E792</f>
        <v>9.8448804838221271E-2</v>
      </c>
      <c r="E792" s="2">
        <f>MACD!F792</f>
        <v>0.13536836602078117</v>
      </c>
      <c r="F792" s="2">
        <f>'Moving Avg'!D792</f>
        <v>6.6840000000000002</v>
      </c>
      <c r="G792" s="2">
        <f>'Moving Avg'!F792</f>
        <v>6.819</v>
      </c>
      <c r="H792" s="2">
        <f>'Moving Avg'!G792</f>
        <v>7.0146000000000006</v>
      </c>
      <c r="I792" s="2">
        <f>'Moving Avg'!H792</f>
        <v>6.9639000000000069</v>
      </c>
      <c r="J792" s="6" t="str">
        <f>OBV!F792</f>
        <v>BULLISH</v>
      </c>
      <c r="K792" s="6" t="str">
        <f>OBV!G792</f>
        <v>NEUTRAL</v>
      </c>
      <c r="L792" s="6" t="str">
        <f>OBV!H792</f>
        <v>CONFIRMED BULLISH</v>
      </c>
      <c r="M792" s="8">
        <f t="shared" si="120"/>
        <v>25</v>
      </c>
      <c r="N792" s="8">
        <f t="shared" si="121"/>
        <v>100</v>
      </c>
      <c r="O792" s="8">
        <f t="shared" si="122"/>
        <v>0</v>
      </c>
      <c r="P792" s="8">
        <f t="shared" si="123"/>
        <v>83.5</v>
      </c>
      <c r="Q792" s="9">
        <f t="shared" si="124"/>
        <v>56.274999999999999</v>
      </c>
      <c r="R792" s="9">
        <f t="shared" si="125"/>
        <v>45.875</v>
      </c>
      <c r="S792" s="9">
        <f t="shared" si="126"/>
        <v>56.325000000000003</v>
      </c>
      <c r="T792" s="9">
        <f t="shared" si="127"/>
        <v>52.125</v>
      </c>
      <c r="U792" s="8">
        <f t="shared" si="128"/>
        <v>52.82500000000001</v>
      </c>
      <c r="V792" s="8">
        <f t="shared" si="129"/>
        <v>52.650000000000006</v>
      </c>
    </row>
    <row r="793" spans="1:22" ht="13.5" x14ac:dyDescent="0.25">
      <c r="A793" s="3">
        <f>RSI!A793</f>
        <v>43157</v>
      </c>
      <c r="B793" s="2">
        <f>RSI!B793</f>
        <v>6.69</v>
      </c>
      <c r="C793" s="2">
        <f>RSI!I793</f>
        <v>32.060557602717324</v>
      </c>
      <c r="D793" s="2">
        <f>MACD!E793</f>
        <v>7.3095167046038689E-2</v>
      </c>
      <c r="E793" s="2">
        <f>MACD!F793</f>
        <v>0.12291372622583269</v>
      </c>
      <c r="F793" s="2">
        <f>'Moving Avg'!D793</f>
        <v>6.6859999999999999</v>
      </c>
      <c r="G793" s="2">
        <f>'Moving Avg'!F793</f>
        <v>6.7965</v>
      </c>
      <c r="H793" s="2">
        <f>'Moving Avg'!G793</f>
        <v>7.0084</v>
      </c>
      <c r="I793" s="2">
        <f>'Moving Avg'!H793</f>
        <v>6.9623000000000062</v>
      </c>
      <c r="J793" s="6" t="str">
        <f>OBV!F793</f>
        <v>BULLISH</v>
      </c>
      <c r="K793" s="6" t="str">
        <f>OBV!G793</f>
        <v>NEUTRAL</v>
      </c>
      <c r="L793" s="6" t="str">
        <f>OBV!H793</f>
        <v>CONFIRMED BULLISH</v>
      </c>
      <c r="M793" s="8">
        <f t="shared" si="120"/>
        <v>25</v>
      </c>
      <c r="N793" s="8">
        <f t="shared" si="121"/>
        <v>100</v>
      </c>
      <c r="O793" s="8">
        <f t="shared" si="122"/>
        <v>0</v>
      </c>
      <c r="P793" s="8">
        <f t="shared" si="123"/>
        <v>83.5</v>
      </c>
      <c r="Q793" s="9">
        <f t="shared" si="124"/>
        <v>56.274999999999999</v>
      </c>
      <c r="R793" s="9">
        <f t="shared" si="125"/>
        <v>45.875</v>
      </c>
      <c r="S793" s="9">
        <f t="shared" si="126"/>
        <v>56.325000000000003</v>
      </c>
      <c r="T793" s="9">
        <f t="shared" si="127"/>
        <v>52.125</v>
      </c>
      <c r="U793" s="8">
        <f t="shared" si="128"/>
        <v>52.82500000000001</v>
      </c>
      <c r="V793" s="8">
        <f t="shared" si="129"/>
        <v>52.650000000000006</v>
      </c>
    </row>
    <row r="794" spans="1:22" ht="13.5" x14ac:dyDescent="0.25">
      <c r="A794" s="3">
        <f>RSI!A794</f>
        <v>43158</v>
      </c>
      <c r="B794" s="2">
        <f>RSI!B794</f>
        <v>6.6</v>
      </c>
      <c r="C794" s="2">
        <f>RSI!I794</f>
        <v>26.11520538379223</v>
      </c>
      <c r="D794" s="2">
        <f>MACD!E794</f>
        <v>5.7640377698362499E-2</v>
      </c>
      <c r="E794" s="2">
        <f>MACD!F794</f>
        <v>0.10985905652033866</v>
      </c>
      <c r="F794" s="2">
        <f>'Moving Avg'!D794</f>
        <v>6.67</v>
      </c>
      <c r="G794" s="2">
        <f>'Moving Avg'!F794</f>
        <v>6.7765000000000004</v>
      </c>
      <c r="H794" s="2">
        <f>'Moving Avg'!G794</f>
        <v>7.0008000000000008</v>
      </c>
      <c r="I794" s="2">
        <f>'Moving Avg'!H794</f>
        <v>6.9602500000000056</v>
      </c>
      <c r="J794" s="6" t="str">
        <f>OBV!F794</f>
        <v>BULLISH</v>
      </c>
      <c r="K794" s="6" t="str">
        <f>OBV!G794</f>
        <v>NEUTRAL</v>
      </c>
      <c r="L794" s="6" t="str">
        <f>OBV!H794</f>
        <v>BULLISH DIVERGENCE</v>
      </c>
      <c r="M794" s="8">
        <f t="shared" si="120"/>
        <v>50</v>
      </c>
      <c r="N794" s="8">
        <f t="shared" si="121"/>
        <v>100</v>
      </c>
      <c r="O794" s="8">
        <f t="shared" si="122"/>
        <v>0</v>
      </c>
      <c r="P794" s="8">
        <f t="shared" si="123"/>
        <v>66.5</v>
      </c>
      <c r="Q794" s="9">
        <f t="shared" si="124"/>
        <v>62.475000000000001</v>
      </c>
      <c r="R794" s="9">
        <f t="shared" si="125"/>
        <v>46.625</v>
      </c>
      <c r="S794" s="9">
        <f t="shared" si="126"/>
        <v>52.424999999999997</v>
      </c>
      <c r="T794" s="9">
        <f t="shared" si="127"/>
        <v>54.125</v>
      </c>
      <c r="U794" s="8">
        <f t="shared" si="128"/>
        <v>53.841666666666661</v>
      </c>
      <c r="V794" s="8">
        <f t="shared" si="129"/>
        <v>53.912499999999994</v>
      </c>
    </row>
    <row r="795" spans="1:22" ht="13.5" x14ac:dyDescent="0.25">
      <c r="A795" s="3">
        <f>RSI!A795</f>
        <v>43159</v>
      </c>
      <c r="B795" s="2">
        <f>RSI!B795</f>
        <v>6.67</v>
      </c>
      <c r="C795" s="2">
        <f>RSI!I795</f>
        <v>36.048582156336821</v>
      </c>
      <c r="D795" s="2">
        <f>MACD!E795</f>
        <v>4.0715509945073336E-2</v>
      </c>
      <c r="E795" s="2">
        <f>MACD!F795</f>
        <v>9.6030347205285596E-2</v>
      </c>
      <c r="F795" s="2">
        <f>'Moving Avg'!D795</f>
        <v>6.668000000000001</v>
      </c>
      <c r="G795" s="2">
        <f>'Moving Avg'!F795</f>
        <v>6.7534999999999998</v>
      </c>
      <c r="H795" s="2">
        <f>'Moving Avg'!G795</f>
        <v>6.9946000000000019</v>
      </c>
      <c r="I795" s="2">
        <f>'Moving Avg'!H795</f>
        <v>6.958550000000006</v>
      </c>
      <c r="J795" s="6" t="str">
        <f>OBV!F795</f>
        <v>BULLISH</v>
      </c>
      <c r="K795" s="6" t="str">
        <f>OBV!G795</f>
        <v>NEUTRAL</v>
      </c>
      <c r="L795" s="6" t="str">
        <f>OBV!H795</f>
        <v>BULLISH DIVERGENCE</v>
      </c>
      <c r="M795" s="8">
        <f t="shared" si="120"/>
        <v>25</v>
      </c>
      <c r="N795" s="8">
        <f t="shared" si="121"/>
        <v>100</v>
      </c>
      <c r="O795" s="8">
        <f t="shared" si="122"/>
        <v>0</v>
      </c>
      <c r="P795" s="8">
        <f t="shared" si="123"/>
        <v>66.5</v>
      </c>
      <c r="Q795" s="9">
        <f t="shared" si="124"/>
        <v>53.725000000000001</v>
      </c>
      <c r="R795" s="9">
        <f t="shared" si="125"/>
        <v>41.625</v>
      </c>
      <c r="S795" s="9">
        <f t="shared" si="126"/>
        <v>48.674999999999997</v>
      </c>
      <c r="T795" s="9">
        <f t="shared" si="127"/>
        <v>47.875</v>
      </c>
      <c r="U795" s="8">
        <f t="shared" si="128"/>
        <v>48.008333333333326</v>
      </c>
      <c r="V795" s="8">
        <f t="shared" si="129"/>
        <v>47.974999999999994</v>
      </c>
    </row>
    <row r="796" spans="1:22" ht="13.5" x14ac:dyDescent="0.25">
      <c r="A796" s="3">
        <f>RSI!A796</f>
        <v>43160</v>
      </c>
      <c r="B796" s="2">
        <f>RSI!B796</f>
        <v>6.79</v>
      </c>
      <c r="C796" s="2">
        <f>RSI!I796</f>
        <v>48.765273955659055</v>
      </c>
      <c r="D796" s="2">
        <f>MACD!E796</f>
        <v>1.3714938230159568E-2</v>
      </c>
      <c r="E796" s="2">
        <f>MACD!F796</f>
        <v>7.9567265410260393E-2</v>
      </c>
      <c r="F796" s="2">
        <f>'Moving Avg'!D796</f>
        <v>6.6879999999999997</v>
      </c>
      <c r="G796" s="2">
        <f>'Moving Avg'!F796</f>
        <v>6.7429999999999994</v>
      </c>
      <c r="H796" s="2">
        <f>'Moving Avg'!G796</f>
        <v>6.9908000000000028</v>
      </c>
      <c r="I796" s="2">
        <f>'Moving Avg'!H796</f>
        <v>6.957450000000005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  <c r="M796" s="8">
        <f t="shared" si="120"/>
        <v>25</v>
      </c>
      <c r="N796" s="8">
        <f t="shared" si="121"/>
        <v>100</v>
      </c>
      <c r="O796" s="8">
        <f t="shared" si="122"/>
        <v>0</v>
      </c>
      <c r="P796" s="8">
        <f t="shared" si="123"/>
        <v>83.5</v>
      </c>
      <c r="Q796" s="9">
        <f t="shared" si="124"/>
        <v>56.274999999999999</v>
      </c>
      <c r="R796" s="9">
        <f t="shared" si="125"/>
        <v>45.875</v>
      </c>
      <c r="S796" s="9">
        <f t="shared" si="126"/>
        <v>56.325000000000003</v>
      </c>
      <c r="T796" s="9">
        <f t="shared" si="127"/>
        <v>52.125</v>
      </c>
      <c r="U796" s="8">
        <f t="shared" si="128"/>
        <v>52.82500000000001</v>
      </c>
      <c r="V796" s="8">
        <f t="shared" si="129"/>
        <v>52.650000000000006</v>
      </c>
    </row>
    <row r="797" spans="1:22" ht="13.5" x14ac:dyDescent="0.25">
      <c r="A797" s="3">
        <f>RSI!A797</f>
        <v>43161</v>
      </c>
      <c r="B797" s="2">
        <f>RSI!B797</f>
        <v>6.78</v>
      </c>
      <c r="C797" s="2">
        <f>RSI!I797</f>
        <v>47.910293403396771</v>
      </c>
      <c r="D797" s="2">
        <f>MACD!E797</f>
        <v>-5.2594691046614628E-3</v>
      </c>
      <c r="E797" s="2">
        <f>MACD!F797</f>
        <v>6.2601918507276019E-2</v>
      </c>
      <c r="F797" s="2">
        <f>'Moving Avg'!D797</f>
        <v>6.7060000000000004</v>
      </c>
      <c r="G797" s="2">
        <f>'Moving Avg'!F797</f>
        <v>6.7324999999999999</v>
      </c>
      <c r="H797" s="2">
        <f>'Moving Avg'!G797</f>
        <v>6.9866000000000019</v>
      </c>
      <c r="I797" s="2">
        <f>'Moving Avg'!H797</f>
        <v>6.9563000000000041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  <c r="M797" s="8">
        <f t="shared" si="120"/>
        <v>25</v>
      </c>
      <c r="N797" s="8">
        <f t="shared" si="121"/>
        <v>100</v>
      </c>
      <c r="O797" s="8">
        <f t="shared" si="122"/>
        <v>0</v>
      </c>
      <c r="P797" s="8">
        <f t="shared" si="123"/>
        <v>83.5</v>
      </c>
      <c r="Q797" s="9">
        <f t="shared" si="124"/>
        <v>56.274999999999999</v>
      </c>
      <c r="R797" s="9">
        <f t="shared" si="125"/>
        <v>45.875</v>
      </c>
      <c r="S797" s="9">
        <f t="shared" si="126"/>
        <v>56.325000000000003</v>
      </c>
      <c r="T797" s="9">
        <f t="shared" si="127"/>
        <v>52.125</v>
      </c>
      <c r="U797" s="8">
        <f t="shared" si="128"/>
        <v>52.82500000000001</v>
      </c>
      <c r="V797" s="8">
        <f t="shared" si="129"/>
        <v>52.650000000000006</v>
      </c>
    </row>
    <row r="798" spans="1:22" ht="13.5" x14ac:dyDescent="0.25">
      <c r="A798" s="3">
        <f>RSI!A798</f>
        <v>43164</v>
      </c>
      <c r="B798" s="2">
        <f>RSI!B798</f>
        <v>6.84</v>
      </c>
      <c r="C798" s="2">
        <f>RSI!I798</f>
        <v>53.21090680149603</v>
      </c>
      <c r="D798" s="2">
        <f>MACD!E798</f>
        <v>-2.564956637148974E-2</v>
      </c>
      <c r="E798" s="2">
        <f>MACD!F798</f>
        <v>4.4951621531522865E-2</v>
      </c>
      <c r="F798" s="2">
        <f>'Moving Avg'!D798</f>
        <v>6.7359999999999998</v>
      </c>
      <c r="G798" s="2">
        <f>'Moving Avg'!F798</f>
        <v>6.7245000000000008</v>
      </c>
      <c r="H798" s="2">
        <f>'Moving Avg'!G798</f>
        <v>6.9838000000000022</v>
      </c>
      <c r="I798" s="2">
        <f>'Moving Avg'!H798</f>
        <v>6.9554500000000044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  <c r="M798" s="8">
        <f t="shared" si="120"/>
        <v>25</v>
      </c>
      <c r="N798" s="8">
        <f t="shared" si="121"/>
        <v>100</v>
      </c>
      <c r="O798" s="8">
        <f t="shared" si="122"/>
        <v>0</v>
      </c>
      <c r="P798" s="8">
        <f t="shared" si="123"/>
        <v>83.5</v>
      </c>
      <c r="Q798" s="9">
        <f t="shared" si="124"/>
        <v>56.274999999999999</v>
      </c>
      <c r="R798" s="9">
        <f t="shared" si="125"/>
        <v>45.875</v>
      </c>
      <c r="S798" s="9">
        <f t="shared" si="126"/>
        <v>56.325000000000003</v>
      </c>
      <c r="T798" s="9">
        <f t="shared" si="127"/>
        <v>52.125</v>
      </c>
      <c r="U798" s="8">
        <f t="shared" si="128"/>
        <v>52.82500000000001</v>
      </c>
      <c r="V798" s="8">
        <f t="shared" si="129"/>
        <v>52.650000000000006</v>
      </c>
    </row>
    <row r="799" spans="1:22" ht="13.5" x14ac:dyDescent="0.25">
      <c r="A799" s="3">
        <f>RSI!A799</f>
        <v>43165</v>
      </c>
      <c r="B799" s="2">
        <f>RSI!B799</f>
        <v>6.84</v>
      </c>
      <c r="C799" s="2">
        <f>RSI!I799</f>
        <v>53.210906801496044</v>
      </c>
      <c r="D799" s="2">
        <f>MACD!E799</f>
        <v>-4.3155772875454801E-2</v>
      </c>
      <c r="E799" s="2">
        <f>MACD!F799</f>
        <v>2.7330142650127329E-2</v>
      </c>
      <c r="F799" s="2">
        <f>'Moving Avg'!D799</f>
        <v>6.7840000000000007</v>
      </c>
      <c r="G799" s="2">
        <f>'Moving Avg'!F799</f>
        <v>6.7165000000000008</v>
      </c>
      <c r="H799" s="2">
        <f>'Moving Avg'!G799</f>
        <v>6.979000000000001</v>
      </c>
      <c r="I799" s="2">
        <f>'Moving Avg'!H799</f>
        <v>6.9546000000000028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  <c r="M799" s="8">
        <f t="shared" si="120"/>
        <v>25</v>
      </c>
      <c r="N799" s="8">
        <f t="shared" si="121"/>
        <v>100</v>
      </c>
      <c r="O799" s="8">
        <f t="shared" si="122"/>
        <v>0</v>
      </c>
      <c r="P799" s="8">
        <f t="shared" si="123"/>
        <v>83.5</v>
      </c>
      <c r="Q799" s="9">
        <f t="shared" si="124"/>
        <v>56.274999999999999</v>
      </c>
      <c r="R799" s="9">
        <f t="shared" si="125"/>
        <v>45.875</v>
      </c>
      <c r="S799" s="9">
        <f t="shared" si="126"/>
        <v>56.325000000000003</v>
      </c>
      <c r="T799" s="9">
        <f t="shared" si="127"/>
        <v>52.125</v>
      </c>
      <c r="U799" s="8">
        <f t="shared" si="128"/>
        <v>52.82500000000001</v>
      </c>
      <c r="V799" s="8">
        <f t="shared" si="129"/>
        <v>52.650000000000006</v>
      </c>
    </row>
    <row r="800" spans="1:22" ht="13.5" x14ac:dyDescent="0.25">
      <c r="A800" s="3">
        <f>RSI!A800</f>
        <v>43166</v>
      </c>
      <c r="B800" s="2">
        <f>RSI!B800</f>
        <v>6.84</v>
      </c>
      <c r="C800" s="2">
        <f>RSI!I800</f>
        <v>53.210906801496044</v>
      </c>
      <c r="D800" s="2">
        <f>MACD!E800</f>
        <v>-5.8203019875708861E-2</v>
      </c>
      <c r="E800" s="2">
        <f>MACD!F800</f>
        <v>1.0223510144960091E-2</v>
      </c>
      <c r="F800" s="2">
        <f>'Moving Avg'!D800</f>
        <v>6.8180000000000005</v>
      </c>
      <c r="G800" s="2">
        <f>'Moving Avg'!F800</f>
        <v>6.7185000000000006</v>
      </c>
      <c r="H800" s="2">
        <f>'Moving Avg'!G800</f>
        <v>6.9757999999999996</v>
      </c>
      <c r="I800" s="2">
        <f>'Moving Avg'!H800</f>
        <v>6.9538000000000038</v>
      </c>
      <c r="J800" s="6" t="str">
        <f>OBV!F800</f>
        <v>BEARISH</v>
      </c>
      <c r="K800" s="6" t="str">
        <f>OBV!G800</f>
        <v>NEUTRAL</v>
      </c>
      <c r="L800" s="6" t="str">
        <f>OBV!H800</f>
        <v>BEARISH DIVERGENCE</v>
      </c>
      <c r="M800" s="8">
        <f t="shared" si="120"/>
        <v>25</v>
      </c>
      <c r="N800" s="8">
        <f t="shared" si="121"/>
        <v>100</v>
      </c>
      <c r="O800" s="8">
        <f t="shared" si="122"/>
        <v>0</v>
      </c>
      <c r="P800" s="8">
        <f t="shared" si="123"/>
        <v>16.5</v>
      </c>
      <c r="Q800" s="9">
        <f t="shared" si="124"/>
        <v>46.225000000000001</v>
      </c>
      <c r="R800" s="9">
        <f t="shared" si="125"/>
        <v>29.125</v>
      </c>
      <c r="S800" s="9">
        <f t="shared" si="126"/>
        <v>26.175000000000001</v>
      </c>
      <c r="T800" s="9">
        <f t="shared" si="127"/>
        <v>35.375</v>
      </c>
      <c r="U800" s="8">
        <f t="shared" si="128"/>
        <v>33.841666666666661</v>
      </c>
      <c r="V800" s="8">
        <f t="shared" si="129"/>
        <v>34.224999999999994</v>
      </c>
    </row>
    <row r="801" spans="1:22" ht="13.5" x14ac:dyDescent="0.25">
      <c r="A801" s="3">
        <f>RSI!A801</f>
        <v>43167</v>
      </c>
      <c r="B801" s="2">
        <f>RSI!B801</f>
        <v>6.8</v>
      </c>
      <c r="C801" s="2">
        <f>RSI!I801</f>
        <v>49.054519265481744</v>
      </c>
      <c r="D801" s="2">
        <f>MACD!E801</f>
        <v>-6.6650828552537789E-2</v>
      </c>
      <c r="E801" s="2">
        <f>MACD!F801</f>
        <v>-5.1513575945394859E-3</v>
      </c>
      <c r="F801" s="2">
        <f>'Moving Avg'!D801</f>
        <v>6.82</v>
      </c>
      <c r="G801" s="2">
        <f>'Moving Avg'!F801</f>
        <v>6.7195000000000009</v>
      </c>
      <c r="H801" s="2">
        <f>'Moving Avg'!G801</f>
        <v>6.9685999999999986</v>
      </c>
      <c r="I801" s="2">
        <f>'Moving Avg'!H801</f>
        <v>6.9528000000000034</v>
      </c>
      <c r="J801" s="6" t="str">
        <f>OBV!F801</f>
        <v>BEARISH</v>
      </c>
      <c r="K801" s="6" t="str">
        <f>OBV!G801</f>
        <v>NEUTRAL</v>
      </c>
      <c r="L801" s="6" t="str">
        <f>OBV!H801</f>
        <v>BEARISH DIVERGENCE</v>
      </c>
      <c r="M801" s="8">
        <f t="shared" si="120"/>
        <v>25</v>
      </c>
      <c r="N801" s="8">
        <f t="shared" si="121"/>
        <v>100</v>
      </c>
      <c r="O801" s="8">
        <f t="shared" si="122"/>
        <v>0</v>
      </c>
      <c r="P801" s="8">
        <f t="shared" si="123"/>
        <v>16.5</v>
      </c>
      <c r="Q801" s="9">
        <f t="shared" si="124"/>
        <v>46.225000000000001</v>
      </c>
      <c r="R801" s="9">
        <f t="shared" si="125"/>
        <v>29.125</v>
      </c>
      <c r="S801" s="9">
        <f t="shared" si="126"/>
        <v>26.175000000000001</v>
      </c>
      <c r="T801" s="9">
        <f t="shared" si="127"/>
        <v>35.375</v>
      </c>
      <c r="U801" s="8">
        <f t="shared" si="128"/>
        <v>33.841666666666661</v>
      </c>
      <c r="V801" s="8">
        <f t="shared" si="129"/>
        <v>34.224999999999994</v>
      </c>
    </row>
    <row r="802" spans="1:22" ht="13.5" x14ac:dyDescent="0.25">
      <c r="A802" s="3">
        <f>RSI!A802</f>
        <v>43168</v>
      </c>
      <c r="B802" s="2">
        <f>RSI!B802</f>
        <v>6.8</v>
      </c>
      <c r="C802" s="2">
        <f>RSI!I802</f>
        <v>49.054519265481737</v>
      </c>
      <c r="D802" s="2">
        <f>MACD!E802</f>
        <v>-7.3763489726092146E-2</v>
      </c>
      <c r="E802" s="2">
        <f>MACD!F802</f>
        <v>-1.8873784020850021E-2</v>
      </c>
      <c r="F802" s="2">
        <f>'Moving Avg'!D802</f>
        <v>6.8239999999999998</v>
      </c>
      <c r="G802" s="2">
        <f>'Moving Avg'!F802</f>
        <v>6.7245000000000008</v>
      </c>
      <c r="H802" s="2">
        <f>'Moving Avg'!G802</f>
        <v>6.9621999999999993</v>
      </c>
      <c r="I802" s="2">
        <f>'Moving Avg'!H802</f>
        <v>6.9518000000000031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  <c r="M802" s="8">
        <f t="shared" si="120"/>
        <v>25</v>
      </c>
      <c r="N802" s="8">
        <f t="shared" si="121"/>
        <v>100</v>
      </c>
      <c r="O802" s="8">
        <f t="shared" si="122"/>
        <v>0</v>
      </c>
      <c r="P802" s="8">
        <f t="shared" si="123"/>
        <v>83.5</v>
      </c>
      <c r="Q802" s="9">
        <f t="shared" si="124"/>
        <v>56.274999999999999</v>
      </c>
      <c r="R802" s="9">
        <f t="shared" si="125"/>
        <v>45.875</v>
      </c>
      <c r="S802" s="9">
        <f t="shared" si="126"/>
        <v>56.325000000000003</v>
      </c>
      <c r="T802" s="9">
        <f t="shared" si="127"/>
        <v>52.125</v>
      </c>
      <c r="U802" s="8">
        <f t="shared" si="128"/>
        <v>52.82500000000001</v>
      </c>
      <c r="V802" s="8">
        <f t="shared" si="129"/>
        <v>52.650000000000006</v>
      </c>
    </row>
    <row r="803" spans="1:22" ht="13.5" x14ac:dyDescent="0.25">
      <c r="A803" s="3">
        <f>RSI!A803</f>
        <v>43171</v>
      </c>
      <c r="B803" s="2">
        <f>RSI!B803</f>
        <v>6.79</v>
      </c>
      <c r="C803" s="2">
        <f>RSI!I803</f>
        <v>47.968149393577185</v>
      </c>
      <c r="D803" s="2">
        <f>MACD!E803</f>
        <v>-7.9008298454932735E-2</v>
      </c>
      <c r="E803" s="2">
        <f>MACD!F803</f>
        <v>-3.0900686907666564E-2</v>
      </c>
      <c r="F803" s="2">
        <f>'Moving Avg'!D803</f>
        <v>6.8140000000000001</v>
      </c>
      <c r="G803" s="2">
        <f>'Moving Avg'!F803</f>
        <v>6.729000000000001</v>
      </c>
      <c r="H803" s="2">
        <f>'Moving Avg'!G803</f>
        <v>6.9513999999999996</v>
      </c>
      <c r="I803" s="2">
        <f>'Moving Avg'!H803</f>
        <v>6.9507500000000029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0"/>
        <v>25</v>
      </c>
      <c r="N803" s="8">
        <f t="shared" si="121"/>
        <v>100</v>
      </c>
      <c r="O803" s="8">
        <f t="shared" si="122"/>
        <v>0</v>
      </c>
      <c r="P803" s="8">
        <f t="shared" si="123"/>
        <v>16.5</v>
      </c>
      <c r="Q803" s="9">
        <f t="shared" si="124"/>
        <v>46.225000000000001</v>
      </c>
      <c r="R803" s="9">
        <f t="shared" si="125"/>
        <v>29.125</v>
      </c>
      <c r="S803" s="9">
        <f t="shared" si="126"/>
        <v>26.175000000000001</v>
      </c>
      <c r="T803" s="9">
        <f t="shared" si="127"/>
        <v>35.375</v>
      </c>
      <c r="U803" s="8">
        <f t="shared" si="128"/>
        <v>33.841666666666661</v>
      </c>
      <c r="V803" s="8">
        <f t="shared" si="129"/>
        <v>34.224999999999994</v>
      </c>
    </row>
    <row r="804" spans="1:22" ht="13.5" x14ac:dyDescent="0.25">
      <c r="A804" s="3">
        <f>RSI!A804</f>
        <v>43172</v>
      </c>
      <c r="B804" s="2">
        <f>RSI!B804</f>
        <v>6.78</v>
      </c>
      <c r="C804" s="2">
        <f>RSI!I804</f>
        <v>46.850771388855541</v>
      </c>
      <c r="D804" s="2">
        <f>MACD!E804</f>
        <v>-9.6462113858384768E-2</v>
      </c>
      <c r="E804" s="2">
        <f>MACD!F804</f>
        <v>-4.4012972297810204E-2</v>
      </c>
      <c r="F804" s="2">
        <f>'Moving Avg'!D804</f>
        <v>6.8019999999999996</v>
      </c>
      <c r="G804" s="2">
        <f>'Moving Avg'!F804</f>
        <v>6.7335000000000012</v>
      </c>
      <c r="H804" s="2">
        <f>'Moving Avg'!G804</f>
        <v>6.9384000000000006</v>
      </c>
      <c r="I804" s="2">
        <f>'Moving Avg'!H804</f>
        <v>6.9496500000000028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  <c r="M804" s="8">
        <f t="shared" si="120"/>
        <v>25</v>
      </c>
      <c r="N804" s="8">
        <f t="shared" si="121"/>
        <v>100</v>
      </c>
      <c r="O804" s="8">
        <f t="shared" si="122"/>
        <v>0</v>
      </c>
      <c r="P804" s="8">
        <f t="shared" si="123"/>
        <v>16.5</v>
      </c>
      <c r="Q804" s="9">
        <f t="shared" si="124"/>
        <v>46.225000000000001</v>
      </c>
      <c r="R804" s="9">
        <f t="shared" si="125"/>
        <v>29.125</v>
      </c>
      <c r="S804" s="9">
        <f t="shared" si="126"/>
        <v>26.175000000000001</v>
      </c>
      <c r="T804" s="9">
        <f t="shared" si="127"/>
        <v>35.375</v>
      </c>
      <c r="U804" s="8">
        <f t="shared" si="128"/>
        <v>33.841666666666661</v>
      </c>
      <c r="V804" s="8">
        <f t="shared" si="129"/>
        <v>34.224999999999994</v>
      </c>
    </row>
    <row r="805" spans="1:22" ht="13.5" x14ac:dyDescent="0.25">
      <c r="A805" s="3">
        <f>RSI!A805</f>
        <v>43173</v>
      </c>
      <c r="B805" s="2">
        <f>RSI!B805</f>
        <v>6.78</v>
      </c>
      <c r="C805" s="2">
        <f>RSI!I805</f>
        <v>46.850771388855541</v>
      </c>
      <c r="D805" s="2">
        <f>MACD!E805</f>
        <v>-0.1003195234894827</v>
      </c>
      <c r="E805" s="2">
        <f>MACD!F805</f>
        <v>-5.5274282536144706E-2</v>
      </c>
      <c r="F805" s="2">
        <f>'Moving Avg'!D805</f>
        <v>6.7900000000000009</v>
      </c>
      <c r="G805" s="2">
        <f>'Moving Avg'!F805</f>
        <v>6.7379999999999995</v>
      </c>
      <c r="H805" s="2">
        <f>'Moving Avg'!G805</f>
        <v>6.9257999999999988</v>
      </c>
      <c r="I805" s="2">
        <f>'Moving Avg'!H805</f>
        <v>6.9476000000000031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  <c r="M805" s="8">
        <f t="shared" si="120"/>
        <v>25</v>
      </c>
      <c r="N805" s="8">
        <f t="shared" si="121"/>
        <v>100</v>
      </c>
      <c r="O805" s="8">
        <f t="shared" si="122"/>
        <v>0</v>
      </c>
      <c r="P805" s="8">
        <f t="shared" si="123"/>
        <v>16.5</v>
      </c>
      <c r="Q805" s="9">
        <f t="shared" si="124"/>
        <v>46.225000000000001</v>
      </c>
      <c r="R805" s="9">
        <f t="shared" si="125"/>
        <v>29.125</v>
      </c>
      <c r="S805" s="9">
        <f t="shared" si="126"/>
        <v>26.175000000000001</v>
      </c>
      <c r="T805" s="9">
        <f t="shared" si="127"/>
        <v>35.375</v>
      </c>
      <c r="U805" s="8">
        <f t="shared" si="128"/>
        <v>33.841666666666661</v>
      </c>
      <c r="V805" s="8">
        <f t="shared" si="129"/>
        <v>34.224999999999994</v>
      </c>
    </row>
    <row r="806" spans="1:22" ht="13.5" x14ac:dyDescent="0.25">
      <c r="A806" s="3">
        <f>RSI!A806</f>
        <v>43174</v>
      </c>
      <c r="B806" s="2">
        <f>RSI!B806</f>
        <v>6.78</v>
      </c>
      <c r="C806" s="2">
        <f>RSI!I806</f>
        <v>46.850771388855541</v>
      </c>
      <c r="D806" s="2">
        <f>MACD!E806</f>
        <v>-8.4990490881489578E-2</v>
      </c>
      <c r="E806" s="2">
        <f>MACD!F806</f>
        <v>-6.1217524205213682E-2</v>
      </c>
      <c r="F806" s="2">
        <f>'Moving Avg'!D806</f>
        <v>6.7859999999999996</v>
      </c>
      <c r="G806" s="2">
        <f>'Moving Avg'!F806</f>
        <v>6.7439999999999998</v>
      </c>
      <c r="H806" s="2">
        <f>'Moving Avg'!G806</f>
        <v>6.9175999999999984</v>
      </c>
      <c r="I806" s="2">
        <f>'Moving Avg'!H806</f>
        <v>6.9455500000000026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0"/>
        <v>25</v>
      </c>
      <c r="N806" s="8">
        <f t="shared" si="121"/>
        <v>100</v>
      </c>
      <c r="O806" s="8">
        <f t="shared" si="122"/>
        <v>0</v>
      </c>
      <c r="P806" s="8">
        <f t="shared" si="123"/>
        <v>16.5</v>
      </c>
      <c r="Q806" s="9">
        <f t="shared" si="124"/>
        <v>46.225000000000001</v>
      </c>
      <c r="R806" s="9">
        <f t="shared" si="125"/>
        <v>29.125</v>
      </c>
      <c r="S806" s="9">
        <f t="shared" si="126"/>
        <v>26.175000000000001</v>
      </c>
      <c r="T806" s="9">
        <f t="shared" si="127"/>
        <v>35.375</v>
      </c>
      <c r="U806" s="8">
        <f t="shared" si="128"/>
        <v>33.841666666666661</v>
      </c>
      <c r="V806" s="8">
        <f t="shared" si="129"/>
        <v>34.224999999999994</v>
      </c>
    </row>
    <row r="807" spans="1:22" ht="13.5" x14ac:dyDescent="0.25">
      <c r="A807" s="3">
        <f>RSI!A807</f>
        <v>43175</v>
      </c>
      <c r="B807" s="2">
        <f>RSI!B807</f>
        <v>6.78</v>
      </c>
      <c r="C807" s="2">
        <f>RSI!I807</f>
        <v>46.850771388855549</v>
      </c>
      <c r="D807" s="2">
        <f>MACD!E807</f>
        <v>-7.3436513870879239E-2</v>
      </c>
      <c r="E807" s="2">
        <f>MACD!F807</f>
        <v>-6.3661322138346799E-2</v>
      </c>
      <c r="F807" s="2">
        <f>'Moving Avg'!D807</f>
        <v>6.7820000000000009</v>
      </c>
      <c r="G807" s="2">
        <f>'Moving Avg'!F807</f>
        <v>6.7490000000000006</v>
      </c>
      <c r="H807" s="2">
        <f>'Moving Avg'!G807</f>
        <v>6.9095999999999984</v>
      </c>
      <c r="I807" s="2">
        <f>'Moving Avg'!H807</f>
        <v>6.9435000000000029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0"/>
        <v>25</v>
      </c>
      <c r="N807" s="8">
        <f t="shared" si="121"/>
        <v>45</v>
      </c>
      <c r="O807" s="8">
        <f t="shared" si="122"/>
        <v>0</v>
      </c>
      <c r="P807" s="8">
        <f t="shared" si="123"/>
        <v>16.5</v>
      </c>
      <c r="Q807" s="9">
        <f t="shared" si="124"/>
        <v>26.975000000000001</v>
      </c>
      <c r="R807" s="9">
        <f t="shared" si="125"/>
        <v>18.125</v>
      </c>
      <c r="S807" s="9">
        <f t="shared" si="126"/>
        <v>17.925000000000001</v>
      </c>
      <c r="T807" s="9">
        <f t="shared" si="127"/>
        <v>21.625</v>
      </c>
      <c r="U807" s="8">
        <f t="shared" si="128"/>
        <v>21.008333333333336</v>
      </c>
      <c r="V807" s="8">
        <f t="shared" si="129"/>
        <v>21.162500000000001</v>
      </c>
    </row>
    <row r="808" spans="1:22" ht="13.5" x14ac:dyDescent="0.25">
      <c r="A808" s="3">
        <f>RSI!A808</f>
        <v>43178</v>
      </c>
      <c r="B808" s="2">
        <f>RSI!B808</f>
        <v>6.78</v>
      </c>
      <c r="C808" s="2">
        <f>RSI!I808</f>
        <v>46.850771388855549</v>
      </c>
      <c r="D808" s="2">
        <f>MACD!E808</f>
        <v>-5.4316600100504431E-2</v>
      </c>
      <c r="E808" s="2">
        <f>MACD!F808</f>
        <v>-6.1792377730778329E-2</v>
      </c>
      <c r="F808" s="2">
        <f>'Moving Avg'!D808</f>
        <v>6.7799999999999994</v>
      </c>
      <c r="G808" s="2">
        <f>'Moving Avg'!F808</f>
        <v>6.7540000000000004</v>
      </c>
      <c r="H808" s="2">
        <f>'Moving Avg'!G808</f>
        <v>6.8973999999999966</v>
      </c>
      <c r="I808" s="2">
        <f>'Moving Avg'!H808</f>
        <v>6.9414500000000023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25</v>
      </c>
      <c r="N808" s="8">
        <f t="shared" si="121"/>
        <v>0</v>
      </c>
      <c r="O808" s="8">
        <f t="shared" si="122"/>
        <v>0</v>
      </c>
      <c r="P808" s="8">
        <f t="shared" si="123"/>
        <v>16.5</v>
      </c>
      <c r="Q808" s="9">
        <f t="shared" si="124"/>
        <v>11.225</v>
      </c>
      <c r="R808" s="9">
        <f t="shared" si="125"/>
        <v>9.125</v>
      </c>
      <c r="S808" s="9">
        <f t="shared" si="126"/>
        <v>11.175000000000001</v>
      </c>
      <c r="T808" s="9">
        <f t="shared" si="127"/>
        <v>10.375</v>
      </c>
      <c r="U808" s="8">
        <f t="shared" si="128"/>
        <v>10.508333333333335</v>
      </c>
      <c r="V808" s="8">
        <f t="shared" si="129"/>
        <v>10.475000000000001</v>
      </c>
    </row>
    <row r="809" spans="1:22" ht="13.5" x14ac:dyDescent="0.25">
      <c r="A809" s="3">
        <f>RSI!A809</f>
        <v>43180</v>
      </c>
      <c r="B809" s="2">
        <f>RSI!B809</f>
        <v>6.78</v>
      </c>
      <c r="C809" s="2">
        <f>RSI!I809</f>
        <v>46.850771388855534</v>
      </c>
      <c r="D809" s="2">
        <f>MACD!E809</f>
        <v>-3.8033857401773119E-2</v>
      </c>
      <c r="E809" s="2">
        <f>MACD!F809</f>
        <v>-5.7040673664977289E-2</v>
      </c>
      <c r="F809" s="2">
        <f>'Moving Avg'!D809</f>
        <v>6.7799999999999994</v>
      </c>
      <c r="G809" s="2">
        <f>'Moving Avg'!F809</f>
        <v>6.7590000000000003</v>
      </c>
      <c r="H809" s="2">
        <f>'Moving Avg'!G809</f>
        <v>6.8865999999999952</v>
      </c>
      <c r="I809" s="2">
        <f>'Moving Avg'!H809</f>
        <v>6.9398500000000016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  <c r="M809" s="8">
        <f t="shared" si="120"/>
        <v>25</v>
      </c>
      <c r="N809" s="8">
        <f t="shared" si="121"/>
        <v>0</v>
      </c>
      <c r="O809" s="8">
        <f t="shared" si="122"/>
        <v>0</v>
      </c>
      <c r="P809" s="8">
        <f t="shared" si="123"/>
        <v>33</v>
      </c>
      <c r="Q809" s="9">
        <f t="shared" si="124"/>
        <v>13.7</v>
      </c>
      <c r="R809" s="9">
        <f t="shared" si="125"/>
        <v>13.25</v>
      </c>
      <c r="S809" s="9">
        <f t="shared" si="126"/>
        <v>18.600000000000001</v>
      </c>
      <c r="T809" s="9">
        <f t="shared" si="127"/>
        <v>14.5</v>
      </c>
      <c r="U809" s="8">
        <f t="shared" si="128"/>
        <v>15.183333333333332</v>
      </c>
      <c r="V809" s="8">
        <f t="shared" si="129"/>
        <v>15.012499999999999</v>
      </c>
    </row>
    <row r="810" spans="1:22" ht="13.5" x14ac:dyDescent="0.25">
      <c r="A810" s="3">
        <f>RSI!A810</f>
        <v>43181</v>
      </c>
      <c r="B810" s="2">
        <f>RSI!B810</f>
        <v>6.77</v>
      </c>
      <c r="C810" s="2">
        <f>RSI!I810</f>
        <v>45.208024022216058</v>
      </c>
      <c r="D810" s="2">
        <f>MACD!E810</f>
        <v>-2.3418787111863182E-2</v>
      </c>
      <c r="E810" s="2">
        <f>MACD!F810</f>
        <v>-5.0316296354354473E-2</v>
      </c>
      <c r="F810" s="2">
        <f>'Moving Avg'!D810</f>
        <v>6.7780000000000005</v>
      </c>
      <c r="G810" s="2">
        <f>'Moving Avg'!F810</f>
        <v>6.7635000000000005</v>
      </c>
      <c r="H810" s="2">
        <f>'Moving Avg'!G810</f>
        <v>6.8761999999999945</v>
      </c>
      <c r="I810" s="2">
        <f>'Moving Avg'!H810</f>
        <v>6.9382000000000019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0"/>
        <v>25</v>
      </c>
      <c r="N810" s="8">
        <f t="shared" si="121"/>
        <v>0</v>
      </c>
      <c r="O810" s="8">
        <f t="shared" si="122"/>
        <v>0</v>
      </c>
      <c r="P810" s="8">
        <f t="shared" si="123"/>
        <v>16.5</v>
      </c>
      <c r="Q810" s="9">
        <f t="shared" si="124"/>
        <v>11.225</v>
      </c>
      <c r="R810" s="9">
        <f t="shared" si="125"/>
        <v>9.125</v>
      </c>
      <c r="S810" s="9">
        <f t="shared" si="126"/>
        <v>11.175000000000001</v>
      </c>
      <c r="T810" s="9">
        <f t="shared" si="127"/>
        <v>10.375</v>
      </c>
      <c r="U810" s="8">
        <f t="shared" si="128"/>
        <v>10.508333333333335</v>
      </c>
      <c r="V810" s="8">
        <f t="shared" si="129"/>
        <v>10.475000000000001</v>
      </c>
    </row>
    <row r="811" spans="1:22" ht="13.5" x14ac:dyDescent="0.25">
      <c r="A811" s="3">
        <f>RSI!A811</f>
        <v>43182</v>
      </c>
      <c r="B811" s="2">
        <f>RSI!B811</f>
        <v>6.78</v>
      </c>
      <c r="C811" s="2">
        <f>RSI!I811</f>
        <v>47.201718050656417</v>
      </c>
      <c r="D811" s="2">
        <f>MACD!E811</f>
        <v>-1.7798218797981491E-2</v>
      </c>
      <c r="E811" s="2">
        <f>MACD!F811</f>
        <v>-4.3812680843079876E-2</v>
      </c>
      <c r="F811" s="2">
        <f>'Moving Avg'!D811</f>
        <v>6.7780000000000005</v>
      </c>
      <c r="G811" s="2">
        <f>'Moving Avg'!F811</f>
        <v>6.7680000000000007</v>
      </c>
      <c r="H811" s="2">
        <f>'Moving Avg'!G811</f>
        <v>6.8667999999999951</v>
      </c>
      <c r="I811" s="2">
        <f>'Moving Avg'!H811</f>
        <v>6.9366000000000012</v>
      </c>
      <c r="J811" s="6" t="str">
        <f>OBV!F811</f>
        <v>BEARISH</v>
      </c>
      <c r="K811" s="6" t="str">
        <f>OBV!G811</f>
        <v>NEUTRAL</v>
      </c>
      <c r="L811" s="6" t="str">
        <f>OBV!H811</f>
        <v>NEUTRAL</v>
      </c>
      <c r="M811" s="8">
        <f t="shared" si="120"/>
        <v>25</v>
      </c>
      <c r="N811" s="8">
        <f t="shared" si="121"/>
        <v>0</v>
      </c>
      <c r="O811" s="8">
        <f t="shared" si="122"/>
        <v>0</v>
      </c>
      <c r="P811" s="8">
        <f t="shared" si="123"/>
        <v>16.5</v>
      </c>
      <c r="Q811" s="9">
        <f t="shared" si="124"/>
        <v>11.225</v>
      </c>
      <c r="R811" s="9">
        <f t="shared" si="125"/>
        <v>9.125</v>
      </c>
      <c r="S811" s="9">
        <f t="shared" si="126"/>
        <v>11.175000000000001</v>
      </c>
      <c r="T811" s="9">
        <f t="shared" si="127"/>
        <v>10.375</v>
      </c>
      <c r="U811" s="8">
        <f t="shared" si="128"/>
        <v>10.508333333333335</v>
      </c>
      <c r="V811" s="8">
        <f t="shared" si="129"/>
        <v>10.475000000000001</v>
      </c>
    </row>
    <row r="812" spans="1:22" ht="13.5" x14ac:dyDescent="0.25">
      <c r="A812" s="3">
        <f>RSI!A812</f>
        <v>43185</v>
      </c>
      <c r="B812" s="2">
        <f>RSI!B812</f>
        <v>6.77</v>
      </c>
      <c r="C812" s="2">
        <f>RSI!I812</f>
        <v>45.421837222091462</v>
      </c>
      <c r="D812" s="2">
        <f>MACD!E812</f>
        <v>-1.2223149961772428E-2</v>
      </c>
      <c r="E812" s="2">
        <f>MACD!F812</f>
        <v>-3.7494774666818387E-2</v>
      </c>
      <c r="F812" s="2">
        <f>'Moving Avg'!D812</f>
        <v>6.7759999999999989</v>
      </c>
      <c r="G812" s="2">
        <f>'Moving Avg'!F812</f>
        <v>6.7720000000000011</v>
      </c>
      <c r="H812" s="2">
        <f>'Moving Avg'!G812</f>
        <v>6.8583999999999943</v>
      </c>
      <c r="I812" s="2">
        <f>'Moving Avg'!H812</f>
        <v>6.9349500000000015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0</v>
      </c>
      <c r="P812" s="8">
        <f t="shared" si="123"/>
        <v>16.5</v>
      </c>
      <c r="Q812" s="9">
        <f t="shared" si="124"/>
        <v>11.225</v>
      </c>
      <c r="R812" s="9">
        <f t="shared" si="125"/>
        <v>9.125</v>
      </c>
      <c r="S812" s="9">
        <f t="shared" si="126"/>
        <v>11.175000000000001</v>
      </c>
      <c r="T812" s="9">
        <f t="shared" si="127"/>
        <v>10.375</v>
      </c>
      <c r="U812" s="8">
        <f t="shared" si="128"/>
        <v>10.508333333333335</v>
      </c>
      <c r="V812" s="8">
        <f t="shared" si="129"/>
        <v>10.475000000000001</v>
      </c>
    </row>
    <row r="813" spans="1:22" ht="13.5" x14ac:dyDescent="0.25">
      <c r="A813" s="3">
        <f>RSI!A813</f>
        <v>43186</v>
      </c>
      <c r="B813" s="2">
        <f>RSI!B813</f>
        <v>6.78</v>
      </c>
      <c r="C813" s="2">
        <f>RSI!I813</f>
        <v>47.551688663163681</v>
      </c>
      <c r="D813" s="2">
        <f>MACD!E813</f>
        <v>-9.6532453184536848E-3</v>
      </c>
      <c r="E813" s="2">
        <f>MACD!F813</f>
        <v>-3.1926468797145446E-2</v>
      </c>
      <c r="F813" s="2">
        <f>'Moving Avg'!D813</f>
        <v>6.7760000000000007</v>
      </c>
      <c r="G813" s="2">
        <f>'Moving Avg'!F813</f>
        <v>6.7765000000000004</v>
      </c>
      <c r="H813" s="2">
        <f>'Moving Avg'!G813</f>
        <v>6.8509999999999946</v>
      </c>
      <c r="I813" s="2">
        <f>'Moving Avg'!H813</f>
        <v>6.9333500000000017</v>
      </c>
      <c r="J813" s="6" t="str">
        <f>OBV!F813</f>
        <v>BEARISH</v>
      </c>
      <c r="K813" s="6" t="str">
        <f>OBV!G813</f>
        <v>NEUTRAL</v>
      </c>
      <c r="L813" s="6" t="str">
        <f>OBV!H813</f>
        <v>NEUTRAL</v>
      </c>
      <c r="M813" s="8">
        <f t="shared" si="120"/>
        <v>25</v>
      </c>
      <c r="N813" s="8">
        <f t="shared" si="121"/>
        <v>0</v>
      </c>
      <c r="O813" s="8">
        <f t="shared" si="122"/>
        <v>0</v>
      </c>
      <c r="P813" s="8">
        <f t="shared" si="123"/>
        <v>16.5</v>
      </c>
      <c r="Q813" s="9">
        <f t="shared" si="124"/>
        <v>11.225</v>
      </c>
      <c r="R813" s="9">
        <f t="shared" si="125"/>
        <v>9.125</v>
      </c>
      <c r="S813" s="9">
        <f t="shared" si="126"/>
        <v>11.175000000000001</v>
      </c>
      <c r="T813" s="9">
        <f t="shared" si="127"/>
        <v>10.375</v>
      </c>
      <c r="U813" s="8">
        <f t="shared" si="128"/>
        <v>10.508333333333335</v>
      </c>
      <c r="V813" s="8">
        <f t="shared" si="129"/>
        <v>10.475000000000001</v>
      </c>
    </row>
    <row r="814" spans="1:22" ht="13.5" x14ac:dyDescent="0.25">
      <c r="A814" s="3">
        <f>RSI!A814</f>
        <v>43187</v>
      </c>
      <c r="B814" s="2">
        <f>RSI!B814</f>
        <v>6.78</v>
      </c>
      <c r="C814" s="2">
        <f>RSI!I814</f>
        <v>47.551688663163681</v>
      </c>
      <c r="D814" s="2">
        <f>MACD!E814</f>
        <v>-8.9542801954154427E-3</v>
      </c>
      <c r="E814" s="2">
        <f>MACD!F814</f>
        <v>-2.7332031076799445E-2</v>
      </c>
      <c r="F814" s="2">
        <f>'Moving Avg'!D814</f>
        <v>6.7760000000000007</v>
      </c>
      <c r="G814" s="2">
        <f>'Moving Avg'!F814</f>
        <v>6.785499999999999</v>
      </c>
      <c r="H814" s="2">
        <f>'Moving Avg'!G814</f>
        <v>6.8437999999999946</v>
      </c>
      <c r="I814" s="2">
        <f>'Moving Avg'!H814</f>
        <v>6.931750000000001</v>
      </c>
      <c r="J814" s="6" t="str">
        <f>OBV!F814</f>
        <v>BEARISH</v>
      </c>
      <c r="K814" s="6" t="str">
        <f>OBV!G814</f>
        <v>NEUTRAL</v>
      </c>
      <c r="L814" s="6" t="str">
        <f>OBV!H814</f>
        <v>NEUTRAL</v>
      </c>
      <c r="M814" s="8">
        <f t="shared" si="120"/>
        <v>25</v>
      </c>
      <c r="N814" s="8">
        <f t="shared" si="121"/>
        <v>0</v>
      </c>
      <c r="O814" s="8">
        <f t="shared" si="122"/>
        <v>0</v>
      </c>
      <c r="P814" s="8">
        <f t="shared" si="123"/>
        <v>16.5</v>
      </c>
      <c r="Q814" s="9">
        <f t="shared" si="124"/>
        <v>11.225</v>
      </c>
      <c r="R814" s="9">
        <f t="shared" si="125"/>
        <v>9.125</v>
      </c>
      <c r="S814" s="9">
        <f t="shared" si="126"/>
        <v>11.175000000000001</v>
      </c>
      <c r="T814" s="9">
        <f t="shared" si="127"/>
        <v>10.375</v>
      </c>
      <c r="U814" s="8">
        <f t="shared" si="128"/>
        <v>10.508333333333335</v>
      </c>
      <c r="V814" s="8">
        <f t="shared" si="129"/>
        <v>10.475000000000001</v>
      </c>
    </row>
    <row r="815" spans="1:22" ht="13.5" x14ac:dyDescent="0.25">
      <c r="A815" s="3">
        <f>RSI!A815</f>
        <v>43188</v>
      </c>
      <c r="B815" s="2">
        <f>RSI!B815</f>
        <v>6.78</v>
      </c>
      <c r="C815" s="2">
        <f>RSI!I815</f>
        <v>47.551688663163681</v>
      </c>
      <c r="D815" s="2">
        <f>MACD!E815</f>
        <v>-8.3046148688712407E-3</v>
      </c>
      <c r="E815" s="2">
        <f>MACD!F815</f>
        <v>-2.3526547835213806E-2</v>
      </c>
      <c r="F815" s="2">
        <f>'Moving Avg'!D815</f>
        <v>6.7780000000000005</v>
      </c>
      <c r="G815" s="2">
        <f>'Moving Avg'!F815</f>
        <v>6.7909999999999995</v>
      </c>
      <c r="H815" s="2">
        <f>'Moving Avg'!G815</f>
        <v>6.8361999999999945</v>
      </c>
      <c r="I815" s="2">
        <f>'Moving Avg'!H815</f>
        <v>6.9306500000000009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  <c r="M815" s="8">
        <f t="shared" si="120"/>
        <v>25</v>
      </c>
      <c r="N815" s="8">
        <f t="shared" si="121"/>
        <v>0</v>
      </c>
      <c r="O815" s="8">
        <f t="shared" si="122"/>
        <v>0</v>
      </c>
      <c r="P815" s="8">
        <f t="shared" si="123"/>
        <v>83.5</v>
      </c>
      <c r="Q815" s="9">
        <f t="shared" si="124"/>
        <v>21.274999999999999</v>
      </c>
      <c r="R815" s="9">
        <f t="shared" si="125"/>
        <v>25.875</v>
      </c>
      <c r="S815" s="9">
        <f t="shared" si="126"/>
        <v>41.325000000000003</v>
      </c>
      <c r="T815" s="9">
        <f t="shared" si="127"/>
        <v>27.125</v>
      </c>
      <c r="U815" s="8">
        <f t="shared" si="128"/>
        <v>29.491666666666664</v>
      </c>
      <c r="V815" s="8">
        <f t="shared" si="129"/>
        <v>28.9</v>
      </c>
    </row>
    <row r="816" spans="1:22" ht="13.5" x14ac:dyDescent="0.25">
      <c r="A816" s="3">
        <f>RSI!A816</f>
        <v>43189</v>
      </c>
      <c r="B816" s="2">
        <f>RSI!B816</f>
        <v>6.7</v>
      </c>
      <c r="C816" s="2">
        <f>RSI!I816</f>
        <v>34.211840739201378</v>
      </c>
      <c r="D816" s="2">
        <f>MACD!E816</f>
        <v>-1.7750524065478501E-3</v>
      </c>
      <c r="E816" s="2">
        <f>MACD!F816</f>
        <v>-1.9176248749480616E-2</v>
      </c>
      <c r="F816" s="2">
        <f>'Moving Avg'!D816</f>
        <v>6.7620000000000005</v>
      </c>
      <c r="G816" s="2">
        <f>'Moving Avg'!F816</f>
        <v>6.7864999999999993</v>
      </c>
      <c r="H816" s="2">
        <f>'Moving Avg'!G816</f>
        <v>6.8269999999999937</v>
      </c>
      <c r="I816" s="2">
        <f>'Moving Avg'!H816</f>
        <v>6.9286500000000002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  <c r="M816" s="8">
        <f t="shared" si="120"/>
        <v>25</v>
      </c>
      <c r="N816" s="8">
        <f t="shared" si="121"/>
        <v>0</v>
      </c>
      <c r="O816" s="8">
        <f t="shared" si="122"/>
        <v>0</v>
      </c>
      <c r="P816" s="8">
        <f t="shared" si="123"/>
        <v>16.5</v>
      </c>
      <c r="Q816" s="9">
        <f t="shared" si="124"/>
        <v>11.225</v>
      </c>
      <c r="R816" s="9">
        <f t="shared" si="125"/>
        <v>9.125</v>
      </c>
      <c r="S816" s="9">
        <f t="shared" si="126"/>
        <v>11.175000000000001</v>
      </c>
      <c r="T816" s="9">
        <f t="shared" si="127"/>
        <v>10.375</v>
      </c>
      <c r="U816" s="8">
        <f t="shared" si="128"/>
        <v>10.508333333333335</v>
      </c>
      <c r="V816" s="8">
        <f t="shared" si="129"/>
        <v>10.475000000000001</v>
      </c>
    </row>
    <row r="817" spans="1:22" ht="13.5" x14ac:dyDescent="0.25">
      <c r="A817" s="3">
        <f>RSI!A817</f>
        <v>43192</v>
      </c>
      <c r="B817" s="2">
        <f>RSI!B817</f>
        <v>6.9</v>
      </c>
      <c r="C817" s="2">
        <f>RSI!I817</f>
        <v>62.519910071233134</v>
      </c>
      <c r="D817" s="2">
        <f>MACD!E817</f>
        <v>-1.0542203726306099E-2</v>
      </c>
      <c r="E817" s="2">
        <f>MACD!F817</f>
        <v>-1.7449439744845714E-2</v>
      </c>
      <c r="F817" s="2">
        <f>'Moving Avg'!D817</f>
        <v>6.7879999999999994</v>
      </c>
      <c r="G817" s="2">
        <f>'Moving Avg'!F817</f>
        <v>6.7924999999999995</v>
      </c>
      <c r="H817" s="2">
        <f>'Moving Avg'!G817</f>
        <v>6.8219999999999947</v>
      </c>
      <c r="I817" s="2">
        <f>'Moving Avg'!H817</f>
        <v>6.9281500000000005</v>
      </c>
      <c r="J817" s="6" t="str">
        <f>OBV!F817</f>
        <v>BEARISH</v>
      </c>
      <c r="K817" s="6" t="str">
        <f>OBV!G817</f>
        <v>NEUTRAL</v>
      </c>
      <c r="L817" s="6" t="str">
        <f>OBV!H817</f>
        <v>BEARISH DIVERGENCE</v>
      </c>
      <c r="M817" s="8">
        <f t="shared" si="120"/>
        <v>25</v>
      </c>
      <c r="N817" s="8">
        <f t="shared" si="121"/>
        <v>0</v>
      </c>
      <c r="O817" s="8">
        <f t="shared" si="122"/>
        <v>0</v>
      </c>
      <c r="P817" s="8">
        <f t="shared" si="123"/>
        <v>16.5</v>
      </c>
      <c r="Q817" s="9">
        <f t="shared" si="124"/>
        <v>11.225</v>
      </c>
      <c r="R817" s="9">
        <f t="shared" si="125"/>
        <v>9.125</v>
      </c>
      <c r="S817" s="9">
        <f t="shared" si="126"/>
        <v>11.175000000000001</v>
      </c>
      <c r="T817" s="9">
        <f t="shared" si="127"/>
        <v>10.375</v>
      </c>
      <c r="U817" s="8">
        <f t="shared" si="128"/>
        <v>10.508333333333335</v>
      </c>
      <c r="V817" s="8">
        <f t="shared" si="129"/>
        <v>10.475000000000001</v>
      </c>
    </row>
    <row r="818" spans="1:22" ht="13.5" x14ac:dyDescent="0.25">
      <c r="A818" s="3">
        <f>RSI!A818</f>
        <v>43193</v>
      </c>
      <c r="B818" s="2">
        <f>RSI!B818</f>
        <v>7.1</v>
      </c>
      <c r="C818" s="2">
        <f>RSI!I818</f>
        <v>74.38818419397154</v>
      </c>
      <c r="D818" s="2">
        <f>MACD!E818</f>
        <v>-3.347325158393577E-2</v>
      </c>
      <c r="E818" s="2">
        <f>MACD!F818</f>
        <v>-2.0654202112663726E-2</v>
      </c>
      <c r="F818" s="2">
        <f>'Moving Avg'!D818</f>
        <v>6.8520000000000012</v>
      </c>
      <c r="G818" s="2">
        <f>'Moving Avg'!F818</f>
        <v>6.8054999999999994</v>
      </c>
      <c r="H818" s="2">
        <f>'Moving Avg'!G818</f>
        <v>6.822199999999996</v>
      </c>
      <c r="I818" s="2">
        <f>'Moving Avg'!H818</f>
        <v>6.9286499999999993</v>
      </c>
      <c r="J818" s="6" t="str">
        <f>OBV!F818</f>
        <v>BEARISH</v>
      </c>
      <c r="K818" s="6" t="str">
        <f>OBV!G818</f>
        <v>NEUTRAL</v>
      </c>
      <c r="L818" s="6" t="str">
        <f>OBV!H818</f>
        <v>BEARISH DIVERGENCE</v>
      </c>
      <c r="M818" s="8">
        <f t="shared" si="120"/>
        <v>0</v>
      </c>
      <c r="N818" s="8">
        <f t="shared" si="121"/>
        <v>45</v>
      </c>
      <c r="O818" s="8">
        <f t="shared" si="122"/>
        <v>0</v>
      </c>
      <c r="P818" s="8">
        <f t="shared" si="123"/>
        <v>16.5</v>
      </c>
      <c r="Q818" s="9">
        <f t="shared" si="124"/>
        <v>18.224999999999998</v>
      </c>
      <c r="R818" s="9">
        <f t="shared" si="125"/>
        <v>13.125</v>
      </c>
      <c r="S818" s="9">
        <f t="shared" si="126"/>
        <v>14.175000000000001</v>
      </c>
      <c r="T818" s="9">
        <f t="shared" si="127"/>
        <v>15.375</v>
      </c>
      <c r="U818" s="8">
        <f t="shared" si="128"/>
        <v>15.174999999999999</v>
      </c>
      <c r="V818" s="8">
        <f t="shared" si="129"/>
        <v>15.225</v>
      </c>
    </row>
    <row r="819" spans="1:22" ht="13.5" x14ac:dyDescent="0.25">
      <c r="A819" s="3">
        <f>RSI!A819</f>
        <v>43194</v>
      </c>
      <c r="B819" s="2">
        <f>RSI!B819</f>
        <v>7.1</v>
      </c>
      <c r="C819" s="2">
        <f>RSI!I819</f>
        <v>74.38818419397154</v>
      </c>
      <c r="D819" s="2">
        <f>MACD!E819</f>
        <v>-5.4704434360325571E-2</v>
      </c>
      <c r="E819" s="2">
        <f>MACD!F819</f>
        <v>-2.7464248562196095E-2</v>
      </c>
      <c r="F819" s="2">
        <f>'Moving Avg'!D819</f>
        <v>6.9160000000000013</v>
      </c>
      <c r="G819" s="2">
        <f>'Moving Avg'!F819</f>
        <v>6.8185000000000002</v>
      </c>
      <c r="H819" s="2">
        <f>'Moving Avg'!G819</f>
        <v>6.8231999999999964</v>
      </c>
      <c r="I819" s="2">
        <f>'Moving Avg'!H819</f>
        <v>6.9291499999999981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  <c r="M819" s="8">
        <f t="shared" si="120"/>
        <v>0</v>
      </c>
      <c r="N819" s="8">
        <f t="shared" si="121"/>
        <v>100</v>
      </c>
      <c r="O819" s="8">
        <f t="shared" si="122"/>
        <v>0</v>
      </c>
      <c r="P819" s="8">
        <f t="shared" si="123"/>
        <v>16.5</v>
      </c>
      <c r="Q819" s="9">
        <f t="shared" si="124"/>
        <v>37.475000000000001</v>
      </c>
      <c r="R819" s="9">
        <f t="shared" si="125"/>
        <v>24.125</v>
      </c>
      <c r="S819" s="9">
        <f t="shared" si="126"/>
        <v>22.425000000000001</v>
      </c>
      <c r="T819" s="9">
        <f t="shared" si="127"/>
        <v>29.125</v>
      </c>
      <c r="U819" s="8">
        <f t="shared" si="128"/>
        <v>28.008333333333336</v>
      </c>
      <c r="V819" s="8">
        <f t="shared" si="129"/>
        <v>28.287500000000001</v>
      </c>
    </row>
    <row r="820" spans="1:22" ht="13.5" x14ac:dyDescent="0.25">
      <c r="A820" s="3">
        <f>RSI!A820</f>
        <v>43195</v>
      </c>
      <c r="B820" s="2">
        <f>RSI!B820</f>
        <v>7.14</v>
      </c>
      <c r="C820" s="2">
        <f>RSI!I820</f>
        <v>76.140632565664177</v>
      </c>
      <c r="D820" s="2">
        <f>MACD!E820</f>
        <v>-7.8863287710939645E-2</v>
      </c>
      <c r="E820" s="2">
        <f>MACD!F820</f>
        <v>-3.7744056391944808E-2</v>
      </c>
      <c r="F820" s="2">
        <f>'Moving Avg'!D820</f>
        <v>6.9880000000000013</v>
      </c>
      <c r="G820" s="2">
        <f>'Moving Avg'!F820</f>
        <v>6.833499999999999</v>
      </c>
      <c r="H820" s="2">
        <f>'Moving Avg'!G820</f>
        <v>6.8243999999999971</v>
      </c>
      <c r="I820" s="2">
        <f>'Moving Avg'!H820</f>
        <v>6.9298499999999992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  <c r="M820" s="8">
        <f t="shared" si="120"/>
        <v>0</v>
      </c>
      <c r="N820" s="8">
        <f t="shared" si="121"/>
        <v>100</v>
      </c>
      <c r="O820" s="8">
        <f t="shared" si="122"/>
        <v>50</v>
      </c>
      <c r="P820" s="8">
        <f t="shared" si="123"/>
        <v>100</v>
      </c>
      <c r="Q820" s="9">
        <f t="shared" si="124"/>
        <v>57.5</v>
      </c>
      <c r="R820" s="9">
        <f t="shared" si="125"/>
        <v>62.5</v>
      </c>
      <c r="S820" s="9">
        <f t="shared" si="126"/>
        <v>72.5</v>
      </c>
      <c r="T820" s="9">
        <f t="shared" si="127"/>
        <v>62.5</v>
      </c>
      <c r="U820" s="8">
        <f t="shared" si="128"/>
        <v>64.166666666666671</v>
      </c>
      <c r="V820" s="8">
        <f t="shared" si="129"/>
        <v>63.75</v>
      </c>
    </row>
    <row r="821" spans="1:22" ht="13.5" x14ac:dyDescent="0.25">
      <c r="A821" s="3">
        <f>RSI!A821</f>
        <v>43196</v>
      </c>
      <c r="B821" s="2">
        <f>RSI!B821</f>
        <v>7.3</v>
      </c>
      <c r="C821" s="2">
        <f>RSI!I821</f>
        <v>81.572179246029719</v>
      </c>
      <c r="D821" s="2">
        <f>MACD!E821</f>
        <v>-0.11142235187212179</v>
      </c>
      <c r="E821" s="2">
        <f>MACD!F821</f>
        <v>-5.2479715487980208E-2</v>
      </c>
      <c r="F821" s="2">
        <f>'Moving Avg'!D821</f>
        <v>7.1079999999999997</v>
      </c>
      <c r="G821" s="2">
        <f>'Moving Avg'!F821</f>
        <v>6.8585000000000012</v>
      </c>
      <c r="H821" s="2">
        <f>'Moving Avg'!G821</f>
        <v>6.8289999999999971</v>
      </c>
      <c r="I821" s="2">
        <f>'Moving Avg'!H821</f>
        <v>6.9313500000000001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  <c r="M821" s="8">
        <f t="shared" si="120"/>
        <v>0</v>
      </c>
      <c r="N821" s="8">
        <f t="shared" si="121"/>
        <v>100</v>
      </c>
      <c r="O821" s="8">
        <f t="shared" si="122"/>
        <v>50</v>
      </c>
      <c r="P821" s="8">
        <f t="shared" si="123"/>
        <v>100</v>
      </c>
      <c r="Q821" s="9">
        <f t="shared" si="124"/>
        <v>57.5</v>
      </c>
      <c r="R821" s="9">
        <f t="shared" si="125"/>
        <v>62.5</v>
      </c>
      <c r="S821" s="9">
        <f t="shared" si="126"/>
        <v>72.5</v>
      </c>
      <c r="T821" s="9">
        <f t="shared" si="127"/>
        <v>62.5</v>
      </c>
      <c r="U821" s="8">
        <f t="shared" si="128"/>
        <v>64.166666666666671</v>
      </c>
      <c r="V821" s="8">
        <f t="shared" si="129"/>
        <v>63.75</v>
      </c>
    </row>
    <row r="822" spans="1:22" ht="13.5" x14ac:dyDescent="0.25">
      <c r="A822" s="3">
        <f>RSI!A822</f>
        <v>43200</v>
      </c>
      <c r="B822" s="2">
        <f>RSI!B822</f>
        <v>7.3</v>
      </c>
      <c r="C822" s="2">
        <f>RSI!I822</f>
        <v>81.572179246029719</v>
      </c>
      <c r="D822" s="2">
        <f>MACD!E822</f>
        <v>-0.1431262072477244</v>
      </c>
      <c r="E822" s="2">
        <f>MACD!F822</f>
        <v>-7.0609013839929055E-2</v>
      </c>
      <c r="F822" s="2">
        <f>'Moving Avg'!D822</f>
        <v>7.1879999999999997</v>
      </c>
      <c r="G822" s="2">
        <f>'Moving Avg'!F822</f>
        <v>6.8835000000000006</v>
      </c>
      <c r="H822" s="2">
        <f>'Moving Avg'!G822</f>
        <v>6.8339999999999979</v>
      </c>
      <c r="I822" s="2">
        <f>'Moving Avg'!H822</f>
        <v>6.9328499999999993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  <c r="M822" s="8">
        <f t="shared" si="120"/>
        <v>0</v>
      </c>
      <c r="N822" s="8">
        <f t="shared" si="121"/>
        <v>100</v>
      </c>
      <c r="O822" s="8">
        <f t="shared" si="122"/>
        <v>50</v>
      </c>
      <c r="P822" s="8">
        <f t="shared" si="123"/>
        <v>100</v>
      </c>
      <c r="Q822" s="9">
        <f t="shared" si="124"/>
        <v>57.5</v>
      </c>
      <c r="R822" s="9">
        <f t="shared" si="125"/>
        <v>62.5</v>
      </c>
      <c r="S822" s="9">
        <f t="shared" si="126"/>
        <v>72.5</v>
      </c>
      <c r="T822" s="9">
        <f t="shared" si="127"/>
        <v>62.5</v>
      </c>
      <c r="U822" s="8">
        <f t="shared" si="128"/>
        <v>64.166666666666671</v>
      </c>
      <c r="V822" s="8">
        <f t="shared" si="129"/>
        <v>63.75</v>
      </c>
    </row>
    <row r="823" spans="1:22" ht="13.5" x14ac:dyDescent="0.25">
      <c r="A823" s="3">
        <f>RSI!A823</f>
        <v>43201</v>
      </c>
      <c r="B823" s="2">
        <f>RSI!B823</f>
        <v>7.24</v>
      </c>
      <c r="C823" s="2">
        <f>RSI!I823</f>
        <v>74.2235405963971</v>
      </c>
      <c r="D823" s="2">
        <f>MACD!E823</f>
        <v>-0.16639132234544451</v>
      </c>
      <c r="E823" s="2">
        <f>MACD!F823</f>
        <v>-8.9765475541032147E-2</v>
      </c>
      <c r="F823" s="2">
        <f>'Moving Avg'!D823</f>
        <v>7.2159999999999993</v>
      </c>
      <c r="G823" s="2">
        <f>'Moving Avg'!F823</f>
        <v>6.9060000000000006</v>
      </c>
      <c r="H823" s="2">
        <f>'Moving Avg'!G823</f>
        <v>6.8359999999999994</v>
      </c>
      <c r="I823" s="2">
        <f>'Moving Avg'!H823</f>
        <v>6.93405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  <c r="M823" s="8">
        <f t="shared" si="120"/>
        <v>0</v>
      </c>
      <c r="N823" s="8">
        <f t="shared" si="121"/>
        <v>100</v>
      </c>
      <c r="O823" s="8">
        <f t="shared" si="122"/>
        <v>50</v>
      </c>
      <c r="P823" s="8">
        <f t="shared" si="123"/>
        <v>100</v>
      </c>
      <c r="Q823" s="9">
        <f t="shared" si="124"/>
        <v>57.5</v>
      </c>
      <c r="R823" s="9">
        <f t="shared" si="125"/>
        <v>62.5</v>
      </c>
      <c r="S823" s="9">
        <f t="shared" si="126"/>
        <v>72.5</v>
      </c>
      <c r="T823" s="9">
        <f t="shared" si="127"/>
        <v>62.5</v>
      </c>
      <c r="U823" s="8">
        <f t="shared" si="128"/>
        <v>64.166666666666671</v>
      </c>
      <c r="V823" s="8">
        <f t="shared" si="129"/>
        <v>63.75</v>
      </c>
    </row>
    <row r="824" spans="1:22" ht="13.5" x14ac:dyDescent="0.25">
      <c r="A824" s="3">
        <f>RSI!A824</f>
        <v>43202</v>
      </c>
      <c r="B824" s="2">
        <f>RSI!B824</f>
        <v>7.22</v>
      </c>
      <c r="C824" s="2">
        <f>RSI!I824</f>
        <v>71.898409006571285</v>
      </c>
      <c r="D824" s="2">
        <f>MACD!E824</f>
        <v>-0.18648346297932328</v>
      </c>
      <c r="E824" s="2">
        <f>MACD!F824</f>
        <v>-0.10910907302869037</v>
      </c>
      <c r="F824" s="2">
        <f>'Moving Avg'!D824</f>
        <v>7.2399999999999993</v>
      </c>
      <c r="G824" s="2">
        <f>'Moving Avg'!F824</f>
        <v>6.9279999999999999</v>
      </c>
      <c r="H824" s="2">
        <f>'Moving Avg'!G824</f>
        <v>6.8403999999999998</v>
      </c>
      <c r="I824" s="2">
        <f>'Moving Avg'!H824</f>
        <v>6.9351500000000001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  <c r="M824" s="8">
        <f t="shared" si="120"/>
        <v>0</v>
      </c>
      <c r="N824" s="8">
        <f t="shared" si="121"/>
        <v>100</v>
      </c>
      <c r="O824" s="8">
        <f t="shared" si="122"/>
        <v>50</v>
      </c>
      <c r="P824" s="8">
        <f t="shared" si="123"/>
        <v>100</v>
      </c>
      <c r="Q824" s="9">
        <f t="shared" si="124"/>
        <v>57.5</v>
      </c>
      <c r="R824" s="9">
        <f t="shared" si="125"/>
        <v>62.5</v>
      </c>
      <c r="S824" s="9">
        <f t="shared" si="126"/>
        <v>72.5</v>
      </c>
      <c r="T824" s="9">
        <f t="shared" si="127"/>
        <v>62.5</v>
      </c>
      <c r="U824" s="8">
        <f t="shared" si="128"/>
        <v>64.166666666666671</v>
      </c>
      <c r="V824" s="8">
        <f t="shared" si="129"/>
        <v>63.75</v>
      </c>
    </row>
    <row r="825" spans="1:22" ht="13.5" x14ac:dyDescent="0.25">
      <c r="A825" s="3">
        <f>RSI!A825</f>
        <v>43203</v>
      </c>
      <c r="B825" s="2">
        <f>RSI!B825</f>
        <v>7.2</v>
      </c>
      <c r="C825" s="2">
        <f>RSI!I825</f>
        <v>69.552018508367823</v>
      </c>
      <c r="D825" s="2">
        <f>MACD!E825</f>
        <v>-0.203632764467641</v>
      </c>
      <c r="E825" s="2">
        <f>MACD!F825</f>
        <v>-0.12801381131648051</v>
      </c>
      <c r="F825" s="2">
        <f>'Moving Avg'!D825</f>
        <v>7.2519999999999998</v>
      </c>
      <c r="G825" s="2">
        <f>'Moving Avg'!F825</f>
        <v>6.9489999999999998</v>
      </c>
      <c r="H825" s="2">
        <f>'Moving Avg'!G825</f>
        <v>6.841800000000001</v>
      </c>
      <c r="I825" s="2">
        <f>'Moving Avg'!H825</f>
        <v>6.9361500000000005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  <c r="M825" s="8">
        <f t="shared" si="120"/>
        <v>25</v>
      </c>
      <c r="N825" s="8">
        <f t="shared" si="121"/>
        <v>100</v>
      </c>
      <c r="O825" s="8">
        <f t="shared" si="122"/>
        <v>50</v>
      </c>
      <c r="P825" s="8">
        <f t="shared" si="123"/>
        <v>16.5</v>
      </c>
      <c r="Q825" s="9">
        <f t="shared" si="124"/>
        <v>53.725000000000001</v>
      </c>
      <c r="R825" s="9">
        <f t="shared" si="125"/>
        <v>46.625</v>
      </c>
      <c r="S825" s="9">
        <f t="shared" si="126"/>
        <v>38.674999999999997</v>
      </c>
      <c r="T825" s="9">
        <f t="shared" si="127"/>
        <v>47.875</v>
      </c>
      <c r="U825" s="8">
        <f t="shared" si="128"/>
        <v>46.341666666666661</v>
      </c>
      <c r="V825" s="8">
        <f t="shared" si="129"/>
        <v>46.724999999999994</v>
      </c>
    </row>
    <row r="826" spans="1:22" ht="13.5" x14ac:dyDescent="0.25">
      <c r="A826" s="3">
        <f>RSI!A826</f>
        <v>43206</v>
      </c>
      <c r="B826" s="2">
        <f>RSI!B826</f>
        <v>7.2</v>
      </c>
      <c r="C826" s="2">
        <f>RSI!I826</f>
        <v>69.552018508367823</v>
      </c>
      <c r="D826" s="2">
        <f>MACD!E826</f>
        <v>-0.23184224267680609</v>
      </c>
      <c r="E826" s="2">
        <f>MACD!F826</f>
        <v>-0.14877949758854564</v>
      </c>
      <c r="F826" s="2">
        <f>'Moving Avg'!D826</f>
        <v>7.2319999999999993</v>
      </c>
      <c r="G826" s="2">
        <f>'Moving Avg'!F826</f>
        <v>6.9699999999999989</v>
      </c>
      <c r="H826" s="2">
        <f>'Moving Avg'!G826</f>
        <v>6.8458000000000006</v>
      </c>
      <c r="I826" s="2">
        <f>'Moving Avg'!H826</f>
        <v>6.9371499999999999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25</v>
      </c>
      <c r="N826" s="8">
        <f t="shared" si="121"/>
        <v>100</v>
      </c>
      <c r="O826" s="8">
        <f t="shared" si="122"/>
        <v>50</v>
      </c>
      <c r="P826" s="8">
        <f t="shared" si="123"/>
        <v>16.5</v>
      </c>
      <c r="Q826" s="9">
        <f t="shared" si="124"/>
        <v>53.725000000000001</v>
      </c>
      <c r="R826" s="9">
        <f t="shared" si="125"/>
        <v>46.625</v>
      </c>
      <c r="S826" s="9">
        <f t="shared" si="126"/>
        <v>38.674999999999997</v>
      </c>
      <c r="T826" s="9">
        <f t="shared" si="127"/>
        <v>47.875</v>
      </c>
      <c r="U826" s="8">
        <f t="shared" si="128"/>
        <v>46.341666666666661</v>
      </c>
      <c r="V826" s="8">
        <f t="shared" si="129"/>
        <v>46.724999999999994</v>
      </c>
    </row>
    <row r="827" spans="1:22" ht="13.5" x14ac:dyDescent="0.25">
      <c r="A827" s="3">
        <f>RSI!A827</f>
        <v>43207</v>
      </c>
      <c r="B827" s="2">
        <f>RSI!B827</f>
        <v>7.19</v>
      </c>
      <c r="C827" s="2">
        <f>RSI!I827</f>
        <v>68.260239596578032</v>
      </c>
      <c r="D827" s="2">
        <f>MACD!E827</f>
        <v>-0.22548964306658803</v>
      </c>
      <c r="E827" s="2">
        <f>MACD!F827</f>
        <v>-0.16412152668415411</v>
      </c>
      <c r="F827" s="2">
        <f>'Moving Avg'!D827</f>
        <v>7.2099999999999991</v>
      </c>
      <c r="G827" s="2">
        <f>'Moving Avg'!F827</f>
        <v>6.990499999999999</v>
      </c>
      <c r="H827" s="2">
        <f>'Moving Avg'!G827</f>
        <v>6.849800000000001</v>
      </c>
      <c r="I827" s="2">
        <f>'Moving Avg'!H827</f>
        <v>6.9380999999999995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0"/>
        <v>25</v>
      </c>
      <c r="N827" s="8">
        <f t="shared" si="121"/>
        <v>100</v>
      </c>
      <c r="O827" s="8">
        <f t="shared" si="122"/>
        <v>50</v>
      </c>
      <c r="P827" s="8">
        <f t="shared" si="123"/>
        <v>16.5</v>
      </c>
      <c r="Q827" s="9">
        <f t="shared" si="124"/>
        <v>53.725000000000001</v>
      </c>
      <c r="R827" s="9">
        <f t="shared" si="125"/>
        <v>46.625</v>
      </c>
      <c r="S827" s="9">
        <f t="shared" si="126"/>
        <v>38.674999999999997</v>
      </c>
      <c r="T827" s="9">
        <f t="shared" si="127"/>
        <v>47.875</v>
      </c>
      <c r="U827" s="8">
        <f t="shared" si="128"/>
        <v>46.341666666666661</v>
      </c>
      <c r="V827" s="8">
        <f t="shared" si="129"/>
        <v>46.724999999999994</v>
      </c>
    </row>
    <row r="828" spans="1:22" ht="13.5" x14ac:dyDescent="0.25">
      <c r="A828" s="3">
        <f>RSI!A828</f>
        <v>43208</v>
      </c>
      <c r="B828" s="2">
        <f>RSI!B828</f>
        <v>7.09</v>
      </c>
      <c r="C828" s="2">
        <f>RSI!I828</f>
        <v>56.882809543085784</v>
      </c>
      <c r="D828" s="2">
        <f>MACD!E828</f>
        <v>-0.18307105769599907</v>
      </c>
      <c r="E828" s="2">
        <f>MACD!F828</f>
        <v>-0.1679114328865231</v>
      </c>
      <c r="F828" s="2">
        <f>'Moving Avg'!D828</f>
        <v>7.1800000000000015</v>
      </c>
      <c r="G828" s="2">
        <f>'Moving Avg'!F828</f>
        <v>7.0060000000000002</v>
      </c>
      <c r="H828" s="2">
        <f>'Moving Avg'!G828</f>
        <v>6.8516000000000021</v>
      </c>
      <c r="I828" s="2">
        <f>'Moving Avg'!H828</f>
        <v>6.9385499999999993</v>
      </c>
      <c r="J828" s="6" t="str">
        <f>OBV!F828</f>
        <v>BEARISH</v>
      </c>
      <c r="K828" s="6" t="str">
        <f>OBV!G828</f>
        <v>WEAK</v>
      </c>
      <c r="L828" s="6" t="str">
        <f>OBV!H828</f>
        <v>CONFIRMED BEARISH</v>
      </c>
      <c r="M828" s="8">
        <f t="shared" si="120"/>
        <v>25</v>
      </c>
      <c r="N828" s="8">
        <f t="shared" si="121"/>
        <v>45</v>
      </c>
      <c r="O828" s="8">
        <f t="shared" si="122"/>
        <v>50</v>
      </c>
      <c r="P828" s="8">
        <f t="shared" si="123"/>
        <v>0</v>
      </c>
      <c r="Q828" s="9">
        <f t="shared" si="124"/>
        <v>32</v>
      </c>
      <c r="R828" s="9">
        <f t="shared" si="125"/>
        <v>31.5</v>
      </c>
      <c r="S828" s="9">
        <f t="shared" si="126"/>
        <v>23</v>
      </c>
      <c r="T828" s="9">
        <f t="shared" si="127"/>
        <v>30</v>
      </c>
      <c r="U828" s="8">
        <f t="shared" si="128"/>
        <v>28.833333333333332</v>
      </c>
      <c r="V828" s="8">
        <f t="shared" si="129"/>
        <v>29.125</v>
      </c>
    </row>
    <row r="829" spans="1:22" ht="13.5" x14ac:dyDescent="0.25">
      <c r="A829" s="3">
        <f>RSI!A829</f>
        <v>43209</v>
      </c>
      <c r="B829" s="2">
        <f>RSI!B829</f>
        <v>7.15</v>
      </c>
      <c r="C829" s="2">
        <f>RSI!I829</f>
        <v>61.07499926678679</v>
      </c>
      <c r="D829" s="2">
        <f>MACD!E829</f>
        <v>-0.15208132775954475</v>
      </c>
      <c r="E829" s="2">
        <f>MACD!F829</f>
        <v>-0.16474541186112746</v>
      </c>
      <c r="F829" s="2">
        <f>'Moving Avg'!D829</f>
        <v>7.1659999999999995</v>
      </c>
      <c r="G829" s="2">
        <f>'Moving Avg'!F829</f>
        <v>7.0245000000000006</v>
      </c>
      <c r="H829" s="2">
        <f>'Moving Avg'!G829</f>
        <v>6.8546000000000014</v>
      </c>
      <c r="I829" s="2">
        <f>'Moving Avg'!H829</f>
        <v>6.9392999999999994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  <c r="M829" s="8">
        <f t="shared" si="120"/>
        <v>25</v>
      </c>
      <c r="N829" s="8">
        <f t="shared" si="121"/>
        <v>0</v>
      </c>
      <c r="O829" s="8">
        <f t="shared" si="122"/>
        <v>50</v>
      </c>
      <c r="P829" s="8">
        <f t="shared" si="123"/>
        <v>16.5</v>
      </c>
      <c r="Q829" s="9">
        <f t="shared" si="124"/>
        <v>18.725000000000001</v>
      </c>
      <c r="R829" s="9">
        <f t="shared" si="125"/>
        <v>26.625</v>
      </c>
      <c r="S829" s="9">
        <f t="shared" si="126"/>
        <v>23.675000000000001</v>
      </c>
      <c r="T829" s="9">
        <f t="shared" si="127"/>
        <v>22.875</v>
      </c>
      <c r="U829" s="8">
        <f t="shared" si="128"/>
        <v>23.008333333333336</v>
      </c>
      <c r="V829" s="8">
        <f t="shared" si="129"/>
        <v>22.975000000000001</v>
      </c>
    </row>
    <row r="830" spans="1:22" ht="13.5" x14ac:dyDescent="0.25">
      <c r="A830" s="3">
        <f>RSI!A830</f>
        <v>43210</v>
      </c>
      <c r="B830" s="2">
        <f>RSI!B830</f>
        <v>7.15</v>
      </c>
      <c r="C830" s="2">
        <f>RSI!I830</f>
        <v>61.07499926678679</v>
      </c>
      <c r="D830" s="2">
        <f>MACD!E830</f>
        <v>-0.12048445868956392</v>
      </c>
      <c r="E830" s="2">
        <f>MACD!F830</f>
        <v>-0.15589322122681476</v>
      </c>
      <c r="F830" s="2">
        <f>'Moving Avg'!D830</f>
        <v>7.1560000000000006</v>
      </c>
      <c r="G830" s="2">
        <f>'Moving Avg'!F830</f>
        <v>7.0434999999999999</v>
      </c>
      <c r="H830" s="2">
        <f>'Moving Avg'!G830</f>
        <v>6.861600000000001</v>
      </c>
      <c r="I830" s="2">
        <f>'Moving Avg'!H830</f>
        <v>6.9400500000000003</v>
      </c>
      <c r="J830" s="6" t="str">
        <f>OBV!F830</f>
        <v>BEARISH</v>
      </c>
      <c r="K830" s="6" t="str">
        <f>OBV!G830</f>
        <v>NEUTRAL</v>
      </c>
      <c r="L830" s="6" t="str">
        <f>OBV!H830</f>
        <v>CONFIRMED BEARISH</v>
      </c>
      <c r="M830" s="8">
        <f t="shared" si="120"/>
        <v>25</v>
      </c>
      <c r="N830" s="8">
        <f t="shared" si="121"/>
        <v>0</v>
      </c>
      <c r="O830" s="8">
        <f t="shared" si="122"/>
        <v>50</v>
      </c>
      <c r="P830" s="8">
        <f t="shared" si="123"/>
        <v>16.5</v>
      </c>
      <c r="Q830" s="9">
        <f t="shared" si="124"/>
        <v>18.725000000000001</v>
      </c>
      <c r="R830" s="9">
        <f t="shared" si="125"/>
        <v>26.625</v>
      </c>
      <c r="S830" s="9">
        <f t="shared" si="126"/>
        <v>23.675000000000001</v>
      </c>
      <c r="T830" s="9">
        <f t="shared" si="127"/>
        <v>22.875</v>
      </c>
      <c r="U830" s="8">
        <f t="shared" si="128"/>
        <v>23.008333333333336</v>
      </c>
      <c r="V830" s="8">
        <f t="shared" si="129"/>
        <v>22.975000000000001</v>
      </c>
    </row>
    <row r="831" spans="1:22" ht="13.5" x14ac:dyDescent="0.25">
      <c r="A831" s="3">
        <f>RSI!A831</f>
        <v>43213</v>
      </c>
      <c r="B831" s="2">
        <f>RSI!B831</f>
        <v>7.1</v>
      </c>
      <c r="C831" s="2">
        <f>RSI!I831</f>
        <v>55.82888716371577</v>
      </c>
      <c r="D831" s="2">
        <f>MACD!E831</f>
        <v>-6.615090647018107E-2</v>
      </c>
      <c r="E831" s="2">
        <f>MACD!F831</f>
        <v>-0.13794475827548802</v>
      </c>
      <c r="F831" s="2">
        <f>'Moving Avg'!D831</f>
        <v>7.1360000000000001</v>
      </c>
      <c r="G831" s="2">
        <f>'Moving Avg'!F831</f>
        <v>7.0594999999999999</v>
      </c>
      <c r="H831" s="2">
        <f>'Moving Avg'!G831</f>
        <v>6.8680000000000003</v>
      </c>
      <c r="I831" s="2">
        <f>'Moving Avg'!H831</f>
        <v>6.9407999999999994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16.5</v>
      </c>
      <c r="Q831" s="9">
        <f t="shared" si="124"/>
        <v>18.725000000000001</v>
      </c>
      <c r="R831" s="9">
        <f t="shared" si="125"/>
        <v>26.625</v>
      </c>
      <c r="S831" s="9">
        <f t="shared" si="126"/>
        <v>23.675000000000001</v>
      </c>
      <c r="T831" s="9">
        <f t="shared" si="127"/>
        <v>22.875</v>
      </c>
      <c r="U831" s="8">
        <f t="shared" si="128"/>
        <v>23.008333333333336</v>
      </c>
      <c r="V831" s="8">
        <f t="shared" si="129"/>
        <v>22.975000000000001</v>
      </c>
    </row>
    <row r="832" spans="1:22" ht="13.5" x14ac:dyDescent="0.25">
      <c r="A832" s="3">
        <f>RSI!A832</f>
        <v>43214</v>
      </c>
      <c r="B832" s="2">
        <f>RSI!B832</f>
        <v>7.1</v>
      </c>
      <c r="C832" s="2">
        <f>RSI!I832</f>
        <v>55.82888716371577</v>
      </c>
      <c r="D832" s="2">
        <f>MACD!E832</f>
        <v>-2.0548825312885377E-2</v>
      </c>
      <c r="E832" s="2">
        <f>MACD!F832</f>
        <v>-0.11446557168296749</v>
      </c>
      <c r="F832" s="2">
        <f>'Moving Avg'!D832</f>
        <v>7.1180000000000003</v>
      </c>
      <c r="G832" s="2">
        <f>'Moving Avg'!F832</f>
        <v>7.0760000000000005</v>
      </c>
      <c r="H832" s="2">
        <f>'Moving Avg'!G832</f>
        <v>6.8760000000000003</v>
      </c>
      <c r="I832" s="2">
        <f>'Moving Avg'!H832</f>
        <v>6.941799999999998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16.5</v>
      </c>
      <c r="Q832" s="9">
        <f t="shared" si="124"/>
        <v>18.725000000000001</v>
      </c>
      <c r="R832" s="9">
        <f t="shared" si="125"/>
        <v>26.625</v>
      </c>
      <c r="S832" s="9">
        <f t="shared" si="126"/>
        <v>23.675000000000001</v>
      </c>
      <c r="T832" s="9">
        <f t="shared" si="127"/>
        <v>22.875</v>
      </c>
      <c r="U832" s="8">
        <f t="shared" si="128"/>
        <v>23.008333333333336</v>
      </c>
      <c r="V832" s="8">
        <f t="shared" si="129"/>
        <v>22.975000000000001</v>
      </c>
    </row>
    <row r="833" spans="1:22" ht="13.5" x14ac:dyDescent="0.25">
      <c r="A833" s="3">
        <f>RSI!A833</f>
        <v>43215</v>
      </c>
      <c r="B833" s="2">
        <f>RSI!B833</f>
        <v>7.12</v>
      </c>
      <c r="C833" s="2">
        <f>RSI!I833</f>
        <v>57.521556209385757</v>
      </c>
      <c r="D833" s="2">
        <f>MACD!E833</f>
        <v>6.9804271643452154E-3</v>
      </c>
      <c r="E833" s="2">
        <f>MACD!F833</f>
        <v>-9.0176371913504957E-2</v>
      </c>
      <c r="F833" s="2">
        <f>'Moving Avg'!D833</f>
        <v>7.1239999999999997</v>
      </c>
      <c r="G833" s="2">
        <f>'Moving Avg'!F833</f>
        <v>7.0930000000000009</v>
      </c>
      <c r="H833" s="2">
        <f>'Moving Avg'!G833</f>
        <v>6.8844000000000003</v>
      </c>
      <c r="I833" s="2">
        <f>'Moving Avg'!H833</f>
        <v>6.9428999999999981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83.5</v>
      </c>
      <c r="Q833" s="9">
        <f t="shared" si="124"/>
        <v>28.774999999999999</v>
      </c>
      <c r="R833" s="9">
        <f t="shared" si="125"/>
        <v>43.375</v>
      </c>
      <c r="S833" s="9">
        <f t="shared" si="126"/>
        <v>53.825000000000003</v>
      </c>
      <c r="T833" s="9">
        <f t="shared" si="127"/>
        <v>39.625</v>
      </c>
      <c r="U833" s="8">
        <f t="shared" si="128"/>
        <v>41.991666666666667</v>
      </c>
      <c r="V833" s="8">
        <f t="shared" si="129"/>
        <v>41.400000000000006</v>
      </c>
    </row>
    <row r="834" spans="1:22" ht="13.5" x14ac:dyDescent="0.25">
      <c r="A834" s="3">
        <f>RSI!A834</f>
        <v>43216</v>
      </c>
      <c r="B834" s="2">
        <f>RSI!B834</f>
        <v>7.1</v>
      </c>
      <c r="C834" s="2">
        <f>RSI!I834</f>
        <v>55.241811047451876</v>
      </c>
      <c r="D834" s="2">
        <f>MACD!E834</f>
        <v>2.8241460562011156E-2</v>
      </c>
      <c r="E834" s="2">
        <f>MACD!F834</f>
        <v>-6.6492805418401746E-2</v>
      </c>
      <c r="F834" s="2">
        <f>'Moving Avg'!D834</f>
        <v>7.1139999999999999</v>
      </c>
      <c r="G834" s="2">
        <f>'Moving Avg'!F834</f>
        <v>7.109</v>
      </c>
      <c r="H834" s="2">
        <f>'Moving Avg'!G834</f>
        <v>6.8926000000000007</v>
      </c>
      <c r="I834" s="2">
        <f>'Moving Avg'!H834</f>
        <v>6.9438999999999984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18.725000000000001</v>
      </c>
      <c r="R834" s="9">
        <f t="shared" si="125"/>
        <v>26.625</v>
      </c>
      <c r="S834" s="9">
        <f t="shared" si="126"/>
        <v>23.675000000000001</v>
      </c>
      <c r="T834" s="9">
        <f t="shared" si="127"/>
        <v>22.875</v>
      </c>
      <c r="U834" s="8">
        <f t="shared" si="128"/>
        <v>23.008333333333336</v>
      </c>
      <c r="V834" s="8">
        <f t="shared" si="129"/>
        <v>22.975000000000001</v>
      </c>
    </row>
    <row r="835" spans="1:22" ht="13.5" x14ac:dyDescent="0.25">
      <c r="A835" s="3">
        <f>RSI!A835</f>
        <v>43217</v>
      </c>
      <c r="B835" s="2">
        <f>RSI!B835</f>
        <v>7.11</v>
      </c>
      <c r="C835" s="2">
        <f>RSI!I835</f>
        <v>56.17702762060101</v>
      </c>
      <c r="D835" s="2">
        <f>MACD!E835</f>
        <v>4.2126982904206578E-2</v>
      </c>
      <c r="E835" s="2">
        <f>MACD!F835</f>
        <v>-4.4768847753880084E-2</v>
      </c>
      <c r="F835" s="2">
        <f>'Moving Avg'!D835</f>
        <v>7.1059999999999999</v>
      </c>
      <c r="G835" s="2">
        <f>'Moving Avg'!F835</f>
        <v>7.1255000000000006</v>
      </c>
      <c r="H835" s="2">
        <f>'Moving Avg'!G835</f>
        <v>6.9009999999999998</v>
      </c>
      <c r="I835" s="2">
        <f>'Moving Avg'!H835</f>
        <v>6.9449499999999977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16.5</v>
      </c>
      <c r="Q835" s="9">
        <f t="shared" ref="Q835:Q898" si="134">0.35*M835+N835*0.35+O835*0.15+P835*0.15</f>
        <v>18.725000000000001</v>
      </c>
      <c r="R835" s="9">
        <f t="shared" ref="R835:R898" si="135">M835*0.2+N835*0.2+O835*0.35+P835*0.25</f>
        <v>26.625</v>
      </c>
      <c r="S835" s="9">
        <f t="shared" ref="S835:S898" si="136">M835*0.15+N835*0.15+O835*0.25+P835*0.45</f>
        <v>23.675000000000001</v>
      </c>
      <c r="T835" s="9">
        <f t="shared" ref="T835:T898" si="137">0.25*SUM(M835:P835)</f>
        <v>22.875</v>
      </c>
      <c r="U835" s="8">
        <f t="shared" ref="U835:U898" si="138">SUM(Q835:S835)/3</f>
        <v>23.008333333333336</v>
      </c>
      <c r="V835" s="8">
        <f t="shared" ref="V835:V898" si="139">SUM(Q835:T835)/4</f>
        <v>22.975000000000001</v>
      </c>
    </row>
    <row r="836" spans="1:22" ht="13.5" x14ac:dyDescent="0.25">
      <c r="A836" s="3">
        <f>RSI!A836</f>
        <v>43220</v>
      </c>
      <c r="B836" s="2">
        <f>RSI!B836</f>
        <v>7.11</v>
      </c>
      <c r="C836" s="2">
        <f>RSI!I836</f>
        <v>56.177027620600995</v>
      </c>
      <c r="D836" s="2">
        <f>MACD!E836</f>
        <v>5.3551514848613202E-2</v>
      </c>
      <c r="E836" s="2">
        <f>MACD!F836</f>
        <v>-2.5104775233381428E-2</v>
      </c>
      <c r="F836" s="2">
        <f>'Moving Avg'!D836</f>
        <v>7.1079999999999997</v>
      </c>
      <c r="G836" s="2">
        <f>'Moving Avg'!F836</f>
        <v>7.1460000000000026</v>
      </c>
      <c r="H836" s="2">
        <f>'Moving Avg'!G836</f>
        <v>6.910000000000001</v>
      </c>
      <c r="I836" s="2">
        <f>'Moving Avg'!H836</f>
        <v>6.9459999999999971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83.5</v>
      </c>
      <c r="Q836" s="9">
        <f t="shared" si="134"/>
        <v>28.774999999999999</v>
      </c>
      <c r="R836" s="9">
        <f t="shared" si="135"/>
        <v>43.375</v>
      </c>
      <c r="S836" s="9">
        <f t="shared" si="136"/>
        <v>53.825000000000003</v>
      </c>
      <c r="T836" s="9">
        <f t="shared" si="137"/>
        <v>39.625</v>
      </c>
      <c r="U836" s="8">
        <f t="shared" si="138"/>
        <v>41.991666666666667</v>
      </c>
      <c r="V836" s="8">
        <f t="shared" si="139"/>
        <v>41.400000000000006</v>
      </c>
    </row>
    <row r="837" spans="1:22" ht="13.5" x14ac:dyDescent="0.25">
      <c r="A837" s="3">
        <f>RSI!A837</f>
        <v>43222</v>
      </c>
      <c r="B837" s="2">
        <f>RSI!B837</f>
        <v>7</v>
      </c>
      <c r="C837" s="2">
        <f>RSI!I837</f>
        <v>44.353874712344215</v>
      </c>
      <c r="D837" s="2">
        <f>MACD!E837</f>
        <v>6.9527412926440491E-2</v>
      </c>
      <c r="E837" s="2">
        <f>MACD!F837</f>
        <v>-6.1783376014170437E-3</v>
      </c>
      <c r="F837" s="2">
        <f>'Moving Avg'!D837</f>
        <v>7.0879999999999992</v>
      </c>
      <c r="G837" s="2">
        <f>'Moving Avg'!F837</f>
        <v>7.1510000000000007</v>
      </c>
      <c r="H837" s="2">
        <f>'Moving Avg'!G837</f>
        <v>6.9164000000000012</v>
      </c>
      <c r="I837" s="2">
        <f>'Moving Avg'!H837</f>
        <v>6.9465499999999976</v>
      </c>
      <c r="J837" s="6" t="str">
        <f>OBV!F837</f>
        <v>BULLISH</v>
      </c>
      <c r="K837" s="6" t="str">
        <f>OBV!G837</f>
        <v>NEUTRAL</v>
      </c>
      <c r="L837" s="6" t="str">
        <f>OBV!H837</f>
        <v>BULLISH DIVERGENCE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66.5</v>
      </c>
      <c r="Q837" s="9">
        <f t="shared" si="134"/>
        <v>26.225000000000001</v>
      </c>
      <c r="R837" s="9">
        <f t="shared" si="135"/>
        <v>39.125</v>
      </c>
      <c r="S837" s="9">
        <f t="shared" si="136"/>
        <v>46.174999999999997</v>
      </c>
      <c r="T837" s="9">
        <f t="shared" si="137"/>
        <v>35.375</v>
      </c>
      <c r="U837" s="8">
        <f t="shared" si="138"/>
        <v>37.174999999999997</v>
      </c>
      <c r="V837" s="8">
        <f t="shared" si="139"/>
        <v>36.724999999999994</v>
      </c>
    </row>
    <row r="838" spans="1:22" ht="13.5" x14ac:dyDescent="0.25">
      <c r="A838" s="3">
        <f>RSI!A838</f>
        <v>43223</v>
      </c>
      <c r="B838" s="2">
        <f>RSI!B838</f>
        <v>7</v>
      </c>
      <c r="C838" s="2">
        <f>RSI!I838</f>
        <v>44.353874712344229</v>
      </c>
      <c r="D838" s="2">
        <f>MACD!E838</f>
        <v>6.8032433780278012E-2</v>
      </c>
      <c r="E838" s="2">
        <f>MACD!F838</f>
        <v>8.6638166749219668E-3</v>
      </c>
      <c r="F838" s="2">
        <f>'Moving Avg'!D838</f>
        <v>7.0640000000000001</v>
      </c>
      <c r="G838" s="2">
        <f>'Moving Avg'!F838</f>
        <v>7.1460000000000008</v>
      </c>
      <c r="H838" s="2">
        <f>'Moving Avg'!G838</f>
        <v>6.9228000000000005</v>
      </c>
      <c r="I838" s="2">
        <f>'Moving Avg'!H838</f>
        <v>6.9470499999999973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16.5</v>
      </c>
      <c r="Q838" s="9">
        <f t="shared" si="134"/>
        <v>18.725000000000001</v>
      </c>
      <c r="R838" s="9">
        <f t="shared" si="135"/>
        <v>26.625</v>
      </c>
      <c r="S838" s="9">
        <f t="shared" si="136"/>
        <v>23.675000000000001</v>
      </c>
      <c r="T838" s="9">
        <f t="shared" si="137"/>
        <v>22.875</v>
      </c>
      <c r="U838" s="8">
        <f t="shared" si="138"/>
        <v>23.008333333333336</v>
      </c>
      <c r="V838" s="8">
        <f t="shared" si="139"/>
        <v>22.975000000000001</v>
      </c>
    </row>
    <row r="839" spans="1:22" ht="13.5" x14ac:dyDescent="0.25">
      <c r="A839" s="3">
        <f>RSI!A839</f>
        <v>43224</v>
      </c>
      <c r="B839" s="2">
        <f>RSI!B839</f>
        <v>7.15</v>
      </c>
      <c r="C839" s="2">
        <f>RSI!I839</f>
        <v>58.250126015561442</v>
      </c>
      <c r="D839" s="2">
        <f>MACD!E839</f>
        <v>6.5231154577098494E-2</v>
      </c>
      <c r="E839" s="2">
        <f>MACD!F839</f>
        <v>1.9977284255357275E-2</v>
      </c>
      <c r="F839" s="2">
        <f>'Moving Avg'!D839</f>
        <v>7.0739999999999998</v>
      </c>
      <c r="G839" s="2">
        <f>'Moving Avg'!F839</f>
        <v>7.1485000000000003</v>
      </c>
      <c r="H839" s="2">
        <f>'Moving Avg'!G839</f>
        <v>6.9321999999999999</v>
      </c>
      <c r="I839" s="2">
        <f>'Moving Avg'!H839</f>
        <v>6.948299999999997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  <c r="M839" s="8">
        <f t="shared" si="130"/>
        <v>25</v>
      </c>
      <c r="N839" s="8">
        <f t="shared" si="131"/>
        <v>0</v>
      </c>
      <c r="O839" s="8">
        <f t="shared" si="132"/>
        <v>50</v>
      </c>
      <c r="P839" s="8">
        <f t="shared" si="133"/>
        <v>83.5</v>
      </c>
      <c r="Q839" s="9">
        <f t="shared" si="134"/>
        <v>28.774999999999999</v>
      </c>
      <c r="R839" s="9">
        <f t="shared" si="135"/>
        <v>43.375</v>
      </c>
      <c r="S839" s="9">
        <f t="shared" si="136"/>
        <v>53.825000000000003</v>
      </c>
      <c r="T839" s="9">
        <f t="shared" si="137"/>
        <v>39.625</v>
      </c>
      <c r="U839" s="8">
        <f t="shared" si="138"/>
        <v>41.991666666666667</v>
      </c>
      <c r="V839" s="8">
        <f t="shared" si="139"/>
        <v>41.400000000000006</v>
      </c>
    </row>
    <row r="840" spans="1:22" ht="13.5" x14ac:dyDescent="0.25">
      <c r="A840" s="3">
        <f>RSI!A840</f>
        <v>43227</v>
      </c>
      <c r="B840" s="2">
        <f>RSI!B840</f>
        <v>7.2</v>
      </c>
      <c r="C840" s="2">
        <f>RSI!I840</f>
        <v>61.684885174253559</v>
      </c>
      <c r="D840" s="2">
        <f>MACD!E840</f>
        <v>5.8589341474013068E-2</v>
      </c>
      <c r="E840" s="2">
        <f>MACD!F840</f>
        <v>2.7699695699088436E-2</v>
      </c>
      <c r="F840" s="2">
        <f>'Moving Avg'!D840</f>
        <v>7.0920000000000005</v>
      </c>
      <c r="G840" s="2">
        <f>'Moving Avg'!F840</f>
        <v>7.1515000000000004</v>
      </c>
      <c r="H840" s="2">
        <f>'Moving Avg'!G840</f>
        <v>6.9425999999999997</v>
      </c>
      <c r="I840" s="2">
        <f>'Moving Avg'!H840</f>
        <v>6.9497999999999971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  <c r="M840" s="8">
        <f t="shared" si="130"/>
        <v>25</v>
      </c>
      <c r="N840" s="8">
        <f t="shared" si="131"/>
        <v>0</v>
      </c>
      <c r="O840" s="8">
        <f t="shared" si="132"/>
        <v>50</v>
      </c>
      <c r="P840" s="8">
        <f t="shared" si="133"/>
        <v>83.5</v>
      </c>
      <c r="Q840" s="9">
        <f t="shared" si="134"/>
        <v>28.774999999999999</v>
      </c>
      <c r="R840" s="9">
        <f t="shared" si="135"/>
        <v>43.375</v>
      </c>
      <c r="S840" s="9">
        <f t="shared" si="136"/>
        <v>53.825000000000003</v>
      </c>
      <c r="T840" s="9">
        <f t="shared" si="137"/>
        <v>39.625</v>
      </c>
      <c r="U840" s="8">
        <f t="shared" si="138"/>
        <v>41.991666666666667</v>
      </c>
      <c r="V840" s="8">
        <f t="shared" si="139"/>
        <v>41.400000000000006</v>
      </c>
    </row>
    <row r="841" spans="1:22" ht="13.5" x14ac:dyDescent="0.25">
      <c r="A841" s="3">
        <f>RSI!A841</f>
        <v>43228</v>
      </c>
      <c r="B841" s="2">
        <f>RSI!B841</f>
        <v>7.2</v>
      </c>
      <c r="C841" s="2">
        <f>RSI!I841</f>
        <v>61.684885174253559</v>
      </c>
      <c r="D841" s="2">
        <f>MACD!E841</f>
        <v>4.4455848684142651E-2</v>
      </c>
      <c r="E841" s="2">
        <f>MACD!F841</f>
        <v>3.1050926296099284E-2</v>
      </c>
      <c r="F841" s="2">
        <f>'Moving Avg'!D841</f>
        <v>7.1099999999999994</v>
      </c>
      <c r="G841" s="2">
        <f>'Moving Avg'!F841</f>
        <v>7.1464999999999979</v>
      </c>
      <c r="H841" s="2">
        <f>'Moving Avg'!G841</f>
        <v>6.9528000000000008</v>
      </c>
      <c r="I841" s="2">
        <f>'Moving Avg'!H841</f>
        <v>6.9512999999999963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  <c r="M841" s="8">
        <f t="shared" si="130"/>
        <v>25</v>
      </c>
      <c r="N841" s="8">
        <f t="shared" si="131"/>
        <v>0</v>
      </c>
      <c r="O841" s="8">
        <f t="shared" si="132"/>
        <v>50</v>
      </c>
      <c r="P841" s="8">
        <f t="shared" si="133"/>
        <v>83.5</v>
      </c>
      <c r="Q841" s="9">
        <f t="shared" si="134"/>
        <v>28.774999999999999</v>
      </c>
      <c r="R841" s="9">
        <f t="shared" si="135"/>
        <v>43.375</v>
      </c>
      <c r="S841" s="9">
        <f t="shared" si="136"/>
        <v>53.825000000000003</v>
      </c>
      <c r="T841" s="9">
        <f t="shared" si="137"/>
        <v>39.625</v>
      </c>
      <c r="U841" s="8">
        <f t="shared" si="138"/>
        <v>41.991666666666667</v>
      </c>
      <c r="V841" s="8">
        <f t="shared" si="139"/>
        <v>41.400000000000006</v>
      </c>
    </row>
    <row r="842" spans="1:22" ht="13.5" x14ac:dyDescent="0.25">
      <c r="A842" s="3">
        <f>RSI!A842</f>
        <v>43229</v>
      </c>
      <c r="B842" s="2">
        <f>RSI!B842</f>
        <v>7</v>
      </c>
      <c r="C842" s="2">
        <f>RSI!I842</f>
        <v>44.645663273684725</v>
      </c>
      <c r="D842" s="2">
        <f>MACD!E842</f>
        <v>4.6551193664339685E-2</v>
      </c>
      <c r="E842" s="2">
        <f>MACD!F842</f>
        <v>3.4150979769747368E-2</v>
      </c>
      <c r="F842" s="2">
        <f>'Moving Avg'!D842</f>
        <v>7.1099999999999994</v>
      </c>
      <c r="G842" s="2">
        <f>'Moving Avg'!F842</f>
        <v>7.1314999999999982</v>
      </c>
      <c r="H842" s="2">
        <f>'Moving Avg'!G842</f>
        <v>6.9590000000000005</v>
      </c>
      <c r="I842" s="2">
        <f>'Moving Avg'!H842</f>
        <v>6.9527999999999954</v>
      </c>
      <c r="J842" s="6" t="str">
        <f>OBV!F842</f>
        <v>BULLISH</v>
      </c>
      <c r="K842" s="6" t="str">
        <f>OBV!G842</f>
        <v>NEUTRAL</v>
      </c>
      <c r="L842" s="6" t="str">
        <f>OBV!H842</f>
        <v>NEUTRAL</v>
      </c>
      <c r="M842" s="8">
        <f t="shared" si="130"/>
        <v>25</v>
      </c>
      <c r="N842" s="8">
        <f t="shared" si="131"/>
        <v>0</v>
      </c>
      <c r="O842" s="8">
        <f t="shared" si="132"/>
        <v>50</v>
      </c>
      <c r="P842" s="8">
        <f t="shared" si="133"/>
        <v>49.5</v>
      </c>
      <c r="Q842" s="9">
        <f t="shared" si="134"/>
        <v>23.675000000000001</v>
      </c>
      <c r="R842" s="9">
        <f t="shared" si="135"/>
        <v>34.875</v>
      </c>
      <c r="S842" s="9">
        <f t="shared" si="136"/>
        <v>38.525000000000006</v>
      </c>
      <c r="T842" s="9">
        <f t="shared" si="137"/>
        <v>31.125</v>
      </c>
      <c r="U842" s="8">
        <f t="shared" si="138"/>
        <v>32.358333333333334</v>
      </c>
      <c r="V842" s="8">
        <f t="shared" si="139"/>
        <v>32.049999999999997</v>
      </c>
    </row>
    <row r="843" spans="1:22" ht="13.5" x14ac:dyDescent="0.25">
      <c r="A843" s="3">
        <f>RSI!A843</f>
        <v>43230</v>
      </c>
      <c r="B843" s="2">
        <f>RSI!B843</f>
        <v>6.99</v>
      </c>
      <c r="C843" s="2">
        <f>RSI!I843</f>
        <v>43.991339244657318</v>
      </c>
      <c r="D843" s="2">
        <f>MACD!E843</f>
        <v>5.261961273811977E-2</v>
      </c>
      <c r="E843" s="2">
        <f>MACD!F843</f>
        <v>3.7844706363421854E-2</v>
      </c>
      <c r="F843" s="2">
        <f>'Moving Avg'!D843</f>
        <v>7.1079999999999997</v>
      </c>
      <c r="G843" s="2">
        <f>'Moving Avg'!F843</f>
        <v>7.1190000000000015</v>
      </c>
      <c r="H843" s="2">
        <f>'Moving Avg'!G843</f>
        <v>6.9650000000000007</v>
      </c>
      <c r="I843" s="2">
        <f>'Moving Avg'!H843</f>
        <v>6.955249999999995</v>
      </c>
      <c r="J843" s="6" t="str">
        <f>OBV!F843</f>
        <v>BULLISH</v>
      </c>
      <c r="K843" s="6" t="str">
        <f>OBV!G843</f>
        <v>NEUTRAL</v>
      </c>
      <c r="L843" s="6" t="str">
        <f>OBV!H843</f>
        <v>BULLISH DIVERGENCE</v>
      </c>
      <c r="M843" s="8">
        <f t="shared" si="130"/>
        <v>25</v>
      </c>
      <c r="N843" s="8">
        <f t="shared" si="131"/>
        <v>0</v>
      </c>
      <c r="O843" s="8">
        <f t="shared" si="132"/>
        <v>50</v>
      </c>
      <c r="P843" s="8">
        <f t="shared" si="133"/>
        <v>66.5</v>
      </c>
      <c r="Q843" s="9">
        <f t="shared" si="134"/>
        <v>26.225000000000001</v>
      </c>
      <c r="R843" s="9">
        <f t="shared" si="135"/>
        <v>39.125</v>
      </c>
      <c r="S843" s="9">
        <f t="shared" si="136"/>
        <v>46.174999999999997</v>
      </c>
      <c r="T843" s="9">
        <f t="shared" si="137"/>
        <v>35.375</v>
      </c>
      <c r="U843" s="8">
        <f t="shared" si="138"/>
        <v>37.174999999999997</v>
      </c>
      <c r="V843" s="8">
        <f t="shared" si="139"/>
        <v>36.724999999999994</v>
      </c>
    </row>
    <row r="844" spans="1:22" ht="13.5" x14ac:dyDescent="0.25">
      <c r="A844" s="3">
        <f>RSI!A844</f>
        <v>43231</v>
      </c>
      <c r="B844" s="2">
        <f>RSI!B844</f>
        <v>7.19</v>
      </c>
      <c r="C844" s="2">
        <f>RSI!I844</f>
        <v>57.429433866865097</v>
      </c>
      <c r="D844" s="2">
        <f>MACD!E844</f>
        <v>4.0364162009734805E-2</v>
      </c>
      <c r="E844" s="2">
        <f>MACD!F844</f>
        <v>3.8348597492684447E-2</v>
      </c>
      <c r="F844" s="2">
        <f>'Moving Avg'!D844</f>
        <v>7.1159999999999997</v>
      </c>
      <c r="G844" s="2">
        <f>'Moving Avg'!F844</f>
        <v>7.1175000000000015</v>
      </c>
      <c r="H844" s="2">
        <f>'Moving Avg'!G844</f>
        <v>6.9768000000000008</v>
      </c>
      <c r="I844" s="2">
        <f>'Moving Avg'!H844</f>
        <v>6.9591999999999947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  <c r="M844" s="8">
        <f t="shared" si="130"/>
        <v>25</v>
      </c>
      <c r="N844" s="8">
        <f t="shared" si="131"/>
        <v>0</v>
      </c>
      <c r="O844" s="8">
        <f t="shared" si="132"/>
        <v>50</v>
      </c>
      <c r="P844" s="8">
        <f t="shared" si="133"/>
        <v>16.5</v>
      </c>
      <c r="Q844" s="9">
        <f t="shared" si="134"/>
        <v>18.725000000000001</v>
      </c>
      <c r="R844" s="9">
        <f t="shared" si="135"/>
        <v>26.625</v>
      </c>
      <c r="S844" s="9">
        <f t="shared" si="136"/>
        <v>23.675000000000001</v>
      </c>
      <c r="T844" s="9">
        <f t="shared" si="137"/>
        <v>22.875</v>
      </c>
      <c r="U844" s="8">
        <f t="shared" si="138"/>
        <v>23.008333333333336</v>
      </c>
      <c r="V844" s="8">
        <f t="shared" si="139"/>
        <v>22.975000000000001</v>
      </c>
    </row>
    <row r="845" spans="1:22" ht="13.5" x14ac:dyDescent="0.25">
      <c r="A845" s="3">
        <f>RSI!A845</f>
        <v>43234</v>
      </c>
      <c r="B845" s="2">
        <f>RSI!B845</f>
        <v>7.19</v>
      </c>
      <c r="C845" s="2">
        <f>RSI!I845</f>
        <v>57.429433866865097</v>
      </c>
      <c r="D845" s="2">
        <f>MACD!E845</f>
        <v>3.0815143211031959E-2</v>
      </c>
      <c r="E845" s="2">
        <f>MACD!F845</f>
        <v>3.6841906636353949E-2</v>
      </c>
      <c r="F845" s="2">
        <f>'Moving Avg'!D845</f>
        <v>7.1139999999999999</v>
      </c>
      <c r="G845" s="2">
        <f>'Moving Avg'!F845</f>
        <v>7.117</v>
      </c>
      <c r="H845" s="2">
        <f>'Moving Avg'!G845</f>
        <v>6.9872000000000005</v>
      </c>
      <c r="I845" s="2">
        <f>'Moving Avg'!H845</f>
        <v>6.9626499999999956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0"/>
        <v>25</v>
      </c>
      <c r="N845" s="8">
        <f t="shared" si="131"/>
        <v>45</v>
      </c>
      <c r="O845" s="8">
        <f t="shared" si="132"/>
        <v>50</v>
      </c>
      <c r="P845" s="8">
        <f t="shared" si="133"/>
        <v>16.5</v>
      </c>
      <c r="Q845" s="9">
        <f t="shared" si="134"/>
        <v>34.475000000000001</v>
      </c>
      <c r="R845" s="9">
        <f t="shared" si="135"/>
        <v>35.625</v>
      </c>
      <c r="S845" s="9">
        <f t="shared" si="136"/>
        <v>30.425000000000001</v>
      </c>
      <c r="T845" s="9">
        <f t="shared" si="137"/>
        <v>34.125</v>
      </c>
      <c r="U845" s="8">
        <f t="shared" si="138"/>
        <v>33.508333333333333</v>
      </c>
      <c r="V845" s="8">
        <f t="shared" si="139"/>
        <v>33.662499999999994</v>
      </c>
    </row>
    <row r="846" spans="1:22" ht="13.5" x14ac:dyDescent="0.25">
      <c r="A846" s="3">
        <f>RSI!A846</f>
        <v>43235</v>
      </c>
      <c r="B846" s="2">
        <f>RSI!B846</f>
        <v>7.19</v>
      </c>
      <c r="C846" s="2">
        <f>RSI!I846</f>
        <v>57.429433866865111</v>
      </c>
      <c r="D846" s="2">
        <f>MACD!E846</f>
        <v>2.2070867591409637E-2</v>
      </c>
      <c r="E846" s="2">
        <f>MACD!F846</f>
        <v>3.3887698827365087E-2</v>
      </c>
      <c r="F846" s="2">
        <f>'Moving Avg'!D846</f>
        <v>7.1120000000000001</v>
      </c>
      <c r="G846" s="2">
        <f>'Moving Avg'!F846</f>
        <v>7.1165000000000003</v>
      </c>
      <c r="H846" s="2">
        <f>'Moving Avg'!G846</f>
        <v>6.9951999999999996</v>
      </c>
      <c r="I846" s="2">
        <f>'Moving Avg'!H846</f>
        <v>6.9660999999999964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16.5</v>
      </c>
      <c r="Q846" s="9">
        <f t="shared" si="134"/>
        <v>34.475000000000001</v>
      </c>
      <c r="R846" s="9">
        <f t="shared" si="135"/>
        <v>35.625</v>
      </c>
      <c r="S846" s="9">
        <f t="shared" si="136"/>
        <v>30.425000000000001</v>
      </c>
      <c r="T846" s="9">
        <f t="shared" si="137"/>
        <v>34.125</v>
      </c>
      <c r="U846" s="8">
        <f t="shared" si="138"/>
        <v>33.508333333333333</v>
      </c>
      <c r="V846" s="8">
        <f t="shared" si="139"/>
        <v>33.662499999999994</v>
      </c>
    </row>
    <row r="847" spans="1:22" ht="13.5" x14ac:dyDescent="0.25">
      <c r="A847" s="3">
        <f>RSI!A847</f>
        <v>43236</v>
      </c>
      <c r="B847" s="2">
        <f>RSI!B847</f>
        <v>7.18</v>
      </c>
      <c r="C847" s="2">
        <f>RSI!I847</f>
        <v>56.581655729088375</v>
      </c>
      <c r="D847" s="2">
        <f>MACD!E847</f>
        <v>-2.1255975532099569E-3</v>
      </c>
      <c r="E847" s="2">
        <f>MACD!F847</f>
        <v>2.6685039551250078E-2</v>
      </c>
      <c r="F847" s="2">
        <f>'Moving Avg'!D847</f>
        <v>7.1480000000000006</v>
      </c>
      <c r="G847" s="2">
        <f>'Moving Avg'!F847</f>
        <v>7.1160000000000014</v>
      </c>
      <c r="H847" s="2">
        <f>'Moving Avg'!G847</f>
        <v>7.0031999999999996</v>
      </c>
      <c r="I847" s="2">
        <f>'Moving Avg'!H847</f>
        <v>6.9680999999999962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  <c r="M847" s="8">
        <f t="shared" si="130"/>
        <v>25</v>
      </c>
      <c r="N847" s="8">
        <f t="shared" si="131"/>
        <v>100</v>
      </c>
      <c r="O847" s="8">
        <f t="shared" si="132"/>
        <v>50</v>
      </c>
      <c r="P847" s="8">
        <f t="shared" si="133"/>
        <v>16.5</v>
      </c>
      <c r="Q847" s="9">
        <f t="shared" si="134"/>
        <v>53.725000000000001</v>
      </c>
      <c r="R847" s="9">
        <f t="shared" si="135"/>
        <v>46.625</v>
      </c>
      <c r="S847" s="9">
        <f t="shared" si="136"/>
        <v>38.674999999999997</v>
      </c>
      <c r="T847" s="9">
        <f t="shared" si="137"/>
        <v>47.875</v>
      </c>
      <c r="U847" s="8">
        <f t="shared" si="138"/>
        <v>46.341666666666661</v>
      </c>
      <c r="V847" s="8">
        <f t="shared" si="139"/>
        <v>46.724999999999994</v>
      </c>
    </row>
    <row r="848" spans="1:22" ht="13.5" x14ac:dyDescent="0.25">
      <c r="A848" s="3">
        <f>RSI!A848</f>
        <v>43237</v>
      </c>
      <c r="B848" s="2">
        <f>RSI!B848</f>
        <v>7.19</v>
      </c>
      <c r="C848" s="2">
        <f>RSI!I848</f>
        <v>57.26110286510562</v>
      </c>
      <c r="D848" s="2">
        <f>MACD!E848</f>
        <v>-2.3850741497819072E-2</v>
      </c>
      <c r="E848" s="2">
        <f>MACD!F848</f>
        <v>1.6577883341436249E-2</v>
      </c>
      <c r="F848" s="2">
        <f>'Moving Avg'!D848</f>
        <v>7.1879999999999997</v>
      </c>
      <c r="G848" s="2">
        <f>'Moving Avg'!F848</f>
        <v>7.1210000000000004</v>
      </c>
      <c r="H848" s="2">
        <f>'Moving Avg'!G848</f>
        <v>7.0101999999999984</v>
      </c>
      <c r="I848" s="2">
        <f>'Moving Avg'!H848</f>
        <v>6.9690499999999966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  <c r="M848" s="8">
        <f t="shared" si="130"/>
        <v>25</v>
      </c>
      <c r="N848" s="8">
        <f t="shared" si="131"/>
        <v>100</v>
      </c>
      <c r="O848" s="8">
        <f t="shared" si="132"/>
        <v>50</v>
      </c>
      <c r="P848" s="8">
        <f t="shared" si="133"/>
        <v>16.5</v>
      </c>
      <c r="Q848" s="9">
        <f t="shared" si="134"/>
        <v>53.725000000000001</v>
      </c>
      <c r="R848" s="9">
        <f t="shared" si="135"/>
        <v>46.625</v>
      </c>
      <c r="S848" s="9">
        <f t="shared" si="136"/>
        <v>38.674999999999997</v>
      </c>
      <c r="T848" s="9">
        <f t="shared" si="137"/>
        <v>47.875</v>
      </c>
      <c r="U848" s="8">
        <f t="shared" si="138"/>
        <v>46.341666666666661</v>
      </c>
      <c r="V848" s="8">
        <f t="shared" si="139"/>
        <v>46.724999999999994</v>
      </c>
    </row>
    <row r="849" spans="1:22" ht="13.5" x14ac:dyDescent="0.25">
      <c r="A849" s="3">
        <f>RSI!A849</f>
        <v>43238</v>
      </c>
      <c r="B849" s="2">
        <f>RSI!B849</f>
        <v>7.18</v>
      </c>
      <c r="C849" s="2">
        <f>RSI!I849</f>
        <v>56.312097211419996</v>
      </c>
      <c r="D849" s="2">
        <f>MACD!E849</f>
        <v>-1.8947640696611145E-2</v>
      </c>
      <c r="E849" s="2">
        <f>MACD!F849</f>
        <v>9.4727785338267704E-3</v>
      </c>
      <c r="F849" s="2">
        <f>'Moving Avg'!D849</f>
        <v>7.1860000000000017</v>
      </c>
      <c r="G849" s="2">
        <f>'Moving Avg'!F849</f>
        <v>7.1224999999999996</v>
      </c>
      <c r="H849" s="2">
        <f>'Moving Avg'!G849</f>
        <v>7.0169999999999995</v>
      </c>
      <c r="I849" s="2">
        <f>'Moving Avg'!H849</f>
        <v>6.9699499999999963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25</v>
      </c>
      <c r="N849" s="8">
        <f t="shared" si="131"/>
        <v>100</v>
      </c>
      <c r="O849" s="8">
        <f t="shared" si="132"/>
        <v>50</v>
      </c>
      <c r="P849" s="8">
        <f t="shared" si="133"/>
        <v>16.5</v>
      </c>
      <c r="Q849" s="9">
        <f t="shared" si="134"/>
        <v>53.725000000000001</v>
      </c>
      <c r="R849" s="9">
        <f t="shared" si="135"/>
        <v>46.625</v>
      </c>
      <c r="S849" s="9">
        <f t="shared" si="136"/>
        <v>38.674999999999997</v>
      </c>
      <c r="T849" s="9">
        <f t="shared" si="137"/>
        <v>47.875</v>
      </c>
      <c r="U849" s="8">
        <f t="shared" si="138"/>
        <v>46.341666666666661</v>
      </c>
      <c r="V849" s="8">
        <f t="shared" si="139"/>
        <v>46.724999999999994</v>
      </c>
    </row>
    <row r="850" spans="1:22" ht="13.5" x14ac:dyDescent="0.25">
      <c r="A850" s="3">
        <f>RSI!A850</f>
        <v>43241</v>
      </c>
      <c r="B850" s="2">
        <f>RSI!B850</f>
        <v>7.16</v>
      </c>
      <c r="C850" s="2">
        <f>RSI!I850</f>
        <v>54.371242491890158</v>
      </c>
      <c r="D850" s="2">
        <f>MACD!E850</f>
        <v>-6.0583435937102692E-3</v>
      </c>
      <c r="E850" s="2">
        <f>MACD!F850</f>
        <v>6.366554108319363E-3</v>
      </c>
      <c r="F850" s="2">
        <f>'Moving Avg'!D850</f>
        <v>7.1800000000000015</v>
      </c>
      <c r="G850" s="2">
        <f>'Moving Avg'!F850</f>
        <v>7.1229999999999993</v>
      </c>
      <c r="H850" s="2">
        <f>'Moving Avg'!G850</f>
        <v>7.0234000000000005</v>
      </c>
      <c r="I850" s="2">
        <f>'Moving Avg'!H850</f>
        <v>6.970749999999998</v>
      </c>
      <c r="J850" s="6" t="str">
        <f>OBV!F850</f>
        <v>BEARISH</v>
      </c>
      <c r="K850" s="6" t="str">
        <f>OBV!G850</f>
        <v>WEAK</v>
      </c>
      <c r="L850" s="6" t="str">
        <f>OBV!H850</f>
        <v>CONFIRMED BEARISH</v>
      </c>
      <c r="M850" s="8">
        <f t="shared" si="130"/>
        <v>25</v>
      </c>
      <c r="N850" s="8">
        <f t="shared" si="131"/>
        <v>45</v>
      </c>
      <c r="O850" s="8">
        <f t="shared" si="132"/>
        <v>50</v>
      </c>
      <c r="P850" s="8">
        <f t="shared" si="133"/>
        <v>0</v>
      </c>
      <c r="Q850" s="9">
        <f t="shared" si="134"/>
        <v>32</v>
      </c>
      <c r="R850" s="9">
        <f t="shared" si="135"/>
        <v>31.5</v>
      </c>
      <c r="S850" s="9">
        <f t="shared" si="136"/>
        <v>23</v>
      </c>
      <c r="T850" s="9">
        <f t="shared" si="137"/>
        <v>30</v>
      </c>
      <c r="U850" s="8">
        <f t="shared" si="138"/>
        <v>28.833333333333332</v>
      </c>
      <c r="V850" s="8">
        <f t="shared" si="139"/>
        <v>29.125</v>
      </c>
    </row>
    <row r="851" spans="1:22" ht="13.5" x14ac:dyDescent="0.25">
      <c r="A851" s="3">
        <f>RSI!A851</f>
        <v>43242</v>
      </c>
      <c r="B851" s="2">
        <f>RSI!B851</f>
        <v>7.16</v>
      </c>
      <c r="C851" s="2">
        <f>RSI!I851</f>
        <v>54.371242491890158</v>
      </c>
      <c r="D851" s="2">
        <f>MACD!E851</f>
        <v>4.5649899609134792E-3</v>
      </c>
      <c r="E851" s="2">
        <f>MACD!F851</f>
        <v>6.0062412788381868E-3</v>
      </c>
      <c r="F851" s="2">
        <f>'Moving Avg'!D851</f>
        <v>7.1740000000000013</v>
      </c>
      <c r="G851" s="2">
        <f>'Moving Avg'!F851</f>
        <v>7.1259999999999994</v>
      </c>
      <c r="H851" s="2">
        <f>'Moving Avg'!G851</f>
        <v>7.0306000000000015</v>
      </c>
      <c r="I851" s="2">
        <f>'Moving Avg'!H851</f>
        <v>6.9715999999999987</v>
      </c>
      <c r="J851" s="6" t="str">
        <f>OBV!F851</f>
        <v>BEARISH</v>
      </c>
      <c r="K851" s="6" t="str">
        <f>OBV!G851</f>
        <v>WEAK</v>
      </c>
      <c r="L851" s="6" t="str">
        <f>OBV!H851</f>
        <v>CONFIRMED BEARISH</v>
      </c>
      <c r="M851" s="8">
        <f t="shared" si="130"/>
        <v>25</v>
      </c>
      <c r="N851" s="8">
        <f t="shared" si="131"/>
        <v>45</v>
      </c>
      <c r="O851" s="8">
        <f t="shared" si="132"/>
        <v>50</v>
      </c>
      <c r="P851" s="8">
        <f t="shared" si="133"/>
        <v>0</v>
      </c>
      <c r="Q851" s="9">
        <f t="shared" si="134"/>
        <v>32</v>
      </c>
      <c r="R851" s="9">
        <f t="shared" si="135"/>
        <v>31.5</v>
      </c>
      <c r="S851" s="9">
        <f t="shared" si="136"/>
        <v>23</v>
      </c>
      <c r="T851" s="9">
        <f t="shared" si="137"/>
        <v>30</v>
      </c>
      <c r="U851" s="8">
        <f t="shared" si="138"/>
        <v>28.833333333333332</v>
      </c>
      <c r="V851" s="8">
        <f t="shared" si="139"/>
        <v>29.125</v>
      </c>
    </row>
    <row r="852" spans="1:22" ht="13.5" x14ac:dyDescent="0.25">
      <c r="A852" s="3">
        <f>RSI!A852</f>
        <v>43243</v>
      </c>
      <c r="B852" s="2">
        <f>RSI!B852</f>
        <v>7.16</v>
      </c>
      <c r="C852" s="2">
        <f>RSI!I852</f>
        <v>54.371242491890158</v>
      </c>
      <c r="D852" s="2">
        <f>MACD!E852</f>
        <v>-1.747729845026047E-2</v>
      </c>
      <c r="E852" s="2">
        <f>MACD!F852</f>
        <v>1.3095333330184551E-3</v>
      </c>
      <c r="F852" s="2">
        <f>'Moving Avg'!D852</f>
        <v>7.17</v>
      </c>
      <c r="G852" s="2">
        <f>'Moving Avg'!F852</f>
        <v>7.1289999999999996</v>
      </c>
      <c r="H852" s="2">
        <f>'Moving Avg'!G852</f>
        <v>7.0378000000000016</v>
      </c>
      <c r="I852" s="2">
        <f>'Moving Avg'!H852</f>
        <v>6.9725000000000001</v>
      </c>
      <c r="J852" s="6" t="str">
        <f>OBV!F852</f>
        <v>BEARISH</v>
      </c>
      <c r="K852" s="6" t="str">
        <f>OBV!G852</f>
        <v>WEAK</v>
      </c>
      <c r="L852" s="6" t="str">
        <f>OBV!H852</f>
        <v>CONFIRMED BEARISH</v>
      </c>
      <c r="M852" s="8">
        <f t="shared" si="130"/>
        <v>25</v>
      </c>
      <c r="N852" s="8">
        <f t="shared" si="131"/>
        <v>45</v>
      </c>
      <c r="O852" s="8">
        <f t="shared" si="132"/>
        <v>50</v>
      </c>
      <c r="P852" s="8">
        <f t="shared" si="133"/>
        <v>0</v>
      </c>
      <c r="Q852" s="9">
        <f t="shared" si="134"/>
        <v>32</v>
      </c>
      <c r="R852" s="9">
        <f t="shared" si="135"/>
        <v>31.5</v>
      </c>
      <c r="S852" s="9">
        <f t="shared" si="136"/>
        <v>23</v>
      </c>
      <c r="T852" s="9">
        <f t="shared" si="137"/>
        <v>30</v>
      </c>
      <c r="U852" s="8">
        <f t="shared" si="138"/>
        <v>28.833333333333332</v>
      </c>
      <c r="V852" s="8">
        <f t="shared" si="139"/>
        <v>29.125</v>
      </c>
    </row>
    <row r="853" spans="1:22" ht="13.5" x14ac:dyDescent="0.25">
      <c r="A853" s="3">
        <f>RSI!A853</f>
        <v>43244</v>
      </c>
      <c r="B853" s="2">
        <f>RSI!B853</f>
        <v>7.1</v>
      </c>
      <c r="C853" s="2">
        <f>RSI!I853</f>
        <v>48.152716886180713</v>
      </c>
      <c r="D853" s="2">
        <f>MACD!E853</f>
        <v>-3.3465105057873146E-2</v>
      </c>
      <c r="E853" s="2">
        <f>MACD!F853</f>
        <v>-5.6453943451598657E-3</v>
      </c>
      <c r="F853" s="2">
        <f>'Moving Avg'!D853</f>
        <v>7.1519999999999992</v>
      </c>
      <c r="G853" s="2">
        <f>'Moving Avg'!F853</f>
        <v>7.1279999999999983</v>
      </c>
      <c r="H853" s="2">
        <f>'Moving Avg'!G853</f>
        <v>7.0440000000000023</v>
      </c>
      <c r="I853" s="2">
        <f>'Moving Avg'!H853</f>
        <v>6.9729999999999999</v>
      </c>
      <c r="J853" s="6" t="str">
        <f>OBV!F853</f>
        <v>BEARISH</v>
      </c>
      <c r="K853" s="6" t="str">
        <f>OBV!G853</f>
        <v>WEAK</v>
      </c>
      <c r="L853" s="6" t="str">
        <f>OBV!H853</f>
        <v>CONFIRMED BEARISH</v>
      </c>
      <c r="M853" s="8">
        <f t="shared" si="130"/>
        <v>25</v>
      </c>
      <c r="N853" s="8">
        <f t="shared" si="131"/>
        <v>100</v>
      </c>
      <c r="O853" s="8">
        <f t="shared" si="132"/>
        <v>50</v>
      </c>
      <c r="P853" s="8">
        <f t="shared" si="133"/>
        <v>0</v>
      </c>
      <c r="Q853" s="9">
        <f t="shared" si="134"/>
        <v>51.25</v>
      </c>
      <c r="R853" s="9">
        <f t="shared" si="135"/>
        <v>42.5</v>
      </c>
      <c r="S853" s="9">
        <f t="shared" si="136"/>
        <v>31.25</v>
      </c>
      <c r="T853" s="9">
        <f t="shared" si="137"/>
        <v>43.75</v>
      </c>
      <c r="U853" s="8">
        <f t="shared" si="138"/>
        <v>41.666666666666664</v>
      </c>
      <c r="V853" s="8">
        <f t="shared" si="139"/>
        <v>42.1875</v>
      </c>
    </row>
    <row r="854" spans="1:22" ht="13.5" x14ac:dyDescent="0.25">
      <c r="A854" s="3">
        <f>RSI!A854</f>
        <v>43245</v>
      </c>
      <c r="B854" s="2">
        <f>RSI!B854</f>
        <v>7.1</v>
      </c>
      <c r="C854" s="2">
        <f>RSI!I854</f>
        <v>48.152716886180706</v>
      </c>
      <c r="D854" s="2">
        <f>MACD!E854</f>
        <v>-1.6094126131553921E-2</v>
      </c>
      <c r="E854" s="2">
        <f>MACD!F854</f>
        <v>-7.7351407024386773E-3</v>
      </c>
      <c r="F854" s="2">
        <f>'Moving Avg'!D854</f>
        <v>7.1360000000000001</v>
      </c>
      <c r="G854" s="2">
        <f>'Moving Avg'!F854</f>
        <v>7.1279999999999983</v>
      </c>
      <c r="H854" s="2">
        <f>'Moving Avg'!G854</f>
        <v>7.0504000000000033</v>
      </c>
      <c r="I854" s="2">
        <f>'Moving Avg'!H854</f>
        <v>6.9734999999999987</v>
      </c>
      <c r="J854" s="6" t="str">
        <f>OBV!F854</f>
        <v>BEARISH</v>
      </c>
      <c r="K854" s="6" t="str">
        <f>OBV!G854</f>
        <v>WEAK</v>
      </c>
      <c r="L854" s="6" t="str">
        <f>OBV!H854</f>
        <v>CONFIRMED BEARISH</v>
      </c>
      <c r="M854" s="8">
        <f t="shared" si="130"/>
        <v>25</v>
      </c>
      <c r="N854" s="8">
        <f t="shared" si="131"/>
        <v>45</v>
      </c>
      <c r="O854" s="8">
        <f t="shared" si="132"/>
        <v>50</v>
      </c>
      <c r="P854" s="8">
        <f t="shared" si="133"/>
        <v>0</v>
      </c>
      <c r="Q854" s="9">
        <f t="shared" si="134"/>
        <v>32</v>
      </c>
      <c r="R854" s="9">
        <f t="shared" si="135"/>
        <v>31.5</v>
      </c>
      <c r="S854" s="9">
        <f t="shared" si="136"/>
        <v>23</v>
      </c>
      <c r="T854" s="9">
        <f t="shared" si="137"/>
        <v>30</v>
      </c>
      <c r="U854" s="8">
        <f t="shared" si="138"/>
        <v>28.833333333333332</v>
      </c>
      <c r="V854" s="8">
        <f t="shared" si="139"/>
        <v>29.125</v>
      </c>
    </row>
    <row r="855" spans="1:22" ht="13.5" x14ac:dyDescent="0.25">
      <c r="A855" s="3">
        <f>RSI!A855</f>
        <v>43248</v>
      </c>
      <c r="B855" s="2">
        <f>RSI!B855</f>
        <v>7.1</v>
      </c>
      <c r="C855" s="2">
        <f>RSI!I855</f>
        <v>48.152716886180706</v>
      </c>
      <c r="D855" s="2">
        <f>MACD!E855</f>
        <v>-1.275334937069772E-3</v>
      </c>
      <c r="E855" s="2">
        <f>MACD!F855</f>
        <v>-6.4431795493648967E-3</v>
      </c>
      <c r="F855" s="2">
        <f>'Moving Avg'!D855</f>
        <v>7.1240000000000006</v>
      </c>
      <c r="G855" s="2">
        <f>'Moving Avg'!F855</f>
        <v>7.1274999999999995</v>
      </c>
      <c r="H855" s="2">
        <f>'Moving Avg'!G855</f>
        <v>7.0568000000000026</v>
      </c>
      <c r="I855" s="2">
        <f>'Moving Avg'!H855</f>
        <v>6.9740999999999982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0"/>
        <v>25</v>
      </c>
      <c r="N855" s="8">
        <f t="shared" si="131"/>
        <v>0</v>
      </c>
      <c r="O855" s="8">
        <f t="shared" si="132"/>
        <v>50</v>
      </c>
      <c r="P855" s="8">
        <f t="shared" si="133"/>
        <v>16.5</v>
      </c>
      <c r="Q855" s="9">
        <f t="shared" si="134"/>
        <v>18.725000000000001</v>
      </c>
      <c r="R855" s="9">
        <f t="shared" si="135"/>
        <v>26.625</v>
      </c>
      <c r="S855" s="9">
        <f t="shared" si="136"/>
        <v>23.675000000000001</v>
      </c>
      <c r="T855" s="9">
        <f t="shared" si="137"/>
        <v>22.875</v>
      </c>
      <c r="U855" s="8">
        <f t="shared" si="138"/>
        <v>23.008333333333336</v>
      </c>
      <c r="V855" s="8">
        <f t="shared" si="139"/>
        <v>22.975000000000001</v>
      </c>
    </row>
    <row r="856" spans="1:22" ht="13.5" x14ac:dyDescent="0.25">
      <c r="A856" s="3">
        <f>RSI!A856</f>
        <v>43249</v>
      </c>
      <c r="B856" s="2">
        <f>RSI!B856</f>
        <v>7</v>
      </c>
      <c r="C856" s="2">
        <f>RSI!I856</f>
        <v>38.893091199038004</v>
      </c>
      <c r="D856" s="2">
        <f>MACD!E856</f>
        <v>1.8782411268718491E-2</v>
      </c>
      <c r="E856" s="2">
        <f>MACD!F856</f>
        <v>-1.3980613857482197E-3</v>
      </c>
      <c r="F856" s="2">
        <f>'Moving Avg'!D856</f>
        <v>7.0920000000000005</v>
      </c>
      <c r="G856" s="2">
        <f>'Moving Avg'!F856</f>
        <v>7.1219999999999981</v>
      </c>
      <c r="H856" s="2">
        <f>'Moving Avg'!G856</f>
        <v>7.0612000000000021</v>
      </c>
      <c r="I856" s="2">
        <f>'Moving Avg'!H856</f>
        <v>6.9740999999999982</v>
      </c>
      <c r="J856" s="6" t="str">
        <f>OBV!F856</f>
        <v>BEARISH</v>
      </c>
      <c r="K856" s="6" t="str">
        <f>OBV!G856</f>
        <v>WEAK</v>
      </c>
      <c r="L856" s="6" t="str">
        <f>OBV!H856</f>
        <v>CONFIRMED BEARISH</v>
      </c>
      <c r="M856" s="8">
        <f t="shared" si="130"/>
        <v>25</v>
      </c>
      <c r="N856" s="8">
        <f t="shared" si="131"/>
        <v>0</v>
      </c>
      <c r="O856" s="8">
        <f t="shared" si="132"/>
        <v>50</v>
      </c>
      <c r="P856" s="8">
        <f t="shared" si="133"/>
        <v>0</v>
      </c>
      <c r="Q856" s="9">
        <f t="shared" si="134"/>
        <v>16.25</v>
      </c>
      <c r="R856" s="9">
        <f t="shared" si="135"/>
        <v>22.5</v>
      </c>
      <c r="S856" s="9">
        <f t="shared" si="136"/>
        <v>16.25</v>
      </c>
      <c r="T856" s="9">
        <f t="shared" si="137"/>
        <v>18.75</v>
      </c>
      <c r="U856" s="8">
        <f t="shared" si="138"/>
        <v>18.333333333333332</v>
      </c>
      <c r="V856" s="8">
        <f t="shared" si="139"/>
        <v>18.4375</v>
      </c>
    </row>
    <row r="857" spans="1:22" ht="13.5" x14ac:dyDescent="0.25">
      <c r="A857" s="3">
        <f>RSI!A857</f>
        <v>43250</v>
      </c>
      <c r="B857" s="2">
        <f>RSI!B857</f>
        <v>7.13</v>
      </c>
      <c r="C857" s="2">
        <f>RSI!I857</f>
        <v>51.854597903508214</v>
      </c>
      <c r="D857" s="2">
        <f>MACD!E857</f>
        <v>2.5280276116344425E-2</v>
      </c>
      <c r="E857" s="2">
        <f>MACD!F857</f>
        <v>3.9376061146703095E-3</v>
      </c>
      <c r="F857" s="2">
        <f>'Moving Avg'!D857</f>
        <v>7.0860000000000003</v>
      </c>
      <c r="G857" s="2">
        <f>'Moving Avg'!F857</f>
        <v>7.1284999999999981</v>
      </c>
      <c r="H857" s="2">
        <f>'Moving Avg'!G857</f>
        <v>7.0682000000000027</v>
      </c>
      <c r="I857" s="2">
        <f>'Moving Avg'!H857</f>
        <v>6.9747499999999993</v>
      </c>
      <c r="J857" s="6" t="str">
        <f>OBV!F857</f>
        <v>BEARISH</v>
      </c>
      <c r="K857" s="6" t="str">
        <f>OBV!G857</f>
        <v>WEAK</v>
      </c>
      <c r="L857" s="6" t="str">
        <f>OBV!H857</f>
        <v>CONFIRMED BEARISH</v>
      </c>
      <c r="M857" s="8">
        <f t="shared" si="130"/>
        <v>25</v>
      </c>
      <c r="N857" s="8">
        <f t="shared" si="131"/>
        <v>0</v>
      </c>
      <c r="O857" s="8">
        <f t="shared" si="132"/>
        <v>50</v>
      </c>
      <c r="P857" s="8">
        <f t="shared" si="133"/>
        <v>0</v>
      </c>
      <c r="Q857" s="9">
        <f t="shared" si="134"/>
        <v>16.25</v>
      </c>
      <c r="R857" s="9">
        <f t="shared" si="135"/>
        <v>22.5</v>
      </c>
      <c r="S857" s="9">
        <f t="shared" si="136"/>
        <v>16.25</v>
      </c>
      <c r="T857" s="9">
        <f t="shared" si="137"/>
        <v>18.75</v>
      </c>
      <c r="U857" s="8">
        <f t="shared" si="138"/>
        <v>18.333333333333332</v>
      </c>
      <c r="V857" s="8">
        <f t="shared" si="139"/>
        <v>18.4375</v>
      </c>
    </row>
    <row r="858" spans="1:22" ht="13.5" x14ac:dyDescent="0.25">
      <c r="A858" s="3">
        <f>RSI!A858</f>
        <v>43251</v>
      </c>
      <c r="B858" s="2">
        <f>RSI!B858</f>
        <v>7.13</v>
      </c>
      <c r="C858" s="2">
        <f>RSI!I858</f>
        <v>51.854597903508214</v>
      </c>
      <c r="D858" s="2">
        <f>MACD!E858</f>
        <v>3.2191363662304795E-2</v>
      </c>
      <c r="E858" s="2">
        <f>MACD!F858</f>
        <v>9.5883576241972066E-3</v>
      </c>
      <c r="F858" s="2">
        <f>'Moving Avg'!D858</f>
        <v>7.0920000000000005</v>
      </c>
      <c r="G858" s="2">
        <f>'Moving Avg'!F858</f>
        <v>7.134999999999998</v>
      </c>
      <c r="H858" s="2">
        <f>'Moving Avg'!G858</f>
        <v>7.0752000000000033</v>
      </c>
      <c r="I858" s="2">
        <f>'Moving Avg'!H858</f>
        <v>6.9753999999999996</v>
      </c>
      <c r="J858" s="6" t="str">
        <f>OBV!F858</f>
        <v>BEARISH</v>
      </c>
      <c r="K858" s="6" t="str">
        <f>OBV!G858</f>
        <v>WEAK</v>
      </c>
      <c r="L858" s="6" t="str">
        <f>OBV!H858</f>
        <v>BEARISH DIVERGENCE</v>
      </c>
      <c r="M858" s="8">
        <f t="shared" si="130"/>
        <v>25</v>
      </c>
      <c r="N858" s="8">
        <f t="shared" si="131"/>
        <v>0</v>
      </c>
      <c r="O858" s="8">
        <f t="shared" si="132"/>
        <v>50</v>
      </c>
      <c r="P858" s="8">
        <f t="shared" si="133"/>
        <v>0</v>
      </c>
      <c r="Q858" s="9">
        <f t="shared" si="134"/>
        <v>16.25</v>
      </c>
      <c r="R858" s="9">
        <f t="shared" si="135"/>
        <v>22.5</v>
      </c>
      <c r="S858" s="9">
        <f t="shared" si="136"/>
        <v>16.25</v>
      </c>
      <c r="T858" s="9">
        <f t="shared" si="137"/>
        <v>18.75</v>
      </c>
      <c r="U858" s="8">
        <f t="shared" si="138"/>
        <v>18.333333333333332</v>
      </c>
      <c r="V858" s="8">
        <f t="shared" si="139"/>
        <v>18.4375</v>
      </c>
    </row>
    <row r="859" spans="1:22" ht="13.5" x14ac:dyDescent="0.25">
      <c r="A859" s="3">
        <f>RSI!A859</f>
        <v>43252</v>
      </c>
      <c r="B859" s="2">
        <f>RSI!B859</f>
        <v>7.11</v>
      </c>
      <c r="C859" s="2">
        <f>RSI!I859</f>
        <v>49.963667714006711</v>
      </c>
      <c r="D859" s="2">
        <f>MACD!E859</f>
        <v>3.7865960871677373E-2</v>
      </c>
      <c r="E859" s="2">
        <f>MACD!F859</f>
        <v>1.5243878273693241E-2</v>
      </c>
      <c r="F859" s="2">
        <f>'Moving Avg'!D859</f>
        <v>7.0939999999999994</v>
      </c>
      <c r="G859" s="2">
        <f>'Moving Avg'!F859</f>
        <v>7.1329999999999982</v>
      </c>
      <c r="H859" s="2">
        <f>'Moving Avg'!G859</f>
        <v>7.0818000000000039</v>
      </c>
      <c r="I859" s="2">
        <f>'Moving Avg'!H859</f>
        <v>6.9759999999999982</v>
      </c>
      <c r="J859" s="6" t="str">
        <f>OBV!F859</f>
        <v>BEARISH</v>
      </c>
      <c r="K859" s="6" t="str">
        <f>OBV!G859</f>
        <v>WEAK</v>
      </c>
      <c r="L859" s="6" t="str">
        <f>OBV!H859</f>
        <v>BEARISH DIVERGENCE</v>
      </c>
      <c r="M859" s="8">
        <f t="shared" si="130"/>
        <v>25</v>
      </c>
      <c r="N859" s="8">
        <f t="shared" si="131"/>
        <v>0</v>
      </c>
      <c r="O859" s="8">
        <f t="shared" si="132"/>
        <v>50</v>
      </c>
      <c r="P859" s="8">
        <f t="shared" si="133"/>
        <v>0</v>
      </c>
      <c r="Q859" s="9">
        <f t="shared" si="134"/>
        <v>16.25</v>
      </c>
      <c r="R859" s="9">
        <f t="shared" si="135"/>
        <v>22.5</v>
      </c>
      <c r="S859" s="9">
        <f t="shared" si="136"/>
        <v>16.25</v>
      </c>
      <c r="T859" s="9">
        <f t="shared" si="137"/>
        <v>18.75</v>
      </c>
      <c r="U859" s="8">
        <f t="shared" si="138"/>
        <v>18.333333333333332</v>
      </c>
      <c r="V859" s="8">
        <f t="shared" si="139"/>
        <v>18.4375</v>
      </c>
    </row>
    <row r="860" spans="1:22" ht="13.5" x14ac:dyDescent="0.25">
      <c r="A860" s="3">
        <f>RSI!A860</f>
        <v>43255</v>
      </c>
      <c r="B860" s="2">
        <f>RSI!B860</f>
        <v>7.11</v>
      </c>
      <c r="C860" s="2">
        <f>RSI!I860</f>
        <v>49.963667714006711</v>
      </c>
      <c r="D860" s="2">
        <f>MACD!E860</f>
        <v>3.9601147165382322E-2</v>
      </c>
      <c r="E860" s="2">
        <f>MACD!F860</f>
        <v>2.011533205203106E-2</v>
      </c>
      <c r="F860" s="2">
        <f>'Moving Avg'!D860</f>
        <v>7.0959999999999992</v>
      </c>
      <c r="G860" s="2">
        <f>'Moving Avg'!F860</f>
        <v>7.1284999999999998</v>
      </c>
      <c r="H860" s="2">
        <f>'Moving Avg'!G860</f>
        <v>7.0886000000000031</v>
      </c>
      <c r="I860" s="2">
        <f>'Moving Avg'!H860</f>
        <v>6.9765999999999977</v>
      </c>
      <c r="J860" s="6" t="str">
        <f>OBV!F860</f>
        <v>BEARISH</v>
      </c>
      <c r="K860" s="6" t="str">
        <f>OBV!G860</f>
        <v>WEAK</v>
      </c>
      <c r="L860" s="6" t="str">
        <f>OBV!H860</f>
        <v>BEARISH DIVERGENCE</v>
      </c>
      <c r="M860" s="8">
        <f t="shared" si="130"/>
        <v>25</v>
      </c>
      <c r="N860" s="8">
        <f t="shared" si="131"/>
        <v>0</v>
      </c>
      <c r="O860" s="8">
        <f t="shared" si="132"/>
        <v>50</v>
      </c>
      <c r="P860" s="8">
        <f t="shared" si="133"/>
        <v>0</v>
      </c>
      <c r="Q860" s="9">
        <f t="shared" si="134"/>
        <v>16.25</v>
      </c>
      <c r="R860" s="9">
        <f t="shared" si="135"/>
        <v>22.5</v>
      </c>
      <c r="S860" s="9">
        <f t="shared" si="136"/>
        <v>16.25</v>
      </c>
      <c r="T860" s="9">
        <f t="shared" si="137"/>
        <v>18.75</v>
      </c>
      <c r="U860" s="8">
        <f t="shared" si="138"/>
        <v>18.333333333333332</v>
      </c>
      <c r="V860" s="8">
        <f t="shared" si="139"/>
        <v>18.4375</v>
      </c>
    </row>
    <row r="861" spans="1:22" ht="13.5" x14ac:dyDescent="0.25">
      <c r="A861" s="3">
        <f>RSI!A861</f>
        <v>43256</v>
      </c>
      <c r="B861" s="2">
        <f>RSI!B861</f>
        <v>6.98</v>
      </c>
      <c r="C861" s="2">
        <f>RSI!I861</f>
        <v>39.190337890213925</v>
      </c>
      <c r="D861" s="2">
        <f>MACD!E861</f>
        <v>5.0708758681357935E-2</v>
      </c>
      <c r="E861" s="2">
        <f>MACD!F861</f>
        <v>2.6234017377896435E-2</v>
      </c>
      <c r="F861" s="2">
        <f>'Moving Avg'!D861</f>
        <v>7.0920000000000005</v>
      </c>
      <c r="G861" s="2">
        <f>'Moving Avg'!F861</f>
        <v>7.1174999999999979</v>
      </c>
      <c r="H861" s="2">
        <f>'Moving Avg'!G861</f>
        <v>7.0926000000000045</v>
      </c>
      <c r="I861" s="2">
        <f>'Moving Avg'!H861</f>
        <v>6.9765499999999987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  <c r="M861" s="8">
        <f t="shared" si="130"/>
        <v>25</v>
      </c>
      <c r="N861" s="8">
        <f t="shared" si="131"/>
        <v>0</v>
      </c>
      <c r="O861" s="8">
        <f t="shared" si="132"/>
        <v>50</v>
      </c>
      <c r="P861" s="8">
        <f t="shared" si="133"/>
        <v>16.5</v>
      </c>
      <c r="Q861" s="9">
        <f t="shared" si="134"/>
        <v>18.725000000000001</v>
      </c>
      <c r="R861" s="9">
        <f t="shared" si="135"/>
        <v>26.625</v>
      </c>
      <c r="S861" s="9">
        <f t="shared" si="136"/>
        <v>23.675000000000001</v>
      </c>
      <c r="T861" s="9">
        <f t="shared" si="137"/>
        <v>22.875</v>
      </c>
      <c r="U861" s="8">
        <f t="shared" si="138"/>
        <v>23.008333333333336</v>
      </c>
      <c r="V861" s="8">
        <f t="shared" si="139"/>
        <v>22.975000000000001</v>
      </c>
    </row>
    <row r="862" spans="1:22" ht="13.5" x14ac:dyDescent="0.25">
      <c r="A862" s="3">
        <f>RSI!A862</f>
        <v>43257</v>
      </c>
      <c r="B862" s="2">
        <f>RSI!B862</f>
        <v>6.98</v>
      </c>
      <c r="C862" s="2">
        <f>RSI!I862</f>
        <v>39.190337890213925</v>
      </c>
      <c r="D862" s="2">
        <f>MACD!E862</f>
        <v>6.0884707775853641E-2</v>
      </c>
      <c r="E862" s="2">
        <f>MACD!F862</f>
        <v>3.3164155457487882E-2</v>
      </c>
      <c r="F862" s="2">
        <f>'Moving Avg'!D862</f>
        <v>7.0620000000000003</v>
      </c>
      <c r="G862" s="2">
        <f>'Moving Avg'!F862</f>
        <v>7.1164999999999976</v>
      </c>
      <c r="H862" s="2">
        <f>'Moving Avg'!G862</f>
        <v>7.0968000000000044</v>
      </c>
      <c r="I862" s="2">
        <f>'Moving Avg'!H862</f>
        <v>6.9769499999999987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16.5</v>
      </c>
      <c r="Q862" s="9">
        <f t="shared" si="134"/>
        <v>18.725000000000001</v>
      </c>
      <c r="R862" s="9">
        <f t="shared" si="135"/>
        <v>26.625</v>
      </c>
      <c r="S862" s="9">
        <f t="shared" si="136"/>
        <v>23.675000000000001</v>
      </c>
      <c r="T862" s="9">
        <f t="shared" si="137"/>
        <v>22.875</v>
      </c>
      <c r="U862" s="8">
        <f t="shared" si="138"/>
        <v>23.008333333333336</v>
      </c>
      <c r="V862" s="8">
        <f t="shared" si="139"/>
        <v>22.975000000000001</v>
      </c>
    </row>
    <row r="863" spans="1:22" ht="13.5" x14ac:dyDescent="0.25">
      <c r="A863" s="3">
        <f>RSI!A863</f>
        <v>43258</v>
      </c>
      <c r="B863" s="2">
        <f>RSI!B863</f>
        <v>6.98</v>
      </c>
      <c r="C863" s="2">
        <f>RSI!I863</f>
        <v>39.190337890213925</v>
      </c>
      <c r="D863" s="2">
        <f>MACD!E863</f>
        <v>6.0983987462130074E-2</v>
      </c>
      <c r="E863" s="2">
        <f>MACD!F863</f>
        <v>3.8728121858416321E-2</v>
      </c>
      <c r="F863" s="2">
        <f>'Moving Avg'!D863</f>
        <v>7.0320000000000009</v>
      </c>
      <c r="G863" s="2">
        <f>'Moving Avg'!F863</f>
        <v>7.115999999999997</v>
      </c>
      <c r="H863" s="2">
        <f>'Moving Avg'!G863</f>
        <v>7.1008000000000049</v>
      </c>
      <c r="I863" s="2">
        <f>'Moving Avg'!H863</f>
        <v>6.976849999999998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16.5</v>
      </c>
      <c r="Q863" s="9">
        <f t="shared" si="134"/>
        <v>18.725000000000001</v>
      </c>
      <c r="R863" s="9">
        <f t="shared" si="135"/>
        <v>26.625</v>
      </c>
      <c r="S863" s="9">
        <f t="shared" si="136"/>
        <v>23.675000000000001</v>
      </c>
      <c r="T863" s="9">
        <f t="shared" si="137"/>
        <v>22.875</v>
      </c>
      <c r="U863" s="8">
        <f t="shared" si="138"/>
        <v>23.008333333333336</v>
      </c>
      <c r="V863" s="8">
        <f t="shared" si="139"/>
        <v>22.975000000000001</v>
      </c>
    </row>
    <row r="864" spans="1:22" ht="13.5" x14ac:dyDescent="0.25">
      <c r="A864" s="3">
        <f>RSI!A864</f>
        <v>43259</v>
      </c>
      <c r="B864" s="2">
        <f>RSI!B864</f>
        <v>6.98</v>
      </c>
      <c r="C864" s="2">
        <f>RSI!I864</f>
        <v>39.190337890213925</v>
      </c>
      <c r="D864" s="2">
        <f>MACD!E864</f>
        <v>6.1734317843546549E-2</v>
      </c>
      <c r="E864" s="2">
        <f>MACD!F864</f>
        <v>4.332936105544237E-2</v>
      </c>
      <c r="F864" s="2">
        <f>'Moving Avg'!D864</f>
        <v>7.0060000000000002</v>
      </c>
      <c r="G864" s="2">
        <f>'Moving Avg'!F864</f>
        <v>7.1054999999999975</v>
      </c>
      <c r="H864" s="2">
        <f>'Moving Avg'!G864</f>
        <v>7.1048000000000044</v>
      </c>
      <c r="I864" s="2">
        <f>'Moving Avg'!H864</f>
        <v>6.9767499999999982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25</v>
      </c>
      <c r="N864" s="8">
        <f t="shared" si="131"/>
        <v>0</v>
      </c>
      <c r="O864" s="8">
        <f t="shared" si="132"/>
        <v>50</v>
      </c>
      <c r="P864" s="8">
        <f t="shared" si="133"/>
        <v>16.5</v>
      </c>
      <c r="Q864" s="9">
        <f t="shared" si="134"/>
        <v>18.725000000000001</v>
      </c>
      <c r="R864" s="9">
        <f t="shared" si="135"/>
        <v>26.625</v>
      </c>
      <c r="S864" s="9">
        <f t="shared" si="136"/>
        <v>23.675000000000001</v>
      </c>
      <c r="T864" s="9">
        <f t="shared" si="137"/>
        <v>22.875</v>
      </c>
      <c r="U864" s="8">
        <f t="shared" si="138"/>
        <v>23.008333333333336</v>
      </c>
      <c r="V864" s="8">
        <f t="shared" si="139"/>
        <v>22.975000000000001</v>
      </c>
    </row>
    <row r="865" spans="1:22" ht="13.5" x14ac:dyDescent="0.25">
      <c r="A865" s="3">
        <f>RSI!A865</f>
        <v>43262</v>
      </c>
      <c r="B865" s="2">
        <f>RSI!B865</f>
        <v>6.91</v>
      </c>
      <c r="C865" s="2">
        <f>RSI!I865</f>
        <v>33.896781649890769</v>
      </c>
      <c r="D865" s="2">
        <f>MACD!E865</f>
        <v>6.8171365090030633E-2</v>
      </c>
      <c r="E865" s="2">
        <f>MACD!F865</f>
        <v>4.8297761862360025E-2</v>
      </c>
      <c r="F865" s="2">
        <f>'Moving Avg'!D865</f>
        <v>6.9659999999999993</v>
      </c>
      <c r="G865" s="2">
        <f>'Moving Avg'!F865</f>
        <v>7.091499999999999</v>
      </c>
      <c r="H865" s="2">
        <f>'Moving Avg'!G865</f>
        <v>7.1074000000000046</v>
      </c>
      <c r="I865" s="2">
        <f>'Moving Avg'!H865</f>
        <v>6.9762999999999984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0"/>
        <v>25</v>
      </c>
      <c r="N865" s="8">
        <f t="shared" si="131"/>
        <v>0</v>
      </c>
      <c r="O865" s="8">
        <f t="shared" si="132"/>
        <v>0</v>
      </c>
      <c r="P865" s="8">
        <f t="shared" si="133"/>
        <v>16.5</v>
      </c>
      <c r="Q865" s="9">
        <f t="shared" si="134"/>
        <v>11.225</v>
      </c>
      <c r="R865" s="9">
        <f t="shared" si="135"/>
        <v>9.125</v>
      </c>
      <c r="S865" s="9">
        <f t="shared" si="136"/>
        <v>11.175000000000001</v>
      </c>
      <c r="T865" s="9">
        <f t="shared" si="137"/>
        <v>10.375</v>
      </c>
      <c r="U865" s="8">
        <f t="shared" si="138"/>
        <v>10.508333333333335</v>
      </c>
      <c r="V865" s="8">
        <f t="shared" si="139"/>
        <v>10.475000000000001</v>
      </c>
    </row>
    <row r="866" spans="1:22" ht="13.5" x14ac:dyDescent="0.25">
      <c r="A866" s="3">
        <f>RSI!A866</f>
        <v>43263</v>
      </c>
      <c r="B866" s="2">
        <f>RSI!B866</f>
        <v>6.91</v>
      </c>
      <c r="C866" s="2">
        <f>RSI!I866</f>
        <v>33.896781649890769</v>
      </c>
      <c r="D866" s="2">
        <f>MACD!E866</f>
        <v>5.921838085191844E-2</v>
      </c>
      <c r="E866" s="2">
        <f>MACD!F866</f>
        <v>5.0481885660271716E-2</v>
      </c>
      <c r="F866" s="2">
        <f>'Moving Avg'!D866</f>
        <v>6.9520000000000008</v>
      </c>
      <c r="G866" s="2">
        <f>'Moving Avg'!F866</f>
        <v>7.0775000000000006</v>
      </c>
      <c r="H866" s="2">
        <f>'Moving Avg'!G866</f>
        <v>7.1116000000000055</v>
      </c>
      <c r="I866" s="2">
        <f>'Moving Avg'!H866</f>
        <v>6.9758499999999994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25</v>
      </c>
      <c r="N866" s="8">
        <f t="shared" si="131"/>
        <v>0</v>
      </c>
      <c r="O866" s="8">
        <f t="shared" si="132"/>
        <v>0</v>
      </c>
      <c r="P866" s="8">
        <f t="shared" si="133"/>
        <v>16.5</v>
      </c>
      <c r="Q866" s="9">
        <f t="shared" si="134"/>
        <v>11.225</v>
      </c>
      <c r="R866" s="9">
        <f t="shared" si="135"/>
        <v>9.125</v>
      </c>
      <c r="S866" s="9">
        <f t="shared" si="136"/>
        <v>11.175000000000001</v>
      </c>
      <c r="T866" s="9">
        <f t="shared" si="137"/>
        <v>10.375</v>
      </c>
      <c r="U866" s="8">
        <f t="shared" si="138"/>
        <v>10.508333333333335</v>
      </c>
      <c r="V866" s="8">
        <f t="shared" si="139"/>
        <v>10.475000000000001</v>
      </c>
    </row>
    <row r="867" spans="1:22" ht="13.5" x14ac:dyDescent="0.25">
      <c r="A867" s="3">
        <f>RSI!A867</f>
        <v>43264</v>
      </c>
      <c r="B867" s="2">
        <f>RSI!B867</f>
        <v>6.9</v>
      </c>
      <c r="C867" s="2">
        <f>RSI!I867</f>
        <v>33.154811533633278</v>
      </c>
      <c r="D867" s="2">
        <f>MACD!E867</f>
        <v>7.3295462934857447E-2</v>
      </c>
      <c r="E867" s="2">
        <f>MACD!F867</f>
        <v>5.5044601115188864E-2</v>
      </c>
      <c r="F867" s="2">
        <f>'Moving Avg'!D867</f>
        <v>6.9359999999999999</v>
      </c>
      <c r="G867" s="2">
        <f>'Moving Avg'!F867</f>
        <v>7.0635000000000003</v>
      </c>
      <c r="H867" s="2">
        <f>'Moving Avg'!G867</f>
        <v>7.1116000000000028</v>
      </c>
      <c r="I867" s="2">
        <f>'Moving Avg'!H867</f>
        <v>6.9753499999999988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0</v>
      </c>
      <c r="O867" s="8">
        <f t="shared" si="132"/>
        <v>0</v>
      </c>
      <c r="P867" s="8">
        <f t="shared" si="133"/>
        <v>16.5</v>
      </c>
      <c r="Q867" s="9">
        <f t="shared" si="134"/>
        <v>11.225</v>
      </c>
      <c r="R867" s="9">
        <f t="shared" si="135"/>
        <v>9.125</v>
      </c>
      <c r="S867" s="9">
        <f t="shared" si="136"/>
        <v>11.175000000000001</v>
      </c>
      <c r="T867" s="9">
        <f t="shared" si="137"/>
        <v>10.375</v>
      </c>
      <c r="U867" s="8">
        <f t="shared" si="138"/>
        <v>10.508333333333335</v>
      </c>
      <c r="V867" s="8">
        <f t="shared" si="139"/>
        <v>10.475000000000001</v>
      </c>
    </row>
    <row r="868" spans="1:22" ht="13.5" x14ac:dyDescent="0.25">
      <c r="A868" s="3">
        <f>RSI!A868</f>
        <v>43265</v>
      </c>
      <c r="B868" s="2">
        <f>RSI!B868</f>
        <v>6.9</v>
      </c>
      <c r="C868" s="2">
        <f>RSI!I868</f>
        <v>33.154811533633278</v>
      </c>
      <c r="D868" s="2">
        <f>MACD!E868</f>
        <v>8.6110322539042272E-2</v>
      </c>
      <c r="E868" s="2">
        <f>MACD!F868</f>
        <v>6.1257745399959554E-2</v>
      </c>
      <c r="F868" s="2">
        <f>'Moving Avg'!D868</f>
        <v>6.92</v>
      </c>
      <c r="G868" s="2">
        <f>'Moving Avg'!F868</f>
        <v>7.0490000000000013</v>
      </c>
      <c r="H868" s="2">
        <f>'Moving Avg'!G868</f>
        <v>7.1076000000000024</v>
      </c>
      <c r="I868" s="2">
        <f>'Moving Avg'!H868</f>
        <v>6.9748499999999991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0</v>
      </c>
      <c r="O868" s="8">
        <f t="shared" si="132"/>
        <v>0</v>
      </c>
      <c r="P868" s="8">
        <f t="shared" si="133"/>
        <v>16.5</v>
      </c>
      <c r="Q868" s="9">
        <f t="shared" si="134"/>
        <v>11.225</v>
      </c>
      <c r="R868" s="9">
        <f t="shared" si="135"/>
        <v>9.125</v>
      </c>
      <c r="S868" s="9">
        <f t="shared" si="136"/>
        <v>11.175000000000001</v>
      </c>
      <c r="T868" s="9">
        <f t="shared" si="137"/>
        <v>10.375</v>
      </c>
      <c r="U868" s="8">
        <f t="shared" si="138"/>
        <v>10.508333333333335</v>
      </c>
      <c r="V868" s="8">
        <f t="shared" si="139"/>
        <v>10.475000000000001</v>
      </c>
    </row>
    <row r="869" spans="1:22" ht="13.5" x14ac:dyDescent="0.25">
      <c r="A869" s="3">
        <f>RSI!A869</f>
        <v>43269</v>
      </c>
      <c r="B869" s="2">
        <f>RSI!B869</f>
        <v>6.9</v>
      </c>
      <c r="C869" s="2">
        <f>RSI!I869</f>
        <v>33.154811533633278</v>
      </c>
      <c r="D869" s="2">
        <f>MACD!E869</f>
        <v>9.471330003475309E-2</v>
      </c>
      <c r="E869" s="2">
        <f>MACD!F869</f>
        <v>6.7948856326918272E-2</v>
      </c>
      <c r="F869" s="2">
        <f>'Moving Avg'!D869</f>
        <v>6.903999999999999</v>
      </c>
      <c r="G869" s="2">
        <f>'Moving Avg'!F869</f>
        <v>7.035000000000001</v>
      </c>
      <c r="H869" s="2">
        <f>'Moving Avg'!G869</f>
        <v>7.103600000000001</v>
      </c>
      <c r="I869" s="2">
        <f>'Moving Avg'!H869</f>
        <v>6.973349999999999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  <c r="M869" s="8">
        <f t="shared" si="130"/>
        <v>25</v>
      </c>
      <c r="N869" s="8">
        <f t="shared" si="131"/>
        <v>0</v>
      </c>
      <c r="O869" s="8">
        <f t="shared" si="132"/>
        <v>0</v>
      </c>
      <c r="P869" s="8">
        <f t="shared" si="133"/>
        <v>16.5</v>
      </c>
      <c r="Q869" s="9">
        <f t="shared" si="134"/>
        <v>11.225</v>
      </c>
      <c r="R869" s="9">
        <f t="shared" si="135"/>
        <v>9.125</v>
      </c>
      <c r="S869" s="9">
        <f t="shared" si="136"/>
        <v>11.175000000000001</v>
      </c>
      <c r="T869" s="9">
        <f t="shared" si="137"/>
        <v>10.375</v>
      </c>
      <c r="U869" s="8">
        <f t="shared" si="138"/>
        <v>10.508333333333335</v>
      </c>
      <c r="V869" s="8">
        <f t="shared" si="139"/>
        <v>10.475000000000001</v>
      </c>
    </row>
    <row r="870" spans="1:22" ht="13.5" x14ac:dyDescent="0.25">
      <c r="A870" s="3">
        <f>RSI!A870</f>
        <v>43270</v>
      </c>
      <c r="B870" s="2">
        <f>RSI!B870</f>
        <v>6.9</v>
      </c>
      <c r="C870" s="2">
        <f>RSI!I870</f>
        <v>33.154811533633278</v>
      </c>
      <c r="D870" s="2">
        <f>MACD!E870</f>
        <v>0.10276733311504227</v>
      </c>
      <c r="E870" s="2">
        <f>MACD!F870</f>
        <v>7.4912551684543083E-2</v>
      </c>
      <c r="F870" s="2">
        <f>'Moving Avg'!D870</f>
        <v>6.9019999999999992</v>
      </c>
      <c r="G870" s="2">
        <f>'Moving Avg'!F870</f>
        <v>7.0220000000000011</v>
      </c>
      <c r="H870" s="2">
        <f>'Moving Avg'!G870</f>
        <v>7.0988000000000007</v>
      </c>
      <c r="I870" s="2">
        <f>'Moving Avg'!H870</f>
        <v>6.9718499999999999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16.5</v>
      </c>
      <c r="Q870" s="9">
        <f t="shared" si="134"/>
        <v>11.225</v>
      </c>
      <c r="R870" s="9">
        <f t="shared" si="135"/>
        <v>9.125</v>
      </c>
      <c r="S870" s="9">
        <f t="shared" si="136"/>
        <v>11.175000000000001</v>
      </c>
      <c r="T870" s="9">
        <f t="shared" si="137"/>
        <v>10.375</v>
      </c>
      <c r="U870" s="8">
        <f t="shared" si="138"/>
        <v>10.508333333333335</v>
      </c>
      <c r="V870" s="8">
        <f t="shared" si="139"/>
        <v>10.475000000000001</v>
      </c>
    </row>
    <row r="871" spans="1:22" ht="13.5" x14ac:dyDescent="0.25">
      <c r="A871" s="3">
        <f>RSI!A871</f>
        <v>43271</v>
      </c>
      <c r="B871" s="2">
        <f>RSI!B871</f>
        <v>6.9</v>
      </c>
      <c r="C871" s="2">
        <f>RSI!I871</f>
        <v>33.154811533633278</v>
      </c>
      <c r="D871" s="2">
        <f>MACD!E871</f>
        <v>9.0299497686607388E-2</v>
      </c>
      <c r="E871" s="2">
        <f>MACD!F871</f>
        <v>7.7989940884955949E-2</v>
      </c>
      <c r="F871" s="2">
        <f>'Moving Avg'!D871</f>
        <v>6.9</v>
      </c>
      <c r="G871" s="2">
        <f>'Moving Avg'!F871</f>
        <v>7.0090000000000021</v>
      </c>
      <c r="H871" s="2">
        <f>'Moving Avg'!G871</f>
        <v>7.0907999999999989</v>
      </c>
      <c r="I871" s="2">
        <f>'Moving Avg'!H871</f>
        <v>6.9703500000000007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16.5</v>
      </c>
      <c r="Q871" s="9">
        <f t="shared" si="134"/>
        <v>11.225</v>
      </c>
      <c r="R871" s="9">
        <f t="shared" si="135"/>
        <v>9.125</v>
      </c>
      <c r="S871" s="9">
        <f t="shared" si="136"/>
        <v>11.175000000000001</v>
      </c>
      <c r="T871" s="9">
        <f t="shared" si="137"/>
        <v>10.375</v>
      </c>
      <c r="U871" s="8">
        <f t="shared" si="138"/>
        <v>10.508333333333335</v>
      </c>
      <c r="V871" s="8">
        <f t="shared" si="139"/>
        <v>10.475000000000001</v>
      </c>
    </row>
    <row r="872" spans="1:22" ht="13.5" x14ac:dyDescent="0.25">
      <c r="A872" s="3">
        <f>RSI!A872</f>
        <v>43272</v>
      </c>
      <c r="B872" s="2">
        <f>RSI!B872</f>
        <v>6.9</v>
      </c>
      <c r="C872" s="2">
        <f>RSI!I872</f>
        <v>33.154811533633278</v>
      </c>
      <c r="D872" s="2">
        <f>MACD!E872</f>
        <v>8.041387736305694E-2</v>
      </c>
      <c r="E872" s="2">
        <f>MACD!F872</f>
        <v>7.8474728180576159E-2</v>
      </c>
      <c r="F872" s="2">
        <f>'Moving Avg'!D872</f>
        <v>6.9</v>
      </c>
      <c r="G872" s="2">
        <f>'Moving Avg'!F872</f>
        <v>6.9960000000000022</v>
      </c>
      <c r="H872" s="2">
        <f>'Moving Avg'!G872</f>
        <v>7.0827999999999998</v>
      </c>
      <c r="I872" s="2">
        <f>'Moving Avg'!H872</f>
        <v>6.9688500000000007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33</v>
      </c>
      <c r="Q872" s="9">
        <f t="shared" si="134"/>
        <v>13.7</v>
      </c>
      <c r="R872" s="9">
        <f t="shared" si="135"/>
        <v>13.25</v>
      </c>
      <c r="S872" s="9">
        <f t="shared" si="136"/>
        <v>18.600000000000001</v>
      </c>
      <c r="T872" s="9">
        <f t="shared" si="137"/>
        <v>14.5</v>
      </c>
      <c r="U872" s="8">
        <f t="shared" si="138"/>
        <v>15.183333333333332</v>
      </c>
      <c r="V872" s="8">
        <f t="shared" si="139"/>
        <v>15.012499999999999</v>
      </c>
    </row>
    <row r="873" spans="1:22" ht="13.5" x14ac:dyDescent="0.25">
      <c r="A873" s="3">
        <f>RSI!A873</f>
        <v>43273</v>
      </c>
      <c r="B873" s="2">
        <f>RSI!B873</f>
        <v>6.9</v>
      </c>
      <c r="C873" s="2">
        <f>RSI!I873</f>
        <v>33.154811533633264</v>
      </c>
      <c r="D873" s="2">
        <f>MACD!E873</f>
        <v>7.2664016683773092E-2</v>
      </c>
      <c r="E873" s="2">
        <f>MACD!F873</f>
        <v>7.7312585881215548E-2</v>
      </c>
      <c r="F873" s="2">
        <f>'Moving Avg'!D873</f>
        <v>6.9</v>
      </c>
      <c r="G873" s="2">
        <f>'Moving Avg'!F873</f>
        <v>6.9860000000000015</v>
      </c>
      <c r="H873" s="2">
        <f>'Moving Avg'!G873</f>
        <v>7.0759999999999987</v>
      </c>
      <c r="I873" s="2">
        <f>'Moving Avg'!H873</f>
        <v>6.9673500000000024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  <c r="M873" s="8">
        <f t="shared" si="130"/>
        <v>25</v>
      </c>
      <c r="N873" s="8">
        <f t="shared" si="131"/>
        <v>45</v>
      </c>
      <c r="O873" s="8">
        <f t="shared" si="132"/>
        <v>0</v>
      </c>
      <c r="P873" s="8">
        <f t="shared" si="133"/>
        <v>33</v>
      </c>
      <c r="Q873" s="9">
        <f t="shared" si="134"/>
        <v>29.45</v>
      </c>
      <c r="R873" s="9">
        <f t="shared" si="135"/>
        <v>22.25</v>
      </c>
      <c r="S873" s="9">
        <f t="shared" si="136"/>
        <v>25.35</v>
      </c>
      <c r="T873" s="9">
        <f t="shared" si="137"/>
        <v>25.75</v>
      </c>
      <c r="U873" s="8">
        <f t="shared" si="138"/>
        <v>25.683333333333337</v>
      </c>
      <c r="V873" s="8">
        <f t="shared" si="139"/>
        <v>25.700000000000003</v>
      </c>
    </row>
    <row r="874" spans="1:22" ht="13.5" x14ac:dyDescent="0.25">
      <c r="A874" s="3">
        <f>RSI!A874</f>
        <v>43276</v>
      </c>
      <c r="B874" s="2">
        <f>RSI!B874</f>
        <v>6.9</v>
      </c>
      <c r="C874" s="2">
        <f>RSI!I874</f>
        <v>33.154811533633264</v>
      </c>
      <c r="D874" s="2">
        <f>MACD!E874</f>
        <v>6.6675789465715951E-2</v>
      </c>
      <c r="E874" s="2">
        <f>MACD!F874</f>
        <v>7.5185226598115634E-2</v>
      </c>
      <c r="F874" s="2">
        <f>'Moving Avg'!D874</f>
        <v>6.9</v>
      </c>
      <c r="G874" s="2">
        <f>'Moving Avg'!F874</f>
        <v>6.9760000000000018</v>
      </c>
      <c r="H874" s="2">
        <f>'Moving Avg'!G874</f>
        <v>7.0695999999999994</v>
      </c>
      <c r="I874" s="2">
        <f>'Moving Avg'!H874</f>
        <v>6.9673500000000024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  <c r="M874" s="8">
        <f t="shared" si="130"/>
        <v>25</v>
      </c>
      <c r="N874" s="8">
        <f t="shared" si="131"/>
        <v>45</v>
      </c>
      <c r="O874" s="8">
        <f t="shared" si="132"/>
        <v>0</v>
      </c>
      <c r="P874" s="8">
        <f t="shared" si="133"/>
        <v>33</v>
      </c>
      <c r="Q874" s="9">
        <f t="shared" si="134"/>
        <v>29.45</v>
      </c>
      <c r="R874" s="9">
        <f t="shared" si="135"/>
        <v>22.25</v>
      </c>
      <c r="S874" s="9">
        <f t="shared" si="136"/>
        <v>25.35</v>
      </c>
      <c r="T874" s="9">
        <f t="shared" si="137"/>
        <v>25.75</v>
      </c>
      <c r="U874" s="8">
        <f t="shared" si="138"/>
        <v>25.683333333333337</v>
      </c>
      <c r="V874" s="8">
        <f t="shared" si="139"/>
        <v>25.700000000000003</v>
      </c>
    </row>
    <row r="875" spans="1:22" ht="13.5" x14ac:dyDescent="0.25">
      <c r="A875" s="3">
        <f>RSI!A875</f>
        <v>43277</v>
      </c>
      <c r="B875" s="2">
        <f>RSI!B875</f>
        <v>6.9</v>
      </c>
      <c r="C875" s="2">
        <f>RSI!I875</f>
        <v>33.154811533633264</v>
      </c>
      <c r="D875" s="2">
        <f>MACD!E875</f>
        <v>5.1366770540278495E-2</v>
      </c>
      <c r="E875" s="2">
        <f>MACD!F875</f>
        <v>7.0421535386548204E-2</v>
      </c>
      <c r="F875" s="2">
        <f>'Moving Avg'!D875</f>
        <v>6.9</v>
      </c>
      <c r="G875" s="2">
        <f>'Moving Avg'!F875</f>
        <v>6.9660000000000029</v>
      </c>
      <c r="H875" s="2">
        <f>'Moving Avg'!G875</f>
        <v>7.0635999999999974</v>
      </c>
      <c r="I875" s="2">
        <f>'Moving Avg'!H875</f>
        <v>6.9669000000000025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  <c r="M875" s="8">
        <f t="shared" si="130"/>
        <v>25</v>
      </c>
      <c r="N875" s="8">
        <f t="shared" si="131"/>
        <v>45</v>
      </c>
      <c r="O875" s="8">
        <f t="shared" si="132"/>
        <v>0</v>
      </c>
      <c r="P875" s="8">
        <f t="shared" si="133"/>
        <v>33</v>
      </c>
      <c r="Q875" s="9">
        <f t="shared" si="134"/>
        <v>29.45</v>
      </c>
      <c r="R875" s="9">
        <f t="shared" si="135"/>
        <v>22.25</v>
      </c>
      <c r="S875" s="9">
        <f t="shared" si="136"/>
        <v>25.35</v>
      </c>
      <c r="T875" s="9">
        <f t="shared" si="137"/>
        <v>25.75</v>
      </c>
      <c r="U875" s="8">
        <f t="shared" si="138"/>
        <v>25.683333333333337</v>
      </c>
      <c r="V875" s="8">
        <f t="shared" si="139"/>
        <v>25.700000000000003</v>
      </c>
    </row>
    <row r="876" spans="1:22" ht="13.5" x14ac:dyDescent="0.25">
      <c r="A876" s="3">
        <f>RSI!A876</f>
        <v>43278</v>
      </c>
      <c r="B876" s="2">
        <f>RSI!B876</f>
        <v>6.89</v>
      </c>
      <c r="C876" s="2">
        <f>RSI!I876</f>
        <v>31.798687858125732</v>
      </c>
      <c r="D876" s="2">
        <f>MACD!E876</f>
        <v>3.9641849495673398E-2</v>
      </c>
      <c r="E876" s="2">
        <f>MACD!F876</f>
        <v>6.4265598208373242E-2</v>
      </c>
      <c r="F876" s="2">
        <f>'Moving Avg'!D876</f>
        <v>6.8980000000000006</v>
      </c>
      <c r="G876" s="2">
        <f>'Moving Avg'!F876</f>
        <v>6.9605000000000015</v>
      </c>
      <c r="H876" s="2">
        <f>'Moving Avg'!G876</f>
        <v>7.0573999999999977</v>
      </c>
      <c r="I876" s="2">
        <f>'Moving Avg'!H876</f>
        <v>6.9663500000000029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100</v>
      </c>
      <c r="O876" s="8">
        <f t="shared" si="132"/>
        <v>0</v>
      </c>
      <c r="P876" s="8">
        <f t="shared" si="133"/>
        <v>16.5</v>
      </c>
      <c r="Q876" s="9">
        <f t="shared" si="134"/>
        <v>46.225000000000001</v>
      </c>
      <c r="R876" s="9">
        <f t="shared" si="135"/>
        <v>29.125</v>
      </c>
      <c r="S876" s="9">
        <f t="shared" si="136"/>
        <v>26.175000000000001</v>
      </c>
      <c r="T876" s="9">
        <f t="shared" si="137"/>
        <v>35.375</v>
      </c>
      <c r="U876" s="8">
        <f t="shared" si="138"/>
        <v>33.841666666666661</v>
      </c>
      <c r="V876" s="8">
        <f t="shared" si="139"/>
        <v>34.224999999999994</v>
      </c>
    </row>
    <row r="877" spans="1:22" ht="13.5" x14ac:dyDescent="0.25">
      <c r="A877" s="3">
        <f>RSI!A877</f>
        <v>43279</v>
      </c>
      <c r="B877" s="2">
        <f>RSI!B877</f>
        <v>6.89</v>
      </c>
      <c r="C877" s="2">
        <f>RSI!I877</f>
        <v>31.798687858125732</v>
      </c>
      <c r="D877" s="2">
        <f>MACD!E877</f>
        <v>2.8693357514907092E-2</v>
      </c>
      <c r="E877" s="2">
        <f>MACD!F877</f>
        <v>5.7151150069680016E-2</v>
      </c>
      <c r="F877" s="2">
        <f>'Moving Avg'!D877</f>
        <v>6.8960000000000008</v>
      </c>
      <c r="G877" s="2">
        <f>'Moving Avg'!F877</f>
        <v>6.948500000000001</v>
      </c>
      <c r="H877" s="2">
        <f>'Moving Avg'!G877</f>
        <v>7.0513999999999966</v>
      </c>
      <c r="I877" s="2">
        <f>'Moving Avg'!H877</f>
        <v>6.9658000000000042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100</v>
      </c>
      <c r="O877" s="8">
        <f t="shared" si="132"/>
        <v>0</v>
      </c>
      <c r="P877" s="8">
        <f t="shared" si="133"/>
        <v>16.5</v>
      </c>
      <c r="Q877" s="9">
        <f t="shared" si="134"/>
        <v>46.225000000000001</v>
      </c>
      <c r="R877" s="9">
        <f t="shared" si="135"/>
        <v>29.125</v>
      </c>
      <c r="S877" s="9">
        <f t="shared" si="136"/>
        <v>26.175000000000001</v>
      </c>
      <c r="T877" s="9">
        <f t="shared" si="137"/>
        <v>35.375</v>
      </c>
      <c r="U877" s="8">
        <f t="shared" si="138"/>
        <v>33.841666666666661</v>
      </c>
      <c r="V877" s="8">
        <f t="shared" si="139"/>
        <v>34.224999999999994</v>
      </c>
    </row>
    <row r="878" spans="1:22" ht="13.5" x14ac:dyDescent="0.25">
      <c r="A878" s="3">
        <f>RSI!A878</f>
        <v>43280</v>
      </c>
      <c r="B878" s="2">
        <f>RSI!B878</f>
        <v>6.89</v>
      </c>
      <c r="C878" s="2">
        <f>RSI!I878</f>
        <v>31.798687858125732</v>
      </c>
      <c r="D878" s="2">
        <f>MACD!E878</f>
        <v>1.9902449467127603E-2</v>
      </c>
      <c r="E878" s="2">
        <f>MACD!F878</f>
        <v>4.9701409949169537E-2</v>
      </c>
      <c r="F878" s="2">
        <f>'Moving Avg'!D878</f>
        <v>6.8940000000000001</v>
      </c>
      <c r="G878" s="2">
        <f>'Moving Avg'!F878</f>
        <v>6.9365000000000006</v>
      </c>
      <c r="H878" s="2">
        <f>'Moving Avg'!G878</f>
        <v>7.0473999999999952</v>
      </c>
      <c r="I878" s="2">
        <f>'Moving Avg'!H878</f>
        <v>6.9652500000000046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  <c r="M878" s="8">
        <f t="shared" si="130"/>
        <v>25</v>
      </c>
      <c r="N878" s="8">
        <f t="shared" si="131"/>
        <v>100</v>
      </c>
      <c r="O878" s="8">
        <f t="shared" si="132"/>
        <v>0</v>
      </c>
      <c r="P878" s="8">
        <f t="shared" si="133"/>
        <v>16.5</v>
      </c>
      <c r="Q878" s="9">
        <f t="shared" si="134"/>
        <v>46.225000000000001</v>
      </c>
      <c r="R878" s="9">
        <f t="shared" si="135"/>
        <v>29.125</v>
      </c>
      <c r="S878" s="9">
        <f t="shared" si="136"/>
        <v>26.175000000000001</v>
      </c>
      <c r="T878" s="9">
        <f t="shared" si="137"/>
        <v>35.375</v>
      </c>
      <c r="U878" s="8">
        <f t="shared" si="138"/>
        <v>33.841666666666661</v>
      </c>
      <c r="V878" s="8">
        <f t="shared" si="139"/>
        <v>34.224999999999994</v>
      </c>
    </row>
    <row r="879" spans="1:22" ht="13.5" x14ac:dyDescent="0.25">
      <c r="A879" s="3">
        <f>RSI!A879</f>
        <v>43283</v>
      </c>
      <c r="B879" s="2">
        <f>RSI!B879</f>
        <v>6.89</v>
      </c>
      <c r="C879" s="2">
        <f>RSI!I879</f>
        <v>31.798687858125732</v>
      </c>
      <c r="D879" s="2">
        <f>MACD!E879</f>
        <v>1.2902137469953168E-2</v>
      </c>
      <c r="E879" s="2">
        <f>MACD!F879</f>
        <v>4.2341555453326268E-2</v>
      </c>
      <c r="F879" s="2">
        <f>'Moving Avg'!D879</f>
        <v>6.8920000000000003</v>
      </c>
      <c r="G879" s="2">
        <f>'Moving Avg'!F879</f>
        <v>6.9255000000000013</v>
      </c>
      <c r="H879" s="2">
        <f>'Moving Avg'!G879</f>
        <v>7.0421999999999931</v>
      </c>
      <c r="I879" s="2">
        <f>'Moving Avg'!H879</f>
        <v>6.9647500000000049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100</v>
      </c>
      <c r="O879" s="8">
        <f t="shared" si="132"/>
        <v>0</v>
      </c>
      <c r="P879" s="8">
        <f t="shared" si="133"/>
        <v>16.5</v>
      </c>
      <c r="Q879" s="9">
        <f t="shared" si="134"/>
        <v>46.225000000000001</v>
      </c>
      <c r="R879" s="9">
        <f t="shared" si="135"/>
        <v>29.125</v>
      </c>
      <c r="S879" s="9">
        <f t="shared" si="136"/>
        <v>26.175000000000001</v>
      </c>
      <c r="T879" s="9">
        <f t="shared" si="137"/>
        <v>35.375</v>
      </c>
      <c r="U879" s="8">
        <f t="shared" si="138"/>
        <v>33.841666666666661</v>
      </c>
      <c r="V879" s="8">
        <f t="shared" si="139"/>
        <v>34.224999999999994</v>
      </c>
    </row>
    <row r="880" spans="1:22" ht="13.5" x14ac:dyDescent="0.25">
      <c r="A880" s="3">
        <f>RSI!A880</f>
        <v>43284</v>
      </c>
      <c r="B880" s="2">
        <f>RSI!B880</f>
        <v>6.89</v>
      </c>
      <c r="C880" s="2">
        <f>RSI!I880</f>
        <v>31.798687858125732</v>
      </c>
      <c r="D880" s="2">
        <f>MACD!E880</f>
        <v>7.3844897517112429E-3</v>
      </c>
      <c r="E880" s="2">
        <f>MACD!F880</f>
        <v>3.5350142313003263E-2</v>
      </c>
      <c r="F880" s="2">
        <f>'Moving Avg'!D880</f>
        <v>6.8899999999999988</v>
      </c>
      <c r="G880" s="2">
        <f>'Moving Avg'!F880</f>
        <v>6.9144999999999994</v>
      </c>
      <c r="H880" s="2">
        <f>'Moving Avg'!G880</f>
        <v>7.0369999999999937</v>
      </c>
      <c r="I880" s="2">
        <f>'Moving Avg'!H880</f>
        <v>6.964250000000006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0"/>
        <v>25</v>
      </c>
      <c r="N880" s="8">
        <f t="shared" si="131"/>
        <v>100</v>
      </c>
      <c r="O880" s="8">
        <f t="shared" si="132"/>
        <v>0</v>
      </c>
      <c r="P880" s="8">
        <f t="shared" si="133"/>
        <v>16.5</v>
      </c>
      <c r="Q880" s="9">
        <f t="shared" si="134"/>
        <v>46.225000000000001</v>
      </c>
      <c r="R880" s="9">
        <f t="shared" si="135"/>
        <v>29.125</v>
      </c>
      <c r="S880" s="9">
        <f t="shared" si="136"/>
        <v>26.175000000000001</v>
      </c>
      <c r="T880" s="9">
        <f t="shared" si="137"/>
        <v>35.375</v>
      </c>
      <c r="U880" s="8">
        <f t="shared" si="138"/>
        <v>33.841666666666661</v>
      </c>
      <c r="V880" s="8">
        <f t="shared" si="139"/>
        <v>34.224999999999994</v>
      </c>
    </row>
    <row r="881" spans="1:22" ht="13.5" x14ac:dyDescent="0.25">
      <c r="A881" s="3">
        <f>RSI!A881</f>
        <v>43285</v>
      </c>
      <c r="B881" s="2">
        <f>RSI!B881</f>
        <v>6.89</v>
      </c>
      <c r="C881" s="2">
        <f>RSI!I881</f>
        <v>31.798687858125732</v>
      </c>
      <c r="D881" s="2">
        <f>MACD!E881</f>
        <v>3.0913527673153141E-3</v>
      </c>
      <c r="E881" s="2">
        <f>MACD!F881</f>
        <v>2.8898384403865676E-2</v>
      </c>
      <c r="F881" s="2">
        <f>'Moving Avg'!D881</f>
        <v>6.8899999999999988</v>
      </c>
      <c r="G881" s="2">
        <f>'Moving Avg'!F881</f>
        <v>6.910000000000001</v>
      </c>
      <c r="H881" s="2">
        <f>'Moving Avg'!G881</f>
        <v>7.0327999999999937</v>
      </c>
      <c r="I881" s="2">
        <f>'Moving Avg'!H881</f>
        <v>6.9637500000000072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  <c r="M881" s="8">
        <f t="shared" si="130"/>
        <v>25</v>
      </c>
      <c r="N881" s="8">
        <f t="shared" si="131"/>
        <v>100</v>
      </c>
      <c r="O881" s="8">
        <f t="shared" si="132"/>
        <v>0</v>
      </c>
      <c r="P881" s="8">
        <f t="shared" si="133"/>
        <v>33</v>
      </c>
      <c r="Q881" s="9">
        <f t="shared" si="134"/>
        <v>48.7</v>
      </c>
      <c r="R881" s="9">
        <f t="shared" si="135"/>
        <v>33.25</v>
      </c>
      <c r="S881" s="9">
        <f t="shared" si="136"/>
        <v>33.6</v>
      </c>
      <c r="T881" s="9">
        <f t="shared" si="137"/>
        <v>39.5</v>
      </c>
      <c r="U881" s="8">
        <f t="shared" si="138"/>
        <v>38.516666666666673</v>
      </c>
      <c r="V881" s="8">
        <f t="shared" si="139"/>
        <v>38.762500000000003</v>
      </c>
    </row>
    <row r="882" spans="1:22" ht="13.5" x14ac:dyDescent="0.25">
      <c r="A882" s="3">
        <f>RSI!A882</f>
        <v>43286</v>
      </c>
      <c r="B882" s="2">
        <f>RSI!B882</f>
        <v>6.85</v>
      </c>
      <c r="C882" s="2">
        <f>RSI!I882</f>
        <v>25.333086407904645</v>
      </c>
      <c r="D882" s="2">
        <f>MACD!E882</f>
        <v>2.7694778904550077E-3</v>
      </c>
      <c r="E882" s="2">
        <f>MACD!F882</f>
        <v>2.3672603101183545E-2</v>
      </c>
      <c r="F882" s="2">
        <f>'Moving Avg'!D882</f>
        <v>6.8819999999999997</v>
      </c>
      <c r="G882" s="2">
        <f>'Moving Avg'!F882</f>
        <v>6.9034999999999993</v>
      </c>
      <c r="H882" s="2">
        <f>'Moving Avg'!G882</f>
        <v>7.0277999999999956</v>
      </c>
      <c r="I882" s="2">
        <f>'Moving Avg'!H882</f>
        <v>6.9630500000000062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0"/>
        <v>50</v>
      </c>
      <c r="N882" s="8">
        <f t="shared" si="131"/>
        <v>100</v>
      </c>
      <c r="O882" s="8">
        <f t="shared" si="132"/>
        <v>0</v>
      </c>
      <c r="P882" s="8">
        <f t="shared" si="133"/>
        <v>16.5</v>
      </c>
      <c r="Q882" s="9">
        <f t="shared" si="134"/>
        <v>54.975000000000001</v>
      </c>
      <c r="R882" s="9">
        <f t="shared" si="135"/>
        <v>34.125</v>
      </c>
      <c r="S882" s="9">
        <f t="shared" si="136"/>
        <v>29.925000000000001</v>
      </c>
      <c r="T882" s="9">
        <f t="shared" si="137"/>
        <v>41.625</v>
      </c>
      <c r="U882" s="8">
        <f t="shared" si="138"/>
        <v>39.674999999999997</v>
      </c>
      <c r="V882" s="8">
        <f t="shared" si="139"/>
        <v>40.162499999999994</v>
      </c>
    </row>
    <row r="883" spans="1:22" ht="13.5" x14ac:dyDescent="0.25">
      <c r="A883" s="3">
        <f>RSI!A883</f>
        <v>43287</v>
      </c>
      <c r="B883" s="2">
        <f>RSI!B883</f>
        <v>6.89</v>
      </c>
      <c r="C883" s="2">
        <f>RSI!I883</f>
        <v>38.745892109174655</v>
      </c>
      <c r="D883" s="2">
        <f>MACD!E883</f>
        <v>9.2573324361744369E-5</v>
      </c>
      <c r="E883" s="2">
        <f>MACD!F883</f>
        <v>1.8956597145819185E-2</v>
      </c>
      <c r="F883" s="2">
        <f>'Moving Avg'!D883</f>
        <v>6.8819999999999997</v>
      </c>
      <c r="G883" s="2">
        <f>'Moving Avg'!F883</f>
        <v>6.8989999999999991</v>
      </c>
      <c r="H883" s="2">
        <f>'Moving Avg'!G883</f>
        <v>7.0231999999999948</v>
      </c>
      <c r="I883" s="2">
        <f>'Moving Avg'!H883</f>
        <v>6.9625500000000065</v>
      </c>
      <c r="J883" s="6" t="str">
        <f>OBV!F883</f>
        <v>BEARISH</v>
      </c>
      <c r="K883" s="6" t="str">
        <f>OBV!G883</f>
        <v>NEUTRAL</v>
      </c>
      <c r="L883" s="6" t="str">
        <f>OBV!H883</f>
        <v>NEUTRAL</v>
      </c>
      <c r="M883" s="8">
        <f t="shared" si="130"/>
        <v>25</v>
      </c>
      <c r="N883" s="8">
        <f t="shared" si="131"/>
        <v>45</v>
      </c>
      <c r="O883" s="8">
        <f t="shared" si="132"/>
        <v>0</v>
      </c>
      <c r="P883" s="8">
        <f t="shared" si="133"/>
        <v>16.5</v>
      </c>
      <c r="Q883" s="9">
        <f t="shared" si="134"/>
        <v>26.975000000000001</v>
      </c>
      <c r="R883" s="9">
        <f t="shared" si="135"/>
        <v>18.125</v>
      </c>
      <c r="S883" s="9">
        <f t="shared" si="136"/>
        <v>17.925000000000001</v>
      </c>
      <c r="T883" s="9">
        <f t="shared" si="137"/>
        <v>21.625</v>
      </c>
      <c r="U883" s="8">
        <f t="shared" si="138"/>
        <v>21.008333333333336</v>
      </c>
      <c r="V883" s="8">
        <f t="shared" si="139"/>
        <v>21.162500000000001</v>
      </c>
    </row>
    <row r="884" spans="1:22" ht="13.5" x14ac:dyDescent="0.25">
      <c r="A884" s="3">
        <f>RSI!A884</f>
        <v>43290</v>
      </c>
      <c r="B884" s="2">
        <f>RSI!B884</f>
        <v>6.89</v>
      </c>
      <c r="C884" s="2">
        <f>RSI!I884</f>
        <v>38.745892109174655</v>
      </c>
      <c r="D884" s="2">
        <f>MACD!E884</f>
        <v>-1.8918114305463973E-3</v>
      </c>
      <c r="E884" s="2">
        <f>MACD!F884</f>
        <v>1.478691543054607E-2</v>
      </c>
      <c r="F884" s="2">
        <f>'Moving Avg'!D884</f>
        <v>6.8819999999999997</v>
      </c>
      <c r="G884" s="2">
        <f>'Moving Avg'!F884</f>
        <v>6.894499999999999</v>
      </c>
      <c r="H884" s="2">
        <f>'Moving Avg'!G884</f>
        <v>7.0189999999999948</v>
      </c>
      <c r="I884" s="2">
        <f>'Moving Avg'!H884</f>
        <v>6.9620500000000085</v>
      </c>
      <c r="J884" s="6" t="str">
        <f>OBV!F884</f>
        <v>BEARISH</v>
      </c>
      <c r="K884" s="6" t="str">
        <f>OBV!G884</f>
        <v>NEUTRAL</v>
      </c>
      <c r="L884" s="6" t="str">
        <f>OBV!H884</f>
        <v>NEUTRAL</v>
      </c>
      <c r="M884" s="8">
        <f t="shared" si="130"/>
        <v>25</v>
      </c>
      <c r="N884" s="8">
        <f t="shared" si="131"/>
        <v>45</v>
      </c>
      <c r="O884" s="8">
        <f t="shared" si="132"/>
        <v>0</v>
      </c>
      <c r="P884" s="8">
        <f t="shared" si="133"/>
        <v>16.5</v>
      </c>
      <c r="Q884" s="9">
        <f t="shared" si="134"/>
        <v>26.975000000000001</v>
      </c>
      <c r="R884" s="9">
        <f t="shared" si="135"/>
        <v>18.125</v>
      </c>
      <c r="S884" s="9">
        <f t="shared" si="136"/>
        <v>17.925000000000001</v>
      </c>
      <c r="T884" s="9">
        <f t="shared" si="137"/>
        <v>21.625</v>
      </c>
      <c r="U884" s="8">
        <f t="shared" si="138"/>
        <v>21.008333333333336</v>
      </c>
      <c r="V884" s="8">
        <f t="shared" si="139"/>
        <v>21.162500000000001</v>
      </c>
    </row>
    <row r="885" spans="1:22" ht="13.5" x14ac:dyDescent="0.25">
      <c r="A885" s="3">
        <f>RSI!A885</f>
        <v>43291</v>
      </c>
      <c r="B885" s="2">
        <f>RSI!B885</f>
        <v>6.88</v>
      </c>
      <c r="C885" s="2">
        <f>RSI!I885</f>
        <v>36.827770084212915</v>
      </c>
      <c r="D885" s="2">
        <f>MACD!E885</f>
        <v>-2.5702688717936795E-3</v>
      </c>
      <c r="E885" s="2">
        <f>MACD!F885</f>
        <v>1.1315478570078122E-2</v>
      </c>
      <c r="F885" s="2">
        <f>'Moving Avg'!D885</f>
        <v>6.88</v>
      </c>
      <c r="G885" s="2">
        <f>'Moving Avg'!F885</f>
        <v>6.8929999999999989</v>
      </c>
      <c r="H885" s="2">
        <f>'Moving Avg'!G885</f>
        <v>7.0143999999999957</v>
      </c>
      <c r="I885" s="2">
        <f>'Moving Avg'!H885</f>
        <v>6.9615000000000089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25</v>
      </c>
      <c r="N885" s="8">
        <f t="shared" si="131"/>
        <v>45</v>
      </c>
      <c r="O885" s="8">
        <f t="shared" si="132"/>
        <v>0</v>
      </c>
      <c r="P885" s="8">
        <f t="shared" si="133"/>
        <v>16.5</v>
      </c>
      <c r="Q885" s="9">
        <f t="shared" si="134"/>
        <v>26.975000000000001</v>
      </c>
      <c r="R885" s="9">
        <f t="shared" si="135"/>
        <v>18.125</v>
      </c>
      <c r="S885" s="9">
        <f t="shared" si="136"/>
        <v>17.925000000000001</v>
      </c>
      <c r="T885" s="9">
        <f t="shared" si="137"/>
        <v>21.625</v>
      </c>
      <c r="U885" s="8">
        <f t="shared" si="138"/>
        <v>21.008333333333336</v>
      </c>
      <c r="V885" s="8">
        <f t="shared" si="139"/>
        <v>21.162500000000001</v>
      </c>
    </row>
    <row r="886" spans="1:22" ht="13.5" x14ac:dyDescent="0.25">
      <c r="A886" s="3">
        <f>RSI!A886</f>
        <v>43292</v>
      </c>
      <c r="B886" s="2">
        <f>RSI!B886</f>
        <v>6.68</v>
      </c>
      <c r="C886" s="2">
        <f>RSI!I886</f>
        <v>17.823350843735952</v>
      </c>
      <c r="D886" s="2">
        <f>MACD!E886</f>
        <v>1.0431740470498774E-2</v>
      </c>
      <c r="E886" s="2">
        <f>MACD!F886</f>
        <v>1.1138730950162254E-2</v>
      </c>
      <c r="F886" s="2">
        <f>'Moving Avg'!D886</f>
        <v>6.8379999999999992</v>
      </c>
      <c r="G886" s="2">
        <f>'Moving Avg'!F886</f>
        <v>6.8815</v>
      </c>
      <c r="H886" s="2">
        <f>'Moving Avg'!G886</f>
        <v>7.0057999999999971</v>
      </c>
      <c r="I886" s="2">
        <f>'Moving Avg'!H886</f>
        <v>6.959950000000009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50</v>
      </c>
      <c r="N886" s="8">
        <f t="shared" si="131"/>
        <v>45</v>
      </c>
      <c r="O886" s="8">
        <f t="shared" si="132"/>
        <v>0</v>
      </c>
      <c r="P886" s="8">
        <f t="shared" si="133"/>
        <v>16.5</v>
      </c>
      <c r="Q886" s="9">
        <f t="shared" si="134"/>
        <v>35.725000000000001</v>
      </c>
      <c r="R886" s="9">
        <f t="shared" si="135"/>
        <v>23.125</v>
      </c>
      <c r="S886" s="9">
        <f t="shared" si="136"/>
        <v>21.675000000000001</v>
      </c>
      <c r="T886" s="9">
        <f t="shared" si="137"/>
        <v>27.875</v>
      </c>
      <c r="U886" s="8">
        <f t="shared" si="138"/>
        <v>26.841666666666669</v>
      </c>
      <c r="V886" s="8">
        <f t="shared" si="139"/>
        <v>27.1</v>
      </c>
    </row>
    <row r="887" spans="1:22" ht="13.5" x14ac:dyDescent="0.25">
      <c r="A887" s="3">
        <f>RSI!A887</f>
        <v>43293</v>
      </c>
      <c r="B887" s="2">
        <f>RSI!B887</f>
        <v>6.85</v>
      </c>
      <c r="C887" s="2">
        <f>RSI!I887</f>
        <v>44.18752080356694</v>
      </c>
      <c r="D887" s="2">
        <f>MACD!E887</f>
        <v>1.0300189493998246E-2</v>
      </c>
      <c r="E887" s="2">
        <f>MACD!F887</f>
        <v>1.0971022658929453E-2</v>
      </c>
      <c r="F887" s="2">
        <f>'Moving Avg'!D887</f>
        <v>6.8379999999999992</v>
      </c>
      <c r="G887" s="2">
        <f>'Moving Avg'!F887</f>
        <v>6.8789999999999996</v>
      </c>
      <c r="H887" s="2">
        <f>'Moving Avg'!G887</f>
        <v>7.002799999999997</v>
      </c>
      <c r="I887" s="2">
        <f>'Moving Avg'!H887</f>
        <v>6.9592500000000097</v>
      </c>
      <c r="J887" s="6" t="str">
        <f>OBV!F887</f>
        <v>BEARISH</v>
      </c>
      <c r="K887" s="6" t="str">
        <f>OBV!G887</f>
        <v>NEUTRAL</v>
      </c>
      <c r="L887" s="6" t="str">
        <f>OBV!H887</f>
        <v>NEUTRAL</v>
      </c>
      <c r="M887" s="8">
        <f t="shared" si="130"/>
        <v>25</v>
      </c>
      <c r="N887" s="8">
        <f t="shared" si="131"/>
        <v>45</v>
      </c>
      <c r="O887" s="8">
        <f t="shared" si="132"/>
        <v>0</v>
      </c>
      <c r="P887" s="8">
        <f t="shared" si="133"/>
        <v>16.5</v>
      </c>
      <c r="Q887" s="9">
        <f t="shared" si="134"/>
        <v>26.975000000000001</v>
      </c>
      <c r="R887" s="9">
        <f t="shared" si="135"/>
        <v>18.125</v>
      </c>
      <c r="S887" s="9">
        <f t="shared" si="136"/>
        <v>17.925000000000001</v>
      </c>
      <c r="T887" s="9">
        <f t="shared" si="137"/>
        <v>21.625</v>
      </c>
      <c r="U887" s="8">
        <f t="shared" si="138"/>
        <v>21.008333333333336</v>
      </c>
      <c r="V887" s="8">
        <f t="shared" si="139"/>
        <v>21.162500000000001</v>
      </c>
    </row>
    <row r="888" spans="1:22" ht="13.5" x14ac:dyDescent="0.25">
      <c r="A888" s="3">
        <f>RSI!A888</f>
        <v>43294</v>
      </c>
      <c r="B888" s="2">
        <f>RSI!B888</f>
        <v>6.85</v>
      </c>
      <c r="C888" s="2">
        <f>RSI!I888</f>
        <v>44.187520803566933</v>
      </c>
      <c r="D888" s="2">
        <f>MACD!E888</f>
        <v>1.0535581868603927E-2</v>
      </c>
      <c r="E888" s="2">
        <f>MACD!F888</f>
        <v>1.088393450086435E-2</v>
      </c>
      <c r="F888" s="2">
        <f>'Moving Avg'!D888</f>
        <v>6.83</v>
      </c>
      <c r="G888" s="2">
        <f>'Moving Avg'!F888</f>
        <v>6.8764999999999983</v>
      </c>
      <c r="H888" s="2">
        <f>'Moving Avg'!G888</f>
        <v>6.9997999999999987</v>
      </c>
      <c r="I888" s="2">
        <f>'Moving Avg'!H888</f>
        <v>6.9585500000000096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45</v>
      </c>
      <c r="O888" s="8">
        <f t="shared" si="132"/>
        <v>0</v>
      </c>
      <c r="P888" s="8">
        <f t="shared" si="133"/>
        <v>16.5</v>
      </c>
      <c r="Q888" s="9">
        <f t="shared" si="134"/>
        <v>26.975000000000001</v>
      </c>
      <c r="R888" s="9">
        <f t="shared" si="135"/>
        <v>18.125</v>
      </c>
      <c r="S888" s="9">
        <f t="shared" si="136"/>
        <v>17.925000000000001</v>
      </c>
      <c r="T888" s="9">
        <f t="shared" si="137"/>
        <v>21.625</v>
      </c>
      <c r="U888" s="8">
        <f t="shared" si="138"/>
        <v>21.008333333333336</v>
      </c>
      <c r="V888" s="8">
        <f t="shared" si="139"/>
        <v>21.162500000000001</v>
      </c>
    </row>
    <row r="889" spans="1:22" ht="13.5" x14ac:dyDescent="0.25">
      <c r="A889" s="3">
        <f>RSI!A889</f>
        <v>43297</v>
      </c>
      <c r="B889" s="2">
        <f>RSI!B889</f>
        <v>6.85</v>
      </c>
      <c r="C889" s="2">
        <f>RSI!I889</f>
        <v>44.187520803566933</v>
      </c>
      <c r="D889" s="2">
        <f>MACD!E889</f>
        <v>1.1055782938523606E-2</v>
      </c>
      <c r="E889" s="2">
        <f>MACD!F889</f>
        <v>1.0918304188396202E-2</v>
      </c>
      <c r="F889" s="2">
        <f>'Moving Avg'!D889</f>
        <v>6.8220000000000001</v>
      </c>
      <c r="G889" s="2">
        <f>'Moving Avg'!F889</f>
        <v>6.8739999999999979</v>
      </c>
      <c r="H889" s="2">
        <f>'Moving Avg'!G889</f>
        <v>6.9938000000000002</v>
      </c>
      <c r="I889" s="2">
        <f>'Moving Avg'!H889</f>
        <v>6.9578500000000085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0</v>
      </c>
      <c r="O889" s="8">
        <f t="shared" si="132"/>
        <v>0</v>
      </c>
      <c r="P889" s="8">
        <f t="shared" si="133"/>
        <v>16.5</v>
      </c>
      <c r="Q889" s="9">
        <f t="shared" si="134"/>
        <v>11.225</v>
      </c>
      <c r="R889" s="9">
        <f t="shared" si="135"/>
        <v>9.125</v>
      </c>
      <c r="S889" s="9">
        <f t="shared" si="136"/>
        <v>11.175000000000001</v>
      </c>
      <c r="T889" s="9">
        <f t="shared" si="137"/>
        <v>10.375</v>
      </c>
      <c r="U889" s="8">
        <f t="shared" si="138"/>
        <v>10.508333333333335</v>
      </c>
      <c r="V889" s="8">
        <f t="shared" si="139"/>
        <v>10.475000000000001</v>
      </c>
    </row>
    <row r="890" spans="1:22" ht="13.5" x14ac:dyDescent="0.25">
      <c r="A890" s="3">
        <f>RSI!A890</f>
        <v>43298</v>
      </c>
      <c r="B890" s="2">
        <f>RSI!B890</f>
        <v>6.85</v>
      </c>
      <c r="C890" s="2">
        <f>RSI!I890</f>
        <v>44.18752080356694</v>
      </c>
      <c r="D890" s="2">
        <f>MACD!E890</f>
        <v>1.1793196506824977E-2</v>
      </c>
      <c r="E890" s="2">
        <f>MACD!F890</f>
        <v>1.1093282652081957E-2</v>
      </c>
      <c r="F890" s="2">
        <f>'Moving Avg'!D890</f>
        <v>6.8159999999999998</v>
      </c>
      <c r="G890" s="2">
        <f>'Moving Avg'!F890</f>
        <v>6.8714999999999993</v>
      </c>
      <c r="H890" s="2">
        <f>'Moving Avg'!G890</f>
        <v>6.9868000000000006</v>
      </c>
      <c r="I890" s="2">
        <f>'Moving Avg'!H890</f>
        <v>6.9571500000000093</v>
      </c>
      <c r="J890" s="6" t="str">
        <f>OBV!F890</f>
        <v>BULLISH</v>
      </c>
      <c r="K890" s="6" t="str">
        <f>OBV!G890</f>
        <v>NEUTRAL</v>
      </c>
      <c r="L890" s="6" t="str">
        <f>OBV!H890</f>
        <v>BULLISH DIVERGENCE</v>
      </c>
      <c r="M890" s="8">
        <f t="shared" si="130"/>
        <v>25</v>
      </c>
      <c r="N890" s="8">
        <f t="shared" si="131"/>
        <v>0</v>
      </c>
      <c r="O890" s="8">
        <f t="shared" si="132"/>
        <v>0</v>
      </c>
      <c r="P890" s="8">
        <f t="shared" si="133"/>
        <v>66.5</v>
      </c>
      <c r="Q890" s="9">
        <f t="shared" si="134"/>
        <v>18.725000000000001</v>
      </c>
      <c r="R890" s="9">
        <f t="shared" si="135"/>
        <v>21.625</v>
      </c>
      <c r="S890" s="9">
        <f t="shared" si="136"/>
        <v>33.674999999999997</v>
      </c>
      <c r="T890" s="9">
        <f t="shared" si="137"/>
        <v>22.875</v>
      </c>
      <c r="U890" s="8">
        <f t="shared" si="138"/>
        <v>24.675000000000001</v>
      </c>
      <c r="V890" s="8">
        <f t="shared" si="139"/>
        <v>24.225000000000001</v>
      </c>
    </row>
    <row r="891" spans="1:22" ht="13.5" x14ac:dyDescent="0.25">
      <c r="A891" s="3">
        <f>RSI!A891</f>
        <v>43299</v>
      </c>
      <c r="B891" s="2">
        <f>RSI!B891</f>
        <v>6.85</v>
      </c>
      <c r="C891" s="2">
        <f>RSI!I891</f>
        <v>44.18752080356694</v>
      </c>
      <c r="D891" s="2">
        <f>MACD!E891</f>
        <v>1.2692387234048752E-2</v>
      </c>
      <c r="E891" s="2">
        <f>MACD!F891</f>
        <v>1.1413103568475316E-2</v>
      </c>
      <c r="F891" s="2">
        <f>'Moving Avg'!D891</f>
        <v>6.85</v>
      </c>
      <c r="G891" s="2">
        <f>'Moving Avg'!F891</f>
        <v>6.868999999999998</v>
      </c>
      <c r="H891" s="2">
        <f>'Moving Avg'!G891</f>
        <v>6.9798</v>
      </c>
      <c r="I891" s="2">
        <f>'Moving Avg'!H891</f>
        <v>6.9564500000000073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  <c r="M891" s="8">
        <f t="shared" si="130"/>
        <v>25</v>
      </c>
      <c r="N891" s="8">
        <f t="shared" si="131"/>
        <v>0</v>
      </c>
      <c r="O891" s="8">
        <f t="shared" si="132"/>
        <v>0</v>
      </c>
      <c r="P891" s="8">
        <f t="shared" si="133"/>
        <v>83.5</v>
      </c>
      <c r="Q891" s="9">
        <f t="shared" si="134"/>
        <v>21.274999999999999</v>
      </c>
      <c r="R891" s="9">
        <f t="shared" si="135"/>
        <v>25.875</v>
      </c>
      <c r="S891" s="9">
        <f t="shared" si="136"/>
        <v>41.325000000000003</v>
      </c>
      <c r="T891" s="9">
        <f t="shared" si="137"/>
        <v>27.125</v>
      </c>
      <c r="U891" s="8">
        <f t="shared" si="138"/>
        <v>29.491666666666664</v>
      </c>
      <c r="V891" s="8">
        <f t="shared" si="139"/>
        <v>28.9</v>
      </c>
    </row>
    <row r="892" spans="1:22" ht="13.5" x14ac:dyDescent="0.25">
      <c r="A892" s="3">
        <f>RSI!A892</f>
        <v>43300</v>
      </c>
      <c r="B892" s="2">
        <f>RSI!B892</f>
        <v>6.85</v>
      </c>
      <c r="C892" s="2">
        <f>RSI!I892</f>
        <v>44.18752080356694</v>
      </c>
      <c r="D892" s="2">
        <f>MACD!E892</f>
        <v>7.5542331059876844E-3</v>
      </c>
      <c r="E892" s="2">
        <f>MACD!F892</f>
        <v>1.0641329475977792E-2</v>
      </c>
      <c r="F892" s="2">
        <f>'Moving Avg'!D892</f>
        <v>6.85</v>
      </c>
      <c r="G892" s="2">
        <f>'Moving Avg'!F892</f>
        <v>6.8664999999999976</v>
      </c>
      <c r="H892" s="2">
        <f>'Moving Avg'!G892</f>
        <v>6.9768000000000008</v>
      </c>
      <c r="I892" s="2">
        <f>'Moving Avg'!H892</f>
        <v>6.9557500000000072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  <c r="M892" s="8">
        <f t="shared" si="130"/>
        <v>25</v>
      </c>
      <c r="N892" s="8">
        <f t="shared" si="131"/>
        <v>45</v>
      </c>
      <c r="O892" s="8">
        <f t="shared" si="132"/>
        <v>0</v>
      </c>
      <c r="P892" s="8">
        <f t="shared" si="133"/>
        <v>33</v>
      </c>
      <c r="Q892" s="9">
        <f t="shared" si="134"/>
        <v>29.45</v>
      </c>
      <c r="R892" s="9">
        <f t="shared" si="135"/>
        <v>22.25</v>
      </c>
      <c r="S892" s="9">
        <f t="shared" si="136"/>
        <v>25.35</v>
      </c>
      <c r="T892" s="9">
        <f t="shared" si="137"/>
        <v>25.75</v>
      </c>
      <c r="U892" s="8">
        <f t="shared" si="138"/>
        <v>25.683333333333337</v>
      </c>
      <c r="V892" s="8">
        <f t="shared" si="139"/>
        <v>25.700000000000003</v>
      </c>
    </row>
    <row r="893" spans="1:22" ht="13.5" x14ac:dyDescent="0.25">
      <c r="A893" s="3">
        <f>RSI!A893</f>
        <v>43301</v>
      </c>
      <c r="B893" s="2">
        <f>RSI!B893</f>
        <v>6.85</v>
      </c>
      <c r="C893" s="2">
        <f>RSI!I893</f>
        <v>44.18752080356694</v>
      </c>
      <c r="D893" s="2">
        <f>MACD!E893</f>
        <v>9.5963718021678801E-3</v>
      </c>
      <c r="E893" s="2">
        <f>MACD!F893</f>
        <v>1.043233794121581E-2</v>
      </c>
      <c r="F893" s="2">
        <f>'Moving Avg'!D893</f>
        <v>6.85</v>
      </c>
      <c r="G893" s="2">
        <f>'Moving Avg'!F893</f>
        <v>6.8639999999999972</v>
      </c>
      <c r="H893" s="2">
        <f>'Moving Avg'!G893</f>
        <v>6.9740000000000011</v>
      </c>
      <c r="I893" s="2">
        <f>'Moving Avg'!H893</f>
        <v>6.9560000000000066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  <c r="M893" s="8">
        <f t="shared" si="130"/>
        <v>25</v>
      </c>
      <c r="N893" s="8">
        <f t="shared" si="131"/>
        <v>45</v>
      </c>
      <c r="O893" s="8">
        <f t="shared" si="132"/>
        <v>0</v>
      </c>
      <c r="P893" s="8">
        <f t="shared" si="133"/>
        <v>33</v>
      </c>
      <c r="Q893" s="9">
        <f t="shared" si="134"/>
        <v>29.45</v>
      </c>
      <c r="R893" s="9">
        <f t="shared" si="135"/>
        <v>22.25</v>
      </c>
      <c r="S893" s="9">
        <f t="shared" si="136"/>
        <v>25.35</v>
      </c>
      <c r="T893" s="9">
        <f t="shared" si="137"/>
        <v>25.75</v>
      </c>
      <c r="U893" s="8">
        <f t="shared" si="138"/>
        <v>25.683333333333337</v>
      </c>
      <c r="V893" s="8">
        <f t="shared" si="139"/>
        <v>25.700000000000003</v>
      </c>
    </row>
    <row r="894" spans="1:22" ht="13.5" x14ac:dyDescent="0.25">
      <c r="A894" s="3">
        <f>RSI!A894</f>
        <v>43304</v>
      </c>
      <c r="B894" s="2">
        <f>RSI!B894</f>
        <v>6.85</v>
      </c>
      <c r="C894" s="2">
        <f>RSI!I894</f>
        <v>44.187520803566947</v>
      </c>
      <c r="D894" s="2">
        <f>MACD!E894</f>
        <v>1.1542818110546804E-2</v>
      </c>
      <c r="E894" s="2">
        <f>MACD!F894</f>
        <v>1.065443397508201E-2</v>
      </c>
      <c r="F894" s="2">
        <f>'Moving Avg'!D894</f>
        <v>6.85</v>
      </c>
      <c r="G894" s="2">
        <f>'Moving Avg'!F894</f>
        <v>6.8614999999999977</v>
      </c>
      <c r="H894" s="2">
        <f>'Moving Avg'!G894</f>
        <v>6.9672000000000027</v>
      </c>
      <c r="I894" s="2">
        <f>'Moving Avg'!H894</f>
        <v>6.9557500000000063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  <c r="M894" s="8">
        <f t="shared" si="130"/>
        <v>25</v>
      </c>
      <c r="N894" s="8">
        <f t="shared" si="131"/>
        <v>0</v>
      </c>
      <c r="O894" s="8">
        <f t="shared" si="132"/>
        <v>0</v>
      </c>
      <c r="P894" s="8">
        <f t="shared" si="133"/>
        <v>33</v>
      </c>
      <c r="Q894" s="9">
        <f t="shared" si="134"/>
        <v>13.7</v>
      </c>
      <c r="R894" s="9">
        <f t="shared" si="135"/>
        <v>13.25</v>
      </c>
      <c r="S894" s="9">
        <f t="shared" si="136"/>
        <v>18.600000000000001</v>
      </c>
      <c r="T894" s="9">
        <f t="shared" si="137"/>
        <v>14.5</v>
      </c>
      <c r="U894" s="8">
        <f t="shared" si="138"/>
        <v>15.183333333333332</v>
      </c>
      <c r="V894" s="8">
        <f t="shared" si="139"/>
        <v>15.012499999999999</v>
      </c>
    </row>
    <row r="895" spans="1:22" ht="13.5" x14ac:dyDescent="0.25">
      <c r="A895" s="3">
        <f>RSI!A895</f>
        <v>43305</v>
      </c>
      <c r="B895" s="2">
        <f>RSI!B895</f>
        <v>6.88</v>
      </c>
      <c r="C895" s="2">
        <f>RSI!I895</f>
        <v>49.373095002133304</v>
      </c>
      <c r="D895" s="2">
        <f>MACD!E895</f>
        <v>9.6314262654235705E-3</v>
      </c>
      <c r="E895" s="2">
        <f>MACD!F895</f>
        <v>1.0449832433150322E-2</v>
      </c>
      <c r="F895" s="2">
        <f>'Moving Avg'!D895</f>
        <v>6.8559999999999999</v>
      </c>
      <c r="G895" s="2">
        <f>'Moving Avg'!F895</f>
        <v>6.8604999999999974</v>
      </c>
      <c r="H895" s="2">
        <f>'Moving Avg'!G895</f>
        <v>6.9610000000000021</v>
      </c>
      <c r="I895" s="2">
        <f>'Moving Avg'!H895</f>
        <v>6.9557500000000072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  <c r="M895" s="8">
        <f t="shared" si="130"/>
        <v>25</v>
      </c>
      <c r="N895" s="8">
        <f t="shared" si="131"/>
        <v>45</v>
      </c>
      <c r="O895" s="8">
        <f t="shared" si="132"/>
        <v>0</v>
      </c>
      <c r="P895" s="8">
        <f t="shared" si="133"/>
        <v>83.5</v>
      </c>
      <c r="Q895" s="9">
        <f t="shared" si="134"/>
        <v>37.024999999999999</v>
      </c>
      <c r="R895" s="9">
        <f t="shared" si="135"/>
        <v>34.875</v>
      </c>
      <c r="S895" s="9">
        <f t="shared" si="136"/>
        <v>48.075000000000003</v>
      </c>
      <c r="T895" s="9">
        <f t="shared" si="137"/>
        <v>38.375</v>
      </c>
      <c r="U895" s="8">
        <f t="shared" si="138"/>
        <v>39.991666666666667</v>
      </c>
      <c r="V895" s="8">
        <f t="shared" si="139"/>
        <v>39.587500000000006</v>
      </c>
    </row>
    <row r="896" spans="1:22" ht="13.5" x14ac:dyDescent="0.25">
      <c r="A896" s="3">
        <f>RSI!A896</f>
        <v>43307</v>
      </c>
      <c r="B896" s="2">
        <f>RSI!B896</f>
        <v>6.88</v>
      </c>
      <c r="C896" s="2">
        <f>RSI!I896</f>
        <v>49.373095002133304</v>
      </c>
      <c r="D896" s="2">
        <f>MACD!E896</f>
        <v>-2.2745093570675223E-2</v>
      </c>
      <c r="E896" s="2">
        <f>MACD!F896</f>
        <v>3.8108472323852127E-3</v>
      </c>
      <c r="F896" s="2">
        <f>'Moving Avg'!D896</f>
        <v>6.8619999999999992</v>
      </c>
      <c r="G896" s="2">
        <f>'Moving Avg'!F896</f>
        <v>6.8599999999999977</v>
      </c>
      <c r="H896" s="2">
        <f>'Moving Avg'!G896</f>
        <v>6.9548000000000023</v>
      </c>
      <c r="I896" s="2">
        <f>'Moving Avg'!H896</f>
        <v>6.9556500000000074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0"/>
        <v>25</v>
      </c>
      <c r="N896" s="8">
        <f t="shared" si="131"/>
        <v>100</v>
      </c>
      <c r="O896" s="8">
        <f t="shared" si="132"/>
        <v>0</v>
      </c>
      <c r="P896" s="8">
        <f t="shared" si="133"/>
        <v>83.5</v>
      </c>
      <c r="Q896" s="9">
        <f t="shared" si="134"/>
        <v>56.274999999999999</v>
      </c>
      <c r="R896" s="9">
        <f t="shared" si="135"/>
        <v>45.875</v>
      </c>
      <c r="S896" s="9">
        <f t="shared" si="136"/>
        <v>56.325000000000003</v>
      </c>
      <c r="T896" s="9">
        <f t="shared" si="137"/>
        <v>52.125</v>
      </c>
      <c r="U896" s="8">
        <f t="shared" si="138"/>
        <v>52.82500000000001</v>
      </c>
      <c r="V896" s="8">
        <f t="shared" si="139"/>
        <v>52.650000000000006</v>
      </c>
    </row>
    <row r="897" spans="1:22" ht="13.5" x14ac:dyDescent="0.25">
      <c r="A897" s="3">
        <f>RSI!A897</f>
        <v>43308</v>
      </c>
      <c r="B897" s="2">
        <f>RSI!B897</f>
        <v>6.88</v>
      </c>
      <c r="C897" s="2">
        <f>RSI!I897</f>
        <v>49.373095002133304</v>
      </c>
      <c r="D897" s="2">
        <f>MACD!E897</f>
        <v>-2.3977465595303116E-2</v>
      </c>
      <c r="E897" s="2">
        <f>MACD!F897</f>
        <v>-1.7468153331524536E-3</v>
      </c>
      <c r="F897" s="2">
        <f>'Moving Avg'!D897</f>
        <v>6.8679999999999994</v>
      </c>
      <c r="G897" s="2">
        <f>'Moving Avg'!F897</f>
        <v>6.859499999999997</v>
      </c>
      <c r="H897" s="2">
        <f>'Moving Avg'!G897</f>
        <v>6.9488000000000021</v>
      </c>
      <c r="I897" s="2">
        <f>'Moving Avg'!H897</f>
        <v>6.955800000000008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0"/>
        <v>25</v>
      </c>
      <c r="N897" s="8">
        <f t="shared" si="131"/>
        <v>100</v>
      </c>
      <c r="O897" s="8">
        <f t="shared" si="132"/>
        <v>0</v>
      </c>
      <c r="P897" s="8">
        <f t="shared" si="133"/>
        <v>83.5</v>
      </c>
      <c r="Q897" s="9">
        <f t="shared" si="134"/>
        <v>56.274999999999999</v>
      </c>
      <c r="R897" s="9">
        <f t="shared" si="135"/>
        <v>45.875</v>
      </c>
      <c r="S897" s="9">
        <f t="shared" si="136"/>
        <v>56.325000000000003</v>
      </c>
      <c r="T897" s="9">
        <f t="shared" si="137"/>
        <v>52.125</v>
      </c>
      <c r="U897" s="8">
        <f t="shared" si="138"/>
        <v>52.82500000000001</v>
      </c>
      <c r="V897" s="8">
        <f t="shared" si="139"/>
        <v>52.650000000000006</v>
      </c>
    </row>
    <row r="898" spans="1:22" ht="13.5" x14ac:dyDescent="0.25">
      <c r="A898" s="3">
        <f>RSI!A898</f>
        <v>43311</v>
      </c>
      <c r="B898" s="2">
        <f>RSI!B898</f>
        <v>6.88</v>
      </c>
      <c r="C898" s="2">
        <f>RSI!I898</f>
        <v>49.373095002133304</v>
      </c>
      <c r="D898" s="2">
        <f>MACD!E898</f>
        <v>-2.5011632103541181E-2</v>
      </c>
      <c r="E898" s="2">
        <f>MACD!F898</f>
        <v>-6.3997786872301999E-3</v>
      </c>
      <c r="F898" s="2">
        <f>'Moving Avg'!D898</f>
        <v>6.8739999999999997</v>
      </c>
      <c r="G898" s="2">
        <f>'Moving Avg'!F898</f>
        <v>6.8589999999999973</v>
      </c>
      <c r="H898" s="2">
        <f>'Moving Avg'!G898</f>
        <v>6.9426000000000023</v>
      </c>
      <c r="I898" s="2">
        <f>'Moving Avg'!H898</f>
        <v>6.9559500000000085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83.5</v>
      </c>
      <c r="Q898" s="9">
        <f t="shared" si="134"/>
        <v>37.024999999999999</v>
      </c>
      <c r="R898" s="9">
        <f t="shared" si="135"/>
        <v>34.875</v>
      </c>
      <c r="S898" s="9">
        <f t="shared" si="136"/>
        <v>48.075000000000003</v>
      </c>
      <c r="T898" s="9">
        <f t="shared" si="137"/>
        <v>38.375</v>
      </c>
      <c r="U898" s="8">
        <f t="shared" si="138"/>
        <v>39.991666666666667</v>
      </c>
      <c r="V898" s="8">
        <f t="shared" si="139"/>
        <v>39.587500000000006</v>
      </c>
    </row>
    <row r="899" spans="1:22" ht="13.5" x14ac:dyDescent="0.25">
      <c r="A899" s="3">
        <f>RSI!A899</f>
        <v>43312</v>
      </c>
      <c r="B899" s="2">
        <f>RSI!B899</f>
        <v>6.88</v>
      </c>
      <c r="C899" s="2">
        <f>RSI!I899</f>
        <v>49.373095002133304</v>
      </c>
      <c r="D899" s="2">
        <f>MACD!E899</f>
        <v>-2.5878724016222598E-2</v>
      </c>
      <c r="E899" s="2">
        <f>MACD!F899</f>
        <v>-1.029556775302868E-2</v>
      </c>
      <c r="F899" s="2">
        <f>'Moving Avg'!D899</f>
        <v>6.88</v>
      </c>
      <c r="G899" s="2">
        <f>'Moving Avg'!F899</f>
        <v>6.8584999999999976</v>
      </c>
      <c r="H899" s="2">
        <f>'Moving Avg'!G899</f>
        <v>6.9366000000000021</v>
      </c>
      <c r="I899" s="2">
        <f>'Moving Avg'!H899</f>
        <v>6.9561000000000091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si="140"/>
        <v>25</v>
      </c>
      <c r="N899" s="8">
        <f t="shared" si="141"/>
        <v>45</v>
      </c>
      <c r="O899" s="8">
        <f t="shared" si="142"/>
        <v>0</v>
      </c>
      <c r="P899" s="8">
        <f t="shared" si="143"/>
        <v>83.5</v>
      </c>
      <c r="Q899" s="9">
        <f t="shared" ref="Q899:Q962" si="144">0.35*M899+N899*0.35+O899*0.15+P899*0.15</f>
        <v>37.024999999999999</v>
      </c>
      <c r="R899" s="9">
        <f t="shared" ref="R899:R962" si="145">M899*0.2+N899*0.2+O899*0.35+P899*0.25</f>
        <v>34.875</v>
      </c>
      <c r="S899" s="9">
        <f t="shared" ref="S899:S962" si="146">M899*0.15+N899*0.15+O899*0.25+P899*0.45</f>
        <v>48.075000000000003</v>
      </c>
      <c r="T899" s="9">
        <f t="shared" ref="T899:T962" si="147">0.25*SUM(M899:P899)</f>
        <v>38.375</v>
      </c>
      <c r="U899" s="8">
        <f t="shared" ref="U899:U962" si="148">SUM(Q899:S899)/3</f>
        <v>39.991666666666667</v>
      </c>
      <c r="V899" s="8">
        <f t="shared" ref="V899:V962" si="149">SUM(Q899:T899)/4</f>
        <v>39.587500000000006</v>
      </c>
    </row>
    <row r="900" spans="1:22" ht="13.5" x14ac:dyDescent="0.25">
      <c r="A900" s="3">
        <f>RSI!A900</f>
        <v>43313</v>
      </c>
      <c r="B900" s="2">
        <f>RSI!B900</f>
        <v>6.88</v>
      </c>
      <c r="C900" s="2">
        <f>RSI!I900</f>
        <v>49.373095002133304</v>
      </c>
      <c r="D900" s="2">
        <f>MACD!E900</f>
        <v>-2.6605035639933661E-2</v>
      </c>
      <c r="E900" s="2">
        <f>MACD!F900</f>
        <v>-1.3557461330409675E-2</v>
      </c>
      <c r="F900" s="2">
        <f>'Moving Avg'!D900</f>
        <v>6.88</v>
      </c>
      <c r="G900" s="2">
        <f>'Moving Avg'!F900</f>
        <v>6.8579999999999988</v>
      </c>
      <c r="H900" s="2">
        <f>'Moving Avg'!G900</f>
        <v>6.9310000000000009</v>
      </c>
      <c r="I900" s="2">
        <f>'Moving Avg'!H900</f>
        <v>6.9560000000000093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  <c r="M900" s="8">
        <f t="shared" si="140"/>
        <v>25</v>
      </c>
      <c r="N900" s="8">
        <f t="shared" si="141"/>
        <v>45</v>
      </c>
      <c r="O900" s="8">
        <f t="shared" si="142"/>
        <v>0</v>
      </c>
      <c r="P900" s="8">
        <f t="shared" si="143"/>
        <v>33</v>
      </c>
      <c r="Q900" s="9">
        <f t="shared" si="144"/>
        <v>29.45</v>
      </c>
      <c r="R900" s="9">
        <f t="shared" si="145"/>
        <v>22.25</v>
      </c>
      <c r="S900" s="9">
        <f t="shared" si="146"/>
        <v>25.35</v>
      </c>
      <c r="T900" s="9">
        <f t="shared" si="147"/>
        <v>25.75</v>
      </c>
      <c r="U900" s="8">
        <f t="shared" si="148"/>
        <v>25.683333333333337</v>
      </c>
      <c r="V900" s="8">
        <f t="shared" si="149"/>
        <v>25.700000000000003</v>
      </c>
    </row>
    <row r="901" spans="1:22" ht="13.5" x14ac:dyDescent="0.25">
      <c r="A901" s="3">
        <f>RSI!A901</f>
        <v>43314</v>
      </c>
      <c r="B901" s="2">
        <f>RSI!B901</f>
        <v>6.75</v>
      </c>
      <c r="C901" s="2">
        <f>RSI!I901</f>
        <v>30.326481681522552</v>
      </c>
      <c r="D901" s="2">
        <f>MACD!E901</f>
        <v>-1.7583142631274917E-2</v>
      </c>
      <c r="E901" s="2">
        <f>MACD!F901</f>
        <v>-1.4362597590582725E-2</v>
      </c>
      <c r="F901" s="2">
        <f>'Moving Avg'!D901</f>
        <v>6.8539999999999992</v>
      </c>
      <c r="G901" s="2">
        <f>'Moving Avg'!F901</f>
        <v>6.8509999999999973</v>
      </c>
      <c r="H901" s="2">
        <f>'Moving Avg'!G901</f>
        <v>6.9228000000000005</v>
      </c>
      <c r="I901" s="2">
        <f>'Moving Avg'!H901</f>
        <v>6.9554500000000097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25</v>
      </c>
      <c r="N901" s="8">
        <f t="shared" si="141"/>
        <v>45</v>
      </c>
      <c r="O901" s="8">
        <f t="shared" si="142"/>
        <v>0</v>
      </c>
      <c r="P901" s="8">
        <f t="shared" si="143"/>
        <v>16.5</v>
      </c>
      <c r="Q901" s="9">
        <f t="shared" si="144"/>
        <v>26.975000000000001</v>
      </c>
      <c r="R901" s="9">
        <f t="shared" si="145"/>
        <v>18.125</v>
      </c>
      <c r="S901" s="9">
        <f t="shared" si="146"/>
        <v>17.925000000000001</v>
      </c>
      <c r="T901" s="9">
        <f t="shared" si="147"/>
        <v>21.625</v>
      </c>
      <c r="U901" s="8">
        <f t="shared" si="148"/>
        <v>21.008333333333336</v>
      </c>
      <c r="V901" s="8">
        <f t="shared" si="149"/>
        <v>21.162500000000001</v>
      </c>
    </row>
    <row r="902" spans="1:22" ht="13.5" x14ac:dyDescent="0.25">
      <c r="A902" s="3">
        <f>RSI!A902</f>
        <v>43315</v>
      </c>
      <c r="B902" s="2">
        <f>RSI!B902</f>
        <v>6.94</v>
      </c>
      <c r="C902" s="2">
        <f>RSI!I902</f>
        <v>56.648774792110515</v>
      </c>
      <c r="D902" s="2">
        <f>MACD!E902</f>
        <v>-2.3248803178550048E-2</v>
      </c>
      <c r="E902" s="2">
        <f>MACD!F902</f>
        <v>-1.6139838708176188E-2</v>
      </c>
      <c r="F902" s="2">
        <f>'Moving Avg'!D902</f>
        <v>6.8659999999999997</v>
      </c>
      <c r="G902" s="2">
        <f>'Moving Avg'!F902</f>
        <v>6.8554999999999975</v>
      </c>
      <c r="H902" s="2">
        <f>'Moving Avg'!G902</f>
        <v>6.9184000000000001</v>
      </c>
      <c r="I902" s="2">
        <f>'Moving Avg'!H902</f>
        <v>6.9558500000000096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0"/>
        <v>25</v>
      </c>
      <c r="N902" s="8">
        <f t="shared" si="141"/>
        <v>45</v>
      </c>
      <c r="O902" s="8">
        <f t="shared" si="142"/>
        <v>0</v>
      </c>
      <c r="P902" s="8">
        <f t="shared" si="143"/>
        <v>83.5</v>
      </c>
      <c r="Q902" s="9">
        <f t="shared" si="144"/>
        <v>37.024999999999999</v>
      </c>
      <c r="R902" s="9">
        <f t="shared" si="145"/>
        <v>34.875</v>
      </c>
      <c r="S902" s="9">
        <f t="shared" si="146"/>
        <v>48.075000000000003</v>
      </c>
      <c r="T902" s="9">
        <f t="shared" si="147"/>
        <v>38.375</v>
      </c>
      <c r="U902" s="8">
        <f t="shared" si="148"/>
        <v>39.991666666666667</v>
      </c>
      <c r="V902" s="8">
        <f t="shared" si="149"/>
        <v>39.587500000000006</v>
      </c>
    </row>
    <row r="903" spans="1:22" ht="13.5" x14ac:dyDescent="0.25">
      <c r="A903" s="3">
        <f>RSI!A903</f>
        <v>43318</v>
      </c>
      <c r="B903" s="2">
        <f>RSI!B903</f>
        <v>6.94</v>
      </c>
      <c r="C903" s="2">
        <f>RSI!I903</f>
        <v>56.648774792110515</v>
      </c>
      <c r="D903" s="2">
        <f>MACD!E903</f>
        <v>-2.8448408414408988E-2</v>
      </c>
      <c r="E903" s="2">
        <f>MACD!F903</f>
        <v>-1.8601552649422749E-2</v>
      </c>
      <c r="F903" s="2">
        <f>'Moving Avg'!D903</f>
        <v>6.8780000000000001</v>
      </c>
      <c r="G903" s="2">
        <f>'Moving Avg'!F903</f>
        <v>6.8579999999999988</v>
      </c>
      <c r="H903" s="2">
        <f>'Moving Avg'!G903</f>
        <v>6.9151999999999996</v>
      </c>
      <c r="I903" s="2">
        <f>'Moving Avg'!H903</f>
        <v>6.9562500000000105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  <c r="M903" s="8">
        <f t="shared" si="140"/>
        <v>25</v>
      </c>
      <c r="N903" s="8">
        <f t="shared" si="141"/>
        <v>45</v>
      </c>
      <c r="O903" s="8">
        <f t="shared" si="142"/>
        <v>0</v>
      </c>
      <c r="P903" s="8">
        <f t="shared" si="143"/>
        <v>83.5</v>
      </c>
      <c r="Q903" s="9">
        <f t="shared" si="144"/>
        <v>37.024999999999999</v>
      </c>
      <c r="R903" s="9">
        <f t="shared" si="145"/>
        <v>34.875</v>
      </c>
      <c r="S903" s="9">
        <f t="shared" si="146"/>
        <v>48.075000000000003</v>
      </c>
      <c r="T903" s="9">
        <f t="shared" si="147"/>
        <v>38.375</v>
      </c>
      <c r="U903" s="8">
        <f t="shared" si="148"/>
        <v>39.991666666666667</v>
      </c>
      <c r="V903" s="8">
        <f t="shared" si="149"/>
        <v>39.587500000000006</v>
      </c>
    </row>
    <row r="904" spans="1:22" ht="13.5" x14ac:dyDescent="0.25">
      <c r="A904" s="3">
        <f>RSI!A904</f>
        <v>43319</v>
      </c>
      <c r="B904" s="2">
        <f>RSI!B904</f>
        <v>6.94</v>
      </c>
      <c r="C904" s="2">
        <f>RSI!I904</f>
        <v>56.648774792110508</v>
      </c>
      <c r="D904" s="2">
        <f>MACD!E904</f>
        <v>-3.3223615839490961E-2</v>
      </c>
      <c r="E904" s="2">
        <f>MACD!F904</f>
        <v>-2.1525965287436392E-2</v>
      </c>
      <c r="F904" s="2">
        <f>'Moving Avg'!D904</f>
        <v>6.8900000000000006</v>
      </c>
      <c r="G904" s="2">
        <f>'Moving Avg'!F904</f>
        <v>6.8604999999999992</v>
      </c>
      <c r="H904" s="2">
        <f>'Moving Avg'!G904</f>
        <v>6.911999999999999</v>
      </c>
      <c r="I904" s="2">
        <f>'Moving Avg'!H904</f>
        <v>6.9566500000000095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  <c r="M904" s="8">
        <f t="shared" si="140"/>
        <v>25</v>
      </c>
      <c r="N904" s="8">
        <f t="shared" si="141"/>
        <v>45</v>
      </c>
      <c r="O904" s="8">
        <f t="shared" si="142"/>
        <v>0</v>
      </c>
      <c r="P904" s="8">
        <f t="shared" si="143"/>
        <v>83.5</v>
      </c>
      <c r="Q904" s="9">
        <f t="shared" si="144"/>
        <v>37.024999999999999</v>
      </c>
      <c r="R904" s="9">
        <f t="shared" si="145"/>
        <v>34.875</v>
      </c>
      <c r="S904" s="9">
        <f t="shared" si="146"/>
        <v>48.075000000000003</v>
      </c>
      <c r="T904" s="9">
        <f t="shared" si="147"/>
        <v>38.375</v>
      </c>
      <c r="U904" s="8">
        <f t="shared" si="148"/>
        <v>39.991666666666667</v>
      </c>
      <c r="V904" s="8">
        <f t="shared" si="149"/>
        <v>39.587500000000006</v>
      </c>
    </row>
    <row r="905" spans="1:22" ht="13.5" x14ac:dyDescent="0.25">
      <c r="A905" s="3">
        <f>RSI!A905</f>
        <v>43320</v>
      </c>
      <c r="B905" s="2">
        <f>RSI!B905</f>
        <v>6.93</v>
      </c>
      <c r="C905" s="2">
        <f>RSI!I905</f>
        <v>55.276019305612749</v>
      </c>
      <c r="D905" s="2">
        <f>MACD!E905</f>
        <v>-3.2255774182908148E-2</v>
      </c>
      <c r="E905" s="2">
        <f>MACD!F905</f>
        <v>-2.3671927066530745E-2</v>
      </c>
      <c r="F905" s="2">
        <f>'Moving Avg'!D905</f>
        <v>6.9</v>
      </c>
      <c r="G905" s="2">
        <f>'Moving Avg'!F905</f>
        <v>6.8629999999999995</v>
      </c>
      <c r="H905" s="2">
        <f>'Moving Avg'!G905</f>
        <v>6.9085999999999981</v>
      </c>
      <c r="I905" s="2">
        <f>'Moving Avg'!H905</f>
        <v>6.9571000000000094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  <c r="M905" s="8">
        <f t="shared" si="140"/>
        <v>25</v>
      </c>
      <c r="N905" s="8">
        <f t="shared" si="141"/>
        <v>45</v>
      </c>
      <c r="O905" s="8">
        <f t="shared" si="142"/>
        <v>0</v>
      </c>
      <c r="P905" s="8">
        <f t="shared" si="143"/>
        <v>16.5</v>
      </c>
      <c r="Q905" s="9">
        <f t="shared" si="144"/>
        <v>26.975000000000001</v>
      </c>
      <c r="R905" s="9">
        <f t="shared" si="145"/>
        <v>18.125</v>
      </c>
      <c r="S905" s="9">
        <f t="shared" si="146"/>
        <v>17.925000000000001</v>
      </c>
      <c r="T905" s="9">
        <f t="shared" si="147"/>
        <v>21.625</v>
      </c>
      <c r="U905" s="8">
        <f t="shared" si="148"/>
        <v>21.008333333333336</v>
      </c>
      <c r="V905" s="8">
        <f t="shared" si="149"/>
        <v>21.162500000000001</v>
      </c>
    </row>
    <row r="906" spans="1:22" ht="13.5" x14ac:dyDescent="0.25">
      <c r="A906" s="3">
        <f>RSI!A906</f>
        <v>43321</v>
      </c>
      <c r="B906" s="2">
        <f>RSI!B906</f>
        <v>6.93</v>
      </c>
      <c r="C906" s="2">
        <f>RSI!I906</f>
        <v>55.276019305612749</v>
      </c>
      <c r="D906" s="2">
        <f>MACD!E906</f>
        <v>-3.169970708236125E-2</v>
      </c>
      <c r="E906" s="2">
        <f>MACD!F906</f>
        <v>-2.5277483069696849E-2</v>
      </c>
      <c r="F906" s="2">
        <f>'Moving Avg'!D906</f>
        <v>6.9359999999999999</v>
      </c>
      <c r="G906" s="2">
        <f>'Moving Avg'!F906</f>
        <v>6.8754999999999997</v>
      </c>
      <c r="H906" s="2">
        <f>'Moving Avg'!G906</f>
        <v>6.9071999999999978</v>
      </c>
      <c r="I906" s="2">
        <f>'Moving Avg'!H906</f>
        <v>6.957250000000009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  <c r="M906" s="8">
        <f t="shared" si="140"/>
        <v>25</v>
      </c>
      <c r="N906" s="8">
        <f t="shared" si="141"/>
        <v>45</v>
      </c>
      <c r="O906" s="8">
        <f t="shared" si="142"/>
        <v>0</v>
      </c>
      <c r="P906" s="8">
        <f t="shared" si="143"/>
        <v>16.5</v>
      </c>
      <c r="Q906" s="9">
        <f t="shared" si="144"/>
        <v>26.975000000000001</v>
      </c>
      <c r="R906" s="9">
        <f t="shared" si="145"/>
        <v>18.125</v>
      </c>
      <c r="S906" s="9">
        <f t="shared" si="146"/>
        <v>17.925000000000001</v>
      </c>
      <c r="T906" s="9">
        <f t="shared" si="147"/>
        <v>21.625</v>
      </c>
      <c r="U906" s="8">
        <f t="shared" si="148"/>
        <v>21.008333333333336</v>
      </c>
      <c r="V906" s="8">
        <f t="shared" si="149"/>
        <v>21.162500000000001</v>
      </c>
    </row>
    <row r="907" spans="1:22" ht="13.5" x14ac:dyDescent="0.25">
      <c r="A907" s="3">
        <f>RSI!A907</f>
        <v>43322</v>
      </c>
      <c r="B907" s="2">
        <f>RSI!B907</f>
        <v>6.92</v>
      </c>
      <c r="C907" s="2">
        <f>RSI!I907</f>
        <v>53.764994346654447</v>
      </c>
      <c r="D907" s="2">
        <f>MACD!E907</f>
        <v>-3.0731851580993563E-2</v>
      </c>
      <c r="E907" s="2">
        <f>MACD!F907</f>
        <v>-2.6368356771956196E-2</v>
      </c>
      <c r="F907" s="2">
        <f>'Moving Avg'!D907</f>
        <v>6.9320000000000004</v>
      </c>
      <c r="G907" s="2">
        <f>'Moving Avg'!F907</f>
        <v>6.8789999999999996</v>
      </c>
      <c r="H907" s="2">
        <f>'Moving Avg'!G907</f>
        <v>6.9029999999999987</v>
      </c>
      <c r="I907" s="2">
        <f>'Moving Avg'!H907</f>
        <v>6.9573500000000115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  <c r="M907" s="8">
        <f t="shared" si="140"/>
        <v>25</v>
      </c>
      <c r="N907" s="8">
        <f t="shared" si="141"/>
        <v>45</v>
      </c>
      <c r="O907" s="8">
        <f t="shared" si="142"/>
        <v>0</v>
      </c>
      <c r="P907" s="8">
        <f t="shared" si="143"/>
        <v>16.5</v>
      </c>
      <c r="Q907" s="9">
        <f t="shared" si="144"/>
        <v>26.975000000000001</v>
      </c>
      <c r="R907" s="9">
        <f t="shared" si="145"/>
        <v>18.125</v>
      </c>
      <c r="S907" s="9">
        <f t="shared" si="146"/>
        <v>17.925000000000001</v>
      </c>
      <c r="T907" s="9">
        <f t="shared" si="147"/>
        <v>21.625</v>
      </c>
      <c r="U907" s="8">
        <f t="shared" si="148"/>
        <v>21.008333333333336</v>
      </c>
      <c r="V907" s="8">
        <f t="shared" si="149"/>
        <v>21.162500000000001</v>
      </c>
    </row>
    <row r="908" spans="1:22" ht="13.5" x14ac:dyDescent="0.25">
      <c r="A908" s="3">
        <f>RSI!A908</f>
        <v>43326</v>
      </c>
      <c r="B908" s="2">
        <f>RSI!B908</f>
        <v>6.92</v>
      </c>
      <c r="C908" s="2">
        <f>RSI!I908</f>
        <v>53.76499434665444</v>
      </c>
      <c r="D908" s="2">
        <f>MACD!E908</f>
        <v>-3.0079180158771202E-2</v>
      </c>
      <c r="E908" s="2">
        <f>MACD!F908</f>
        <v>-2.7110521449319198E-2</v>
      </c>
      <c r="F908" s="2">
        <f>'Moving Avg'!D908</f>
        <v>6.9279999999999999</v>
      </c>
      <c r="G908" s="2">
        <f>'Moving Avg'!F908</f>
        <v>6.8824999999999985</v>
      </c>
      <c r="H908" s="2">
        <f>'Moving Avg'!G908</f>
        <v>6.8987999999999987</v>
      </c>
      <c r="I908" s="2">
        <f>'Moving Avg'!H908</f>
        <v>6.9574500000000112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45</v>
      </c>
      <c r="O908" s="8">
        <f t="shared" si="142"/>
        <v>0</v>
      </c>
      <c r="P908" s="8">
        <f t="shared" si="143"/>
        <v>16.5</v>
      </c>
      <c r="Q908" s="9">
        <f t="shared" si="144"/>
        <v>26.975000000000001</v>
      </c>
      <c r="R908" s="9">
        <f t="shared" si="145"/>
        <v>18.125</v>
      </c>
      <c r="S908" s="9">
        <f t="shared" si="146"/>
        <v>17.925000000000001</v>
      </c>
      <c r="T908" s="9">
        <f t="shared" si="147"/>
        <v>21.625</v>
      </c>
      <c r="U908" s="8">
        <f t="shared" si="148"/>
        <v>21.008333333333336</v>
      </c>
      <c r="V908" s="8">
        <f t="shared" si="149"/>
        <v>21.162500000000001</v>
      </c>
    </row>
    <row r="909" spans="1:22" ht="13.5" x14ac:dyDescent="0.25">
      <c r="A909" s="3">
        <f>RSI!A909</f>
        <v>43327</v>
      </c>
      <c r="B909" s="2">
        <f>RSI!B909</f>
        <v>6.92</v>
      </c>
      <c r="C909" s="2">
        <f>RSI!I909</f>
        <v>53.764994346654447</v>
      </c>
      <c r="D909" s="2">
        <f>MACD!E909</f>
        <v>-2.9680885680861913E-2</v>
      </c>
      <c r="E909" s="2">
        <f>MACD!F909</f>
        <v>-2.7624594295627743E-2</v>
      </c>
      <c r="F909" s="2">
        <f>'Moving Avg'!D909</f>
        <v>6.9240000000000013</v>
      </c>
      <c r="G909" s="2">
        <f>'Moving Avg'!F909</f>
        <v>6.8860000000000001</v>
      </c>
      <c r="H909" s="2">
        <f>'Moving Avg'!G909</f>
        <v>6.8949999999999987</v>
      </c>
      <c r="I909" s="2">
        <f>'Moving Avg'!H909</f>
        <v>6.957550000000011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0"/>
        <v>25</v>
      </c>
      <c r="N909" s="8">
        <f t="shared" si="141"/>
        <v>45</v>
      </c>
      <c r="O909" s="8">
        <f t="shared" si="142"/>
        <v>0</v>
      </c>
      <c r="P909" s="8">
        <f t="shared" si="143"/>
        <v>16.5</v>
      </c>
      <c r="Q909" s="9">
        <f t="shared" si="144"/>
        <v>26.975000000000001</v>
      </c>
      <c r="R909" s="9">
        <f t="shared" si="145"/>
        <v>18.125</v>
      </c>
      <c r="S909" s="9">
        <f t="shared" si="146"/>
        <v>17.925000000000001</v>
      </c>
      <c r="T909" s="9">
        <f t="shared" si="147"/>
        <v>21.625</v>
      </c>
      <c r="U909" s="8">
        <f t="shared" si="148"/>
        <v>21.008333333333336</v>
      </c>
      <c r="V909" s="8">
        <f t="shared" si="149"/>
        <v>21.162500000000001</v>
      </c>
    </row>
    <row r="910" spans="1:22" ht="13.5" x14ac:dyDescent="0.25">
      <c r="A910" s="3">
        <f>RSI!A910</f>
        <v>43328</v>
      </c>
      <c r="B910" s="2">
        <f>RSI!B910</f>
        <v>6.88</v>
      </c>
      <c r="C910" s="2">
        <f>RSI!I910</f>
        <v>47.304688138734228</v>
      </c>
      <c r="D910" s="2">
        <f>MACD!E910</f>
        <v>-2.6523465384142852E-2</v>
      </c>
      <c r="E910" s="2">
        <f>MACD!F910</f>
        <v>-2.7404368513330765E-2</v>
      </c>
      <c r="F910" s="2">
        <f>'Moving Avg'!D910</f>
        <v>6.9139999999999997</v>
      </c>
      <c r="G910" s="2">
        <f>'Moving Avg'!F910</f>
        <v>6.8875000000000002</v>
      </c>
      <c r="H910" s="2">
        <f>'Moving Avg'!G910</f>
        <v>6.8903999999999987</v>
      </c>
      <c r="I910" s="2">
        <f>'Moving Avg'!H910</f>
        <v>6.9574500000000112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0"/>
        <v>25</v>
      </c>
      <c r="N910" s="8">
        <f t="shared" si="141"/>
        <v>0</v>
      </c>
      <c r="O910" s="8">
        <f t="shared" si="142"/>
        <v>0</v>
      </c>
      <c r="P910" s="8">
        <f t="shared" si="143"/>
        <v>16.5</v>
      </c>
      <c r="Q910" s="9">
        <f t="shared" si="144"/>
        <v>11.225</v>
      </c>
      <c r="R910" s="9">
        <f t="shared" si="145"/>
        <v>9.125</v>
      </c>
      <c r="S910" s="9">
        <f t="shared" si="146"/>
        <v>11.175000000000001</v>
      </c>
      <c r="T910" s="9">
        <f t="shared" si="147"/>
        <v>10.375</v>
      </c>
      <c r="U910" s="8">
        <f t="shared" si="148"/>
        <v>10.508333333333335</v>
      </c>
      <c r="V910" s="8">
        <f t="shared" si="149"/>
        <v>10.475000000000001</v>
      </c>
    </row>
    <row r="911" spans="1:22" ht="13.5" x14ac:dyDescent="0.25">
      <c r="A911" s="3">
        <f>RSI!A911</f>
        <v>43329</v>
      </c>
      <c r="B911" s="2">
        <f>RSI!B911</f>
        <v>6.9</v>
      </c>
      <c r="C911" s="2">
        <f>RSI!I911</f>
        <v>50.506919262104532</v>
      </c>
      <c r="D911" s="2">
        <f>MACD!E911</f>
        <v>-4.5228922811110017E-2</v>
      </c>
      <c r="E911" s="2">
        <f>MACD!F911</f>
        <v>-3.096927937288662E-2</v>
      </c>
      <c r="F911" s="2">
        <f>'Moving Avg'!D911</f>
        <v>6.9079999999999995</v>
      </c>
      <c r="G911" s="2">
        <f>'Moving Avg'!F911</f>
        <v>6.8900000000000023</v>
      </c>
      <c r="H911" s="2">
        <f>'Moving Avg'!G911</f>
        <v>6.8887999999999989</v>
      </c>
      <c r="I911" s="2">
        <f>'Moving Avg'!H911</f>
        <v>6.9574500000000112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  <c r="M911" s="8">
        <f t="shared" si="140"/>
        <v>25</v>
      </c>
      <c r="N911" s="8">
        <f t="shared" si="141"/>
        <v>45</v>
      </c>
      <c r="O911" s="8">
        <f t="shared" si="142"/>
        <v>0</v>
      </c>
      <c r="P911" s="8">
        <f t="shared" si="143"/>
        <v>16.5</v>
      </c>
      <c r="Q911" s="9">
        <f t="shared" si="144"/>
        <v>26.975000000000001</v>
      </c>
      <c r="R911" s="9">
        <f t="shared" si="145"/>
        <v>18.125</v>
      </c>
      <c r="S911" s="9">
        <f t="shared" si="146"/>
        <v>17.925000000000001</v>
      </c>
      <c r="T911" s="9">
        <f t="shared" si="147"/>
        <v>21.625</v>
      </c>
      <c r="U911" s="8">
        <f t="shared" si="148"/>
        <v>21.008333333333336</v>
      </c>
      <c r="V911" s="8">
        <f t="shared" si="149"/>
        <v>21.162500000000001</v>
      </c>
    </row>
    <row r="912" spans="1:22" ht="13.5" x14ac:dyDescent="0.25">
      <c r="A912" s="3">
        <f>RSI!A912</f>
        <v>43332</v>
      </c>
      <c r="B912" s="2">
        <f>RSI!B912</f>
        <v>6.93</v>
      </c>
      <c r="C912" s="2">
        <f>RSI!I912</f>
        <v>54.931106821229896</v>
      </c>
      <c r="D912" s="2">
        <f>MACD!E912</f>
        <v>-3.4069621105047077E-2</v>
      </c>
      <c r="E912" s="2">
        <f>MACD!F912</f>
        <v>-3.1589347719318712E-2</v>
      </c>
      <c r="F912" s="2">
        <f>'Moving Avg'!D912</f>
        <v>6.9099999999999993</v>
      </c>
      <c r="G912" s="2">
        <f>'Moving Avg'!F912</f>
        <v>6.8940000000000001</v>
      </c>
      <c r="H912" s="2">
        <f>'Moving Avg'!G912</f>
        <v>6.8877999999999986</v>
      </c>
      <c r="I912" s="2">
        <f>'Moving Avg'!H912</f>
        <v>6.9576000000000127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  <c r="M912" s="8">
        <f t="shared" si="140"/>
        <v>25</v>
      </c>
      <c r="N912" s="8">
        <f t="shared" si="141"/>
        <v>45</v>
      </c>
      <c r="O912" s="8">
        <f t="shared" si="142"/>
        <v>0</v>
      </c>
      <c r="P912" s="8">
        <f t="shared" si="143"/>
        <v>16.5</v>
      </c>
      <c r="Q912" s="9">
        <f t="shared" si="144"/>
        <v>26.975000000000001</v>
      </c>
      <c r="R912" s="9">
        <f t="shared" si="145"/>
        <v>18.125</v>
      </c>
      <c r="S912" s="9">
        <f t="shared" si="146"/>
        <v>17.925000000000001</v>
      </c>
      <c r="T912" s="9">
        <f t="shared" si="147"/>
        <v>21.625</v>
      </c>
      <c r="U912" s="8">
        <f t="shared" si="148"/>
        <v>21.008333333333336</v>
      </c>
      <c r="V912" s="8">
        <f t="shared" si="149"/>
        <v>21.162500000000001</v>
      </c>
    </row>
    <row r="913" spans="1:22" ht="13.5" x14ac:dyDescent="0.25">
      <c r="A913" s="3">
        <f>RSI!A913</f>
        <v>43335</v>
      </c>
      <c r="B913" s="2">
        <f>RSI!B913</f>
        <v>6.81</v>
      </c>
      <c r="C913" s="2">
        <f>RSI!I913</f>
        <v>39.659596029563716</v>
      </c>
      <c r="D913" s="2">
        <f>MACD!E913</f>
        <v>-1.5935471664627165E-2</v>
      </c>
      <c r="E913" s="2">
        <f>MACD!F913</f>
        <v>-2.8458572508380402E-2</v>
      </c>
      <c r="F913" s="2">
        <f>'Moving Avg'!D913</f>
        <v>6.8880000000000008</v>
      </c>
      <c r="G913" s="2">
        <f>'Moving Avg'!F913</f>
        <v>6.8920000000000003</v>
      </c>
      <c r="H913" s="2">
        <f>'Moving Avg'!G913</f>
        <v>6.8843999999999985</v>
      </c>
      <c r="I913" s="2">
        <f>'Moving Avg'!H913</f>
        <v>6.9571500000000128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  <c r="M913" s="8">
        <f t="shared" si="140"/>
        <v>25</v>
      </c>
      <c r="N913" s="8">
        <f t="shared" si="141"/>
        <v>0</v>
      </c>
      <c r="O913" s="8">
        <f t="shared" si="142"/>
        <v>0</v>
      </c>
      <c r="P913" s="8">
        <f t="shared" si="143"/>
        <v>16.5</v>
      </c>
      <c r="Q913" s="9">
        <f t="shared" si="144"/>
        <v>11.225</v>
      </c>
      <c r="R913" s="9">
        <f t="shared" si="145"/>
        <v>9.125</v>
      </c>
      <c r="S913" s="9">
        <f t="shared" si="146"/>
        <v>11.175000000000001</v>
      </c>
      <c r="T913" s="9">
        <f t="shared" si="147"/>
        <v>10.375</v>
      </c>
      <c r="U913" s="8">
        <f t="shared" si="148"/>
        <v>10.508333333333335</v>
      </c>
      <c r="V913" s="8">
        <f t="shared" si="149"/>
        <v>10.475000000000001</v>
      </c>
    </row>
    <row r="914" spans="1:22" ht="13.5" x14ac:dyDescent="0.25">
      <c r="A914" s="3">
        <f>RSI!A914</f>
        <v>43336</v>
      </c>
      <c r="B914" s="2">
        <f>RSI!B914</f>
        <v>6.9</v>
      </c>
      <c r="C914" s="2">
        <f>RSI!I914</f>
        <v>50.724354171597994</v>
      </c>
      <c r="D914" s="2">
        <f>MACD!E914</f>
        <v>-6.7313890926214981E-3</v>
      </c>
      <c r="E914" s="2">
        <f>MACD!F914</f>
        <v>-2.4113135825228622E-2</v>
      </c>
      <c r="F914" s="2">
        <f>'Moving Avg'!D914</f>
        <v>6.8840000000000003</v>
      </c>
      <c r="G914" s="2">
        <f>'Moving Avg'!F914</f>
        <v>6.8945000000000007</v>
      </c>
      <c r="H914" s="2">
        <f>'Moving Avg'!G914</f>
        <v>6.8827999999999987</v>
      </c>
      <c r="I914" s="2">
        <f>'Moving Avg'!H914</f>
        <v>6.9571500000000128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25</v>
      </c>
      <c r="N914" s="8">
        <f t="shared" si="141"/>
        <v>0</v>
      </c>
      <c r="O914" s="8">
        <f t="shared" si="142"/>
        <v>0</v>
      </c>
      <c r="P914" s="8">
        <f t="shared" si="143"/>
        <v>16.5</v>
      </c>
      <c r="Q914" s="9">
        <f t="shared" si="144"/>
        <v>11.225</v>
      </c>
      <c r="R914" s="9">
        <f t="shared" si="145"/>
        <v>9.125</v>
      </c>
      <c r="S914" s="9">
        <f t="shared" si="146"/>
        <v>11.175000000000001</v>
      </c>
      <c r="T914" s="9">
        <f t="shared" si="147"/>
        <v>10.375</v>
      </c>
      <c r="U914" s="8">
        <f t="shared" si="148"/>
        <v>10.508333333333335</v>
      </c>
      <c r="V914" s="8">
        <f t="shared" si="149"/>
        <v>10.475000000000001</v>
      </c>
    </row>
    <row r="915" spans="1:22" ht="13.5" x14ac:dyDescent="0.25">
      <c r="A915" s="3">
        <f>RSI!A915</f>
        <v>43339</v>
      </c>
      <c r="B915" s="2">
        <f>RSI!B915</f>
        <v>6.85</v>
      </c>
      <c r="C915" s="2">
        <f>RSI!I915</f>
        <v>45.709561887351605</v>
      </c>
      <c r="D915" s="2">
        <f>MACD!E915</f>
        <v>3.1775803195506214E-3</v>
      </c>
      <c r="E915" s="2">
        <f>MACD!F915</f>
        <v>-1.8654992596272776E-2</v>
      </c>
      <c r="F915" s="2">
        <f>'Moving Avg'!D915</f>
        <v>6.8780000000000001</v>
      </c>
      <c r="G915" s="2">
        <f>'Moving Avg'!F915</f>
        <v>6.8929999999999989</v>
      </c>
      <c r="H915" s="2">
        <f>'Moving Avg'!G915</f>
        <v>6.8815999999999997</v>
      </c>
      <c r="I915" s="2">
        <f>'Moving Avg'!H915</f>
        <v>6.9569000000000134</v>
      </c>
      <c r="J915" s="6" t="str">
        <f>OBV!F915</f>
        <v>BEARISH</v>
      </c>
      <c r="K915" s="6" t="str">
        <f>OBV!G915</f>
        <v>WEAK</v>
      </c>
      <c r="L915" s="6" t="str">
        <f>OBV!H915</f>
        <v>CONFIRMED BEARISH</v>
      </c>
      <c r="M915" s="8">
        <f t="shared" si="140"/>
        <v>25</v>
      </c>
      <c r="N915" s="8">
        <f t="shared" si="141"/>
        <v>0</v>
      </c>
      <c r="O915" s="8">
        <f t="shared" si="142"/>
        <v>0</v>
      </c>
      <c r="P915" s="8">
        <f t="shared" si="143"/>
        <v>0</v>
      </c>
      <c r="Q915" s="9">
        <f t="shared" si="144"/>
        <v>8.75</v>
      </c>
      <c r="R915" s="9">
        <f t="shared" si="145"/>
        <v>5</v>
      </c>
      <c r="S915" s="9">
        <f t="shared" si="146"/>
        <v>3.75</v>
      </c>
      <c r="T915" s="9">
        <f t="shared" si="147"/>
        <v>6.25</v>
      </c>
      <c r="U915" s="8">
        <f t="shared" si="148"/>
        <v>5.833333333333333</v>
      </c>
      <c r="V915" s="8">
        <f t="shared" si="149"/>
        <v>5.9375</v>
      </c>
    </row>
    <row r="916" spans="1:22" ht="13.5" x14ac:dyDescent="0.25">
      <c r="A916" s="3">
        <f>RSI!A916</f>
        <v>43340</v>
      </c>
      <c r="B916" s="2">
        <f>RSI!B916</f>
        <v>6.8</v>
      </c>
      <c r="C916" s="2">
        <f>RSI!I916</f>
        <v>41.31121869697234</v>
      </c>
      <c r="D916" s="2">
        <f>MACD!E916</f>
        <v>1.5520190767040809E-2</v>
      </c>
      <c r="E916" s="2">
        <f>MACD!F916</f>
        <v>-1.181995592361006E-2</v>
      </c>
      <c r="F916" s="2">
        <f>'Moving Avg'!D916</f>
        <v>6.8579999999999997</v>
      </c>
      <c r="G916" s="2">
        <f>'Moving Avg'!F916</f>
        <v>6.8890000000000002</v>
      </c>
      <c r="H916" s="2">
        <f>'Moving Avg'!G916</f>
        <v>6.8793999999999995</v>
      </c>
      <c r="I916" s="2">
        <f>'Moving Avg'!H916</f>
        <v>6.9565000000000135</v>
      </c>
      <c r="J916" s="6" t="str">
        <f>OBV!F916</f>
        <v>BEARISH</v>
      </c>
      <c r="K916" s="6" t="str">
        <f>OBV!G916</f>
        <v>WEAK</v>
      </c>
      <c r="L916" s="6" t="str">
        <f>OBV!H916</f>
        <v>CONFIRMED BEARISH</v>
      </c>
      <c r="M916" s="8">
        <f t="shared" si="140"/>
        <v>25</v>
      </c>
      <c r="N916" s="8">
        <f t="shared" si="141"/>
        <v>0</v>
      </c>
      <c r="O916" s="8">
        <f t="shared" si="142"/>
        <v>0</v>
      </c>
      <c r="P916" s="8">
        <f t="shared" si="143"/>
        <v>0</v>
      </c>
      <c r="Q916" s="9">
        <f t="shared" si="144"/>
        <v>8.75</v>
      </c>
      <c r="R916" s="9">
        <f t="shared" si="145"/>
        <v>5</v>
      </c>
      <c r="S916" s="9">
        <f t="shared" si="146"/>
        <v>3.75</v>
      </c>
      <c r="T916" s="9">
        <f t="shared" si="147"/>
        <v>6.25</v>
      </c>
      <c r="U916" s="8">
        <f t="shared" si="148"/>
        <v>5.833333333333333</v>
      </c>
      <c r="V916" s="8">
        <f t="shared" si="149"/>
        <v>5.9375</v>
      </c>
    </row>
    <row r="917" spans="1:22" ht="13.5" x14ac:dyDescent="0.25">
      <c r="A917" s="3">
        <f>RSI!A917</f>
        <v>43341</v>
      </c>
      <c r="B917" s="2">
        <f>RSI!B917</f>
        <v>6.88</v>
      </c>
      <c r="C917" s="2">
        <f>RSI!I917</f>
        <v>49.657969521111447</v>
      </c>
      <c r="D917" s="2">
        <f>MACD!E917</f>
        <v>1.9030552903768871E-2</v>
      </c>
      <c r="E917" s="2">
        <f>MACD!F917</f>
        <v>-5.6498541581342741E-3</v>
      </c>
      <c r="F917" s="2">
        <f>'Moving Avg'!D917</f>
        <v>6.8480000000000008</v>
      </c>
      <c r="G917" s="2">
        <f>'Moving Avg'!F917</f>
        <v>6.8890000000000002</v>
      </c>
      <c r="H917" s="2">
        <f>'Moving Avg'!G917</f>
        <v>6.8789999999999987</v>
      </c>
      <c r="I917" s="2">
        <f>'Moving Avg'!H917</f>
        <v>6.9565000000000135</v>
      </c>
      <c r="J917" s="6" t="str">
        <f>OBV!F917</f>
        <v>BEARISH</v>
      </c>
      <c r="K917" s="6" t="str">
        <f>OBV!G917</f>
        <v>WEAK</v>
      </c>
      <c r="L917" s="6" t="str">
        <f>OBV!H917</f>
        <v>CONFIRMED BEARISH</v>
      </c>
      <c r="M917" s="8">
        <f t="shared" si="140"/>
        <v>25</v>
      </c>
      <c r="N917" s="8">
        <f t="shared" si="141"/>
        <v>0</v>
      </c>
      <c r="O917" s="8">
        <f t="shared" si="142"/>
        <v>0</v>
      </c>
      <c r="P917" s="8">
        <f t="shared" si="143"/>
        <v>0</v>
      </c>
      <c r="Q917" s="9">
        <f t="shared" si="144"/>
        <v>8.75</v>
      </c>
      <c r="R917" s="9">
        <f t="shared" si="145"/>
        <v>5</v>
      </c>
      <c r="S917" s="9">
        <f t="shared" si="146"/>
        <v>3.75</v>
      </c>
      <c r="T917" s="9">
        <f t="shared" si="147"/>
        <v>6.25</v>
      </c>
      <c r="U917" s="8">
        <f t="shared" si="148"/>
        <v>5.833333333333333</v>
      </c>
      <c r="V917" s="8">
        <f t="shared" si="149"/>
        <v>5.9375</v>
      </c>
    </row>
    <row r="918" spans="1:22" ht="13.5" x14ac:dyDescent="0.25">
      <c r="A918" s="3">
        <f>RSI!A918</f>
        <v>43342</v>
      </c>
      <c r="B918" s="2">
        <f>RSI!B918</f>
        <v>6.88</v>
      </c>
      <c r="C918" s="2">
        <f>RSI!I918</f>
        <v>49.657969521111433</v>
      </c>
      <c r="D918" s="2">
        <f>MACD!E918</f>
        <v>2.2019804687202438E-2</v>
      </c>
      <c r="E918" s="2">
        <f>MACD!F918</f>
        <v>-1.1592238906693239E-4</v>
      </c>
      <c r="F918" s="2">
        <f>'Moving Avg'!D918</f>
        <v>6.8620000000000001</v>
      </c>
      <c r="G918" s="2">
        <f>'Moving Avg'!F918</f>
        <v>6.8890000000000002</v>
      </c>
      <c r="H918" s="2">
        <f>'Moving Avg'!G918</f>
        <v>6.8785999999999987</v>
      </c>
      <c r="I918" s="2">
        <f>'Moving Avg'!H918</f>
        <v>6.9565000000000135</v>
      </c>
      <c r="J918" s="6" t="str">
        <f>OBV!F918</f>
        <v>BEARISH</v>
      </c>
      <c r="K918" s="6" t="str">
        <f>OBV!G918</f>
        <v>WEAK</v>
      </c>
      <c r="L918" s="6" t="str">
        <f>OBV!H918</f>
        <v>BEARISH DIVERGENCE</v>
      </c>
      <c r="M918" s="8">
        <f t="shared" si="140"/>
        <v>25</v>
      </c>
      <c r="N918" s="8">
        <f t="shared" si="141"/>
        <v>0</v>
      </c>
      <c r="O918" s="8">
        <f t="shared" si="142"/>
        <v>0</v>
      </c>
      <c r="P918" s="8">
        <f t="shared" si="143"/>
        <v>0</v>
      </c>
      <c r="Q918" s="9">
        <f t="shared" si="144"/>
        <v>8.75</v>
      </c>
      <c r="R918" s="9">
        <f t="shared" si="145"/>
        <v>5</v>
      </c>
      <c r="S918" s="9">
        <f t="shared" si="146"/>
        <v>3.75</v>
      </c>
      <c r="T918" s="9">
        <f t="shared" si="147"/>
        <v>6.25</v>
      </c>
      <c r="U918" s="8">
        <f t="shared" si="148"/>
        <v>5.833333333333333</v>
      </c>
      <c r="V918" s="8">
        <f t="shared" si="149"/>
        <v>5.9375</v>
      </c>
    </row>
    <row r="919" spans="1:22" ht="13.5" x14ac:dyDescent="0.25">
      <c r="A919" s="3">
        <f>RSI!A919</f>
        <v>43343</v>
      </c>
      <c r="B919" s="2">
        <f>RSI!B919</f>
        <v>6.88</v>
      </c>
      <c r="C919" s="2">
        <f>RSI!I919</f>
        <v>49.657969521111433</v>
      </c>
      <c r="D919" s="2">
        <f>MACD!E919</f>
        <v>2.4566713580921551E-2</v>
      </c>
      <c r="E919" s="2">
        <f>MACD!F919</f>
        <v>4.8206048049307653E-3</v>
      </c>
      <c r="F919" s="2">
        <f>'Moving Avg'!D919</f>
        <v>6.8579999999999997</v>
      </c>
      <c r="G919" s="2">
        <f>'Moving Avg'!F919</f>
        <v>6.8890000000000002</v>
      </c>
      <c r="H919" s="2">
        <f>'Moving Avg'!G919</f>
        <v>6.8781999999999979</v>
      </c>
      <c r="I919" s="2">
        <f>'Moving Avg'!H919</f>
        <v>6.9565000000000135</v>
      </c>
      <c r="J919" s="6" t="str">
        <f>OBV!F919</f>
        <v>BEARISH</v>
      </c>
      <c r="K919" s="6" t="str">
        <f>OBV!G919</f>
        <v>WEAK</v>
      </c>
      <c r="L919" s="6" t="str">
        <f>OBV!H919</f>
        <v>CONFIRMED BEARISH</v>
      </c>
      <c r="M919" s="8">
        <f t="shared" si="140"/>
        <v>25</v>
      </c>
      <c r="N919" s="8">
        <f t="shared" si="141"/>
        <v>0</v>
      </c>
      <c r="O919" s="8">
        <f t="shared" si="142"/>
        <v>0</v>
      </c>
      <c r="P919" s="8">
        <f t="shared" si="143"/>
        <v>0</v>
      </c>
      <c r="Q919" s="9">
        <f t="shared" si="144"/>
        <v>8.75</v>
      </c>
      <c r="R919" s="9">
        <f t="shared" si="145"/>
        <v>5</v>
      </c>
      <c r="S919" s="9">
        <f t="shared" si="146"/>
        <v>3.75</v>
      </c>
      <c r="T919" s="9">
        <f t="shared" si="147"/>
        <v>6.25</v>
      </c>
      <c r="U919" s="8">
        <f t="shared" si="148"/>
        <v>5.833333333333333</v>
      </c>
      <c r="V919" s="8">
        <f t="shared" si="149"/>
        <v>5.9375</v>
      </c>
    </row>
    <row r="920" spans="1:22" ht="13.5" x14ac:dyDescent="0.25">
      <c r="A920" s="3">
        <f>RSI!A920</f>
        <v>43346</v>
      </c>
      <c r="B920" s="2">
        <f>RSI!B920</f>
        <v>6.88</v>
      </c>
      <c r="C920" s="2">
        <f>RSI!I920</f>
        <v>49.657969521111433</v>
      </c>
      <c r="D920" s="2">
        <f>MACD!E920</f>
        <v>2.0584186775933766E-2</v>
      </c>
      <c r="E920" s="2">
        <f>MACD!F920</f>
        <v>7.9733211991313661E-3</v>
      </c>
      <c r="F920" s="2">
        <f>'Moving Avg'!D920</f>
        <v>6.8639999999999999</v>
      </c>
      <c r="G920" s="2">
        <f>'Moving Avg'!F920</f>
        <v>6.8890000000000002</v>
      </c>
      <c r="H920" s="2">
        <f>'Moving Avg'!G920</f>
        <v>6.8777999999999988</v>
      </c>
      <c r="I920" s="2">
        <f>'Moving Avg'!H920</f>
        <v>6.9565000000000135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16.5</v>
      </c>
      <c r="Q920" s="9">
        <f t="shared" si="144"/>
        <v>11.225</v>
      </c>
      <c r="R920" s="9">
        <f t="shared" si="145"/>
        <v>9.125</v>
      </c>
      <c r="S920" s="9">
        <f t="shared" si="146"/>
        <v>11.175000000000001</v>
      </c>
      <c r="T920" s="9">
        <f t="shared" si="147"/>
        <v>10.375</v>
      </c>
      <c r="U920" s="8">
        <f t="shared" si="148"/>
        <v>10.508333333333335</v>
      </c>
      <c r="V920" s="8">
        <f t="shared" si="149"/>
        <v>10.475000000000001</v>
      </c>
    </row>
    <row r="921" spans="1:22" ht="13.5" x14ac:dyDescent="0.25">
      <c r="A921" s="3">
        <f>RSI!A921</f>
        <v>43347</v>
      </c>
      <c r="B921" s="2">
        <f>RSI!B921</f>
        <v>6.88</v>
      </c>
      <c r="C921" s="2">
        <f>RSI!I921</f>
        <v>49.657969521111433</v>
      </c>
      <c r="D921" s="2">
        <f>MACD!E921</f>
        <v>2.0306318917028499E-2</v>
      </c>
      <c r="E921" s="2">
        <f>MACD!F921</f>
        <v>1.0439920742710794E-2</v>
      </c>
      <c r="F921" s="2">
        <f>'Moving Avg'!D921</f>
        <v>6.88</v>
      </c>
      <c r="G921" s="2">
        <f>'Moving Avg'!F921</f>
        <v>6.8955000000000002</v>
      </c>
      <c r="H921" s="2">
        <f>'Moving Avg'!G921</f>
        <v>6.877399999999998</v>
      </c>
      <c r="I921" s="2">
        <f>'Moving Avg'!H921</f>
        <v>6.9565000000000135</v>
      </c>
      <c r="J921" s="6" t="str">
        <f>OBV!F921</f>
        <v>BULLISH</v>
      </c>
      <c r="K921" s="6" t="str">
        <f>OBV!G921</f>
        <v>NEUTRAL</v>
      </c>
      <c r="L921" s="6" t="str">
        <f>OBV!H921</f>
        <v>CONFIRMED BULLISH</v>
      </c>
      <c r="M921" s="8">
        <f t="shared" si="140"/>
        <v>25</v>
      </c>
      <c r="N921" s="8">
        <f t="shared" si="141"/>
        <v>0</v>
      </c>
      <c r="O921" s="8">
        <f t="shared" si="142"/>
        <v>0</v>
      </c>
      <c r="P921" s="8">
        <f t="shared" si="143"/>
        <v>83.5</v>
      </c>
      <c r="Q921" s="9">
        <f t="shared" si="144"/>
        <v>21.274999999999999</v>
      </c>
      <c r="R921" s="9">
        <f t="shared" si="145"/>
        <v>25.875</v>
      </c>
      <c r="S921" s="9">
        <f t="shared" si="146"/>
        <v>41.325000000000003</v>
      </c>
      <c r="T921" s="9">
        <f t="shared" si="147"/>
        <v>27.125</v>
      </c>
      <c r="U921" s="8">
        <f t="shared" si="148"/>
        <v>29.491666666666664</v>
      </c>
      <c r="V921" s="8">
        <f t="shared" si="149"/>
        <v>28.9</v>
      </c>
    </row>
    <row r="922" spans="1:22" ht="13.5" x14ac:dyDescent="0.25">
      <c r="A922" s="3">
        <f>RSI!A922</f>
        <v>43348</v>
      </c>
      <c r="B922" s="2">
        <f>RSI!B922</f>
        <v>6.83</v>
      </c>
      <c r="C922" s="2">
        <f>RSI!I922</f>
        <v>43.993557060460411</v>
      </c>
      <c r="D922" s="2">
        <f>MACD!E922</f>
        <v>2.840421368378987E-2</v>
      </c>
      <c r="E922" s="2">
        <f>MACD!F922</f>
        <v>1.4032779330926609E-2</v>
      </c>
      <c r="F922" s="2">
        <f>'Moving Avg'!D922</f>
        <v>6.87</v>
      </c>
      <c r="G922" s="2">
        <f>'Moving Avg'!F922</f>
        <v>6.8900000000000006</v>
      </c>
      <c r="H922" s="2">
        <f>'Moving Avg'!G922</f>
        <v>6.8759999999999968</v>
      </c>
      <c r="I922" s="2">
        <f>'Moving Avg'!H922</f>
        <v>6.9562500000000123</v>
      </c>
      <c r="J922" s="6" t="str">
        <f>OBV!F922</f>
        <v>BEARISH</v>
      </c>
      <c r="K922" s="6" t="str">
        <f>OBV!G922</f>
        <v>WEAK</v>
      </c>
      <c r="L922" s="6" t="str">
        <f>OBV!H922</f>
        <v>CONFIRMED BEARISH</v>
      </c>
      <c r="M922" s="8">
        <f t="shared" si="140"/>
        <v>25</v>
      </c>
      <c r="N922" s="8">
        <f t="shared" si="141"/>
        <v>0</v>
      </c>
      <c r="O922" s="8">
        <f t="shared" si="142"/>
        <v>0</v>
      </c>
      <c r="P922" s="8">
        <f t="shared" si="143"/>
        <v>0</v>
      </c>
      <c r="Q922" s="9">
        <f t="shared" si="144"/>
        <v>8.75</v>
      </c>
      <c r="R922" s="9">
        <f t="shared" si="145"/>
        <v>5</v>
      </c>
      <c r="S922" s="9">
        <f t="shared" si="146"/>
        <v>3.75</v>
      </c>
      <c r="T922" s="9">
        <f t="shared" si="147"/>
        <v>6.25</v>
      </c>
      <c r="U922" s="8">
        <f t="shared" si="148"/>
        <v>5.833333333333333</v>
      </c>
      <c r="V922" s="8">
        <f t="shared" si="149"/>
        <v>5.9375</v>
      </c>
    </row>
    <row r="923" spans="1:22" ht="13.5" x14ac:dyDescent="0.25">
      <c r="A923" s="3">
        <f>RSI!A923</f>
        <v>43349</v>
      </c>
      <c r="B923" s="2">
        <f>RSI!B923</f>
        <v>6.83</v>
      </c>
      <c r="C923" s="2">
        <f>RSI!I923</f>
        <v>43.993557060460411</v>
      </c>
      <c r="D923" s="2">
        <f>MACD!E923</f>
        <v>1.7103086065910489E-2</v>
      </c>
      <c r="E923" s="2">
        <f>MACD!F923</f>
        <v>1.4646840677923385E-2</v>
      </c>
      <c r="F923" s="2">
        <f>'Moving Avg'!D923</f>
        <v>6.8599999999999994</v>
      </c>
      <c r="G923" s="2">
        <f>'Moving Avg'!F923</f>
        <v>6.8845000000000001</v>
      </c>
      <c r="H923" s="2">
        <f>'Moving Avg'!G923</f>
        <v>6.8745999999999974</v>
      </c>
      <c r="I923" s="2">
        <f>'Moving Avg'!H923</f>
        <v>6.9560000000000128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  <c r="M923" s="8">
        <f t="shared" si="140"/>
        <v>25</v>
      </c>
      <c r="N923" s="8">
        <f t="shared" si="141"/>
        <v>0</v>
      </c>
      <c r="O923" s="8">
        <f t="shared" si="142"/>
        <v>0</v>
      </c>
      <c r="P923" s="8">
        <f t="shared" si="143"/>
        <v>0</v>
      </c>
      <c r="Q923" s="9">
        <f t="shared" si="144"/>
        <v>8.75</v>
      </c>
      <c r="R923" s="9">
        <f t="shared" si="145"/>
        <v>5</v>
      </c>
      <c r="S923" s="9">
        <f t="shared" si="146"/>
        <v>3.75</v>
      </c>
      <c r="T923" s="9">
        <f t="shared" si="147"/>
        <v>6.25</v>
      </c>
      <c r="U923" s="8">
        <f t="shared" si="148"/>
        <v>5.833333333333333</v>
      </c>
      <c r="V923" s="8">
        <f t="shared" si="149"/>
        <v>5.9375</v>
      </c>
    </row>
    <row r="924" spans="1:22" ht="13.5" x14ac:dyDescent="0.25">
      <c r="A924" s="3">
        <f>RSI!A924</f>
        <v>43350</v>
      </c>
      <c r="B924" s="2">
        <f>RSI!B924</f>
        <v>7</v>
      </c>
      <c r="C924" s="2">
        <f>RSI!I924</f>
        <v>61.369393566784424</v>
      </c>
      <c r="D924" s="2">
        <f>MACD!E924</f>
        <v>9.0796603132590192E-3</v>
      </c>
      <c r="E924" s="2">
        <f>MACD!F924</f>
        <v>1.3533404604990511E-2</v>
      </c>
      <c r="F924" s="2">
        <f>'Moving Avg'!D924</f>
        <v>6.8840000000000003</v>
      </c>
      <c r="G924" s="2">
        <f>'Moving Avg'!F924</f>
        <v>6.8874999999999984</v>
      </c>
      <c r="H924" s="2">
        <f>'Moving Avg'!G924</f>
        <v>6.8765999999999972</v>
      </c>
      <c r="I924" s="2">
        <f>'Moving Avg'!H924</f>
        <v>6.9566000000000114</v>
      </c>
      <c r="J924" s="6" t="str">
        <f>OBV!F924</f>
        <v>BEARISH</v>
      </c>
      <c r="K924" s="6" t="str">
        <f>OBV!G924</f>
        <v>WEAK</v>
      </c>
      <c r="L924" s="6" t="str">
        <f>OBV!H924</f>
        <v>BEARISH DIVERGENCE</v>
      </c>
      <c r="M924" s="8">
        <f t="shared" si="140"/>
        <v>25</v>
      </c>
      <c r="N924" s="8">
        <f t="shared" si="141"/>
        <v>45</v>
      </c>
      <c r="O924" s="8">
        <f t="shared" si="142"/>
        <v>0</v>
      </c>
      <c r="P924" s="8">
        <f t="shared" si="143"/>
        <v>0</v>
      </c>
      <c r="Q924" s="9">
        <f t="shared" si="144"/>
        <v>24.5</v>
      </c>
      <c r="R924" s="9">
        <f t="shared" si="145"/>
        <v>14</v>
      </c>
      <c r="S924" s="9">
        <f t="shared" si="146"/>
        <v>10.5</v>
      </c>
      <c r="T924" s="9">
        <f t="shared" si="147"/>
        <v>17.5</v>
      </c>
      <c r="U924" s="8">
        <f t="shared" si="148"/>
        <v>16.333333333333332</v>
      </c>
      <c r="V924" s="8">
        <f t="shared" si="149"/>
        <v>16.625</v>
      </c>
    </row>
    <row r="925" spans="1:22" ht="13.5" x14ac:dyDescent="0.25">
      <c r="A925" s="3">
        <f>RSI!A925</f>
        <v>43353</v>
      </c>
      <c r="B925" s="2">
        <f>RSI!B925</f>
        <v>7</v>
      </c>
      <c r="C925" s="2">
        <f>RSI!I925</f>
        <v>61.369393566784424</v>
      </c>
      <c r="D925" s="2">
        <f>MACD!E925</f>
        <v>-6.1418802087702673E-3</v>
      </c>
      <c r="E925" s="2">
        <f>MACD!F925</f>
        <v>9.5983476422383564E-3</v>
      </c>
      <c r="F925" s="2">
        <f>'Moving Avg'!D925</f>
        <v>6.9079999999999995</v>
      </c>
      <c r="G925" s="2">
        <f>'Moving Avg'!F925</f>
        <v>6.8909999999999982</v>
      </c>
      <c r="H925" s="2">
        <f>'Moving Avg'!G925</f>
        <v>6.8785999999999969</v>
      </c>
      <c r="I925" s="2">
        <f>'Moving Avg'!H925</f>
        <v>6.9572000000000109</v>
      </c>
      <c r="J925" s="6" t="str">
        <f>OBV!F925</f>
        <v>BEARISH</v>
      </c>
      <c r="K925" s="6" t="str">
        <f>OBV!G925</f>
        <v>WEAK</v>
      </c>
      <c r="L925" s="6" t="str">
        <f>OBV!H925</f>
        <v>BEARISH DIVERGENCE</v>
      </c>
      <c r="M925" s="8">
        <f t="shared" si="140"/>
        <v>25</v>
      </c>
      <c r="N925" s="8">
        <f t="shared" si="141"/>
        <v>45</v>
      </c>
      <c r="O925" s="8">
        <f t="shared" si="142"/>
        <v>0</v>
      </c>
      <c r="P925" s="8">
        <f t="shared" si="143"/>
        <v>0</v>
      </c>
      <c r="Q925" s="9">
        <f t="shared" si="144"/>
        <v>24.5</v>
      </c>
      <c r="R925" s="9">
        <f t="shared" si="145"/>
        <v>14</v>
      </c>
      <c r="S925" s="9">
        <f t="shared" si="146"/>
        <v>10.5</v>
      </c>
      <c r="T925" s="9">
        <f t="shared" si="147"/>
        <v>17.5</v>
      </c>
      <c r="U925" s="8">
        <f t="shared" si="148"/>
        <v>16.333333333333332</v>
      </c>
      <c r="V925" s="8">
        <f t="shared" si="149"/>
        <v>16.625</v>
      </c>
    </row>
    <row r="926" spans="1:22" ht="13.5" x14ac:dyDescent="0.25">
      <c r="A926" s="3">
        <f>RSI!A926</f>
        <v>43355</v>
      </c>
      <c r="B926" s="2">
        <f>RSI!B926</f>
        <v>6.99</v>
      </c>
      <c r="C926" s="2">
        <f>RSI!I926</f>
        <v>60.097403026611886</v>
      </c>
      <c r="D926" s="2">
        <f>MACD!E926</f>
        <v>-2.6658564319092193E-2</v>
      </c>
      <c r="E926" s="2">
        <f>MACD!F926</f>
        <v>2.3469652499722464E-3</v>
      </c>
      <c r="F926" s="2">
        <f>'Moving Avg'!D926</f>
        <v>6.93</v>
      </c>
      <c r="G926" s="2">
        <f>'Moving Avg'!F926</f>
        <v>6.8940000000000001</v>
      </c>
      <c r="H926" s="2">
        <f>'Moving Avg'!G926</f>
        <v>6.8805999999999985</v>
      </c>
      <c r="I926" s="2">
        <f>'Moving Avg'!H926</f>
        <v>6.9577500000000096</v>
      </c>
      <c r="J926" s="6" t="str">
        <f>OBV!F926</f>
        <v>BEARISH</v>
      </c>
      <c r="K926" s="6" t="str">
        <f>OBV!G926</f>
        <v>WEAK</v>
      </c>
      <c r="L926" s="6" t="str">
        <f>OBV!H926</f>
        <v>BEARISH DIVERGENCE</v>
      </c>
      <c r="M926" s="8">
        <f t="shared" si="140"/>
        <v>25</v>
      </c>
      <c r="N926" s="8">
        <f t="shared" si="141"/>
        <v>100</v>
      </c>
      <c r="O926" s="8">
        <f t="shared" si="142"/>
        <v>0</v>
      </c>
      <c r="P926" s="8">
        <f t="shared" si="143"/>
        <v>0</v>
      </c>
      <c r="Q926" s="9">
        <f t="shared" si="144"/>
        <v>43.75</v>
      </c>
      <c r="R926" s="9">
        <f t="shared" si="145"/>
        <v>25</v>
      </c>
      <c r="S926" s="9">
        <f t="shared" si="146"/>
        <v>18.75</v>
      </c>
      <c r="T926" s="9">
        <f t="shared" si="147"/>
        <v>31.25</v>
      </c>
      <c r="U926" s="8">
        <f t="shared" si="148"/>
        <v>29.166666666666668</v>
      </c>
      <c r="V926" s="8">
        <f t="shared" si="149"/>
        <v>29.6875</v>
      </c>
    </row>
    <row r="927" spans="1:22" ht="13.5" x14ac:dyDescent="0.25">
      <c r="A927" s="3">
        <f>RSI!A927</f>
        <v>43356</v>
      </c>
      <c r="B927" s="2">
        <f>RSI!B927</f>
        <v>6.99</v>
      </c>
      <c r="C927" s="2">
        <f>RSI!I927</f>
        <v>60.097403026611879</v>
      </c>
      <c r="D927" s="2">
        <f>MACD!E927</f>
        <v>-3.228663803151921E-2</v>
      </c>
      <c r="E927" s="2">
        <f>MACD!F927</f>
        <v>-4.5797554063260453E-3</v>
      </c>
      <c r="F927" s="2">
        <f>'Moving Avg'!D927</f>
        <v>6.9620000000000006</v>
      </c>
      <c r="G927" s="2">
        <f>'Moving Avg'!F927</f>
        <v>6.8974999999999991</v>
      </c>
      <c r="H927" s="2">
        <f>'Moving Avg'!G927</f>
        <v>6.8825999999999974</v>
      </c>
      <c r="I927" s="2">
        <f>'Moving Avg'!H927</f>
        <v>6.9583000000000093</v>
      </c>
      <c r="J927" s="6" t="str">
        <f>OBV!F927</f>
        <v>BEARISH</v>
      </c>
      <c r="K927" s="6" t="str">
        <f>OBV!G927</f>
        <v>WEAK</v>
      </c>
      <c r="L927" s="6" t="str">
        <f>OBV!H927</f>
        <v>BEARISH DIVERGENCE</v>
      </c>
      <c r="M927" s="8">
        <f t="shared" si="140"/>
        <v>25</v>
      </c>
      <c r="N927" s="8">
        <f t="shared" si="141"/>
        <v>100</v>
      </c>
      <c r="O927" s="8">
        <f t="shared" si="142"/>
        <v>50</v>
      </c>
      <c r="P927" s="8">
        <f t="shared" si="143"/>
        <v>0</v>
      </c>
      <c r="Q927" s="9">
        <f t="shared" si="144"/>
        <v>51.25</v>
      </c>
      <c r="R927" s="9">
        <f t="shared" si="145"/>
        <v>42.5</v>
      </c>
      <c r="S927" s="9">
        <f t="shared" si="146"/>
        <v>31.25</v>
      </c>
      <c r="T927" s="9">
        <f t="shared" si="147"/>
        <v>43.75</v>
      </c>
      <c r="U927" s="8">
        <f t="shared" si="148"/>
        <v>41.666666666666664</v>
      </c>
      <c r="V927" s="8">
        <f t="shared" si="149"/>
        <v>42.1875</v>
      </c>
    </row>
    <row r="928" spans="1:22" ht="13.5" x14ac:dyDescent="0.25">
      <c r="A928" s="3">
        <f>RSI!A928</f>
        <v>43357</v>
      </c>
      <c r="B928" s="2">
        <f>RSI!B928</f>
        <v>6.99</v>
      </c>
      <c r="C928" s="2">
        <f>RSI!I928</f>
        <v>60.097403026611879</v>
      </c>
      <c r="D928" s="2">
        <f>MACD!E928</f>
        <v>-3.7581719851438322E-2</v>
      </c>
      <c r="E928" s="2">
        <f>MACD!F928</f>
        <v>-1.11801482953485E-2</v>
      </c>
      <c r="F928" s="2">
        <f>'Moving Avg'!D928</f>
        <v>6.9940000000000015</v>
      </c>
      <c r="G928" s="2">
        <f>'Moving Avg'!F928</f>
        <v>6.9009999999999989</v>
      </c>
      <c r="H928" s="2">
        <f>'Moving Avg'!G928</f>
        <v>6.8845999999999981</v>
      </c>
      <c r="I928" s="2">
        <f>'Moving Avg'!H928</f>
        <v>6.9588500000000089</v>
      </c>
      <c r="J928" s="6" t="str">
        <f>OBV!F928</f>
        <v>BEARISH</v>
      </c>
      <c r="K928" s="6" t="str">
        <f>OBV!G928</f>
        <v>WEAK</v>
      </c>
      <c r="L928" s="6" t="str">
        <f>OBV!H928</f>
        <v>BEARISH DIVERGENCE</v>
      </c>
      <c r="M928" s="8">
        <f t="shared" si="140"/>
        <v>25</v>
      </c>
      <c r="N928" s="8">
        <f t="shared" si="141"/>
        <v>100</v>
      </c>
      <c r="O928" s="8">
        <f t="shared" si="142"/>
        <v>50</v>
      </c>
      <c r="P928" s="8">
        <f t="shared" si="143"/>
        <v>0</v>
      </c>
      <c r="Q928" s="9">
        <f t="shared" si="144"/>
        <v>51.25</v>
      </c>
      <c r="R928" s="9">
        <f t="shared" si="145"/>
        <v>42.5</v>
      </c>
      <c r="S928" s="9">
        <f t="shared" si="146"/>
        <v>31.25</v>
      </c>
      <c r="T928" s="9">
        <f t="shared" si="147"/>
        <v>43.75</v>
      </c>
      <c r="U928" s="8">
        <f t="shared" si="148"/>
        <v>41.666666666666664</v>
      </c>
      <c r="V928" s="8">
        <f t="shared" si="149"/>
        <v>42.1875</v>
      </c>
    </row>
    <row r="929" spans="1:22" ht="13.5" x14ac:dyDescent="0.25">
      <c r="A929" s="3">
        <f>RSI!A929</f>
        <v>43360</v>
      </c>
      <c r="B929" s="2">
        <f>RSI!B929</f>
        <v>6.98</v>
      </c>
      <c r="C929" s="2">
        <f>RSI!I929</f>
        <v>58.58090388690681</v>
      </c>
      <c r="D929" s="2">
        <f>MACD!E929</f>
        <v>-4.1814827033978652E-2</v>
      </c>
      <c r="E929" s="2">
        <f>MACD!F929</f>
        <v>-1.730708404307453E-2</v>
      </c>
      <c r="F929" s="2">
        <f>'Moving Avg'!D929</f>
        <v>6.99</v>
      </c>
      <c r="G929" s="2">
        <f>'Moving Avg'!F929</f>
        <v>6.903999999999999</v>
      </c>
      <c r="H929" s="2">
        <f>'Moving Avg'!G929</f>
        <v>6.8863999999999983</v>
      </c>
      <c r="I929" s="2">
        <f>'Moving Avg'!H929</f>
        <v>6.9596500000000079</v>
      </c>
      <c r="J929" s="6" t="str">
        <f>OBV!F929</f>
        <v>BEARISH</v>
      </c>
      <c r="K929" s="6" t="str">
        <f>OBV!G929</f>
        <v>WEAK</v>
      </c>
      <c r="L929" s="6" t="str">
        <f>OBV!H929</f>
        <v>CONFIRMED BEARISH</v>
      </c>
      <c r="M929" s="8">
        <f t="shared" si="140"/>
        <v>25</v>
      </c>
      <c r="N929" s="8">
        <f t="shared" si="141"/>
        <v>100</v>
      </c>
      <c r="O929" s="8">
        <f t="shared" si="142"/>
        <v>50</v>
      </c>
      <c r="P929" s="8">
        <f t="shared" si="143"/>
        <v>0</v>
      </c>
      <c r="Q929" s="9">
        <f t="shared" si="144"/>
        <v>51.25</v>
      </c>
      <c r="R929" s="9">
        <f t="shared" si="145"/>
        <v>42.5</v>
      </c>
      <c r="S929" s="9">
        <f t="shared" si="146"/>
        <v>31.25</v>
      </c>
      <c r="T929" s="9">
        <f t="shared" si="147"/>
        <v>43.75</v>
      </c>
      <c r="U929" s="8">
        <f t="shared" si="148"/>
        <v>41.666666666666664</v>
      </c>
      <c r="V929" s="8">
        <f t="shared" si="149"/>
        <v>42.1875</v>
      </c>
    </row>
    <row r="930" spans="1:22" ht="13.5" x14ac:dyDescent="0.25">
      <c r="A930" s="3">
        <f>RSI!A930</f>
        <v>43361</v>
      </c>
      <c r="B930" s="2">
        <f>RSI!B930</f>
        <v>6.98</v>
      </c>
      <c r="C930" s="2">
        <f>RSI!I930</f>
        <v>58.58090388690681</v>
      </c>
      <c r="D930" s="2">
        <f>MACD!E930</f>
        <v>-4.5794442894555587E-2</v>
      </c>
      <c r="E930" s="2">
        <f>MACD!F930</f>
        <v>-2.3004555813370742E-2</v>
      </c>
      <c r="F930" s="2">
        <f>'Moving Avg'!D930</f>
        <v>6.9859999999999998</v>
      </c>
      <c r="G930" s="2">
        <f>'Moving Avg'!F930</f>
        <v>6.9089999999999989</v>
      </c>
      <c r="H930" s="2">
        <f>'Moving Avg'!G930</f>
        <v>6.8881999999999994</v>
      </c>
      <c r="I930" s="2">
        <f>'Moving Avg'!H930</f>
        <v>6.9604500000000087</v>
      </c>
      <c r="J930" s="6" t="str">
        <f>OBV!F930</f>
        <v>BEARISH</v>
      </c>
      <c r="K930" s="6" t="str">
        <f>OBV!G930</f>
        <v>WEAK</v>
      </c>
      <c r="L930" s="6" t="str">
        <f>OBV!H930</f>
        <v>CONFIRMED BEARISH</v>
      </c>
      <c r="M930" s="8">
        <f t="shared" si="140"/>
        <v>25</v>
      </c>
      <c r="N930" s="8">
        <f t="shared" si="141"/>
        <v>100</v>
      </c>
      <c r="O930" s="8">
        <f t="shared" si="142"/>
        <v>50</v>
      </c>
      <c r="P930" s="8">
        <f t="shared" si="143"/>
        <v>0</v>
      </c>
      <c r="Q930" s="9">
        <f t="shared" si="144"/>
        <v>51.25</v>
      </c>
      <c r="R930" s="9">
        <f t="shared" si="145"/>
        <v>42.5</v>
      </c>
      <c r="S930" s="9">
        <f t="shared" si="146"/>
        <v>31.25</v>
      </c>
      <c r="T930" s="9">
        <f t="shared" si="147"/>
        <v>43.75</v>
      </c>
      <c r="U930" s="8">
        <f t="shared" si="148"/>
        <v>41.666666666666664</v>
      </c>
      <c r="V930" s="8">
        <f t="shared" si="149"/>
        <v>42.1875</v>
      </c>
    </row>
    <row r="931" spans="1:22" ht="13.5" x14ac:dyDescent="0.25">
      <c r="A931" s="3">
        <f>RSI!A931</f>
        <v>43362</v>
      </c>
      <c r="B931" s="2">
        <f>RSI!B931</f>
        <v>6.97</v>
      </c>
      <c r="C931" s="2">
        <f>RSI!I931</f>
        <v>56.91525106240011</v>
      </c>
      <c r="D931" s="2">
        <f>MACD!E931</f>
        <v>-4.8789361954614918E-2</v>
      </c>
      <c r="E931" s="2">
        <f>MACD!F931</f>
        <v>-2.816151704161958E-2</v>
      </c>
      <c r="F931" s="2">
        <f>'Moving Avg'!D931</f>
        <v>6.9820000000000011</v>
      </c>
      <c r="G931" s="2">
        <f>'Moving Avg'!F931</f>
        <v>6.9124999999999996</v>
      </c>
      <c r="H931" s="2">
        <f>'Moving Avg'!G931</f>
        <v>6.8898000000000001</v>
      </c>
      <c r="I931" s="2">
        <f>'Moving Avg'!H931</f>
        <v>6.9612000000000078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100</v>
      </c>
      <c r="O931" s="8">
        <f t="shared" si="142"/>
        <v>50</v>
      </c>
      <c r="P931" s="8">
        <f t="shared" si="143"/>
        <v>16.5</v>
      </c>
      <c r="Q931" s="9">
        <f t="shared" si="144"/>
        <v>53.725000000000001</v>
      </c>
      <c r="R931" s="9">
        <f t="shared" si="145"/>
        <v>46.625</v>
      </c>
      <c r="S931" s="9">
        <f t="shared" si="146"/>
        <v>38.674999999999997</v>
      </c>
      <c r="T931" s="9">
        <f t="shared" si="147"/>
        <v>47.875</v>
      </c>
      <c r="U931" s="8">
        <f t="shared" si="148"/>
        <v>46.341666666666661</v>
      </c>
      <c r="V931" s="8">
        <f t="shared" si="149"/>
        <v>46.724999999999994</v>
      </c>
    </row>
    <row r="932" spans="1:22" ht="13.5" x14ac:dyDescent="0.25">
      <c r="A932" s="3">
        <f>RSI!A932</f>
        <v>43363</v>
      </c>
      <c r="B932" s="2">
        <f>RSI!B932</f>
        <v>6.95</v>
      </c>
      <c r="C932" s="2">
        <f>RSI!I932</f>
        <v>53.630838651905854</v>
      </c>
      <c r="D932" s="2">
        <f>MACD!E932</f>
        <v>-5.7816271623269522E-2</v>
      </c>
      <c r="E932" s="2">
        <f>MACD!F932</f>
        <v>-3.4092467957949568E-2</v>
      </c>
      <c r="F932" s="2">
        <f>'Moving Avg'!D932</f>
        <v>6.9740000000000011</v>
      </c>
      <c r="G932" s="2">
        <f>'Moving Avg'!F932</f>
        <v>6.9135000000000009</v>
      </c>
      <c r="H932" s="2">
        <f>'Moving Avg'!G932</f>
        <v>6.8917999999999999</v>
      </c>
      <c r="I932" s="2">
        <f>'Moving Avg'!H932</f>
        <v>6.9618500000000072</v>
      </c>
      <c r="J932" s="6" t="str">
        <f>OBV!F932</f>
        <v>BEARISH</v>
      </c>
      <c r="K932" s="6" t="str">
        <f>OBV!G932</f>
        <v>WEAK</v>
      </c>
      <c r="L932" s="6" t="str">
        <f>OBV!H932</f>
        <v>CONFIRMED BEARISH</v>
      </c>
      <c r="M932" s="8">
        <f t="shared" si="140"/>
        <v>25</v>
      </c>
      <c r="N932" s="8">
        <f t="shared" si="141"/>
        <v>100</v>
      </c>
      <c r="O932" s="8">
        <f t="shared" si="142"/>
        <v>50</v>
      </c>
      <c r="P932" s="8">
        <f t="shared" si="143"/>
        <v>0</v>
      </c>
      <c r="Q932" s="9">
        <f t="shared" si="144"/>
        <v>51.25</v>
      </c>
      <c r="R932" s="9">
        <f t="shared" si="145"/>
        <v>42.5</v>
      </c>
      <c r="S932" s="9">
        <f t="shared" si="146"/>
        <v>31.25</v>
      </c>
      <c r="T932" s="9">
        <f t="shared" si="147"/>
        <v>43.75</v>
      </c>
      <c r="U932" s="8">
        <f t="shared" si="148"/>
        <v>41.666666666666664</v>
      </c>
      <c r="V932" s="8">
        <f t="shared" si="149"/>
        <v>42.1875</v>
      </c>
    </row>
    <row r="933" spans="1:22" ht="13.5" x14ac:dyDescent="0.25">
      <c r="A933" s="3">
        <f>RSI!A933</f>
        <v>43364</v>
      </c>
      <c r="B933" s="2">
        <f>RSI!B933</f>
        <v>6.95</v>
      </c>
      <c r="C933" s="2">
        <f>RSI!I933</f>
        <v>53.630838651905854</v>
      </c>
      <c r="D933" s="2">
        <f>MACD!E933</f>
        <v>-6.5597283225510949E-2</v>
      </c>
      <c r="E933" s="2">
        <f>MACD!F933</f>
        <v>-4.0393431011461846E-2</v>
      </c>
      <c r="F933" s="2">
        <f>'Moving Avg'!D933</f>
        <v>6.9659999999999993</v>
      </c>
      <c r="G933" s="2">
        <f>'Moving Avg'!F933</f>
        <v>6.9204999999999997</v>
      </c>
      <c r="H933" s="2">
        <f>'Moving Avg'!G933</f>
        <v>6.8929999999999998</v>
      </c>
      <c r="I933" s="2">
        <f>'Moving Avg'!H933</f>
        <v>6.9625000000000083</v>
      </c>
      <c r="J933" s="6" t="str">
        <f>OBV!F933</f>
        <v>BEARISH</v>
      </c>
      <c r="K933" s="6" t="str">
        <f>OBV!G933</f>
        <v>WEAK</v>
      </c>
      <c r="L933" s="6" t="str">
        <f>OBV!H933</f>
        <v>CONFIRMED BEARISH</v>
      </c>
      <c r="M933" s="8">
        <f t="shared" si="140"/>
        <v>25</v>
      </c>
      <c r="N933" s="8">
        <f t="shared" si="141"/>
        <v>100</v>
      </c>
      <c r="O933" s="8">
        <f t="shared" si="142"/>
        <v>50</v>
      </c>
      <c r="P933" s="8">
        <f t="shared" si="143"/>
        <v>0</v>
      </c>
      <c r="Q933" s="9">
        <f t="shared" si="144"/>
        <v>51.25</v>
      </c>
      <c r="R933" s="9">
        <f t="shared" si="145"/>
        <v>42.5</v>
      </c>
      <c r="S933" s="9">
        <f t="shared" si="146"/>
        <v>31.25</v>
      </c>
      <c r="T933" s="9">
        <f t="shared" si="147"/>
        <v>43.75</v>
      </c>
      <c r="U933" s="8">
        <f t="shared" si="148"/>
        <v>41.666666666666664</v>
      </c>
      <c r="V933" s="8">
        <f t="shared" si="149"/>
        <v>42.1875</v>
      </c>
    </row>
    <row r="934" spans="1:22" ht="13.5" x14ac:dyDescent="0.25">
      <c r="A934" s="3">
        <f>RSI!A934</f>
        <v>43367</v>
      </c>
      <c r="B934" s="2">
        <f>RSI!B934</f>
        <v>6.96</v>
      </c>
      <c r="C934" s="2">
        <f>RSI!I934</f>
        <v>55.132260025286143</v>
      </c>
      <c r="D934" s="2">
        <f>MACD!E934</f>
        <v>-4.6900385954042889E-2</v>
      </c>
      <c r="E934" s="2">
        <f>MACD!F934</f>
        <v>-4.1694821999978059E-2</v>
      </c>
      <c r="F934" s="2">
        <f>'Moving Avg'!D934</f>
        <v>6.9619999999999989</v>
      </c>
      <c r="G934" s="2">
        <f>'Moving Avg'!F934</f>
        <v>6.9234999999999998</v>
      </c>
      <c r="H934" s="2">
        <f>'Moving Avg'!G934</f>
        <v>6.8943999999999992</v>
      </c>
      <c r="I934" s="2">
        <f>'Moving Avg'!H934</f>
        <v>6.9639000000000069</v>
      </c>
      <c r="J934" s="6" t="str">
        <f>OBV!F934</f>
        <v>BEARISH</v>
      </c>
      <c r="K934" s="6" t="str">
        <f>OBV!G934</f>
        <v>WEAK</v>
      </c>
      <c r="L934" s="6" t="str">
        <f>OBV!H934</f>
        <v>CONFIRMED BEARISH</v>
      </c>
      <c r="M934" s="8">
        <f t="shared" si="140"/>
        <v>25</v>
      </c>
      <c r="N934" s="8">
        <f t="shared" si="141"/>
        <v>45</v>
      </c>
      <c r="O934" s="8">
        <f t="shared" si="142"/>
        <v>0</v>
      </c>
      <c r="P934" s="8">
        <f t="shared" si="143"/>
        <v>0</v>
      </c>
      <c r="Q934" s="9">
        <f t="shared" si="144"/>
        <v>24.5</v>
      </c>
      <c r="R934" s="9">
        <f t="shared" si="145"/>
        <v>14</v>
      </c>
      <c r="S934" s="9">
        <f t="shared" si="146"/>
        <v>10.5</v>
      </c>
      <c r="T934" s="9">
        <f t="shared" si="147"/>
        <v>17.5</v>
      </c>
      <c r="U934" s="8">
        <f t="shared" si="148"/>
        <v>16.333333333333332</v>
      </c>
      <c r="V934" s="8">
        <f t="shared" si="149"/>
        <v>16.625</v>
      </c>
    </row>
    <row r="935" spans="1:22" ht="13.5" x14ac:dyDescent="0.25">
      <c r="A935" s="3">
        <f>RSI!A935</f>
        <v>43368</v>
      </c>
      <c r="B935" s="2">
        <f>RSI!B935</f>
        <v>6.96</v>
      </c>
      <c r="C935" s="2">
        <f>RSI!I935</f>
        <v>55.132260025286143</v>
      </c>
      <c r="D935" s="2">
        <f>MACD!E935</f>
        <v>-3.1261501927061452E-2</v>
      </c>
      <c r="E935" s="2">
        <f>MACD!F935</f>
        <v>-3.9608157985394743E-2</v>
      </c>
      <c r="F935" s="2">
        <f>'Moving Avg'!D935</f>
        <v>6.9580000000000002</v>
      </c>
      <c r="G935" s="2">
        <f>'Moving Avg'!F935</f>
        <v>6.9290000000000003</v>
      </c>
      <c r="H935" s="2">
        <f>'Moving Avg'!G935</f>
        <v>6.8959999999999999</v>
      </c>
      <c r="I935" s="2">
        <f>'Moving Avg'!H935</f>
        <v>6.9642000000000079</v>
      </c>
      <c r="J935" s="6" t="str">
        <f>OBV!F935</f>
        <v>BEARISH</v>
      </c>
      <c r="K935" s="6" t="str">
        <f>OBV!G935</f>
        <v>WEAK</v>
      </c>
      <c r="L935" s="6" t="str">
        <f>OBV!H935</f>
        <v>CONFIRMED BEARISH</v>
      </c>
      <c r="M935" s="8">
        <f t="shared" si="140"/>
        <v>25</v>
      </c>
      <c r="N935" s="8">
        <f t="shared" si="141"/>
        <v>0</v>
      </c>
      <c r="O935" s="8">
        <f t="shared" si="142"/>
        <v>0</v>
      </c>
      <c r="P935" s="8">
        <f t="shared" si="143"/>
        <v>0</v>
      </c>
      <c r="Q935" s="9">
        <f t="shared" si="144"/>
        <v>8.75</v>
      </c>
      <c r="R935" s="9">
        <f t="shared" si="145"/>
        <v>5</v>
      </c>
      <c r="S935" s="9">
        <f t="shared" si="146"/>
        <v>3.75</v>
      </c>
      <c r="T935" s="9">
        <f t="shared" si="147"/>
        <v>6.25</v>
      </c>
      <c r="U935" s="8">
        <f t="shared" si="148"/>
        <v>5.833333333333333</v>
      </c>
      <c r="V935" s="8">
        <f t="shared" si="149"/>
        <v>5.9375</v>
      </c>
    </row>
    <row r="936" spans="1:22" ht="13.5" x14ac:dyDescent="0.25">
      <c r="A936" s="3">
        <f>RSI!A936</f>
        <v>43369</v>
      </c>
      <c r="B936" s="2">
        <f>RSI!B936</f>
        <v>6.96</v>
      </c>
      <c r="C936" s="2">
        <f>RSI!I936</f>
        <v>55.132260025286136</v>
      </c>
      <c r="D936" s="2">
        <f>MACD!E936</f>
        <v>-1.9735179661740432E-2</v>
      </c>
      <c r="E936" s="2">
        <f>MACD!F936</f>
        <v>-3.5633562320663885E-2</v>
      </c>
      <c r="F936" s="2">
        <f>'Moving Avg'!D936</f>
        <v>6.9560000000000004</v>
      </c>
      <c r="G936" s="2">
        <f>'Moving Avg'!F936</f>
        <v>6.9370000000000003</v>
      </c>
      <c r="H936" s="2">
        <f>'Moving Avg'!G936</f>
        <v>6.9015999999999993</v>
      </c>
      <c r="I936" s="2">
        <f>'Moving Avg'!H936</f>
        <v>6.9645000000000072</v>
      </c>
      <c r="J936" s="6" t="str">
        <f>OBV!F936</f>
        <v>BEARISH</v>
      </c>
      <c r="K936" s="6" t="str">
        <f>OBV!G936</f>
        <v>WEAK</v>
      </c>
      <c r="L936" s="6" t="str">
        <f>OBV!H936</f>
        <v>CONFIRMED BEARISH</v>
      </c>
      <c r="M936" s="8">
        <f t="shared" si="140"/>
        <v>25</v>
      </c>
      <c r="N936" s="8">
        <f t="shared" si="141"/>
        <v>0</v>
      </c>
      <c r="O936" s="8">
        <f t="shared" si="142"/>
        <v>0</v>
      </c>
      <c r="P936" s="8">
        <f t="shared" si="143"/>
        <v>0</v>
      </c>
      <c r="Q936" s="9">
        <f t="shared" si="144"/>
        <v>8.75</v>
      </c>
      <c r="R936" s="9">
        <f t="shared" si="145"/>
        <v>5</v>
      </c>
      <c r="S936" s="9">
        <f t="shared" si="146"/>
        <v>3.75</v>
      </c>
      <c r="T936" s="9">
        <f t="shared" si="147"/>
        <v>6.25</v>
      </c>
      <c r="U936" s="8">
        <f t="shared" si="148"/>
        <v>5.833333333333333</v>
      </c>
      <c r="V936" s="8">
        <f t="shared" si="149"/>
        <v>5.9375</v>
      </c>
    </row>
    <row r="937" spans="1:22" ht="13.5" x14ac:dyDescent="0.25">
      <c r="A937" s="3">
        <f>RSI!A937</f>
        <v>43370</v>
      </c>
      <c r="B937" s="2">
        <f>RSI!B937</f>
        <v>6.95</v>
      </c>
      <c r="C937" s="2">
        <f>RSI!I937</f>
        <v>52.989292812415307</v>
      </c>
      <c r="D937" s="2">
        <f>MACD!E937</f>
        <v>-9.397061879374391E-3</v>
      </c>
      <c r="E937" s="2">
        <f>MACD!F937</f>
        <v>-3.0386262232405988E-2</v>
      </c>
      <c r="F937" s="2">
        <f>'Moving Avg'!D937</f>
        <v>6.9560000000000004</v>
      </c>
      <c r="G937" s="2">
        <f>'Moving Avg'!F937</f>
        <v>6.9404999999999983</v>
      </c>
      <c r="H937" s="2">
        <f>'Moving Avg'!G937</f>
        <v>6.9035999999999991</v>
      </c>
      <c r="I937" s="2">
        <f>'Moving Avg'!H937</f>
        <v>6.9647500000000067</v>
      </c>
      <c r="J937" s="6" t="str">
        <f>OBV!F937</f>
        <v>BEARISH</v>
      </c>
      <c r="K937" s="6" t="str">
        <f>OBV!G937</f>
        <v>NEUTRAL</v>
      </c>
      <c r="L937" s="6" t="str">
        <f>OBV!H937</f>
        <v>NEUTRAL</v>
      </c>
      <c r="M937" s="8">
        <f t="shared" si="140"/>
        <v>25</v>
      </c>
      <c r="N937" s="8">
        <f t="shared" si="141"/>
        <v>0</v>
      </c>
      <c r="O937" s="8">
        <f t="shared" si="142"/>
        <v>0</v>
      </c>
      <c r="P937" s="8">
        <f t="shared" si="143"/>
        <v>16.5</v>
      </c>
      <c r="Q937" s="9">
        <f t="shared" si="144"/>
        <v>11.225</v>
      </c>
      <c r="R937" s="9">
        <f t="shared" si="145"/>
        <v>9.125</v>
      </c>
      <c r="S937" s="9">
        <f t="shared" si="146"/>
        <v>11.175000000000001</v>
      </c>
      <c r="T937" s="9">
        <f t="shared" si="147"/>
        <v>10.375</v>
      </c>
      <c r="U937" s="8">
        <f t="shared" si="148"/>
        <v>10.508333333333335</v>
      </c>
      <c r="V937" s="8">
        <f t="shared" si="149"/>
        <v>10.475000000000001</v>
      </c>
    </row>
    <row r="938" spans="1:22" ht="13.5" x14ac:dyDescent="0.25">
      <c r="A938" s="3">
        <f>RSI!A938</f>
        <v>43371</v>
      </c>
      <c r="B938" s="2">
        <f>RSI!B938</f>
        <v>6.95</v>
      </c>
      <c r="C938" s="2">
        <f>RSI!I938</f>
        <v>52.989292812415307</v>
      </c>
      <c r="D938" s="2">
        <f>MACD!E938</f>
        <v>-7.3446747006489232E-4</v>
      </c>
      <c r="E938" s="2">
        <f>MACD!F938</f>
        <v>-2.4455903279937768E-2</v>
      </c>
      <c r="F938" s="2">
        <f>'Moving Avg'!D938</f>
        <v>6.9560000000000004</v>
      </c>
      <c r="G938" s="2">
        <f>'Moving Avg'!F938</f>
        <v>6.9439999999999982</v>
      </c>
      <c r="H938" s="2">
        <f>'Moving Avg'!G938</f>
        <v>6.9055999999999997</v>
      </c>
      <c r="I938" s="2">
        <f>'Moving Avg'!H938</f>
        <v>6.965000000000007</v>
      </c>
      <c r="J938" s="6" t="str">
        <f>OBV!F938</f>
        <v>BEARISH</v>
      </c>
      <c r="K938" s="6" t="str">
        <f>OBV!G938</f>
        <v>NEUTRAL</v>
      </c>
      <c r="L938" s="6" t="str">
        <f>OBV!H938</f>
        <v>NEUTRAL</v>
      </c>
      <c r="M938" s="8">
        <f t="shared" si="140"/>
        <v>25</v>
      </c>
      <c r="N938" s="8">
        <f t="shared" si="141"/>
        <v>0</v>
      </c>
      <c r="O938" s="8">
        <f t="shared" si="142"/>
        <v>0</v>
      </c>
      <c r="P938" s="8">
        <f t="shared" si="143"/>
        <v>16.5</v>
      </c>
      <c r="Q938" s="9">
        <f t="shared" si="144"/>
        <v>11.225</v>
      </c>
      <c r="R938" s="9">
        <f t="shared" si="145"/>
        <v>9.125</v>
      </c>
      <c r="S938" s="9">
        <f t="shared" si="146"/>
        <v>11.175000000000001</v>
      </c>
      <c r="T938" s="9">
        <f t="shared" si="147"/>
        <v>10.375</v>
      </c>
      <c r="U938" s="8">
        <f t="shared" si="148"/>
        <v>10.508333333333335</v>
      </c>
      <c r="V938" s="8">
        <f t="shared" si="149"/>
        <v>10.475000000000001</v>
      </c>
    </row>
    <row r="939" spans="1:22" ht="13.5" x14ac:dyDescent="0.25">
      <c r="A939" s="3">
        <f>RSI!A939</f>
        <v>43374</v>
      </c>
      <c r="B939" s="2">
        <f>RSI!B939</f>
        <v>6.95</v>
      </c>
      <c r="C939" s="2">
        <f>RSI!I939</f>
        <v>52.989292812415307</v>
      </c>
      <c r="D939" s="2">
        <f>MACD!E939</f>
        <v>4.9782143887409092E-3</v>
      </c>
      <c r="E939" s="2">
        <f>MACD!F939</f>
        <v>-1.8569079746202036E-2</v>
      </c>
      <c r="F939" s="2">
        <f>'Moving Avg'!D939</f>
        <v>6.9540000000000006</v>
      </c>
      <c r="G939" s="2">
        <f>'Moving Avg'!F939</f>
        <v>6.9474999999999998</v>
      </c>
      <c r="H939" s="2">
        <f>'Moving Avg'!G939</f>
        <v>6.9075999999999995</v>
      </c>
      <c r="I939" s="2">
        <f>'Moving Avg'!H939</f>
        <v>6.9652500000000064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0</v>
      </c>
      <c r="P939" s="8">
        <f t="shared" si="143"/>
        <v>16.5</v>
      </c>
      <c r="Q939" s="9">
        <f t="shared" si="144"/>
        <v>11.225</v>
      </c>
      <c r="R939" s="9">
        <f t="shared" si="145"/>
        <v>9.125</v>
      </c>
      <c r="S939" s="9">
        <f t="shared" si="146"/>
        <v>11.175000000000001</v>
      </c>
      <c r="T939" s="9">
        <f t="shared" si="147"/>
        <v>10.375</v>
      </c>
      <c r="U939" s="8">
        <f t="shared" si="148"/>
        <v>10.508333333333335</v>
      </c>
      <c r="V939" s="8">
        <f t="shared" si="149"/>
        <v>10.475000000000001</v>
      </c>
    </row>
    <row r="940" spans="1:22" ht="13.5" x14ac:dyDescent="0.25">
      <c r="A940" s="3">
        <f>RSI!A940</f>
        <v>43375</v>
      </c>
      <c r="B940" s="2">
        <f>RSI!B940</f>
        <v>6.95</v>
      </c>
      <c r="C940" s="2">
        <f>RSI!I940</f>
        <v>52.989292812415307</v>
      </c>
      <c r="D940" s="2">
        <f>MACD!E940</f>
        <v>9.7391108377911095E-3</v>
      </c>
      <c r="E940" s="2">
        <f>MACD!F940</f>
        <v>-1.2907441629403407E-2</v>
      </c>
      <c r="F940" s="2">
        <f>'Moving Avg'!D940</f>
        <v>6.952</v>
      </c>
      <c r="G940" s="2">
        <f>'Moving Avg'!F940</f>
        <v>6.9509999999999987</v>
      </c>
      <c r="H940" s="2">
        <f>'Moving Avg'!G940</f>
        <v>6.9095999999999993</v>
      </c>
      <c r="I940" s="2">
        <f>'Moving Avg'!H940</f>
        <v>6.9655000000000067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0</v>
      </c>
      <c r="P940" s="8">
        <f t="shared" si="143"/>
        <v>16.5</v>
      </c>
      <c r="Q940" s="9">
        <f t="shared" si="144"/>
        <v>11.225</v>
      </c>
      <c r="R940" s="9">
        <f t="shared" si="145"/>
        <v>9.125</v>
      </c>
      <c r="S940" s="9">
        <f t="shared" si="146"/>
        <v>11.175000000000001</v>
      </c>
      <c r="T940" s="9">
        <f t="shared" si="147"/>
        <v>10.375</v>
      </c>
      <c r="U940" s="8">
        <f t="shared" si="148"/>
        <v>10.508333333333335</v>
      </c>
      <c r="V940" s="8">
        <f t="shared" si="149"/>
        <v>10.475000000000001</v>
      </c>
    </row>
    <row r="941" spans="1:22" ht="13.5" x14ac:dyDescent="0.25">
      <c r="A941" s="3">
        <f>RSI!A941</f>
        <v>43376</v>
      </c>
      <c r="B941" s="2">
        <f>RSI!B941</f>
        <v>6.94</v>
      </c>
      <c r="C941" s="2">
        <f>RSI!I941</f>
        <v>50.356573062791455</v>
      </c>
      <c r="D941" s="2">
        <f>MACD!E941</f>
        <v>1.290233043932254E-2</v>
      </c>
      <c r="E941" s="2">
        <f>MACD!F941</f>
        <v>-7.7454872156582184E-3</v>
      </c>
      <c r="F941" s="2">
        <f>'Moving Avg'!D941</f>
        <v>6.9480000000000004</v>
      </c>
      <c r="G941" s="2">
        <f>'Moving Avg'!F941</f>
        <v>6.9539999999999988</v>
      </c>
      <c r="H941" s="2">
        <f>'Moving Avg'!G941</f>
        <v>6.9113999999999995</v>
      </c>
      <c r="I941" s="2">
        <f>'Moving Avg'!H941</f>
        <v>6.9657000000000071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0</v>
      </c>
      <c r="O941" s="8">
        <f t="shared" si="142"/>
        <v>0</v>
      </c>
      <c r="P941" s="8">
        <f t="shared" si="143"/>
        <v>16.5</v>
      </c>
      <c r="Q941" s="9">
        <f t="shared" si="144"/>
        <v>11.225</v>
      </c>
      <c r="R941" s="9">
        <f t="shared" si="145"/>
        <v>9.125</v>
      </c>
      <c r="S941" s="9">
        <f t="shared" si="146"/>
        <v>11.175000000000001</v>
      </c>
      <c r="T941" s="9">
        <f t="shared" si="147"/>
        <v>10.375</v>
      </c>
      <c r="U941" s="8">
        <f t="shared" si="148"/>
        <v>10.508333333333335</v>
      </c>
      <c r="V941" s="8">
        <f t="shared" si="149"/>
        <v>10.475000000000001</v>
      </c>
    </row>
    <row r="942" spans="1:22" ht="13.5" x14ac:dyDescent="0.25">
      <c r="A942" s="3">
        <f>RSI!A942</f>
        <v>43377</v>
      </c>
      <c r="B942" s="2">
        <f>RSI!B942</f>
        <v>6.94</v>
      </c>
      <c r="C942" s="2">
        <f>RSI!I942</f>
        <v>50.356573062791455</v>
      </c>
      <c r="D942" s="2">
        <f>MACD!E942</f>
        <v>1.2498558555174455E-2</v>
      </c>
      <c r="E942" s="2">
        <f>MACD!F942</f>
        <v>-3.6966780614916838E-3</v>
      </c>
      <c r="F942" s="2">
        <f>'Moving Avg'!D942</f>
        <v>6.9460000000000006</v>
      </c>
      <c r="G942" s="2">
        <f>'Moving Avg'!F942</f>
        <v>6.9595000000000002</v>
      </c>
      <c r="H942" s="2">
        <f>'Moving Avg'!G942</f>
        <v>6.913199999999998</v>
      </c>
      <c r="I942" s="2">
        <f>'Moving Avg'!H942</f>
        <v>6.9659000000000084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  <c r="M942" s="8">
        <f t="shared" si="140"/>
        <v>25</v>
      </c>
      <c r="N942" s="8">
        <f t="shared" si="141"/>
        <v>0</v>
      </c>
      <c r="O942" s="8">
        <f t="shared" si="142"/>
        <v>0</v>
      </c>
      <c r="P942" s="8">
        <f t="shared" si="143"/>
        <v>16.5</v>
      </c>
      <c r="Q942" s="9">
        <f t="shared" si="144"/>
        <v>11.225</v>
      </c>
      <c r="R942" s="9">
        <f t="shared" si="145"/>
        <v>9.125</v>
      </c>
      <c r="S942" s="9">
        <f t="shared" si="146"/>
        <v>11.175000000000001</v>
      </c>
      <c r="T942" s="9">
        <f t="shared" si="147"/>
        <v>10.375</v>
      </c>
      <c r="U942" s="8">
        <f t="shared" si="148"/>
        <v>10.508333333333335</v>
      </c>
      <c r="V942" s="8">
        <f t="shared" si="149"/>
        <v>10.475000000000001</v>
      </c>
    </row>
    <row r="943" spans="1:22" ht="13.5" x14ac:dyDescent="0.25">
      <c r="A943" s="3">
        <f>RSI!A943</f>
        <v>43378</v>
      </c>
      <c r="B943" s="2">
        <f>RSI!B943</f>
        <v>6.94</v>
      </c>
      <c r="C943" s="2">
        <f>RSI!I943</f>
        <v>50.356573062791455</v>
      </c>
      <c r="D943" s="2">
        <f>MACD!E943</f>
        <v>1.2153739460127433E-2</v>
      </c>
      <c r="E943" s="2">
        <f>MACD!F943</f>
        <v>-5.2659455716786048E-4</v>
      </c>
      <c r="F943" s="2">
        <f>'Moving Avg'!D943</f>
        <v>6.944</v>
      </c>
      <c r="G943" s="2">
        <f>'Moving Avg'!F943</f>
        <v>6.9650000000000007</v>
      </c>
      <c r="H943" s="2">
        <f>'Moving Avg'!G943</f>
        <v>6.9149999999999974</v>
      </c>
      <c r="I943" s="2">
        <f>'Moving Avg'!H943</f>
        <v>6.9656000000000082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0"/>
        <v>25</v>
      </c>
      <c r="N943" s="8">
        <f t="shared" si="141"/>
        <v>0</v>
      </c>
      <c r="O943" s="8">
        <f t="shared" si="142"/>
        <v>0</v>
      </c>
      <c r="P943" s="8">
        <f t="shared" si="143"/>
        <v>16.5</v>
      </c>
      <c r="Q943" s="9">
        <f t="shared" si="144"/>
        <v>11.225</v>
      </c>
      <c r="R943" s="9">
        <f t="shared" si="145"/>
        <v>9.125</v>
      </c>
      <c r="S943" s="9">
        <f t="shared" si="146"/>
        <v>11.175000000000001</v>
      </c>
      <c r="T943" s="9">
        <f t="shared" si="147"/>
        <v>10.375</v>
      </c>
      <c r="U943" s="8">
        <f t="shared" si="148"/>
        <v>10.508333333333335</v>
      </c>
      <c r="V943" s="8">
        <f t="shared" si="149"/>
        <v>10.475000000000001</v>
      </c>
    </row>
    <row r="944" spans="1:22" ht="13.5" x14ac:dyDescent="0.25">
      <c r="A944" s="3">
        <f>RSI!A944</f>
        <v>43381</v>
      </c>
      <c r="B944" s="2">
        <f>RSI!B944</f>
        <v>6.94</v>
      </c>
      <c r="C944" s="2">
        <f>RSI!I944</f>
        <v>50.356573062791455</v>
      </c>
      <c r="D944" s="2">
        <f>MACD!E944</f>
        <v>1.3397499548507774E-2</v>
      </c>
      <c r="E944" s="2">
        <f>MACD!F944</f>
        <v>2.2582242639672665E-3</v>
      </c>
      <c r="F944" s="2">
        <f>'Moving Avg'!D944</f>
        <v>6.9420000000000002</v>
      </c>
      <c r="G944" s="2">
        <f>'Moving Avg'!F944</f>
        <v>6.9620000000000006</v>
      </c>
      <c r="H944" s="2">
        <f>'Moving Avg'!G944</f>
        <v>6.9167999999999985</v>
      </c>
      <c r="I944" s="2">
        <f>'Moving Avg'!H944</f>
        <v>6.9654000000000096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0</v>
      </c>
      <c r="O944" s="8">
        <f t="shared" si="142"/>
        <v>0</v>
      </c>
      <c r="P944" s="8">
        <f t="shared" si="143"/>
        <v>16.5</v>
      </c>
      <c r="Q944" s="9">
        <f t="shared" si="144"/>
        <v>11.225</v>
      </c>
      <c r="R944" s="9">
        <f t="shared" si="145"/>
        <v>9.125</v>
      </c>
      <c r="S944" s="9">
        <f t="shared" si="146"/>
        <v>11.175000000000001</v>
      </c>
      <c r="T944" s="9">
        <f t="shared" si="147"/>
        <v>10.375</v>
      </c>
      <c r="U944" s="8">
        <f t="shared" si="148"/>
        <v>10.508333333333335</v>
      </c>
      <c r="V944" s="8">
        <f t="shared" si="149"/>
        <v>10.475000000000001</v>
      </c>
    </row>
    <row r="945" spans="1:22" ht="13.5" x14ac:dyDescent="0.25">
      <c r="A945" s="3">
        <f>RSI!A945</f>
        <v>43382</v>
      </c>
      <c r="B945" s="2">
        <f>RSI!B945</f>
        <v>6.94</v>
      </c>
      <c r="C945" s="2">
        <f>RSI!I945</f>
        <v>50.356573062791455</v>
      </c>
      <c r="D945" s="2">
        <f>MACD!E945</f>
        <v>1.4447197628594921E-2</v>
      </c>
      <c r="E945" s="2">
        <f>MACD!F945</f>
        <v>4.6960189368927974E-3</v>
      </c>
      <c r="F945" s="2">
        <f>'Moving Avg'!D945</f>
        <v>6.94</v>
      </c>
      <c r="G945" s="2">
        <f>'Moving Avg'!F945</f>
        <v>6.9590000000000005</v>
      </c>
      <c r="H945" s="2">
        <f>'Moving Avg'!G945</f>
        <v>6.9179999999999975</v>
      </c>
      <c r="I945" s="2">
        <f>'Moving Avg'!H945</f>
        <v>6.96520000000001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0"/>
        <v>25</v>
      </c>
      <c r="N945" s="8">
        <f t="shared" si="141"/>
        <v>0</v>
      </c>
      <c r="O945" s="8">
        <f t="shared" si="142"/>
        <v>0</v>
      </c>
      <c r="P945" s="8">
        <f t="shared" si="143"/>
        <v>16.5</v>
      </c>
      <c r="Q945" s="9">
        <f t="shared" si="144"/>
        <v>11.225</v>
      </c>
      <c r="R945" s="9">
        <f t="shared" si="145"/>
        <v>9.125</v>
      </c>
      <c r="S945" s="9">
        <f t="shared" si="146"/>
        <v>11.175000000000001</v>
      </c>
      <c r="T945" s="9">
        <f t="shared" si="147"/>
        <v>10.375</v>
      </c>
      <c r="U945" s="8">
        <f t="shared" si="148"/>
        <v>10.508333333333335</v>
      </c>
      <c r="V945" s="8">
        <f t="shared" si="149"/>
        <v>10.475000000000001</v>
      </c>
    </row>
    <row r="946" spans="1:22" ht="13.5" x14ac:dyDescent="0.25">
      <c r="A946" s="3">
        <f>RSI!A946</f>
        <v>43383</v>
      </c>
      <c r="B946" s="2">
        <f>RSI!B946</f>
        <v>6.94</v>
      </c>
      <c r="C946" s="2">
        <f>RSI!I946</f>
        <v>50.356573062791455</v>
      </c>
      <c r="D946" s="2">
        <f>MACD!E946</f>
        <v>1.5332890453408687E-2</v>
      </c>
      <c r="E946" s="2">
        <f>MACD!F946</f>
        <v>6.8233932401959756E-3</v>
      </c>
      <c r="F946" s="2">
        <f>'Moving Avg'!D946</f>
        <v>6.94</v>
      </c>
      <c r="G946" s="2">
        <f>'Moving Avg'!F946</f>
        <v>6.956500000000001</v>
      </c>
      <c r="H946" s="2">
        <f>'Moving Avg'!G946</f>
        <v>6.9191999999999974</v>
      </c>
      <c r="I946" s="2">
        <f>'Moving Avg'!H946</f>
        <v>6.9650000000000114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  <c r="M946" s="8">
        <f t="shared" si="140"/>
        <v>25</v>
      </c>
      <c r="N946" s="8">
        <f t="shared" si="141"/>
        <v>0</v>
      </c>
      <c r="O946" s="8">
        <f t="shared" si="142"/>
        <v>0</v>
      </c>
      <c r="P946" s="8">
        <f t="shared" si="143"/>
        <v>33</v>
      </c>
      <c r="Q946" s="9">
        <f t="shared" si="144"/>
        <v>13.7</v>
      </c>
      <c r="R946" s="9">
        <f t="shared" si="145"/>
        <v>13.25</v>
      </c>
      <c r="S946" s="9">
        <f t="shared" si="146"/>
        <v>18.600000000000001</v>
      </c>
      <c r="T946" s="9">
        <f t="shared" si="147"/>
        <v>14.5</v>
      </c>
      <c r="U946" s="8">
        <f t="shared" si="148"/>
        <v>15.183333333333332</v>
      </c>
      <c r="V946" s="8">
        <f t="shared" si="149"/>
        <v>15.012499999999999</v>
      </c>
    </row>
    <row r="947" spans="1:22" ht="13.5" x14ac:dyDescent="0.25">
      <c r="A947" s="3">
        <f>RSI!A947</f>
        <v>43384</v>
      </c>
      <c r="B947" s="2">
        <f>RSI!B947</f>
        <v>6.94</v>
      </c>
      <c r="C947" s="2">
        <f>RSI!I947</f>
        <v>50.356573062791455</v>
      </c>
      <c r="D947" s="2">
        <f>MACD!E947</f>
        <v>1.4541534228365904E-2</v>
      </c>
      <c r="E947" s="2">
        <f>MACD!F947</f>
        <v>8.367021437829962E-3</v>
      </c>
      <c r="F947" s="2">
        <f>'Moving Avg'!D947</f>
        <v>6.94</v>
      </c>
      <c r="G947" s="2">
        <f>'Moving Avg'!F947</f>
        <v>6.9540000000000006</v>
      </c>
      <c r="H947" s="2">
        <f>'Moving Avg'!G947</f>
        <v>6.9203999999999981</v>
      </c>
      <c r="I947" s="2">
        <f>'Moving Avg'!H947</f>
        <v>6.9647500000000129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  <c r="M947" s="8">
        <f t="shared" si="140"/>
        <v>25</v>
      </c>
      <c r="N947" s="8">
        <f t="shared" si="141"/>
        <v>0</v>
      </c>
      <c r="O947" s="8">
        <f t="shared" si="142"/>
        <v>0</v>
      </c>
      <c r="P947" s="8">
        <f t="shared" si="143"/>
        <v>33</v>
      </c>
      <c r="Q947" s="9">
        <f t="shared" si="144"/>
        <v>13.7</v>
      </c>
      <c r="R947" s="9">
        <f t="shared" si="145"/>
        <v>13.25</v>
      </c>
      <c r="S947" s="9">
        <f t="shared" si="146"/>
        <v>18.600000000000001</v>
      </c>
      <c r="T947" s="9">
        <f t="shared" si="147"/>
        <v>14.5</v>
      </c>
      <c r="U947" s="8">
        <f t="shared" si="148"/>
        <v>15.183333333333332</v>
      </c>
      <c r="V947" s="8">
        <f t="shared" si="149"/>
        <v>15.012499999999999</v>
      </c>
    </row>
    <row r="948" spans="1:22" ht="13.5" x14ac:dyDescent="0.25">
      <c r="A948" s="3">
        <f>RSI!A948</f>
        <v>43385</v>
      </c>
      <c r="B948" s="2">
        <f>RSI!B948</f>
        <v>6.94</v>
      </c>
      <c r="C948" s="2">
        <f>RSI!I948</f>
        <v>50.356573062791455</v>
      </c>
      <c r="D948" s="2">
        <f>MACD!E948</f>
        <v>1.386977041412063E-2</v>
      </c>
      <c r="E948" s="2">
        <f>MACD!F948</f>
        <v>9.4675712330880967E-3</v>
      </c>
      <c r="F948" s="2">
        <f>'Moving Avg'!D948</f>
        <v>6.94</v>
      </c>
      <c r="G948" s="2">
        <f>'Moving Avg'!F948</f>
        <v>6.9515000000000002</v>
      </c>
      <c r="H948" s="2">
        <f>'Moving Avg'!G948</f>
        <v>6.9215999999999989</v>
      </c>
      <c r="I948" s="2">
        <f>'Moving Avg'!H948</f>
        <v>6.9645500000000133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  <c r="M948" s="8">
        <f t="shared" si="140"/>
        <v>25</v>
      </c>
      <c r="N948" s="8">
        <f t="shared" si="141"/>
        <v>0</v>
      </c>
      <c r="O948" s="8">
        <f t="shared" si="142"/>
        <v>0</v>
      </c>
      <c r="P948" s="8">
        <f t="shared" si="143"/>
        <v>33</v>
      </c>
      <c r="Q948" s="9">
        <f t="shared" si="144"/>
        <v>13.7</v>
      </c>
      <c r="R948" s="9">
        <f t="shared" si="145"/>
        <v>13.25</v>
      </c>
      <c r="S948" s="9">
        <f t="shared" si="146"/>
        <v>18.600000000000001</v>
      </c>
      <c r="T948" s="9">
        <f t="shared" si="147"/>
        <v>14.5</v>
      </c>
      <c r="U948" s="8">
        <f t="shared" si="148"/>
        <v>15.183333333333332</v>
      </c>
      <c r="V948" s="8">
        <f t="shared" si="149"/>
        <v>15.012499999999999</v>
      </c>
    </row>
    <row r="949" spans="1:22" ht="13.5" x14ac:dyDescent="0.25">
      <c r="A949" s="3">
        <f>RSI!A949</f>
        <v>43389</v>
      </c>
      <c r="B949" s="2">
        <f>RSI!B949</f>
        <v>6.93</v>
      </c>
      <c r="C949" s="2">
        <f>RSI!I949</f>
        <v>46.203506328555179</v>
      </c>
      <c r="D949" s="2">
        <f>MACD!E949</f>
        <v>1.4040100526444554E-2</v>
      </c>
      <c r="E949" s="2">
        <f>MACD!F949</f>
        <v>1.0382077091759388E-2</v>
      </c>
      <c r="F949" s="2">
        <f>'Moving Avg'!D949</f>
        <v>6.9379999999999997</v>
      </c>
      <c r="G949" s="2">
        <f>'Moving Avg'!F949</f>
        <v>6.9489999999999998</v>
      </c>
      <c r="H949" s="2">
        <f>'Moving Avg'!G949</f>
        <v>6.9226000000000001</v>
      </c>
      <c r="I949" s="2">
        <f>'Moving Avg'!H949</f>
        <v>6.9638000000000124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25</v>
      </c>
      <c r="N949" s="8">
        <f t="shared" si="141"/>
        <v>0</v>
      </c>
      <c r="O949" s="8">
        <f t="shared" si="142"/>
        <v>0</v>
      </c>
      <c r="P949" s="8">
        <f t="shared" si="143"/>
        <v>16.5</v>
      </c>
      <c r="Q949" s="9">
        <f t="shared" si="144"/>
        <v>11.225</v>
      </c>
      <c r="R949" s="9">
        <f t="shared" si="145"/>
        <v>9.125</v>
      </c>
      <c r="S949" s="9">
        <f t="shared" si="146"/>
        <v>11.175000000000001</v>
      </c>
      <c r="T949" s="9">
        <f t="shared" si="147"/>
        <v>10.375</v>
      </c>
      <c r="U949" s="8">
        <f t="shared" si="148"/>
        <v>10.508333333333335</v>
      </c>
      <c r="V949" s="8">
        <f t="shared" si="149"/>
        <v>10.475000000000001</v>
      </c>
    </row>
    <row r="950" spans="1:22" ht="13.5" x14ac:dyDescent="0.25">
      <c r="A950" s="3">
        <f>RSI!A950</f>
        <v>43390</v>
      </c>
      <c r="B950" s="2">
        <f>RSI!B950</f>
        <v>6.85</v>
      </c>
      <c r="C950" s="2">
        <f>RSI!I950</f>
        <v>27.011093438934438</v>
      </c>
      <c r="D950" s="2">
        <f>MACD!E950</f>
        <v>2.0167395052894221E-2</v>
      </c>
      <c r="E950" s="2">
        <f>MACD!F950</f>
        <v>1.2339140683986356E-2</v>
      </c>
      <c r="F950" s="2">
        <f>'Moving Avg'!D950</f>
        <v>6.92</v>
      </c>
      <c r="G950" s="2">
        <f>'Moving Avg'!F950</f>
        <v>6.9424999999999999</v>
      </c>
      <c r="H950" s="2">
        <f>'Moving Avg'!G950</f>
        <v>6.9220000000000006</v>
      </c>
      <c r="I950" s="2">
        <f>'Moving Avg'!H950</f>
        <v>6.9630500000000124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0"/>
        <v>50</v>
      </c>
      <c r="N950" s="8">
        <f t="shared" si="141"/>
        <v>0</v>
      </c>
      <c r="O950" s="8">
        <f t="shared" si="142"/>
        <v>0</v>
      </c>
      <c r="P950" s="8">
        <f t="shared" si="143"/>
        <v>16.5</v>
      </c>
      <c r="Q950" s="9">
        <f t="shared" si="144"/>
        <v>19.975000000000001</v>
      </c>
      <c r="R950" s="9">
        <f t="shared" si="145"/>
        <v>14.125</v>
      </c>
      <c r="S950" s="9">
        <f t="shared" si="146"/>
        <v>14.925000000000001</v>
      </c>
      <c r="T950" s="9">
        <f t="shared" si="147"/>
        <v>16.625</v>
      </c>
      <c r="U950" s="8">
        <f t="shared" si="148"/>
        <v>16.341666666666669</v>
      </c>
      <c r="V950" s="8">
        <f t="shared" si="149"/>
        <v>16.412500000000001</v>
      </c>
    </row>
    <row r="951" spans="1:22" ht="13.5" x14ac:dyDescent="0.25">
      <c r="A951" s="3">
        <f>RSI!A951</f>
        <v>43391</v>
      </c>
      <c r="B951" s="2">
        <f>RSI!B951</f>
        <v>6.85</v>
      </c>
      <c r="C951" s="2">
        <f>RSI!I951</f>
        <v>27.011093438934438</v>
      </c>
      <c r="D951" s="2">
        <f>MACD!E951</f>
        <v>2.433929366987897E-2</v>
      </c>
      <c r="E951" s="2">
        <f>MACD!F951</f>
        <v>1.473917128116488E-2</v>
      </c>
      <c r="F951" s="2">
        <f>'Moving Avg'!D951</f>
        <v>6.902000000000001</v>
      </c>
      <c r="G951" s="2">
        <f>'Moving Avg'!F951</f>
        <v>6.9364999999999997</v>
      </c>
      <c r="H951" s="2">
        <f>'Moving Avg'!G951</f>
        <v>6.9240000000000013</v>
      </c>
      <c r="I951" s="2">
        <f>'Moving Avg'!H951</f>
        <v>6.9615000000000098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50</v>
      </c>
      <c r="N951" s="8">
        <f t="shared" si="141"/>
        <v>0</v>
      </c>
      <c r="O951" s="8">
        <f t="shared" si="142"/>
        <v>0</v>
      </c>
      <c r="P951" s="8">
        <f t="shared" si="143"/>
        <v>16.5</v>
      </c>
      <c r="Q951" s="9">
        <f t="shared" si="144"/>
        <v>19.975000000000001</v>
      </c>
      <c r="R951" s="9">
        <f t="shared" si="145"/>
        <v>14.125</v>
      </c>
      <c r="S951" s="9">
        <f t="shared" si="146"/>
        <v>14.925000000000001</v>
      </c>
      <c r="T951" s="9">
        <f t="shared" si="147"/>
        <v>16.625</v>
      </c>
      <c r="U951" s="8">
        <f t="shared" si="148"/>
        <v>16.341666666666669</v>
      </c>
      <c r="V951" s="8">
        <f t="shared" si="149"/>
        <v>16.412500000000001</v>
      </c>
    </row>
    <row r="952" spans="1:22" ht="13.5" x14ac:dyDescent="0.25">
      <c r="A952" s="3">
        <f>RSI!A952</f>
        <v>43392</v>
      </c>
      <c r="B952" s="2">
        <f>RSI!B952</f>
        <v>6.8</v>
      </c>
      <c r="C952" s="2">
        <f>RSI!I952</f>
        <v>20.760272291985558</v>
      </c>
      <c r="D952" s="2">
        <f>MACD!E952</f>
        <v>3.2059849068715174E-2</v>
      </c>
      <c r="E952" s="2">
        <f>MACD!F952</f>
        <v>1.8203306838674937E-2</v>
      </c>
      <c r="F952" s="2">
        <f>'Moving Avg'!D952</f>
        <v>6.8739999999999997</v>
      </c>
      <c r="G952" s="2">
        <f>'Moving Avg'!F952</f>
        <v>6.9289999999999994</v>
      </c>
      <c r="H952" s="2">
        <f>'Moving Avg'!G952</f>
        <v>6.9212000000000016</v>
      </c>
      <c r="I952" s="2">
        <f>'Moving Avg'!H952</f>
        <v>6.9599000000000091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50</v>
      </c>
      <c r="N952" s="8">
        <f t="shared" si="141"/>
        <v>0</v>
      </c>
      <c r="O952" s="8">
        <f t="shared" si="142"/>
        <v>0</v>
      </c>
      <c r="P952" s="8">
        <f t="shared" si="143"/>
        <v>16.5</v>
      </c>
      <c r="Q952" s="9">
        <f t="shared" si="144"/>
        <v>19.975000000000001</v>
      </c>
      <c r="R952" s="9">
        <f t="shared" si="145"/>
        <v>14.125</v>
      </c>
      <c r="S952" s="9">
        <f t="shared" si="146"/>
        <v>14.925000000000001</v>
      </c>
      <c r="T952" s="9">
        <f t="shared" si="147"/>
        <v>16.625</v>
      </c>
      <c r="U952" s="8">
        <f t="shared" si="148"/>
        <v>16.341666666666669</v>
      </c>
      <c r="V952" s="8">
        <f t="shared" si="149"/>
        <v>16.412500000000001</v>
      </c>
    </row>
    <row r="953" spans="1:22" ht="13.5" x14ac:dyDescent="0.25">
      <c r="A953" s="3">
        <f>RSI!A953</f>
        <v>43395</v>
      </c>
      <c r="B953" s="2">
        <f>RSI!B953</f>
        <v>6.8</v>
      </c>
      <c r="C953" s="2">
        <f>RSI!I953</f>
        <v>20.760272291985558</v>
      </c>
      <c r="D953" s="2">
        <f>MACD!E953</f>
        <v>3.9338804448786568E-2</v>
      </c>
      <c r="E953" s="2">
        <f>MACD!F953</f>
        <v>2.2430406360697264E-2</v>
      </c>
      <c r="F953" s="2">
        <f>'Moving Avg'!D953</f>
        <v>6.8459999999999992</v>
      </c>
      <c r="G953" s="2">
        <f>'Moving Avg'!F953</f>
        <v>6.9215</v>
      </c>
      <c r="H953" s="2">
        <f>'Moving Avg'!G953</f>
        <v>6.9184000000000001</v>
      </c>
      <c r="I953" s="2">
        <f>'Moving Avg'!H953</f>
        <v>6.9572500000000081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50</v>
      </c>
      <c r="N953" s="8">
        <f t="shared" si="141"/>
        <v>0</v>
      </c>
      <c r="O953" s="8">
        <f t="shared" si="142"/>
        <v>0</v>
      </c>
      <c r="P953" s="8">
        <f t="shared" si="143"/>
        <v>16.5</v>
      </c>
      <c r="Q953" s="9">
        <f t="shared" si="144"/>
        <v>19.975000000000001</v>
      </c>
      <c r="R953" s="9">
        <f t="shared" si="145"/>
        <v>14.125</v>
      </c>
      <c r="S953" s="9">
        <f t="shared" si="146"/>
        <v>14.925000000000001</v>
      </c>
      <c r="T953" s="9">
        <f t="shared" si="147"/>
        <v>16.625</v>
      </c>
      <c r="U953" s="8">
        <f t="shared" si="148"/>
        <v>16.341666666666669</v>
      </c>
      <c r="V953" s="8">
        <f t="shared" si="149"/>
        <v>16.412500000000001</v>
      </c>
    </row>
    <row r="954" spans="1:22" ht="13.5" x14ac:dyDescent="0.25">
      <c r="A954" s="3">
        <f>RSI!A954</f>
        <v>43396</v>
      </c>
      <c r="B954" s="2">
        <f>RSI!B954</f>
        <v>6.8</v>
      </c>
      <c r="C954" s="2">
        <f>RSI!I954</f>
        <v>20.760272291985558</v>
      </c>
      <c r="D954" s="2">
        <f>MACD!E954</f>
        <v>4.6188825849711179E-2</v>
      </c>
      <c r="E954" s="2">
        <f>MACD!F954</f>
        <v>2.7182090258500047E-2</v>
      </c>
      <c r="F954" s="2">
        <f>'Moving Avg'!D954</f>
        <v>6.82</v>
      </c>
      <c r="G954" s="2">
        <f>'Moving Avg'!F954</f>
        <v>6.9134999999999991</v>
      </c>
      <c r="H954" s="2">
        <f>'Moving Avg'!G954</f>
        <v>6.9156000000000004</v>
      </c>
      <c r="I954" s="2">
        <f>'Moving Avg'!H954</f>
        <v>6.9541000000000075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50</v>
      </c>
      <c r="N954" s="8">
        <f t="shared" si="141"/>
        <v>0</v>
      </c>
      <c r="O954" s="8">
        <f t="shared" si="142"/>
        <v>0</v>
      </c>
      <c r="P954" s="8">
        <f t="shared" si="143"/>
        <v>16.5</v>
      </c>
      <c r="Q954" s="9">
        <f t="shared" si="144"/>
        <v>19.975000000000001</v>
      </c>
      <c r="R954" s="9">
        <f t="shared" si="145"/>
        <v>14.125</v>
      </c>
      <c r="S954" s="9">
        <f t="shared" si="146"/>
        <v>14.925000000000001</v>
      </c>
      <c r="T954" s="9">
        <f t="shared" si="147"/>
        <v>16.625</v>
      </c>
      <c r="U954" s="8">
        <f t="shared" si="148"/>
        <v>16.341666666666669</v>
      </c>
      <c r="V954" s="8">
        <f t="shared" si="149"/>
        <v>16.412500000000001</v>
      </c>
    </row>
    <row r="955" spans="1:22" ht="13.5" x14ac:dyDescent="0.25">
      <c r="A955" s="3">
        <f>RSI!A955</f>
        <v>43397</v>
      </c>
      <c r="B955" s="2">
        <f>RSI!B955</f>
        <v>6.7</v>
      </c>
      <c r="C955" s="2">
        <f>RSI!I955</f>
        <v>13.155498917294665</v>
      </c>
      <c r="D955" s="2">
        <f>MACD!E955</f>
        <v>6.0032132350723799E-2</v>
      </c>
      <c r="E955" s="2">
        <f>MACD!F955</f>
        <v>3.37520986769448E-2</v>
      </c>
      <c r="F955" s="2">
        <f>'Moving Avg'!D955</f>
        <v>6.7900000000000009</v>
      </c>
      <c r="G955" s="2">
        <f>'Moving Avg'!F955</f>
        <v>6.9004999999999983</v>
      </c>
      <c r="H955" s="2">
        <f>'Moving Avg'!G955</f>
        <v>6.9110000000000005</v>
      </c>
      <c r="I955" s="2">
        <f>'Moving Avg'!H955</f>
        <v>6.9505500000000078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50</v>
      </c>
      <c r="N955" s="8">
        <f t="shared" si="141"/>
        <v>0</v>
      </c>
      <c r="O955" s="8">
        <f t="shared" si="142"/>
        <v>0</v>
      </c>
      <c r="P955" s="8">
        <f t="shared" si="143"/>
        <v>16.5</v>
      </c>
      <c r="Q955" s="9">
        <f t="shared" si="144"/>
        <v>19.975000000000001</v>
      </c>
      <c r="R955" s="9">
        <f t="shared" si="145"/>
        <v>14.125</v>
      </c>
      <c r="S955" s="9">
        <f t="shared" si="146"/>
        <v>14.925000000000001</v>
      </c>
      <c r="T955" s="9">
        <f t="shared" si="147"/>
        <v>16.625</v>
      </c>
      <c r="U955" s="8">
        <f t="shared" si="148"/>
        <v>16.341666666666669</v>
      </c>
      <c r="V955" s="8">
        <f t="shared" si="149"/>
        <v>16.412500000000001</v>
      </c>
    </row>
    <row r="956" spans="1:22" ht="13.5" x14ac:dyDescent="0.25">
      <c r="A956" s="3">
        <f>RSI!A956</f>
        <v>43398</v>
      </c>
      <c r="B956" s="2">
        <f>RSI!B956</f>
        <v>6.78</v>
      </c>
      <c r="C956" s="2">
        <f>RSI!I956</f>
        <v>33.98834198765816</v>
      </c>
      <c r="D956" s="2">
        <f>MACD!E956</f>
        <v>6.7003017702220724E-2</v>
      </c>
      <c r="E956" s="2">
        <f>MACD!F956</f>
        <v>4.0402282481999986E-2</v>
      </c>
      <c r="F956" s="2">
        <f>'Moving Avg'!D956</f>
        <v>6.7759999999999989</v>
      </c>
      <c r="G956" s="2">
        <f>'Moving Avg'!F956</f>
        <v>6.8914999999999988</v>
      </c>
      <c r="H956" s="2">
        <f>'Moving Avg'!G956</f>
        <v>6.9079999999999995</v>
      </c>
      <c r="I956" s="2">
        <f>'Moving Avg'!H956</f>
        <v>6.9485000000000072</v>
      </c>
      <c r="J956" s="6" t="str">
        <f>OBV!F956</f>
        <v>BULLISH</v>
      </c>
      <c r="K956" s="6" t="str">
        <f>OBV!G956</f>
        <v>NEUTRAL</v>
      </c>
      <c r="L956" s="6" t="str">
        <f>OBV!H956</f>
        <v>BULLISH DIVERGENCE</v>
      </c>
      <c r="M956" s="8">
        <f t="shared" si="140"/>
        <v>25</v>
      </c>
      <c r="N956" s="8">
        <f t="shared" si="141"/>
        <v>0</v>
      </c>
      <c r="O956" s="8">
        <f t="shared" si="142"/>
        <v>0</v>
      </c>
      <c r="P956" s="8">
        <f t="shared" si="143"/>
        <v>66.5</v>
      </c>
      <c r="Q956" s="9">
        <f t="shared" si="144"/>
        <v>18.725000000000001</v>
      </c>
      <c r="R956" s="9">
        <f t="shared" si="145"/>
        <v>21.625</v>
      </c>
      <c r="S956" s="9">
        <f t="shared" si="146"/>
        <v>33.674999999999997</v>
      </c>
      <c r="T956" s="9">
        <f t="shared" si="147"/>
        <v>22.875</v>
      </c>
      <c r="U956" s="8">
        <f t="shared" si="148"/>
        <v>24.675000000000001</v>
      </c>
      <c r="V956" s="8">
        <f t="shared" si="149"/>
        <v>24.225000000000001</v>
      </c>
    </row>
    <row r="957" spans="1:22" ht="13.5" x14ac:dyDescent="0.25">
      <c r="A957" s="3">
        <f>RSI!A957</f>
        <v>43399</v>
      </c>
      <c r="B957" s="2">
        <f>RSI!B957</f>
        <v>6.78</v>
      </c>
      <c r="C957" s="2">
        <f>RSI!I957</f>
        <v>33.98834198765816</v>
      </c>
      <c r="D957" s="2">
        <f>MACD!E957</f>
        <v>7.3524332234564227E-2</v>
      </c>
      <c r="E957" s="2">
        <f>MACD!F957</f>
        <v>4.7026692432512833E-2</v>
      </c>
      <c r="F957" s="2">
        <f>'Moving Avg'!D957</f>
        <v>6.7720000000000002</v>
      </c>
      <c r="G957" s="2">
        <f>'Moving Avg'!F957</f>
        <v>6.8829999999999982</v>
      </c>
      <c r="H957" s="2">
        <f>'Moving Avg'!G957</f>
        <v>6.9051999999999989</v>
      </c>
      <c r="I957" s="2">
        <f>'Moving Avg'!H957</f>
        <v>6.9465000000000066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  <c r="M957" s="8">
        <f t="shared" si="140"/>
        <v>25</v>
      </c>
      <c r="N957" s="8">
        <f t="shared" si="141"/>
        <v>0</v>
      </c>
      <c r="O957" s="8">
        <f t="shared" si="142"/>
        <v>0</v>
      </c>
      <c r="P957" s="8">
        <f t="shared" si="143"/>
        <v>66.5</v>
      </c>
      <c r="Q957" s="9">
        <f t="shared" si="144"/>
        <v>18.725000000000001</v>
      </c>
      <c r="R957" s="9">
        <f t="shared" si="145"/>
        <v>21.625</v>
      </c>
      <c r="S957" s="9">
        <f t="shared" si="146"/>
        <v>33.674999999999997</v>
      </c>
      <c r="T957" s="9">
        <f t="shared" si="147"/>
        <v>22.875</v>
      </c>
      <c r="U957" s="8">
        <f t="shared" si="148"/>
        <v>24.675000000000001</v>
      </c>
      <c r="V957" s="8">
        <f t="shared" si="149"/>
        <v>24.225000000000001</v>
      </c>
    </row>
    <row r="958" spans="1:22" ht="13.5" x14ac:dyDescent="0.25">
      <c r="A958" s="3">
        <f>RSI!A958</f>
        <v>43402</v>
      </c>
      <c r="B958" s="2">
        <f>RSI!B958</f>
        <v>6.78</v>
      </c>
      <c r="C958" s="2">
        <f>RSI!I958</f>
        <v>33.98834198765816</v>
      </c>
      <c r="D958" s="2">
        <f>MACD!E958</f>
        <v>7.9619101942417281E-2</v>
      </c>
      <c r="E958" s="2">
        <f>MACD!F958</f>
        <v>5.3545174334493725E-2</v>
      </c>
      <c r="F958" s="2">
        <f>'Moving Avg'!D958</f>
        <v>6.7680000000000007</v>
      </c>
      <c r="G958" s="2">
        <f>'Moving Avg'!F958</f>
        <v>6.8744999999999994</v>
      </c>
      <c r="H958" s="2">
        <f>'Moving Avg'!G958</f>
        <v>6.9023999999999974</v>
      </c>
      <c r="I958" s="2">
        <f>'Moving Avg'!H958</f>
        <v>6.9434500000000057</v>
      </c>
      <c r="J958" s="6" t="str">
        <f>OBV!F958</f>
        <v>BULLISH</v>
      </c>
      <c r="K958" s="6" t="str">
        <f>OBV!G958</f>
        <v>NEUTRAL</v>
      </c>
      <c r="L958" s="6" t="str">
        <f>OBV!H958</f>
        <v>BULLISH DIVERGENCE</v>
      </c>
      <c r="M958" s="8">
        <f t="shared" si="140"/>
        <v>25</v>
      </c>
      <c r="N958" s="8">
        <f t="shared" si="141"/>
        <v>0</v>
      </c>
      <c r="O958" s="8">
        <f t="shared" si="142"/>
        <v>0</v>
      </c>
      <c r="P958" s="8">
        <f t="shared" si="143"/>
        <v>66.5</v>
      </c>
      <c r="Q958" s="9">
        <f t="shared" si="144"/>
        <v>18.725000000000001</v>
      </c>
      <c r="R958" s="9">
        <f t="shared" si="145"/>
        <v>21.625</v>
      </c>
      <c r="S958" s="9">
        <f t="shared" si="146"/>
        <v>33.674999999999997</v>
      </c>
      <c r="T958" s="9">
        <f t="shared" si="147"/>
        <v>22.875</v>
      </c>
      <c r="U958" s="8">
        <f t="shared" si="148"/>
        <v>24.675000000000001</v>
      </c>
      <c r="V958" s="8">
        <f t="shared" si="149"/>
        <v>24.225000000000001</v>
      </c>
    </row>
    <row r="959" spans="1:22" ht="13.5" x14ac:dyDescent="0.25">
      <c r="A959" s="3">
        <f>RSI!A959</f>
        <v>43403</v>
      </c>
      <c r="B959" s="2">
        <f>RSI!B959</f>
        <v>6.79</v>
      </c>
      <c r="C959" s="2">
        <f>RSI!I959</f>
        <v>36.371336711059882</v>
      </c>
      <c r="D959" s="2">
        <f>MACD!E959</f>
        <v>8.3031025765465394E-2</v>
      </c>
      <c r="E959" s="2">
        <f>MACD!F959</f>
        <v>5.9442344620688065E-2</v>
      </c>
      <c r="F959" s="2">
        <f>'Moving Avg'!D959</f>
        <v>6.7660000000000009</v>
      </c>
      <c r="G959" s="2">
        <f>'Moving Avg'!F959</f>
        <v>6.8664999999999976</v>
      </c>
      <c r="H959" s="2">
        <f>'Moving Avg'!G959</f>
        <v>6.899799999999999</v>
      </c>
      <c r="I959" s="2">
        <f>'Moving Avg'!H959</f>
        <v>6.9408000000000047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0"/>
        <v>25</v>
      </c>
      <c r="N959" s="8">
        <f t="shared" si="141"/>
        <v>0</v>
      </c>
      <c r="O959" s="8">
        <f t="shared" si="142"/>
        <v>0</v>
      </c>
      <c r="P959" s="8">
        <f t="shared" si="143"/>
        <v>66.5</v>
      </c>
      <c r="Q959" s="9">
        <f t="shared" si="144"/>
        <v>18.725000000000001</v>
      </c>
      <c r="R959" s="9">
        <f t="shared" si="145"/>
        <v>21.625</v>
      </c>
      <c r="S959" s="9">
        <f t="shared" si="146"/>
        <v>33.674999999999997</v>
      </c>
      <c r="T959" s="9">
        <f t="shared" si="147"/>
        <v>22.875</v>
      </c>
      <c r="U959" s="8">
        <f t="shared" si="148"/>
        <v>24.675000000000001</v>
      </c>
      <c r="V959" s="8">
        <f t="shared" si="149"/>
        <v>24.225000000000001</v>
      </c>
    </row>
    <row r="960" spans="1:22" ht="13.5" x14ac:dyDescent="0.25">
      <c r="A960" s="3">
        <f>RSI!A960</f>
        <v>43404</v>
      </c>
      <c r="B960" s="2">
        <f>RSI!B960</f>
        <v>6.79</v>
      </c>
      <c r="C960" s="2">
        <f>RSI!I960</f>
        <v>36.371336711059882</v>
      </c>
      <c r="D960" s="2">
        <f>MACD!E960</f>
        <v>7.4045712227790439E-2</v>
      </c>
      <c r="E960" s="2">
        <f>MACD!F960</f>
        <v>6.2363018142108539E-2</v>
      </c>
      <c r="F960" s="2">
        <f>'Moving Avg'!D960</f>
        <v>6.7840000000000007</v>
      </c>
      <c r="G960" s="2">
        <f>'Moving Avg'!F960</f>
        <v>6.8584999999999994</v>
      </c>
      <c r="H960" s="2">
        <f>'Moving Avg'!G960</f>
        <v>6.8979999999999997</v>
      </c>
      <c r="I960" s="2">
        <f>'Moving Avg'!H960</f>
        <v>6.9383000000000035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25</v>
      </c>
      <c r="N960" s="8">
        <f t="shared" si="141"/>
        <v>0</v>
      </c>
      <c r="O960" s="8">
        <f t="shared" si="142"/>
        <v>0</v>
      </c>
      <c r="P960" s="8">
        <f t="shared" si="143"/>
        <v>83.5</v>
      </c>
      <c r="Q960" s="9">
        <f t="shared" si="144"/>
        <v>21.274999999999999</v>
      </c>
      <c r="R960" s="9">
        <f t="shared" si="145"/>
        <v>25.875</v>
      </c>
      <c r="S960" s="9">
        <f t="shared" si="146"/>
        <v>41.325000000000003</v>
      </c>
      <c r="T960" s="9">
        <f t="shared" si="147"/>
        <v>27.125</v>
      </c>
      <c r="U960" s="8">
        <f t="shared" si="148"/>
        <v>29.491666666666664</v>
      </c>
      <c r="V960" s="8">
        <f t="shared" si="149"/>
        <v>28.9</v>
      </c>
    </row>
    <row r="961" spans="1:22" ht="13.5" x14ac:dyDescent="0.25">
      <c r="A961" s="3">
        <f>RSI!A961</f>
        <v>43405</v>
      </c>
      <c r="B961" s="2">
        <f>RSI!B961</f>
        <v>6.79</v>
      </c>
      <c r="C961" s="2">
        <f>RSI!I961</f>
        <v>36.371336711059882</v>
      </c>
      <c r="D961" s="2">
        <f>MACD!E961</f>
        <v>6.6845871567472237E-2</v>
      </c>
      <c r="E961" s="2">
        <f>MACD!F961</f>
        <v>6.3259588827181287E-2</v>
      </c>
      <c r="F961" s="2">
        <f>'Moving Avg'!D961</f>
        <v>6.7859999999999996</v>
      </c>
      <c r="G961" s="2">
        <f>'Moving Avg'!F961</f>
        <v>6.8509999999999991</v>
      </c>
      <c r="H961" s="2">
        <f>'Moving Avg'!G961</f>
        <v>6.8958000000000004</v>
      </c>
      <c r="I961" s="2">
        <f>'Moving Avg'!H961</f>
        <v>6.9360000000000035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0</v>
      </c>
      <c r="O961" s="8">
        <f t="shared" si="142"/>
        <v>0</v>
      </c>
      <c r="P961" s="8">
        <f t="shared" si="143"/>
        <v>83.5</v>
      </c>
      <c r="Q961" s="9">
        <f t="shared" si="144"/>
        <v>21.274999999999999</v>
      </c>
      <c r="R961" s="9">
        <f t="shared" si="145"/>
        <v>25.875</v>
      </c>
      <c r="S961" s="9">
        <f t="shared" si="146"/>
        <v>41.325000000000003</v>
      </c>
      <c r="T961" s="9">
        <f t="shared" si="147"/>
        <v>27.125</v>
      </c>
      <c r="U961" s="8">
        <f t="shared" si="148"/>
        <v>29.491666666666664</v>
      </c>
      <c r="V961" s="8">
        <f t="shared" si="149"/>
        <v>28.9</v>
      </c>
    </row>
    <row r="962" spans="1:22" ht="13.5" x14ac:dyDescent="0.25">
      <c r="A962" s="3">
        <f>RSI!A962</f>
        <v>43406</v>
      </c>
      <c r="B962" s="2">
        <f>RSI!B962</f>
        <v>6.77</v>
      </c>
      <c r="C962" s="2">
        <f>RSI!I962</f>
        <v>33.362840272682178</v>
      </c>
      <c r="D962" s="2">
        <f>MACD!E962</f>
        <v>5.4916128924004326E-2</v>
      </c>
      <c r="E962" s="2">
        <f>MACD!F962</f>
        <v>6.1590896846545895E-2</v>
      </c>
      <c r="F962" s="2">
        <f>'Moving Avg'!D962</f>
        <v>6.7840000000000007</v>
      </c>
      <c r="G962" s="2">
        <f>'Moving Avg'!F962</f>
        <v>6.8425000000000011</v>
      </c>
      <c r="H962" s="2">
        <f>'Moving Avg'!G962</f>
        <v>6.8925999999999998</v>
      </c>
      <c r="I962" s="2">
        <f>'Moving Avg'!H962</f>
        <v>6.9339000000000031</v>
      </c>
      <c r="J962" s="6" t="str">
        <f>OBV!F962</f>
        <v>BULLISH</v>
      </c>
      <c r="K962" s="6" t="str">
        <f>OBV!G962</f>
        <v>NEUTRAL</v>
      </c>
      <c r="L962" s="6" t="str">
        <f>OBV!H962</f>
        <v>BULLISH DIVERGENCE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45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66.5</v>
      </c>
      <c r="Q962" s="9">
        <f t="shared" si="144"/>
        <v>34.475000000000001</v>
      </c>
      <c r="R962" s="9">
        <f t="shared" si="145"/>
        <v>30.625</v>
      </c>
      <c r="S962" s="9">
        <f t="shared" si="146"/>
        <v>40.424999999999997</v>
      </c>
      <c r="T962" s="9">
        <f t="shared" si="147"/>
        <v>34.125</v>
      </c>
      <c r="U962" s="8">
        <f t="shared" si="148"/>
        <v>35.174999999999997</v>
      </c>
      <c r="V962" s="8">
        <f t="shared" si="149"/>
        <v>34.912499999999994</v>
      </c>
    </row>
    <row r="963" spans="1:22" ht="13.5" x14ac:dyDescent="0.25">
      <c r="A963" s="3">
        <f>RSI!A963</f>
        <v>43409</v>
      </c>
      <c r="B963" s="2">
        <f>RSI!B963</f>
        <v>6.77</v>
      </c>
      <c r="C963" s="2">
        <f>RSI!I963</f>
        <v>33.362840272682178</v>
      </c>
      <c r="D963" s="2">
        <f>MACD!E963</f>
        <v>4.5285519970586385E-2</v>
      </c>
      <c r="E963" s="2">
        <f>MACD!F963</f>
        <v>5.8329821471353994E-2</v>
      </c>
      <c r="F963" s="2">
        <f>'Moving Avg'!D963</f>
        <v>6.7819999999999991</v>
      </c>
      <c r="G963" s="2">
        <f>'Moving Avg'!F963</f>
        <v>6.8340000000000014</v>
      </c>
      <c r="H963" s="2">
        <f>'Moving Avg'!G963</f>
        <v>6.8917999999999999</v>
      </c>
      <c r="I963" s="2">
        <f>'Moving Avg'!H963</f>
        <v>6.932000000000003</v>
      </c>
      <c r="J963" s="6" t="str">
        <f>OBV!F963</f>
        <v>BULLISH</v>
      </c>
      <c r="K963" s="6" t="str">
        <f>OBV!G963</f>
        <v>NEUTRAL</v>
      </c>
      <c r="L963" s="6" t="str">
        <f>OBV!H963</f>
        <v>BULLISH DIVERGENCE</v>
      </c>
      <c r="M963" s="8">
        <f t="shared" si="150"/>
        <v>25</v>
      </c>
      <c r="N963" s="8">
        <f t="shared" si="151"/>
        <v>45</v>
      </c>
      <c r="O963" s="8">
        <f t="shared" si="152"/>
        <v>0</v>
      </c>
      <c r="P963" s="8">
        <f t="shared" si="153"/>
        <v>66.5</v>
      </c>
      <c r="Q963" s="9">
        <f t="shared" ref="Q963:Q1026" si="154">0.35*M963+N963*0.35+O963*0.15+P963*0.15</f>
        <v>34.475000000000001</v>
      </c>
      <c r="R963" s="9">
        <f t="shared" ref="R963:R1026" si="155">M963*0.2+N963*0.2+O963*0.35+P963*0.25</f>
        <v>30.625</v>
      </c>
      <c r="S963" s="9">
        <f t="shared" ref="S963:S1026" si="156">M963*0.15+N963*0.15+O963*0.25+P963*0.45</f>
        <v>40.424999999999997</v>
      </c>
      <c r="T963" s="9">
        <f t="shared" ref="T963:T1026" si="157">0.25*SUM(M963:P963)</f>
        <v>34.125</v>
      </c>
      <c r="U963" s="8">
        <f t="shared" ref="U963:U1026" si="158">SUM(Q963:S963)/3</f>
        <v>35.174999999999997</v>
      </c>
      <c r="V963" s="8">
        <f t="shared" ref="V963:V1026" si="159">SUM(Q963:T963)/4</f>
        <v>34.912499999999994</v>
      </c>
    </row>
    <row r="964" spans="1:22" ht="13.5" x14ac:dyDescent="0.25">
      <c r="A964" s="3">
        <f>RSI!A964</f>
        <v>43410</v>
      </c>
      <c r="B964" s="2">
        <f>RSI!B964</f>
        <v>6.77</v>
      </c>
      <c r="C964" s="2">
        <f>RSI!I964</f>
        <v>33.362840272682178</v>
      </c>
      <c r="D964" s="2">
        <f>MACD!E964</f>
        <v>3.7565977115679772E-2</v>
      </c>
      <c r="E964" s="2">
        <f>MACD!F964</f>
        <v>5.4177052600219155E-2</v>
      </c>
      <c r="F964" s="2">
        <f>'Moving Avg'!D964</f>
        <v>6.7780000000000005</v>
      </c>
      <c r="G964" s="2">
        <f>'Moving Avg'!F964</f>
        <v>6.8255000000000008</v>
      </c>
      <c r="H964" s="2">
        <f>'Moving Avg'!G964</f>
        <v>6.8891999999999989</v>
      </c>
      <c r="I964" s="2">
        <f>'Moving Avg'!H964</f>
        <v>6.930150000000002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25</v>
      </c>
      <c r="N964" s="8">
        <f t="shared" si="151"/>
        <v>45</v>
      </c>
      <c r="O964" s="8">
        <f t="shared" si="152"/>
        <v>0</v>
      </c>
      <c r="P964" s="8">
        <f t="shared" si="153"/>
        <v>16.5</v>
      </c>
      <c r="Q964" s="9">
        <f t="shared" si="154"/>
        <v>26.975000000000001</v>
      </c>
      <c r="R964" s="9">
        <f t="shared" si="155"/>
        <v>18.125</v>
      </c>
      <c r="S964" s="9">
        <f t="shared" si="156"/>
        <v>17.925000000000001</v>
      </c>
      <c r="T964" s="9">
        <f t="shared" si="157"/>
        <v>21.625</v>
      </c>
      <c r="U964" s="8">
        <f t="shared" si="158"/>
        <v>21.008333333333336</v>
      </c>
      <c r="V964" s="8">
        <f t="shared" si="159"/>
        <v>21.162500000000001</v>
      </c>
    </row>
    <row r="965" spans="1:22" ht="13.5" x14ac:dyDescent="0.25">
      <c r="A965" s="3">
        <f>RSI!A965</f>
        <v>43411</v>
      </c>
      <c r="B965" s="2">
        <f>RSI!B965</f>
        <v>6.77</v>
      </c>
      <c r="C965" s="2">
        <f>RSI!I965</f>
        <v>33.362840272682178</v>
      </c>
      <c r="D965" s="2">
        <f>MACD!E965</f>
        <v>1.604706488330887E-2</v>
      </c>
      <c r="E965" s="2">
        <f>MACD!F965</f>
        <v>4.6551055056837098E-2</v>
      </c>
      <c r="F965" s="2">
        <f>'Moving Avg'!D965</f>
        <v>6.7739999999999991</v>
      </c>
      <c r="G965" s="2">
        <f>'Moving Avg'!F965</f>
        <v>6.8170000000000019</v>
      </c>
      <c r="H965" s="2">
        <f>'Moving Avg'!G965</f>
        <v>6.8875999999999973</v>
      </c>
      <c r="I965" s="2">
        <f>'Moving Avg'!H965</f>
        <v>6.928200000000003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16.5</v>
      </c>
      <c r="Q965" s="9">
        <f t="shared" si="154"/>
        <v>46.225000000000001</v>
      </c>
      <c r="R965" s="9">
        <f t="shared" si="155"/>
        <v>29.125</v>
      </c>
      <c r="S965" s="9">
        <f t="shared" si="156"/>
        <v>26.175000000000001</v>
      </c>
      <c r="T965" s="9">
        <f t="shared" si="157"/>
        <v>35.375</v>
      </c>
      <c r="U965" s="8">
        <f t="shared" si="158"/>
        <v>33.841666666666661</v>
      </c>
      <c r="V965" s="8">
        <f t="shared" si="159"/>
        <v>34.224999999999994</v>
      </c>
    </row>
    <row r="966" spans="1:22" ht="13.5" x14ac:dyDescent="0.25">
      <c r="A966" s="3">
        <f>RSI!A966</f>
        <v>43412</v>
      </c>
      <c r="B966" s="2">
        <f>RSI!B966</f>
        <v>6.77</v>
      </c>
      <c r="C966" s="2">
        <f>RSI!I966</f>
        <v>33.362840272682178</v>
      </c>
      <c r="D966" s="2">
        <f>MACD!E966</f>
        <v>1.0514617238195356E-2</v>
      </c>
      <c r="E966" s="2">
        <f>MACD!F966</f>
        <v>3.934376749310875E-2</v>
      </c>
      <c r="F966" s="2">
        <f>'Moving Avg'!D966</f>
        <v>6.7699999999999987</v>
      </c>
      <c r="G966" s="2">
        <f>'Moving Avg'!F966</f>
        <v>6.8085000000000004</v>
      </c>
      <c r="H966" s="2">
        <f>'Moving Avg'!G966</f>
        <v>6.8869999999999969</v>
      </c>
      <c r="I966" s="2">
        <f>'Moving Avg'!H966</f>
        <v>6.9262500000000014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16.5</v>
      </c>
      <c r="Q966" s="9">
        <f t="shared" si="154"/>
        <v>46.225000000000001</v>
      </c>
      <c r="R966" s="9">
        <f t="shared" si="155"/>
        <v>29.125</v>
      </c>
      <c r="S966" s="9">
        <f t="shared" si="156"/>
        <v>26.175000000000001</v>
      </c>
      <c r="T966" s="9">
        <f t="shared" si="157"/>
        <v>35.375</v>
      </c>
      <c r="U966" s="8">
        <f t="shared" si="158"/>
        <v>33.841666666666661</v>
      </c>
      <c r="V966" s="8">
        <f t="shared" si="159"/>
        <v>34.224999999999994</v>
      </c>
    </row>
    <row r="967" spans="1:22" ht="13.5" x14ac:dyDescent="0.25">
      <c r="A967" s="3">
        <f>RSI!A967</f>
        <v>43413</v>
      </c>
      <c r="B967" s="2">
        <f>RSI!B967</f>
        <v>6.77</v>
      </c>
      <c r="C967" s="2">
        <f>RSI!I967</f>
        <v>33.362840272682178</v>
      </c>
      <c r="D967" s="2">
        <f>MACD!E967</f>
        <v>6.1742139009899333E-3</v>
      </c>
      <c r="E967" s="2">
        <f>MACD!F967</f>
        <v>3.2709856774684992E-2</v>
      </c>
      <c r="F967" s="2">
        <f>'Moving Avg'!D967</f>
        <v>6.7699999999999987</v>
      </c>
      <c r="G967" s="2">
        <f>'Moving Avg'!F967</f>
        <v>6.8</v>
      </c>
      <c r="H967" s="2">
        <f>'Moving Avg'!G967</f>
        <v>6.8847999999999958</v>
      </c>
      <c r="I967" s="2">
        <f>'Moving Avg'!H967</f>
        <v>6.9243500000000013</v>
      </c>
      <c r="J967" s="6" t="str">
        <f>OBV!F967</f>
        <v>NEUTRAL</v>
      </c>
      <c r="K967" s="6" t="str">
        <f>OBV!G967</f>
        <v>NEUTRAL</v>
      </c>
      <c r="L967" s="6" t="str">
        <f>OBV!H967</f>
        <v>NEUTRAL</v>
      </c>
      <c r="M967" s="8">
        <f t="shared" si="150"/>
        <v>25</v>
      </c>
      <c r="N967" s="8">
        <f t="shared" si="151"/>
        <v>100</v>
      </c>
      <c r="O967" s="8">
        <f t="shared" si="152"/>
        <v>0</v>
      </c>
      <c r="P967" s="8">
        <f t="shared" si="153"/>
        <v>33</v>
      </c>
      <c r="Q967" s="9">
        <f t="shared" si="154"/>
        <v>48.7</v>
      </c>
      <c r="R967" s="9">
        <f t="shared" si="155"/>
        <v>33.25</v>
      </c>
      <c r="S967" s="9">
        <f t="shared" si="156"/>
        <v>33.6</v>
      </c>
      <c r="T967" s="9">
        <f t="shared" si="157"/>
        <v>39.5</v>
      </c>
      <c r="U967" s="8">
        <f t="shared" si="158"/>
        <v>38.516666666666673</v>
      </c>
      <c r="V967" s="8">
        <f t="shared" si="159"/>
        <v>38.762500000000003</v>
      </c>
    </row>
    <row r="968" spans="1:22" ht="13.5" x14ac:dyDescent="0.25">
      <c r="A968" s="3">
        <f>RSI!A968</f>
        <v>43416</v>
      </c>
      <c r="B968" s="2">
        <f>RSI!B968</f>
        <v>6.77</v>
      </c>
      <c r="C968" s="2">
        <f>RSI!I968</f>
        <v>33.362840272682178</v>
      </c>
      <c r="D968" s="2">
        <f>MACD!E968</f>
        <v>2.817211697754729E-3</v>
      </c>
      <c r="E968" s="2">
        <f>MACD!F968</f>
        <v>2.6731327759298942E-2</v>
      </c>
      <c r="F968" s="2">
        <f>'Moving Avg'!D968</f>
        <v>6.7699999999999987</v>
      </c>
      <c r="G968" s="2">
        <f>'Moving Avg'!F968</f>
        <v>6.791500000000001</v>
      </c>
      <c r="H968" s="2">
        <f>'Moving Avg'!G968</f>
        <v>6.8825999999999965</v>
      </c>
      <c r="I968" s="2">
        <f>'Moving Avg'!H968</f>
        <v>6.9227500000000024</v>
      </c>
      <c r="J968" s="6" t="str">
        <f>OBV!F968</f>
        <v>NEUTRAL</v>
      </c>
      <c r="K968" s="6" t="str">
        <f>OBV!G968</f>
        <v>NEUTRAL</v>
      </c>
      <c r="L968" s="6" t="str">
        <f>OBV!H968</f>
        <v>NEUTRAL</v>
      </c>
      <c r="M968" s="8">
        <f t="shared" si="150"/>
        <v>25</v>
      </c>
      <c r="N968" s="8">
        <f t="shared" si="151"/>
        <v>100</v>
      </c>
      <c r="O968" s="8">
        <f t="shared" si="152"/>
        <v>0</v>
      </c>
      <c r="P968" s="8">
        <f t="shared" si="153"/>
        <v>33</v>
      </c>
      <c r="Q968" s="9">
        <f t="shared" si="154"/>
        <v>48.7</v>
      </c>
      <c r="R968" s="9">
        <f t="shared" si="155"/>
        <v>33.25</v>
      </c>
      <c r="S968" s="9">
        <f t="shared" si="156"/>
        <v>33.6</v>
      </c>
      <c r="T968" s="9">
        <f t="shared" si="157"/>
        <v>39.5</v>
      </c>
      <c r="U968" s="8">
        <f t="shared" si="158"/>
        <v>38.516666666666673</v>
      </c>
      <c r="V968" s="8">
        <f t="shared" si="159"/>
        <v>38.762500000000003</v>
      </c>
    </row>
    <row r="969" spans="1:22" ht="13.5" x14ac:dyDescent="0.25">
      <c r="A969" s="3">
        <f>RSI!A969</f>
        <v>43417</v>
      </c>
      <c r="B969" s="2">
        <f>RSI!B969</f>
        <v>6.77</v>
      </c>
      <c r="C969" s="2">
        <f>RSI!I969</f>
        <v>33.362840272682178</v>
      </c>
      <c r="D969" s="2">
        <f>MACD!E969</f>
        <v>1.8073984422537492E-3</v>
      </c>
      <c r="E969" s="2">
        <f>MACD!F969</f>
        <v>2.1746541895889905E-2</v>
      </c>
      <c r="F969" s="2">
        <f>'Moving Avg'!D969</f>
        <v>6.7699999999999987</v>
      </c>
      <c r="G969" s="2">
        <f>'Moving Avg'!F969</f>
        <v>6.783500000000001</v>
      </c>
      <c r="H969" s="2">
        <f>'Moving Avg'!G969</f>
        <v>6.8803999999999972</v>
      </c>
      <c r="I969" s="2">
        <f>'Moving Avg'!H969</f>
        <v>6.9213500000000012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  <c r="M969" s="8">
        <f t="shared" si="150"/>
        <v>25</v>
      </c>
      <c r="N969" s="8">
        <f t="shared" si="151"/>
        <v>45</v>
      </c>
      <c r="O969" s="8">
        <f t="shared" si="152"/>
        <v>0</v>
      </c>
      <c r="P969" s="8">
        <f t="shared" si="153"/>
        <v>33</v>
      </c>
      <c r="Q969" s="9">
        <f t="shared" si="154"/>
        <v>29.45</v>
      </c>
      <c r="R969" s="9">
        <f t="shared" si="155"/>
        <v>22.25</v>
      </c>
      <c r="S969" s="9">
        <f t="shared" si="156"/>
        <v>25.35</v>
      </c>
      <c r="T969" s="9">
        <f t="shared" si="157"/>
        <v>25.75</v>
      </c>
      <c r="U969" s="8">
        <f t="shared" si="158"/>
        <v>25.683333333333337</v>
      </c>
      <c r="V969" s="8">
        <f t="shared" si="159"/>
        <v>25.700000000000003</v>
      </c>
    </row>
    <row r="970" spans="1:22" ht="13.5" x14ac:dyDescent="0.25">
      <c r="A970" s="3">
        <f>RSI!A970</f>
        <v>43418</v>
      </c>
      <c r="B970" s="2">
        <f>RSI!B970</f>
        <v>6.77</v>
      </c>
      <c r="C970" s="2">
        <f>RSI!I970</f>
        <v>33.362840272682178</v>
      </c>
      <c r="D970" s="2">
        <f>MACD!E970</f>
        <v>1.2235573054111271E-3</v>
      </c>
      <c r="E970" s="2">
        <f>MACD!F970</f>
        <v>1.7641944977794151E-2</v>
      </c>
      <c r="F970" s="2">
        <f>'Moving Avg'!D970</f>
        <v>6.7699999999999987</v>
      </c>
      <c r="G970" s="2">
        <f>'Moving Avg'!F970</f>
        <v>6.7795000000000005</v>
      </c>
      <c r="H970" s="2">
        <f>'Moving Avg'!G970</f>
        <v>6.878199999999997</v>
      </c>
      <c r="I970" s="2">
        <f>'Moving Avg'!H970</f>
        <v>6.9198000000000004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  <c r="M970" s="8">
        <f t="shared" si="150"/>
        <v>25</v>
      </c>
      <c r="N970" s="8">
        <f t="shared" si="151"/>
        <v>45</v>
      </c>
      <c r="O970" s="8">
        <f t="shared" si="152"/>
        <v>0</v>
      </c>
      <c r="P970" s="8">
        <f t="shared" si="153"/>
        <v>33</v>
      </c>
      <c r="Q970" s="9">
        <f t="shared" si="154"/>
        <v>29.45</v>
      </c>
      <c r="R970" s="9">
        <f t="shared" si="155"/>
        <v>22.25</v>
      </c>
      <c r="S970" s="9">
        <f t="shared" si="156"/>
        <v>25.35</v>
      </c>
      <c r="T970" s="9">
        <f t="shared" si="157"/>
        <v>25.75</v>
      </c>
      <c r="U970" s="8">
        <f t="shared" si="158"/>
        <v>25.683333333333337</v>
      </c>
      <c r="V970" s="8">
        <f t="shared" si="159"/>
        <v>25.700000000000003</v>
      </c>
    </row>
    <row r="971" spans="1:22" ht="13.5" x14ac:dyDescent="0.25">
      <c r="A971" s="3">
        <f>RSI!A971</f>
        <v>43419</v>
      </c>
      <c r="B971" s="2">
        <f>RSI!B971</f>
        <v>6.77</v>
      </c>
      <c r="C971" s="2">
        <f>RSI!I971</f>
        <v>33.362840272682178</v>
      </c>
      <c r="D971" s="2">
        <f>MACD!E971</f>
        <v>9.8010846822127462E-4</v>
      </c>
      <c r="E971" s="2">
        <f>MACD!F971</f>
        <v>1.4309577675879575E-2</v>
      </c>
      <c r="F971" s="2">
        <f>'Moving Avg'!D971</f>
        <v>6.7699999999999987</v>
      </c>
      <c r="G971" s="2">
        <f>'Moving Avg'!F971</f>
        <v>6.7754999999999992</v>
      </c>
      <c r="H971" s="2">
        <f>'Moving Avg'!G971</f>
        <v>6.8759999999999968</v>
      </c>
      <c r="I971" s="2">
        <f>'Moving Avg'!H971</f>
        <v>6.9182999999999995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  <c r="M971" s="8">
        <f t="shared" si="150"/>
        <v>25</v>
      </c>
      <c r="N971" s="8">
        <f t="shared" si="151"/>
        <v>45</v>
      </c>
      <c r="O971" s="8">
        <f t="shared" si="152"/>
        <v>0</v>
      </c>
      <c r="P971" s="8">
        <f t="shared" si="153"/>
        <v>33</v>
      </c>
      <c r="Q971" s="9">
        <f t="shared" si="154"/>
        <v>29.45</v>
      </c>
      <c r="R971" s="9">
        <f t="shared" si="155"/>
        <v>22.25</v>
      </c>
      <c r="S971" s="9">
        <f t="shared" si="156"/>
        <v>25.35</v>
      </c>
      <c r="T971" s="9">
        <f t="shared" si="157"/>
        <v>25.75</v>
      </c>
      <c r="U971" s="8">
        <f t="shared" si="158"/>
        <v>25.683333333333337</v>
      </c>
      <c r="V971" s="8">
        <f t="shared" si="159"/>
        <v>25.700000000000003</v>
      </c>
    </row>
    <row r="972" spans="1:22" ht="13.5" x14ac:dyDescent="0.25">
      <c r="A972" s="3">
        <f>RSI!A972</f>
        <v>43420</v>
      </c>
      <c r="B972" s="2">
        <f>RSI!B972</f>
        <v>6.76</v>
      </c>
      <c r="C972" s="2">
        <f>RSI!I972</f>
        <v>30.698869476065724</v>
      </c>
      <c r="D972" s="2">
        <f>MACD!E972</f>
        <v>-1.3300592357667895E-3</v>
      </c>
      <c r="E972" s="2">
        <f>MACD!F972</f>
        <v>1.1181650293550303E-2</v>
      </c>
      <c r="F972" s="2">
        <f>'Moving Avg'!D972</f>
        <v>6.7679999999999989</v>
      </c>
      <c r="G972" s="2">
        <f>'Moving Avg'!F972</f>
        <v>6.7734999999999985</v>
      </c>
      <c r="H972" s="2">
        <f>'Moving Avg'!G972</f>
        <v>6.8745999999999974</v>
      </c>
      <c r="I972" s="2">
        <f>'Moving Avg'!H972</f>
        <v>6.9168499999999984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45</v>
      </c>
      <c r="O972" s="8">
        <f t="shared" si="152"/>
        <v>0</v>
      </c>
      <c r="P972" s="8">
        <f t="shared" si="153"/>
        <v>16.5</v>
      </c>
      <c r="Q972" s="9">
        <f t="shared" si="154"/>
        <v>26.975000000000001</v>
      </c>
      <c r="R972" s="9">
        <f t="shared" si="155"/>
        <v>18.125</v>
      </c>
      <c r="S972" s="9">
        <f t="shared" si="156"/>
        <v>17.925000000000001</v>
      </c>
      <c r="T972" s="9">
        <f t="shared" si="157"/>
        <v>21.625</v>
      </c>
      <c r="U972" s="8">
        <f t="shared" si="158"/>
        <v>21.008333333333336</v>
      </c>
      <c r="V972" s="8">
        <f t="shared" si="159"/>
        <v>21.162500000000001</v>
      </c>
    </row>
    <row r="973" spans="1:22" ht="13.5" x14ac:dyDescent="0.25">
      <c r="A973" s="3">
        <f>RSI!A973</f>
        <v>43423</v>
      </c>
      <c r="B973" s="2">
        <f>RSI!B973</f>
        <v>6.77</v>
      </c>
      <c r="C973" s="2">
        <f>RSI!I973</f>
        <v>36.186253674542186</v>
      </c>
      <c r="D973" s="2">
        <f>MACD!E973</f>
        <v>-3.7516429441808441E-3</v>
      </c>
      <c r="E973" s="2">
        <f>MACD!F973</f>
        <v>8.1949916460040736E-3</v>
      </c>
      <c r="F973" s="2">
        <f>'Moving Avg'!D973</f>
        <v>6.7680000000000007</v>
      </c>
      <c r="G973" s="2">
        <f>'Moving Avg'!F973</f>
        <v>6.7719999999999985</v>
      </c>
      <c r="H973" s="2">
        <f>'Moving Avg'!G973</f>
        <v>6.8733999999999957</v>
      </c>
      <c r="I973" s="2">
        <f>'Moving Avg'!H973</f>
        <v>6.9149999999999991</v>
      </c>
      <c r="J973" s="6" t="str">
        <f>OBV!F973</f>
        <v>BEARISH</v>
      </c>
      <c r="K973" s="6" t="str">
        <f>OBV!G973</f>
        <v>NEUTRAL</v>
      </c>
      <c r="L973" s="6" t="str">
        <f>OBV!H973</f>
        <v>NEUTRAL</v>
      </c>
      <c r="M973" s="8">
        <f t="shared" si="150"/>
        <v>25</v>
      </c>
      <c r="N973" s="8">
        <f t="shared" si="151"/>
        <v>45</v>
      </c>
      <c r="O973" s="8">
        <f t="shared" si="152"/>
        <v>0</v>
      </c>
      <c r="P973" s="8">
        <f t="shared" si="153"/>
        <v>16.5</v>
      </c>
      <c r="Q973" s="9">
        <f t="shared" si="154"/>
        <v>26.975000000000001</v>
      </c>
      <c r="R973" s="9">
        <f t="shared" si="155"/>
        <v>18.125</v>
      </c>
      <c r="S973" s="9">
        <f t="shared" si="156"/>
        <v>17.925000000000001</v>
      </c>
      <c r="T973" s="9">
        <f t="shared" si="157"/>
        <v>21.625</v>
      </c>
      <c r="U973" s="8">
        <f t="shared" si="158"/>
        <v>21.008333333333336</v>
      </c>
      <c r="V973" s="8">
        <f t="shared" si="159"/>
        <v>21.162500000000001</v>
      </c>
    </row>
    <row r="974" spans="1:22" ht="13.5" x14ac:dyDescent="0.25">
      <c r="A974" s="3">
        <f>RSI!A974</f>
        <v>43425</v>
      </c>
      <c r="B974" s="2">
        <f>RSI!B974</f>
        <v>6.77</v>
      </c>
      <c r="C974" s="2">
        <f>RSI!I974</f>
        <v>36.186253674542193</v>
      </c>
      <c r="D974" s="2">
        <f>MACD!E974</f>
        <v>-5.6061413716381736E-3</v>
      </c>
      <c r="E974" s="2">
        <f>MACD!F974</f>
        <v>5.4347650424756248E-3</v>
      </c>
      <c r="F974" s="2">
        <f>'Moving Avg'!D974</f>
        <v>6.7679999999999989</v>
      </c>
      <c r="G974" s="2">
        <f>'Moving Avg'!F974</f>
        <v>6.7705000000000002</v>
      </c>
      <c r="H974" s="2">
        <f>'Moving Avg'!G974</f>
        <v>6.8687999999999958</v>
      </c>
      <c r="I974" s="2">
        <f>'Moving Avg'!H974</f>
        <v>6.9138499999999992</v>
      </c>
      <c r="J974" s="6" t="str">
        <f>OBV!F974</f>
        <v>BEARISH</v>
      </c>
      <c r="K974" s="6" t="str">
        <f>OBV!G974</f>
        <v>NEUTRAL</v>
      </c>
      <c r="L974" s="6" t="str">
        <f>OBV!H974</f>
        <v>NEUTRAL</v>
      </c>
      <c r="M974" s="8">
        <f t="shared" si="150"/>
        <v>25</v>
      </c>
      <c r="N974" s="8">
        <f t="shared" si="151"/>
        <v>45</v>
      </c>
      <c r="O974" s="8">
        <f t="shared" si="152"/>
        <v>0</v>
      </c>
      <c r="P974" s="8">
        <f t="shared" si="153"/>
        <v>16.5</v>
      </c>
      <c r="Q974" s="9">
        <f t="shared" si="154"/>
        <v>26.975000000000001</v>
      </c>
      <c r="R974" s="9">
        <f t="shared" si="155"/>
        <v>18.125</v>
      </c>
      <c r="S974" s="9">
        <f t="shared" si="156"/>
        <v>17.925000000000001</v>
      </c>
      <c r="T974" s="9">
        <f t="shared" si="157"/>
        <v>21.625</v>
      </c>
      <c r="U974" s="8">
        <f t="shared" si="158"/>
        <v>21.008333333333336</v>
      </c>
      <c r="V974" s="8">
        <f t="shared" si="159"/>
        <v>21.162500000000001</v>
      </c>
    </row>
    <row r="975" spans="1:22" ht="13.5" x14ac:dyDescent="0.25">
      <c r="A975" s="3">
        <f>RSI!A975</f>
        <v>43426</v>
      </c>
      <c r="B975" s="2">
        <f>RSI!B975</f>
        <v>6.77</v>
      </c>
      <c r="C975" s="2">
        <f>RSI!I975</f>
        <v>36.186253674542193</v>
      </c>
      <c r="D975" s="2">
        <f>MACD!E975</f>
        <v>-6.9952083290854006E-3</v>
      </c>
      <c r="E975" s="2">
        <f>MACD!F975</f>
        <v>2.9487703681634198E-3</v>
      </c>
      <c r="F975" s="2">
        <f>'Moving Avg'!D975</f>
        <v>6.7679999999999989</v>
      </c>
      <c r="G975" s="2">
        <f>'Moving Avg'!F975</f>
        <v>6.7739999999999991</v>
      </c>
      <c r="H975" s="2">
        <f>'Moving Avg'!G975</f>
        <v>6.8641999999999959</v>
      </c>
      <c r="I975" s="2">
        <f>'Moving Avg'!H975</f>
        <v>6.9120499999999989</v>
      </c>
      <c r="J975" s="6" t="str">
        <f>OBV!F975</f>
        <v>BEARISH</v>
      </c>
      <c r="K975" s="6" t="str">
        <f>OBV!G975</f>
        <v>NEUTRAL</v>
      </c>
      <c r="L975" s="6" t="str">
        <f>OBV!H975</f>
        <v>NEUTRAL</v>
      </c>
      <c r="M975" s="8">
        <f t="shared" si="150"/>
        <v>25</v>
      </c>
      <c r="N975" s="8">
        <f t="shared" si="151"/>
        <v>45</v>
      </c>
      <c r="O975" s="8">
        <f t="shared" si="152"/>
        <v>0</v>
      </c>
      <c r="P975" s="8">
        <f t="shared" si="153"/>
        <v>16.5</v>
      </c>
      <c r="Q975" s="9">
        <f t="shared" si="154"/>
        <v>26.975000000000001</v>
      </c>
      <c r="R975" s="9">
        <f t="shared" si="155"/>
        <v>18.125</v>
      </c>
      <c r="S975" s="9">
        <f t="shared" si="156"/>
        <v>17.925000000000001</v>
      </c>
      <c r="T975" s="9">
        <f t="shared" si="157"/>
        <v>21.625</v>
      </c>
      <c r="U975" s="8">
        <f t="shared" si="158"/>
        <v>21.008333333333336</v>
      </c>
      <c r="V975" s="8">
        <f t="shared" si="159"/>
        <v>21.162500000000001</v>
      </c>
    </row>
    <row r="976" spans="1:22" ht="13.5" x14ac:dyDescent="0.25">
      <c r="A976" s="3">
        <f>RSI!A976</f>
        <v>43427</v>
      </c>
      <c r="B976" s="2">
        <f>RSI!B976</f>
        <v>6.77</v>
      </c>
      <c r="C976" s="2">
        <f>RSI!I976</f>
        <v>36.186253674542186</v>
      </c>
      <c r="D976" s="2">
        <f>MACD!E976</f>
        <v>-8.0037911780355131E-3</v>
      </c>
      <c r="E976" s="2">
        <f>MACD!F976</f>
        <v>7.5825805892363327E-4</v>
      </c>
      <c r="F976" s="2">
        <f>'Moving Avg'!D976</f>
        <v>6.7679999999999989</v>
      </c>
      <c r="G976" s="2">
        <f>'Moving Avg'!F976</f>
        <v>6.7734999999999985</v>
      </c>
      <c r="H976" s="2">
        <f>'Moving Avg'!G976</f>
        <v>6.8597999999999963</v>
      </c>
      <c r="I976" s="2">
        <f>'Moving Avg'!H976</f>
        <v>6.9109000000000007</v>
      </c>
      <c r="J976" s="6" t="str">
        <f>OBV!F976</f>
        <v>BEARISH</v>
      </c>
      <c r="K976" s="6" t="str">
        <f>OBV!G976</f>
        <v>NEUTRAL</v>
      </c>
      <c r="L976" s="6" t="str">
        <f>OBV!H976</f>
        <v>NEUTRAL</v>
      </c>
      <c r="M976" s="8">
        <f t="shared" si="150"/>
        <v>25</v>
      </c>
      <c r="N976" s="8">
        <f t="shared" si="151"/>
        <v>45</v>
      </c>
      <c r="O976" s="8">
        <f t="shared" si="152"/>
        <v>0</v>
      </c>
      <c r="P976" s="8">
        <f t="shared" si="153"/>
        <v>16.5</v>
      </c>
      <c r="Q976" s="9">
        <f t="shared" si="154"/>
        <v>26.975000000000001</v>
      </c>
      <c r="R976" s="9">
        <f t="shared" si="155"/>
        <v>18.125</v>
      </c>
      <c r="S976" s="9">
        <f t="shared" si="156"/>
        <v>17.925000000000001</v>
      </c>
      <c r="T976" s="9">
        <f t="shared" si="157"/>
        <v>21.625</v>
      </c>
      <c r="U976" s="8">
        <f t="shared" si="158"/>
        <v>21.008333333333336</v>
      </c>
      <c r="V976" s="8">
        <f t="shared" si="159"/>
        <v>21.162500000000001</v>
      </c>
    </row>
    <row r="977" spans="1:22" ht="13.5" x14ac:dyDescent="0.25">
      <c r="A977" s="3">
        <f>RSI!A977</f>
        <v>43430</v>
      </c>
      <c r="B977" s="2">
        <f>RSI!B977</f>
        <v>6.77</v>
      </c>
      <c r="C977" s="2">
        <f>RSI!I977</f>
        <v>36.186253674542186</v>
      </c>
      <c r="D977" s="2">
        <f>MACD!E977</f>
        <v>-8.7027801203412025E-3</v>
      </c>
      <c r="E977" s="2">
        <f>MACD!F977</f>
        <v>-1.1339495769293339E-3</v>
      </c>
      <c r="F977" s="2">
        <f>'Moving Avg'!D977</f>
        <v>6.7699999999999987</v>
      </c>
      <c r="G977" s="2">
        <f>'Moving Avg'!F977</f>
        <v>6.7729999999999988</v>
      </c>
      <c r="H977" s="2">
        <f>'Moving Avg'!G977</f>
        <v>6.8553999999999959</v>
      </c>
      <c r="I977" s="2">
        <f>'Moving Avg'!H977</f>
        <v>6.9098000000000006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  <c r="M977" s="8">
        <f t="shared" si="150"/>
        <v>25</v>
      </c>
      <c r="N977" s="8">
        <f t="shared" si="151"/>
        <v>45</v>
      </c>
      <c r="O977" s="8">
        <f t="shared" si="152"/>
        <v>0</v>
      </c>
      <c r="P977" s="8">
        <f t="shared" si="153"/>
        <v>83.5</v>
      </c>
      <c r="Q977" s="9">
        <f t="shared" si="154"/>
        <v>37.024999999999999</v>
      </c>
      <c r="R977" s="9">
        <f t="shared" si="155"/>
        <v>34.875</v>
      </c>
      <c r="S977" s="9">
        <f t="shared" si="156"/>
        <v>48.075000000000003</v>
      </c>
      <c r="T977" s="9">
        <f t="shared" si="157"/>
        <v>38.375</v>
      </c>
      <c r="U977" s="8">
        <f t="shared" si="158"/>
        <v>39.991666666666667</v>
      </c>
      <c r="V977" s="8">
        <f t="shared" si="159"/>
        <v>39.587500000000006</v>
      </c>
    </row>
    <row r="978" spans="1:22" ht="13.5" x14ac:dyDescent="0.25">
      <c r="A978" s="3">
        <f>RSI!A978</f>
        <v>43431</v>
      </c>
      <c r="B978" s="2">
        <f>RSI!B978</f>
        <v>6.77</v>
      </c>
      <c r="C978" s="2">
        <f>RSI!I978</f>
        <v>36.186253674542186</v>
      </c>
      <c r="D978" s="2">
        <f>MACD!E978</f>
        <v>-9.1512440481267276E-3</v>
      </c>
      <c r="E978" s="2">
        <f>MACD!F978</f>
        <v>-2.7374084711688125E-3</v>
      </c>
      <c r="F978" s="2">
        <f>'Moving Avg'!D978</f>
        <v>6.7699999999999987</v>
      </c>
      <c r="G978" s="2">
        <f>'Moving Avg'!F978</f>
        <v>6.7724999999999982</v>
      </c>
      <c r="H978" s="2">
        <f>'Moving Avg'!G978</f>
        <v>6.8509999999999964</v>
      </c>
      <c r="I978" s="2">
        <f>'Moving Avg'!H978</f>
        <v>6.9086499999999997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  <c r="M978" s="8">
        <f t="shared" si="150"/>
        <v>25</v>
      </c>
      <c r="N978" s="8">
        <f t="shared" si="151"/>
        <v>45</v>
      </c>
      <c r="O978" s="8">
        <f t="shared" si="152"/>
        <v>0</v>
      </c>
      <c r="P978" s="8">
        <f t="shared" si="153"/>
        <v>33</v>
      </c>
      <c r="Q978" s="9">
        <f t="shared" si="154"/>
        <v>29.45</v>
      </c>
      <c r="R978" s="9">
        <f t="shared" si="155"/>
        <v>22.25</v>
      </c>
      <c r="S978" s="9">
        <f t="shared" si="156"/>
        <v>25.35</v>
      </c>
      <c r="T978" s="9">
        <f t="shared" si="157"/>
        <v>25.75</v>
      </c>
      <c r="U978" s="8">
        <f t="shared" si="158"/>
        <v>25.683333333333337</v>
      </c>
      <c r="V978" s="8">
        <f t="shared" si="159"/>
        <v>25.700000000000003</v>
      </c>
    </row>
    <row r="979" spans="1:22" ht="13.5" x14ac:dyDescent="0.25">
      <c r="A979" s="3">
        <f>RSI!A979</f>
        <v>43432</v>
      </c>
      <c r="B979" s="2">
        <f>RSI!B979</f>
        <v>6.77</v>
      </c>
      <c r="C979" s="2">
        <f>RSI!I979</f>
        <v>36.186253674542186</v>
      </c>
      <c r="D979" s="2">
        <f>MACD!E979</f>
        <v>-9.3983169938489652E-3</v>
      </c>
      <c r="E979" s="2">
        <f>MACD!F979</f>
        <v>-4.0695901757048436E-3</v>
      </c>
      <c r="F979" s="2">
        <f>'Moving Avg'!D979</f>
        <v>6.7699999999999987</v>
      </c>
      <c r="G979" s="2">
        <f>'Moving Avg'!F979</f>
        <v>6.7714999999999987</v>
      </c>
      <c r="H979" s="2">
        <f>'Moving Avg'!G979</f>
        <v>6.8467999999999964</v>
      </c>
      <c r="I979" s="2">
        <f>'Moving Avg'!H979</f>
        <v>6.9074999999999998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  <c r="M979" s="8">
        <f t="shared" si="150"/>
        <v>25</v>
      </c>
      <c r="N979" s="8">
        <f t="shared" si="151"/>
        <v>45</v>
      </c>
      <c r="O979" s="8">
        <f t="shared" si="152"/>
        <v>0</v>
      </c>
      <c r="P979" s="8">
        <f t="shared" si="153"/>
        <v>33</v>
      </c>
      <c r="Q979" s="9">
        <f t="shared" si="154"/>
        <v>29.45</v>
      </c>
      <c r="R979" s="9">
        <f t="shared" si="155"/>
        <v>22.25</v>
      </c>
      <c r="S979" s="9">
        <f t="shared" si="156"/>
        <v>25.35</v>
      </c>
      <c r="T979" s="9">
        <f t="shared" si="157"/>
        <v>25.75</v>
      </c>
      <c r="U979" s="8">
        <f t="shared" si="158"/>
        <v>25.683333333333337</v>
      </c>
      <c r="V979" s="8">
        <f t="shared" si="159"/>
        <v>25.700000000000003</v>
      </c>
    </row>
    <row r="980" spans="1:22" ht="13.5" x14ac:dyDescent="0.25">
      <c r="A980" s="3">
        <f>RSI!A980</f>
        <v>43433</v>
      </c>
      <c r="B980" s="2">
        <f>RSI!B980</f>
        <v>6.76</v>
      </c>
      <c r="C980" s="2">
        <f>RSI!I980</f>
        <v>31.937869567936644</v>
      </c>
      <c r="D980" s="2">
        <f>MACD!E980</f>
        <v>-8.7440485952692271E-3</v>
      </c>
      <c r="E980" s="2">
        <f>MACD!F980</f>
        <v>-5.0044818596177206E-3</v>
      </c>
      <c r="F980" s="2">
        <f>'Moving Avg'!D980</f>
        <v>6.7679999999999989</v>
      </c>
      <c r="G980" s="2">
        <f>'Moving Avg'!F980</f>
        <v>6.7699999999999978</v>
      </c>
      <c r="H980" s="2">
        <f>'Moving Avg'!G980</f>
        <v>6.8423999999999969</v>
      </c>
      <c r="I980" s="2">
        <f>'Moving Avg'!H980</f>
        <v>6.9073000000000002</v>
      </c>
      <c r="J980" s="6" t="str">
        <f>OBV!F980</f>
        <v>BEARISH</v>
      </c>
      <c r="K980" s="6" t="str">
        <f>OBV!G980</f>
        <v>WEAK</v>
      </c>
      <c r="L980" s="6" t="str">
        <f>OBV!H980</f>
        <v>CONFIRMED BEARISH</v>
      </c>
      <c r="M980" s="8">
        <f t="shared" si="150"/>
        <v>25</v>
      </c>
      <c r="N980" s="8">
        <f t="shared" si="151"/>
        <v>45</v>
      </c>
      <c r="O980" s="8">
        <f t="shared" si="152"/>
        <v>0</v>
      </c>
      <c r="P980" s="8">
        <f t="shared" si="153"/>
        <v>0</v>
      </c>
      <c r="Q980" s="9">
        <f t="shared" si="154"/>
        <v>24.5</v>
      </c>
      <c r="R980" s="9">
        <f t="shared" si="155"/>
        <v>14</v>
      </c>
      <c r="S980" s="9">
        <f t="shared" si="156"/>
        <v>10.5</v>
      </c>
      <c r="T980" s="9">
        <f t="shared" si="157"/>
        <v>17.5</v>
      </c>
      <c r="U980" s="8">
        <f t="shared" si="158"/>
        <v>16.333333333333332</v>
      </c>
      <c r="V980" s="8">
        <f t="shared" si="159"/>
        <v>16.625</v>
      </c>
    </row>
    <row r="981" spans="1:22" ht="13.5" x14ac:dyDescent="0.25">
      <c r="A981" s="3">
        <f>RSI!A981</f>
        <v>43434</v>
      </c>
      <c r="B981" s="2">
        <f>RSI!B981</f>
        <v>6.76</v>
      </c>
      <c r="C981" s="2">
        <f>RSI!I981</f>
        <v>31.937869567936644</v>
      </c>
      <c r="D981" s="2">
        <f>MACD!E981</f>
        <v>-8.0178377576887172E-3</v>
      </c>
      <c r="E981" s="2">
        <f>MACD!F981</f>
        <v>-5.6071530392319199E-3</v>
      </c>
      <c r="F981" s="2">
        <f>'Moving Avg'!D981</f>
        <v>6.766</v>
      </c>
      <c r="G981" s="2">
        <f>'Moving Avg'!F981</f>
        <v>6.7684999999999977</v>
      </c>
      <c r="H981" s="2">
        <f>'Moving Avg'!G981</f>
        <v>6.8381999999999969</v>
      </c>
      <c r="I981" s="2">
        <f>'Moving Avg'!H981</f>
        <v>6.9072000000000005</v>
      </c>
      <c r="J981" s="6" t="str">
        <f>OBV!F981</f>
        <v>BEARISH</v>
      </c>
      <c r="K981" s="6" t="str">
        <f>OBV!G981</f>
        <v>WEAK</v>
      </c>
      <c r="L981" s="6" t="str">
        <f>OBV!H981</f>
        <v>CONFIRMED BEARISH</v>
      </c>
      <c r="M981" s="8">
        <f t="shared" si="150"/>
        <v>25</v>
      </c>
      <c r="N981" s="8">
        <f t="shared" si="151"/>
        <v>45</v>
      </c>
      <c r="O981" s="8">
        <f t="shared" si="152"/>
        <v>0</v>
      </c>
      <c r="P981" s="8">
        <f t="shared" si="153"/>
        <v>0</v>
      </c>
      <c r="Q981" s="9">
        <f t="shared" si="154"/>
        <v>24.5</v>
      </c>
      <c r="R981" s="9">
        <f t="shared" si="155"/>
        <v>14</v>
      </c>
      <c r="S981" s="9">
        <f t="shared" si="156"/>
        <v>10.5</v>
      </c>
      <c r="T981" s="9">
        <f t="shared" si="157"/>
        <v>17.5</v>
      </c>
      <c r="U981" s="8">
        <f t="shared" si="158"/>
        <v>16.333333333333332</v>
      </c>
      <c r="V981" s="8">
        <f t="shared" si="159"/>
        <v>16.625</v>
      </c>
    </row>
    <row r="982" spans="1:22" ht="13.5" x14ac:dyDescent="0.25">
      <c r="A982" s="3">
        <f>RSI!A982</f>
        <v>43437</v>
      </c>
      <c r="B982" s="2">
        <f>RSI!B982</f>
        <v>6.76</v>
      </c>
      <c r="C982" s="2">
        <f>RSI!I982</f>
        <v>31.937869567936644</v>
      </c>
      <c r="D982" s="2">
        <f>MACD!E982</f>
        <v>-8.7819992067910135E-3</v>
      </c>
      <c r="E982" s="2">
        <f>MACD!F982</f>
        <v>-6.2421222727437383E-3</v>
      </c>
      <c r="F982" s="2">
        <f>'Moving Avg'!D982</f>
        <v>6.7639999999999985</v>
      </c>
      <c r="G982" s="2">
        <f>'Moving Avg'!F982</f>
        <v>6.767999999999998</v>
      </c>
      <c r="H982" s="2">
        <f>'Moving Avg'!G982</f>
        <v>6.8343999999999969</v>
      </c>
      <c r="I982" s="2">
        <f>'Moving Avg'!H982</f>
        <v>6.9074999999999998</v>
      </c>
      <c r="J982" s="6" t="str">
        <f>OBV!F982</f>
        <v>BEARISH</v>
      </c>
      <c r="K982" s="6" t="str">
        <f>OBV!G982</f>
        <v>WEAK</v>
      </c>
      <c r="L982" s="6" t="str">
        <f>OBV!H982</f>
        <v>CONFIRMED BEARISH</v>
      </c>
      <c r="M982" s="8">
        <f t="shared" si="150"/>
        <v>25</v>
      </c>
      <c r="N982" s="8">
        <f t="shared" si="151"/>
        <v>45</v>
      </c>
      <c r="O982" s="8">
        <f t="shared" si="152"/>
        <v>0</v>
      </c>
      <c r="P982" s="8">
        <f t="shared" si="153"/>
        <v>0</v>
      </c>
      <c r="Q982" s="9">
        <f t="shared" si="154"/>
        <v>24.5</v>
      </c>
      <c r="R982" s="9">
        <f t="shared" si="155"/>
        <v>14</v>
      </c>
      <c r="S982" s="9">
        <f t="shared" si="156"/>
        <v>10.5</v>
      </c>
      <c r="T982" s="9">
        <f t="shared" si="157"/>
        <v>17.5</v>
      </c>
      <c r="U982" s="8">
        <f t="shared" si="158"/>
        <v>16.333333333333332</v>
      </c>
      <c r="V982" s="8">
        <f t="shared" si="159"/>
        <v>16.625</v>
      </c>
    </row>
    <row r="983" spans="1:22" ht="13.5" x14ac:dyDescent="0.25">
      <c r="A983" s="3">
        <f>RSI!A983</f>
        <v>43438</v>
      </c>
      <c r="B983" s="2">
        <f>RSI!B983</f>
        <v>6.76</v>
      </c>
      <c r="C983" s="2">
        <f>RSI!I983</f>
        <v>31.937869567936644</v>
      </c>
      <c r="D983" s="2">
        <f>MACD!E983</f>
        <v>-7.7421598953257842E-3</v>
      </c>
      <c r="E983" s="2">
        <f>MACD!F983</f>
        <v>-6.5421297972601475E-3</v>
      </c>
      <c r="F983" s="2">
        <f>'Moving Avg'!D983</f>
        <v>6.7619999999999987</v>
      </c>
      <c r="G983" s="2">
        <f>'Moving Avg'!F983</f>
        <v>6.7674999999999983</v>
      </c>
      <c r="H983" s="2">
        <f>'Moving Avg'!G983</f>
        <v>6.8305999999999987</v>
      </c>
      <c r="I983" s="2">
        <f>'Moving Avg'!H983</f>
        <v>6.9077999999999999</v>
      </c>
      <c r="J983" s="6" t="str">
        <f>OBV!F983</f>
        <v>BEARISH</v>
      </c>
      <c r="K983" s="6" t="str">
        <f>OBV!G983</f>
        <v>WEAK</v>
      </c>
      <c r="L983" s="6" t="str">
        <f>OBV!H983</f>
        <v>CONFIRMED BEARISH</v>
      </c>
      <c r="M983" s="8">
        <f t="shared" si="150"/>
        <v>25</v>
      </c>
      <c r="N983" s="8">
        <f t="shared" si="151"/>
        <v>45</v>
      </c>
      <c r="O983" s="8">
        <f t="shared" si="152"/>
        <v>0</v>
      </c>
      <c r="P983" s="8">
        <f t="shared" si="153"/>
        <v>0</v>
      </c>
      <c r="Q983" s="9">
        <f t="shared" si="154"/>
        <v>24.5</v>
      </c>
      <c r="R983" s="9">
        <f t="shared" si="155"/>
        <v>14</v>
      </c>
      <c r="S983" s="9">
        <f t="shared" si="156"/>
        <v>10.5</v>
      </c>
      <c r="T983" s="9">
        <f t="shared" si="157"/>
        <v>17.5</v>
      </c>
      <c r="U983" s="8">
        <f t="shared" si="158"/>
        <v>16.333333333333332</v>
      </c>
      <c r="V983" s="8">
        <f t="shared" si="159"/>
        <v>16.625</v>
      </c>
    </row>
    <row r="984" spans="1:22" ht="13.5" x14ac:dyDescent="0.25">
      <c r="A984" s="3">
        <f>RSI!A984</f>
        <v>43439</v>
      </c>
      <c r="B984" s="2">
        <f>RSI!B984</f>
        <v>6.77</v>
      </c>
      <c r="C984" s="2">
        <f>RSI!I984</f>
        <v>41.220014775535333</v>
      </c>
      <c r="D984" s="2">
        <f>MACD!E984</f>
        <v>-7.4660218604707396E-3</v>
      </c>
      <c r="E984" s="2">
        <f>MACD!F984</f>
        <v>-6.7269082099022659E-3</v>
      </c>
      <c r="F984" s="2">
        <f>'Moving Avg'!D984</f>
        <v>6.7620000000000005</v>
      </c>
      <c r="G984" s="2">
        <f>'Moving Avg'!F984</f>
        <v>6.7675000000000001</v>
      </c>
      <c r="H984" s="2">
        <f>'Moving Avg'!G984</f>
        <v>6.8267999999999969</v>
      </c>
      <c r="I984" s="2">
        <f>'Moving Avg'!H984</f>
        <v>6.908199999999999</v>
      </c>
      <c r="J984" s="6" t="str">
        <f>OBV!F984</f>
        <v>BEARISH</v>
      </c>
      <c r="K984" s="6" t="str">
        <f>OBV!G984</f>
        <v>WEAK</v>
      </c>
      <c r="L984" s="6" t="str">
        <f>OBV!H984</f>
        <v>NEUTRAL</v>
      </c>
      <c r="M984" s="8">
        <f t="shared" si="150"/>
        <v>25</v>
      </c>
      <c r="N984" s="8">
        <f t="shared" si="151"/>
        <v>45</v>
      </c>
      <c r="O984" s="8">
        <f t="shared" si="152"/>
        <v>0</v>
      </c>
      <c r="P984" s="8">
        <f t="shared" si="153"/>
        <v>0</v>
      </c>
      <c r="Q984" s="9">
        <f t="shared" si="154"/>
        <v>24.5</v>
      </c>
      <c r="R984" s="9">
        <f t="shared" si="155"/>
        <v>14</v>
      </c>
      <c r="S984" s="9">
        <f t="shared" si="156"/>
        <v>10.5</v>
      </c>
      <c r="T984" s="9">
        <f t="shared" si="157"/>
        <v>17.5</v>
      </c>
      <c r="U984" s="8">
        <f t="shared" si="158"/>
        <v>16.333333333333332</v>
      </c>
      <c r="V984" s="8">
        <f t="shared" si="159"/>
        <v>16.625</v>
      </c>
    </row>
    <row r="985" spans="1:22" ht="13.5" x14ac:dyDescent="0.25">
      <c r="A985" s="3">
        <f>RSI!A985</f>
        <v>43440</v>
      </c>
      <c r="B985" s="2">
        <f>RSI!B985</f>
        <v>6.77</v>
      </c>
      <c r="C985" s="2">
        <f>RSI!I985</f>
        <v>41.220014775535333</v>
      </c>
      <c r="D985" s="2">
        <f>MACD!E985</f>
        <v>-7.1645915270606153E-3</v>
      </c>
      <c r="E985" s="2">
        <f>MACD!F985</f>
        <v>-6.8144448733339358E-3</v>
      </c>
      <c r="F985" s="2">
        <f>'Moving Avg'!D985</f>
        <v>6.7640000000000002</v>
      </c>
      <c r="G985" s="2">
        <f>'Moving Avg'!F985</f>
        <v>6.7675000000000001</v>
      </c>
      <c r="H985" s="2">
        <f>'Moving Avg'!G985</f>
        <v>6.8229999999999968</v>
      </c>
      <c r="I985" s="2">
        <f>'Moving Avg'!H985</f>
        <v>6.908599999999999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  <c r="M985" s="8">
        <f t="shared" si="150"/>
        <v>25</v>
      </c>
      <c r="N985" s="8">
        <f t="shared" si="151"/>
        <v>45</v>
      </c>
      <c r="O985" s="8">
        <f t="shared" si="152"/>
        <v>0</v>
      </c>
      <c r="P985" s="8">
        <f t="shared" si="153"/>
        <v>83.5</v>
      </c>
      <c r="Q985" s="9">
        <f t="shared" si="154"/>
        <v>37.024999999999999</v>
      </c>
      <c r="R985" s="9">
        <f t="shared" si="155"/>
        <v>34.875</v>
      </c>
      <c r="S985" s="9">
        <f t="shared" si="156"/>
        <v>48.075000000000003</v>
      </c>
      <c r="T985" s="9">
        <f t="shared" si="157"/>
        <v>38.375</v>
      </c>
      <c r="U985" s="8">
        <f t="shared" si="158"/>
        <v>39.991666666666667</v>
      </c>
      <c r="V985" s="8">
        <f t="shared" si="159"/>
        <v>39.587500000000006</v>
      </c>
    </row>
    <row r="986" spans="1:22" ht="13.5" x14ac:dyDescent="0.25">
      <c r="A986" s="3">
        <f>RSI!A986</f>
        <v>43441</v>
      </c>
      <c r="B986" s="2">
        <f>RSI!B986</f>
        <v>6.77</v>
      </c>
      <c r="C986" s="2">
        <f>RSI!I986</f>
        <v>41.220014775535347</v>
      </c>
      <c r="D986" s="2">
        <f>MACD!E986</f>
        <v>-6.8467803937384275E-3</v>
      </c>
      <c r="E986" s="2">
        <f>MACD!F986</f>
        <v>-6.8209119774148346E-3</v>
      </c>
      <c r="F986" s="2">
        <f>'Moving Avg'!D986</f>
        <v>6.766</v>
      </c>
      <c r="G986" s="2">
        <f>'Moving Avg'!F986</f>
        <v>6.7675000000000001</v>
      </c>
      <c r="H986" s="2">
        <f>'Moving Avg'!G986</f>
        <v>6.8191999999999977</v>
      </c>
      <c r="I986" s="2">
        <f>'Moving Avg'!H986</f>
        <v>6.9091499999999995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  <c r="M986" s="8">
        <f t="shared" si="150"/>
        <v>25</v>
      </c>
      <c r="N986" s="8">
        <f t="shared" si="151"/>
        <v>45</v>
      </c>
      <c r="O986" s="8">
        <f t="shared" si="152"/>
        <v>0</v>
      </c>
      <c r="P986" s="8">
        <f t="shared" si="153"/>
        <v>83.5</v>
      </c>
      <c r="Q986" s="9">
        <f t="shared" si="154"/>
        <v>37.024999999999999</v>
      </c>
      <c r="R986" s="9">
        <f t="shared" si="155"/>
        <v>34.875</v>
      </c>
      <c r="S986" s="9">
        <f t="shared" si="156"/>
        <v>48.075000000000003</v>
      </c>
      <c r="T986" s="9">
        <f t="shared" si="157"/>
        <v>38.375</v>
      </c>
      <c r="U986" s="8">
        <f t="shared" si="158"/>
        <v>39.991666666666667</v>
      </c>
      <c r="V986" s="8">
        <f t="shared" si="159"/>
        <v>39.587500000000006</v>
      </c>
    </row>
    <row r="987" spans="1:22" ht="13.5" x14ac:dyDescent="0.25">
      <c r="A987" s="3">
        <f>RSI!A987</f>
        <v>43444</v>
      </c>
      <c r="B987" s="2">
        <f>RSI!B987</f>
        <v>6.77</v>
      </c>
      <c r="C987" s="2">
        <f>RSI!I987</f>
        <v>41.220014775535333</v>
      </c>
      <c r="D987" s="2">
        <f>MACD!E987</f>
        <v>-6.5197570796682314E-3</v>
      </c>
      <c r="E987" s="2">
        <f>MACD!F987</f>
        <v>-6.760680997865514E-3</v>
      </c>
      <c r="F987" s="2">
        <f>'Moving Avg'!D987</f>
        <v>6.7679999999999989</v>
      </c>
      <c r="G987" s="2">
        <f>'Moving Avg'!F987</f>
        <v>6.7675000000000001</v>
      </c>
      <c r="H987" s="2">
        <f>'Moving Avg'!G987</f>
        <v>6.8155999999999972</v>
      </c>
      <c r="I987" s="2">
        <f>'Moving Avg'!H987</f>
        <v>6.9095999999999993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  <c r="M987" s="8">
        <f t="shared" si="150"/>
        <v>25</v>
      </c>
      <c r="N987" s="8">
        <f t="shared" si="151"/>
        <v>0</v>
      </c>
      <c r="O987" s="8">
        <f t="shared" si="152"/>
        <v>0</v>
      </c>
      <c r="P987" s="8">
        <f t="shared" si="153"/>
        <v>83.5</v>
      </c>
      <c r="Q987" s="9">
        <f t="shared" si="154"/>
        <v>21.274999999999999</v>
      </c>
      <c r="R987" s="9">
        <f t="shared" si="155"/>
        <v>25.875</v>
      </c>
      <c r="S987" s="9">
        <f t="shared" si="156"/>
        <v>41.325000000000003</v>
      </c>
      <c r="T987" s="9">
        <f t="shared" si="157"/>
        <v>27.125</v>
      </c>
      <c r="U987" s="8">
        <f t="shared" si="158"/>
        <v>29.491666666666664</v>
      </c>
      <c r="V987" s="8">
        <f t="shared" si="159"/>
        <v>28.9</v>
      </c>
    </row>
    <row r="988" spans="1:22" ht="13.5" x14ac:dyDescent="0.25">
      <c r="A988" s="3">
        <f>RSI!A988</f>
        <v>43445</v>
      </c>
      <c r="B988" s="2">
        <f>RSI!B988</f>
        <v>6.77</v>
      </c>
      <c r="C988" s="2">
        <f>RSI!I988</f>
        <v>41.220014775535326</v>
      </c>
      <c r="D988" s="2">
        <f>MACD!E988</f>
        <v>-6.1892430064833803E-3</v>
      </c>
      <c r="E988" s="2">
        <f>MACD!F988</f>
        <v>-6.646393399589088E-3</v>
      </c>
      <c r="F988" s="2">
        <f>'Moving Avg'!D988</f>
        <v>6.7699999999999987</v>
      </c>
      <c r="G988" s="2">
        <f>'Moving Avg'!F988</f>
        <v>6.7675000000000001</v>
      </c>
      <c r="H988" s="2">
        <f>'Moving Avg'!G988</f>
        <v>6.8119999999999985</v>
      </c>
      <c r="I988" s="2">
        <f>'Moving Avg'!H988</f>
        <v>6.9100499999999991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83.5</v>
      </c>
      <c r="Q988" s="9">
        <f t="shared" si="154"/>
        <v>21.274999999999999</v>
      </c>
      <c r="R988" s="9">
        <f t="shared" si="155"/>
        <v>25.875</v>
      </c>
      <c r="S988" s="9">
        <f t="shared" si="156"/>
        <v>41.325000000000003</v>
      </c>
      <c r="T988" s="9">
        <f t="shared" si="157"/>
        <v>27.125</v>
      </c>
      <c r="U988" s="8">
        <f t="shared" si="158"/>
        <v>29.491666666666664</v>
      </c>
      <c r="V988" s="8">
        <f t="shared" si="159"/>
        <v>28.9</v>
      </c>
    </row>
    <row r="989" spans="1:22" ht="13.5" x14ac:dyDescent="0.25">
      <c r="A989" s="3">
        <f>RSI!A989</f>
        <v>43446</v>
      </c>
      <c r="B989" s="2">
        <f>RSI!B989</f>
        <v>6.77</v>
      </c>
      <c r="C989" s="2">
        <f>RSI!I989</f>
        <v>41.220014775535326</v>
      </c>
      <c r="D989" s="2">
        <f>MACD!E989</f>
        <v>-5.8597605502104244E-3</v>
      </c>
      <c r="E989" s="2">
        <f>MACD!F989</f>
        <v>-6.4890668297133561E-3</v>
      </c>
      <c r="F989" s="2">
        <f>'Moving Avg'!D989</f>
        <v>6.7699999999999987</v>
      </c>
      <c r="G989" s="2">
        <f>'Moving Avg'!F989</f>
        <v>6.7675000000000001</v>
      </c>
      <c r="H989" s="2">
        <f>'Moving Avg'!G989</f>
        <v>6.808399999999998</v>
      </c>
      <c r="I989" s="2">
        <f>'Moving Avg'!H989</f>
        <v>6.9104999999999981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25</v>
      </c>
      <c r="N989" s="8">
        <f t="shared" si="151"/>
        <v>0</v>
      </c>
      <c r="O989" s="8">
        <f t="shared" si="152"/>
        <v>0</v>
      </c>
      <c r="P989" s="8">
        <f t="shared" si="153"/>
        <v>33</v>
      </c>
      <c r="Q989" s="9">
        <f t="shared" si="154"/>
        <v>13.7</v>
      </c>
      <c r="R989" s="9">
        <f t="shared" si="155"/>
        <v>13.25</v>
      </c>
      <c r="S989" s="9">
        <f t="shared" si="156"/>
        <v>18.600000000000001</v>
      </c>
      <c r="T989" s="9">
        <f t="shared" si="157"/>
        <v>14.5</v>
      </c>
      <c r="U989" s="8">
        <f t="shared" si="158"/>
        <v>15.183333333333332</v>
      </c>
      <c r="V989" s="8">
        <f t="shared" si="159"/>
        <v>15.012499999999999</v>
      </c>
    </row>
    <row r="990" spans="1:22" ht="13.5" x14ac:dyDescent="0.25">
      <c r="A990" s="3">
        <f>RSI!A990</f>
        <v>43447</v>
      </c>
      <c r="B990" s="2">
        <f>RSI!B990</f>
        <v>6.75</v>
      </c>
      <c r="C990" s="2">
        <f>RSI!I990</f>
        <v>28.916550767126168</v>
      </c>
      <c r="D990" s="2">
        <f>MACD!E990</f>
        <v>-5.5918211836125664E-3</v>
      </c>
      <c r="E990" s="2">
        <f>MACD!F990</f>
        <v>-6.3096177004931982E-3</v>
      </c>
      <c r="F990" s="2">
        <f>'Moving Avg'!D990</f>
        <v>6.766</v>
      </c>
      <c r="G990" s="2">
        <f>'Moving Avg'!F990</f>
        <v>6.7664999999999988</v>
      </c>
      <c r="H990" s="2">
        <f>'Moving Avg'!G990</f>
        <v>6.8043999999999993</v>
      </c>
      <c r="I990" s="2">
        <f>'Moving Avg'!H990</f>
        <v>6.910849999999999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50</v>
      </c>
      <c r="N990" s="8">
        <f t="shared" si="151"/>
        <v>0</v>
      </c>
      <c r="O990" s="8">
        <f t="shared" si="152"/>
        <v>0</v>
      </c>
      <c r="P990" s="8">
        <f t="shared" si="153"/>
        <v>16.5</v>
      </c>
      <c r="Q990" s="9">
        <f t="shared" si="154"/>
        <v>19.975000000000001</v>
      </c>
      <c r="R990" s="9">
        <f t="shared" si="155"/>
        <v>14.125</v>
      </c>
      <c r="S990" s="9">
        <f t="shared" si="156"/>
        <v>14.925000000000001</v>
      </c>
      <c r="T990" s="9">
        <f t="shared" si="157"/>
        <v>16.625</v>
      </c>
      <c r="U990" s="8">
        <f t="shared" si="158"/>
        <v>16.341666666666669</v>
      </c>
      <c r="V990" s="8">
        <f t="shared" si="159"/>
        <v>16.412500000000001</v>
      </c>
    </row>
    <row r="991" spans="1:22" ht="13.5" x14ac:dyDescent="0.25">
      <c r="A991" s="3">
        <f>RSI!A991</f>
        <v>43448</v>
      </c>
      <c r="B991" s="2">
        <f>RSI!B991</f>
        <v>6.75</v>
      </c>
      <c r="C991" s="2">
        <f>RSI!I991</f>
        <v>28.916550767126168</v>
      </c>
      <c r="D991" s="2">
        <f>MACD!E991</f>
        <v>-5.2042126065501293E-3</v>
      </c>
      <c r="E991" s="2">
        <f>MACD!F991</f>
        <v>-6.0885366817045846E-3</v>
      </c>
      <c r="F991" s="2">
        <f>'Moving Avg'!D991</f>
        <v>6.7620000000000005</v>
      </c>
      <c r="G991" s="2">
        <f>'Moving Avg'!F991</f>
        <v>6.7654999999999985</v>
      </c>
      <c r="H991" s="2">
        <f>'Moving Avg'!G991</f>
        <v>6.8005999999999993</v>
      </c>
      <c r="I991" s="2">
        <f>'Moving Avg'!H991</f>
        <v>6.9111499999999992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50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19.975000000000001</v>
      </c>
      <c r="R991" s="9">
        <f t="shared" si="155"/>
        <v>14.125</v>
      </c>
      <c r="S991" s="9">
        <f t="shared" si="156"/>
        <v>14.925000000000001</v>
      </c>
      <c r="T991" s="9">
        <f t="shared" si="157"/>
        <v>16.625</v>
      </c>
      <c r="U991" s="8">
        <f t="shared" si="158"/>
        <v>16.341666666666669</v>
      </c>
      <c r="V991" s="8">
        <f t="shared" si="159"/>
        <v>16.412500000000001</v>
      </c>
    </row>
    <row r="992" spans="1:22" ht="13.5" x14ac:dyDescent="0.25">
      <c r="A992" s="3">
        <f>RSI!A992</f>
        <v>43451</v>
      </c>
      <c r="B992" s="2">
        <f>RSI!B992</f>
        <v>6.75</v>
      </c>
      <c r="C992" s="2">
        <f>RSI!I992</f>
        <v>28.916550767126168</v>
      </c>
      <c r="D992" s="2">
        <f>MACD!E992</f>
        <v>-4.7272632928230252E-3</v>
      </c>
      <c r="E992" s="2">
        <f>MACD!F992</f>
        <v>-5.8162820039282734E-3</v>
      </c>
      <c r="F992" s="2">
        <f>'Moving Avg'!D992</f>
        <v>6.758</v>
      </c>
      <c r="G992" s="2">
        <f>'Moving Avg'!F992</f>
        <v>6.7649999999999979</v>
      </c>
      <c r="H992" s="2">
        <f>'Moving Avg'!G992</f>
        <v>6.7968000000000011</v>
      </c>
      <c r="I992" s="2">
        <f>'Moving Avg'!H992</f>
        <v>6.9114499999999994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  <c r="M992" s="8">
        <f t="shared" si="150"/>
        <v>50</v>
      </c>
      <c r="N992" s="8">
        <f t="shared" si="151"/>
        <v>0</v>
      </c>
      <c r="O992" s="8">
        <f t="shared" si="152"/>
        <v>0</v>
      </c>
      <c r="P992" s="8">
        <f t="shared" si="153"/>
        <v>16.5</v>
      </c>
      <c r="Q992" s="9">
        <f t="shared" si="154"/>
        <v>19.975000000000001</v>
      </c>
      <c r="R992" s="9">
        <f t="shared" si="155"/>
        <v>14.125</v>
      </c>
      <c r="S992" s="9">
        <f t="shared" si="156"/>
        <v>14.925000000000001</v>
      </c>
      <c r="T992" s="9">
        <f t="shared" si="157"/>
        <v>16.625</v>
      </c>
      <c r="U992" s="8">
        <f t="shared" si="158"/>
        <v>16.341666666666669</v>
      </c>
      <c r="V992" s="8">
        <f t="shared" si="159"/>
        <v>16.412500000000001</v>
      </c>
    </row>
    <row r="993" spans="1:22" ht="13.5" x14ac:dyDescent="0.25">
      <c r="A993" s="3">
        <f>RSI!A993</f>
        <v>43452</v>
      </c>
      <c r="B993" s="2">
        <f>RSI!B993</f>
        <v>6.75</v>
      </c>
      <c r="C993" s="2">
        <f>RSI!I993</f>
        <v>28.916550767126168</v>
      </c>
      <c r="D993" s="2">
        <f>MACD!E993</f>
        <v>-4.1857529952551431E-3</v>
      </c>
      <c r="E993" s="2">
        <f>MACD!F993</f>
        <v>-5.4901762021936475E-3</v>
      </c>
      <c r="F993" s="2">
        <f>'Moving Avg'!D993</f>
        <v>6.7539999999999996</v>
      </c>
      <c r="G993" s="2">
        <f>'Moving Avg'!F993</f>
        <v>6.7639999999999985</v>
      </c>
      <c r="H993" s="2">
        <f>'Moving Avg'!G993</f>
        <v>6.793000000000001</v>
      </c>
      <c r="I993" s="2">
        <f>'Moving Avg'!H993</f>
        <v>6.9117499999999996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50</v>
      </c>
      <c r="N993" s="8">
        <f t="shared" si="151"/>
        <v>0</v>
      </c>
      <c r="O993" s="8">
        <f t="shared" si="152"/>
        <v>0</v>
      </c>
      <c r="P993" s="8">
        <f t="shared" si="153"/>
        <v>16.5</v>
      </c>
      <c r="Q993" s="9">
        <f t="shared" si="154"/>
        <v>19.975000000000001</v>
      </c>
      <c r="R993" s="9">
        <f t="shared" si="155"/>
        <v>14.125</v>
      </c>
      <c r="S993" s="9">
        <f t="shared" si="156"/>
        <v>14.925000000000001</v>
      </c>
      <c r="T993" s="9">
        <f t="shared" si="157"/>
        <v>16.625</v>
      </c>
      <c r="U993" s="8">
        <f t="shared" si="158"/>
        <v>16.341666666666669</v>
      </c>
      <c r="V993" s="8">
        <f t="shared" si="159"/>
        <v>16.412500000000001</v>
      </c>
    </row>
    <row r="994" spans="1:22" ht="13.5" x14ac:dyDescent="0.25">
      <c r="A994" s="3">
        <f>RSI!A994</f>
        <v>43453</v>
      </c>
      <c r="B994" s="2">
        <f>RSI!B994</f>
        <v>6.57</v>
      </c>
      <c r="C994" s="2">
        <f>RSI!I994</f>
        <v>6.2681235204802164</v>
      </c>
      <c r="D994" s="2">
        <f>MACD!E994</f>
        <v>1.1271963083982151E-2</v>
      </c>
      <c r="E994" s="2">
        <f>MACD!F994</f>
        <v>-2.1377483449584876E-3</v>
      </c>
      <c r="F994" s="2">
        <f>'Moving Avg'!D994</f>
        <v>6.7140000000000004</v>
      </c>
      <c r="G994" s="2">
        <f>'Moving Avg'!F994</f>
        <v>6.7539999999999978</v>
      </c>
      <c r="H994" s="2">
        <f>'Moving Avg'!G994</f>
        <v>6.7856000000000005</v>
      </c>
      <c r="I994" s="2">
        <f>'Moving Avg'!H994</f>
        <v>6.9116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50</v>
      </c>
      <c r="N994" s="8">
        <f t="shared" si="151"/>
        <v>0</v>
      </c>
      <c r="O994" s="8">
        <f t="shared" si="152"/>
        <v>0</v>
      </c>
      <c r="P994" s="8">
        <f t="shared" si="153"/>
        <v>16.5</v>
      </c>
      <c r="Q994" s="9">
        <f t="shared" si="154"/>
        <v>19.975000000000001</v>
      </c>
      <c r="R994" s="9">
        <f t="shared" si="155"/>
        <v>14.125</v>
      </c>
      <c r="S994" s="9">
        <f t="shared" si="156"/>
        <v>14.925000000000001</v>
      </c>
      <c r="T994" s="9">
        <f t="shared" si="157"/>
        <v>16.625</v>
      </c>
      <c r="U994" s="8">
        <f t="shared" si="158"/>
        <v>16.341666666666669</v>
      </c>
      <c r="V994" s="8">
        <f t="shared" si="159"/>
        <v>16.412500000000001</v>
      </c>
    </row>
    <row r="995" spans="1:22" ht="13.5" x14ac:dyDescent="0.25">
      <c r="A995" s="3">
        <f>RSI!A995</f>
        <v>43454</v>
      </c>
      <c r="B995" s="2">
        <f>RSI!B995</f>
        <v>6.6</v>
      </c>
      <c r="C995" s="2">
        <f>RSI!I995</f>
        <v>17.820900091374142</v>
      </c>
      <c r="D995" s="2">
        <f>MACD!E995</f>
        <v>2.3311233937128861E-2</v>
      </c>
      <c r="E995" s="2">
        <f>MACD!F995</f>
        <v>2.9520481114589823E-3</v>
      </c>
      <c r="F995" s="2">
        <f>'Moving Avg'!D995</f>
        <v>6.6840000000000002</v>
      </c>
      <c r="G995" s="2">
        <f>'Moving Avg'!F995</f>
        <v>6.7454999999999981</v>
      </c>
      <c r="H995" s="2">
        <f>'Moving Avg'!G995</f>
        <v>6.7788000000000013</v>
      </c>
      <c r="I995" s="2">
        <f>'Moving Avg'!H995</f>
        <v>6.911249999999999</v>
      </c>
      <c r="J995" s="6" t="str">
        <f>OBV!F995</f>
        <v>BULLISH</v>
      </c>
      <c r="K995" s="6" t="str">
        <f>OBV!G995</f>
        <v>NEUTRAL</v>
      </c>
      <c r="L995" s="6" t="str">
        <f>OBV!H995</f>
        <v>BULLISH DIVERGENCE</v>
      </c>
      <c r="M995" s="8">
        <f t="shared" si="150"/>
        <v>50</v>
      </c>
      <c r="N995" s="8">
        <f t="shared" si="151"/>
        <v>0</v>
      </c>
      <c r="O995" s="8">
        <f t="shared" si="152"/>
        <v>0</v>
      </c>
      <c r="P995" s="8">
        <f t="shared" si="153"/>
        <v>66.5</v>
      </c>
      <c r="Q995" s="9">
        <f t="shared" si="154"/>
        <v>27.475000000000001</v>
      </c>
      <c r="R995" s="9">
        <f t="shared" si="155"/>
        <v>26.625</v>
      </c>
      <c r="S995" s="9">
        <f t="shared" si="156"/>
        <v>37.424999999999997</v>
      </c>
      <c r="T995" s="9">
        <f t="shared" si="157"/>
        <v>29.125</v>
      </c>
      <c r="U995" s="8">
        <f t="shared" si="158"/>
        <v>30.508333333333336</v>
      </c>
      <c r="V995" s="8">
        <f t="shared" si="159"/>
        <v>30.162500000000001</v>
      </c>
    </row>
    <row r="996" spans="1:22" ht="13.5" x14ac:dyDescent="0.25">
      <c r="A996" s="3">
        <f>RSI!A996</f>
        <v>43455</v>
      </c>
      <c r="B996" s="2">
        <f>RSI!B996</f>
        <v>6.59</v>
      </c>
      <c r="C996" s="2">
        <f>RSI!I996</f>
        <v>17.065825607127948</v>
      </c>
      <c r="D996" s="2">
        <f>MACD!E996</f>
        <v>3.5156118691734406E-2</v>
      </c>
      <c r="E996" s="2">
        <f>MACD!F996</f>
        <v>9.3928622275140684E-3</v>
      </c>
      <c r="F996" s="2">
        <f>'Moving Avg'!D996</f>
        <v>6.652000000000001</v>
      </c>
      <c r="G996" s="2">
        <f>'Moving Avg'!F996</f>
        <v>6.7364999999999977</v>
      </c>
      <c r="H996" s="2">
        <f>'Moving Avg'!G996</f>
        <v>6.7717999999999998</v>
      </c>
      <c r="I996" s="2">
        <f>'Moving Avg'!H996</f>
        <v>6.9102499999999987</v>
      </c>
      <c r="J996" s="6" t="str">
        <f>OBV!F996</f>
        <v>BULLISH</v>
      </c>
      <c r="K996" s="6" t="str">
        <f>OBV!G996</f>
        <v>NEUTRAL</v>
      </c>
      <c r="L996" s="6" t="str">
        <f>OBV!H996</f>
        <v>BULLISH DIVERGENCE</v>
      </c>
      <c r="M996" s="8">
        <f t="shared" si="150"/>
        <v>50</v>
      </c>
      <c r="N996" s="8">
        <f t="shared" si="151"/>
        <v>0</v>
      </c>
      <c r="O996" s="8">
        <f t="shared" si="152"/>
        <v>0</v>
      </c>
      <c r="P996" s="8">
        <f t="shared" si="153"/>
        <v>66.5</v>
      </c>
      <c r="Q996" s="9">
        <f t="shared" si="154"/>
        <v>27.475000000000001</v>
      </c>
      <c r="R996" s="9">
        <f t="shared" si="155"/>
        <v>26.625</v>
      </c>
      <c r="S996" s="9">
        <f t="shared" si="156"/>
        <v>37.424999999999997</v>
      </c>
      <c r="T996" s="9">
        <f t="shared" si="157"/>
        <v>29.125</v>
      </c>
      <c r="U996" s="8">
        <f t="shared" si="158"/>
        <v>30.508333333333336</v>
      </c>
      <c r="V996" s="8">
        <f t="shared" si="159"/>
        <v>30.162500000000001</v>
      </c>
    </row>
    <row r="997" spans="1:22" ht="13.5" x14ac:dyDescent="0.25">
      <c r="A997" s="3">
        <f>RSI!A997</f>
        <v>43458</v>
      </c>
      <c r="B997" s="2">
        <f>RSI!B997</f>
        <v>6.5</v>
      </c>
      <c r="C997" s="2">
        <f>RSI!I997</f>
        <v>12.097719500630049</v>
      </c>
      <c r="D997" s="2">
        <f>MACD!E997</f>
        <v>5.2753608243727435E-2</v>
      </c>
      <c r="E997" s="2">
        <f>MACD!F997</f>
        <v>1.8065011430756742E-2</v>
      </c>
      <c r="F997" s="2">
        <f>'Moving Avg'!D997</f>
        <v>6.6020000000000012</v>
      </c>
      <c r="G997" s="2">
        <f>'Moving Avg'!F997</f>
        <v>6.722999999999999</v>
      </c>
      <c r="H997" s="2">
        <f>'Moving Avg'!G997</f>
        <v>6.7629999999999999</v>
      </c>
      <c r="I997" s="2">
        <f>'Moving Avg'!H997</f>
        <v>6.9088499999999984</v>
      </c>
      <c r="J997" s="6" t="str">
        <f>OBV!F997</f>
        <v>BULLISH</v>
      </c>
      <c r="K997" s="6" t="str">
        <f>OBV!G997</f>
        <v>NEUTRAL</v>
      </c>
      <c r="L997" s="6" t="str">
        <f>OBV!H997</f>
        <v>BULLISH DIVERGENCE</v>
      </c>
      <c r="M997" s="8">
        <f t="shared" si="150"/>
        <v>50</v>
      </c>
      <c r="N997" s="8">
        <f t="shared" si="151"/>
        <v>0</v>
      </c>
      <c r="O997" s="8">
        <f t="shared" si="152"/>
        <v>0</v>
      </c>
      <c r="P997" s="8">
        <f t="shared" si="153"/>
        <v>66.5</v>
      </c>
      <c r="Q997" s="9">
        <f t="shared" si="154"/>
        <v>27.475000000000001</v>
      </c>
      <c r="R997" s="9">
        <f t="shared" si="155"/>
        <v>26.625</v>
      </c>
      <c r="S997" s="9">
        <f t="shared" si="156"/>
        <v>37.424999999999997</v>
      </c>
      <c r="T997" s="9">
        <f t="shared" si="157"/>
        <v>29.125</v>
      </c>
      <c r="U997" s="8">
        <f t="shared" si="158"/>
        <v>30.508333333333336</v>
      </c>
      <c r="V997" s="8">
        <f t="shared" si="159"/>
        <v>30.162500000000001</v>
      </c>
    </row>
    <row r="998" spans="1:22" ht="13.5" x14ac:dyDescent="0.25">
      <c r="A998" s="3">
        <f>RSI!A998</f>
        <v>43459</v>
      </c>
      <c r="B998" s="2">
        <f>RSI!B998</f>
        <v>6.5</v>
      </c>
      <c r="C998" s="2">
        <f>RSI!I998</f>
        <v>12.097719500630049</v>
      </c>
      <c r="D998" s="2">
        <f>MACD!E998</f>
        <v>6.9016557513879029E-2</v>
      </c>
      <c r="E998" s="2">
        <f>MACD!F998</f>
        <v>2.8255320647381198E-2</v>
      </c>
      <c r="F998" s="2">
        <f>'Moving Avg'!D998</f>
        <v>6.5519999999999996</v>
      </c>
      <c r="G998" s="2">
        <f>'Moving Avg'!F998</f>
        <v>6.7094999999999985</v>
      </c>
      <c r="H998" s="2">
        <f>'Moving Avg'!G998</f>
        <v>6.7542000000000009</v>
      </c>
      <c r="I998" s="2">
        <f>'Moving Avg'!H998</f>
        <v>6.9071499999999979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  <c r="M998" s="8">
        <f t="shared" si="150"/>
        <v>50</v>
      </c>
      <c r="N998" s="8">
        <f t="shared" si="151"/>
        <v>0</v>
      </c>
      <c r="O998" s="8">
        <f t="shared" si="152"/>
        <v>0</v>
      </c>
      <c r="P998" s="8">
        <f t="shared" si="153"/>
        <v>66.5</v>
      </c>
      <c r="Q998" s="9">
        <f t="shared" si="154"/>
        <v>27.475000000000001</v>
      </c>
      <c r="R998" s="9">
        <f t="shared" si="155"/>
        <v>26.625</v>
      </c>
      <c r="S998" s="9">
        <f t="shared" si="156"/>
        <v>37.424999999999997</v>
      </c>
      <c r="T998" s="9">
        <f t="shared" si="157"/>
        <v>29.125</v>
      </c>
      <c r="U998" s="8">
        <f t="shared" si="158"/>
        <v>30.508333333333336</v>
      </c>
      <c r="V998" s="8">
        <f t="shared" si="159"/>
        <v>30.162500000000001</v>
      </c>
    </row>
    <row r="999" spans="1:22" ht="13.5" x14ac:dyDescent="0.25">
      <c r="A999" s="3">
        <f>RSI!A999</f>
        <v>43460</v>
      </c>
      <c r="B999" s="2">
        <f>RSI!B999</f>
        <v>6.5</v>
      </c>
      <c r="C999" s="2">
        <f>RSI!I999</f>
        <v>12.097719500630049</v>
      </c>
      <c r="D999" s="2">
        <f>MACD!E999</f>
        <v>8.4048594035919244E-2</v>
      </c>
      <c r="E999" s="2">
        <f>MACD!F999</f>
        <v>3.9413975325088807E-2</v>
      </c>
      <c r="F999" s="2">
        <f>'Moving Avg'!D999</f>
        <v>6.5379999999999994</v>
      </c>
      <c r="G999" s="2">
        <f>'Moving Avg'!F999</f>
        <v>6.6959999999999997</v>
      </c>
      <c r="H999" s="2">
        <f>'Moving Avg'!G999</f>
        <v>6.7456000000000005</v>
      </c>
      <c r="I999" s="2">
        <f>'Moving Avg'!H999</f>
        <v>6.9054499999999983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  <c r="M999" s="8">
        <f t="shared" si="150"/>
        <v>50</v>
      </c>
      <c r="N999" s="8">
        <f t="shared" si="151"/>
        <v>0</v>
      </c>
      <c r="O999" s="8">
        <f t="shared" si="152"/>
        <v>0</v>
      </c>
      <c r="P999" s="8">
        <f t="shared" si="153"/>
        <v>66.5</v>
      </c>
      <c r="Q999" s="9">
        <f t="shared" si="154"/>
        <v>27.475000000000001</v>
      </c>
      <c r="R999" s="9">
        <f t="shared" si="155"/>
        <v>26.625</v>
      </c>
      <c r="S999" s="9">
        <f t="shared" si="156"/>
        <v>37.424999999999997</v>
      </c>
      <c r="T999" s="9">
        <f t="shared" si="157"/>
        <v>29.125</v>
      </c>
      <c r="U999" s="8">
        <f t="shared" si="158"/>
        <v>30.508333333333336</v>
      </c>
      <c r="V999" s="8">
        <f t="shared" si="159"/>
        <v>30.162500000000001</v>
      </c>
    </row>
    <row r="1000" spans="1:22" ht="13.5" x14ac:dyDescent="0.25">
      <c r="A1000" s="3">
        <f>RSI!A1000</f>
        <v>43461</v>
      </c>
      <c r="B1000" s="2">
        <f>RSI!B1000</f>
        <v>6.5</v>
      </c>
      <c r="C1000" s="2">
        <f>RSI!I1000</f>
        <v>12.097719500630049</v>
      </c>
      <c r="D1000" s="2">
        <f>MACD!E1000</f>
        <v>9.4868011891809267E-2</v>
      </c>
      <c r="E1000" s="2">
        <f>MACD!F1000</f>
        <v>5.0504782638432902E-2</v>
      </c>
      <c r="F1000" s="2">
        <f>'Moving Avg'!D1000</f>
        <v>6.5180000000000007</v>
      </c>
      <c r="G1000" s="2">
        <f>'Moving Avg'!F1000</f>
        <v>6.6829999999999998</v>
      </c>
      <c r="H1000" s="2">
        <f>'Moving Avg'!G1000</f>
        <v>6.7386000000000017</v>
      </c>
      <c r="I1000" s="2">
        <f>'Moving Avg'!H1000</f>
        <v>6.9037499999999987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  <c r="M1000" s="8">
        <f t="shared" si="150"/>
        <v>50</v>
      </c>
      <c r="N1000" s="8">
        <f t="shared" si="151"/>
        <v>0</v>
      </c>
      <c r="O1000" s="8">
        <f t="shared" si="152"/>
        <v>0</v>
      </c>
      <c r="P1000" s="8">
        <f t="shared" si="153"/>
        <v>16.5</v>
      </c>
      <c r="Q1000" s="9">
        <f t="shared" si="154"/>
        <v>19.975000000000001</v>
      </c>
      <c r="R1000" s="9">
        <f t="shared" si="155"/>
        <v>14.125</v>
      </c>
      <c r="S1000" s="9">
        <f t="shared" si="156"/>
        <v>14.925000000000001</v>
      </c>
      <c r="T1000" s="9">
        <f t="shared" si="157"/>
        <v>16.625</v>
      </c>
      <c r="U1000" s="8">
        <f t="shared" si="158"/>
        <v>16.341666666666669</v>
      </c>
      <c r="V1000" s="8">
        <f t="shared" si="159"/>
        <v>16.412500000000001</v>
      </c>
    </row>
    <row r="1001" spans="1:22" ht="13.5" x14ac:dyDescent="0.25">
      <c r="A1001" s="3">
        <f>RSI!A1001</f>
        <v>43462</v>
      </c>
      <c r="B1001" s="2">
        <f>RSI!B1001</f>
        <v>6.89</v>
      </c>
      <c r="C1001" s="2">
        <f>RSI!I1001</f>
        <v>67.404672815188917</v>
      </c>
      <c r="D1001" s="2">
        <f>MACD!E1001</f>
        <v>7.6223760788681538E-2</v>
      </c>
      <c r="E1001" s="2">
        <f>MACD!F1001</f>
        <v>5.5648578268482636E-2</v>
      </c>
      <c r="F1001" s="2">
        <f>'Moving Avg'!D1001</f>
        <v>6.5780000000000003</v>
      </c>
      <c r="G1001" s="2">
        <f>'Moving Avg'!F1001</f>
        <v>6.689499999999998</v>
      </c>
      <c r="H1001" s="2">
        <f>'Moving Avg'!G1001</f>
        <v>6.7394000000000007</v>
      </c>
      <c r="I1001" s="2">
        <f>'Moving Avg'!H1001</f>
        <v>6.9041999999999994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  <c r="M1001" s="8">
        <f t="shared" si="150"/>
        <v>25</v>
      </c>
      <c r="N1001" s="8">
        <f t="shared" si="151"/>
        <v>0</v>
      </c>
      <c r="O1001" s="8">
        <f t="shared" si="152"/>
        <v>0</v>
      </c>
      <c r="P1001" s="8">
        <f t="shared" si="153"/>
        <v>100</v>
      </c>
      <c r="Q1001" s="9">
        <f t="shared" si="154"/>
        <v>23.75</v>
      </c>
      <c r="R1001" s="9">
        <f t="shared" si="155"/>
        <v>30</v>
      </c>
      <c r="S1001" s="9">
        <f t="shared" si="156"/>
        <v>48.75</v>
      </c>
      <c r="T1001" s="9">
        <f t="shared" si="157"/>
        <v>31.25</v>
      </c>
      <c r="U1001" s="8">
        <f t="shared" si="158"/>
        <v>34.166666666666664</v>
      </c>
      <c r="V1001" s="8">
        <f t="shared" si="159"/>
        <v>33.4375</v>
      </c>
    </row>
    <row r="1002" spans="1:22" ht="13.5" x14ac:dyDescent="0.25">
      <c r="A1002" s="3">
        <f>RSI!A1002</f>
        <v>43465</v>
      </c>
      <c r="B1002" s="2">
        <f>RSI!B1002</f>
        <v>7.2</v>
      </c>
      <c r="C1002" s="2">
        <f>RSI!I1002</f>
        <v>78.8148588432922</v>
      </c>
      <c r="D1002" s="2">
        <f>MACD!E1002</f>
        <v>3.6189390143340994E-2</v>
      </c>
      <c r="E1002" s="2">
        <f>MACD!F1002</f>
        <v>5.1756740643454313E-2</v>
      </c>
      <c r="F1002" s="2">
        <f>'Moving Avg'!D1002</f>
        <v>6.7180000000000009</v>
      </c>
      <c r="G1002" s="2">
        <f>'Moving Avg'!F1002</f>
        <v>6.7114999999999991</v>
      </c>
      <c r="H1002" s="2">
        <f>'Moving Avg'!G1002</f>
        <v>6.7474000000000016</v>
      </c>
      <c r="I1002" s="2">
        <f>'Moving Avg'!H1002</f>
        <v>6.9061999999999992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  <c r="M1002" s="8">
        <f t="shared" si="150"/>
        <v>0</v>
      </c>
      <c r="N1002" s="8">
        <f t="shared" si="151"/>
        <v>45</v>
      </c>
      <c r="O1002" s="8">
        <f t="shared" si="152"/>
        <v>0</v>
      </c>
      <c r="P1002" s="8">
        <f t="shared" si="153"/>
        <v>100</v>
      </c>
      <c r="Q1002" s="9">
        <f t="shared" si="154"/>
        <v>30.75</v>
      </c>
      <c r="R1002" s="9">
        <f t="shared" si="155"/>
        <v>34</v>
      </c>
      <c r="S1002" s="9">
        <f t="shared" si="156"/>
        <v>51.75</v>
      </c>
      <c r="T1002" s="9">
        <f t="shared" si="157"/>
        <v>36.25</v>
      </c>
      <c r="U1002" s="8">
        <f t="shared" si="158"/>
        <v>38.833333333333336</v>
      </c>
      <c r="V1002" s="8">
        <f t="shared" si="159"/>
        <v>38.1875</v>
      </c>
    </row>
    <row r="1003" spans="1:22" ht="13.5" x14ac:dyDescent="0.25">
      <c r="A1003" s="3">
        <f>RSI!A1003</f>
        <v>43467</v>
      </c>
      <c r="B1003" s="2">
        <f>RSI!B1003</f>
        <v>7.15</v>
      </c>
      <c r="C1003" s="2">
        <f>RSI!I1003</f>
        <v>74.297304043753911</v>
      </c>
      <c r="D1003" s="2">
        <f>MACD!E1003</f>
        <v>2.9865141090335001E-3</v>
      </c>
      <c r="E1003" s="2">
        <f>MACD!F1003</f>
        <v>4.2002695336570153E-2</v>
      </c>
      <c r="F1003" s="2">
        <f>'Moving Avg'!D1003</f>
        <v>6.8480000000000008</v>
      </c>
      <c r="G1003" s="2">
        <f>'Moving Avg'!F1003</f>
        <v>6.7309999999999999</v>
      </c>
      <c r="H1003" s="2">
        <f>'Moving Avg'!G1003</f>
        <v>6.7543999999999995</v>
      </c>
      <c r="I1003" s="2">
        <f>'Moving Avg'!H1003</f>
        <v>6.9080000000000004</v>
      </c>
      <c r="J1003" s="6" t="str">
        <f>OBV!F1003</f>
        <v>BULLISH</v>
      </c>
      <c r="K1003" s="6" t="str">
        <f>OBV!G1003</f>
        <v>STRONG</v>
      </c>
      <c r="L1003" s="6" t="str">
        <f>OBV!H1003</f>
        <v>CONFIRMED BULLISH</v>
      </c>
      <c r="M1003" s="8">
        <f t="shared" si="150"/>
        <v>0</v>
      </c>
      <c r="N1003" s="8">
        <f t="shared" si="151"/>
        <v>100</v>
      </c>
      <c r="O1003" s="8">
        <f t="shared" si="152"/>
        <v>0</v>
      </c>
      <c r="P1003" s="8">
        <f t="shared" si="153"/>
        <v>100</v>
      </c>
      <c r="Q1003" s="9">
        <f t="shared" si="154"/>
        <v>50</v>
      </c>
      <c r="R1003" s="9">
        <f t="shared" si="155"/>
        <v>45</v>
      </c>
      <c r="S1003" s="9">
        <f t="shared" si="156"/>
        <v>60</v>
      </c>
      <c r="T1003" s="9">
        <f t="shared" si="157"/>
        <v>50</v>
      </c>
      <c r="U1003" s="8">
        <f t="shared" si="158"/>
        <v>51.666666666666664</v>
      </c>
      <c r="V1003" s="8">
        <f t="shared" si="159"/>
        <v>51.25</v>
      </c>
    </row>
    <row r="1004" spans="1:22" ht="13.5" x14ac:dyDescent="0.25">
      <c r="A1004" s="3">
        <f>RSI!A1004</f>
        <v>43468</v>
      </c>
      <c r="B1004" s="2">
        <f>RSI!B1004</f>
        <v>7.08</v>
      </c>
      <c r="C1004" s="2">
        <f>RSI!I1004</f>
        <v>68.387353534657109</v>
      </c>
      <c r="D1004" s="2">
        <f>MACD!E1004</f>
        <v>-5.0126696619942734E-2</v>
      </c>
      <c r="E1004" s="2">
        <f>MACD!F1004</f>
        <v>2.357681694526758E-2</v>
      </c>
      <c r="F1004" s="2">
        <f>'Moving Avg'!D1004</f>
        <v>6.9640000000000004</v>
      </c>
      <c r="G1004" s="2">
        <f>'Moving Avg'!F1004</f>
        <v>6.7465000000000002</v>
      </c>
      <c r="H1004" s="2">
        <f>'Moving Avg'!G1004</f>
        <v>6.76</v>
      </c>
      <c r="I1004" s="2">
        <f>'Moving Avg'!H1004</f>
        <v>6.9095000000000004</v>
      </c>
      <c r="J1004" s="6" t="str">
        <f>OBV!F1004</f>
        <v>BULLISH</v>
      </c>
      <c r="K1004" s="6" t="str">
        <f>OBV!G1004</f>
        <v>STRONG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100</v>
      </c>
      <c r="Q1004" s="9">
        <f t="shared" si="154"/>
        <v>66.25</v>
      </c>
      <c r="R1004" s="9">
        <f t="shared" si="155"/>
        <v>67.5</v>
      </c>
      <c r="S1004" s="9">
        <f t="shared" si="156"/>
        <v>76.25</v>
      </c>
      <c r="T1004" s="9">
        <f t="shared" si="157"/>
        <v>68.75</v>
      </c>
      <c r="U1004" s="8">
        <f t="shared" si="158"/>
        <v>70</v>
      </c>
      <c r="V1004" s="8">
        <f t="shared" si="159"/>
        <v>69.6875</v>
      </c>
    </row>
    <row r="1005" spans="1:22" ht="13.5" x14ac:dyDescent="0.25">
      <c r="A1005" s="3">
        <f>RSI!A1005</f>
        <v>43469</v>
      </c>
      <c r="B1005" s="2">
        <f>RSI!B1005</f>
        <v>7.08</v>
      </c>
      <c r="C1005" s="2">
        <f>RSI!I1005</f>
        <v>68.387353534657109</v>
      </c>
      <c r="D1005" s="2">
        <f>MACD!E1005</f>
        <v>-9.2364947799398855E-2</v>
      </c>
      <c r="E1005" s="2">
        <f>MACD!F1005</f>
        <v>3.8846399633429146E-4</v>
      </c>
      <c r="F1005" s="2">
        <f>'Moving Avg'!D1005</f>
        <v>7.08</v>
      </c>
      <c r="G1005" s="2">
        <f>'Moving Avg'!F1005</f>
        <v>6.7620000000000022</v>
      </c>
      <c r="H1005" s="2">
        <f>'Moving Avg'!G1005</f>
        <v>6.7675999999999989</v>
      </c>
      <c r="I1005" s="2">
        <f>'Moving Avg'!H1005</f>
        <v>6.9110000000000005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  <c r="M1005" s="8">
        <f t="shared" si="150"/>
        <v>25</v>
      </c>
      <c r="N1005" s="8">
        <f t="shared" si="151"/>
        <v>100</v>
      </c>
      <c r="O1005" s="8">
        <f t="shared" si="152"/>
        <v>50</v>
      </c>
      <c r="P1005" s="8">
        <f t="shared" si="153"/>
        <v>100</v>
      </c>
      <c r="Q1005" s="9">
        <f t="shared" si="154"/>
        <v>66.25</v>
      </c>
      <c r="R1005" s="9">
        <f t="shared" si="155"/>
        <v>67.5</v>
      </c>
      <c r="S1005" s="9">
        <f t="shared" si="156"/>
        <v>76.25</v>
      </c>
      <c r="T1005" s="9">
        <f t="shared" si="157"/>
        <v>68.75</v>
      </c>
      <c r="U1005" s="8">
        <f t="shared" si="158"/>
        <v>70</v>
      </c>
      <c r="V1005" s="8">
        <f t="shared" si="159"/>
        <v>69.6875</v>
      </c>
    </row>
    <row r="1006" spans="1:22" ht="13.5" x14ac:dyDescent="0.25">
      <c r="A1006" s="3">
        <f>RSI!A1006</f>
        <v>43472</v>
      </c>
      <c r="B1006" s="2">
        <f>RSI!B1006</f>
        <v>7</v>
      </c>
      <c r="C1006" s="2">
        <f>RSI!I1006</f>
        <v>61.864826309930905</v>
      </c>
      <c r="D1006" s="2">
        <f>MACD!E1006</f>
        <v>-0.12548762381977596</v>
      </c>
      <c r="E1006" s="2">
        <f>MACD!F1006</f>
        <v>-2.4786753566887761E-2</v>
      </c>
      <c r="F1006" s="2">
        <f>'Moving Avg'!D1006</f>
        <v>7.1019999999999994</v>
      </c>
      <c r="G1006" s="2">
        <f>'Moving Avg'!F1006</f>
        <v>6.7735000000000012</v>
      </c>
      <c r="H1006" s="2">
        <f>'Moving Avg'!G1006</f>
        <v>6.7719999999999994</v>
      </c>
      <c r="I1006" s="2">
        <f>'Moving Avg'!H1006</f>
        <v>6.9121000000000006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  <c r="M1006" s="8">
        <f t="shared" si="150"/>
        <v>25</v>
      </c>
      <c r="N1006" s="8">
        <f t="shared" si="151"/>
        <v>100</v>
      </c>
      <c r="O1006" s="8">
        <f t="shared" si="152"/>
        <v>50</v>
      </c>
      <c r="P1006" s="8">
        <f t="shared" si="153"/>
        <v>100</v>
      </c>
      <c r="Q1006" s="9">
        <f t="shared" si="154"/>
        <v>66.25</v>
      </c>
      <c r="R1006" s="9">
        <f t="shared" si="155"/>
        <v>67.5</v>
      </c>
      <c r="S1006" s="9">
        <f t="shared" si="156"/>
        <v>76.25</v>
      </c>
      <c r="T1006" s="9">
        <f t="shared" si="157"/>
        <v>68.75</v>
      </c>
      <c r="U1006" s="8">
        <f t="shared" si="158"/>
        <v>70</v>
      </c>
      <c r="V1006" s="8">
        <f t="shared" si="159"/>
        <v>69.6875</v>
      </c>
    </row>
    <row r="1007" spans="1:22" ht="13.5" x14ac:dyDescent="0.25">
      <c r="A1007" s="3">
        <f>RSI!A1007</f>
        <v>43473</v>
      </c>
      <c r="B1007" s="2">
        <f>RSI!B1007</f>
        <v>6.98</v>
      </c>
      <c r="C1007" s="2">
        <f>RSI!I1007</f>
        <v>60.316018740910941</v>
      </c>
      <c r="D1007" s="2">
        <f>MACD!E1007</f>
        <v>-0.16704541701158337</v>
      </c>
      <c r="E1007" s="2">
        <f>MACD!F1007</f>
        <v>-5.3238486255826889E-2</v>
      </c>
      <c r="F1007" s="2">
        <f>'Moving Avg'!D1007</f>
        <v>7.0580000000000016</v>
      </c>
      <c r="G1007" s="2">
        <f>'Moving Avg'!F1007</f>
        <v>6.7839999999999989</v>
      </c>
      <c r="H1007" s="2">
        <f>'Moving Avg'!G1007</f>
        <v>6.7759999999999989</v>
      </c>
      <c r="I1007" s="2">
        <f>'Moving Avg'!H1007</f>
        <v>6.9130999999999991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0"/>
        <v>25</v>
      </c>
      <c r="N1007" s="8">
        <f t="shared" si="151"/>
        <v>100</v>
      </c>
      <c r="O1007" s="8">
        <f t="shared" si="152"/>
        <v>50</v>
      </c>
      <c r="P1007" s="8">
        <f t="shared" si="153"/>
        <v>16.5</v>
      </c>
      <c r="Q1007" s="9">
        <f t="shared" si="154"/>
        <v>53.725000000000001</v>
      </c>
      <c r="R1007" s="9">
        <f t="shared" si="155"/>
        <v>46.625</v>
      </c>
      <c r="S1007" s="9">
        <f t="shared" si="156"/>
        <v>38.674999999999997</v>
      </c>
      <c r="T1007" s="9">
        <f t="shared" si="157"/>
        <v>47.875</v>
      </c>
      <c r="U1007" s="8">
        <f t="shared" si="158"/>
        <v>46.341666666666661</v>
      </c>
      <c r="V1007" s="8">
        <f t="shared" si="159"/>
        <v>46.724999999999994</v>
      </c>
    </row>
    <row r="1008" spans="1:22" ht="13.5" x14ac:dyDescent="0.25">
      <c r="A1008" s="3">
        <f>RSI!A1008</f>
        <v>43474</v>
      </c>
      <c r="B1008" s="2">
        <f>RSI!B1008</f>
        <v>6.97</v>
      </c>
      <c r="C1008" s="2">
        <f>RSI!I1008</f>
        <v>59.513739432761817</v>
      </c>
      <c r="D1008" s="2">
        <f>MACD!E1008</f>
        <v>-0.20243063484548962</v>
      </c>
      <c r="E1008" s="2">
        <f>MACD!F1008</f>
        <v>-8.3076915973759435E-2</v>
      </c>
      <c r="F1008" s="2">
        <f>'Moving Avg'!D1008</f>
        <v>7.0220000000000002</v>
      </c>
      <c r="G1008" s="2">
        <f>'Moving Avg'!F1008</f>
        <v>6.7939999999999996</v>
      </c>
      <c r="H1008" s="2">
        <f>'Moving Avg'!G1008</f>
        <v>6.7797999999999989</v>
      </c>
      <c r="I1008" s="2">
        <f>'Moving Avg'!H1008</f>
        <v>6.9140500000000005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0"/>
        <v>25</v>
      </c>
      <c r="N1008" s="8">
        <f t="shared" si="151"/>
        <v>100</v>
      </c>
      <c r="O1008" s="8">
        <f t="shared" si="152"/>
        <v>50</v>
      </c>
      <c r="P1008" s="8">
        <f t="shared" si="153"/>
        <v>16.5</v>
      </c>
      <c r="Q1008" s="9">
        <f t="shared" si="154"/>
        <v>53.725000000000001</v>
      </c>
      <c r="R1008" s="9">
        <f t="shared" si="155"/>
        <v>46.625</v>
      </c>
      <c r="S1008" s="9">
        <f t="shared" si="156"/>
        <v>38.674999999999997</v>
      </c>
      <c r="T1008" s="9">
        <f t="shared" si="157"/>
        <v>47.875</v>
      </c>
      <c r="U1008" s="8">
        <f t="shared" si="158"/>
        <v>46.341666666666661</v>
      </c>
      <c r="V1008" s="8">
        <f t="shared" si="159"/>
        <v>46.724999999999994</v>
      </c>
    </row>
    <row r="1009" spans="1:22" ht="13.5" x14ac:dyDescent="0.25">
      <c r="A1009" s="3">
        <f>RSI!A1009</f>
        <v>43475</v>
      </c>
      <c r="B1009" s="2">
        <f>RSI!B1009</f>
        <v>6.95</v>
      </c>
      <c r="C1009" s="2">
        <f>RSI!I1009</f>
        <v>57.856223599063874</v>
      </c>
      <c r="D1009" s="2">
        <f>MACD!E1009</f>
        <v>-0.23172183816441283</v>
      </c>
      <c r="E1009" s="2">
        <f>MACD!F1009</f>
        <v>-0.11280590041189012</v>
      </c>
      <c r="F1009" s="2">
        <f>'Moving Avg'!D1009</f>
        <v>6.9960000000000004</v>
      </c>
      <c r="G1009" s="2">
        <f>'Moving Avg'!F1009</f>
        <v>6.8029999999999999</v>
      </c>
      <c r="H1009" s="2">
        <f>'Moving Avg'!G1009</f>
        <v>6.7829999999999995</v>
      </c>
      <c r="I1009" s="2">
        <f>'Moving Avg'!H1009</f>
        <v>6.9149000000000003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100</v>
      </c>
      <c r="O1009" s="8">
        <f t="shared" si="152"/>
        <v>50</v>
      </c>
      <c r="P1009" s="8">
        <f t="shared" si="153"/>
        <v>16.5</v>
      </c>
      <c r="Q1009" s="9">
        <f t="shared" si="154"/>
        <v>53.725000000000001</v>
      </c>
      <c r="R1009" s="9">
        <f t="shared" si="155"/>
        <v>46.625</v>
      </c>
      <c r="S1009" s="9">
        <f t="shared" si="156"/>
        <v>38.674999999999997</v>
      </c>
      <c r="T1009" s="9">
        <f t="shared" si="157"/>
        <v>47.875</v>
      </c>
      <c r="U1009" s="8">
        <f t="shared" si="158"/>
        <v>46.341666666666661</v>
      </c>
      <c r="V1009" s="8">
        <f t="shared" si="159"/>
        <v>46.724999999999994</v>
      </c>
    </row>
    <row r="1010" spans="1:22" ht="13.5" x14ac:dyDescent="0.25">
      <c r="A1010" s="3">
        <f>RSI!A1010</f>
        <v>43476</v>
      </c>
      <c r="B1010" s="2">
        <f>RSI!B1010</f>
        <v>6.93</v>
      </c>
      <c r="C1010" s="2">
        <f>RSI!I1010</f>
        <v>56.171452951292913</v>
      </c>
      <c r="D1010" s="2">
        <f>MACD!E1010</f>
        <v>-0.25567680557195249</v>
      </c>
      <c r="E1010" s="2">
        <f>MACD!F1010</f>
        <v>-0.1413800814439026</v>
      </c>
      <c r="F1010" s="2">
        <f>'Moving Avg'!D1010</f>
        <v>6.9659999999999993</v>
      </c>
      <c r="G1010" s="2">
        <f>'Moving Avg'!F1010</f>
        <v>6.8120000000000003</v>
      </c>
      <c r="H1010" s="2">
        <f>'Moving Avg'!G1010</f>
        <v>6.7857999999999983</v>
      </c>
      <c r="I1010" s="2">
        <f>'Moving Avg'!H1010</f>
        <v>6.9157000000000002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0"/>
        <v>25</v>
      </c>
      <c r="N1010" s="8">
        <f t="shared" si="151"/>
        <v>100</v>
      </c>
      <c r="O1010" s="8">
        <f t="shared" si="152"/>
        <v>50</v>
      </c>
      <c r="P1010" s="8">
        <f t="shared" si="153"/>
        <v>16.5</v>
      </c>
      <c r="Q1010" s="9">
        <f t="shared" si="154"/>
        <v>53.725000000000001</v>
      </c>
      <c r="R1010" s="9">
        <f t="shared" si="155"/>
        <v>46.625</v>
      </c>
      <c r="S1010" s="9">
        <f t="shared" si="156"/>
        <v>38.674999999999997</v>
      </c>
      <c r="T1010" s="9">
        <f t="shared" si="157"/>
        <v>47.875</v>
      </c>
      <c r="U1010" s="8">
        <f t="shared" si="158"/>
        <v>46.341666666666661</v>
      </c>
      <c r="V1010" s="8">
        <f t="shared" si="159"/>
        <v>46.724999999999994</v>
      </c>
    </row>
    <row r="1011" spans="1:22" ht="13.5" x14ac:dyDescent="0.25">
      <c r="A1011" s="3">
        <f>RSI!A1011</f>
        <v>43480</v>
      </c>
      <c r="B1011" s="2">
        <f>RSI!B1011</f>
        <v>6.9</v>
      </c>
      <c r="C1011" s="2">
        <f>RSI!I1011</f>
        <v>53.647861419790992</v>
      </c>
      <c r="D1011" s="2">
        <f>MACD!E1011</f>
        <v>-0.21420930931778148</v>
      </c>
      <c r="E1011" s="2">
        <f>MACD!F1011</f>
        <v>-0.15594592701867838</v>
      </c>
      <c r="F1011" s="2">
        <f>'Moving Avg'!D1011</f>
        <v>6.9459999999999997</v>
      </c>
      <c r="G1011" s="2">
        <f>'Moving Avg'!F1011</f>
        <v>6.8195000000000006</v>
      </c>
      <c r="H1011" s="2">
        <f>'Moving Avg'!G1011</f>
        <v>6.7879999999999985</v>
      </c>
      <c r="I1011" s="2">
        <f>'Moving Avg'!H1011</f>
        <v>6.9163000000000014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100</v>
      </c>
      <c r="O1011" s="8">
        <f t="shared" si="152"/>
        <v>50</v>
      </c>
      <c r="P1011" s="8">
        <f t="shared" si="153"/>
        <v>16.5</v>
      </c>
      <c r="Q1011" s="9">
        <f t="shared" si="154"/>
        <v>53.725000000000001</v>
      </c>
      <c r="R1011" s="9">
        <f t="shared" si="155"/>
        <v>46.625</v>
      </c>
      <c r="S1011" s="9">
        <f t="shared" si="156"/>
        <v>38.674999999999997</v>
      </c>
      <c r="T1011" s="9">
        <f t="shared" si="157"/>
        <v>47.875</v>
      </c>
      <c r="U1011" s="8">
        <f t="shared" si="158"/>
        <v>46.341666666666661</v>
      </c>
      <c r="V1011" s="8">
        <f t="shared" si="159"/>
        <v>46.724999999999994</v>
      </c>
    </row>
    <row r="1012" spans="1:22" ht="13.5" x14ac:dyDescent="0.25">
      <c r="A1012" s="3">
        <f>RSI!A1012</f>
        <v>43481</v>
      </c>
      <c r="B1012" s="2">
        <f>RSI!B1012</f>
        <v>6.95</v>
      </c>
      <c r="C1012" s="2">
        <f>RSI!I1012</f>
        <v>57.106670536643051</v>
      </c>
      <c r="D1012" s="2">
        <f>MACD!E1012</f>
        <v>-0.13540475459650381</v>
      </c>
      <c r="E1012" s="2">
        <f>MACD!F1012</f>
        <v>-0.15183769253424348</v>
      </c>
      <c r="F1012" s="2">
        <f>'Moving Avg'!D1012</f>
        <v>6.94</v>
      </c>
      <c r="G1012" s="2">
        <f>'Moving Avg'!F1012</f>
        <v>6.8295000000000003</v>
      </c>
      <c r="H1012" s="2">
        <f>'Moving Avg'!G1012</f>
        <v>6.791599999999999</v>
      </c>
      <c r="I1012" s="2">
        <f>'Moving Avg'!H1012</f>
        <v>6.9172000000000011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16.5</v>
      </c>
      <c r="Q1012" s="9">
        <f t="shared" si="154"/>
        <v>18.725000000000001</v>
      </c>
      <c r="R1012" s="9">
        <f t="shared" si="155"/>
        <v>26.625</v>
      </c>
      <c r="S1012" s="9">
        <f t="shared" si="156"/>
        <v>23.675000000000001</v>
      </c>
      <c r="T1012" s="9">
        <f t="shared" si="157"/>
        <v>22.875</v>
      </c>
      <c r="U1012" s="8">
        <f t="shared" si="158"/>
        <v>23.008333333333336</v>
      </c>
      <c r="V1012" s="8">
        <f t="shared" si="159"/>
        <v>22.975000000000001</v>
      </c>
    </row>
    <row r="1013" spans="1:22" ht="13.5" x14ac:dyDescent="0.25">
      <c r="A1013" s="3">
        <f>RSI!A1013</f>
        <v>43482</v>
      </c>
      <c r="B1013" s="2">
        <f>RSI!B1013</f>
        <v>6.92</v>
      </c>
      <c r="C1013" s="2">
        <f>RSI!I1013</f>
        <v>54.479860082383254</v>
      </c>
      <c r="D1013" s="2">
        <f>MACD!E1013</f>
        <v>-7.4741302839417045E-2</v>
      </c>
      <c r="E1013" s="2">
        <f>MACD!F1013</f>
        <v>-0.1364184145952782</v>
      </c>
      <c r="F1013" s="2">
        <f>'Moving Avg'!D1013</f>
        <v>6.93</v>
      </c>
      <c r="G1013" s="2">
        <f>'Moving Avg'!F1013</f>
        <v>6.8379999999999992</v>
      </c>
      <c r="H1013" s="2">
        <f>'Moving Avg'!G1013</f>
        <v>6.7945999999999991</v>
      </c>
      <c r="I1013" s="2">
        <f>'Moving Avg'!H1013</f>
        <v>6.9179000000000022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16.5</v>
      </c>
      <c r="Q1013" s="9">
        <f t="shared" si="154"/>
        <v>18.725000000000001</v>
      </c>
      <c r="R1013" s="9">
        <f t="shared" si="155"/>
        <v>26.625</v>
      </c>
      <c r="S1013" s="9">
        <f t="shared" si="156"/>
        <v>23.675000000000001</v>
      </c>
      <c r="T1013" s="9">
        <f t="shared" si="157"/>
        <v>22.875</v>
      </c>
      <c r="U1013" s="8">
        <f t="shared" si="158"/>
        <v>23.008333333333336</v>
      </c>
      <c r="V1013" s="8">
        <f t="shared" si="159"/>
        <v>22.975000000000001</v>
      </c>
    </row>
    <row r="1014" spans="1:22" ht="13.5" x14ac:dyDescent="0.25">
      <c r="A1014" s="3">
        <f>RSI!A1014</f>
        <v>43483</v>
      </c>
      <c r="B1014" s="2">
        <f>RSI!B1014</f>
        <v>6.9</v>
      </c>
      <c r="C1014" s="2">
        <f>RSI!I1014</f>
        <v>52.738210774574469</v>
      </c>
      <c r="D1014" s="2">
        <f>MACD!E1014</f>
        <v>-3.3027871373443318E-2</v>
      </c>
      <c r="E1014" s="2">
        <f>MACD!F1014</f>
        <v>-0.11574030595091123</v>
      </c>
      <c r="F1014" s="2">
        <f>'Moving Avg'!D1014</f>
        <v>6.92</v>
      </c>
      <c r="G1014" s="2">
        <f>'Moving Avg'!F1014</f>
        <v>6.8545000000000016</v>
      </c>
      <c r="H1014" s="2">
        <f>'Moving Avg'!G1014</f>
        <v>6.7971999999999992</v>
      </c>
      <c r="I1014" s="2">
        <f>'Moving Avg'!H1014</f>
        <v>6.9185000000000025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16.5</v>
      </c>
      <c r="Q1014" s="9">
        <f t="shared" si="154"/>
        <v>18.725000000000001</v>
      </c>
      <c r="R1014" s="9">
        <f t="shared" si="155"/>
        <v>26.625</v>
      </c>
      <c r="S1014" s="9">
        <f t="shared" si="156"/>
        <v>23.675000000000001</v>
      </c>
      <c r="T1014" s="9">
        <f t="shared" si="157"/>
        <v>22.875</v>
      </c>
      <c r="U1014" s="8">
        <f t="shared" si="158"/>
        <v>23.008333333333336</v>
      </c>
      <c r="V1014" s="8">
        <f t="shared" si="159"/>
        <v>22.975000000000001</v>
      </c>
    </row>
    <row r="1015" spans="1:22" ht="13.5" x14ac:dyDescent="0.25">
      <c r="A1015" s="3">
        <f>RSI!A1015</f>
        <v>43486</v>
      </c>
      <c r="B1015" s="2">
        <f>RSI!B1015</f>
        <v>6.9</v>
      </c>
      <c r="C1015" s="2">
        <f>RSI!I1015</f>
        <v>52.738210774574469</v>
      </c>
      <c r="D1015" s="2">
        <f>MACD!E1015</f>
        <v>2.081260075662783E-3</v>
      </c>
      <c r="E1015" s="2">
        <f>MACD!F1015</f>
        <v>-9.217599274559643E-2</v>
      </c>
      <c r="F1015" s="2">
        <f>'Moving Avg'!D1015</f>
        <v>6.9139999999999997</v>
      </c>
      <c r="G1015" s="2">
        <f>'Moving Avg'!F1015</f>
        <v>6.8695000000000022</v>
      </c>
      <c r="H1015" s="2">
        <f>'Moving Avg'!G1015</f>
        <v>6.7997999999999994</v>
      </c>
      <c r="I1015" s="2">
        <f>'Moving Avg'!H1015</f>
        <v>6.9191000000000029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16.5</v>
      </c>
      <c r="Q1015" s="9">
        <f t="shared" si="154"/>
        <v>11.225</v>
      </c>
      <c r="R1015" s="9">
        <f t="shared" si="155"/>
        <v>9.125</v>
      </c>
      <c r="S1015" s="9">
        <f t="shared" si="156"/>
        <v>11.175000000000001</v>
      </c>
      <c r="T1015" s="9">
        <f t="shared" si="157"/>
        <v>10.375</v>
      </c>
      <c r="U1015" s="8">
        <f t="shared" si="158"/>
        <v>10.508333333333335</v>
      </c>
      <c r="V1015" s="8">
        <f t="shared" si="159"/>
        <v>10.475000000000001</v>
      </c>
    </row>
    <row r="1016" spans="1:22" ht="13.5" x14ac:dyDescent="0.25">
      <c r="A1016" s="3">
        <f>RSI!A1016</f>
        <v>43487</v>
      </c>
      <c r="B1016" s="2">
        <f>RSI!B1016</f>
        <v>6.87</v>
      </c>
      <c r="C1016" s="2">
        <f>RSI!I1016</f>
        <v>49.959741876792194</v>
      </c>
      <c r="D1016" s="2">
        <f>MACD!E1016</f>
        <v>2.1530508247177949E-2</v>
      </c>
      <c r="E1016" s="2">
        <f>MACD!F1016</f>
        <v>-6.9434692547041557E-2</v>
      </c>
      <c r="F1016" s="2">
        <f>'Moving Avg'!D1016</f>
        <v>6.9079999999999995</v>
      </c>
      <c r="G1016" s="2">
        <f>'Moving Avg'!F1016</f>
        <v>6.8835000000000024</v>
      </c>
      <c r="H1016" s="2">
        <f>'Moving Avg'!G1016</f>
        <v>6.8017999999999992</v>
      </c>
      <c r="I1016" s="2">
        <f>'Moving Avg'!H1016</f>
        <v>6.9199500000000027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16.5</v>
      </c>
      <c r="Q1016" s="9">
        <f t="shared" si="154"/>
        <v>11.225</v>
      </c>
      <c r="R1016" s="9">
        <f t="shared" si="155"/>
        <v>9.125</v>
      </c>
      <c r="S1016" s="9">
        <f t="shared" si="156"/>
        <v>11.175000000000001</v>
      </c>
      <c r="T1016" s="9">
        <f t="shared" si="157"/>
        <v>10.375</v>
      </c>
      <c r="U1016" s="8">
        <f t="shared" si="158"/>
        <v>10.508333333333335</v>
      </c>
      <c r="V1016" s="8">
        <f t="shared" si="159"/>
        <v>10.475000000000001</v>
      </c>
    </row>
    <row r="1017" spans="1:22" ht="13.5" x14ac:dyDescent="0.25">
      <c r="A1017" s="3">
        <f>RSI!A1017</f>
        <v>43488</v>
      </c>
      <c r="B1017" s="2">
        <f>RSI!B1017</f>
        <v>6.85</v>
      </c>
      <c r="C1017" s="2">
        <f>RSI!I1017</f>
        <v>48.138910093227359</v>
      </c>
      <c r="D1017" s="2">
        <f>MACD!E1017</f>
        <v>3.6409201165064076E-2</v>
      </c>
      <c r="E1017" s="2">
        <f>MACD!F1017</f>
        <v>-4.8265913804620433E-2</v>
      </c>
      <c r="F1017" s="2">
        <f>'Moving Avg'!D1017</f>
        <v>6.8879999999999999</v>
      </c>
      <c r="G1017" s="2">
        <f>'Moving Avg'!F1017</f>
        <v>6.9010000000000007</v>
      </c>
      <c r="H1017" s="2">
        <f>'Moving Avg'!G1017</f>
        <v>6.8033999999999999</v>
      </c>
      <c r="I1017" s="2">
        <f>'Moving Avg'!H1017</f>
        <v>6.9197000000000015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0</v>
      </c>
      <c r="Q1017" s="9">
        <f t="shared" si="154"/>
        <v>8.75</v>
      </c>
      <c r="R1017" s="9">
        <f t="shared" si="155"/>
        <v>5</v>
      </c>
      <c r="S1017" s="9">
        <f t="shared" si="156"/>
        <v>3.75</v>
      </c>
      <c r="T1017" s="9">
        <f t="shared" si="157"/>
        <v>6.25</v>
      </c>
      <c r="U1017" s="8">
        <f t="shared" si="158"/>
        <v>5.833333333333333</v>
      </c>
      <c r="V1017" s="8">
        <f t="shared" si="159"/>
        <v>5.9375</v>
      </c>
    </row>
    <row r="1018" spans="1:22" ht="13.5" x14ac:dyDescent="0.25">
      <c r="A1018" s="3">
        <f>RSI!A1018</f>
        <v>43489</v>
      </c>
      <c r="B1018" s="2">
        <f>RSI!B1018</f>
        <v>6.86</v>
      </c>
      <c r="C1018" s="2">
        <f>RSI!I1018</f>
        <v>49.137082578886201</v>
      </c>
      <c r="D1018" s="2">
        <f>MACD!E1018</f>
        <v>4.6853656286882206E-2</v>
      </c>
      <c r="E1018" s="2">
        <f>MACD!F1018</f>
        <v>-2.924199978631991E-2</v>
      </c>
      <c r="F1018" s="2">
        <f>'Moving Avg'!D1018</f>
        <v>6.8760000000000003</v>
      </c>
      <c r="G1018" s="2">
        <f>'Moving Avg'!F1018</f>
        <v>6.9190000000000014</v>
      </c>
      <c r="H1018" s="2">
        <f>'Moving Avg'!G1018</f>
        <v>6.8052000000000001</v>
      </c>
      <c r="I1018" s="2">
        <f>'Moving Avg'!H1018</f>
        <v>6.9184999999999999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0</v>
      </c>
      <c r="Q1018" s="9">
        <f t="shared" si="154"/>
        <v>8.75</v>
      </c>
      <c r="R1018" s="9">
        <f t="shared" si="155"/>
        <v>5</v>
      </c>
      <c r="S1018" s="9">
        <f t="shared" si="156"/>
        <v>3.75</v>
      </c>
      <c r="T1018" s="9">
        <f t="shared" si="157"/>
        <v>6.25</v>
      </c>
      <c r="U1018" s="8">
        <f t="shared" si="158"/>
        <v>5.833333333333333</v>
      </c>
      <c r="V1018" s="8">
        <f t="shared" si="159"/>
        <v>5.9375</v>
      </c>
    </row>
    <row r="1019" spans="1:22" ht="13.5" x14ac:dyDescent="0.25">
      <c r="A1019" s="3">
        <f>RSI!A1019</f>
        <v>43490</v>
      </c>
      <c r="B1019" s="2">
        <f>RSI!B1019</f>
        <v>6.84</v>
      </c>
      <c r="C1019" s="2">
        <f>RSI!I1019</f>
        <v>47.181179079003783</v>
      </c>
      <c r="D1019" s="2">
        <f>MACD!E1019</f>
        <v>5.4160808803556115E-2</v>
      </c>
      <c r="E1019" s="2">
        <f>MACD!F1019</f>
        <v>-1.2561438068344706E-2</v>
      </c>
      <c r="F1019" s="2">
        <f>'Moving Avg'!D1019</f>
        <v>6.863999999999999</v>
      </c>
      <c r="G1019" s="2">
        <f>'Moving Avg'!F1019</f>
        <v>6.9360000000000017</v>
      </c>
      <c r="H1019" s="2">
        <f>'Moving Avg'!G1019</f>
        <v>6.8065999999999995</v>
      </c>
      <c r="I1019" s="2">
        <f>'Moving Avg'!H1019</f>
        <v>6.9172000000000002</v>
      </c>
      <c r="J1019" s="6" t="str">
        <f>OBV!F1019</f>
        <v>BEARISH</v>
      </c>
      <c r="K1019" s="6" t="str">
        <f>OBV!G1019</f>
        <v>WEAK</v>
      </c>
      <c r="L1019" s="6" t="str">
        <f>OBV!H1019</f>
        <v>CONFIRMED BEARISH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0</v>
      </c>
      <c r="Q1019" s="9">
        <f t="shared" si="154"/>
        <v>8.75</v>
      </c>
      <c r="R1019" s="9">
        <f t="shared" si="155"/>
        <v>5</v>
      </c>
      <c r="S1019" s="9">
        <f t="shared" si="156"/>
        <v>3.75</v>
      </c>
      <c r="T1019" s="9">
        <f t="shared" si="157"/>
        <v>6.25</v>
      </c>
      <c r="U1019" s="8">
        <f t="shared" si="158"/>
        <v>5.833333333333333</v>
      </c>
      <c r="V1019" s="8">
        <f t="shared" si="159"/>
        <v>5.9375</v>
      </c>
    </row>
    <row r="1020" spans="1:22" ht="13.5" x14ac:dyDescent="0.25">
      <c r="A1020" s="3">
        <f>RSI!A1020</f>
        <v>43493</v>
      </c>
      <c r="B1020" s="2">
        <f>RSI!B1020</f>
        <v>6.84</v>
      </c>
      <c r="C1020" s="2">
        <f>RSI!I1020</f>
        <v>47.181179079003783</v>
      </c>
      <c r="D1020" s="2">
        <f>MACD!E1020</f>
        <v>5.7445206828829143E-2</v>
      </c>
      <c r="E1020" s="2">
        <f>MACD!F1020</f>
        <v>1.4398909110900637E-3</v>
      </c>
      <c r="F1020" s="2">
        <f>'Moving Avg'!D1020</f>
        <v>6.8519999999999994</v>
      </c>
      <c r="G1020" s="2">
        <f>'Moving Avg'!F1020</f>
        <v>6.9530000000000003</v>
      </c>
      <c r="H1020" s="2">
        <f>'Moving Avg'!G1020</f>
        <v>6.8079999999999981</v>
      </c>
      <c r="I1020" s="2">
        <f>'Moving Avg'!H1020</f>
        <v>6.9156999999999993</v>
      </c>
      <c r="J1020" s="6" t="str">
        <f>OBV!F1020</f>
        <v>BEARISH</v>
      </c>
      <c r="K1020" s="6" t="str">
        <f>OBV!G1020</f>
        <v>WEAK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0</v>
      </c>
      <c r="Q1020" s="9">
        <f t="shared" si="154"/>
        <v>8.75</v>
      </c>
      <c r="R1020" s="9">
        <f t="shared" si="155"/>
        <v>5</v>
      </c>
      <c r="S1020" s="9">
        <f t="shared" si="156"/>
        <v>3.75</v>
      </c>
      <c r="T1020" s="9">
        <f t="shared" si="157"/>
        <v>6.25</v>
      </c>
      <c r="U1020" s="8">
        <f t="shared" si="158"/>
        <v>5.833333333333333</v>
      </c>
      <c r="V1020" s="8">
        <f t="shared" si="159"/>
        <v>5.9375</v>
      </c>
    </row>
    <row r="1021" spans="1:22" ht="13.5" x14ac:dyDescent="0.25">
      <c r="A1021" s="3">
        <f>RSI!A1021</f>
        <v>43494</v>
      </c>
      <c r="B1021" s="2">
        <f>RSI!B1021</f>
        <v>6.84</v>
      </c>
      <c r="C1021" s="2">
        <f>RSI!I1021</f>
        <v>47.181179079003783</v>
      </c>
      <c r="D1021" s="2">
        <f>MACD!E1021</f>
        <v>5.5774063323514866E-2</v>
      </c>
      <c r="E1021" s="2">
        <f>MACD!F1021</f>
        <v>1.2306725393575024E-2</v>
      </c>
      <c r="F1021" s="2">
        <f>'Moving Avg'!D1021</f>
        <v>6.846000000000001</v>
      </c>
      <c r="G1021" s="2">
        <f>'Moving Avg'!F1021</f>
        <v>6.9505000000000008</v>
      </c>
      <c r="H1021" s="2">
        <f>'Moving Avg'!G1021</f>
        <v>6.8093999999999975</v>
      </c>
      <c r="I1021" s="2">
        <f>'Moving Avg'!H1021</f>
        <v>6.9133999999999993</v>
      </c>
      <c r="J1021" s="6" t="str">
        <f>OBV!F1021</f>
        <v>BEARISH</v>
      </c>
      <c r="K1021" s="6" t="str">
        <f>OBV!G1021</f>
        <v>WEAK</v>
      </c>
      <c r="L1021" s="6" t="str">
        <f>OBV!H1021</f>
        <v>CONFIRMED BEARISH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0</v>
      </c>
      <c r="Q1021" s="9">
        <f t="shared" si="154"/>
        <v>8.75</v>
      </c>
      <c r="R1021" s="9">
        <f t="shared" si="155"/>
        <v>5</v>
      </c>
      <c r="S1021" s="9">
        <f t="shared" si="156"/>
        <v>3.75</v>
      </c>
      <c r="T1021" s="9">
        <f t="shared" si="157"/>
        <v>6.25</v>
      </c>
      <c r="U1021" s="8">
        <f t="shared" si="158"/>
        <v>5.833333333333333</v>
      </c>
      <c r="V1021" s="8">
        <f t="shared" si="159"/>
        <v>5.9375</v>
      </c>
    </row>
    <row r="1022" spans="1:22" ht="13.5" x14ac:dyDescent="0.25">
      <c r="A1022" s="3">
        <f>RSI!A1022</f>
        <v>43495</v>
      </c>
      <c r="B1022" s="2">
        <f>RSI!B1022</f>
        <v>6.84</v>
      </c>
      <c r="C1022" s="2">
        <f>RSI!I1022</f>
        <v>47.18117907900379</v>
      </c>
      <c r="D1022" s="2">
        <f>MACD!E1022</f>
        <v>6.2205229371219417E-2</v>
      </c>
      <c r="E1022" s="2">
        <f>MACD!F1022</f>
        <v>2.2286426189103904E-2</v>
      </c>
      <c r="F1022" s="2">
        <f>'Moving Avg'!D1022</f>
        <v>6.8439999999999994</v>
      </c>
      <c r="G1022" s="2">
        <f>'Moving Avg'!F1022</f>
        <v>6.9325000000000019</v>
      </c>
      <c r="H1022" s="2">
        <f>'Moving Avg'!G1022</f>
        <v>6.8109999999999955</v>
      </c>
      <c r="I1022" s="2">
        <f>'Moving Avg'!H1022</f>
        <v>6.9110999999999994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16.5</v>
      </c>
      <c r="Q1022" s="9">
        <f t="shared" si="154"/>
        <v>11.225</v>
      </c>
      <c r="R1022" s="9">
        <f t="shared" si="155"/>
        <v>9.125</v>
      </c>
      <c r="S1022" s="9">
        <f t="shared" si="156"/>
        <v>11.175000000000001</v>
      </c>
      <c r="T1022" s="9">
        <f t="shared" si="157"/>
        <v>10.375</v>
      </c>
      <c r="U1022" s="8">
        <f t="shared" si="158"/>
        <v>10.508333333333335</v>
      </c>
      <c r="V1022" s="8">
        <f t="shared" si="159"/>
        <v>10.475000000000001</v>
      </c>
    </row>
    <row r="1023" spans="1:22" ht="13.5" x14ac:dyDescent="0.25">
      <c r="A1023" s="3">
        <f>RSI!A1023</f>
        <v>43496</v>
      </c>
      <c r="B1023" s="2">
        <f>RSI!B1023</f>
        <v>6.85</v>
      </c>
      <c r="C1023" s="2">
        <f>RSI!I1023</f>
        <v>48.558269211587401</v>
      </c>
      <c r="D1023" s="2">
        <f>MACD!E1023</f>
        <v>6.2432436623738319E-2</v>
      </c>
      <c r="E1023" s="2">
        <f>MACD!F1023</f>
        <v>3.0315628276030789E-2</v>
      </c>
      <c r="F1023" s="2">
        <f>'Moving Avg'!D1023</f>
        <v>6.8420000000000005</v>
      </c>
      <c r="G1023" s="2">
        <f>'Moving Avg'!F1023</f>
        <v>6.9175000000000013</v>
      </c>
      <c r="H1023" s="2">
        <f>'Moving Avg'!G1023</f>
        <v>6.812599999999998</v>
      </c>
      <c r="I1023" s="2">
        <f>'Moving Avg'!H1023</f>
        <v>6.9091499999999986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66.5</v>
      </c>
      <c r="Q1023" s="9">
        <f t="shared" si="154"/>
        <v>18.725000000000001</v>
      </c>
      <c r="R1023" s="9">
        <f t="shared" si="155"/>
        <v>21.625</v>
      </c>
      <c r="S1023" s="9">
        <f t="shared" si="156"/>
        <v>33.674999999999997</v>
      </c>
      <c r="T1023" s="9">
        <f t="shared" si="157"/>
        <v>22.875</v>
      </c>
      <c r="U1023" s="8">
        <f t="shared" si="158"/>
        <v>24.675000000000001</v>
      </c>
      <c r="V1023" s="8">
        <f t="shared" si="159"/>
        <v>24.225000000000001</v>
      </c>
    </row>
    <row r="1024" spans="1:22" ht="13.5" x14ac:dyDescent="0.25">
      <c r="A1024" s="3">
        <f>RSI!A1024</f>
        <v>43497</v>
      </c>
      <c r="B1024" s="2">
        <f>RSI!B1024</f>
        <v>6.84</v>
      </c>
      <c r="C1024" s="2">
        <f>RSI!I1024</f>
        <v>47.232109915167747</v>
      </c>
      <c r="D1024" s="2">
        <f>MACD!E1024</f>
        <v>6.0360505706210432E-2</v>
      </c>
      <c r="E1024" s="2">
        <f>MACD!F1024</f>
        <v>3.6324603762066719E-2</v>
      </c>
      <c r="F1024" s="2">
        <f>'Moving Avg'!D1024</f>
        <v>6.8419999999999987</v>
      </c>
      <c r="G1024" s="2">
        <f>'Moving Avg'!F1024</f>
        <v>6.9055000000000017</v>
      </c>
      <c r="H1024" s="2">
        <f>'Moving Avg'!G1024</f>
        <v>6.8139999999999974</v>
      </c>
      <c r="I1024" s="2">
        <f>'Moving Avg'!H1024</f>
        <v>6.9072499999999977</v>
      </c>
      <c r="J1024" s="6" t="str">
        <f>OBV!F1024</f>
        <v>BULLISH</v>
      </c>
      <c r="K1024" s="6" t="str">
        <f>OBV!G1024</f>
        <v>NEUTRAL</v>
      </c>
      <c r="L1024" s="6" t="str">
        <f>OBV!H1024</f>
        <v>NEUTRAL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49.5</v>
      </c>
      <c r="Q1024" s="9">
        <f t="shared" si="154"/>
        <v>16.175000000000001</v>
      </c>
      <c r="R1024" s="9">
        <f t="shared" si="155"/>
        <v>17.375</v>
      </c>
      <c r="S1024" s="9">
        <f t="shared" si="156"/>
        <v>26.025000000000002</v>
      </c>
      <c r="T1024" s="9">
        <f t="shared" si="157"/>
        <v>18.625</v>
      </c>
      <c r="U1024" s="8">
        <f t="shared" si="158"/>
        <v>19.858333333333334</v>
      </c>
      <c r="V1024" s="8">
        <f t="shared" si="159"/>
        <v>19.55</v>
      </c>
    </row>
    <row r="1025" spans="1:22" ht="13.5" x14ac:dyDescent="0.25">
      <c r="A1025" s="3">
        <f>RSI!A1025</f>
        <v>43500</v>
      </c>
      <c r="B1025" s="2">
        <f>RSI!B1025</f>
        <v>6.84</v>
      </c>
      <c r="C1025" s="2">
        <f>RSI!I1025</f>
        <v>47.232109915167747</v>
      </c>
      <c r="D1025" s="2">
        <f>MACD!E1025</f>
        <v>5.8733089680155892E-2</v>
      </c>
      <c r="E1025" s="2">
        <f>MACD!F1025</f>
        <v>4.0806300945684555E-2</v>
      </c>
      <c r="F1025" s="2">
        <f>'Moving Avg'!D1025</f>
        <v>6.8420000000000005</v>
      </c>
      <c r="G1025" s="2">
        <f>'Moving Avg'!F1025</f>
        <v>6.8935000000000004</v>
      </c>
      <c r="H1025" s="2">
        <f>'Moving Avg'!G1025</f>
        <v>6.8153999999999959</v>
      </c>
      <c r="I1025" s="2">
        <f>'Moving Avg'!H1025</f>
        <v>6.9054499999999974</v>
      </c>
      <c r="J1025" s="6" t="str">
        <f>OBV!F1025</f>
        <v>BULLISH</v>
      </c>
      <c r="K1025" s="6" t="str">
        <f>OBV!G1025</f>
        <v>NEUTRAL</v>
      </c>
      <c r="L1025" s="6" t="str">
        <f>OBV!H1025</f>
        <v>NEUTRAL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49.5</v>
      </c>
      <c r="Q1025" s="9">
        <f t="shared" si="154"/>
        <v>16.175000000000001</v>
      </c>
      <c r="R1025" s="9">
        <f t="shared" si="155"/>
        <v>17.375</v>
      </c>
      <c r="S1025" s="9">
        <f t="shared" si="156"/>
        <v>26.025000000000002</v>
      </c>
      <c r="T1025" s="9">
        <f t="shared" si="157"/>
        <v>18.625</v>
      </c>
      <c r="U1025" s="8">
        <f t="shared" si="158"/>
        <v>19.858333333333334</v>
      </c>
      <c r="V1025" s="8">
        <f t="shared" si="159"/>
        <v>19.55</v>
      </c>
    </row>
    <row r="1026" spans="1:22" ht="13.5" x14ac:dyDescent="0.25">
      <c r="A1026" s="3">
        <f>RSI!A1026</f>
        <v>43501</v>
      </c>
      <c r="B1026" s="2">
        <f>RSI!B1026</f>
        <v>6.84</v>
      </c>
      <c r="C1026" s="2">
        <f>RSI!I1026</f>
        <v>47.232109915167747</v>
      </c>
      <c r="D1026" s="2">
        <f>MACD!E1026</f>
        <v>5.2857101743160051E-2</v>
      </c>
      <c r="E1026" s="2">
        <f>MACD!F1026</f>
        <v>4.3216461105179654E-2</v>
      </c>
      <c r="F1026" s="2">
        <f>'Moving Avg'!D1026</f>
        <v>6.8420000000000005</v>
      </c>
      <c r="G1026" s="2">
        <f>'Moving Avg'!F1026</f>
        <v>6.8855000000000004</v>
      </c>
      <c r="H1026" s="2">
        <f>'Moving Avg'!G1026</f>
        <v>6.8167999999999962</v>
      </c>
      <c r="I1026" s="2">
        <f>'Moving Avg'!H1026</f>
        <v>6.9036499999999981</v>
      </c>
      <c r="J1026" s="6" t="str">
        <f>OBV!F1026</f>
        <v>BULLISH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49.5</v>
      </c>
      <c r="Q1026" s="9">
        <f t="shared" si="154"/>
        <v>16.175000000000001</v>
      </c>
      <c r="R1026" s="9">
        <f t="shared" si="155"/>
        <v>17.375</v>
      </c>
      <c r="S1026" s="9">
        <f t="shared" si="156"/>
        <v>26.025000000000002</v>
      </c>
      <c r="T1026" s="9">
        <f t="shared" si="157"/>
        <v>18.625</v>
      </c>
      <c r="U1026" s="8">
        <f t="shared" si="158"/>
        <v>19.858333333333334</v>
      </c>
      <c r="V1026" s="8">
        <f t="shared" si="159"/>
        <v>19.55</v>
      </c>
    </row>
    <row r="1027" spans="1:22" ht="13.5" x14ac:dyDescent="0.25">
      <c r="A1027" s="3">
        <f>RSI!A1027</f>
        <v>43502</v>
      </c>
      <c r="B1027" s="2">
        <f>RSI!B1027</f>
        <v>6.83</v>
      </c>
      <c r="C1027" s="2">
        <f>RSI!I1027</f>
        <v>45.674147433063709</v>
      </c>
      <c r="D1027" s="2">
        <f>MACD!E1027</f>
        <v>4.5656745362401274E-2</v>
      </c>
      <c r="E1027" s="2">
        <f>MACD!F1027</f>
        <v>4.370451795662398E-2</v>
      </c>
      <c r="F1027" s="2">
        <f>'Moving Avg'!D1027</f>
        <v>6.8400000000000007</v>
      </c>
      <c r="G1027" s="2">
        <f>'Moving Avg'!F1027</f>
        <v>6.8780000000000019</v>
      </c>
      <c r="H1027" s="2">
        <f>'Moving Avg'!G1027</f>
        <v>6.8179999999999961</v>
      </c>
      <c r="I1027" s="2">
        <f>'Moving Avg'!H1027</f>
        <v>6.901849999999996</v>
      </c>
      <c r="J1027" s="6" t="str">
        <f>OBV!F1027</f>
        <v>BULLISH</v>
      </c>
      <c r="K1027" s="6" t="str">
        <f>OBV!G1027</f>
        <v>NEUTRAL</v>
      </c>
      <c r="L1027" s="6" t="str">
        <f>OBV!H1027</f>
        <v>BULLISH DIVERGENCE</v>
      </c>
      <c r="M1027" s="8">
        <f t="shared" si="160"/>
        <v>25</v>
      </c>
      <c r="N1027" s="8">
        <f t="shared" si="161"/>
        <v>0</v>
      </c>
      <c r="O1027" s="8">
        <f t="shared" si="162"/>
        <v>0</v>
      </c>
      <c r="P1027" s="8">
        <f t="shared" si="163"/>
        <v>66.5</v>
      </c>
      <c r="Q1027" s="9">
        <f t="shared" ref="Q1027:Q1090" si="164">0.35*M1027+N1027*0.35+O1027*0.15+P1027*0.15</f>
        <v>18.725000000000001</v>
      </c>
      <c r="R1027" s="9">
        <f t="shared" ref="R1027:R1090" si="165">M1027*0.2+N1027*0.2+O1027*0.35+P1027*0.25</f>
        <v>21.625</v>
      </c>
      <c r="S1027" s="9">
        <f t="shared" ref="S1027:S1090" si="166">M1027*0.15+N1027*0.15+O1027*0.25+P1027*0.45</f>
        <v>33.674999999999997</v>
      </c>
      <c r="T1027" s="9">
        <f t="shared" ref="T1027:T1090" si="167">0.25*SUM(M1027:P1027)</f>
        <v>22.875</v>
      </c>
      <c r="U1027" s="8">
        <f t="shared" ref="U1027:U1090" si="168">SUM(Q1027:S1027)/3</f>
        <v>24.675000000000001</v>
      </c>
      <c r="V1027" s="8">
        <f t="shared" ref="V1027:V1090" si="169">SUM(Q1027:T1027)/4</f>
        <v>24.225000000000001</v>
      </c>
    </row>
    <row r="1028" spans="1:22" ht="13.5" x14ac:dyDescent="0.25">
      <c r="A1028" s="3">
        <f>RSI!A1028</f>
        <v>43503</v>
      </c>
      <c r="B1028" s="2">
        <f>RSI!B1028</f>
        <v>6.83</v>
      </c>
      <c r="C1028" s="2">
        <f>RSI!I1028</f>
        <v>45.674147433063702</v>
      </c>
      <c r="D1028" s="2">
        <f>MACD!E1028</f>
        <v>4.1261517481608223E-2</v>
      </c>
      <c r="E1028" s="2">
        <f>MACD!F1028</f>
        <v>4.321591786162083E-2</v>
      </c>
      <c r="F1028" s="2">
        <f>'Moving Avg'!D1028</f>
        <v>6.8360000000000003</v>
      </c>
      <c r="G1028" s="2">
        <f>'Moving Avg'!F1028</f>
        <v>6.8710000000000022</v>
      </c>
      <c r="H1028" s="2">
        <f>'Moving Avg'!G1028</f>
        <v>6.8191999999999959</v>
      </c>
      <c r="I1028" s="2">
        <f>'Moving Avg'!H1028</f>
        <v>6.9005499999999964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0"/>
        <v>25</v>
      </c>
      <c r="N1028" s="8">
        <f t="shared" si="161"/>
        <v>45</v>
      </c>
      <c r="O1028" s="8">
        <f t="shared" si="162"/>
        <v>0</v>
      </c>
      <c r="P1028" s="8">
        <f t="shared" si="163"/>
        <v>16.5</v>
      </c>
      <c r="Q1028" s="9">
        <f t="shared" si="164"/>
        <v>26.975000000000001</v>
      </c>
      <c r="R1028" s="9">
        <f t="shared" si="165"/>
        <v>18.125</v>
      </c>
      <c r="S1028" s="9">
        <f t="shared" si="166"/>
        <v>17.925000000000001</v>
      </c>
      <c r="T1028" s="9">
        <f t="shared" si="167"/>
        <v>21.625</v>
      </c>
      <c r="U1028" s="8">
        <f t="shared" si="168"/>
        <v>21.008333333333336</v>
      </c>
      <c r="V1028" s="8">
        <f t="shared" si="169"/>
        <v>21.162500000000001</v>
      </c>
    </row>
    <row r="1029" spans="1:22" ht="13.5" x14ac:dyDescent="0.25">
      <c r="A1029" s="3">
        <f>RSI!A1029</f>
        <v>43504</v>
      </c>
      <c r="B1029" s="2">
        <f>RSI!B1029</f>
        <v>6.8</v>
      </c>
      <c r="C1029" s="2">
        <f>RSI!I1029</f>
        <v>40.971988422364582</v>
      </c>
      <c r="D1029" s="2">
        <f>MACD!E1029</f>
        <v>3.683492563789148E-2</v>
      </c>
      <c r="E1029" s="2">
        <f>MACD!F1029</f>
        <v>4.1939719416874958E-2</v>
      </c>
      <c r="F1029" s="2">
        <f>'Moving Avg'!D1029</f>
        <v>6.8279999999999985</v>
      </c>
      <c r="G1029" s="2">
        <f>'Moving Avg'!F1029</f>
        <v>6.8635000000000019</v>
      </c>
      <c r="H1029" s="2">
        <f>'Moving Avg'!G1029</f>
        <v>6.8197999999999972</v>
      </c>
      <c r="I1029" s="2">
        <f>'Moving Avg'!H1029</f>
        <v>6.8987999999999952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25</v>
      </c>
      <c r="N1029" s="8">
        <f t="shared" si="161"/>
        <v>45</v>
      </c>
      <c r="O1029" s="8">
        <f t="shared" si="162"/>
        <v>0</v>
      </c>
      <c r="P1029" s="8">
        <f t="shared" si="163"/>
        <v>16.5</v>
      </c>
      <c r="Q1029" s="9">
        <f t="shared" si="164"/>
        <v>26.975000000000001</v>
      </c>
      <c r="R1029" s="9">
        <f t="shared" si="165"/>
        <v>18.125</v>
      </c>
      <c r="S1029" s="9">
        <f t="shared" si="166"/>
        <v>17.925000000000001</v>
      </c>
      <c r="T1029" s="9">
        <f t="shared" si="167"/>
        <v>21.625</v>
      </c>
      <c r="U1029" s="8">
        <f t="shared" si="168"/>
        <v>21.008333333333336</v>
      </c>
      <c r="V1029" s="8">
        <f t="shared" si="169"/>
        <v>21.162500000000001</v>
      </c>
    </row>
    <row r="1030" spans="1:22" ht="13.5" x14ac:dyDescent="0.25">
      <c r="A1030" s="3">
        <f>RSI!A1030</f>
        <v>43507</v>
      </c>
      <c r="B1030" s="2">
        <f>RSI!B1030</f>
        <v>6.8</v>
      </c>
      <c r="C1030" s="2">
        <f>RSI!I1030</f>
        <v>40.971988422364582</v>
      </c>
      <c r="D1030" s="2">
        <f>MACD!E1030</f>
        <v>3.3402867348508281E-2</v>
      </c>
      <c r="E1030" s="2">
        <f>MACD!F1030</f>
        <v>4.023234900320162E-2</v>
      </c>
      <c r="F1030" s="2">
        <f>'Moving Avg'!D1030</f>
        <v>6.82</v>
      </c>
      <c r="G1030" s="2">
        <f>'Moving Avg'!F1030</f>
        <v>6.8570000000000011</v>
      </c>
      <c r="H1030" s="2">
        <f>'Moving Avg'!G1030</f>
        <v>6.8205999999999962</v>
      </c>
      <c r="I1030" s="2">
        <f>'Moving Avg'!H1030</f>
        <v>6.8970499999999948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25</v>
      </c>
      <c r="N1030" s="8">
        <f t="shared" si="161"/>
        <v>45</v>
      </c>
      <c r="O1030" s="8">
        <f t="shared" si="162"/>
        <v>0</v>
      </c>
      <c r="P1030" s="8">
        <f t="shared" si="163"/>
        <v>16.5</v>
      </c>
      <c r="Q1030" s="9">
        <f t="shared" si="164"/>
        <v>26.975000000000001</v>
      </c>
      <c r="R1030" s="9">
        <f t="shared" si="165"/>
        <v>18.125</v>
      </c>
      <c r="S1030" s="9">
        <f t="shared" si="166"/>
        <v>17.925000000000001</v>
      </c>
      <c r="T1030" s="9">
        <f t="shared" si="167"/>
        <v>21.625</v>
      </c>
      <c r="U1030" s="8">
        <f t="shared" si="168"/>
        <v>21.008333333333336</v>
      </c>
      <c r="V1030" s="8">
        <f t="shared" si="169"/>
        <v>21.162500000000001</v>
      </c>
    </row>
    <row r="1031" spans="1:22" ht="13.5" x14ac:dyDescent="0.25">
      <c r="A1031" s="3">
        <f>RSI!A1031</f>
        <v>43508</v>
      </c>
      <c r="B1031" s="2">
        <f>RSI!B1031</f>
        <v>6.79</v>
      </c>
      <c r="C1031" s="2">
        <f>RSI!I1031</f>
        <v>39.403748475644569</v>
      </c>
      <c r="D1031" s="2">
        <f>MACD!E1031</f>
        <v>3.1529854530917945E-2</v>
      </c>
      <c r="E1031" s="2">
        <f>MACD!F1031</f>
        <v>3.8491850108744882E-2</v>
      </c>
      <c r="F1031" s="2">
        <f>'Moving Avg'!D1031</f>
        <v>6.8100000000000005</v>
      </c>
      <c r="G1031" s="2">
        <f>'Moving Avg'!F1031</f>
        <v>6.8514999999999997</v>
      </c>
      <c r="H1031" s="2">
        <f>'Moving Avg'!G1031</f>
        <v>6.8211999999999966</v>
      </c>
      <c r="I1031" s="2">
        <f>'Moving Avg'!H1031</f>
        <v>6.8954999999999949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45</v>
      </c>
      <c r="O1031" s="8">
        <f t="shared" si="162"/>
        <v>0</v>
      </c>
      <c r="P1031" s="8">
        <f t="shared" si="163"/>
        <v>16.5</v>
      </c>
      <c r="Q1031" s="9">
        <f t="shared" si="164"/>
        <v>26.975000000000001</v>
      </c>
      <c r="R1031" s="9">
        <f t="shared" si="165"/>
        <v>18.125</v>
      </c>
      <c r="S1031" s="9">
        <f t="shared" si="166"/>
        <v>17.925000000000001</v>
      </c>
      <c r="T1031" s="9">
        <f t="shared" si="167"/>
        <v>21.625</v>
      </c>
      <c r="U1031" s="8">
        <f t="shared" si="168"/>
        <v>21.008333333333336</v>
      </c>
      <c r="V1031" s="8">
        <f t="shared" si="169"/>
        <v>21.162500000000001</v>
      </c>
    </row>
    <row r="1032" spans="1:22" ht="13.5" x14ac:dyDescent="0.25">
      <c r="A1032" s="3">
        <f>RSI!A1032</f>
        <v>43509</v>
      </c>
      <c r="B1032" s="2">
        <f>RSI!B1032</f>
        <v>6.79</v>
      </c>
      <c r="C1032" s="2">
        <f>RSI!I1032</f>
        <v>39.403748475644569</v>
      </c>
      <c r="D1032" s="2">
        <f>MACD!E1032</f>
        <v>3.0272880334447194E-2</v>
      </c>
      <c r="E1032" s="2">
        <f>MACD!F1032</f>
        <v>3.6848056153885346E-2</v>
      </c>
      <c r="F1032" s="2">
        <f>'Moving Avg'!D1032</f>
        <v>6.8019999999999996</v>
      </c>
      <c r="G1032" s="2">
        <f>'Moving Avg'!F1032</f>
        <v>6.8435000000000006</v>
      </c>
      <c r="H1032" s="2">
        <f>'Moving Avg'!G1032</f>
        <v>6.8217999999999988</v>
      </c>
      <c r="I1032" s="2">
        <f>'Moving Avg'!H1032</f>
        <v>6.8939499999999949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45</v>
      </c>
      <c r="O1032" s="8">
        <f t="shared" si="162"/>
        <v>0</v>
      </c>
      <c r="P1032" s="8">
        <f t="shared" si="163"/>
        <v>16.5</v>
      </c>
      <c r="Q1032" s="9">
        <f t="shared" si="164"/>
        <v>26.975000000000001</v>
      </c>
      <c r="R1032" s="9">
        <f t="shared" si="165"/>
        <v>18.125</v>
      </c>
      <c r="S1032" s="9">
        <f t="shared" si="166"/>
        <v>17.925000000000001</v>
      </c>
      <c r="T1032" s="9">
        <f t="shared" si="167"/>
        <v>21.625</v>
      </c>
      <c r="U1032" s="8">
        <f t="shared" si="168"/>
        <v>21.008333333333336</v>
      </c>
      <c r="V1032" s="8">
        <f t="shared" si="169"/>
        <v>21.162500000000001</v>
      </c>
    </row>
    <row r="1033" spans="1:22" ht="13.5" x14ac:dyDescent="0.25">
      <c r="A1033" s="3">
        <f>RSI!A1033</f>
        <v>43510</v>
      </c>
      <c r="B1033" s="2">
        <f>RSI!B1033</f>
        <v>6.79</v>
      </c>
      <c r="C1033" s="2">
        <f>RSI!I1033</f>
        <v>39.403748475644569</v>
      </c>
      <c r="D1033" s="2">
        <f>MACD!E1033</f>
        <v>3.1051343510038798E-2</v>
      </c>
      <c r="E1033" s="2">
        <f>MACD!F1033</f>
        <v>3.5688713625116039E-2</v>
      </c>
      <c r="F1033" s="2">
        <f>'Moving Avg'!D1033</f>
        <v>6.7939999999999996</v>
      </c>
      <c r="G1033" s="2">
        <f>'Moving Avg'!F1033</f>
        <v>6.8370000000000006</v>
      </c>
      <c r="H1033" s="2">
        <f>'Moving Avg'!G1033</f>
        <v>6.8224</v>
      </c>
      <c r="I1033" s="2">
        <f>'Moving Avg'!H1033</f>
        <v>6.8922999999999943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45</v>
      </c>
      <c r="O1033" s="8">
        <f t="shared" si="162"/>
        <v>0</v>
      </c>
      <c r="P1033" s="8">
        <f t="shared" si="163"/>
        <v>16.5</v>
      </c>
      <c r="Q1033" s="9">
        <f t="shared" si="164"/>
        <v>26.975000000000001</v>
      </c>
      <c r="R1033" s="9">
        <f t="shared" si="165"/>
        <v>18.125</v>
      </c>
      <c r="S1033" s="9">
        <f t="shared" si="166"/>
        <v>17.925000000000001</v>
      </c>
      <c r="T1033" s="9">
        <f t="shared" si="167"/>
        <v>21.625</v>
      </c>
      <c r="U1033" s="8">
        <f t="shared" si="168"/>
        <v>21.008333333333336</v>
      </c>
      <c r="V1033" s="8">
        <f t="shared" si="169"/>
        <v>21.162500000000001</v>
      </c>
    </row>
    <row r="1034" spans="1:22" ht="13.5" x14ac:dyDescent="0.25">
      <c r="A1034" s="3">
        <f>RSI!A1034</f>
        <v>43511</v>
      </c>
      <c r="B1034" s="2">
        <f>RSI!B1034</f>
        <v>6.76</v>
      </c>
      <c r="C1034" s="2">
        <f>RSI!I1034</f>
        <v>34.461396725656854</v>
      </c>
      <c r="D1034" s="2">
        <f>MACD!E1034</f>
        <v>3.2674910459462581E-2</v>
      </c>
      <c r="E1034" s="2">
        <f>MACD!F1034</f>
        <v>3.5085952991985345E-2</v>
      </c>
      <c r="F1034" s="2">
        <f>'Moving Avg'!D1034</f>
        <v>6.7859999999999996</v>
      </c>
      <c r="G1034" s="2">
        <f>'Moving Avg'!F1034</f>
        <v>6.83</v>
      </c>
      <c r="H1034" s="2">
        <f>'Moving Avg'!G1034</f>
        <v>6.8222000000000005</v>
      </c>
      <c r="I1034" s="2">
        <f>'Moving Avg'!H1034</f>
        <v>6.8905999999999947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45</v>
      </c>
      <c r="O1034" s="8">
        <f t="shared" si="162"/>
        <v>0</v>
      </c>
      <c r="P1034" s="8">
        <f t="shared" si="163"/>
        <v>16.5</v>
      </c>
      <c r="Q1034" s="9">
        <f t="shared" si="164"/>
        <v>26.975000000000001</v>
      </c>
      <c r="R1034" s="9">
        <f t="shared" si="165"/>
        <v>18.125</v>
      </c>
      <c r="S1034" s="9">
        <f t="shared" si="166"/>
        <v>17.925000000000001</v>
      </c>
      <c r="T1034" s="9">
        <f t="shared" si="167"/>
        <v>21.625</v>
      </c>
      <c r="U1034" s="8">
        <f t="shared" si="168"/>
        <v>21.008333333333336</v>
      </c>
      <c r="V1034" s="8">
        <f t="shared" si="169"/>
        <v>21.162500000000001</v>
      </c>
    </row>
    <row r="1035" spans="1:22" ht="13.5" x14ac:dyDescent="0.25">
      <c r="A1035" s="3">
        <f>RSI!A1035</f>
        <v>43514</v>
      </c>
      <c r="B1035" s="2">
        <f>RSI!B1035</f>
        <v>6.78</v>
      </c>
      <c r="C1035" s="2">
        <f>RSI!I1035</f>
        <v>39.875665596550917</v>
      </c>
      <c r="D1035" s="2">
        <f>MACD!E1035</f>
        <v>3.3004771625426699E-2</v>
      </c>
      <c r="E1035" s="2">
        <f>MACD!F1035</f>
        <v>3.4669716718673617E-2</v>
      </c>
      <c r="F1035" s="2">
        <f>'Moving Avg'!D1035</f>
        <v>6.7820000000000009</v>
      </c>
      <c r="G1035" s="2">
        <f>'Moving Avg'!F1035</f>
        <v>6.8240000000000007</v>
      </c>
      <c r="H1035" s="2">
        <f>'Moving Avg'!G1035</f>
        <v>6.8224</v>
      </c>
      <c r="I1035" s="2">
        <f>'Moving Avg'!H1035</f>
        <v>6.888949999999995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0"/>
        <v>25</v>
      </c>
      <c r="N1035" s="8">
        <f t="shared" si="161"/>
        <v>45</v>
      </c>
      <c r="O1035" s="8">
        <f t="shared" si="162"/>
        <v>0</v>
      </c>
      <c r="P1035" s="8">
        <f t="shared" si="163"/>
        <v>16.5</v>
      </c>
      <c r="Q1035" s="9">
        <f t="shared" si="164"/>
        <v>26.975000000000001</v>
      </c>
      <c r="R1035" s="9">
        <f t="shared" si="165"/>
        <v>18.125</v>
      </c>
      <c r="S1035" s="9">
        <f t="shared" si="166"/>
        <v>17.925000000000001</v>
      </c>
      <c r="T1035" s="9">
        <f t="shared" si="167"/>
        <v>21.625</v>
      </c>
      <c r="U1035" s="8">
        <f t="shared" si="168"/>
        <v>21.008333333333336</v>
      </c>
      <c r="V1035" s="8">
        <f t="shared" si="169"/>
        <v>21.162500000000001</v>
      </c>
    </row>
    <row r="1036" spans="1:22" ht="13.5" x14ac:dyDescent="0.25">
      <c r="A1036" s="3">
        <f>RSI!A1036</f>
        <v>43515</v>
      </c>
      <c r="B1036" s="2">
        <f>RSI!B1036</f>
        <v>6.78</v>
      </c>
      <c r="C1036" s="2">
        <f>RSI!I1036</f>
        <v>39.875665596550917</v>
      </c>
      <c r="D1036" s="2">
        <f>MACD!E1036</f>
        <v>3.357084779106323E-2</v>
      </c>
      <c r="E1036" s="2">
        <f>MACD!F1036</f>
        <v>3.4449942933151539E-2</v>
      </c>
      <c r="F1036" s="2">
        <f>'Moving Avg'!D1036</f>
        <v>6.7799999999999994</v>
      </c>
      <c r="G1036" s="2">
        <f>'Moving Avg'!F1036</f>
        <v>6.8195000000000006</v>
      </c>
      <c r="H1036" s="2">
        <f>'Moving Avg'!G1036</f>
        <v>6.8225999999999987</v>
      </c>
      <c r="I1036" s="2">
        <f>'Moving Avg'!H1036</f>
        <v>6.8872999999999953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45</v>
      </c>
      <c r="O1036" s="8">
        <f t="shared" si="162"/>
        <v>0</v>
      </c>
      <c r="P1036" s="8">
        <f t="shared" si="163"/>
        <v>16.5</v>
      </c>
      <c r="Q1036" s="9">
        <f t="shared" si="164"/>
        <v>26.975000000000001</v>
      </c>
      <c r="R1036" s="9">
        <f t="shared" si="165"/>
        <v>18.125</v>
      </c>
      <c r="S1036" s="9">
        <f t="shared" si="166"/>
        <v>17.925000000000001</v>
      </c>
      <c r="T1036" s="9">
        <f t="shared" si="167"/>
        <v>21.625</v>
      </c>
      <c r="U1036" s="8">
        <f t="shared" si="168"/>
        <v>21.008333333333336</v>
      </c>
      <c r="V1036" s="8">
        <f t="shared" si="169"/>
        <v>21.162500000000001</v>
      </c>
    </row>
    <row r="1037" spans="1:22" ht="13.5" x14ac:dyDescent="0.25">
      <c r="A1037" s="3">
        <f>RSI!A1037</f>
        <v>43516</v>
      </c>
      <c r="B1037" s="2">
        <f>RSI!B1037</f>
        <v>6.78</v>
      </c>
      <c r="C1037" s="2">
        <f>RSI!I1037</f>
        <v>39.875665596550917</v>
      </c>
      <c r="D1037" s="2">
        <f>MACD!E1037</f>
        <v>3.2777080139740455E-2</v>
      </c>
      <c r="E1037" s="2">
        <f>MACD!F1037</f>
        <v>3.4115370374469323E-2</v>
      </c>
      <c r="F1037" s="2">
        <f>'Moving Avg'!D1037</f>
        <v>6.7780000000000005</v>
      </c>
      <c r="G1037" s="2">
        <f>'Moving Avg'!F1037</f>
        <v>6.8160000000000007</v>
      </c>
      <c r="H1037" s="2">
        <f>'Moving Avg'!G1037</f>
        <v>6.8227999999999982</v>
      </c>
      <c r="I1037" s="2">
        <f>'Moving Avg'!H1037</f>
        <v>6.8861999999999952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25</v>
      </c>
      <c r="N1037" s="8">
        <f t="shared" si="161"/>
        <v>45</v>
      </c>
      <c r="O1037" s="8">
        <f t="shared" si="162"/>
        <v>0</v>
      </c>
      <c r="P1037" s="8">
        <f t="shared" si="163"/>
        <v>16.5</v>
      </c>
      <c r="Q1037" s="9">
        <f t="shared" si="164"/>
        <v>26.975000000000001</v>
      </c>
      <c r="R1037" s="9">
        <f t="shared" si="165"/>
        <v>18.125</v>
      </c>
      <c r="S1037" s="9">
        <f t="shared" si="166"/>
        <v>17.925000000000001</v>
      </c>
      <c r="T1037" s="9">
        <f t="shared" si="167"/>
        <v>21.625</v>
      </c>
      <c r="U1037" s="8">
        <f t="shared" si="168"/>
        <v>21.008333333333336</v>
      </c>
      <c r="V1037" s="8">
        <f t="shared" si="169"/>
        <v>21.162500000000001</v>
      </c>
    </row>
    <row r="1038" spans="1:22" ht="13.5" x14ac:dyDescent="0.25">
      <c r="A1038" s="3">
        <f>RSI!A1038</f>
        <v>43517</v>
      </c>
      <c r="B1038" s="2">
        <f>RSI!B1038</f>
        <v>6.76</v>
      </c>
      <c r="C1038" s="2">
        <f>RSI!I1038</f>
        <v>36.14610091038152</v>
      </c>
      <c r="D1038" s="2">
        <f>MACD!E1038</f>
        <v>3.3832936479705644E-2</v>
      </c>
      <c r="E1038" s="2">
        <f>MACD!F1038</f>
        <v>3.4058883595516586E-2</v>
      </c>
      <c r="F1038" s="2">
        <f>'Moving Avg'!D1038</f>
        <v>6.7720000000000002</v>
      </c>
      <c r="G1038" s="2">
        <f>'Moving Avg'!F1038</f>
        <v>6.8109999999999999</v>
      </c>
      <c r="H1038" s="2">
        <f>'Moving Avg'!G1038</f>
        <v>6.8225999999999987</v>
      </c>
      <c r="I1038" s="2">
        <f>'Moving Avg'!H1038</f>
        <v>6.8849999999999962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25</v>
      </c>
      <c r="N1038" s="8">
        <f t="shared" si="161"/>
        <v>45</v>
      </c>
      <c r="O1038" s="8">
        <f t="shared" si="162"/>
        <v>0</v>
      </c>
      <c r="P1038" s="8">
        <f t="shared" si="163"/>
        <v>16.5</v>
      </c>
      <c r="Q1038" s="9">
        <f t="shared" si="164"/>
        <v>26.975000000000001</v>
      </c>
      <c r="R1038" s="9">
        <f t="shared" si="165"/>
        <v>18.125</v>
      </c>
      <c r="S1038" s="9">
        <f t="shared" si="166"/>
        <v>17.925000000000001</v>
      </c>
      <c r="T1038" s="9">
        <f t="shared" si="167"/>
        <v>21.625</v>
      </c>
      <c r="U1038" s="8">
        <f t="shared" si="168"/>
        <v>21.008333333333336</v>
      </c>
      <c r="V1038" s="8">
        <f t="shared" si="169"/>
        <v>21.162500000000001</v>
      </c>
    </row>
    <row r="1039" spans="1:22" ht="13.5" x14ac:dyDescent="0.25">
      <c r="A1039" s="3">
        <f>RSI!A1039</f>
        <v>43518</v>
      </c>
      <c r="B1039" s="2">
        <f>RSI!B1039</f>
        <v>6.76</v>
      </c>
      <c r="C1039" s="2">
        <f>RSI!I1039</f>
        <v>36.14610091038152</v>
      </c>
      <c r="D1039" s="2">
        <f>MACD!E1039</f>
        <v>3.0456950005549821E-2</v>
      </c>
      <c r="E1039" s="2">
        <f>MACD!F1039</f>
        <v>3.333849687752323E-2</v>
      </c>
      <c r="F1039" s="2">
        <f>'Moving Avg'!D1039</f>
        <v>6.7720000000000002</v>
      </c>
      <c r="G1039" s="2">
        <f>'Moving Avg'!F1039</f>
        <v>6.8070000000000004</v>
      </c>
      <c r="H1039" s="2">
        <f>'Moving Avg'!G1039</f>
        <v>6.8224</v>
      </c>
      <c r="I1039" s="2">
        <f>'Moving Avg'!H1039</f>
        <v>6.8830499999999963</v>
      </c>
      <c r="J1039" s="6" t="str">
        <f>OBV!F1039</f>
        <v>BEARISH</v>
      </c>
      <c r="K1039" s="6" t="str">
        <f>OBV!G1039</f>
        <v>NEUTRAL</v>
      </c>
      <c r="L1039" s="6" t="str">
        <f>OBV!H1039</f>
        <v>NEUTRAL</v>
      </c>
      <c r="M1039" s="8">
        <f t="shared" si="160"/>
        <v>25</v>
      </c>
      <c r="N1039" s="8">
        <f t="shared" si="161"/>
        <v>45</v>
      </c>
      <c r="O1039" s="8">
        <f t="shared" si="162"/>
        <v>0</v>
      </c>
      <c r="P1039" s="8">
        <f t="shared" si="163"/>
        <v>16.5</v>
      </c>
      <c r="Q1039" s="9">
        <f t="shared" si="164"/>
        <v>26.975000000000001</v>
      </c>
      <c r="R1039" s="9">
        <f t="shared" si="165"/>
        <v>18.125</v>
      </c>
      <c r="S1039" s="9">
        <f t="shared" si="166"/>
        <v>17.925000000000001</v>
      </c>
      <c r="T1039" s="9">
        <f t="shared" si="167"/>
        <v>21.625</v>
      </c>
      <c r="U1039" s="8">
        <f t="shared" si="168"/>
        <v>21.008333333333336</v>
      </c>
      <c r="V1039" s="8">
        <f t="shared" si="169"/>
        <v>21.162500000000001</v>
      </c>
    </row>
    <row r="1040" spans="1:22" ht="13.5" x14ac:dyDescent="0.25">
      <c r="A1040" s="3">
        <f>RSI!A1040</f>
        <v>43521</v>
      </c>
      <c r="B1040" s="2">
        <f>RSI!B1040</f>
        <v>6.76</v>
      </c>
      <c r="C1040" s="2">
        <f>RSI!I1040</f>
        <v>36.14610091038152</v>
      </c>
      <c r="D1040" s="2">
        <f>MACD!E1040</f>
        <v>2.7920699064195809E-2</v>
      </c>
      <c r="E1040" s="2">
        <f>MACD!F1040</f>
        <v>3.2254937314857748E-2</v>
      </c>
      <c r="F1040" s="2">
        <f>'Moving Avg'!D1040</f>
        <v>6.7679999999999989</v>
      </c>
      <c r="G1040" s="2">
        <f>'Moving Avg'!F1040</f>
        <v>6.8029999999999999</v>
      </c>
      <c r="H1040" s="2">
        <f>'Moving Avg'!G1040</f>
        <v>6.8225999999999996</v>
      </c>
      <c r="I1040" s="2">
        <f>'Moving Avg'!H1040</f>
        <v>6.880849999999997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0"/>
        <v>25</v>
      </c>
      <c r="N1040" s="8">
        <f t="shared" si="161"/>
        <v>45</v>
      </c>
      <c r="O1040" s="8">
        <f t="shared" si="162"/>
        <v>0</v>
      </c>
      <c r="P1040" s="8">
        <f t="shared" si="163"/>
        <v>16.5</v>
      </c>
      <c r="Q1040" s="9">
        <f t="shared" si="164"/>
        <v>26.975000000000001</v>
      </c>
      <c r="R1040" s="9">
        <f t="shared" si="165"/>
        <v>18.125</v>
      </c>
      <c r="S1040" s="9">
        <f t="shared" si="166"/>
        <v>17.925000000000001</v>
      </c>
      <c r="T1040" s="9">
        <f t="shared" si="167"/>
        <v>21.625</v>
      </c>
      <c r="U1040" s="8">
        <f t="shared" si="168"/>
        <v>21.008333333333336</v>
      </c>
      <c r="V1040" s="8">
        <f t="shared" si="169"/>
        <v>21.162500000000001</v>
      </c>
    </row>
    <row r="1041" spans="1:22" ht="13.5" x14ac:dyDescent="0.25">
      <c r="A1041" s="3">
        <f>RSI!A1041</f>
        <v>43522</v>
      </c>
      <c r="B1041" s="2">
        <f>RSI!B1041</f>
        <v>6.56</v>
      </c>
      <c r="C1041" s="2">
        <f>RSI!I1041</f>
        <v>16.671285750801275</v>
      </c>
      <c r="D1041" s="2">
        <f>MACD!E1041</f>
        <v>3.9347616998300694E-2</v>
      </c>
      <c r="E1041" s="2">
        <f>MACD!F1041</f>
        <v>3.3673473251546342E-2</v>
      </c>
      <c r="F1041" s="2">
        <f>'Moving Avg'!D1041</f>
        <v>6.7239999999999993</v>
      </c>
      <c r="G1041" s="2">
        <f>'Moving Avg'!F1041</f>
        <v>6.7890000000000015</v>
      </c>
      <c r="H1041" s="2">
        <f>'Moving Avg'!G1041</f>
        <v>6.8187999999999995</v>
      </c>
      <c r="I1041" s="2">
        <f>'Moving Avg'!H1041</f>
        <v>6.8776499999999956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50</v>
      </c>
      <c r="N1041" s="8">
        <f t="shared" si="161"/>
        <v>0</v>
      </c>
      <c r="O1041" s="8">
        <f t="shared" si="162"/>
        <v>0</v>
      </c>
      <c r="P1041" s="8">
        <f t="shared" si="163"/>
        <v>16.5</v>
      </c>
      <c r="Q1041" s="9">
        <f t="shared" si="164"/>
        <v>19.975000000000001</v>
      </c>
      <c r="R1041" s="9">
        <f t="shared" si="165"/>
        <v>14.125</v>
      </c>
      <c r="S1041" s="9">
        <f t="shared" si="166"/>
        <v>14.925000000000001</v>
      </c>
      <c r="T1041" s="9">
        <f t="shared" si="167"/>
        <v>16.625</v>
      </c>
      <c r="U1041" s="8">
        <f t="shared" si="168"/>
        <v>16.341666666666669</v>
      </c>
      <c r="V1041" s="8">
        <f t="shared" si="169"/>
        <v>16.412500000000001</v>
      </c>
    </row>
    <row r="1042" spans="1:22" ht="13.5" x14ac:dyDescent="0.25">
      <c r="A1042" s="3">
        <f>RSI!A1042</f>
        <v>43523</v>
      </c>
      <c r="B1042" s="2">
        <f>RSI!B1042</f>
        <v>6.37</v>
      </c>
      <c r="C1042" s="2">
        <f>RSI!I1042</f>
        <v>10.747251257364042</v>
      </c>
      <c r="D1042" s="2">
        <f>MACD!E1042</f>
        <v>6.4547081282875673E-2</v>
      </c>
      <c r="E1042" s="2">
        <f>MACD!F1042</f>
        <v>3.9848194857812214E-2</v>
      </c>
      <c r="F1042" s="2">
        <f>'Moving Avg'!D1042</f>
        <v>6.6420000000000003</v>
      </c>
      <c r="G1042" s="2">
        <f>'Moving Avg'!F1042</f>
        <v>6.7655000000000012</v>
      </c>
      <c r="H1042" s="2">
        <f>'Moving Avg'!G1042</f>
        <v>6.8112000000000004</v>
      </c>
      <c r="I1042" s="2">
        <f>'Moving Avg'!H1042</f>
        <v>6.8744999999999949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50</v>
      </c>
      <c r="N1042" s="8">
        <f t="shared" si="161"/>
        <v>0</v>
      </c>
      <c r="O1042" s="8">
        <f t="shared" si="162"/>
        <v>0</v>
      </c>
      <c r="P1042" s="8">
        <f t="shared" si="163"/>
        <v>16.5</v>
      </c>
      <c r="Q1042" s="9">
        <f t="shared" si="164"/>
        <v>19.975000000000001</v>
      </c>
      <c r="R1042" s="9">
        <f t="shared" si="165"/>
        <v>14.125</v>
      </c>
      <c r="S1042" s="9">
        <f t="shared" si="166"/>
        <v>14.925000000000001</v>
      </c>
      <c r="T1042" s="9">
        <f t="shared" si="167"/>
        <v>16.625</v>
      </c>
      <c r="U1042" s="8">
        <f t="shared" si="168"/>
        <v>16.341666666666669</v>
      </c>
      <c r="V1042" s="8">
        <f t="shared" si="169"/>
        <v>16.412500000000001</v>
      </c>
    </row>
    <row r="1043" spans="1:22" ht="13.5" x14ac:dyDescent="0.25">
      <c r="A1043" s="3">
        <f>RSI!A1043</f>
        <v>43524</v>
      </c>
      <c r="B1043" s="2">
        <f>RSI!B1043</f>
        <v>6.09</v>
      </c>
      <c r="C1043" s="2">
        <f>RSI!I1043</f>
        <v>6.8718808558900832</v>
      </c>
      <c r="D1043" s="2">
        <f>MACD!E1043</f>
        <v>0.10908173755958828</v>
      </c>
      <c r="E1043" s="2">
        <f>MACD!F1043</f>
        <v>5.3694903398167432E-2</v>
      </c>
      <c r="F1043" s="2">
        <f>'Moving Avg'!D1043</f>
        <v>6.508</v>
      </c>
      <c r="G1043" s="2">
        <f>'Moving Avg'!F1043</f>
        <v>6.7275000000000009</v>
      </c>
      <c r="H1043" s="2">
        <f>'Moving Avg'!G1043</f>
        <v>6.7979999999999992</v>
      </c>
      <c r="I1043" s="2">
        <f>'Moving Avg'!H1043</f>
        <v>6.8699999999999957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16.5</v>
      </c>
      <c r="Q1043" s="9">
        <f t="shared" si="164"/>
        <v>19.975000000000001</v>
      </c>
      <c r="R1043" s="9">
        <f t="shared" si="165"/>
        <v>14.125</v>
      </c>
      <c r="S1043" s="9">
        <f t="shared" si="166"/>
        <v>14.925000000000001</v>
      </c>
      <c r="T1043" s="9">
        <f t="shared" si="167"/>
        <v>16.625</v>
      </c>
      <c r="U1043" s="8">
        <f t="shared" si="168"/>
        <v>16.341666666666669</v>
      </c>
      <c r="V1043" s="8">
        <f t="shared" si="169"/>
        <v>16.412500000000001</v>
      </c>
    </row>
    <row r="1044" spans="1:22" ht="13.5" x14ac:dyDescent="0.25">
      <c r="A1044" s="3">
        <f>RSI!A1044</f>
        <v>43525</v>
      </c>
      <c r="B1044" s="2">
        <f>RSI!B1044</f>
        <v>6.27</v>
      </c>
      <c r="C1044" s="2">
        <f>RSI!I1044</f>
        <v>25.47606917227354</v>
      </c>
      <c r="D1044" s="2">
        <f>MACD!E1044</f>
        <v>0.13275895558197615</v>
      </c>
      <c r="E1044" s="2">
        <f>MACD!F1044</f>
        <v>6.950771383492918E-2</v>
      </c>
      <c r="F1044" s="2">
        <f>'Moving Avg'!D1044</f>
        <v>6.4099999999999993</v>
      </c>
      <c r="G1044" s="2">
        <f>'Moving Avg'!F1044</f>
        <v>6.6990000000000007</v>
      </c>
      <c r="H1044" s="2">
        <f>'Moving Avg'!G1044</f>
        <v>6.7919999999999989</v>
      </c>
      <c r="I1044" s="2">
        <f>'Moving Avg'!H1044</f>
        <v>6.8653999999999948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16.5</v>
      </c>
      <c r="Q1044" s="9">
        <f t="shared" si="164"/>
        <v>19.975000000000001</v>
      </c>
      <c r="R1044" s="9">
        <f t="shared" si="165"/>
        <v>14.125</v>
      </c>
      <c r="S1044" s="9">
        <f t="shared" si="166"/>
        <v>14.925000000000001</v>
      </c>
      <c r="T1044" s="9">
        <f t="shared" si="167"/>
        <v>16.625</v>
      </c>
      <c r="U1044" s="8">
        <f t="shared" si="168"/>
        <v>16.341666666666669</v>
      </c>
      <c r="V1044" s="8">
        <f t="shared" si="169"/>
        <v>16.412500000000001</v>
      </c>
    </row>
    <row r="1045" spans="1:22" ht="13.5" x14ac:dyDescent="0.25">
      <c r="A1045" s="3">
        <f>RSI!A1045</f>
        <v>43528</v>
      </c>
      <c r="B1045" s="2">
        <f>RSI!B1045</f>
        <v>6.45</v>
      </c>
      <c r="C1045" s="2">
        <f>RSI!I1045</f>
        <v>38.670333530554814</v>
      </c>
      <c r="D1045" s="2">
        <f>MACD!E1045</f>
        <v>0.14512419527949394</v>
      </c>
      <c r="E1045" s="2">
        <f>MACD!F1045</f>
        <v>8.4631010123842138E-2</v>
      </c>
      <c r="F1045" s="2">
        <f>'Moving Avg'!D1045</f>
        <v>6.3479999999999999</v>
      </c>
      <c r="G1045" s="2">
        <f>'Moving Avg'!F1045</f>
        <v>6.6795</v>
      </c>
      <c r="H1045" s="2">
        <f>'Moving Avg'!G1045</f>
        <v>6.7889999999999988</v>
      </c>
      <c r="I1045" s="2">
        <f>'Moving Avg'!H1045</f>
        <v>6.8616999999999964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  <c r="M1045" s="8">
        <f t="shared" si="160"/>
        <v>25</v>
      </c>
      <c r="N1045" s="8">
        <f t="shared" si="161"/>
        <v>0</v>
      </c>
      <c r="O1045" s="8">
        <f t="shared" si="162"/>
        <v>0</v>
      </c>
      <c r="P1045" s="8">
        <f t="shared" si="163"/>
        <v>16.5</v>
      </c>
      <c r="Q1045" s="9">
        <f t="shared" si="164"/>
        <v>11.225</v>
      </c>
      <c r="R1045" s="9">
        <f t="shared" si="165"/>
        <v>9.125</v>
      </c>
      <c r="S1045" s="9">
        <f t="shared" si="166"/>
        <v>11.175000000000001</v>
      </c>
      <c r="T1045" s="9">
        <f t="shared" si="167"/>
        <v>10.375</v>
      </c>
      <c r="U1045" s="8">
        <f t="shared" si="168"/>
        <v>10.508333333333335</v>
      </c>
      <c r="V1045" s="8">
        <f t="shared" si="169"/>
        <v>10.475000000000001</v>
      </c>
    </row>
    <row r="1046" spans="1:22" ht="13.5" x14ac:dyDescent="0.25">
      <c r="A1046" s="3">
        <f>RSI!A1046</f>
        <v>43529</v>
      </c>
      <c r="B1046" s="2">
        <f>RSI!B1046</f>
        <v>6.45</v>
      </c>
      <c r="C1046" s="2">
        <f>RSI!I1046</f>
        <v>38.670333530554814</v>
      </c>
      <c r="D1046" s="2">
        <f>MACD!E1046</f>
        <v>0.15691890791681473</v>
      </c>
      <c r="E1046" s="2">
        <f>MACD!F1046</f>
        <v>9.9088589682436667E-2</v>
      </c>
      <c r="F1046" s="2">
        <f>'Moving Avg'!D1046</f>
        <v>6.3259999999999996</v>
      </c>
      <c r="G1046" s="2">
        <f>'Moving Avg'!F1046</f>
        <v>6.660000000000001</v>
      </c>
      <c r="H1046" s="2">
        <f>'Moving Avg'!G1046</f>
        <v>6.7861999999999991</v>
      </c>
      <c r="I1046" s="2">
        <f>'Moving Avg'!H1046</f>
        <v>6.857999999999997</v>
      </c>
      <c r="J1046" s="6" t="str">
        <f>OBV!F1046</f>
        <v>BULLISH</v>
      </c>
      <c r="K1046" s="6" t="str">
        <f>OBV!G1046</f>
        <v>NEUTRAL</v>
      </c>
      <c r="L1046" s="6" t="str">
        <f>OBV!H1046</f>
        <v>BULLISH DIVERGENCE</v>
      </c>
      <c r="M1046" s="8">
        <f t="shared" si="160"/>
        <v>25</v>
      </c>
      <c r="N1046" s="8">
        <f t="shared" si="161"/>
        <v>0</v>
      </c>
      <c r="O1046" s="8">
        <f t="shared" si="162"/>
        <v>0</v>
      </c>
      <c r="P1046" s="8">
        <f t="shared" si="163"/>
        <v>66.5</v>
      </c>
      <c r="Q1046" s="9">
        <f t="shared" si="164"/>
        <v>18.725000000000001</v>
      </c>
      <c r="R1046" s="9">
        <f t="shared" si="165"/>
        <v>21.625</v>
      </c>
      <c r="S1046" s="9">
        <f t="shared" si="166"/>
        <v>33.674999999999997</v>
      </c>
      <c r="T1046" s="9">
        <f t="shared" si="167"/>
        <v>22.875</v>
      </c>
      <c r="U1046" s="8">
        <f t="shared" si="168"/>
        <v>24.675000000000001</v>
      </c>
      <c r="V1046" s="8">
        <f t="shared" si="169"/>
        <v>24.225000000000001</v>
      </c>
    </row>
    <row r="1047" spans="1:22" ht="13.5" x14ac:dyDescent="0.25">
      <c r="A1047" s="3">
        <f>RSI!A1047</f>
        <v>43530</v>
      </c>
      <c r="B1047" s="2">
        <f>RSI!B1047</f>
        <v>6.45</v>
      </c>
      <c r="C1047" s="2">
        <f>RSI!I1047</f>
        <v>38.670333530554814</v>
      </c>
      <c r="D1047" s="2">
        <f>MACD!E1047</f>
        <v>0.16813221373902554</v>
      </c>
      <c r="E1047" s="2">
        <f>MACD!F1047</f>
        <v>0.11289731449375445</v>
      </c>
      <c r="F1047" s="2">
        <f>'Moving Avg'!D1047</f>
        <v>6.3419999999999996</v>
      </c>
      <c r="G1047" s="2">
        <f>'Moving Avg'!F1047</f>
        <v>6.6410000000000009</v>
      </c>
      <c r="H1047" s="2">
        <f>'Moving Avg'!G1047</f>
        <v>6.7851999999999979</v>
      </c>
      <c r="I1047" s="2">
        <f>'Moving Avg'!H1047</f>
        <v>6.8543499999999975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0</v>
      </c>
      <c r="O1047" s="8">
        <f t="shared" si="162"/>
        <v>0</v>
      </c>
      <c r="P1047" s="8">
        <f t="shared" si="163"/>
        <v>83.5</v>
      </c>
      <c r="Q1047" s="9">
        <f t="shared" si="164"/>
        <v>21.274999999999999</v>
      </c>
      <c r="R1047" s="9">
        <f t="shared" si="165"/>
        <v>25.875</v>
      </c>
      <c r="S1047" s="9">
        <f t="shared" si="166"/>
        <v>41.325000000000003</v>
      </c>
      <c r="T1047" s="9">
        <f t="shared" si="167"/>
        <v>27.125</v>
      </c>
      <c r="U1047" s="8">
        <f t="shared" si="168"/>
        <v>29.491666666666664</v>
      </c>
      <c r="V1047" s="8">
        <f t="shared" si="169"/>
        <v>28.9</v>
      </c>
    </row>
    <row r="1048" spans="1:22" ht="13.5" x14ac:dyDescent="0.25">
      <c r="A1048" s="3">
        <f>RSI!A1048</f>
        <v>43531</v>
      </c>
      <c r="B1048" s="2">
        <f>RSI!B1048</f>
        <v>6.45</v>
      </c>
      <c r="C1048" s="2">
        <f>RSI!I1048</f>
        <v>38.670333530554814</v>
      </c>
      <c r="D1048" s="2">
        <f>MACD!E1048</f>
        <v>0.17568529136338906</v>
      </c>
      <c r="E1048" s="2">
        <f>MACD!F1048</f>
        <v>0.12545490986768137</v>
      </c>
      <c r="F1048" s="2">
        <f>'Moving Avg'!D1048</f>
        <v>6.4139999999999997</v>
      </c>
      <c r="G1048" s="2">
        <f>'Moving Avg'!F1048</f>
        <v>6.6220000000000017</v>
      </c>
      <c r="H1048" s="2">
        <f>'Moving Avg'!G1048</f>
        <v>6.7841999999999985</v>
      </c>
      <c r="I1048" s="2">
        <f>'Moving Avg'!H1048</f>
        <v>6.8506499999999981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0</v>
      </c>
      <c r="O1048" s="8">
        <f t="shared" si="162"/>
        <v>0</v>
      </c>
      <c r="P1048" s="8">
        <f t="shared" si="163"/>
        <v>83.5</v>
      </c>
      <c r="Q1048" s="9">
        <f t="shared" si="164"/>
        <v>21.274999999999999</v>
      </c>
      <c r="R1048" s="9">
        <f t="shared" si="165"/>
        <v>25.875</v>
      </c>
      <c r="S1048" s="9">
        <f t="shared" si="166"/>
        <v>41.325000000000003</v>
      </c>
      <c r="T1048" s="9">
        <f t="shared" si="167"/>
        <v>27.125</v>
      </c>
      <c r="U1048" s="8">
        <f t="shared" si="168"/>
        <v>29.491666666666664</v>
      </c>
      <c r="V1048" s="8">
        <f t="shared" si="169"/>
        <v>28.9</v>
      </c>
    </row>
    <row r="1049" spans="1:22" ht="13.5" x14ac:dyDescent="0.25">
      <c r="A1049" s="3">
        <f>RSI!A1049</f>
        <v>43532</v>
      </c>
      <c r="B1049" s="2">
        <f>RSI!B1049</f>
        <v>6.45</v>
      </c>
      <c r="C1049" s="2">
        <f>RSI!I1049</f>
        <v>38.670333530554814</v>
      </c>
      <c r="D1049" s="2">
        <f>MACD!E1049</f>
        <v>0.18313359672306539</v>
      </c>
      <c r="E1049" s="2">
        <f>MACD!F1049</f>
        <v>0.1369906472387582</v>
      </c>
      <c r="F1049" s="2">
        <f>'Moving Avg'!D1049</f>
        <v>6.45</v>
      </c>
      <c r="G1049" s="2">
        <f>'Moving Avg'!F1049</f>
        <v>6.6045000000000016</v>
      </c>
      <c r="H1049" s="2">
        <f>'Moving Avg'!G1049</f>
        <v>6.7831999999999981</v>
      </c>
      <c r="I1049" s="2">
        <f>'Moving Avg'!H1049</f>
        <v>6.8469999999999969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  <c r="M1049" s="8">
        <f t="shared" si="160"/>
        <v>25</v>
      </c>
      <c r="N1049" s="8">
        <f t="shared" si="161"/>
        <v>0</v>
      </c>
      <c r="O1049" s="8">
        <f t="shared" si="162"/>
        <v>0</v>
      </c>
      <c r="P1049" s="8">
        <f t="shared" si="163"/>
        <v>83.5</v>
      </c>
      <c r="Q1049" s="9">
        <f t="shared" si="164"/>
        <v>21.274999999999999</v>
      </c>
      <c r="R1049" s="9">
        <f t="shared" si="165"/>
        <v>25.875</v>
      </c>
      <c r="S1049" s="9">
        <f t="shared" si="166"/>
        <v>41.325000000000003</v>
      </c>
      <c r="T1049" s="9">
        <f t="shared" si="167"/>
        <v>27.125</v>
      </c>
      <c r="U1049" s="8">
        <f t="shared" si="168"/>
        <v>29.491666666666664</v>
      </c>
      <c r="V1049" s="8">
        <f t="shared" si="169"/>
        <v>28.9</v>
      </c>
    </row>
    <row r="1050" spans="1:22" ht="13.5" x14ac:dyDescent="0.25">
      <c r="A1050" s="3">
        <f>RSI!A1050</f>
        <v>43535</v>
      </c>
      <c r="B1050" s="2">
        <f>RSI!B1050</f>
        <v>6.4</v>
      </c>
      <c r="C1050" s="2">
        <f>RSI!I1050</f>
        <v>36.098739655961538</v>
      </c>
      <c r="D1050" s="2">
        <f>MACD!E1050</f>
        <v>0.1941186382815232</v>
      </c>
      <c r="E1050" s="2">
        <f>MACD!F1050</f>
        <v>0.14841624544731122</v>
      </c>
      <c r="F1050" s="2">
        <f>'Moving Avg'!D1050</f>
        <v>6.44</v>
      </c>
      <c r="G1050" s="2">
        <f>'Moving Avg'!F1050</f>
        <v>6.5845000000000011</v>
      </c>
      <c r="H1050" s="2">
        <f>'Moving Avg'!G1050</f>
        <v>6.7811999999999975</v>
      </c>
      <c r="I1050" s="2">
        <f>'Moving Avg'!H1050</f>
        <v>6.8431999999999986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25</v>
      </c>
      <c r="N1050" s="8">
        <f t="shared" si="161"/>
        <v>0</v>
      </c>
      <c r="O1050" s="8">
        <f t="shared" si="162"/>
        <v>0</v>
      </c>
      <c r="P1050" s="8">
        <f t="shared" si="163"/>
        <v>16.5</v>
      </c>
      <c r="Q1050" s="9">
        <f t="shared" si="164"/>
        <v>11.225</v>
      </c>
      <c r="R1050" s="9">
        <f t="shared" si="165"/>
        <v>9.125</v>
      </c>
      <c r="S1050" s="9">
        <f t="shared" si="166"/>
        <v>11.175000000000001</v>
      </c>
      <c r="T1050" s="9">
        <f t="shared" si="167"/>
        <v>10.375</v>
      </c>
      <c r="U1050" s="8">
        <f t="shared" si="168"/>
        <v>10.508333333333335</v>
      </c>
      <c r="V1050" s="8">
        <f t="shared" si="169"/>
        <v>10.475000000000001</v>
      </c>
    </row>
    <row r="1051" spans="1:22" ht="13.5" x14ac:dyDescent="0.25">
      <c r="A1051" s="3">
        <f>RSI!A1051</f>
        <v>43536</v>
      </c>
      <c r="B1051" s="2">
        <f>RSI!B1051</f>
        <v>6.4</v>
      </c>
      <c r="C1051" s="2">
        <f>RSI!I1051</f>
        <v>36.098739655961538</v>
      </c>
      <c r="D1051" s="2">
        <f>MACD!E1051</f>
        <v>0.17384630744234997</v>
      </c>
      <c r="E1051" s="2">
        <f>MACD!F1051</f>
        <v>0.15350225784631899</v>
      </c>
      <c r="F1051" s="2">
        <f>'Moving Avg'!D1051</f>
        <v>6.43</v>
      </c>
      <c r="G1051" s="2">
        <f>'Moving Avg'!F1051</f>
        <v>6.5650000000000004</v>
      </c>
      <c r="H1051" s="2">
        <f>'Moving Avg'!G1051</f>
        <v>6.7713999999999972</v>
      </c>
      <c r="I1051" s="2">
        <f>'Moving Avg'!H1051</f>
        <v>6.8393999999999986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25</v>
      </c>
      <c r="N1051" s="8">
        <f t="shared" si="161"/>
        <v>0</v>
      </c>
      <c r="O1051" s="8">
        <f t="shared" si="162"/>
        <v>0</v>
      </c>
      <c r="P1051" s="8">
        <f t="shared" si="163"/>
        <v>16.5</v>
      </c>
      <c r="Q1051" s="9">
        <f t="shared" si="164"/>
        <v>11.225</v>
      </c>
      <c r="R1051" s="9">
        <f t="shared" si="165"/>
        <v>9.125</v>
      </c>
      <c r="S1051" s="9">
        <f t="shared" si="166"/>
        <v>11.175000000000001</v>
      </c>
      <c r="T1051" s="9">
        <f t="shared" si="167"/>
        <v>10.375</v>
      </c>
      <c r="U1051" s="8">
        <f t="shared" si="168"/>
        <v>10.508333333333335</v>
      </c>
      <c r="V1051" s="8">
        <f t="shared" si="169"/>
        <v>10.475000000000001</v>
      </c>
    </row>
    <row r="1052" spans="1:22" ht="13.5" x14ac:dyDescent="0.25">
      <c r="A1052" s="3">
        <f>RSI!A1052</f>
        <v>43537</v>
      </c>
      <c r="B1052" s="2">
        <f>RSI!B1052</f>
        <v>6.4</v>
      </c>
      <c r="C1052" s="2">
        <f>RSI!I1052</f>
        <v>36.098739655961538</v>
      </c>
      <c r="D1052" s="2">
        <f>MACD!E1052</f>
        <v>0.12857486524707262</v>
      </c>
      <c r="E1052" s="2">
        <f>MACD!F1052</f>
        <v>0.14851677932646973</v>
      </c>
      <c r="F1052" s="2">
        <f>'Moving Avg'!D1052</f>
        <v>6.42</v>
      </c>
      <c r="G1052" s="2">
        <f>'Moving Avg'!F1052</f>
        <v>6.5455000000000014</v>
      </c>
      <c r="H1052" s="2">
        <f>'Moving Avg'!G1052</f>
        <v>6.7553999999999972</v>
      </c>
      <c r="I1052" s="2">
        <f>'Moving Avg'!H1052</f>
        <v>6.8355999999999968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25</v>
      </c>
      <c r="N1052" s="8">
        <f t="shared" si="161"/>
        <v>45</v>
      </c>
      <c r="O1052" s="8">
        <f t="shared" si="162"/>
        <v>0</v>
      </c>
      <c r="P1052" s="8">
        <f t="shared" si="163"/>
        <v>16.5</v>
      </c>
      <c r="Q1052" s="9">
        <f t="shared" si="164"/>
        <v>26.975000000000001</v>
      </c>
      <c r="R1052" s="9">
        <f t="shared" si="165"/>
        <v>18.125</v>
      </c>
      <c r="S1052" s="9">
        <f t="shared" si="166"/>
        <v>17.925000000000001</v>
      </c>
      <c r="T1052" s="9">
        <f t="shared" si="167"/>
        <v>21.625</v>
      </c>
      <c r="U1052" s="8">
        <f t="shared" si="168"/>
        <v>21.008333333333336</v>
      </c>
      <c r="V1052" s="8">
        <f t="shared" si="169"/>
        <v>21.162500000000001</v>
      </c>
    </row>
    <row r="1053" spans="1:22" ht="13.5" x14ac:dyDescent="0.25">
      <c r="A1053" s="3">
        <f>RSI!A1053</f>
        <v>43538</v>
      </c>
      <c r="B1053" s="2">
        <f>RSI!B1053</f>
        <v>6.4</v>
      </c>
      <c r="C1053" s="2">
        <f>RSI!I1053</f>
        <v>36.098739655961538</v>
      </c>
      <c r="D1053" s="2">
        <f>MACD!E1053</f>
        <v>4.8221742555649705E-2</v>
      </c>
      <c r="E1053" s="2">
        <f>MACD!F1053</f>
        <v>0.12845777197230573</v>
      </c>
      <c r="F1053" s="2">
        <f>'Moving Avg'!D1053</f>
        <v>6.4099999999999993</v>
      </c>
      <c r="G1053" s="2">
        <f>'Moving Avg'!F1053</f>
        <v>6.5260000000000007</v>
      </c>
      <c r="H1053" s="2">
        <f>'Moving Avg'!G1053</f>
        <v>6.7403999999999966</v>
      </c>
      <c r="I1053" s="2">
        <f>'Moving Avg'!H1053</f>
        <v>6.8320999999999978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100</v>
      </c>
      <c r="O1053" s="8">
        <f t="shared" si="162"/>
        <v>0</v>
      </c>
      <c r="P1053" s="8">
        <f t="shared" si="163"/>
        <v>16.5</v>
      </c>
      <c r="Q1053" s="9">
        <f t="shared" si="164"/>
        <v>46.225000000000001</v>
      </c>
      <c r="R1053" s="9">
        <f t="shared" si="165"/>
        <v>29.125</v>
      </c>
      <c r="S1053" s="9">
        <f t="shared" si="166"/>
        <v>26.175000000000001</v>
      </c>
      <c r="T1053" s="9">
        <f t="shared" si="167"/>
        <v>35.375</v>
      </c>
      <c r="U1053" s="8">
        <f t="shared" si="168"/>
        <v>33.841666666666661</v>
      </c>
      <c r="V1053" s="8">
        <f t="shared" si="169"/>
        <v>34.224999999999994</v>
      </c>
    </row>
    <row r="1054" spans="1:22" ht="13.5" x14ac:dyDescent="0.25">
      <c r="A1054" s="3">
        <f>RSI!A1054</f>
        <v>43539</v>
      </c>
      <c r="B1054" s="2">
        <f>RSI!B1054</f>
        <v>6.4</v>
      </c>
      <c r="C1054" s="2">
        <f>RSI!I1054</f>
        <v>36.098739655961538</v>
      </c>
      <c r="D1054" s="2">
        <f>MACD!E1054</f>
        <v>8.8770254321062225E-3</v>
      </c>
      <c r="E1054" s="2">
        <f>MACD!F1054</f>
        <v>0.10454162266426584</v>
      </c>
      <c r="F1054" s="2">
        <f>'Moving Avg'!D1054</f>
        <v>6.4</v>
      </c>
      <c r="G1054" s="2">
        <f>'Moving Avg'!F1054</f>
        <v>6.5080000000000009</v>
      </c>
      <c r="H1054" s="2">
        <f>'Moving Avg'!G1054</f>
        <v>6.7267999999999963</v>
      </c>
      <c r="I1054" s="2">
        <f>'Moving Avg'!H1054</f>
        <v>6.828599999999998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100</v>
      </c>
      <c r="O1054" s="8">
        <f t="shared" si="162"/>
        <v>0</v>
      </c>
      <c r="P1054" s="8">
        <f t="shared" si="163"/>
        <v>16.5</v>
      </c>
      <c r="Q1054" s="9">
        <f t="shared" si="164"/>
        <v>46.225000000000001</v>
      </c>
      <c r="R1054" s="9">
        <f t="shared" si="165"/>
        <v>29.125</v>
      </c>
      <c r="S1054" s="9">
        <f t="shared" si="166"/>
        <v>26.175000000000001</v>
      </c>
      <c r="T1054" s="9">
        <f t="shared" si="167"/>
        <v>35.375</v>
      </c>
      <c r="U1054" s="8">
        <f t="shared" si="168"/>
        <v>33.841666666666661</v>
      </c>
      <c r="V1054" s="8">
        <f t="shared" si="169"/>
        <v>34.224999999999994</v>
      </c>
    </row>
    <row r="1055" spans="1:22" ht="13.5" x14ac:dyDescent="0.25">
      <c r="A1055" s="3">
        <f>RSI!A1055</f>
        <v>43542</v>
      </c>
      <c r="B1055" s="2">
        <f>RSI!B1055</f>
        <v>6.4</v>
      </c>
      <c r="C1055" s="2">
        <f>RSI!I1055</f>
        <v>36.098739655961538</v>
      </c>
      <c r="D1055" s="2">
        <f>MACD!E1055</f>
        <v>4.1610558859446201E-3</v>
      </c>
      <c r="E1055" s="2">
        <f>MACD!F1055</f>
        <v>8.4465509308601611E-2</v>
      </c>
      <c r="F1055" s="2">
        <f>'Moving Avg'!D1055</f>
        <v>6.4</v>
      </c>
      <c r="G1055" s="2">
        <f>'Moving Avg'!F1055</f>
        <v>6.4890000000000017</v>
      </c>
      <c r="H1055" s="2">
        <f>'Moving Avg'!G1055</f>
        <v>6.7131999999999961</v>
      </c>
      <c r="I1055" s="2">
        <f>'Moving Avg'!H1055</f>
        <v>6.8250999999999991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25</v>
      </c>
      <c r="N1055" s="8">
        <f t="shared" si="161"/>
        <v>100</v>
      </c>
      <c r="O1055" s="8">
        <f t="shared" si="162"/>
        <v>0</v>
      </c>
      <c r="P1055" s="8">
        <f t="shared" si="163"/>
        <v>33</v>
      </c>
      <c r="Q1055" s="9">
        <f t="shared" si="164"/>
        <v>48.7</v>
      </c>
      <c r="R1055" s="9">
        <f t="shared" si="165"/>
        <v>33.25</v>
      </c>
      <c r="S1055" s="9">
        <f t="shared" si="166"/>
        <v>33.6</v>
      </c>
      <c r="T1055" s="9">
        <f t="shared" si="167"/>
        <v>39.5</v>
      </c>
      <c r="U1055" s="8">
        <f t="shared" si="168"/>
        <v>38.516666666666673</v>
      </c>
      <c r="V1055" s="8">
        <f t="shared" si="169"/>
        <v>38.762500000000003</v>
      </c>
    </row>
    <row r="1056" spans="1:22" ht="13.5" x14ac:dyDescent="0.25">
      <c r="A1056" s="3">
        <f>RSI!A1056</f>
        <v>43543</v>
      </c>
      <c r="B1056" s="2">
        <f>RSI!B1056</f>
        <v>6.4</v>
      </c>
      <c r="C1056" s="2">
        <f>RSI!I1056</f>
        <v>36.098739655961538</v>
      </c>
      <c r="D1056" s="2">
        <f>MACD!E1056</f>
        <v>9.8858908042220861E-4</v>
      </c>
      <c r="E1056" s="2">
        <f>MACD!F1056</f>
        <v>6.7770125262965733E-2</v>
      </c>
      <c r="F1056" s="2">
        <f>'Moving Avg'!D1056</f>
        <v>6.4</v>
      </c>
      <c r="G1056" s="2">
        <f>'Moving Avg'!F1056</f>
        <v>6.4700000000000015</v>
      </c>
      <c r="H1056" s="2">
        <f>'Moving Avg'!G1056</f>
        <v>6.7011999999999956</v>
      </c>
      <c r="I1056" s="2">
        <f>'Moving Avg'!H1056</f>
        <v>6.8220999999999989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25</v>
      </c>
      <c r="N1056" s="8">
        <f t="shared" si="161"/>
        <v>100</v>
      </c>
      <c r="O1056" s="8">
        <f t="shared" si="162"/>
        <v>0</v>
      </c>
      <c r="P1056" s="8">
        <f t="shared" si="163"/>
        <v>33</v>
      </c>
      <c r="Q1056" s="9">
        <f t="shared" si="164"/>
        <v>48.7</v>
      </c>
      <c r="R1056" s="9">
        <f t="shared" si="165"/>
        <v>33.25</v>
      </c>
      <c r="S1056" s="9">
        <f t="shared" si="166"/>
        <v>33.6</v>
      </c>
      <c r="T1056" s="9">
        <f t="shared" si="167"/>
        <v>39.5</v>
      </c>
      <c r="U1056" s="8">
        <f t="shared" si="168"/>
        <v>38.516666666666673</v>
      </c>
      <c r="V1056" s="8">
        <f t="shared" si="169"/>
        <v>38.762500000000003</v>
      </c>
    </row>
    <row r="1057" spans="1:22" ht="13.5" x14ac:dyDescent="0.25">
      <c r="A1057" s="3">
        <f>RSI!A1057</f>
        <v>43545</v>
      </c>
      <c r="B1057" s="2">
        <f>RSI!B1057</f>
        <v>6.4</v>
      </c>
      <c r="C1057" s="2">
        <f>RSI!I1057</f>
        <v>36.098739655961538</v>
      </c>
      <c r="D1057" s="2">
        <f>MACD!E1057</f>
        <v>-9.3842723821158103E-4</v>
      </c>
      <c r="E1057" s="2">
        <f>MACD!F1057</f>
        <v>5.4028414762730272E-2</v>
      </c>
      <c r="F1057" s="2">
        <f>'Moving Avg'!D1057</f>
        <v>6.4</v>
      </c>
      <c r="G1057" s="2">
        <f>'Moving Avg'!F1057</f>
        <v>6.4510000000000023</v>
      </c>
      <c r="H1057" s="2">
        <f>'Moving Avg'!G1057</f>
        <v>6.689599999999996</v>
      </c>
      <c r="I1057" s="2">
        <f>'Moving Avg'!H1057</f>
        <v>6.8184500000000003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25</v>
      </c>
      <c r="N1057" s="8">
        <f t="shared" si="161"/>
        <v>100</v>
      </c>
      <c r="O1057" s="8">
        <f t="shared" si="162"/>
        <v>0</v>
      </c>
      <c r="P1057" s="8">
        <f t="shared" si="163"/>
        <v>33</v>
      </c>
      <c r="Q1057" s="9">
        <f t="shared" si="164"/>
        <v>48.7</v>
      </c>
      <c r="R1057" s="9">
        <f t="shared" si="165"/>
        <v>33.25</v>
      </c>
      <c r="S1057" s="9">
        <f t="shared" si="166"/>
        <v>33.6</v>
      </c>
      <c r="T1057" s="9">
        <f t="shared" si="167"/>
        <v>39.5</v>
      </c>
      <c r="U1057" s="8">
        <f t="shared" si="168"/>
        <v>38.516666666666673</v>
      </c>
      <c r="V1057" s="8">
        <f t="shared" si="169"/>
        <v>38.762500000000003</v>
      </c>
    </row>
    <row r="1058" spans="1:22" ht="13.5" x14ac:dyDescent="0.25">
      <c r="A1058" s="3">
        <f>RSI!A1058</f>
        <v>43546</v>
      </c>
      <c r="B1058" s="2">
        <f>RSI!B1058</f>
        <v>6.4</v>
      </c>
      <c r="C1058" s="2">
        <f>RSI!I1058</f>
        <v>36.098739655961538</v>
      </c>
      <c r="D1058" s="2">
        <f>MACD!E1058</f>
        <v>-1.8677029609213136E-3</v>
      </c>
      <c r="E1058" s="2">
        <f>MACD!F1058</f>
        <v>4.2849191217999953E-2</v>
      </c>
      <c r="F1058" s="2">
        <f>'Moving Avg'!D1058</f>
        <v>6.4</v>
      </c>
      <c r="G1058" s="2">
        <f>'Moving Avg'!F1058</f>
        <v>6.4330000000000025</v>
      </c>
      <c r="H1058" s="2">
        <f>'Moving Avg'!G1058</f>
        <v>6.6781999999999959</v>
      </c>
      <c r="I1058" s="2">
        <f>'Moving Avg'!H1058</f>
        <v>6.8148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100</v>
      </c>
      <c r="O1058" s="8">
        <f t="shared" si="162"/>
        <v>0</v>
      </c>
      <c r="P1058" s="8">
        <f t="shared" si="163"/>
        <v>33</v>
      </c>
      <c r="Q1058" s="9">
        <f t="shared" si="164"/>
        <v>48.7</v>
      </c>
      <c r="R1058" s="9">
        <f t="shared" si="165"/>
        <v>33.25</v>
      </c>
      <c r="S1058" s="9">
        <f t="shared" si="166"/>
        <v>33.6</v>
      </c>
      <c r="T1058" s="9">
        <f t="shared" si="167"/>
        <v>39.5</v>
      </c>
      <c r="U1058" s="8">
        <f t="shared" si="168"/>
        <v>38.516666666666673</v>
      </c>
      <c r="V1058" s="8">
        <f t="shared" si="169"/>
        <v>38.762500000000003</v>
      </c>
    </row>
    <row r="1059" spans="1:22" ht="13.5" x14ac:dyDescent="0.25">
      <c r="A1059" s="3">
        <f>RSI!A1059</f>
        <v>43549</v>
      </c>
      <c r="B1059" s="2">
        <f>RSI!B1059</f>
        <v>6.4</v>
      </c>
      <c r="C1059" s="2">
        <f>RSI!I1059</f>
        <v>36.098739655961538</v>
      </c>
      <c r="D1059" s="2">
        <f>MACD!E1059</f>
        <v>-2.0046830518092307E-3</v>
      </c>
      <c r="E1059" s="2">
        <f>MACD!F1059</f>
        <v>3.3878416364038114E-2</v>
      </c>
      <c r="F1059" s="2">
        <f>'Moving Avg'!D1059</f>
        <v>6.4</v>
      </c>
      <c r="G1059" s="2">
        <f>'Moving Avg'!F1059</f>
        <v>6.4150000000000036</v>
      </c>
      <c r="H1059" s="2">
        <f>'Moving Avg'!G1059</f>
        <v>6.6671999999999949</v>
      </c>
      <c r="I1059" s="2">
        <f>'Moving Avg'!H1059</f>
        <v>6.8112500000000002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33</v>
      </c>
      <c r="Q1059" s="9">
        <f t="shared" si="164"/>
        <v>48.7</v>
      </c>
      <c r="R1059" s="9">
        <f t="shared" si="165"/>
        <v>33.25</v>
      </c>
      <c r="S1059" s="9">
        <f t="shared" si="166"/>
        <v>33.6</v>
      </c>
      <c r="T1059" s="9">
        <f t="shared" si="167"/>
        <v>39.5</v>
      </c>
      <c r="U1059" s="8">
        <f t="shared" si="168"/>
        <v>38.516666666666673</v>
      </c>
      <c r="V1059" s="8">
        <f t="shared" si="169"/>
        <v>38.762500000000003</v>
      </c>
    </row>
    <row r="1060" spans="1:22" ht="13.5" x14ac:dyDescent="0.25">
      <c r="A1060" s="3">
        <f>RSI!A1060</f>
        <v>43550</v>
      </c>
      <c r="B1060" s="2">
        <f>RSI!B1060</f>
        <v>6.4</v>
      </c>
      <c r="C1060" s="2">
        <f>RSI!I1060</f>
        <v>36.098739655961538</v>
      </c>
      <c r="D1060" s="2">
        <f>MACD!E1060</f>
        <v>-9.2116653674416682E-3</v>
      </c>
      <c r="E1060" s="2">
        <f>MACD!F1060</f>
        <v>2.5260400017742157E-2</v>
      </c>
      <c r="F1060" s="2">
        <f>'Moving Avg'!D1060</f>
        <v>6.4</v>
      </c>
      <c r="G1060" s="2">
        <f>'Moving Avg'!F1060</f>
        <v>6.3970000000000029</v>
      </c>
      <c r="H1060" s="2">
        <f>'Moving Avg'!G1060</f>
        <v>6.6565999999999939</v>
      </c>
      <c r="I1060" s="2">
        <f>'Moving Avg'!H1060</f>
        <v>6.8076999999999996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25</v>
      </c>
      <c r="N1060" s="8">
        <f t="shared" si="161"/>
        <v>100</v>
      </c>
      <c r="O1060" s="8">
        <f t="shared" si="162"/>
        <v>0</v>
      </c>
      <c r="P1060" s="8">
        <f t="shared" si="163"/>
        <v>33</v>
      </c>
      <c r="Q1060" s="9">
        <f t="shared" si="164"/>
        <v>48.7</v>
      </c>
      <c r="R1060" s="9">
        <f t="shared" si="165"/>
        <v>33.25</v>
      </c>
      <c r="S1060" s="9">
        <f t="shared" si="166"/>
        <v>33.6</v>
      </c>
      <c r="T1060" s="9">
        <f t="shared" si="167"/>
        <v>39.5</v>
      </c>
      <c r="U1060" s="8">
        <f t="shared" si="168"/>
        <v>38.516666666666673</v>
      </c>
      <c r="V1060" s="8">
        <f t="shared" si="169"/>
        <v>38.762500000000003</v>
      </c>
    </row>
    <row r="1061" spans="1:22" ht="13.5" x14ac:dyDescent="0.25">
      <c r="A1061" s="3">
        <f>RSI!A1061</f>
        <v>43551</v>
      </c>
      <c r="B1061" s="2">
        <f>RSI!B1061</f>
        <v>6.4</v>
      </c>
      <c r="C1061" s="2">
        <f>RSI!I1061</f>
        <v>36.098739655961523</v>
      </c>
      <c r="D1061" s="2">
        <f>MACD!E1061</f>
        <v>-1.4753185240174105E-2</v>
      </c>
      <c r="E1061" s="2">
        <f>MACD!F1061</f>
        <v>1.7257682966158906E-2</v>
      </c>
      <c r="F1061" s="2">
        <f>'Moving Avg'!D1061</f>
        <v>6.4</v>
      </c>
      <c r="G1061" s="2">
        <f>'Moving Avg'!F1061</f>
        <v>6.3890000000000029</v>
      </c>
      <c r="H1061" s="2">
        <f>'Moving Avg'!G1061</f>
        <v>6.6465999999999932</v>
      </c>
      <c r="I1061" s="2">
        <f>'Moving Avg'!H1061</f>
        <v>6.8048000000000002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33</v>
      </c>
      <c r="Q1061" s="9">
        <f t="shared" si="164"/>
        <v>48.7</v>
      </c>
      <c r="R1061" s="9">
        <f t="shared" si="165"/>
        <v>33.25</v>
      </c>
      <c r="S1061" s="9">
        <f t="shared" si="166"/>
        <v>33.6</v>
      </c>
      <c r="T1061" s="9">
        <f t="shared" si="167"/>
        <v>39.5</v>
      </c>
      <c r="U1061" s="8">
        <f t="shared" si="168"/>
        <v>38.516666666666673</v>
      </c>
      <c r="V1061" s="8">
        <f t="shared" si="169"/>
        <v>38.762500000000003</v>
      </c>
    </row>
    <row r="1062" spans="1:22" ht="13.5" x14ac:dyDescent="0.25">
      <c r="A1062" s="3">
        <f>RSI!A1062</f>
        <v>43552</v>
      </c>
      <c r="B1062" s="2">
        <f>RSI!B1062</f>
        <v>6.39</v>
      </c>
      <c r="C1062" s="2">
        <f>RSI!I1062</f>
        <v>34.967044171501982</v>
      </c>
      <c r="D1062" s="2">
        <f>MACD!E1062</f>
        <v>-1.8185963656245363E-2</v>
      </c>
      <c r="E1062" s="2">
        <f>MACD!F1062</f>
        <v>1.0168953641678052E-2</v>
      </c>
      <c r="F1062" s="2">
        <f>'Moving Avg'!D1062</f>
        <v>6.3980000000000006</v>
      </c>
      <c r="G1062" s="2">
        <f>'Moving Avg'!F1062</f>
        <v>6.3900000000000023</v>
      </c>
      <c r="H1062" s="2">
        <f>'Moving Avg'!G1062</f>
        <v>6.6353999999999935</v>
      </c>
      <c r="I1062" s="2">
        <f>'Moving Avg'!H1062</f>
        <v>6.8018499999999991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  <c r="M1062" s="8">
        <f t="shared" si="160"/>
        <v>25</v>
      </c>
      <c r="N1062" s="8">
        <f t="shared" si="161"/>
        <v>100</v>
      </c>
      <c r="O1062" s="8">
        <f t="shared" si="162"/>
        <v>0</v>
      </c>
      <c r="P1062" s="8">
        <f t="shared" si="163"/>
        <v>16.5</v>
      </c>
      <c r="Q1062" s="9">
        <f t="shared" si="164"/>
        <v>46.225000000000001</v>
      </c>
      <c r="R1062" s="9">
        <f t="shared" si="165"/>
        <v>29.125</v>
      </c>
      <c r="S1062" s="9">
        <f t="shared" si="166"/>
        <v>26.175000000000001</v>
      </c>
      <c r="T1062" s="9">
        <f t="shared" si="167"/>
        <v>35.375</v>
      </c>
      <c r="U1062" s="8">
        <f t="shared" si="168"/>
        <v>33.841666666666661</v>
      </c>
      <c r="V1062" s="8">
        <f t="shared" si="169"/>
        <v>34.224999999999994</v>
      </c>
    </row>
    <row r="1063" spans="1:22" ht="13.5" x14ac:dyDescent="0.25">
      <c r="A1063" s="3">
        <f>RSI!A1063</f>
        <v>43553</v>
      </c>
      <c r="B1063" s="2">
        <f>RSI!B1063</f>
        <v>6.39</v>
      </c>
      <c r="C1063" s="2">
        <f>RSI!I1063</f>
        <v>34.967044171501982</v>
      </c>
      <c r="D1063" s="2">
        <f>MACD!E1063</f>
        <v>-2.0554254852241272E-2</v>
      </c>
      <c r="E1063" s="2">
        <f>MACD!F1063</f>
        <v>4.0243119428941881E-3</v>
      </c>
      <c r="F1063" s="2">
        <f>'Moving Avg'!D1063</f>
        <v>6.3960000000000008</v>
      </c>
      <c r="G1063" s="2">
        <f>'Moving Avg'!F1063</f>
        <v>6.4050000000000029</v>
      </c>
      <c r="H1063" s="2">
        <f>'Moving Avg'!G1063</f>
        <v>6.6247999999999942</v>
      </c>
      <c r="I1063" s="2">
        <f>'Moving Avg'!H1063</f>
        <v>6.7988999999999997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  <c r="M1063" s="8">
        <f t="shared" si="160"/>
        <v>25</v>
      </c>
      <c r="N1063" s="8">
        <f t="shared" si="161"/>
        <v>100</v>
      </c>
      <c r="O1063" s="8">
        <f t="shared" si="162"/>
        <v>0</v>
      </c>
      <c r="P1063" s="8">
        <f t="shared" si="163"/>
        <v>16.5</v>
      </c>
      <c r="Q1063" s="9">
        <f t="shared" si="164"/>
        <v>46.225000000000001</v>
      </c>
      <c r="R1063" s="9">
        <f t="shared" si="165"/>
        <v>29.125</v>
      </c>
      <c r="S1063" s="9">
        <f t="shared" si="166"/>
        <v>26.175000000000001</v>
      </c>
      <c r="T1063" s="9">
        <f t="shared" si="167"/>
        <v>35.375</v>
      </c>
      <c r="U1063" s="8">
        <f t="shared" si="168"/>
        <v>33.841666666666661</v>
      </c>
      <c r="V1063" s="8">
        <f t="shared" si="169"/>
        <v>34.224999999999994</v>
      </c>
    </row>
    <row r="1064" spans="1:22" ht="13.5" x14ac:dyDescent="0.25">
      <c r="A1064" s="3">
        <f>RSI!A1064</f>
        <v>43556</v>
      </c>
      <c r="B1064" s="2">
        <f>RSI!B1064</f>
        <v>6.39</v>
      </c>
      <c r="C1064" s="2">
        <f>RSI!I1064</f>
        <v>34.967044171501982</v>
      </c>
      <c r="D1064" s="2">
        <f>MACD!E1064</f>
        <v>-2.2061557016029631E-2</v>
      </c>
      <c r="E1064" s="2">
        <f>MACD!F1064</f>
        <v>-1.1928618488905758E-3</v>
      </c>
      <c r="F1064" s="2">
        <f>'Moving Avg'!D1064</f>
        <v>6.3940000000000001</v>
      </c>
      <c r="G1064" s="2">
        <f>'Moving Avg'!F1064</f>
        <v>6.4110000000000014</v>
      </c>
      <c r="H1064" s="2">
        <f>'Moving Avg'!G1064</f>
        <v>6.6145999999999949</v>
      </c>
      <c r="I1064" s="2">
        <f>'Moving Avg'!H1064</f>
        <v>6.7959499999999995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  <c r="M1064" s="8">
        <f t="shared" si="160"/>
        <v>25</v>
      </c>
      <c r="N1064" s="8">
        <f t="shared" si="161"/>
        <v>100</v>
      </c>
      <c r="O1064" s="8">
        <f t="shared" si="162"/>
        <v>0</v>
      </c>
      <c r="P1064" s="8">
        <f t="shared" si="163"/>
        <v>16.5</v>
      </c>
      <c r="Q1064" s="9">
        <f t="shared" si="164"/>
        <v>46.225000000000001</v>
      </c>
      <c r="R1064" s="9">
        <f t="shared" si="165"/>
        <v>29.125</v>
      </c>
      <c r="S1064" s="9">
        <f t="shared" si="166"/>
        <v>26.175000000000001</v>
      </c>
      <c r="T1064" s="9">
        <f t="shared" si="167"/>
        <v>35.375</v>
      </c>
      <c r="U1064" s="8">
        <f t="shared" si="168"/>
        <v>33.841666666666661</v>
      </c>
      <c r="V1064" s="8">
        <f t="shared" si="169"/>
        <v>34.224999999999994</v>
      </c>
    </row>
    <row r="1065" spans="1:22" ht="13.5" x14ac:dyDescent="0.25">
      <c r="A1065" s="3">
        <f>RSI!A1065</f>
        <v>43557</v>
      </c>
      <c r="B1065" s="2">
        <f>RSI!B1065</f>
        <v>6.39</v>
      </c>
      <c r="C1065" s="2">
        <f>RSI!I1065</f>
        <v>34.967044171501982</v>
      </c>
      <c r="D1065" s="2">
        <f>MACD!E1065</f>
        <v>-2.2877117890610421E-2</v>
      </c>
      <c r="E1065" s="2">
        <f>MACD!F1065</f>
        <v>-5.5297130572345456E-3</v>
      </c>
      <c r="F1065" s="2">
        <f>'Moving Avg'!D1065</f>
        <v>6.3920000000000003</v>
      </c>
      <c r="G1065" s="2">
        <f>'Moving Avg'!F1065</f>
        <v>6.4080000000000013</v>
      </c>
      <c r="H1065" s="2">
        <f>'Moving Avg'!G1065</f>
        <v>6.6043999999999947</v>
      </c>
      <c r="I1065" s="2">
        <f>'Moving Avg'!H1065</f>
        <v>6.7933499999999993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0"/>
        <v>25</v>
      </c>
      <c r="N1065" s="8">
        <f t="shared" si="161"/>
        <v>45</v>
      </c>
      <c r="O1065" s="8">
        <f t="shared" si="162"/>
        <v>0</v>
      </c>
      <c r="P1065" s="8">
        <f t="shared" si="163"/>
        <v>16.5</v>
      </c>
      <c r="Q1065" s="9">
        <f t="shared" si="164"/>
        <v>26.975000000000001</v>
      </c>
      <c r="R1065" s="9">
        <f t="shared" si="165"/>
        <v>18.125</v>
      </c>
      <c r="S1065" s="9">
        <f t="shared" si="166"/>
        <v>17.925000000000001</v>
      </c>
      <c r="T1065" s="9">
        <f t="shared" si="167"/>
        <v>21.625</v>
      </c>
      <c r="U1065" s="8">
        <f t="shared" si="168"/>
        <v>21.008333333333336</v>
      </c>
      <c r="V1065" s="8">
        <f t="shared" si="169"/>
        <v>21.162500000000001</v>
      </c>
    </row>
    <row r="1066" spans="1:22" ht="13.5" x14ac:dyDescent="0.25">
      <c r="A1066" s="3">
        <f>RSI!A1066</f>
        <v>43558</v>
      </c>
      <c r="B1066" s="2">
        <f>RSI!B1066</f>
        <v>6.39</v>
      </c>
      <c r="C1066" s="2">
        <f>RSI!I1066</f>
        <v>34.967044171501982</v>
      </c>
      <c r="D1066" s="2">
        <f>MACD!E1066</f>
        <v>-2.314142207564629E-2</v>
      </c>
      <c r="E1066" s="2">
        <f>MACD!F1066</f>
        <v>-9.0520548609168937E-3</v>
      </c>
      <c r="F1066" s="2">
        <f>'Moving Avg'!D1066</f>
        <v>6.39</v>
      </c>
      <c r="G1066" s="2">
        <f>'Moving Avg'!F1066</f>
        <v>6.4050000000000011</v>
      </c>
      <c r="H1066" s="2">
        <f>'Moving Avg'!G1066</f>
        <v>6.5947999999999958</v>
      </c>
      <c r="I1066" s="2">
        <f>'Moving Avg'!H1066</f>
        <v>6.7907499999999992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  <c r="M1066" s="8">
        <f t="shared" si="160"/>
        <v>25</v>
      </c>
      <c r="N1066" s="8">
        <f t="shared" si="161"/>
        <v>45</v>
      </c>
      <c r="O1066" s="8">
        <f t="shared" si="162"/>
        <v>0</v>
      </c>
      <c r="P1066" s="8">
        <f t="shared" si="163"/>
        <v>16.5</v>
      </c>
      <c r="Q1066" s="9">
        <f t="shared" si="164"/>
        <v>26.975000000000001</v>
      </c>
      <c r="R1066" s="9">
        <f t="shared" si="165"/>
        <v>18.125</v>
      </c>
      <c r="S1066" s="9">
        <f t="shared" si="166"/>
        <v>17.925000000000001</v>
      </c>
      <c r="T1066" s="9">
        <f t="shared" si="167"/>
        <v>21.625</v>
      </c>
      <c r="U1066" s="8">
        <f t="shared" si="168"/>
        <v>21.008333333333336</v>
      </c>
      <c r="V1066" s="8">
        <f t="shared" si="169"/>
        <v>21.162500000000001</v>
      </c>
    </row>
    <row r="1067" spans="1:22" ht="13.5" x14ac:dyDescent="0.25">
      <c r="A1067" s="3">
        <f>RSI!A1067</f>
        <v>43559</v>
      </c>
      <c r="B1067" s="2">
        <f>RSI!B1067</f>
        <v>6.39</v>
      </c>
      <c r="C1067" s="2">
        <f>RSI!I1067</f>
        <v>34.967044171501982</v>
      </c>
      <c r="D1067" s="2">
        <f>MACD!E1067</f>
        <v>-2.2970817980438873E-2</v>
      </c>
      <c r="E1067" s="2">
        <f>MACD!F1067</f>
        <v>-1.1835807484821291E-2</v>
      </c>
      <c r="F1067" s="2">
        <f>'Moving Avg'!D1067</f>
        <v>6.39</v>
      </c>
      <c r="G1067" s="2">
        <f>'Moving Avg'!F1067</f>
        <v>6.402000000000001</v>
      </c>
      <c r="H1067" s="2">
        <f>'Moving Avg'!G1067</f>
        <v>6.5855999999999959</v>
      </c>
      <c r="I1067" s="2">
        <f>'Moving Avg'!H1067</f>
        <v>6.7882000000000007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  <c r="M1067" s="8">
        <f t="shared" si="160"/>
        <v>25</v>
      </c>
      <c r="N1067" s="8">
        <f t="shared" si="161"/>
        <v>45</v>
      </c>
      <c r="O1067" s="8">
        <f t="shared" si="162"/>
        <v>0</v>
      </c>
      <c r="P1067" s="8">
        <f t="shared" si="163"/>
        <v>33</v>
      </c>
      <c r="Q1067" s="9">
        <f t="shared" si="164"/>
        <v>29.45</v>
      </c>
      <c r="R1067" s="9">
        <f t="shared" si="165"/>
        <v>22.25</v>
      </c>
      <c r="S1067" s="9">
        <f t="shared" si="166"/>
        <v>25.35</v>
      </c>
      <c r="T1067" s="9">
        <f t="shared" si="167"/>
        <v>25.75</v>
      </c>
      <c r="U1067" s="8">
        <f t="shared" si="168"/>
        <v>25.683333333333337</v>
      </c>
      <c r="V1067" s="8">
        <f t="shared" si="169"/>
        <v>25.700000000000003</v>
      </c>
    </row>
    <row r="1068" spans="1:22" ht="13.5" x14ac:dyDescent="0.25">
      <c r="A1068" s="3">
        <f>RSI!A1068</f>
        <v>43560</v>
      </c>
      <c r="B1068" s="2">
        <f>RSI!B1068</f>
        <v>6.39</v>
      </c>
      <c r="C1068" s="2">
        <f>RSI!I1068</f>
        <v>34.967044171501982</v>
      </c>
      <c r="D1068" s="2">
        <f>MACD!E1068</f>
        <v>-2.2461417985840448E-2</v>
      </c>
      <c r="E1068" s="2">
        <f>MACD!F1068</f>
        <v>-1.3960929585025122E-2</v>
      </c>
      <c r="F1068" s="2">
        <f>'Moving Avg'!D1068</f>
        <v>6.39</v>
      </c>
      <c r="G1068" s="2">
        <f>'Moving Avg'!F1068</f>
        <v>6.3990000000000009</v>
      </c>
      <c r="H1068" s="2">
        <f>'Moving Avg'!G1068</f>
        <v>6.5761999999999956</v>
      </c>
      <c r="I1068" s="2">
        <f>'Moving Avg'!H1068</f>
        <v>6.7856500000000004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25</v>
      </c>
      <c r="N1068" s="8">
        <f t="shared" si="161"/>
        <v>45</v>
      </c>
      <c r="O1068" s="8">
        <f t="shared" si="162"/>
        <v>0</v>
      </c>
      <c r="P1068" s="8">
        <f t="shared" si="163"/>
        <v>33</v>
      </c>
      <c r="Q1068" s="9">
        <f t="shared" si="164"/>
        <v>29.45</v>
      </c>
      <c r="R1068" s="9">
        <f t="shared" si="165"/>
        <v>22.25</v>
      </c>
      <c r="S1068" s="9">
        <f t="shared" si="166"/>
        <v>25.35</v>
      </c>
      <c r="T1068" s="9">
        <f t="shared" si="167"/>
        <v>25.75</v>
      </c>
      <c r="U1068" s="8">
        <f t="shared" si="168"/>
        <v>25.683333333333337</v>
      </c>
      <c r="V1068" s="8">
        <f t="shared" si="169"/>
        <v>25.700000000000003</v>
      </c>
    </row>
    <row r="1069" spans="1:22" ht="13.5" x14ac:dyDescent="0.25">
      <c r="A1069" s="3">
        <f>RSI!A1069</f>
        <v>43563</v>
      </c>
      <c r="B1069" s="2">
        <f>RSI!B1069</f>
        <v>6.39</v>
      </c>
      <c r="C1069" s="2">
        <f>RSI!I1069</f>
        <v>34.967044171501982</v>
      </c>
      <c r="D1069" s="2">
        <f>MACD!E1069</f>
        <v>-2.1692384736672565E-2</v>
      </c>
      <c r="E1069" s="2">
        <f>MACD!F1069</f>
        <v>-1.5507220615354613E-2</v>
      </c>
      <c r="F1069" s="2">
        <f>'Moving Avg'!D1069</f>
        <v>6.39</v>
      </c>
      <c r="G1069" s="2">
        <f>'Moving Avg'!F1069</f>
        <v>6.3959999999999999</v>
      </c>
      <c r="H1069" s="2">
        <f>'Moving Avg'!G1069</f>
        <v>6.567199999999997</v>
      </c>
      <c r="I1069" s="2">
        <f>'Moving Avg'!H1069</f>
        <v>6.7831000000000019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  <c r="M1069" s="8">
        <f t="shared" si="160"/>
        <v>25</v>
      </c>
      <c r="N1069" s="8">
        <f t="shared" si="161"/>
        <v>45</v>
      </c>
      <c r="O1069" s="8">
        <f t="shared" si="162"/>
        <v>0</v>
      </c>
      <c r="P1069" s="8">
        <f t="shared" si="163"/>
        <v>33</v>
      </c>
      <c r="Q1069" s="9">
        <f t="shared" si="164"/>
        <v>29.45</v>
      </c>
      <c r="R1069" s="9">
        <f t="shared" si="165"/>
        <v>22.25</v>
      </c>
      <c r="S1069" s="9">
        <f t="shared" si="166"/>
        <v>25.35</v>
      </c>
      <c r="T1069" s="9">
        <f t="shared" si="167"/>
        <v>25.75</v>
      </c>
      <c r="U1069" s="8">
        <f t="shared" si="168"/>
        <v>25.683333333333337</v>
      </c>
      <c r="V1069" s="8">
        <f t="shared" si="169"/>
        <v>25.700000000000003</v>
      </c>
    </row>
    <row r="1070" spans="1:22" ht="13.5" x14ac:dyDescent="0.25">
      <c r="A1070" s="3">
        <f>RSI!A1070</f>
        <v>43565</v>
      </c>
      <c r="B1070" s="2">
        <f>RSI!B1070</f>
        <v>6.39</v>
      </c>
      <c r="C1070" s="2">
        <f>RSI!I1070</f>
        <v>34.967044171501982</v>
      </c>
      <c r="D1070" s="2">
        <f>MACD!E1070</f>
        <v>-2.0728699031636211E-2</v>
      </c>
      <c r="E1070" s="2">
        <f>MACD!F1070</f>
        <v>-1.6551516298610933E-2</v>
      </c>
      <c r="F1070" s="2">
        <f>'Moving Avg'!D1070</f>
        <v>6.39</v>
      </c>
      <c r="G1070" s="2">
        <f>'Moving Avg'!F1070</f>
        <v>6.3955000000000002</v>
      </c>
      <c r="H1070" s="2">
        <f>'Moving Avg'!G1070</f>
        <v>6.5581999999999967</v>
      </c>
      <c r="I1070" s="2">
        <f>'Moving Avg'!H1070</f>
        <v>6.7805500000000025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25</v>
      </c>
      <c r="N1070" s="8">
        <f t="shared" si="161"/>
        <v>45</v>
      </c>
      <c r="O1070" s="8">
        <f t="shared" si="162"/>
        <v>0</v>
      </c>
      <c r="P1070" s="8">
        <f t="shared" si="163"/>
        <v>33</v>
      </c>
      <c r="Q1070" s="9">
        <f t="shared" si="164"/>
        <v>29.45</v>
      </c>
      <c r="R1070" s="9">
        <f t="shared" si="165"/>
        <v>22.25</v>
      </c>
      <c r="S1070" s="9">
        <f t="shared" si="166"/>
        <v>25.35</v>
      </c>
      <c r="T1070" s="9">
        <f t="shared" si="167"/>
        <v>25.75</v>
      </c>
      <c r="U1070" s="8">
        <f t="shared" si="168"/>
        <v>25.683333333333337</v>
      </c>
      <c r="V1070" s="8">
        <f t="shared" si="169"/>
        <v>25.700000000000003</v>
      </c>
    </row>
    <row r="1071" spans="1:22" ht="13.5" x14ac:dyDescent="0.25">
      <c r="A1071" s="3">
        <f>RSI!A1071</f>
        <v>43566</v>
      </c>
      <c r="B1071" s="2">
        <f>RSI!B1071</f>
        <v>6.39</v>
      </c>
      <c r="C1071" s="2">
        <f>RSI!I1071</f>
        <v>34.967044171501982</v>
      </c>
      <c r="D1071" s="2">
        <f>MACD!E1071</f>
        <v>-1.9623490014509137E-2</v>
      </c>
      <c r="E1071" s="2">
        <f>MACD!F1071</f>
        <v>-1.7165911041790577E-2</v>
      </c>
      <c r="F1071" s="2">
        <f>'Moving Avg'!D1071</f>
        <v>6.39</v>
      </c>
      <c r="G1071" s="2">
        <f>'Moving Avg'!F1071</f>
        <v>6.3949999999999996</v>
      </c>
      <c r="H1071" s="2">
        <f>'Moving Avg'!G1071</f>
        <v>6.5491999999999972</v>
      </c>
      <c r="I1071" s="2">
        <f>'Moving Avg'!H1071</f>
        <v>6.7780000000000031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45</v>
      </c>
      <c r="O1071" s="8">
        <f t="shared" si="162"/>
        <v>0</v>
      </c>
      <c r="P1071" s="8">
        <f t="shared" si="163"/>
        <v>33</v>
      </c>
      <c r="Q1071" s="9">
        <f t="shared" si="164"/>
        <v>29.45</v>
      </c>
      <c r="R1071" s="9">
        <f t="shared" si="165"/>
        <v>22.25</v>
      </c>
      <c r="S1071" s="9">
        <f t="shared" si="166"/>
        <v>25.35</v>
      </c>
      <c r="T1071" s="9">
        <f t="shared" si="167"/>
        <v>25.75</v>
      </c>
      <c r="U1071" s="8">
        <f t="shared" si="168"/>
        <v>25.683333333333337</v>
      </c>
      <c r="V1071" s="8">
        <f t="shared" si="169"/>
        <v>25.700000000000003</v>
      </c>
    </row>
    <row r="1072" spans="1:22" ht="13.5" x14ac:dyDescent="0.25">
      <c r="A1072" s="3">
        <f>RSI!A1072</f>
        <v>43567</v>
      </c>
      <c r="B1072" s="2">
        <f>RSI!B1072</f>
        <v>6.34</v>
      </c>
      <c r="C1072" s="2">
        <f>RSI!I1072</f>
        <v>26.312915428969163</v>
      </c>
      <c r="D1072" s="2">
        <f>MACD!E1072</f>
        <v>-1.6254753718873971E-2</v>
      </c>
      <c r="E1072" s="2">
        <f>MACD!F1072</f>
        <v>-1.6983679577207256E-2</v>
      </c>
      <c r="F1072" s="2">
        <f>'Moving Avg'!D1072</f>
        <v>6.38</v>
      </c>
      <c r="G1072" s="2">
        <f>'Moving Avg'!F1072</f>
        <v>6.3920000000000003</v>
      </c>
      <c r="H1072" s="2">
        <f>'Moving Avg'!G1072</f>
        <v>6.5391999999999975</v>
      </c>
      <c r="I1072" s="2">
        <f>'Moving Avg'!H1072</f>
        <v>6.7752000000000034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50</v>
      </c>
      <c r="N1072" s="8">
        <f t="shared" si="161"/>
        <v>0</v>
      </c>
      <c r="O1072" s="8">
        <f t="shared" si="162"/>
        <v>0</v>
      </c>
      <c r="P1072" s="8">
        <f t="shared" si="163"/>
        <v>16.5</v>
      </c>
      <c r="Q1072" s="9">
        <f t="shared" si="164"/>
        <v>19.975000000000001</v>
      </c>
      <c r="R1072" s="9">
        <f t="shared" si="165"/>
        <v>14.125</v>
      </c>
      <c r="S1072" s="9">
        <f t="shared" si="166"/>
        <v>14.925000000000001</v>
      </c>
      <c r="T1072" s="9">
        <f t="shared" si="167"/>
        <v>16.625</v>
      </c>
      <c r="U1072" s="8">
        <f t="shared" si="168"/>
        <v>16.341666666666669</v>
      </c>
      <c r="V1072" s="8">
        <f t="shared" si="169"/>
        <v>16.412500000000001</v>
      </c>
    </row>
    <row r="1073" spans="1:22" ht="13.5" x14ac:dyDescent="0.25">
      <c r="A1073" s="3">
        <f>RSI!A1073</f>
        <v>43570</v>
      </c>
      <c r="B1073" s="2">
        <f>RSI!B1073</f>
        <v>6.34</v>
      </c>
      <c r="C1073" s="2">
        <f>RSI!I1073</f>
        <v>26.312915428969163</v>
      </c>
      <c r="D1073" s="2">
        <f>MACD!E1073</f>
        <v>-1.2860390481908013E-2</v>
      </c>
      <c r="E1073" s="2">
        <f>MACD!F1073</f>
        <v>-1.6159021758147409E-2</v>
      </c>
      <c r="F1073" s="2">
        <f>'Moving Avg'!D1073</f>
        <v>6.3699999999999992</v>
      </c>
      <c r="G1073" s="2">
        <f>'Moving Avg'!F1073</f>
        <v>6.3890000000000002</v>
      </c>
      <c r="H1073" s="2">
        <f>'Moving Avg'!G1073</f>
        <v>6.5289999999999973</v>
      </c>
      <c r="I1073" s="2">
        <f>'Moving Avg'!H1073</f>
        <v>6.772400000000002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50</v>
      </c>
      <c r="N1073" s="8">
        <f t="shared" si="161"/>
        <v>0</v>
      </c>
      <c r="O1073" s="8">
        <f t="shared" si="162"/>
        <v>0</v>
      </c>
      <c r="P1073" s="8">
        <f t="shared" si="163"/>
        <v>16.5</v>
      </c>
      <c r="Q1073" s="9">
        <f t="shared" si="164"/>
        <v>19.975000000000001</v>
      </c>
      <c r="R1073" s="9">
        <f t="shared" si="165"/>
        <v>14.125</v>
      </c>
      <c r="S1073" s="9">
        <f t="shared" si="166"/>
        <v>14.925000000000001</v>
      </c>
      <c r="T1073" s="9">
        <f t="shared" si="167"/>
        <v>16.625</v>
      </c>
      <c r="U1073" s="8">
        <f t="shared" si="168"/>
        <v>16.341666666666669</v>
      </c>
      <c r="V1073" s="8">
        <f t="shared" si="169"/>
        <v>16.412500000000001</v>
      </c>
    </row>
    <row r="1074" spans="1:22" ht="13.5" x14ac:dyDescent="0.25">
      <c r="A1074" s="3">
        <f>RSI!A1074</f>
        <v>43571</v>
      </c>
      <c r="B1074" s="2">
        <f>RSI!B1074</f>
        <v>6.34</v>
      </c>
      <c r="C1074" s="2">
        <f>RSI!I1074</f>
        <v>26.312915428969163</v>
      </c>
      <c r="D1074" s="2">
        <f>MACD!E1074</f>
        <v>-9.4846313591343545E-3</v>
      </c>
      <c r="E1074" s="2">
        <f>MACD!F1074</f>
        <v>-1.4824143678344798E-2</v>
      </c>
      <c r="F1074" s="2">
        <f>'Moving Avg'!D1074</f>
        <v>6.3599999999999994</v>
      </c>
      <c r="G1074" s="2">
        <f>'Moving Avg'!F1074</f>
        <v>6.386000000000001</v>
      </c>
      <c r="H1074" s="2">
        <f>'Moving Avg'!G1074</f>
        <v>6.5189999999999966</v>
      </c>
      <c r="I1074" s="2">
        <f>'Moving Avg'!H1074</f>
        <v>6.7696000000000023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50</v>
      </c>
      <c r="N1074" s="8">
        <f t="shared" si="161"/>
        <v>0</v>
      </c>
      <c r="O1074" s="8">
        <f t="shared" si="162"/>
        <v>0</v>
      </c>
      <c r="P1074" s="8">
        <f t="shared" si="163"/>
        <v>16.5</v>
      </c>
      <c r="Q1074" s="9">
        <f t="shared" si="164"/>
        <v>19.975000000000001</v>
      </c>
      <c r="R1074" s="9">
        <f t="shared" si="165"/>
        <v>14.125</v>
      </c>
      <c r="S1074" s="9">
        <f t="shared" si="166"/>
        <v>14.925000000000001</v>
      </c>
      <c r="T1074" s="9">
        <f t="shared" si="167"/>
        <v>16.625</v>
      </c>
      <c r="U1074" s="8">
        <f t="shared" si="168"/>
        <v>16.341666666666669</v>
      </c>
      <c r="V1074" s="8">
        <f t="shared" si="169"/>
        <v>16.412500000000001</v>
      </c>
    </row>
    <row r="1075" spans="1:22" ht="13.5" x14ac:dyDescent="0.25">
      <c r="A1075" s="3">
        <f>RSI!A1075</f>
        <v>43572</v>
      </c>
      <c r="B1075" s="2">
        <f>RSI!B1075</f>
        <v>6.06</v>
      </c>
      <c r="C1075" s="2">
        <f>RSI!I1075</f>
        <v>9.6347685674590053</v>
      </c>
      <c r="D1075" s="2">
        <f>MACD!E1075</f>
        <v>1.4578822442002703E-2</v>
      </c>
      <c r="E1075" s="2">
        <f>MACD!F1075</f>
        <v>-8.9435504542752994E-3</v>
      </c>
      <c r="F1075" s="2">
        <f>'Moving Avg'!D1075</f>
        <v>6.2939999999999996</v>
      </c>
      <c r="G1075" s="2">
        <f>'Moving Avg'!F1075</f>
        <v>6.3690000000000007</v>
      </c>
      <c r="H1075" s="2">
        <f>'Moving Avg'!G1075</f>
        <v>6.5033999999999965</v>
      </c>
      <c r="I1075" s="2">
        <f>'Moving Avg'!H1075</f>
        <v>6.7654000000000032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50</v>
      </c>
      <c r="N1075" s="8">
        <f t="shared" si="161"/>
        <v>0</v>
      </c>
      <c r="O1075" s="8">
        <f t="shared" si="162"/>
        <v>0</v>
      </c>
      <c r="P1075" s="8">
        <f t="shared" si="163"/>
        <v>16.5</v>
      </c>
      <c r="Q1075" s="9">
        <f t="shared" si="164"/>
        <v>19.975000000000001</v>
      </c>
      <c r="R1075" s="9">
        <f t="shared" si="165"/>
        <v>14.125</v>
      </c>
      <c r="S1075" s="9">
        <f t="shared" si="166"/>
        <v>14.925000000000001</v>
      </c>
      <c r="T1075" s="9">
        <f t="shared" si="167"/>
        <v>16.625</v>
      </c>
      <c r="U1075" s="8">
        <f t="shared" si="168"/>
        <v>16.341666666666669</v>
      </c>
      <c r="V1075" s="8">
        <f t="shared" si="169"/>
        <v>16.412500000000001</v>
      </c>
    </row>
    <row r="1076" spans="1:22" ht="13.5" x14ac:dyDescent="0.25">
      <c r="A1076" s="3">
        <f>RSI!A1076</f>
        <v>43573</v>
      </c>
      <c r="B1076" s="2">
        <f>RSI!B1076</f>
        <v>6.05</v>
      </c>
      <c r="C1076" s="2">
        <f>RSI!I1076</f>
        <v>9.4054779182075947</v>
      </c>
      <c r="D1076" s="2">
        <f>MACD!E1076</f>
        <v>3.7767239836717259E-2</v>
      </c>
      <c r="E1076" s="2">
        <f>MACD!F1076</f>
        <v>3.9860760392321226E-4</v>
      </c>
      <c r="F1076" s="2">
        <f>'Moving Avg'!D1076</f>
        <v>6.226</v>
      </c>
      <c r="G1076" s="2">
        <f>'Moving Avg'!F1076</f>
        <v>6.3515000000000006</v>
      </c>
      <c r="H1076" s="2">
        <f>'Moving Avg'!G1076</f>
        <v>6.4875999999999978</v>
      </c>
      <c r="I1076" s="2">
        <f>'Moving Avg'!H1076</f>
        <v>6.7612000000000032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0"/>
        <v>50</v>
      </c>
      <c r="N1076" s="8">
        <f t="shared" si="161"/>
        <v>0</v>
      </c>
      <c r="O1076" s="8">
        <f t="shared" si="162"/>
        <v>0</v>
      </c>
      <c r="P1076" s="8">
        <f t="shared" si="163"/>
        <v>16.5</v>
      </c>
      <c r="Q1076" s="9">
        <f t="shared" si="164"/>
        <v>19.975000000000001</v>
      </c>
      <c r="R1076" s="9">
        <f t="shared" si="165"/>
        <v>14.125</v>
      </c>
      <c r="S1076" s="9">
        <f t="shared" si="166"/>
        <v>14.925000000000001</v>
      </c>
      <c r="T1076" s="9">
        <f t="shared" si="167"/>
        <v>16.625</v>
      </c>
      <c r="U1076" s="8">
        <f t="shared" si="168"/>
        <v>16.341666666666669</v>
      </c>
      <c r="V1076" s="8">
        <f t="shared" si="169"/>
        <v>16.412500000000001</v>
      </c>
    </row>
    <row r="1077" spans="1:22" ht="13.5" x14ac:dyDescent="0.25">
      <c r="A1077" s="3">
        <f>RSI!A1077</f>
        <v>43574</v>
      </c>
      <c r="B1077" s="2">
        <f>RSI!B1077</f>
        <v>6.05</v>
      </c>
      <c r="C1077" s="2">
        <f>RSI!I1077</f>
        <v>9.4054779182075947</v>
      </c>
      <c r="D1077" s="2">
        <f>MACD!E1077</f>
        <v>5.937905130167298E-2</v>
      </c>
      <c r="E1077" s="2">
        <f>MACD!F1077</f>
        <v>1.2194696343473166E-2</v>
      </c>
      <c r="F1077" s="2">
        <f>'Moving Avg'!D1077</f>
        <v>6.1680000000000001</v>
      </c>
      <c r="G1077" s="2">
        <f>'Moving Avg'!F1077</f>
        <v>6.3340000000000005</v>
      </c>
      <c r="H1077" s="2">
        <f>'Moving Avg'!G1077</f>
        <v>6.4719999999999978</v>
      </c>
      <c r="I1077" s="2">
        <f>'Moving Avg'!H1077</f>
        <v>6.7570000000000041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0"/>
        <v>50</v>
      </c>
      <c r="N1077" s="8">
        <f t="shared" si="161"/>
        <v>0</v>
      </c>
      <c r="O1077" s="8">
        <f t="shared" si="162"/>
        <v>0</v>
      </c>
      <c r="P1077" s="8">
        <f t="shared" si="163"/>
        <v>16.5</v>
      </c>
      <c r="Q1077" s="9">
        <f t="shared" si="164"/>
        <v>19.975000000000001</v>
      </c>
      <c r="R1077" s="9">
        <f t="shared" si="165"/>
        <v>14.125</v>
      </c>
      <c r="S1077" s="9">
        <f t="shared" si="166"/>
        <v>14.925000000000001</v>
      </c>
      <c r="T1077" s="9">
        <f t="shared" si="167"/>
        <v>16.625</v>
      </c>
      <c r="U1077" s="8">
        <f t="shared" si="168"/>
        <v>16.341666666666669</v>
      </c>
      <c r="V1077" s="8">
        <f t="shared" si="169"/>
        <v>16.412500000000001</v>
      </c>
    </row>
    <row r="1078" spans="1:22" ht="13.5" x14ac:dyDescent="0.25">
      <c r="A1078" s="3">
        <f>RSI!A1078</f>
        <v>43577</v>
      </c>
      <c r="B1078" s="2">
        <f>RSI!B1078</f>
        <v>6</v>
      </c>
      <c r="C1078" s="2">
        <f>RSI!I1078</f>
        <v>8.2649067573456136</v>
      </c>
      <c r="D1078" s="2">
        <f>MACD!E1078</f>
        <v>8.3213045454539447E-2</v>
      </c>
      <c r="E1078" s="2">
        <f>MACD!F1078</f>
        <v>2.6398366165686426E-2</v>
      </c>
      <c r="F1078" s="2">
        <f>'Moving Avg'!D1078</f>
        <v>6.1</v>
      </c>
      <c r="G1078" s="2">
        <f>'Moving Avg'!F1078</f>
        <v>6.3140000000000009</v>
      </c>
      <c r="H1078" s="2">
        <f>'Moving Avg'!G1078</f>
        <v>6.4553999999999983</v>
      </c>
      <c r="I1078" s="2">
        <f>'Moving Avg'!H1078</f>
        <v>6.7525500000000056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0"/>
        <v>50</v>
      </c>
      <c r="N1078" s="8">
        <f t="shared" si="161"/>
        <v>0</v>
      </c>
      <c r="O1078" s="8">
        <f t="shared" si="162"/>
        <v>0</v>
      </c>
      <c r="P1078" s="8">
        <f t="shared" si="163"/>
        <v>16.5</v>
      </c>
      <c r="Q1078" s="9">
        <f t="shared" si="164"/>
        <v>19.975000000000001</v>
      </c>
      <c r="R1078" s="9">
        <f t="shared" si="165"/>
        <v>14.125</v>
      </c>
      <c r="S1078" s="9">
        <f t="shared" si="166"/>
        <v>14.925000000000001</v>
      </c>
      <c r="T1078" s="9">
        <f t="shared" si="167"/>
        <v>16.625</v>
      </c>
      <c r="U1078" s="8">
        <f t="shared" si="168"/>
        <v>16.341666666666669</v>
      </c>
      <c r="V1078" s="8">
        <f t="shared" si="169"/>
        <v>16.412500000000001</v>
      </c>
    </row>
    <row r="1079" spans="1:22" ht="13.5" x14ac:dyDescent="0.25">
      <c r="A1079" s="3">
        <f>RSI!A1079</f>
        <v>43578</v>
      </c>
      <c r="B1079" s="2">
        <f>RSI!B1079</f>
        <v>6.15</v>
      </c>
      <c r="C1079" s="2">
        <f>RSI!I1079</f>
        <v>34.08815733398167</v>
      </c>
      <c r="D1079" s="2">
        <f>MACD!E1079</f>
        <v>9.4271439215849462E-2</v>
      </c>
      <c r="E1079" s="2">
        <f>MACD!F1079</f>
        <v>3.9972980775719036E-2</v>
      </c>
      <c r="F1079" s="2">
        <f>'Moving Avg'!D1079</f>
        <v>6.0620000000000003</v>
      </c>
      <c r="G1079" s="2">
        <f>'Moving Avg'!F1079</f>
        <v>6.3015000000000008</v>
      </c>
      <c r="H1079" s="2">
        <f>'Moving Avg'!G1079</f>
        <v>6.4423999999999975</v>
      </c>
      <c r="I1079" s="2">
        <f>'Moving Avg'!H1079</f>
        <v>6.7488500000000071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25</v>
      </c>
      <c r="N1079" s="8">
        <f t="shared" si="161"/>
        <v>0</v>
      </c>
      <c r="O1079" s="8">
        <f t="shared" si="162"/>
        <v>0</v>
      </c>
      <c r="P1079" s="8">
        <f t="shared" si="163"/>
        <v>16.5</v>
      </c>
      <c r="Q1079" s="9">
        <f t="shared" si="164"/>
        <v>11.225</v>
      </c>
      <c r="R1079" s="9">
        <f t="shared" si="165"/>
        <v>9.125</v>
      </c>
      <c r="S1079" s="9">
        <f t="shared" si="166"/>
        <v>11.175000000000001</v>
      </c>
      <c r="T1079" s="9">
        <f t="shared" si="167"/>
        <v>10.375</v>
      </c>
      <c r="U1079" s="8">
        <f t="shared" si="168"/>
        <v>10.508333333333335</v>
      </c>
      <c r="V1079" s="8">
        <f t="shared" si="169"/>
        <v>10.475000000000001</v>
      </c>
    </row>
    <row r="1080" spans="1:22" ht="13.5" x14ac:dyDescent="0.25">
      <c r="A1080" s="3">
        <f>RSI!A1080</f>
        <v>43579</v>
      </c>
      <c r="B1080" s="2">
        <f>RSI!B1080</f>
        <v>6.14</v>
      </c>
      <c r="C1080" s="2">
        <f>RSI!I1080</f>
        <v>33.412879138367771</v>
      </c>
      <c r="D1080" s="2">
        <f>MACD!E1080</f>
        <v>0.10533688801213792</v>
      </c>
      <c r="E1080" s="2">
        <f>MACD!F1080</f>
        <v>5.3045762223002814E-2</v>
      </c>
      <c r="F1080" s="2">
        <f>'Moving Avg'!D1080</f>
        <v>6.0780000000000003</v>
      </c>
      <c r="G1080" s="2">
        <f>'Moving Avg'!F1080</f>
        <v>6.2885000000000009</v>
      </c>
      <c r="H1080" s="2">
        <f>'Moving Avg'!G1080</f>
        <v>6.4291999999999971</v>
      </c>
      <c r="I1080" s="2">
        <f>'Moving Avg'!H1080</f>
        <v>6.745100000000007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  <c r="M1080" s="8">
        <f t="shared" si="160"/>
        <v>25</v>
      </c>
      <c r="N1080" s="8">
        <f t="shared" si="161"/>
        <v>0</v>
      </c>
      <c r="O1080" s="8">
        <f t="shared" si="162"/>
        <v>0</v>
      </c>
      <c r="P1080" s="8">
        <f t="shared" si="163"/>
        <v>16.5</v>
      </c>
      <c r="Q1080" s="9">
        <f t="shared" si="164"/>
        <v>11.225</v>
      </c>
      <c r="R1080" s="9">
        <f t="shared" si="165"/>
        <v>9.125</v>
      </c>
      <c r="S1080" s="9">
        <f t="shared" si="166"/>
        <v>11.175000000000001</v>
      </c>
      <c r="T1080" s="9">
        <f t="shared" si="167"/>
        <v>10.375</v>
      </c>
      <c r="U1080" s="8">
        <f t="shared" si="168"/>
        <v>10.508333333333335</v>
      </c>
      <c r="V1080" s="8">
        <f t="shared" si="169"/>
        <v>10.475000000000001</v>
      </c>
    </row>
    <row r="1081" spans="1:22" ht="13.5" x14ac:dyDescent="0.25">
      <c r="A1081" s="3">
        <f>RSI!A1081</f>
        <v>43580</v>
      </c>
      <c r="B1081" s="2">
        <f>RSI!B1081</f>
        <v>6.15</v>
      </c>
      <c r="C1081" s="2">
        <f>RSI!I1081</f>
        <v>34.803749034329741</v>
      </c>
      <c r="D1081" s="2">
        <f>MACD!E1081</f>
        <v>0.11491424090937574</v>
      </c>
      <c r="E1081" s="2">
        <f>MACD!F1081</f>
        <v>6.54194579602774E-2</v>
      </c>
      <c r="F1081" s="2">
        <f>'Moving Avg'!D1081</f>
        <v>6.0980000000000008</v>
      </c>
      <c r="G1081" s="2">
        <f>'Moving Avg'!F1081</f>
        <v>6.2760000000000007</v>
      </c>
      <c r="H1081" s="2">
        <f>'Moving Avg'!G1081</f>
        <v>6.4163999999999968</v>
      </c>
      <c r="I1081" s="2">
        <f>'Moving Avg'!H1081</f>
        <v>6.7414000000000076</v>
      </c>
      <c r="J1081" s="6" t="str">
        <f>OBV!F1081</f>
        <v>BEARISH</v>
      </c>
      <c r="K1081" s="6" t="str">
        <f>OBV!G1081</f>
        <v>NEUTRAL</v>
      </c>
      <c r="L1081" s="6" t="str">
        <f>OBV!H1081</f>
        <v>BEARISH DIVERGENCE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16.5</v>
      </c>
      <c r="Q1081" s="9">
        <f t="shared" si="164"/>
        <v>11.225</v>
      </c>
      <c r="R1081" s="9">
        <f t="shared" si="165"/>
        <v>9.125</v>
      </c>
      <c r="S1081" s="9">
        <f t="shared" si="166"/>
        <v>11.175000000000001</v>
      </c>
      <c r="T1081" s="9">
        <f t="shared" si="167"/>
        <v>10.375</v>
      </c>
      <c r="U1081" s="8">
        <f t="shared" si="168"/>
        <v>10.508333333333335</v>
      </c>
      <c r="V1081" s="8">
        <f t="shared" si="169"/>
        <v>10.475000000000001</v>
      </c>
    </row>
    <row r="1082" spans="1:22" ht="13.5" x14ac:dyDescent="0.25">
      <c r="A1082" s="3">
        <f>RSI!A1082</f>
        <v>43581</v>
      </c>
      <c r="B1082" s="2">
        <f>RSI!B1082</f>
        <v>6.15</v>
      </c>
      <c r="C1082" s="2">
        <f>RSI!I1082</f>
        <v>34.803749034329741</v>
      </c>
      <c r="D1082" s="2">
        <f>MACD!E1082</f>
        <v>0.1161510360179312</v>
      </c>
      <c r="E1082" s="2">
        <f>MACD!F1082</f>
        <v>7.5565773571808159E-2</v>
      </c>
      <c r="F1082" s="2">
        <f>'Moving Avg'!D1082</f>
        <v>6.1179999999999994</v>
      </c>
      <c r="G1082" s="2">
        <f>'Moving Avg'!F1082</f>
        <v>6.2640000000000011</v>
      </c>
      <c r="H1082" s="2">
        <f>'Moving Avg'!G1082</f>
        <v>6.4035999999999964</v>
      </c>
      <c r="I1082" s="2">
        <f>'Moving Avg'!H1082</f>
        <v>6.7379000000000078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  <c r="M1082" s="8">
        <f t="shared" si="160"/>
        <v>25</v>
      </c>
      <c r="N1082" s="8">
        <f t="shared" si="161"/>
        <v>0</v>
      </c>
      <c r="O1082" s="8">
        <f t="shared" si="162"/>
        <v>0</v>
      </c>
      <c r="P1082" s="8">
        <f t="shared" si="163"/>
        <v>16.5</v>
      </c>
      <c r="Q1082" s="9">
        <f t="shared" si="164"/>
        <v>11.225</v>
      </c>
      <c r="R1082" s="9">
        <f t="shared" si="165"/>
        <v>9.125</v>
      </c>
      <c r="S1082" s="9">
        <f t="shared" si="166"/>
        <v>11.175000000000001</v>
      </c>
      <c r="T1082" s="9">
        <f t="shared" si="167"/>
        <v>10.375</v>
      </c>
      <c r="U1082" s="8">
        <f t="shared" si="168"/>
        <v>10.508333333333335</v>
      </c>
      <c r="V1082" s="8">
        <f t="shared" si="169"/>
        <v>10.475000000000001</v>
      </c>
    </row>
    <row r="1083" spans="1:22" ht="13.5" x14ac:dyDescent="0.25">
      <c r="A1083" s="3">
        <f>RSI!A1083</f>
        <v>43584</v>
      </c>
      <c r="B1083" s="2">
        <f>RSI!B1083</f>
        <v>6.1</v>
      </c>
      <c r="C1083" s="2">
        <f>RSI!I1083</f>
        <v>31.043579444702061</v>
      </c>
      <c r="D1083" s="2">
        <f>MACD!E1083</f>
        <v>0.12166532237343297</v>
      </c>
      <c r="E1083" s="2">
        <f>MACD!F1083</f>
        <v>8.4785683332133127E-2</v>
      </c>
      <c r="F1083" s="2">
        <f>'Moving Avg'!D1083</f>
        <v>6.1379999999999999</v>
      </c>
      <c r="G1083" s="2">
        <f>'Moving Avg'!F1083</f>
        <v>6.2495000000000003</v>
      </c>
      <c r="H1083" s="2">
        <f>'Moving Avg'!G1083</f>
        <v>6.3897999999999966</v>
      </c>
      <c r="I1083" s="2">
        <f>'Moving Avg'!H1083</f>
        <v>6.7339500000000081</v>
      </c>
      <c r="J1083" s="6" t="str">
        <f>OBV!F1083</f>
        <v>BEARISH</v>
      </c>
      <c r="K1083" s="6" t="str">
        <f>OBV!G1083</f>
        <v>NEUTRAL</v>
      </c>
      <c r="L1083" s="6" t="str">
        <f>OBV!H1083</f>
        <v>BEARISH DIVERGENCE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16.5</v>
      </c>
      <c r="Q1083" s="9">
        <f t="shared" si="164"/>
        <v>11.225</v>
      </c>
      <c r="R1083" s="9">
        <f t="shared" si="165"/>
        <v>9.125</v>
      </c>
      <c r="S1083" s="9">
        <f t="shared" si="166"/>
        <v>11.175000000000001</v>
      </c>
      <c r="T1083" s="9">
        <f t="shared" si="167"/>
        <v>10.375</v>
      </c>
      <c r="U1083" s="8">
        <f t="shared" si="168"/>
        <v>10.508333333333335</v>
      </c>
      <c r="V1083" s="8">
        <f t="shared" si="169"/>
        <v>10.475000000000001</v>
      </c>
    </row>
    <row r="1084" spans="1:22" ht="13.5" x14ac:dyDescent="0.25">
      <c r="A1084" s="3">
        <f>RSI!A1084</f>
        <v>43585</v>
      </c>
      <c r="B1084" s="2">
        <f>RSI!B1084</f>
        <v>6.1</v>
      </c>
      <c r="C1084" s="2">
        <f>RSI!I1084</f>
        <v>31.043579444702061</v>
      </c>
      <c r="D1084" s="2">
        <f>MACD!E1084</f>
        <v>0.12733417553089499</v>
      </c>
      <c r="E1084" s="2">
        <f>MACD!F1084</f>
        <v>9.3295381771885511E-2</v>
      </c>
      <c r="F1084" s="2">
        <f>'Moving Avg'!D1084</f>
        <v>6.1280000000000001</v>
      </c>
      <c r="G1084" s="2">
        <f>'Moving Avg'!F1084</f>
        <v>6.2350000000000003</v>
      </c>
      <c r="H1084" s="2">
        <f>'Moving Avg'!G1084</f>
        <v>6.3765999999999989</v>
      </c>
      <c r="I1084" s="2">
        <f>'Moving Avg'!H1084</f>
        <v>6.7300000000000066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0</v>
      </c>
      <c r="O1084" s="8">
        <f t="shared" si="162"/>
        <v>0</v>
      </c>
      <c r="P1084" s="8">
        <f t="shared" si="163"/>
        <v>16.5</v>
      </c>
      <c r="Q1084" s="9">
        <f t="shared" si="164"/>
        <v>11.225</v>
      </c>
      <c r="R1084" s="9">
        <f t="shared" si="165"/>
        <v>9.125</v>
      </c>
      <c r="S1084" s="9">
        <f t="shared" si="166"/>
        <v>11.175000000000001</v>
      </c>
      <c r="T1084" s="9">
        <f t="shared" si="167"/>
        <v>10.375</v>
      </c>
      <c r="U1084" s="8">
        <f t="shared" si="168"/>
        <v>10.508333333333335</v>
      </c>
      <c r="V1084" s="8">
        <f t="shared" si="169"/>
        <v>10.475000000000001</v>
      </c>
    </row>
    <row r="1085" spans="1:22" ht="13.5" x14ac:dyDescent="0.25">
      <c r="A1085" s="3">
        <f>RSI!A1085</f>
        <v>43587</v>
      </c>
      <c r="B1085" s="2">
        <f>RSI!B1085</f>
        <v>6.24</v>
      </c>
      <c r="C1085" s="2">
        <f>RSI!I1085</f>
        <v>48.952923424788032</v>
      </c>
      <c r="D1085" s="2">
        <f>MACD!E1085</f>
        <v>7.9612232272144645E-2</v>
      </c>
      <c r="E1085" s="2">
        <f>MACD!F1085</f>
        <v>9.0558751871937349E-2</v>
      </c>
      <c r="F1085" s="2">
        <f>'Moving Avg'!D1085</f>
        <v>6.1480000000000006</v>
      </c>
      <c r="G1085" s="2">
        <f>'Moving Avg'!F1085</f>
        <v>6.2275</v>
      </c>
      <c r="H1085" s="2">
        <f>'Moving Avg'!G1085</f>
        <v>6.3657999999999983</v>
      </c>
      <c r="I1085" s="2">
        <f>'Moving Avg'!H1085</f>
        <v>6.7268000000000079</v>
      </c>
      <c r="J1085" s="6" t="str">
        <f>OBV!F1085</f>
        <v>BULLISH</v>
      </c>
      <c r="K1085" s="6" t="str">
        <f>OBV!G1085</f>
        <v>NEUTRAL</v>
      </c>
      <c r="L1085" s="6" t="str">
        <f>OBV!H1085</f>
        <v>CONFIRMED BULLISH</v>
      </c>
      <c r="M1085" s="8">
        <f t="shared" si="160"/>
        <v>25</v>
      </c>
      <c r="N1085" s="8">
        <f t="shared" si="161"/>
        <v>45</v>
      </c>
      <c r="O1085" s="8">
        <f t="shared" si="162"/>
        <v>0</v>
      </c>
      <c r="P1085" s="8">
        <f t="shared" si="163"/>
        <v>83.5</v>
      </c>
      <c r="Q1085" s="9">
        <f t="shared" si="164"/>
        <v>37.024999999999999</v>
      </c>
      <c r="R1085" s="9">
        <f t="shared" si="165"/>
        <v>34.875</v>
      </c>
      <c r="S1085" s="9">
        <f t="shared" si="166"/>
        <v>48.075000000000003</v>
      </c>
      <c r="T1085" s="9">
        <f t="shared" si="167"/>
        <v>38.375</v>
      </c>
      <c r="U1085" s="8">
        <f t="shared" si="168"/>
        <v>39.991666666666667</v>
      </c>
      <c r="V1085" s="8">
        <f t="shared" si="169"/>
        <v>39.587500000000006</v>
      </c>
    </row>
    <row r="1086" spans="1:22" ht="13.5" x14ac:dyDescent="0.25">
      <c r="A1086" s="3">
        <f>RSI!A1086</f>
        <v>43588</v>
      </c>
      <c r="B1086" s="2">
        <f>RSI!B1086</f>
        <v>6.1</v>
      </c>
      <c r="C1086" s="2">
        <f>RSI!I1086</f>
        <v>38.253491264315279</v>
      </c>
      <c r="D1086" s="2">
        <f>MACD!E1086</f>
        <v>4.8096610262899908E-2</v>
      </c>
      <c r="E1086" s="2">
        <f>MACD!F1086</f>
        <v>8.2066323550129869E-2</v>
      </c>
      <c r="F1086" s="2">
        <f>'Moving Avg'!D1086</f>
        <v>6.1380000000000008</v>
      </c>
      <c r="G1086" s="2">
        <f>'Moving Avg'!F1086</f>
        <v>6.2129999999999992</v>
      </c>
      <c r="H1086" s="2">
        <f>'Moving Avg'!G1086</f>
        <v>6.352199999999999</v>
      </c>
      <c r="I1086" s="2">
        <f>'Moving Avg'!H1086</f>
        <v>6.7239000000000075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25</v>
      </c>
      <c r="N1086" s="8">
        <f t="shared" si="161"/>
        <v>100</v>
      </c>
      <c r="O1086" s="8">
        <f t="shared" si="162"/>
        <v>0</v>
      </c>
      <c r="P1086" s="8">
        <f t="shared" si="163"/>
        <v>16.5</v>
      </c>
      <c r="Q1086" s="9">
        <f t="shared" si="164"/>
        <v>46.225000000000001</v>
      </c>
      <c r="R1086" s="9">
        <f t="shared" si="165"/>
        <v>29.125</v>
      </c>
      <c r="S1086" s="9">
        <f t="shared" si="166"/>
        <v>26.175000000000001</v>
      </c>
      <c r="T1086" s="9">
        <f t="shared" si="167"/>
        <v>35.375</v>
      </c>
      <c r="U1086" s="8">
        <f t="shared" si="168"/>
        <v>33.841666666666661</v>
      </c>
      <c r="V1086" s="8">
        <f t="shared" si="169"/>
        <v>34.224999999999994</v>
      </c>
    </row>
    <row r="1087" spans="1:22" ht="13.5" x14ac:dyDescent="0.25">
      <c r="A1087" s="3">
        <f>RSI!A1087</f>
        <v>43591</v>
      </c>
      <c r="B1087" s="2">
        <f>RSI!B1087</f>
        <v>5.92</v>
      </c>
      <c r="C1087" s="2">
        <f>RSI!I1087</f>
        <v>29.366363561090012</v>
      </c>
      <c r="D1087" s="2">
        <f>MACD!E1087</f>
        <v>3.5620306862347739E-2</v>
      </c>
      <c r="E1087" s="2">
        <f>MACD!F1087</f>
        <v>7.2777120212573446E-2</v>
      </c>
      <c r="F1087" s="2">
        <f>'Moving Avg'!D1087</f>
        <v>6.0920000000000005</v>
      </c>
      <c r="G1087" s="2">
        <f>'Moving Avg'!F1087</f>
        <v>6.1894999999999998</v>
      </c>
      <c r="H1087" s="2">
        <f>'Moving Avg'!G1087</f>
        <v>6.3349999999999991</v>
      </c>
      <c r="I1087" s="2">
        <f>'Moving Avg'!H1087</f>
        <v>6.7192500000000086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50</v>
      </c>
      <c r="N1087" s="8">
        <f t="shared" si="161"/>
        <v>100</v>
      </c>
      <c r="O1087" s="8">
        <f t="shared" si="162"/>
        <v>0</v>
      </c>
      <c r="P1087" s="8">
        <f t="shared" si="163"/>
        <v>16.5</v>
      </c>
      <c r="Q1087" s="9">
        <f t="shared" si="164"/>
        <v>54.975000000000001</v>
      </c>
      <c r="R1087" s="9">
        <f t="shared" si="165"/>
        <v>34.125</v>
      </c>
      <c r="S1087" s="9">
        <f t="shared" si="166"/>
        <v>29.925000000000001</v>
      </c>
      <c r="T1087" s="9">
        <f t="shared" si="167"/>
        <v>41.625</v>
      </c>
      <c r="U1087" s="8">
        <f t="shared" si="168"/>
        <v>39.674999999999997</v>
      </c>
      <c r="V1087" s="8">
        <f t="shared" si="169"/>
        <v>40.162499999999994</v>
      </c>
    </row>
    <row r="1088" spans="1:22" ht="13.5" x14ac:dyDescent="0.25">
      <c r="A1088" s="3">
        <f>RSI!A1088</f>
        <v>43592</v>
      </c>
      <c r="B1088" s="2">
        <f>RSI!B1088</f>
        <v>5.92</v>
      </c>
      <c r="C1088" s="2">
        <f>RSI!I1088</f>
        <v>29.366363561090012</v>
      </c>
      <c r="D1088" s="2">
        <f>MACD!E1088</f>
        <v>1.922866964695924E-2</v>
      </c>
      <c r="E1088" s="2">
        <f>MACD!F1088</f>
        <v>6.2067430099450607E-2</v>
      </c>
      <c r="F1088" s="2">
        <f>'Moving Avg'!D1088</f>
        <v>6.056</v>
      </c>
      <c r="G1088" s="2">
        <f>'Moving Avg'!F1088</f>
        <v>6.1659999999999995</v>
      </c>
      <c r="H1088" s="2">
        <f>'Moving Avg'!G1088</f>
        <v>6.3182000000000009</v>
      </c>
      <c r="I1088" s="2">
        <f>'Moving Avg'!H1088</f>
        <v>6.7146000000000079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50</v>
      </c>
      <c r="N1088" s="8">
        <f t="shared" si="161"/>
        <v>100</v>
      </c>
      <c r="O1088" s="8">
        <f t="shared" si="162"/>
        <v>0</v>
      </c>
      <c r="P1088" s="8">
        <f t="shared" si="163"/>
        <v>16.5</v>
      </c>
      <c r="Q1088" s="9">
        <f t="shared" si="164"/>
        <v>54.975000000000001</v>
      </c>
      <c r="R1088" s="9">
        <f t="shared" si="165"/>
        <v>34.125</v>
      </c>
      <c r="S1088" s="9">
        <f t="shared" si="166"/>
        <v>29.925000000000001</v>
      </c>
      <c r="T1088" s="9">
        <f t="shared" si="167"/>
        <v>41.625</v>
      </c>
      <c r="U1088" s="8">
        <f t="shared" si="168"/>
        <v>39.674999999999997</v>
      </c>
      <c r="V1088" s="8">
        <f t="shared" si="169"/>
        <v>40.162499999999994</v>
      </c>
    </row>
    <row r="1089" spans="1:22" ht="13.5" x14ac:dyDescent="0.25">
      <c r="A1089" s="3">
        <f>RSI!A1089</f>
        <v>43593</v>
      </c>
      <c r="B1089" s="2">
        <f>RSI!B1089</f>
        <v>5.9</v>
      </c>
      <c r="C1089" s="2">
        <f>RSI!I1089</f>
        <v>28.512759540989862</v>
      </c>
      <c r="D1089" s="2">
        <f>MACD!E1089</f>
        <v>3.1637174168841042E-2</v>
      </c>
      <c r="E1089" s="2">
        <f>MACD!F1089</f>
        <v>5.5981378913328696E-2</v>
      </c>
      <c r="F1089" s="2">
        <f>'Moving Avg'!D1089</f>
        <v>6.016</v>
      </c>
      <c r="G1089" s="2">
        <f>'Moving Avg'!F1089</f>
        <v>6.1414999999999988</v>
      </c>
      <c r="H1089" s="2">
        <f>'Moving Avg'!G1089</f>
        <v>6.3010000000000002</v>
      </c>
      <c r="I1089" s="2">
        <f>'Moving Avg'!H1089</f>
        <v>6.7098500000000092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50</v>
      </c>
      <c r="N1089" s="8">
        <f t="shared" si="161"/>
        <v>100</v>
      </c>
      <c r="O1089" s="8">
        <f t="shared" si="162"/>
        <v>0</v>
      </c>
      <c r="P1089" s="8">
        <f t="shared" si="163"/>
        <v>16.5</v>
      </c>
      <c r="Q1089" s="9">
        <f t="shared" si="164"/>
        <v>54.975000000000001</v>
      </c>
      <c r="R1089" s="9">
        <f t="shared" si="165"/>
        <v>34.125</v>
      </c>
      <c r="S1089" s="9">
        <f t="shared" si="166"/>
        <v>29.925000000000001</v>
      </c>
      <c r="T1089" s="9">
        <f t="shared" si="167"/>
        <v>41.625</v>
      </c>
      <c r="U1089" s="8">
        <f t="shared" si="168"/>
        <v>39.674999999999997</v>
      </c>
      <c r="V1089" s="8">
        <f t="shared" si="169"/>
        <v>40.162499999999994</v>
      </c>
    </row>
    <row r="1090" spans="1:22" ht="13.5" x14ac:dyDescent="0.25">
      <c r="A1090" s="3">
        <f>RSI!A1090</f>
        <v>43594</v>
      </c>
      <c r="B1090" s="2">
        <f>RSI!B1090</f>
        <v>5.9</v>
      </c>
      <c r="C1090" s="2">
        <f>RSI!I1090</f>
        <v>28.512759540989862</v>
      </c>
      <c r="D1090" s="2">
        <f>MACD!E1090</f>
        <v>4.2308940684060659E-2</v>
      </c>
      <c r="E1090" s="2">
        <f>MACD!F1090</f>
        <v>5.3246891267475088E-2</v>
      </c>
      <c r="F1090" s="2">
        <f>'Moving Avg'!D1090</f>
        <v>5.9479999999999986</v>
      </c>
      <c r="G1090" s="2">
        <f>'Moving Avg'!F1090</f>
        <v>6.1169999999999991</v>
      </c>
      <c r="H1090" s="2">
        <f>'Moving Avg'!G1090</f>
        <v>6.2838000000000003</v>
      </c>
      <c r="I1090" s="2">
        <f>'Moving Avg'!H1090</f>
        <v>6.7051000000000105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50</v>
      </c>
      <c r="N1090" s="8">
        <f t="shared" ref="N1090:N1153" si="171">IF(E1090-D1090&gt;0.02, 100, IF(E1090-D1090&lt;0,0,45))</f>
        <v>45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35.725000000000001</v>
      </c>
      <c r="R1090" s="9">
        <f t="shared" si="165"/>
        <v>23.125</v>
      </c>
      <c r="S1090" s="9">
        <f t="shared" si="166"/>
        <v>21.675000000000001</v>
      </c>
      <c r="T1090" s="9">
        <f t="shared" si="167"/>
        <v>27.875</v>
      </c>
      <c r="U1090" s="8">
        <f t="shared" si="168"/>
        <v>26.841666666666669</v>
      </c>
      <c r="V1090" s="8">
        <f t="shared" si="169"/>
        <v>27.1</v>
      </c>
    </row>
    <row r="1091" spans="1:22" ht="13.5" x14ac:dyDescent="0.25">
      <c r="A1091" s="3">
        <f>RSI!A1091</f>
        <v>43595</v>
      </c>
      <c r="B1091" s="2">
        <f>RSI!B1091</f>
        <v>5.9</v>
      </c>
      <c r="C1091" s="2">
        <f>RSI!I1091</f>
        <v>28.512759540989848</v>
      </c>
      <c r="D1091" s="2">
        <f>MACD!E1091</f>
        <v>5.4461362418958714E-2</v>
      </c>
      <c r="E1091" s="2">
        <f>MACD!F1091</f>
        <v>5.3489785497771815E-2</v>
      </c>
      <c r="F1091" s="2">
        <f>'Moving Avg'!D1091</f>
        <v>5.9079999999999995</v>
      </c>
      <c r="G1091" s="2">
        <f>'Moving Avg'!F1091</f>
        <v>6.0924999999999994</v>
      </c>
      <c r="H1091" s="2">
        <f>'Moving Avg'!G1091</f>
        <v>6.2705999999999991</v>
      </c>
      <c r="I1091" s="2">
        <f>'Moving Avg'!H1091</f>
        <v>6.70035000000001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50</v>
      </c>
      <c r="N1091" s="8">
        <f t="shared" si="171"/>
        <v>0</v>
      </c>
      <c r="O1091" s="8">
        <f t="shared" si="172"/>
        <v>0</v>
      </c>
      <c r="P1091" s="8">
        <f t="shared" si="173"/>
        <v>16.5</v>
      </c>
      <c r="Q1091" s="9">
        <f t="shared" ref="Q1091:Q1154" si="174">0.35*M1091+N1091*0.35+O1091*0.15+P1091*0.15</f>
        <v>19.975000000000001</v>
      </c>
      <c r="R1091" s="9">
        <f t="shared" ref="R1091:R1154" si="175">M1091*0.2+N1091*0.2+O1091*0.35+P1091*0.25</f>
        <v>14.125</v>
      </c>
      <c r="S1091" s="9">
        <f t="shared" ref="S1091:S1154" si="176">M1091*0.15+N1091*0.15+O1091*0.25+P1091*0.45</f>
        <v>14.925000000000001</v>
      </c>
      <c r="T1091" s="9">
        <f t="shared" ref="T1091:T1154" si="177">0.25*SUM(M1091:P1091)</f>
        <v>16.625</v>
      </c>
      <c r="U1091" s="8">
        <f t="shared" ref="U1091:U1154" si="178">SUM(Q1091:S1091)/3</f>
        <v>16.341666666666669</v>
      </c>
      <c r="V1091" s="8">
        <f t="shared" ref="V1091:V1154" si="179">SUM(Q1091:T1091)/4</f>
        <v>16.412500000000001</v>
      </c>
    </row>
    <row r="1092" spans="1:22" ht="13.5" x14ac:dyDescent="0.25">
      <c r="A1092" s="3">
        <f>RSI!A1092</f>
        <v>43598</v>
      </c>
      <c r="B1092" s="2">
        <f>RSI!B1092</f>
        <v>5.99</v>
      </c>
      <c r="C1092" s="2">
        <f>RSI!I1092</f>
        <v>38.551597443980882</v>
      </c>
      <c r="D1092" s="2">
        <f>MACD!E1092</f>
        <v>5.9544184434403569E-2</v>
      </c>
      <c r="E1092" s="2">
        <f>MACD!F1092</f>
        <v>5.470066528509817E-2</v>
      </c>
      <c r="F1092" s="2">
        <f>'Moving Avg'!D1092</f>
        <v>5.9219999999999997</v>
      </c>
      <c r="G1092" s="2">
        <f>'Moving Avg'!F1092</f>
        <v>6.0750000000000002</v>
      </c>
      <c r="H1092" s="2">
        <f>'Moving Avg'!G1092</f>
        <v>6.2629999999999999</v>
      </c>
      <c r="I1092" s="2">
        <f>'Moving Avg'!H1092</f>
        <v>6.6960500000000103</v>
      </c>
      <c r="J1092" s="6" t="str">
        <f>OBV!F1092</f>
        <v>BEARISH</v>
      </c>
      <c r="K1092" s="6" t="str">
        <f>OBV!G1092</f>
        <v>NEUTRAL</v>
      </c>
      <c r="L1092" s="6" t="str">
        <f>OBV!H1092</f>
        <v>BEARISH DIVERGENCE</v>
      </c>
      <c r="M1092" s="8">
        <f t="shared" si="170"/>
        <v>25</v>
      </c>
      <c r="N1092" s="8">
        <f t="shared" si="171"/>
        <v>0</v>
      </c>
      <c r="O1092" s="8">
        <f t="shared" si="172"/>
        <v>0</v>
      </c>
      <c r="P1092" s="8">
        <f t="shared" si="173"/>
        <v>16.5</v>
      </c>
      <c r="Q1092" s="9">
        <f t="shared" si="174"/>
        <v>11.225</v>
      </c>
      <c r="R1092" s="9">
        <f t="shared" si="175"/>
        <v>9.125</v>
      </c>
      <c r="S1092" s="9">
        <f t="shared" si="176"/>
        <v>11.175000000000001</v>
      </c>
      <c r="T1092" s="9">
        <f t="shared" si="177"/>
        <v>10.375</v>
      </c>
      <c r="U1092" s="8">
        <f t="shared" si="178"/>
        <v>10.508333333333335</v>
      </c>
      <c r="V1092" s="8">
        <f t="shared" si="179"/>
        <v>10.475000000000001</v>
      </c>
    </row>
    <row r="1093" spans="1:22" ht="13.5" x14ac:dyDescent="0.25">
      <c r="A1093" s="3">
        <f>RSI!A1093</f>
        <v>43599</v>
      </c>
      <c r="B1093" s="2">
        <f>RSI!B1093</f>
        <v>5.85</v>
      </c>
      <c r="C1093" s="2">
        <f>RSI!I1093</f>
        <v>31.209612425479506</v>
      </c>
      <c r="D1093" s="2">
        <f>MACD!E1093</f>
        <v>6.7349310692265796E-2</v>
      </c>
      <c r="E1093" s="2">
        <f>MACD!F1093</f>
        <v>5.7230394366531698E-2</v>
      </c>
      <c r="F1093" s="2">
        <f>'Moving Avg'!D1093</f>
        <v>5.9080000000000013</v>
      </c>
      <c r="G1093" s="2">
        <f>'Moving Avg'!F1093</f>
        <v>6.0504999999999995</v>
      </c>
      <c r="H1093" s="2">
        <f>'Moving Avg'!G1093</f>
        <v>6.2582000000000004</v>
      </c>
      <c r="I1093" s="2">
        <f>'Moving Avg'!H1093</f>
        <v>6.6910500000000104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25</v>
      </c>
      <c r="N1093" s="8">
        <f t="shared" si="171"/>
        <v>0</v>
      </c>
      <c r="O1093" s="8">
        <f t="shared" si="172"/>
        <v>0</v>
      </c>
      <c r="P1093" s="8">
        <f t="shared" si="173"/>
        <v>16.5</v>
      </c>
      <c r="Q1093" s="9">
        <f t="shared" si="174"/>
        <v>11.225</v>
      </c>
      <c r="R1093" s="9">
        <f t="shared" si="175"/>
        <v>9.125</v>
      </c>
      <c r="S1093" s="9">
        <f t="shared" si="176"/>
        <v>11.175000000000001</v>
      </c>
      <c r="T1093" s="9">
        <f t="shared" si="177"/>
        <v>10.375</v>
      </c>
      <c r="U1093" s="8">
        <f t="shared" si="178"/>
        <v>10.508333333333335</v>
      </c>
      <c r="V1093" s="8">
        <f t="shared" si="179"/>
        <v>10.475000000000001</v>
      </c>
    </row>
    <row r="1094" spans="1:22" ht="13.5" x14ac:dyDescent="0.25">
      <c r="A1094" s="3">
        <f>RSI!A1094</f>
        <v>43600</v>
      </c>
      <c r="B1094" s="2">
        <f>RSI!B1094</f>
        <v>5.9</v>
      </c>
      <c r="C1094" s="2">
        <f>RSI!I1094</f>
        <v>35.90450111202577</v>
      </c>
      <c r="D1094" s="2">
        <f>MACD!E1094</f>
        <v>7.184222373540905E-2</v>
      </c>
      <c r="E1094" s="2">
        <f>MACD!F1094</f>
        <v>6.0152760240307176E-2</v>
      </c>
      <c r="F1094" s="2">
        <f>'Moving Avg'!D1094</f>
        <v>5.9079999999999995</v>
      </c>
      <c r="G1094" s="2">
        <f>'Moving Avg'!F1094</f>
        <v>6.0285000000000002</v>
      </c>
      <c r="H1094" s="2">
        <f>'Moving Avg'!G1094</f>
        <v>6.250799999999999</v>
      </c>
      <c r="I1094" s="2">
        <f>'Moving Avg'!H1094</f>
        <v>6.6863000000000117</v>
      </c>
      <c r="J1094" s="6" t="str">
        <f>OBV!F1094</f>
        <v>BULLISH</v>
      </c>
      <c r="K1094" s="6" t="str">
        <f>OBV!G1094</f>
        <v>STRONG</v>
      </c>
      <c r="L1094" s="6" t="str">
        <f>OBV!H1094</f>
        <v>NEUTRAL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66</v>
      </c>
      <c r="Q1094" s="9">
        <f t="shared" si="174"/>
        <v>18.649999999999999</v>
      </c>
      <c r="R1094" s="9">
        <f t="shared" si="175"/>
        <v>21.5</v>
      </c>
      <c r="S1094" s="9">
        <f t="shared" si="176"/>
        <v>33.450000000000003</v>
      </c>
      <c r="T1094" s="9">
        <f t="shared" si="177"/>
        <v>22.75</v>
      </c>
      <c r="U1094" s="8">
        <f t="shared" si="178"/>
        <v>24.533333333333331</v>
      </c>
      <c r="V1094" s="8">
        <f t="shared" si="179"/>
        <v>24.087499999999999</v>
      </c>
    </row>
    <row r="1095" spans="1:22" ht="13.5" x14ac:dyDescent="0.25">
      <c r="A1095" s="3">
        <f>RSI!A1095</f>
        <v>43601</v>
      </c>
      <c r="B1095" s="2">
        <f>RSI!B1095</f>
        <v>5.86</v>
      </c>
      <c r="C1095" s="2">
        <f>RSI!I1095</f>
        <v>33.910582341558452</v>
      </c>
      <c r="D1095" s="2">
        <f>MACD!E1095</f>
        <v>0.10132422428219723</v>
      </c>
      <c r="E1095" s="2">
        <f>MACD!F1095</f>
        <v>6.8387053048685198E-2</v>
      </c>
      <c r="F1095" s="2">
        <f>'Moving Avg'!D1095</f>
        <v>5.9</v>
      </c>
      <c r="G1095" s="2">
        <f>'Moving Avg'!F1095</f>
        <v>6.0185000000000013</v>
      </c>
      <c r="H1095" s="2">
        <f>'Moving Avg'!G1095</f>
        <v>6.2389999999999999</v>
      </c>
      <c r="I1095" s="2">
        <f>'Moving Avg'!H1095</f>
        <v>6.6812000000000102</v>
      </c>
      <c r="J1095" s="6" t="str">
        <f>OBV!F1095</f>
        <v>BULLISH</v>
      </c>
      <c r="K1095" s="6" t="str">
        <f>OBV!G1095</f>
        <v>STRONG</v>
      </c>
      <c r="L1095" s="6" t="str">
        <f>OBV!H1095</f>
        <v>BULLISH DIVERGENCE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83</v>
      </c>
      <c r="Q1095" s="9">
        <f t="shared" si="174"/>
        <v>21.2</v>
      </c>
      <c r="R1095" s="9">
        <f t="shared" si="175"/>
        <v>25.75</v>
      </c>
      <c r="S1095" s="9">
        <f t="shared" si="176"/>
        <v>41.1</v>
      </c>
      <c r="T1095" s="9">
        <f t="shared" si="177"/>
        <v>27</v>
      </c>
      <c r="U1095" s="8">
        <f t="shared" si="178"/>
        <v>29.350000000000005</v>
      </c>
      <c r="V1095" s="8">
        <f t="shared" si="179"/>
        <v>28.762500000000003</v>
      </c>
    </row>
    <row r="1096" spans="1:22" ht="13.5" x14ac:dyDescent="0.25">
      <c r="A1096" s="3">
        <f>RSI!A1096</f>
        <v>43602</v>
      </c>
      <c r="B1096" s="2">
        <f>RSI!B1096</f>
        <v>5.87</v>
      </c>
      <c r="C1096" s="2">
        <f>RSI!I1096</f>
        <v>34.884158465701219</v>
      </c>
      <c r="D1096" s="2">
        <f>MACD!E1096</f>
        <v>0.10531924779569479</v>
      </c>
      <c r="E1096" s="2">
        <f>MACD!F1096</f>
        <v>7.5773491998087111E-2</v>
      </c>
      <c r="F1096" s="2">
        <f>'Moving Avg'!D1096</f>
        <v>5.8940000000000001</v>
      </c>
      <c r="G1096" s="2">
        <f>'Moving Avg'!F1096</f>
        <v>6.009500000000001</v>
      </c>
      <c r="H1096" s="2">
        <f>'Moving Avg'!G1096</f>
        <v>6.2273999999999994</v>
      </c>
      <c r="I1096" s="2">
        <f>'Moving Avg'!H1096</f>
        <v>6.6761500000000096</v>
      </c>
      <c r="J1096" s="6" t="str">
        <f>OBV!F1096</f>
        <v>BULLISH</v>
      </c>
      <c r="K1096" s="6" t="str">
        <f>OBV!G1096</f>
        <v>STRONG</v>
      </c>
      <c r="L1096" s="6" t="str">
        <f>OBV!H1096</f>
        <v>BULLISH DIVERGENCE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83</v>
      </c>
      <c r="Q1096" s="9">
        <f t="shared" si="174"/>
        <v>21.2</v>
      </c>
      <c r="R1096" s="9">
        <f t="shared" si="175"/>
        <v>25.75</v>
      </c>
      <c r="S1096" s="9">
        <f t="shared" si="176"/>
        <v>41.1</v>
      </c>
      <c r="T1096" s="9">
        <f t="shared" si="177"/>
        <v>27</v>
      </c>
      <c r="U1096" s="8">
        <f t="shared" si="178"/>
        <v>29.350000000000005</v>
      </c>
      <c r="V1096" s="8">
        <f t="shared" si="179"/>
        <v>28.762500000000003</v>
      </c>
    </row>
    <row r="1097" spans="1:22" ht="13.5" x14ac:dyDescent="0.25">
      <c r="A1097" s="3">
        <f>RSI!A1097</f>
        <v>43605</v>
      </c>
      <c r="B1097" s="2">
        <f>RSI!B1097</f>
        <v>5.9</v>
      </c>
      <c r="C1097" s="2">
        <f>RSI!I1097</f>
        <v>37.842429485515993</v>
      </c>
      <c r="D1097" s="2">
        <f>MACD!E1097</f>
        <v>7.9955585331390466E-2</v>
      </c>
      <c r="E1097" s="2">
        <f>MACD!F1097</f>
        <v>7.6609910664747788E-2</v>
      </c>
      <c r="F1097" s="2">
        <f>'Moving Avg'!D1097</f>
        <v>5.8760000000000003</v>
      </c>
      <c r="G1097" s="2">
        <f>'Moving Avg'!F1097</f>
        <v>6.0020000000000007</v>
      </c>
      <c r="H1097" s="2">
        <f>'Moving Avg'!G1097</f>
        <v>6.2163999999999984</v>
      </c>
      <c r="I1097" s="2">
        <f>'Moving Avg'!H1097</f>
        <v>6.6712500000000103</v>
      </c>
      <c r="J1097" s="6" t="str">
        <f>OBV!F1097</f>
        <v>BULLISH</v>
      </c>
      <c r="K1097" s="6" t="str">
        <f>OBV!G1097</f>
        <v>STRONG</v>
      </c>
      <c r="L1097" s="6" t="str">
        <f>OBV!H1097</f>
        <v>BULLISH DIVERGENCE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83</v>
      </c>
      <c r="Q1097" s="9">
        <f t="shared" si="174"/>
        <v>21.2</v>
      </c>
      <c r="R1097" s="9">
        <f t="shared" si="175"/>
        <v>25.75</v>
      </c>
      <c r="S1097" s="9">
        <f t="shared" si="176"/>
        <v>41.1</v>
      </c>
      <c r="T1097" s="9">
        <f t="shared" si="177"/>
        <v>27</v>
      </c>
      <c r="U1097" s="8">
        <f t="shared" si="178"/>
        <v>29.350000000000005</v>
      </c>
      <c r="V1097" s="8">
        <f t="shared" si="179"/>
        <v>28.762500000000003</v>
      </c>
    </row>
    <row r="1098" spans="1:22" ht="13.5" x14ac:dyDescent="0.25">
      <c r="A1098" s="3">
        <f>RSI!A1098</f>
        <v>43606</v>
      </c>
      <c r="B1098" s="2">
        <f>RSI!B1098</f>
        <v>5.9</v>
      </c>
      <c r="C1098" s="2">
        <f>RSI!I1098</f>
        <v>37.842429485516</v>
      </c>
      <c r="D1098" s="2">
        <f>MACD!E1098</f>
        <v>5.940051547666414E-2</v>
      </c>
      <c r="E1098" s="2">
        <f>MACD!F1098</f>
        <v>7.3168031627131064E-2</v>
      </c>
      <c r="F1098" s="2">
        <f>'Moving Avg'!D1098</f>
        <v>5.8860000000000001</v>
      </c>
      <c r="G1098" s="2">
        <f>'Moving Avg'!F1098</f>
        <v>5.9970000000000017</v>
      </c>
      <c r="H1098" s="2">
        <f>'Moving Avg'!G1098</f>
        <v>6.2053999999999983</v>
      </c>
      <c r="I1098" s="2">
        <f>'Moving Avg'!H1098</f>
        <v>6.6663500000000102</v>
      </c>
      <c r="J1098" s="6" t="str">
        <f>OBV!F1098</f>
        <v>BULLISH</v>
      </c>
      <c r="K1098" s="6" t="str">
        <f>OBV!G1098</f>
        <v>STRONG</v>
      </c>
      <c r="L1098" s="6" t="str">
        <f>OBV!H1098</f>
        <v>CONFIRMED BULLISH</v>
      </c>
      <c r="M1098" s="8">
        <f t="shared" si="170"/>
        <v>25</v>
      </c>
      <c r="N1098" s="8">
        <f t="shared" si="171"/>
        <v>45</v>
      </c>
      <c r="O1098" s="8">
        <f t="shared" si="172"/>
        <v>0</v>
      </c>
      <c r="P1098" s="8">
        <f t="shared" si="173"/>
        <v>100</v>
      </c>
      <c r="Q1098" s="9">
        <f t="shared" si="174"/>
        <v>39.5</v>
      </c>
      <c r="R1098" s="9">
        <f t="shared" si="175"/>
        <v>39</v>
      </c>
      <c r="S1098" s="9">
        <f t="shared" si="176"/>
        <v>55.5</v>
      </c>
      <c r="T1098" s="9">
        <f t="shared" si="177"/>
        <v>42.5</v>
      </c>
      <c r="U1098" s="8">
        <f t="shared" si="178"/>
        <v>44.666666666666664</v>
      </c>
      <c r="V1098" s="8">
        <f t="shared" si="179"/>
        <v>44.125</v>
      </c>
    </row>
    <row r="1099" spans="1:22" ht="13.5" x14ac:dyDescent="0.25">
      <c r="A1099" s="3">
        <f>RSI!A1099</f>
        <v>43607</v>
      </c>
      <c r="B1099" s="2">
        <f>RSI!B1099</f>
        <v>5.9</v>
      </c>
      <c r="C1099" s="2">
        <f>RSI!I1099</f>
        <v>37.842429485515993</v>
      </c>
      <c r="D1099" s="2">
        <f>MACD!E1099</f>
        <v>3.9770184217529092E-2</v>
      </c>
      <c r="E1099" s="2">
        <f>MACD!F1099</f>
        <v>6.6488462145210675E-2</v>
      </c>
      <c r="F1099" s="2">
        <f>'Moving Avg'!D1099</f>
        <v>5.8860000000000001</v>
      </c>
      <c r="G1099" s="2">
        <f>'Moving Avg'!F1099</f>
        <v>5.9845000000000015</v>
      </c>
      <c r="H1099" s="2">
        <f>'Moving Avg'!G1099</f>
        <v>6.1943999999999981</v>
      </c>
      <c r="I1099" s="2">
        <f>'Moving Avg'!H1099</f>
        <v>6.661450000000011</v>
      </c>
      <c r="J1099" s="6" t="str">
        <f>OBV!F1099</f>
        <v>BULLISH</v>
      </c>
      <c r="K1099" s="6" t="str">
        <f>OBV!G1099</f>
        <v>NEUTRAL</v>
      </c>
      <c r="L1099" s="6" t="str">
        <f>OBV!H1099</f>
        <v>NEUTRAL</v>
      </c>
      <c r="M1099" s="8">
        <f t="shared" si="170"/>
        <v>25</v>
      </c>
      <c r="N1099" s="8">
        <f t="shared" si="171"/>
        <v>100</v>
      </c>
      <c r="O1099" s="8">
        <f t="shared" si="172"/>
        <v>0</v>
      </c>
      <c r="P1099" s="8">
        <f t="shared" si="173"/>
        <v>49.5</v>
      </c>
      <c r="Q1099" s="9">
        <f t="shared" si="174"/>
        <v>51.174999999999997</v>
      </c>
      <c r="R1099" s="9">
        <f t="shared" si="175"/>
        <v>37.375</v>
      </c>
      <c r="S1099" s="9">
        <f t="shared" si="176"/>
        <v>41.025000000000006</v>
      </c>
      <c r="T1099" s="9">
        <f t="shared" si="177"/>
        <v>43.625</v>
      </c>
      <c r="U1099" s="8">
        <f t="shared" si="178"/>
        <v>43.191666666666663</v>
      </c>
      <c r="V1099" s="8">
        <f t="shared" si="179"/>
        <v>43.3</v>
      </c>
    </row>
    <row r="1100" spans="1:22" ht="13.5" x14ac:dyDescent="0.25">
      <c r="A1100" s="3">
        <f>RSI!A1100</f>
        <v>43608</v>
      </c>
      <c r="B1100" s="2">
        <f>RSI!B1100</f>
        <v>5.9</v>
      </c>
      <c r="C1100" s="2">
        <f>RSI!I1100</f>
        <v>37.842429485516</v>
      </c>
      <c r="D1100" s="2">
        <f>MACD!E1100</f>
        <v>2.3937073581824286E-2</v>
      </c>
      <c r="E1100" s="2">
        <f>MACD!F1100</f>
        <v>5.79781844325334E-2</v>
      </c>
      <c r="F1100" s="2">
        <f>'Moving Avg'!D1100</f>
        <v>5.8940000000000001</v>
      </c>
      <c r="G1100" s="2">
        <f>'Moving Avg'!F1100</f>
        <v>5.9725000000000019</v>
      </c>
      <c r="H1100" s="2">
        <f>'Moving Avg'!G1100</f>
        <v>6.1843999999999983</v>
      </c>
      <c r="I1100" s="2">
        <f>'Moving Avg'!H1100</f>
        <v>6.6565500000000108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  <c r="M1100" s="8">
        <f t="shared" si="170"/>
        <v>25</v>
      </c>
      <c r="N1100" s="8">
        <f t="shared" si="171"/>
        <v>100</v>
      </c>
      <c r="O1100" s="8">
        <f t="shared" si="172"/>
        <v>0</v>
      </c>
      <c r="P1100" s="8">
        <f t="shared" si="173"/>
        <v>83.5</v>
      </c>
      <c r="Q1100" s="9">
        <f t="shared" si="174"/>
        <v>56.274999999999999</v>
      </c>
      <c r="R1100" s="9">
        <f t="shared" si="175"/>
        <v>45.875</v>
      </c>
      <c r="S1100" s="9">
        <f t="shared" si="176"/>
        <v>56.325000000000003</v>
      </c>
      <c r="T1100" s="9">
        <f t="shared" si="177"/>
        <v>52.125</v>
      </c>
      <c r="U1100" s="8">
        <f t="shared" si="178"/>
        <v>52.82500000000001</v>
      </c>
      <c r="V1100" s="8">
        <f t="shared" si="179"/>
        <v>52.650000000000006</v>
      </c>
    </row>
    <row r="1101" spans="1:22" ht="13.5" x14ac:dyDescent="0.25">
      <c r="A1101" s="3">
        <f>RSI!A1101</f>
        <v>43609</v>
      </c>
      <c r="B1101" s="2">
        <f>RSI!B1101</f>
        <v>5.9</v>
      </c>
      <c r="C1101" s="2">
        <f>RSI!I1101</f>
        <v>37.842429485516</v>
      </c>
      <c r="D1101" s="2">
        <f>MACD!E1101</f>
        <v>1.1259427658330878E-2</v>
      </c>
      <c r="E1101" s="2">
        <f>MACD!F1101</f>
        <v>4.8634433077692898E-2</v>
      </c>
      <c r="F1101" s="2">
        <f>'Moving Avg'!D1101</f>
        <v>5.9</v>
      </c>
      <c r="G1101" s="2">
        <f>'Moving Avg'!F1101</f>
        <v>5.9600000000000017</v>
      </c>
      <c r="H1101" s="2">
        <f>'Moving Avg'!G1101</f>
        <v>6.1743999999999986</v>
      </c>
      <c r="I1101" s="2">
        <f>'Moving Avg'!H1101</f>
        <v>6.6523000000000119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  <c r="M1101" s="8">
        <f t="shared" si="170"/>
        <v>25</v>
      </c>
      <c r="N1101" s="8">
        <f t="shared" si="171"/>
        <v>100</v>
      </c>
      <c r="O1101" s="8">
        <f t="shared" si="172"/>
        <v>0</v>
      </c>
      <c r="P1101" s="8">
        <f t="shared" si="173"/>
        <v>83.5</v>
      </c>
      <c r="Q1101" s="9">
        <f t="shared" si="174"/>
        <v>56.274999999999999</v>
      </c>
      <c r="R1101" s="9">
        <f t="shared" si="175"/>
        <v>45.875</v>
      </c>
      <c r="S1101" s="9">
        <f t="shared" si="176"/>
        <v>56.325000000000003</v>
      </c>
      <c r="T1101" s="9">
        <f t="shared" si="177"/>
        <v>52.125</v>
      </c>
      <c r="U1101" s="8">
        <f t="shared" si="178"/>
        <v>52.82500000000001</v>
      </c>
      <c r="V1101" s="8">
        <f t="shared" si="179"/>
        <v>52.650000000000006</v>
      </c>
    </row>
    <row r="1102" spans="1:22" ht="13.5" x14ac:dyDescent="0.25">
      <c r="A1102" s="3">
        <f>RSI!A1102</f>
        <v>43612</v>
      </c>
      <c r="B1102" s="2">
        <f>RSI!B1102</f>
        <v>5.9</v>
      </c>
      <c r="C1102" s="2">
        <f>RSI!I1102</f>
        <v>37.842429485516</v>
      </c>
      <c r="D1102" s="2">
        <f>MACD!E1102</f>
        <v>1.5044640366040696E-2</v>
      </c>
      <c r="E1102" s="2">
        <f>MACD!F1102</f>
        <v>4.1916474535362465E-2</v>
      </c>
      <c r="F1102" s="2">
        <f>'Moving Avg'!D1102</f>
        <v>5.9</v>
      </c>
      <c r="G1102" s="2">
        <f>'Moving Avg'!F1102</f>
        <v>5.9475000000000025</v>
      </c>
      <c r="H1102" s="2">
        <f>'Moving Avg'!G1102</f>
        <v>6.1643999999999979</v>
      </c>
      <c r="I1102" s="2">
        <f>'Moving Avg'!H1102</f>
        <v>6.6471000000000107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25</v>
      </c>
      <c r="N1102" s="8">
        <f t="shared" si="171"/>
        <v>100</v>
      </c>
      <c r="O1102" s="8">
        <f t="shared" si="172"/>
        <v>0</v>
      </c>
      <c r="P1102" s="8">
        <f t="shared" si="173"/>
        <v>33</v>
      </c>
      <c r="Q1102" s="9">
        <f t="shared" si="174"/>
        <v>48.7</v>
      </c>
      <c r="R1102" s="9">
        <f t="shared" si="175"/>
        <v>33.25</v>
      </c>
      <c r="S1102" s="9">
        <f t="shared" si="176"/>
        <v>33.6</v>
      </c>
      <c r="T1102" s="9">
        <f t="shared" si="177"/>
        <v>39.5</v>
      </c>
      <c r="U1102" s="8">
        <f t="shared" si="178"/>
        <v>38.516666666666673</v>
      </c>
      <c r="V1102" s="8">
        <f t="shared" si="179"/>
        <v>38.762500000000003</v>
      </c>
    </row>
    <row r="1103" spans="1:22" ht="13.5" x14ac:dyDescent="0.25">
      <c r="A1103" s="3">
        <f>RSI!A1103</f>
        <v>43613</v>
      </c>
      <c r="B1103" s="2">
        <f>RSI!B1103</f>
        <v>5.9</v>
      </c>
      <c r="C1103" s="2">
        <f>RSI!I1103</f>
        <v>37.842429485515993</v>
      </c>
      <c r="D1103" s="2">
        <f>MACD!E1103</f>
        <v>-2.6740065480446162E-3</v>
      </c>
      <c r="E1103" s="2">
        <f>MACD!F1103</f>
        <v>3.2998378318681049E-2</v>
      </c>
      <c r="F1103" s="2">
        <f>'Moving Avg'!D1103</f>
        <v>5.9</v>
      </c>
      <c r="G1103" s="2">
        <f>'Moving Avg'!F1103</f>
        <v>5.9375000000000018</v>
      </c>
      <c r="H1103" s="2">
        <f>'Moving Avg'!G1103</f>
        <v>6.1543999999999972</v>
      </c>
      <c r="I1103" s="2">
        <f>'Moving Avg'!H1103</f>
        <v>6.6419000000000104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25</v>
      </c>
      <c r="N1103" s="8">
        <f t="shared" si="171"/>
        <v>100</v>
      </c>
      <c r="O1103" s="8">
        <f t="shared" si="172"/>
        <v>0</v>
      </c>
      <c r="P1103" s="8">
        <f t="shared" si="173"/>
        <v>33</v>
      </c>
      <c r="Q1103" s="9">
        <f t="shared" si="174"/>
        <v>48.7</v>
      </c>
      <c r="R1103" s="9">
        <f t="shared" si="175"/>
        <v>33.25</v>
      </c>
      <c r="S1103" s="9">
        <f t="shared" si="176"/>
        <v>33.6</v>
      </c>
      <c r="T1103" s="9">
        <f t="shared" si="177"/>
        <v>39.5</v>
      </c>
      <c r="U1103" s="8">
        <f t="shared" si="178"/>
        <v>38.516666666666673</v>
      </c>
      <c r="V1103" s="8">
        <f t="shared" si="179"/>
        <v>38.762500000000003</v>
      </c>
    </row>
    <row r="1104" spans="1:22" ht="13.5" x14ac:dyDescent="0.25">
      <c r="A1104" s="3">
        <f>RSI!A1104</f>
        <v>43614</v>
      </c>
      <c r="B1104" s="2">
        <f>RSI!B1104</f>
        <v>5.9</v>
      </c>
      <c r="C1104" s="2">
        <f>RSI!I1104</f>
        <v>37.842429485516</v>
      </c>
      <c r="D1104" s="2">
        <f>MACD!E1104</f>
        <v>-9.4031571895865085E-3</v>
      </c>
      <c r="E1104" s="2">
        <f>MACD!F1104</f>
        <v>2.4518071217027541E-2</v>
      </c>
      <c r="F1104" s="2">
        <f>'Moving Avg'!D1104</f>
        <v>5.9</v>
      </c>
      <c r="G1104" s="2">
        <f>'Moving Avg'!F1104</f>
        <v>5.9275000000000029</v>
      </c>
      <c r="H1104" s="2">
        <f>'Moving Avg'!G1104</f>
        <v>6.1443999999999974</v>
      </c>
      <c r="I1104" s="2">
        <f>'Moving Avg'!H1104</f>
        <v>6.6367000000000109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25</v>
      </c>
      <c r="N1104" s="8">
        <f t="shared" si="171"/>
        <v>100</v>
      </c>
      <c r="O1104" s="8">
        <f t="shared" si="172"/>
        <v>0</v>
      </c>
      <c r="P1104" s="8">
        <f t="shared" si="173"/>
        <v>33</v>
      </c>
      <c r="Q1104" s="9">
        <f t="shared" si="174"/>
        <v>48.7</v>
      </c>
      <c r="R1104" s="9">
        <f t="shared" si="175"/>
        <v>33.25</v>
      </c>
      <c r="S1104" s="9">
        <f t="shared" si="176"/>
        <v>33.6</v>
      </c>
      <c r="T1104" s="9">
        <f t="shared" si="177"/>
        <v>39.5</v>
      </c>
      <c r="U1104" s="8">
        <f t="shared" si="178"/>
        <v>38.516666666666673</v>
      </c>
      <c r="V1104" s="8">
        <f t="shared" si="179"/>
        <v>38.762500000000003</v>
      </c>
    </row>
    <row r="1105" spans="1:22" ht="13.5" x14ac:dyDescent="0.25">
      <c r="A1105" s="3">
        <f>RSI!A1105</f>
        <v>43615</v>
      </c>
      <c r="B1105" s="2">
        <f>RSI!B1105</f>
        <v>5.9</v>
      </c>
      <c r="C1105" s="2">
        <f>RSI!I1105</f>
        <v>37.842429485515993</v>
      </c>
      <c r="D1105" s="2">
        <f>MACD!E1105</f>
        <v>-2.0721971427951402E-2</v>
      </c>
      <c r="E1105" s="2">
        <f>MACD!F1105</f>
        <v>1.5470062688031753E-2</v>
      </c>
      <c r="F1105" s="2">
        <f>'Moving Avg'!D1105</f>
        <v>5.9</v>
      </c>
      <c r="G1105" s="2">
        <f>'Moving Avg'!F1105</f>
        <v>5.9105000000000025</v>
      </c>
      <c r="H1105" s="2">
        <f>'Moving Avg'!G1105</f>
        <v>6.1343999999999967</v>
      </c>
      <c r="I1105" s="2">
        <f>'Moving Avg'!H1105</f>
        <v>6.6315500000000096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25</v>
      </c>
      <c r="N1105" s="8">
        <f t="shared" si="171"/>
        <v>100</v>
      </c>
      <c r="O1105" s="8">
        <f t="shared" si="172"/>
        <v>0</v>
      </c>
      <c r="P1105" s="8">
        <f t="shared" si="173"/>
        <v>33</v>
      </c>
      <c r="Q1105" s="9">
        <f t="shared" si="174"/>
        <v>48.7</v>
      </c>
      <c r="R1105" s="9">
        <f t="shared" si="175"/>
        <v>33.25</v>
      </c>
      <c r="S1105" s="9">
        <f t="shared" si="176"/>
        <v>33.6</v>
      </c>
      <c r="T1105" s="9">
        <f t="shared" si="177"/>
        <v>39.5</v>
      </c>
      <c r="U1105" s="8">
        <f t="shared" si="178"/>
        <v>38.516666666666673</v>
      </c>
      <c r="V1105" s="8">
        <f t="shared" si="179"/>
        <v>38.762500000000003</v>
      </c>
    </row>
    <row r="1106" spans="1:22" ht="13.5" x14ac:dyDescent="0.25">
      <c r="A1106" s="3">
        <f>RSI!A1106</f>
        <v>43616</v>
      </c>
      <c r="B1106" s="2">
        <f>RSI!B1106</f>
        <v>5.9</v>
      </c>
      <c r="C1106" s="2">
        <f>RSI!I1106</f>
        <v>37.842429485515993</v>
      </c>
      <c r="D1106" s="2">
        <f>MACD!E1106</f>
        <v>-2.8271219376208911E-2</v>
      </c>
      <c r="E1106" s="2">
        <f>MACD!F1106</f>
        <v>6.7218062751836201E-3</v>
      </c>
      <c r="F1106" s="2">
        <f>'Moving Avg'!D1106</f>
        <v>5.9</v>
      </c>
      <c r="G1106" s="2">
        <f>'Moving Avg'!F1106</f>
        <v>5.9005000000000027</v>
      </c>
      <c r="H1106" s="2">
        <f>'Moving Avg'!G1106</f>
        <v>6.124399999999997</v>
      </c>
      <c r="I1106" s="2">
        <f>'Moving Avg'!H1106</f>
        <v>6.6264000000000101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25</v>
      </c>
      <c r="N1106" s="8">
        <f t="shared" si="171"/>
        <v>100</v>
      </c>
      <c r="O1106" s="8">
        <f t="shared" si="172"/>
        <v>0</v>
      </c>
      <c r="P1106" s="8">
        <f t="shared" si="173"/>
        <v>33</v>
      </c>
      <c r="Q1106" s="9">
        <f t="shared" si="174"/>
        <v>48.7</v>
      </c>
      <c r="R1106" s="9">
        <f t="shared" si="175"/>
        <v>33.25</v>
      </c>
      <c r="S1106" s="9">
        <f t="shared" si="176"/>
        <v>33.6</v>
      </c>
      <c r="T1106" s="9">
        <f t="shared" si="177"/>
        <v>39.5</v>
      </c>
      <c r="U1106" s="8">
        <f t="shared" si="178"/>
        <v>38.516666666666673</v>
      </c>
      <c r="V1106" s="8">
        <f t="shared" si="179"/>
        <v>38.762500000000003</v>
      </c>
    </row>
    <row r="1107" spans="1:22" ht="13.5" x14ac:dyDescent="0.25">
      <c r="A1107" s="3">
        <f>RSI!A1107</f>
        <v>43619</v>
      </c>
      <c r="B1107" s="2">
        <f>RSI!B1107</f>
        <v>5.9</v>
      </c>
      <c r="C1107" s="2">
        <f>RSI!I1107</f>
        <v>37.842429485515993</v>
      </c>
      <c r="D1107" s="2">
        <f>MACD!E1107</f>
        <v>-2.9590188915427085E-2</v>
      </c>
      <c r="E1107" s="2">
        <f>MACD!F1107</f>
        <v>-5.4059276293852085E-4</v>
      </c>
      <c r="F1107" s="2">
        <f>'Moving Avg'!D1107</f>
        <v>5.9</v>
      </c>
      <c r="G1107" s="2">
        <f>'Moving Avg'!F1107</f>
        <v>5.8995000000000024</v>
      </c>
      <c r="H1107" s="2">
        <f>'Moving Avg'!G1107</f>
        <v>6.1143999999999972</v>
      </c>
      <c r="I1107" s="2">
        <f>'Moving Avg'!H1107</f>
        <v>6.6213000000000104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25</v>
      </c>
      <c r="N1107" s="8">
        <f t="shared" si="171"/>
        <v>100</v>
      </c>
      <c r="O1107" s="8">
        <f t="shared" si="172"/>
        <v>0</v>
      </c>
      <c r="P1107" s="8">
        <f t="shared" si="173"/>
        <v>33</v>
      </c>
      <c r="Q1107" s="9">
        <f t="shared" si="174"/>
        <v>48.7</v>
      </c>
      <c r="R1107" s="9">
        <f t="shared" si="175"/>
        <v>33.25</v>
      </c>
      <c r="S1107" s="9">
        <f t="shared" si="176"/>
        <v>33.6</v>
      </c>
      <c r="T1107" s="9">
        <f t="shared" si="177"/>
        <v>39.5</v>
      </c>
      <c r="U1107" s="8">
        <f t="shared" si="178"/>
        <v>38.516666666666673</v>
      </c>
      <c r="V1107" s="8">
        <f t="shared" si="179"/>
        <v>38.762500000000003</v>
      </c>
    </row>
    <row r="1108" spans="1:22" ht="13.5" x14ac:dyDescent="0.25">
      <c r="A1108" s="3">
        <f>RSI!A1108</f>
        <v>43623</v>
      </c>
      <c r="B1108" s="2">
        <f>RSI!B1108</f>
        <v>5.9</v>
      </c>
      <c r="C1108" s="2">
        <f>RSI!I1108</f>
        <v>37.842429485515993</v>
      </c>
      <c r="D1108" s="2">
        <f>MACD!E1108</f>
        <v>-3.0286359478457037E-2</v>
      </c>
      <c r="E1108" s="2">
        <f>MACD!F1108</f>
        <v>-6.4897461060422247E-3</v>
      </c>
      <c r="F1108" s="2">
        <f>'Moving Avg'!D1108</f>
        <v>5.9</v>
      </c>
      <c r="G1108" s="2">
        <f>'Moving Avg'!F1108</f>
        <v>5.898500000000003</v>
      </c>
      <c r="H1108" s="2">
        <f>'Moving Avg'!G1108</f>
        <v>6.1043999999999974</v>
      </c>
      <c r="I1108" s="2">
        <f>'Moving Avg'!H1108</f>
        <v>6.6162000000000099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25</v>
      </c>
      <c r="N1108" s="8">
        <f t="shared" si="171"/>
        <v>100</v>
      </c>
      <c r="O1108" s="8">
        <f t="shared" si="172"/>
        <v>0</v>
      </c>
      <c r="P1108" s="8">
        <f t="shared" si="173"/>
        <v>33</v>
      </c>
      <c r="Q1108" s="9">
        <f t="shared" si="174"/>
        <v>48.7</v>
      </c>
      <c r="R1108" s="9">
        <f t="shared" si="175"/>
        <v>33.25</v>
      </c>
      <c r="S1108" s="9">
        <f t="shared" si="176"/>
        <v>33.6</v>
      </c>
      <c r="T1108" s="9">
        <f t="shared" si="177"/>
        <v>39.5</v>
      </c>
      <c r="U1108" s="8">
        <f t="shared" si="178"/>
        <v>38.516666666666673</v>
      </c>
      <c r="V1108" s="8">
        <f t="shared" si="179"/>
        <v>38.762500000000003</v>
      </c>
    </row>
    <row r="1109" spans="1:22" ht="13.5" x14ac:dyDescent="0.25">
      <c r="A1109" s="3">
        <f>RSI!A1109</f>
        <v>43626</v>
      </c>
      <c r="B1109" s="2">
        <f>RSI!B1109</f>
        <v>6</v>
      </c>
      <c r="C1109" s="2">
        <f>RSI!I1109</f>
        <v>54.580026961866572</v>
      </c>
      <c r="D1109" s="2">
        <f>MACD!E1109</f>
        <v>-3.789405596540707E-2</v>
      </c>
      <c r="E1109" s="2">
        <f>MACD!F1109</f>
        <v>-1.2770608077915194E-2</v>
      </c>
      <c r="F1109" s="2">
        <f>'Moving Avg'!D1109</f>
        <v>5.92</v>
      </c>
      <c r="G1109" s="2">
        <f>'Moving Avg'!F1109</f>
        <v>5.903500000000002</v>
      </c>
      <c r="H1109" s="2">
        <f>'Moving Avg'!G1109</f>
        <v>6.0963999999999974</v>
      </c>
      <c r="I1109" s="2">
        <f>'Moving Avg'!H1109</f>
        <v>6.611600000000009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25</v>
      </c>
      <c r="N1109" s="8">
        <f t="shared" si="171"/>
        <v>100</v>
      </c>
      <c r="O1109" s="8">
        <f t="shared" si="172"/>
        <v>0</v>
      </c>
      <c r="P1109" s="8">
        <f t="shared" si="173"/>
        <v>83.5</v>
      </c>
      <c r="Q1109" s="9">
        <f t="shared" si="174"/>
        <v>56.274999999999999</v>
      </c>
      <c r="R1109" s="9">
        <f t="shared" si="175"/>
        <v>45.875</v>
      </c>
      <c r="S1109" s="9">
        <f t="shared" si="176"/>
        <v>56.325000000000003</v>
      </c>
      <c r="T1109" s="9">
        <f t="shared" si="177"/>
        <v>52.125</v>
      </c>
      <c r="U1109" s="8">
        <f t="shared" si="178"/>
        <v>52.82500000000001</v>
      </c>
      <c r="V1109" s="8">
        <f t="shared" si="179"/>
        <v>52.650000000000006</v>
      </c>
    </row>
    <row r="1110" spans="1:22" ht="13.5" x14ac:dyDescent="0.25">
      <c r="A1110" s="3">
        <f>RSI!A1110</f>
        <v>43627</v>
      </c>
      <c r="B1110" s="2">
        <f>RSI!B1110</f>
        <v>6.18</v>
      </c>
      <c r="C1110" s="2">
        <f>RSI!I1110</f>
        <v>70.157369692587167</v>
      </c>
      <c r="D1110" s="2">
        <f>MACD!E1110</f>
        <v>-5.789559531027777E-2</v>
      </c>
      <c r="E1110" s="2">
        <f>MACD!F1110</f>
        <v>-2.1795605524387709E-2</v>
      </c>
      <c r="F1110" s="2">
        <f>'Moving Avg'!D1110</f>
        <v>5.9760000000000009</v>
      </c>
      <c r="G1110" s="2">
        <f>'Moving Avg'!F1110</f>
        <v>5.9175000000000013</v>
      </c>
      <c r="H1110" s="2">
        <f>'Moving Avg'!G1110</f>
        <v>6.0919999999999979</v>
      </c>
      <c r="I1110" s="2">
        <f>'Moving Avg'!H1110</f>
        <v>6.6081000000000083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  <c r="M1110" s="8">
        <f t="shared" si="170"/>
        <v>0</v>
      </c>
      <c r="N1110" s="8">
        <f t="shared" si="171"/>
        <v>100</v>
      </c>
      <c r="O1110" s="8">
        <f t="shared" si="172"/>
        <v>0</v>
      </c>
      <c r="P1110" s="8">
        <f t="shared" si="173"/>
        <v>100</v>
      </c>
      <c r="Q1110" s="9">
        <f t="shared" si="174"/>
        <v>50</v>
      </c>
      <c r="R1110" s="9">
        <f t="shared" si="175"/>
        <v>45</v>
      </c>
      <c r="S1110" s="9">
        <f t="shared" si="176"/>
        <v>60</v>
      </c>
      <c r="T1110" s="9">
        <f t="shared" si="177"/>
        <v>50</v>
      </c>
      <c r="U1110" s="8">
        <f t="shared" si="178"/>
        <v>51.666666666666664</v>
      </c>
      <c r="V1110" s="8">
        <f t="shared" si="179"/>
        <v>51.25</v>
      </c>
    </row>
    <row r="1111" spans="1:22" ht="13.5" x14ac:dyDescent="0.25">
      <c r="A1111" s="3">
        <f>RSI!A1111</f>
        <v>43628</v>
      </c>
      <c r="B1111" s="2">
        <f>RSI!B1111</f>
        <v>6.54</v>
      </c>
      <c r="C1111" s="2">
        <f>RSI!I1111</f>
        <v>82.836123404564617</v>
      </c>
      <c r="D1111" s="2">
        <f>MACD!E1111</f>
        <v>-0.10276408801283754</v>
      </c>
      <c r="E1111" s="2">
        <f>MACD!F1111</f>
        <v>-3.7989302022077676E-2</v>
      </c>
      <c r="F1111" s="2">
        <f>'Moving Avg'!D1111</f>
        <v>6.1040000000000001</v>
      </c>
      <c r="G1111" s="2">
        <f>'Moving Avg'!F1111</f>
        <v>5.9495000000000022</v>
      </c>
      <c r="H1111" s="2">
        <f>'Moving Avg'!G1111</f>
        <v>6.0947999999999993</v>
      </c>
      <c r="I1111" s="2">
        <f>'Moving Avg'!H1111</f>
        <v>6.6063000000000081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  <c r="M1111" s="8">
        <f t="shared" si="170"/>
        <v>0</v>
      </c>
      <c r="N1111" s="8">
        <f t="shared" si="171"/>
        <v>100</v>
      </c>
      <c r="O1111" s="8">
        <f t="shared" si="172"/>
        <v>0</v>
      </c>
      <c r="P1111" s="8">
        <f t="shared" si="173"/>
        <v>100</v>
      </c>
      <c r="Q1111" s="9">
        <f t="shared" si="174"/>
        <v>50</v>
      </c>
      <c r="R1111" s="9">
        <f t="shared" si="175"/>
        <v>45</v>
      </c>
      <c r="S1111" s="9">
        <f t="shared" si="176"/>
        <v>60</v>
      </c>
      <c r="T1111" s="9">
        <f t="shared" si="177"/>
        <v>50</v>
      </c>
      <c r="U1111" s="8">
        <f t="shared" si="178"/>
        <v>51.666666666666664</v>
      </c>
      <c r="V1111" s="8">
        <f t="shared" si="179"/>
        <v>51.25</v>
      </c>
    </row>
    <row r="1112" spans="1:22" ht="13.5" x14ac:dyDescent="0.25">
      <c r="A1112" s="3">
        <f>RSI!A1112</f>
        <v>43629</v>
      </c>
      <c r="B1112" s="2">
        <f>RSI!B1112</f>
        <v>6.54</v>
      </c>
      <c r="C1112" s="2">
        <f>RSI!I1112</f>
        <v>82.836123404564617</v>
      </c>
      <c r="D1112" s="2">
        <f>MACD!E1112</f>
        <v>-0.14403981206170435</v>
      </c>
      <c r="E1112" s="2">
        <f>MACD!F1112</f>
        <v>-5.9199404030003011E-2</v>
      </c>
      <c r="F1112" s="2">
        <f>'Moving Avg'!D1112</f>
        <v>6.2319999999999993</v>
      </c>
      <c r="G1112" s="2">
        <f>'Moving Avg'!F1112</f>
        <v>5.9770000000000021</v>
      </c>
      <c r="H1112" s="2">
        <f>'Moving Avg'!G1112</f>
        <v>6.0978000000000012</v>
      </c>
      <c r="I1112" s="2">
        <f>'Moving Avg'!H1112</f>
        <v>6.6043500000000073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  <c r="M1112" s="8">
        <f t="shared" si="170"/>
        <v>0</v>
      </c>
      <c r="N1112" s="8">
        <f t="shared" si="171"/>
        <v>100</v>
      </c>
      <c r="O1112" s="8">
        <f t="shared" si="172"/>
        <v>0</v>
      </c>
      <c r="P1112" s="8">
        <f t="shared" si="173"/>
        <v>100</v>
      </c>
      <c r="Q1112" s="9">
        <f t="shared" si="174"/>
        <v>50</v>
      </c>
      <c r="R1112" s="9">
        <f t="shared" si="175"/>
        <v>45</v>
      </c>
      <c r="S1112" s="9">
        <f t="shared" si="176"/>
        <v>60</v>
      </c>
      <c r="T1112" s="9">
        <f t="shared" si="177"/>
        <v>50</v>
      </c>
      <c r="U1112" s="8">
        <f t="shared" si="178"/>
        <v>51.666666666666664</v>
      </c>
      <c r="V1112" s="8">
        <f t="shared" si="179"/>
        <v>51.25</v>
      </c>
    </row>
    <row r="1113" spans="1:22" ht="13.5" x14ac:dyDescent="0.25">
      <c r="A1113" s="3">
        <f>RSI!A1113</f>
        <v>43630</v>
      </c>
      <c r="B1113" s="2">
        <f>RSI!B1113</f>
        <v>6.73</v>
      </c>
      <c r="C1113" s="2">
        <f>RSI!I1113</f>
        <v>86.378436165508901</v>
      </c>
      <c r="D1113" s="2">
        <f>MACD!E1113</f>
        <v>-0.19610438432720834</v>
      </c>
      <c r="E1113" s="2">
        <f>MACD!F1113</f>
        <v>-8.6580400089444093E-2</v>
      </c>
      <c r="F1113" s="2">
        <f>'Moving Avg'!D1113</f>
        <v>6.3979999999999997</v>
      </c>
      <c r="G1113" s="2">
        <f>'Moving Avg'!F1113</f>
        <v>6.0210000000000017</v>
      </c>
      <c r="H1113" s="2">
        <f>'Moving Avg'!G1113</f>
        <v>6.1046000000000014</v>
      </c>
      <c r="I1113" s="2">
        <f>'Moving Avg'!H1113</f>
        <v>6.6039500000000064</v>
      </c>
      <c r="J1113" s="6" t="str">
        <f>OBV!F1113</f>
        <v>BULLISH</v>
      </c>
      <c r="K1113" s="6" t="str">
        <f>OBV!G1113</f>
        <v>STRONG</v>
      </c>
      <c r="L1113" s="6" t="str">
        <f>OBV!H1113</f>
        <v>CONFIRMED BULLISH</v>
      </c>
      <c r="M1113" s="8">
        <f t="shared" si="170"/>
        <v>0</v>
      </c>
      <c r="N1113" s="8">
        <f t="shared" si="171"/>
        <v>100</v>
      </c>
      <c r="O1113" s="8">
        <f t="shared" si="172"/>
        <v>0</v>
      </c>
      <c r="P1113" s="8">
        <f t="shared" si="173"/>
        <v>100</v>
      </c>
      <c r="Q1113" s="9">
        <f t="shared" si="174"/>
        <v>50</v>
      </c>
      <c r="R1113" s="9">
        <f t="shared" si="175"/>
        <v>45</v>
      </c>
      <c r="S1113" s="9">
        <f t="shared" si="176"/>
        <v>60</v>
      </c>
      <c r="T1113" s="9">
        <f t="shared" si="177"/>
        <v>50</v>
      </c>
      <c r="U1113" s="8">
        <f t="shared" si="178"/>
        <v>51.666666666666664</v>
      </c>
      <c r="V1113" s="8">
        <f t="shared" si="179"/>
        <v>51.25</v>
      </c>
    </row>
    <row r="1114" spans="1:22" ht="13.5" x14ac:dyDescent="0.25">
      <c r="A1114" s="3">
        <f>RSI!A1114</f>
        <v>43633</v>
      </c>
      <c r="B1114" s="2">
        <f>RSI!B1114</f>
        <v>6.73</v>
      </c>
      <c r="C1114" s="2">
        <f>RSI!I1114</f>
        <v>86.378436165508916</v>
      </c>
      <c r="D1114" s="2">
        <f>MACD!E1114</f>
        <v>-0.2441195975343442</v>
      </c>
      <c r="E1114" s="2">
        <f>MACD!F1114</f>
        <v>-0.11808823957842413</v>
      </c>
      <c r="F1114" s="2">
        <f>'Moving Avg'!D1114</f>
        <v>6.5439999999999996</v>
      </c>
      <c r="G1114" s="2">
        <f>'Moving Avg'!F1114</f>
        <v>6.0625000000000018</v>
      </c>
      <c r="H1114" s="2">
        <f>'Moving Avg'!G1114</f>
        <v>6.1114000000000024</v>
      </c>
      <c r="I1114" s="2">
        <f>'Moving Avg'!H1114</f>
        <v>6.6031000000000066</v>
      </c>
      <c r="J1114" s="6" t="str">
        <f>OBV!F1114</f>
        <v>BULLISH</v>
      </c>
      <c r="K1114" s="6" t="str">
        <f>OBV!G1114</f>
        <v>STRONG</v>
      </c>
      <c r="L1114" s="6" t="str">
        <f>OBV!H1114</f>
        <v>CONFIRMED BULLISH</v>
      </c>
      <c r="M1114" s="8">
        <f t="shared" si="170"/>
        <v>0</v>
      </c>
      <c r="N1114" s="8">
        <f t="shared" si="171"/>
        <v>100</v>
      </c>
      <c r="O1114" s="8">
        <f t="shared" si="172"/>
        <v>0</v>
      </c>
      <c r="P1114" s="8">
        <f t="shared" si="173"/>
        <v>100</v>
      </c>
      <c r="Q1114" s="9">
        <f t="shared" si="174"/>
        <v>50</v>
      </c>
      <c r="R1114" s="9">
        <f t="shared" si="175"/>
        <v>45</v>
      </c>
      <c r="S1114" s="9">
        <f t="shared" si="176"/>
        <v>60</v>
      </c>
      <c r="T1114" s="9">
        <f t="shared" si="177"/>
        <v>50</v>
      </c>
      <c r="U1114" s="8">
        <f t="shared" si="178"/>
        <v>51.666666666666664</v>
      </c>
      <c r="V1114" s="8">
        <f t="shared" si="179"/>
        <v>51.25</v>
      </c>
    </row>
    <row r="1115" spans="1:22" ht="13.5" x14ac:dyDescent="0.25">
      <c r="A1115" s="3">
        <f>RSI!A1115</f>
        <v>43634</v>
      </c>
      <c r="B1115" s="2">
        <f>RSI!B1115</f>
        <v>6.73</v>
      </c>
      <c r="C1115" s="2">
        <f>RSI!I1115</f>
        <v>86.378436165508916</v>
      </c>
      <c r="D1115" s="2">
        <f>MACD!E1115</f>
        <v>-0.28841505406376022</v>
      </c>
      <c r="E1115" s="2">
        <f>MACD!F1115</f>
        <v>-0.15215360247549134</v>
      </c>
      <c r="F1115" s="2">
        <f>'Moving Avg'!D1115</f>
        <v>6.6540000000000008</v>
      </c>
      <c r="G1115" s="2">
        <f>'Moving Avg'!F1115</f>
        <v>6.1060000000000008</v>
      </c>
      <c r="H1115" s="2">
        <f>'Moving Avg'!G1115</f>
        <v>6.1182000000000043</v>
      </c>
      <c r="I1115" s="2">
        <f>'Moving Avg'!H1115</f>
        <v>6.6025000000000054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  <c r="M1115" s="8">
        <f t="shared" si="170"/>
        <v>0</v>
      </c>
      <c r="N1115" s="8">
        <f t="shared" si="171"/>
        <v>100</v>
      </c>
      <c r="O1115" s="8">
        <f t="shared" si="172"/>
        <v>50</v>
      </c>
      <c r="P1115" s="8">
        <f t="shared" si="173"/>
        <v>83.5</v>
      </c>
      <c r="Q1115" s="9">
        <f t="shared" si="174"/>
        <v>55.024999999999999</v>
      </c>
      <c r="R1115" s="9">
        <f t="shared" si="175"/>
        <v>58.375</v>
      </c>
      <c r="S1115" s="9">
        <f t="shared" si="176"/>
        <v>65.075000000000003</v>
      </c>
      <c r="T1115" s="9">
        <f t="shared" si="177"/>
        <v>58.375</v>
      </c>
      <c r="U1115" s="8">
        <f t="shared" si="178"/>
        <v>59.491666666666674</v>
      </c>
      <c r="V1115" s="8">
        <f t="shared" si="179"/>
        <v>59.212500000000006</v>
      </c>
    </row>
    <row r="1116" spans="1:22" ht="13.5" x14ac:dyDescent="0.25">
      <c r="A1116" s="3">
        <f>RSI!A1116</f>
        <v>43635</v>
      </c>
      <c r="B1116" s="2">
        <f>RSI!B1116</f>
        <v>6.73</v>
      </c>
      <c r="C1116" s="2">
        <f>RSI!I1116</f>
        <v>86.378436165508916</v>
      </c>
      <c r="D1116" s="2">
        <f>MACD!E1116</f>
        <v>-0.32929137978835943</v>
      </c>
      <c r="E1116" s="2">
        <f>MACD!F1116</f>
        <v>-0.18758115793806496</v>
      </c>
      <c r="F1116" s="2">
        <f>'Moving Avg'!D1116</f>
        <v>6.6920000000000002</v>
      </c>
      <c r="G1116" s="2">
        <f>'Moving Avg'!F1116</f>
        <v>6.1490000000000009</v>
      </c>
      <c r="H1116" s="2">
        <f>'Moving Avg'!G1116</f>
        <v>6.1250000000000036</v>
      </c>
      <c r="I1116" s="2">
        <f>'Moving Avg'!H1116</f>
        <v>6.6021500000000053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0"/>
        <v>0</v>
      </c>
      <c r="N1116" s="8">
        <f t="shared" si="171"/>
        <v>100</v>
      </c>
      <c r="O1116" s="8">
        <f t="shared" si="172"/>
        <v>50</v>
      </c>
      <c r="P1116" s="8">
        <f t="shared" si="173"/>
        <v>83.5</v>
      </c>
      <c r="Q1116" s="9">
        <f t="shared" si="174"/>
        <v>55.024999999999999</v>
      </c>
      <c r="R1116" s="9">
        <f t="shared" si="175"/>
        <v>58.375</v>
      </c>
      <c r="S1116" s="9">
        <f t="shared" si="176"/>
        <v>65.075000000000003</v>
      </c>
      <c r="T1116" s="9">
        <f t="shared" si="177"/>
        <v>58.375</v>
      </c>
      <c r="U1116" s="8">
        <f t="shared" si="178"/>
        <v>59.491666666666674</v>
      </c>
      <c r="V1116" s="8">
        <f t="shared" si="179"/>
        <v>59.212500000000006</v>
      </c>
    </row>
    <row r="1117" spans="1:22" ht="13.5" x14ac:dyDescent="0.25">
      <c r="A1117" s="3">
        <f>RSI!A1117</f>
        <v>43636</v>
      </c>
      <c r="B1117" s="2">
        <f>RSI!B1117</f>
        <v>6.7</v>
      </c>
      <c r="C1117" s="2">
        <f>RSI!I1117</f>
        <v>82.751389026866946</v>
      </c>
      <c r="D1117" s="2">
        <f>MACD!E1117</f>
        <v>-0.36480085003084195</v>
      </c>
      <c r="E1117" s="2">
        <f>MACD!F1117</f>
        <v>-0.22302509635662038</v>
      </c>
      <c r="F1117" s="2">
        <f>'Moving Avg'!D1117</f>
        <v>6.7240000000000011</v>
      </c>
      <c r="G1117" s="2">
        <f>'Moving Avg'!F1117</f>
        <v>6.1890000000000009</v>
      </c>
      <c r="H1117" s="2">
        <f>'Moving Avg'!G1117</f>
        <v>6.1312000000000033</v>
      </c>
      <c r="I1117" s="2">
        <f>'Moving Avg'!H1117</f>
        <v>6.6012500000000047</v>
      </c>
      <c r="J1117" s="6" t="str">
        <f>OBV!F1117</f>
        <v>BEARISH</v>
      </c>
      <c r="K1117" s="6" t="str">
        <f>OBV!G1117</f>
        <v>NEUTRAL</v>
      </c>
      <c r="L1117" s="6" t="str">
        <f>OBV!H1117</f>
        <v>BEARISH DIVERGENCE</v>
      </c>
      <c r="M1117" s="8">
        <f t="shared" si="170"/>
        <v>0</v>
      </c>
      <c r="N1117" s="8">
        <f t="shared" si="171"/>
        <v>100</v>
      </c>
      <c r="O1117" s="8">
        <f t="shared" si="172"/>
        <v>50</v>
      </c>
      <c r="P1117" s="8">
        <f t="shared" si="173"/>
        <v>16.5</v>
      </c>
      <c r="Q1117" s="9">
        <f t="shared" si="174"/>
        <v>44.975000000000001</v>
      </c>
      <c r="R1117" s="9">
        <f t="shared" si="175"/>
        <v>41.625</v>
      </c>
      <c r="S1117" s="9">
        <f t="shared" si="176"/>
        <v>34.924999999999997</v>
      </c>
      <c r="T1117" s="9">
        <f t="shared" si="177"/>
        <v>41.625</v>
      </c>
      <c r="U1117" s="8">
        <f t="shared" si="178"/>
        <v>40.508333333333333</v>
      </c>
      <c r="V1117" s="8">
        <f t="shared" si="179"/>
        <v>40.787499999999994</v>
      </c>
    </row>
    <row r="1118" spans="1:22" ht="13.5" x14ac:dyDescent="0.25">
      <c r="A1118" s="3">
        <f>RSI!A1118</f>
        <v>43637</v>
      </c>
      <c r="B1118" s="2">
        <f>RSI!B1118</f>
        <v>6.7</v>
      </c>
      <c r="C1118" s="2">
        <f>RSI!I1118</f>
        <v>82.751389026866946</v>
      </c>
      <c r="D1118" s="2">
        <f>MACD!E1118</f>
        <v>-0.39758119452246365</v>
      </c>
      <c r="E1118" s="2">
        <f>MACD!F1118</f>
        <v>-0.25793631598978906</v>
      </c>
      <c r="F1118" s="2">
        <f>'Moving Avg'!D1118</f>
        <v>6.7180000000000009</v>
      </c>
      <c r="G1118" s="2">
        <f>'Moving Avg'!F1118</f>
        <v>6.2290000000000019</v>
      </c>
      <c r="H1118" s="2">
        <f>'Moving Avg'!G1118</f>
        <v>6.1374000000000031</v>
      </c>
      <c r="I1118" s="2">
        <f>'Moving Avg'!H1118</f>
        <v>6.6003500000000042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0</v>
      </c>
      <c r="N1118" s="8">
        <f t="shared" si="171"/>
        <v>100</v>
      </c>
      <c r="O1118" s="8">
        <f t="shared" si="172"/>
        <v>50</v>
      </c>
      <c r="P1118" s="8">
        <f t="shared" si="173"/>
        <v>16.5</v>
      </c>
      <c r="Q1118" s="9">
        <f t="shared" si="174"/>
        <v>44.975000000000001</v>
      </c>
      <c r="R1118" s="9">
        <f t="shared" si="175"/>
        <v>41.625</v>
      </c>
      <c r="S1118" s="9">
        <f t="shared" si="176"/>
        <v>34.924999999999997</v>
      </c>
      <c r="T1118" s="9">
        <f t="shared" si="177"/>
        <v>41.625</v>
      </c>
      <c r="U1118" s="8">
        <f t="shared" si="178"/>
        <v>40.508333333333333</v>
      </c>
      <c r="V1118" s="8">
        <f t="shared" si="179"/>
        <v>40.787499999999994</v>
      </c>
    </row>
    <row r="1119" spans="1:22" ht="13.5" x14ac:dyDescent="0.25">
      <c r="A1119" s="3">
        <f>RSI!A1119</f>
        <v>43640</v>
      </c>
      <c r="B1119" s="2">
        <f>RSI!B1119</f>
        <v>6.3</v>
      </c>
      <c r="C1119" s="2">
        <f>RSI!I1119</f>
        <v>50.173162337470529</v>
      </c>
      <c r="D1119" s="2">
        <f>MACD!E1119</f>
        <v>-0.38283552488458916</v>
      </c>
      <c r="E1119" s="2">
        <f>MACD!F1119</f>
        <v>-0.28291615776874907</v>
      </c>
      <c r="F1119" s="2">
        <f>'Moving Avg'!D1119</f>
        <v>6.6319999999999997</v>
      </c>
      <c r="G1119" s="2">
        <f>'Moving Avg'!F1119</f>
        <v>6.2490000000000014</v>
      </c>
      <c r="H1119" s="2">
        <f>'Moving Avg'!G1119</f>
        <v>6.1356000000000028</v>
      </c>
      <c r="I1119" s="2">
        <f>'Moving Avg'!H1119</f>
        <v>6.5974500000000038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100</v>
      </c>
      <c r="O1119" s="8">
        <f t="shared" si="172"/>
        <v>50</v>
      </c>
      <c r="P1119" s="8">
        <f t="shared" si="173"/>
        <v>16.5</v>
      </c>
      <c r="Q1119" s="9">
        <f t="shared" si="174"/>
        <v>53.725000000000001</v>
      </c>
      <c r="R1119" s="9">
        <f t="shared" si="175"/>
        <v>46.625</v>
      </c>
      <c r="S1119" s="9">
        <f t="shared" si="176"/>
        <v>38.674999999999997</v>
      </c>
      <c r="T1119" s="9">
        <f t="shared" si="177"/>
        <v>47.875</v>
      </c>
      <c r="U1119" s="8">
        <f t="shared" si="178"/>
        <v>46.341666666666661</v>
      </c>
      <c r="V1119" s="8">
        <f t="shared" si="179"/>
        <v>46.724999999999994</v>
      </c>
    </row>
    <row r="1120" spans="1:22" ht="13.5" x14ac:dyDescent="0.25">
      <c r="A1120" s="3">
        <f>RSI!A1120</f>
        <v>43641</v>
      </c>
      <c r="B1120" s="2">
        <f>RSI!B1120</f>
        <v>6.3</v>
      </c>
      <c r="C1120" s="2">
        <f>RSI!I1120</f>
        <v>50.173162337470529</v>
      </c>
      <c r="D1120" s="2">
        <f>MACD!E1120</f>
        <v>-0.34264634753429402</v>
      </c>
      <c r="E1120" s="2">
        <f>MACD!F1120</f>
        <v>-0.29486219572185807</v>
      </c>
      <c r="F1120" s="2">
        <f>'Moving Avg'!D1120</f>
        <v>6.5459999999999994</v>
      </c>
      <c r="G1120" s="2">
        <f>'Moving Avg'!F1120</f>
        <v>6.269000000000001</v>
      </c>
      <c r="H1120" s="2">
        <f>'Moving Avg'!G1120</f>
        <v>6.1338000000000026</v>
      </c>
      <c r="I1120" s="2">
        <f>'Moving Avg'!H1120</f>
        <v>6.5945500000000026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  <c r="M1120" s="8">
        <f t="shared" si="170"/>
        <v>25</v>
      </c>
      <c r="N1120" s="8">
        <f t="shared" si="171"/>
        <v>100</v>
      </c>
      <c r="O1120" s="8">
        <f t="shared" si="172"/>
        <v>0</v>
      </c>
      <c r="P1120" s="8">
        <f t="shared" si="173"/>
        <v>16.5</v>
      </c>
      <c r="Q1120" s="9">
        <f t="shared" si="174"/>
        <v>46.225000000000001</v>
      </c>
      <c r="R1120" s="9">
        <f t="shared" si="175"/>
        <v>29.125</v>
      </c>
      <c r="S1120" s="9">
        <f t="shared" si="176"/>
        <v>26.175000000000001</v>
      </c>
      <c r="T1120" s="9">
        <f t="shared" si="177"/>
        <v>35.375</v>
      </c>
      <c r="U1120" s="8">
        <f t="shared" si="178"/>
        <v>33.841666666666661</v>
      </c>
      <c r="V1120" s="8">
        <f t="shared" si="179"/>
        <v>34.224999999999994</v>
      </c>
    </row>
    <row r="1121" spans="1:22" ht="13.5" x14ac:dyDescent="0.25">
      <c r="A1121" s="3">
        <f>RSI!A1121</f>
        <v>43642</v>
      </c>
      <c r="B1121" s="2">
        <f>RSI!B1121</f>
        <v>6.67</v>
      </c>
      <c r="C1121" s="2">
        <f>RSI!I1121</f>
        <v>64.968430551237148</v>
      </c>
      <c r="D1121" s="2">
        <f>MACD!E1121</f>
        <v>-0.28064461203153535</v>
      </c>
      <c r="E1121" s="2">
        <f>MACD!F1121</f>
        <v>-0.29201867898379352</v>
      </c>
      <c r="F1121" s="2">
        <f>'Moving Avg'!D1121</f>
        <v>6.5340000000000007</v>
      </c>
      <c r="G1121" s="2">
        <f>'Moving Avg'!F1121</f>
        <v>6.307500000000001</v>
      </c>
      <c r="H1121" s="2">
        <f>'Moving Avg'!G1121</f>
        <v>6.1394000000000029</v>
      </c>
      <c r="I1121" s="2">
        <f>'Moving Avg'!H1121</f>
        <v>6.5935000000000032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0"/>
        <v>25</v>
      </c>
      <c r="N1121" s="8">
        <f t="shared" si="171"/>
        <v>0</v>
      </c>
      <c r="O1121" s="8">
        <f t="shared" si="172"/>
        <v>0</v>
      </c>
      <c r="P1121" s="8">
        <f t="shared" si="173"/>
        <v>16.5</v>
      </c>
      <c r="Q1121" s="9">
        <f t="shared" si="174"/>
        <v>11.225</v>
      </c>
      <c r="R1121" s="9">
        <f t="shared" si="175"/>
        <v>9.125</v>
      </c>
      <c r="S1121" s="9">
        <f t="shared" si="176"/>
        <v>11.175000000000001</v>
      </c>
      <c r="T1121" s="9">
        <f t="shared" si="177"/>
        <v>10.375</v>
      </c>
      <c r="U1121" s="8">
        <f t="shared" si="178"/>
        <v>10.508333333333335</v>
      </c>
      <c r="V1121" s="8">
        <f t="shared" si="179"/>
        <v>10.475000000000001</v>
      </c>
    </row>
    <row r="1122" spans="1:22" ht="13.5" x14ac:dyDescent="0.25">
      <c r="A1122" s="3">
        <f>RSI!A1122</f>
        <v>43643</v>
      </c>
      <c r="B1122" s="2">
        <f>RSI!B1122</f>
        <v>6.67</v>
      </c>
      <c r="C1122" s="2">
        <f>RSI!I1122</f>
        <v>64.968430551237148</v>
      </c>
      <c r="D1122" s="2">
        <f>MACD!E1122</f>
        <v>-0.2303510060161944</v>
      </c>
      <c r="E1122" s="2">
        <f>MACD!F1122</f>
        <v>-0.2796851443902737</v>
      </c>
      <c r="F1122" s="2">
        <f>'Moving Avg'!D1122</f>
        <v>6.5280000000000005</v>
      </c>
      <c r="G1122" s="2">
        <f>'Moving Avg'!F1122</f>
        <v>6.346000000000001</v>
      </c>
      <c r="H1122" s="2">
        <f>'Moving Avg'!G1122</f>
        <v>6.1460000000000026</v>
      </c>
      <c r="I1122" s="2">
        <f>'Moving Avg'!H1122</f>
        <v>6.5927000000000051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0</v>
      </c>
      <c r="O1122" s="8">
        <f t="shared" si="172"/>
        <v>0</v>
      </c>
      <c r="P1122" s="8">
        <f t="shared" si="173"/>
        <v>16.5</v>
      </c>
      <c r="Q1122" s="9">
        <f t="shared" si="174"/>
        <v>11.225</v>
      </c>
      <c r="R1122" s="9">
        <f t="shared" si="175"/>
        <v>9.125</v>
      </c>
      <c r="S1122" s="9">
        <f t="shared" si="176"/>
        <v>11.175000000000001</v>
      </c>
      <c r="T1122" s="9">
        <f t="shared" si="177"/>
        <v>10.375</v>
      </c>
      <c r="U1122" s="8">
        <f t="shared" si="178"/>
        <v>10.508333333333335</v>
      </c>
      <c r="V1122" s="8">
        <f t="shared" si="179"/>
        <v>10.475000000000001</v>
      </c>
    </row>
    <row r="1123" spans="1:22" ht="13.5" x14ac:dyDescent="0.25">
      <c r="A1123" s="3">
        <f>RSI!A1123</f>
        <v>43644</v>
      </c>
      <c r="B1123" s="2">
        <f>RSI!B1123</f>
        <v>6.67</v>
      </c>
      <c r="C1123" s="2">
        <f>RSI!I1123</f>
        <v>64.968430551237134</v>
      </c>
      <c r="D1123" s="2">
        <f>MACD!E1123</f>
        <v>-0.16057281320057104</v>
      </c>
      <c r="E1123" s="2">
        <f>MACD!F1123</f>
        <v>-0.25586267815233316</v>
      </c>
      <c r="F1123" s="2">
        <f>'Moving Avg'!D1123</f>
        <v>6.5220000000000002</v>
      </c>
      <c r="G1123" s="2">
        <f>'Moving Avg'!F1123</f>
        <v>6.384500000000001</v>
      </c>
      <c r="H1123" s="2">
        <f>'Moving Avg'!G1123</f>
        <v>6.1526000000000023</v>
      </c>
      <c r="I1123" s="2">
        <f>'Moving Avg'!H1123</f>
        <v>6.5919000000000061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16.5</v>
      </c>
      <c r="Q1123" s="9">
        <f t="shared" si="174"/>
        <v>11.225</v>
      </c>
      <c r="R1123" s="9">
        <f t="shared" si="175"/>
        <v>9.125</v>
      </c>
      <c r="S1123" s="9">
        <f t="shared" si="176"/>
        <v>11.175000000000001</v>
      </c>
      <c r="T1123" s="9">
        <f t="shared" si="177"/>
        <v>10.375</v>
      </c>
      <c r="U1123" s="8">
        <f t="shared" si="178"/>
        <v>10.508333333333335</v>
      </c>
      <c r="V1123" s="8">
        <f t="shared" si="179"/>
        <v>10.475000000000001</v>
      </c>
    </row>
    <row r="1124" spans="1:22" ht="13.5" x14ac:dyDescent="0.25">
      <c r="A1124" s="3">
        <f>RSI!A1124</f>
        <v>43647</v>
      </c>
      <c r="B1124" s="2">
        <f>RSI!B1124</f>
        <v>6.78</v>
      </c>
      <c r="C1124" s="2">
        <f>RSI!I1124</f>
        <v>68.447321109845859</v>
      </c>
      <c r="D1124" s="2">
        <f>MACD!E1124</f>
        <v>-0.11153778677009019</v>
      </c>
      <c r="E1124" s="2">
        <f>MACD!F1124</f>
        <v>-0.22699769987588458</v>
      </c>
      <c r="F1124" s="2">
        <f>'Moving Avg'!D1124</f>
        <v>6.6180000000000003</v>
      </c>
      <c r="G1124" s="2">
        <f>'Moving Avg'!F1124</f>
        <v>6.4285000000000014</v>
      </c>
      <c r="H1124" s="2">
        <f>'Moving Avg'!G1124</f>
        <v>6.1614000000000013</v>
      </c>
      <c r="I1124" s="2">
        <f>'Moving Avg'!H1124</f>
        <v>6.590800000000006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  <c r="M1124" s="8">
        <f t="shared" si="170"/>
        <v>25</v>
      </c>
      <c r="N1124" s="8">
        <f t="shared" si="171"/>
        <v>0</v>
      </c>
      <c r="O1124" s="8">
        <f t="shared" si="172"/>
        <v>50</v>
      </c>
      <c r="P1124" s="8">
        <f t="shared" si="173"/>
        <v>83.5</v>
      </c>
      <c r="Q1124" s="9">
        <f t="shared" si="174"/>
        <v>28.774999999999999</v>
      </c>
      <c r="R1124" s="9">
        <f t="shared" si="175"/>
        <v>43.375</v>
      </c>
      <c r="S1124" s="9">
        <f t="shared" si="176"/>
        <v>53.825000000000003</v>
      </c>
      <c r="T1124" s="9">
        <f t="shared" si="177"/>
        <v>39.625</v>
      </c>
      <c r="U1124" s="8">
        <f t="shared" si="178"/>
        <v>41.991666666666667</v>
      </c>
      <c r="V1124" s="8">
        <f t="shared" si="179"/>
        <v>41.400000000000006</v>
      </c>
    </row>
    <row r="1125" spans="1:22" ht="13.5" x14ac:dyDescent="0.25">
      <c r="A1125" s="3">
        <f>RSI!A1125</f>
        <v>43648</v>
      </c>
      <c r="B1125" s="2">
        <f>RSI!B1125</f>
        <v>6.78</v>
      </c>
      <c r="C1125" s="2">
        <f>RSI!I1125</f>
        <v>68.447321109845859</v>
      </c>
      <c r="D1125" s="2">
        <f>MACD!E1125</f>
        <v>-7.2418745700396414E-2</v>
      </c>
      <c r="E1125" s="2">
        <f>MACD!F1125</f>
        <v>-0.19608190904078696</v>
      </c>
      <c r="F1125" s="2">
        <f>'Moving Avg'!D1125</f>
        <v>6.7140000000000004</v>
      </c>
      <c r="G1125" s="2">
        <f>'Moving Avg'!F1125</f>
        <v>6.472500000000001</v>
      </c>
      <c r="H1125" s="2">
        <f>'Moving Avg'!G1125</f>
        <v>6.1758000000000006</v>
      </c>
      <c r="I1125" s="2">
        <f>'Moving Avg'!H1125</f>
        <v>6.5897000000000059</v>
      </c>
      <c r="J1125" s="6" t="str">
        <f>OBV!F1125</f>
        <v>BULLISH</v>
      </c>
      <c r="K1125" s="6" t="str">
        <f>OBV!G1125</f>
        <v>NEUTRAL</v>
      </c>
      <c r="L1125" s="6" t="str">
        <f>OBV!H1125</f>
        <v>CONFIRMED BULLISH</v>
      </c>
      <c r="M1125" s="8">
        <f t="shared" si="170"/>
        <v>25</v>
      </c>
      <c r="N1125" s="8">
        <f t="shared" si="171"/>
        <v>0</v>
      </c>
      <c r="O1125" s="8">
        <f t="shared" si="172"/>
        <v>50</v>
      </c>
      <c r="P1125" s="8">
        <f t="shared" si="173"/>
        <v>83.5</v>
      </c>
      <c r="Q1125" s="9">
        <f t="shared" si="174"/>
        <v>28.774999999999999</v>
      </c>
      <c r="R1125" s="9">
        <f t="shared" si="175"/>
        <v>43.375</v>
      </c>
      <c r="S1125" s="9">
        <f t="shared" si="176"/>
        <v>53.825000000000003</v>
      </c>
      <c r="T1125" s="9">
        <f t="shared" si="177"/>
        <v>39.625</v>
      </c>
      <c r="U1125" s="8">
        <f t="shared" si="178"/>
        <v>41.991666666666667</v>
      </c>
      <c r="V1125" s="8">
        <f t="shared" si="179"/>
        <v>41.400000000000006</v>
      </c>
    </row>
    <row r="1126" spans="1:22" ht="13.5" x14ac:dyDescent="0.25">
      <c r="A1126" s="3">
        <f>RSI!A1126</f>
        <v>43649</v>
      </c>
      <c r="B1126" s="2">
        <f>RSI!B1126</f>
        <v>6.78</v>
      </c>
      <c r="C1126" s="2">
        <f>RSI!I1126</f>
        <v>68.447321109845859</v>
      </c>
      <c r="D1126" s="2">
        <f>MACD!E1126</f>
        <v>-4.1514440068010749E-2</v>
      </c>
      <c r="E1126" s="2">
        <f>MACD!F1126</f>
        <v>-0.16516841524623174</v>
      </c>
      <c r="F1126" s="2">
        <f>'Moving Avg'!D1126</f>
        <v>6.7359999999999998</v>
      </c>
      <c r="G1126" s="2">
        <f>'Moving Avg'!F1126</f>
        <v>6.5165000000000006</v>
      </c>
      <c r="H1126" s="2">
        <f>'Moving Avg'!G1126</f>
        <v>6.1904000000000003</v>
      </c>
      <c r="I1126" s="2">
        <f>'Moving Avg'!H1126</f>
        <v>6.5886500000000048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  <c r="M1126" s="8">
        <f t="shared" si="170"/>
        <v>25</v>
      </c>
      <c r="N1126" s="8">
        <f t="shared" si="171"/>
        <v>0</v>
      </c>
      <c r="O1126" s="8">
        <f t="shared" si="172"/>
        <v>50</v>
      </c>
      <c r="P1126" s="8">
        <f t="shared" si="173"/>
        <v>83.5</v>
      </c>
      <c r="Q1126" s="9">
        <f t="shared" si="174"/>
        <v>28.774999999999999</v>
      </c>
      <c r="R1126" s="9">
        <f t="shared" si="175"/>
        <v>43.375</v>
      </c>
      <c r="S1126" s="9">
        <f t="shared" si="176"/>
        <v>53.825000000000003</v>
      </c>
      <c r="T1126" s="9">
        <f t="shared" si="177"/>
        <v>39.625</v>
      </c>
      <c r="U1126" s="8">
        <f t="shared" si="178"/>
        <v>41.991666666666667</v>
      </c>
      <c r="V1126" s="8">
        <f t="shared" si="179"/>
        <v>41.400000000000006</v>
      </c>
    </row>
    <row r="1127" spans="1:22" ht="13.5" x14ac:dyDescent="0.25">
      <c r="A1127" s="3">
        <f>RSI!A1127</f>
        <v>43650</v>
      </c>
      <c r="B1127" s="2">
        <f>RSI!B1127</f>
        <v>6.78</v>
      </c>
      <c r="C1127" s="2">
        <f>RSI!I1127</f>
        <v>68.447321109845859</v>
      </c>
      <c r="D1127" s="2">
        <f>MACD!E1127</f>
        <v>-2.2013751152973882E-2</v>
      </c>
      <c r="E1127" s="2">
        <f>MACD!F1127</f>
        <v>-0.13653748242758018</v>
      </c>
      <c r="F1127" s="2">
        <f>'Moving Avg'!D1127</f>
        <v>6.758</v>
      </c>
      <c r="G1127" s="2">
        <f>'Moving Avg'!F1127</f>
        <v>6.5605000000000002</v>
      </c>
      <c r="H1127" s="2">
        <f>'Moving Avg'!G1127</f>
        <v>6.2049999999999992</v>
      </c>
      <c r="I1127" s="2">
        <f>'Moving Avg'!H1127</f>
        <v>6.5876000000000046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0"/>
        <v>25</v>
      </c>
      <c r="N1127" s="8">
        <f t="shared" si="171"/>
        <v>0</v>
      </c>
      <c r="O1127" s="8">
        <f t="shared" si="172"/>
        <v>50</v>
      </c>
      <c r="P1127" s="8">
        <f t="shared" si="173"/>
        <v>83.5</v>
      </c>
      <c r="Q1127" s="9">
        <f t="shared" si="174"/>
        <v>28.774999999999999</v>
      </c>
      <c r="R1127" s="9">
        <f t="shared" si="175"/>
        <v>43.375</v>
      </c>
      <c r="S1127" s="9">
        <f t="shared" si="176"/>
        <v>53.825000000000003</v>
      </c>
      <c r="T1127" s="9">
        <f t="shared" si="177"/>
        <v>39.625</v>
      </c>
      <c r="U1127" s="8">
        <f t="shared" si="178"/>
        <v>41.991666666666667</v>
      </c>
      <c r="V1127" s="8">
        <f t="shared" si="179"/>
        <v>41.400000000000006</v>
      </c>
    </row>
    <row r="1128" spans="1:22" ht="13.5" x14ac:dyDescent="0.25">
      <c r="A1128" s="3">
        <f>RSI!A1128</f>
        <v>43651</v>
      </c>
      <c r="B1128" s="2">
        <f>RSI!B1128</f>
        <v>6.78</v>
      </c>
      <c r="C1128" s="2">
        <f>RSI!I1128</f>
        <v>68.447321109845859</v>
      </c>
      <c r="D1128" s="2">
        <f>MACD!E1128</f>
        <v>-7.3962455796205973E-3</v>
      </c>
      <c r="E1128" s="2">
        <f>MACD!F1128</f>
        <v>-0.11070923505798827</v>
      </c>
      <c r="F1128" s="2">
        <f>'Moving Avg'!D1128</f>
        <v>6.7799999999999994</v>
      </c>
      <c r="G1128" s="2">
        <f>'Moving Avg'!F1128</f>
        <v>6.6044999999999998</v>
      </c>
      <c r="H1128" s="2">
        <f>'Moving Avg'!G1128</f>
        <v>6.2205999999999984</v>
      </c>
      <c r="I1128" s="2">
        <f>'Moving Avg'!H1128</f>
        <v>6.5865500000000035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  <c r="M1128" s="8">
        <f t="shared" si="170"/>
        <v>25</v>
      </c>
      <c r="N1128" s="8">
        <f t="shared" si="171"/>
        <v>0</v>
      </c>
      <c r="O1128" s="8">
        <f t="shared" si="172"/>
        <v>50</v>
      </c>
      <c r="P1128" s="8">
        <f t="shared" si="173"/>
        <v>83.5</v>
      </c>
      <c r="Q1128" s="9">
        <f t="shared" si="174"/>
        <v>28.774999999999999</v>
      </c>
      <c r="R1128" s="9">
        <f t="shared" si="175"/>
        <v>43.375</v>
      </c>
      <c r="S1128" s="9">
        <f t="shared" si="176"/>
        <v>53.825000000000003</v>
      </c>
      <c r="T1128" s="9">
        <f t="shared" si="177"/>
        <v>39.625</v>
      </c>
      <c r="U1128" s="8">
        <f t="shared" si="178"/>
        <v>41.991666666666667</v>
      </c>
      <c r="V1128" s="8">
        <f t="shared" si="179"/>
        <v>41.400000000000006</v>
      </c>
    </row>
    <row r="1129" spans="1:22" ht="13.5" x14ac:dyDescent="0.25">
      <c r="A1129" s="3">
        <f>RSI!A1129</f>
        <v>43654</v>
      </c>
      <c r="B1129" s="2">
        <f>RSI!B1129</f>
        <v>6.69</v>
      </c>
      <c r="C1129" s="2">
        <f>RSI!I1129</f>
        <v>61.239766534341491</v>
      </c>
      <c r="D1129" s="2">
        <f>MACD!E1129</f>
        <v>-5.1642972032638568E-2</v>
      </c>
      <c r="E1129" s="2">
        <f>MACD!F1129</f>
        <v>-9.8895982452918335E-2</v>
      </c>
      <c r="F1129" s="2">
        <f>'Moving Avg'!D1129</f>
        <v>6.7620000000000005</v>
      </c>
      <c r="G1129" s="2">
        <f>'Moving Avg'!F1129</f>
        <v>6.6390000000000011</v>
      </c>
      <c r="H1129" s="2">
        <f>'Moving Avg'!G1129</f>
        <v>6.2313999999999989</v>
      </c>
      <c r="I1129" s="2">
        <f>'Moving Avg'!H1129</f>
        <v>6.5851000000000033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0</v>
      </c>
      <c r="O1129" s="8">
        <f t="shared" si="172"/>
        <v>50</v>
      </c>
      <c r="P1129" s="8">
        <f t="shared" si="173"/>
        <v>16.5</v>
      </c>
      <c r="Q1129" s="9">
        <f t="shared" si="174"/>
        <v>18.725000000000001</v>
      </c>
      <c r="R1129" s="9">
        <f t="shared" si="175"/>
        <v>26.625</v>
      </c>
      <c r="S1129" s="9">
        <f t="shared" si="176"/>
        <v>23.675000000000001</v>
      </c>
      <c r="T1129" s="9">
        <f t="shared" si="177"/>
        <v>22.875</v>
      </c>
      <c r="U1129" s="8">
        <f t="shared" si="178"/>
        <v>23.008333333333336</v>
      </c>
      <c r="V1129" s="8">
        <f t="shared" si="179"/>
        <v>22.975000000000001</v>
      </c>
    </row>
    <row r="1130" spans="1:22" ht="13.5" x14ac:dyDescent="0.25">
      <c r="A1130" s="3">
        <f>RSI!A1130</f>
        <v>43655</v>
      </c>
      <c r="B1130" s="2">
        <f>RSI!B1130</f>
        <v>6.69</v>
      </c>
      <c r="C1130" s="2">
        <f>RSI!I1130</f>
        <v>61.239766534341491</v>
      </c>
      <c r="D1130" s="2">
        <f>MACD!E1130</f>
        <v>-9.0165131253292508E-2</v>
      </c>
      <c r="E1130" s="2">
        <f>MACD!F1130</f>
        <v>-9.7149812212993181E-2</v>
      </c>
      <c r="F1130" s="2">
        <f>'Moving Avg'!D1130</f>
        <v>6.7439999999999998</v>
      </c>
      <c r="G1130" s="2">
        <f>'Moving Avg'!F1130</f>
        <v>6.6645000000000012</v>
      </c>
      <c r="H1130" s="2">
        <f>'Moving Avg'!G1130</f>
        <v>6.2423999999999982</v>
      </c>
      <c r="I1130" s="2">
        <f>'Moving Avg'!H1130</f>
        <v>6.5836500000000031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0</v>
      </c>
      <c r="O1130" s="8">
        <f t="shared" si="172"/>
        <v>50</v>
      </c>
      <c r="P1130" s="8">
        <f t="shared" si="173"/>
        <v>16.5</v>
      </c>
      <c r="Q1130" s="9">
        <f t="shared" si="174"/>
        <v>18.725000000000001</v>
      </c>
      <c r="R1130" s="9">
        <f t="shared" si="175"/>
        <v>26.625</v>
      </c>
      <c r="S1130" s="9">
        <f t="shared" si="176"/>
        <v>23.675000000000001</v>
      </c>
      <c r="T1130" s="9">
        <f t="shared" si="177"/>
        <v>22.875</v>
      </c>
      <c r="U1130" s="8">
        <f t="shared" si="178"/>
        <v>23.008333333333336</v>
      </c>
      <c r="V1130" s="8">
        <f t="shared" si="179"/>
        <v>22.975000000000001</v>
      </c>
    </row>
    <row r="1131" spans="1:22" ht="13.5" x14ac:dyDescent="0.25">
      <c r="A1131" s="3">
        <f>RSI!A1131</f>
        <v>43656</v>
      </c>
      <c r="B1131" s="2">
        <f>RSI!B1131</f>
        <v>6.65</v>
      </c>
      <c r="C1131" s="2">
        <f>RSI!I1131</f>
        <v>58.086962348373412</v>
      </c>
      <c r="D1131" s="2">
        <f>MACD!E1131</f>
        <v>-6.3877191824992074E-2</v>
      </c>
      <c r="E1131" s="2">
        <f>MACD!F1131</f>
        <v>-9.0495288135392968E-2</v>
      </c>
      <c r="F1131" s="2">
        <f>'Moving Avg'!D1131</f>
        <v>6.7180000000000009</v>
      </c>
      <c r="G1131" s="2">
        <f>'Moving Avg'!F1131</f>
        <v>6.67</v>
      </c>
      <c r="H1131" s="2">
        <f>'Moving Avg'!G1131</f>
        <v>6.2523999999999971</v>
      </c>
      <c r="I1131" s="2">
        <f>'Moving Avg'!H1131</f>
        <v>6.5820500000000042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0</v>
      </c>
      <c r="O1131" s="8">
        <f t="shared" si="172"/>
        <v>50</v>
      </c>
      <c r="P1131" s="8">
        <f t="shared" si="173"/>
        <v>16.5</v>
      </c>
      <c r="Q1131" s="9">
        <f t="shared" si="174"/>
        <v>18.725000000000001</v>
      </c>
      <c r="R1131" s="9">
        <f t="shared" si="175"/>
        <v>26.625</v>
      </c>
      <c r="S1131" s="9">
        <f t="shared" si="176"/>
        <v>23.675000000000001</v>
      </c>
      <c r="T1131" s="9">
        <f t="shared" si="177"/>
        <v>22.875</v>
      </c>
      <c r="U1131" s="8">
        <f t="shared" si="178"/>
        <v>23.008333333333336</v>
      </c>
      <c r="V1131" s="8">
        <f t="shared" si="179"/>
        <v>22.975000000000001</v>
      </c>
    </row>
    <row r="1132" spans="1:22" ht="13.5" x14ac:dyDescent="0.25">
      <c r="A1132" s="3">
        <f>RSI!A1132</f>
        <v>43657</v>
      </c>
      <c r="B1132" s="2">
        <f>RSI!B1132</f>
        <v>6.66</v>
      </c>
      <c r="C1132" s="2">
        <f>RSI!I1132</f>
        <v>58.659968087358621</v>
      </c>
      <c r="D1132" s="2">
        <f>MACD!E1132</f>
        <v>-4.3066103192277438E-2</v>
      </c>
      <c r="E1132" s="2">
        <f>MACD!F1132</f>
        <v>-8.100945114676987E-2</v>
      </c>
      <c r="F1132" s="2">
        <f>'Moving Avg'!D1132</f>
        <v>6.694</v>
      </c>
      <c r="G1132" s="2">
        <f>'Moving Avg'!F1132</f>
        <v>6.6760000000000002</v>
      </c>
      <c r="H1132" s="2">
        <f>'Moving Avg'!G1132</f>
        <v>6.2625999999999973</v>
      </c>
      <c r="I1132" s="2">
        <f>'Moving Avg'!H1132</f>
        <v>6.5806000000000049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25</v>
      </c>
      <c r="N1132" s="8">
        <f t="shared" si="171"/>
        <v>0</v>
      </c>
      <c r="O1132" s="8">
        <f t="shared" si="172"/>
        <v>50</v>
      </c>
      <c r="P1132" s="8">
        <f t="shared" si="173"/>
        <v>16.5</v>
      </c>
      <c r="Q1132" s="9">
        <f t="shared" si="174"/>
        <v>18.725000000000001</v>
      </c>
      <c r="R1132" s="9">
        <f t="shared" si="175"/>
        <v>26.625</v>
      </c>
      <c r="S1132" s="9">
        <f t="shared" si="176"/>
        <v>23.675000000000001</v>
      </c>
      <c r="T1132" s="9">
        <f t="shared" si="177"/>
        <v>22.875</v>
      </c>
      <c r="U1132" s="8">
        <f t="shared" si="178"/>
        <v>23.008333333333336</v>
      </c>
      <c r="V1132" s="8">
        <f t="shared" si="179"/>
        <v>22.975000000000001</v>
      </c>
    </row>
    <row r="1133" spans="1:22" ht="13.5" x14ac:dyDescent="0.25">
      <c r="A1133" s="3">
        <f>RSI!A1133</f>
        <v>43658</v>
      </c>
      <c r="B1133" s="2">
        <f>RSI!B1133</f>
        <v>6.66</v>
      </c>
      <c r="C1133" s="2">
        <f>RSI!I1133</f>
        <v>58.659968087358621</v>
      </c>
      <c r="D1133" s="2">
        <f>MACD!E1133</f>
        <v>-2.6156377304055844E-2</v>
      </c>
      <c r="E1133" s="2">
        <f>MACD!F1133</f>
        <v>-7.0038836378227068E-2</v>
      </c>
      <c r="F1133" s="2">
        <f>'Moving Avg'!D1133</f>
        <v>6.67</v>
      </c>
      <c r="G1133" s="2">
        <f>'Moving Avg'!F1133</f>
        <v>6.6725000000000012</v>
      </c>
      <c r="H1133" s="2">
        <f>'Moving Avg'!G1133</f>
        <v>6.2737999999999978</v>
      </c>
      <c r="I1133" s="2">
        <f>'Moving Avg'!H1133</f>
        <v>6.5791500000000065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0"/>
        <v>25</v>
      </c>
      <c r="N1133" s="8">
        <f t="shared" si="171"/>
        <v>0</v>
      </c>
      <c r="O1133" s="8">
        <f t="shared" si="172"/>
        <v>50</v>
      </c>
      <c r="P1133" s="8">
        <f t="shared" si="173"/>
        <v>16.5</v>
      </c>
      <c r="Q1133" s="9">
        <f t="shared" si="174"/>
        <v>18.725000000000001</v>
      </c>
      <c r="R1133" s="9">
        <f t="shared" si="175"/>
        <v>26.625</v>
      </c>
      <c r="S1133" s="9">
        <f t="shared" si="176"/>
        <v>23.675000000000001</v>
      </c>
      <c r="T1133" s="9">
        <f t="shared" si="177"/>
        <v>22.875</v>
      </c>
      <c r="U1133" s="8">
        <f t="shared" si="178"/>
        <v>23.008333333333336</v>
      </c>
      <c r="V1133" s="8">
        <f t="shared" si="179"/>
        <v>22.975000000000001</v>
      </c>
    </row>
    <row r="1134" spans="1:22" ht="13.5" x14ac:dyDescent="0.25">
      <c r="A1134" s="3">
        <f>RSI!A1134</f>
        <v>43661</v>
      </c>
      <c r="B1134" s="2">
        <f>RSI!B1134</f>
        <v>6.66</v>
      </c>
      <c r="C1134" s="2">
        <f>RSI!I1134</f>
        <v>58.659968087358621</v>
      </c>
      <c r="D1134" s="2">
        <f>MACD!E1134</f>
        <v>4.4270988454515603E-3</v>
      </c>
      <c r="E1134" s="2">
        <f>MACD!F1134</f>
        <v>-5.5145649333491344E-2</v>
      </c>
      <c r="F1134" s="2">
        <f>'Moving Avg'!D1134</f>
        <v>6.6639999999999997</v>
      </c>
      <c r="G1134" s="2">
        <f>'Moving Avg'!F1134</f>
        <v>6.6689999999999996</v>
      </c>
      <c r="H1134" s="2">
        <f>'Moving Avg'!G1134</f>
        <v>6.2849999999999993</v>
      </c>
      <c r="I1134" s="2">
        <f>'Moving Avg'!H1134</f>
        <v>6.5776500000000055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16.5</v>
      </c>
      <c r="Q1134" s="9">
        <f t="shared" si="174"/>
        <v>18.725000000000001</v>
      </c>
      <c r="R1134" s="9">
        <f t="shared" si="175"/>
        <v>26.625</v>
      </c>
      <c r="S1134" s="9">
        <f t="shared" si="176"/>
        <v>23.675000000000001</v>
      </c>
      <c r="T1134" s="9">
        <f t="shared" si="177"/>
        <v>22.875</v>
      </c>
      <c r="U1134" s="8">
        <f t="shared" si="178"/>
        <v>23.008333333333336</v>
      </c>
      <c r="V1134" s="8">
        <f t="shared" si="179"/>
        <v>22.975000000000001</v>
      </c>
    </row>
    <row r="1135" spans="1:22" ht="13.5" x14ac:dyDescent="0.25">
      <c r="A1135" s="3">
        <f>RSI!A1135</f>
        <v>43662</v>
      </c>
      <c r="B1135" s="2">
        <f>RSI!B1135</f>
        <v>6.63</v>
      </c>
      <c r="C1135" s="2">
        <f>RSI!I1135</f>
        <v>55.801514623595409</v>
      </c>
      <c r="D1135" s="2">
        <f>MACD!E1135</f>
        <v>3.1927804103949242E-2</v>
      </c>
      <c r="E1135" s="2">
        <f>MACD!F1135</f>
        <v>-3.7730958646003225E-2</v>
      </c>
      <c r="F1135" s="2">
        <f>'Moving Avg'!D1135</f>
        <v>6.6519999999999992</v>
      </c>
      <c r="G1135" s="2">
        <f>'Moving Avg'!F1135</f>
        <v>6.6639999999999997</v>
      </c>
      <c r="H1135" s="2">
        <f>'Moving Avg'!G1135</f>
        <v>6.2927999999999997</v>
      </c>
      <c r="I1135" s="2">
        <f>'Moving Avg'!H1135</f>
        <v>6.5760000000000058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16.5</v>
      </c>
      <c r="Q1135" s="9">
        <f t="shared" si="174"/>
        <v>18.725000000000001</v>
      </c>
      <c r="R1135" s="9">
        <f t="shared" si="175"/>
        <v>26.625</v>
      </c>
      <c r="S1135" s="9">
        <f t="shared" si="176"/>
        <v>23.675000000000001</v>
      </c>
      <c r="T1135" s="9">
        <f t="shared" si="177"/>
        <v>22.875</v>
      </c>
      <c r="U1135" s="8">
        <f t="shared" si="178"/>
        <v>23.008333333333336</v>
      </c>
      <c r="V1135" s="8">
        <f t="shared" si="179"/>
        <v>22.975000000000001</v>
      </c>
    </row>
    <row r="1136" spans="1:22" ht="13.5" x14ac:dyDescent="0.25">
      <c r="A1136" s="3">
        <f>RSI!A1136</f>
        <v>43663</v>
      </c>
      <c r="B1136" s="2">
        <f>RSI!B1136</f>
        <v>6.63</v>
      </c>
      <c r="C1136" s="2">
        <f>RSI!I1136</f>
        <v>55.801514623595409</v>
      </c>
      <c r="D1136" s="2">
        <f>MACD!E1136</f>
        <v>5.4819492792471003E-2</v>
      </c>
      <c r="E1136" s="2">
        <f>MACD!F1136</f>
        <v>-1.9220868358308378E-2</v>
      </c>
      <c r="F1136" s="2">
        <f>'Moving Avg'!D1136</f>
        <v>6.6480000000000006</v>
      </c>
      <c r="G1136" s="2">
        <f>'Moving Avg'!F1136</f>
        <v>6.6590000000000007</v>
      </c>
      <c r="H1136" s="2">
        <f>'Moving Avg'!G1136</f>
        <v>6.3033999999999999</v>
      </c>
      <c r="I1136" s="2">
        <f>'Moving Avg'!H1136</f>
        <v>6.5743500000000052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25</v>
      </c>
      <c r="N1136" s="8">
        <f t="shared" si="171"/>
        <v>0</v>
      </c>
      <c r="O1136" s="8">
        <f t="shared" si="172"/>
        <v>50</v>
      </c>
      <c r="P1136" s="8">
        <f t="shared" si="173"/>
        <v>16.5</v>
      </c>
      <c r="Q1136" s="9">
        <f t="shared" si="174"/>
        <v>18.725000000000001</v>
      </c>
      <c r="R1136" s="9">
        <f t="shared" si="175"/>
        <v>26.625</v>
      </c>
      <c r="S1136" s="9">
        <f t="shared" si="176"/>
        <v>23.675000000000001</v>
      </c>
      <c r="T1136" s="9">
        <f t="shared" si="177"/>
        <v>22.875</v>
      </c>
      <c r="U1136" s="8">
        <f t="shared" si="178"/>
        <v>23.008333333333336</v>
      </c>
      <c r="V1136" s="8">
        <f t="shared" si="179"/>
        <v>22.975000000000001</v>
      </c>
    </row>
    <row r="1137" spans="1:22" ht="13.5" x14ac:dyDescent="0.25">
      <c r="A1137" s="3">
        <f>RSI!A1137</f>
        <v>43664</v>
      </c>
      <c r="B1137" s="2">
        <f>RSI!B1137</f>
        <v>6.63</v>
      </c>
      <c r="C1137" s="2">
        <f>RSI!I1137</f>
        <v>55.801514623595409</v>
      </c>
      <c r="D1137" s="2">
        <f>MACD!E1137</f>
        <v>7.3839254667610099E-2</v>
      </c>
      <c r="E1137" s="2">
        <f>MACD!F1137</f>
        <v>-6.0884375312468195E-4</v>
      </c>
      <c r="F1137" s="2">
        <f>'Moving Avg'!D1137</f>
        <v>6.6420000000000003</v>
      </c>
      <c r="G1137" s="2">
        <f>'Moving Avg'!F1137</f>
        <v>6.6554999999999991</v>
      </c>
      <c r="H1137" s="2">
        <f>'Moving Avg'!G1137</f>
        <v>6.3175999999999997</v>
      </c>
      <c r="I1137" s="2">
        <f>'Moving Avg'!H1137</f>
        <v>6.5727500000000054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25</v>
      </c>
      <c r="N1137" s="8">
        <f t="shared" si="171"/>
        <v>0</v>
      </c>
      <c r="O1137" s="8">
        <f t="shared" si="172"/>
        <v>50</v>
      </c>
      <c r="P1137" s="8">
        <f t="shared" si="173"/>
        <v>16.5</v>
      </c>
      <c r="Q1137" s="9">
        <f t="shared" si="174"/>
        <v>18.725000000000001</v>
      </c>
      <c r="R1137" s="9">
        <f t="shared" si="175"/>
        <v>26.625</v>
      </c>
      <c r="S1137" s="9">
        <f t="shared" si="176"/>
        <v>23.675000000000001</v>
      </c>
      <c r="T1137" s="9">
        <f t="shared" si="177"/>
        <v>22.875</v>
      </c>
      <c r="U1137" s="8">
        <f t="shared" si="178"/>
        <v>23.008333333333336</v>
      </c>
      <c r="V1137" s="8">
        <f t="shared" si="179"/>
        <v>22.975000000000001</v>
      </c>
    </row>
    <row r="1138" spans="1:22" ht="13.5" x14ac:dyDescent="0.25">
      <c r="A1138" s="3">
        <f>RSI!A1138</f>
        <v>43665</v>
      </c>
      <c r="B1138" s="2">
        <f>RSI!B1138</f>
        <v>6.63</v>
      </c>
      <c r="C1138" s="2">
        <f>RSI!I1138</f>
        <v>55.801514623595395</v>
      </c>
      <c r="D1138" s="2">
        <f>MACD!E1138</f>
        <v>8.9608706225993373E-2</v>
      </c>
      <c r="E1138" s="2">
        <f>MACD!F1138</f>
        <v>1.7434666242698928E-2</v>
      </c>
      <c r="F1138" s="2">
        <f>'Moving Avg'!D1138</f>
        <v>6.6360000000000001</v>
      </c>
      <c r="G1138" s="2">
        <f>'Moving Avg'!F1138</f>
        <v>6.6519999999999992</v>
      </c>
      <c r="H1138" s="2">
        <f>'Moving Avg'!G1138</f>
        <v>6.3318000000000003</v>
      </c>
      <c r="I1138" s="2">
        <f>'Moving Avg'!H1138</f>
        <v>6.5711500000000065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25</v>
      </c>
      <c r="N1138" s="8">
        <f t="shared" si="171"/>
        <v>0</v>
      </c>
      <c r="O1138" s="8">
        <f t="shared" si="172"/>
        <v>50</v>
      </c>
      <c r="P1138" s="8">
        <f t="shared" si="173"/>
        <v>16.5</v>
      </c>
      <c r="Q1138" s="9">
        <f t="shared" si="174"/>
        <v>18.725000000000001</v>
      </c>
      <c r="R1138" s="9">
        <f t="shared" si="175"/>
        <v>26.625</v>
      </c>
      <c r="S1138" s="9">
        <f t="shared" si="176"/>
        <v>23.675000000000001</v>
      </c>
      <c r="T1138" s="9">
        <f t="shared" si="177"/>
        <v>22.875</v>
      </c>
      <c r="U1138" s="8">
        <f t="shared" si="178"/>
        <v>23.008333333333336</v>
      </c>
      <c r="V1138" s="8">
        <f t="shared" si="179"/>
        <v>22.975000000000001</v>
      </c>
    </row>
    <row r="1139" spans="1:22" ht="13.5" x14ac:dyDescent="0.25">
      <c r="A1139" s="3">
        <f>RSI!A1139</f>
        <v>43668</v>
      </c>
      <c r="B1139" s="2">
        <f>RSI!B1139</f>
        <v>6.63</v>
      </c>
      <c r="C1139" s="2">
        <f>RSI!I1139</f>
        <v>55.801514623595395</v>
      </c>
      <c r="D1139" s="2">
        <f>MACD!E1139</f>
        <v>8.8805755666596653E-2</v>
      </c>
      <c r="E1139" s="2">
        <f>MACD!F1139</f>
        <v>3.1708884127478472E-2</v>
      </c>
      <c r="F1139" s="2">
        <f>'Moving Avg'!D1139</f>
        <v>6.63</v>
      </c>
      <c r="G1139" s="2">
        <f>'Moving Avg'!F1139</f>
        <v>6.668499999999999</v>
      </c>
      <c r="H1139" s="2">
        <f>'Moving Avg'!G1139</f>
        <v>6.3464</v>
      </c>
      <c r="I1139" s="2">
        <f>'Moving Avg'!H1139</f>
        <v>6.5695500000000076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16.5</v>
      </c>
      <c r="Q1139" s="9">
        <f t="shared" si="174"/>
        <v>18.725000000000001</v>
      </c>
      <c r="R1139" s="9">
        <f t="shared" si="175"/>
        <v>26.625</v>
      </c>
      <c r="S1139" s="9">
        <f t="shared" si="176"/>
        <v>23.675000000000001</v>
      </c>
      <c r="T1139" s="9">
        <f t="shared" si="177"/>
        <v>22.875</v>
      </c>
      <c r="U1139" s="8">
        <f t="shared" si="178"/>
        <v>23.008333333333336</v>
      </c>
      <c r="V1139" s="8">
        <f t="shared" si="179"/>
        <v>22.975000000000001</v>
      </c>
    </row>
    <row r="1140" spans="1:22" ht="13.5" x14ac:dyDescent="0.25">
      <c r="A1140" s="3">
        <f>RSI!A1140</f>
        <v>43669</v>
      </c>
      <c r="B1140" s="2">
        <f>RSI!B1140</f>
        <v>6.63</v>
      </c>
      <c r="C1140" s="2">
        <f>RSI!I1140</f>
        <v>55.801514623595409</v>
      </c>
      <c r="D1140" s="2">
        <f>MACD!E1140</f>
        <v>8.7848392628131933E-2</v>
      </c>
      <c r="E1140" s="2">
        <f>MACD!F1140</f>
        <v>4.2936785827609167E-2</v>
      </c>
      <c r="F1140" s="2">
        <f>'Moving Avg'!D1140</f>
        <v>6.63</v>
      </c>
      <c r="G1140" s="2">
        <f>'Moving Avg'!F1140</f>
        <v>6.6849999999999996</v>
      </c>
      <c r="H1140" s="2">
        <f>'Moving Avg'!G1140</f>
        <v>6.3610000000000007</v>
      </c>
      <c r="I1140" s="2">
        <f>'Moving Avg'!H1140</f>
        <v>6.5679500000000086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33</v>
      </c>
      <c r="Q1140" s="9">
        <f t="shared" si="174"/>
        <v>21.2</v>
      </c>
      <c r="R1140" s="9">
        <f t="shared" si="175"/>
        <v>30.75</v>
      </c>
      <c r="S1140" s="9">
        <f t="shared" si="176"/>
        <v>31.1</v>
      </c>
      <c r="T1140" s="9">
        <f t="shared" si="177"/>
        <v>27</v>
      </c>
      <c r="U1140" s="8">
        <f t="shared" si="178"/>
        <v>27.683333333333337</v>
      </c>
      <c r="V1140" s="8">
        <f t="shared" si="179"/>
        <v>27.512500000000003</v>
      </c>
    </row>
    <row r="1141" spans="1:22" ht="13.5" x14ac:dyDescent="0.25">
      <c r="A1141" s="3">
        <f>RSI!A1141</f>
        <v>43670</v>
      </c>
      <c r="B1141" s="2">
        <f>RSI!B1141</f>
        <v>6.63</v>
      </c>
      <c r="C1141" s="2">
        <f>RSI!I1141</f>
        <v>55.801514623595409</v>
      </c>
      <c r="D1141" s="2">
        <f>MACD!E1141</f>
        <v>8.0627115117904324E-2</v>
      </c>
      <c r="E1141" s="2">
        <f>MACD!F1141</f>
        <v>5.0474851685668204E-2</v>
      </c>
      <c r="F1141" s="2">
        <f>'Moving Avg'!D1141</f>
        <v>6.63</v>
      </c>
      <c r="G1141" s="2">
        <f>'Moving Avg'!F1141</f>
        <v>6.6829999999999981</v>
      </c>
      <c r="H1141" s="2">
        <f>'Moving Avg'!G1141</f>
        <v>6.3756000000000004</v>
      </c>
      <c r="I1141" s="2">
        <f>'Moving Avg'!H1141</f>
        <v>6.5664000000000087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33</v>
      </c>
      <c r="Q1141" s="9">
        <f t="shared" si="174"/>
        <v>21.2</v>
      </c>
      <c r="R1141" s="9">
        <f t="shared" si="175"/>
        <v>30.75</v>
      </c>
      <c r="S1141" s="9">
        <f t="shared" si="176"/>
        <v>31.1</v>
      </c>
      <c r="T1141" s="9">
        <f t="shared" si="177"/>
        <v>27</v>
      </c>
      <c r="U1141" s="8">
        <f t="shared" si="178"/>
        <v>27.683333333333337</v>
      </c>
      <c r="V1141" s="8">
        <f t="shared" si="179"/>
        <v>27.512500000000003</v>
      </c>
    </row>
    <row r="1142" spans="1:22" ht="13.5" x14ac:dyDescent="0.25">
      <c r="A1142" s="3">
        <f>RSI!A1142</f>
        <v>43672</v>
      </c>
      <c r="B1142" s="2">
        <f>RSI!B1142</f>
        <v>6.63</v>
      </c>
      <c r="C1142" s="2">
        <f>RSI!I1142</f>
        <v>55.801514623595395</v>
      </c>
      <c r="D1142" s="2">
        <f>MACD!E1142</f>
        <v>7.5816973306554125E-2</v>
      </c>
      <c r="E1142" s="2">
        <f>MACD!F1142</f>
        <v>5.5543276009845391E-2</v>
      </c>
      <c r="F1142" s="2">
        <f>'Moving Avg'!D1142</f>
        <v>6.63</v>
      </c>
      <c r="G1142" s="2">
        <f>'Moving Avg'!F1142</f>
        <v>6.6809999999999974</v>
      </c>
      <c r="H1142" s="2">
        <f>'Moving Avg'!G1142</f>
        <v>6.3884000000000007</v>
      </c>
      <c r="I1142" s="2">
        <f>'Moving Avg'!H1142</f>
        <v>6.5648500000000096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33</v>
      </c>
      <c r="Q1142" s="9">
        <f t="shared" si="174"/>
        <v>21.2</v>
      </c>
      <c r="R1142" s="9">
        <f t="shared" si="175"/>
        <v>30.75</v>
      </c>
      <c r="S1142" s="9">
        <f t="shared" si="176"/>
        <v>31.1</v>
      </c>
      <c r="T1142" s="9">
        <f t="shared" si="177"/>
        <v>27</v>
      </c>
      <c r="U1142" s="8">
        <f t="shared" si="178"/>
        <v>27.683333333333337</v>
      </c>
      <c r="V1142" s="8">
        <f t="shared" si="179"/>
        <v>27.512500000000003</v>
      </c>
    </row>
    <row r="1143" spans="1:22" ht="13.5" x14ac:dyDescent="0.25">
      <c r="A1143" s="3">
        <f>RSI!A1143</f>
        <v>43675</v>
      </c>
      <c r="B1143" s="2">
        <f>RSI!B1143</f>
        <v>6.63</v>
      </c>
      <c r="C1143" s="2">
        <f>RSI!I1143</f>
        <v>55.801514623595395</v>
      </c>
      <c r="D1143" s="2">
        <f>MACD!E1143</f>
        <v>7.1526212932343292E-2</v>
      </c>
      <c r="E1143" s="2">
        <f>MACD!F1143</f>
        <v>5.8739863394344977E-2</v>
      </c>
      <c r="F1143" s="2">
        <f>'Moving Avg'!D1143</f>
        <v>6.63</v>
      </c>
      <c r="G1143" s="2">
        <f>'Moving Avg'!F1143</f>
        <v>6.6789999999999976</v>
      </c>
      <c r="H1143" s="2">
        <f>'Moving Avg'!G1143</f>
        <v>6.403999999999999</v>
      </c>
      <c r="I1143" s="2">
        <f>'Moving Avg'!H1143</f>
        <v>6.5633000000000097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33</v>
      </c>
      <c r="Q1143" s="9">
        <f t="shared" si="174"/>
        <v>21.2</v>
      </c>
      <c r="R1143" s="9">
        <f t="shared" si="175"/>
        <v>30.75</v>
      </c>
      <c r="S1143" s="9">
        <f t="shared" si="176"/>
        <v>31.1</v>
      </c>
      <c r="T1143" s="9">
        <f t="shared" si="177"/>
        <v>27</v>
      </c>
      <c r="U1143" s="8">
        <f t="shared" si="178"/>
        <v>27.683333333333337</v>
      </c>
      <c r="V1143" s="8">
        <f t="shared" si="179"/>
        <v>27.512500000000003</v>
      </c>
    </row>
    <row r="1144" spans="1:22" ht="13.5" x14ac:dyDescent="0.25">
      <c r="A1144" s="3">
        <f>RSI!A1144</f>
        <v>43676</v>
      </c>
      <c r="B1144" s="2">
        <f>RSI!B1144</f>
        <v>6.63</v>
      </c>
      <c r="C1144" s="2">
        <f>RSI!I1144</f>
        <v>55.801514623595395</v>
      </c>
      <c r="D1144" s="2">
        <f>MACD!E1144</f>
        <v>6.7691272890641585E-2</v>
      </c>
      <c r="E1144" s="2">
        <f>MACD!F1144</f>
        <v>6.0530145293604301E-2</v>
      </c>
      <c r="F1144" s="2">
        <f>'Moving Avg'!D1144</f>
        <v>6.63</v>
      </c>
      <c r="G1144" s="2">
        <f>'Moving Avg'!F1144</f>
        <v>6.6714999999999973</v>
      </c>
      <c r="H1144" s="2">
        <f>'Moving Avg'!G1144</f>
        <v>6.4185999999999988</v>
      </c>
      <c r="I1144" s="2">
        <f>'Moving Avg'!H1144</f>
        <v>6.5617500000000097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33</v>
      </c>
      <c r="Q1144" s="9">
        <f t="shared" si="174"/>
        <v>21.2</v>
      </c>
      <c r="R1144" s="9">
        <f t="shared" si="175"/>
        <v>30.75</v>
      </c>
      <c r="S1144" s="9">
        <f t="shared" si="176"/>
        <v>31.1</v>
      </c>
      <c r="T1144" s="9">
        <f t="shared" si="177"/>
        <v>27</v>
      </c>
      <c r="U1144" s="8">
        <f t="shared" si="178"/>
        <v>27.683333333333337</v>
      </c>
      <c r="V1144" s="8">
        <f t="shared" si="179"/>
        <v>27.512500000000003</v>
      </c>
    </row>
    <row r="1145" spans="1:22" ht="13.5" x14ac:dyDescent="0.25">
      <c r="A1145" s="3">
        <f>RSI!A1145</f>
        <v>43677</v>
      </c>
      <c r="B1145" s="2">
        <f>RSI!B1145</f>
        <v>6.61</v>
      </c>
      <c r="C1145" s="2">
        <f>RSI!I1145</f>
        <v>52.240665448572329</v>
      </c>
      <c r="D1145" s="2">
        <f>MACD!E1145</f>
        <v>6.1123256927590575E-2</v>
      </c>
      <c r="E1145" s="2">
        <f>MACD!F1145</f>
        <v>6.0648767620401556E-2</v>
      </c>
      <c r="F1145" s="2">
        <f>'Moving Avg'!D1145</f>
        <v>6.6260000000000003</v>
      </c>
      <c r="G1145" s="2">
        <f>'Moving Avg'!F1145</f>
        <v>6.6629999999999985</v>
      </c>
      <c r="H1145" s="2">
        <f>'Moving Avg'!G1145</f>
        <v>6.4335999999999993</v>
      </c>
      <c r="I1145" s="2">
        <f>'Moving Avg'!H1145</f>
        <v>6.5601000000000083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16.5</v>
      </c>
      <c r="Q1145" s="9">
        <f t="shared" si="174"/>
        <v>18.725000000000001</v>
      </c>
      <c r="R1145" s="9">
        <f t="shared" si="175"/>
        <v>26.625</v>
      </c>
      <c r="S1145" s="9">
        <f t="shared" si="176"/>
        <v>23.675000000000001</v>
      </c>
      <c r="T1145" s="9">
        <f t="shared" si="177"/>
        <v>22.875</v>
      </c>
      <c r="U1145" s="8">
        <f t="shared" si="178"/>
        <v>23.008333333333336</v>
      </c>
      <c r="V1145" s="8">
        <f t="shared" si="179"/>
        <v>22.975000000000001</v>
      </c>
    </row>
    <row r="1146" spans="1:22" ht="13.5" x14ac:dyDescent="0.25">
      <c r="A1146" s="3">
        <f>RSI!A1146</f>
        <v>43678</v>
      </c>
      <c r="B1146" s="2">
        <f>RSI!B1146</f>
        <v>6.6</v>
      </c>
      <c r="C1146" s="2">
        <f>RSI!I1146</f>
        <v>50.505267981489105</v>
      </c>
      <c r="D1146" s="2">
        <f>MACD!E1146</f>
        <v>5.6249475111211922E-2</v>
      </c>
      <c r="E1146" s="2">
        <f>MACD!F1146</f>
        <v>5.9768909118563633E-2</v>
      </c>
      <c r="F1146" s="2">
        <f>'Moving Avg'!D1146</f>
        <v>6.62</v>
      </c>
      <c r="G1146" s="2">
        <f>'Moving Avg'!F1146</f>
        <v>6.6539999999999981</v>
      </c>
      <c r="H1146" s="2">
        <f>'Moving Avg'!G1146</f>
        <v>6.448199999999999</v>
      </c>
      <c r="I1146" s="2">
        <f>'Moving Avg'!H1146</f>
        <v>6.558400000000006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45</v>
      </c>
      <c r="O1146" s="8">
        <f t="shared" si="172"/>
        <v>50</v>
      </c>
      <c r="P1146" s="8">
        <f t="shared" si="173"/>
        <v>16.5</v>
      </c>
      <c r="Q1146" s="9">
        <f t="shared" si="174"/>
        <v>34.475000000000001</v>
      </c>
      <c r="R1146" s="9">
        <f t="shared" si="175"/>
        <v>35.625</v>
      </c>
      <c r="S1146" s="9">
        <f t="shared" si="176"/>
        <v>30.425000000000001</v>
      </c>
      <c r="T1146" s="9">
        <f t="shared" si="177"/>
        <v>34.125</v>
      </c>
      <c r="U1146" s="8">
        <f t="shared" si="178"/>
        <v>33.508333333333333</v>
      </c>
      <c r="V1146" s="8">
        <f t="shared" si="179"/>
        <v>33.662499999999994</v>
      </c>
    </row>
    <row r="1147" spans="1:22" ht="13.5" x14ac:dyDescent="0.25">
      <c r="A1147" s="3">
        <f>RSI!A1147</f>
        <v>43679</v>
      </c>
      <c r="B1147" s="2">
        <f>RSI!B1147</f>
        <v>6.6</v>
      </c>
      <c r="C1147" s="2">
        <f>RSI!I1147</f>
        <v>50.505267981489105</v>
      </c>
      <c r="D1147" s="2">
        <f>MACD!E1147</f>
        <v>5.2131845766626661E-2</v>
      </c>
      <c r="E1147" s="2">
        <f>MACD!F1147</f>
        <v>5.8241496448176236E-2</v>
      </c>
      <c r="F1147" s="2">
        <f>'Moving Avg'!D1147</f>
        <v>6.6139999999999999</v>
      </c>
      <c r="G1147" s="2">
        <f>'Moving Avg'!F1147</f>
        <v>6.6449999999999978</v>
      </c>
      <c r="H1147" s="2">
        <f>'Moving Avg'!G1147</f>
        <v>6.4622000000000002</v>
      </c>
      <c r="I1147" s="2">
        <f>'Moving Avg'!H1147</f>
        <v>6.5567000000000037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25</v>
      </c>
      <c r="N1147" s="8">
        <f t="shared" si="171"/>
        <v>45</v>
      </c>
      <c r="O1147" s="8">
        <f t="shared" si="172"/>
        <v>50</v>
      </c>
      <c r="P1147" s="8">
        <f t="shared" si="173"/>
        <v>16.5</v>
      </c>
      <c r="Q1147" s="9">
        <f t="shared" si="174"/>
        <v>34.475000000000001</v>
      </c>
      <c r="R1147" s="9">
        <f t="shared" si="175"/>
        <v>35.625</v>
      </c>
      <c r="S1147" s="9">
        <f t="shared" si="176"/>
        <v>30.425000000000001</v>
      </c>
      <c r="T1147" s="9">
        <f t="shared" si="177"/>
        <v>34.125</v>
      </c>
      <c r="U1147" s="8">
        <f t="shared" si="178"/>
        <v>33.508333333333333</v>
      </c>
      <c r="V1147" s="8">
        <f t="shared" si="179"/>
        <v>33.662499999999994</v>
      </c>
    </row>
    <row r="1148" spans="1:22" ht="13.5" x14ac:dyDescent="0.25">
      <c r="A1148" s="3">
        <f>RSI!A1148</f>
        <v>43682</v>
      </c>
      <c r="B1148" s="2">
        <f>RSI!B1148</f>
        <v>6.6</v>
      </c>
      <c r="C1148" s="2">
        <f>RSI!I1148</f>
        <v>50.505267981489112</v>
      </c>
      <c r="D1148" s="2">
        <f>MACD!E1148</f>
        <v>4.8653568123243396E-2</v>
      </c>
      <c r="E1148" s="2">
        <f>MACD!F1148</f>
        <v>5.6323910783189671E-2</v>
      </c>
      <c r="F1148" s="2">
        <f>'Moving Avg'!D1148</f>
        <v>6.6079999999999997</v>
      </c>
      <c r="G1148" s="2">
        <f>'Moving Avg'!F1148</f>
        <v>6.6359999999999983</v>
      </c>
      <c r="H1148" s="2">
        <f>'Moving Avg'!G1148</f>
        <v>6.4762000000000013</v>
      </c>
      <c r="I1148" s="2">
        <f>'Moving Avg'!H1148</f>
        <v>6.5550000000000033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45</v>
      </c>
      <c r="O1148" s="8">
        <f t="shared" si="172"/>
        <v>50</v>
      </c>
      <c r="P1148" s="8">
        <f t="shared" si="173"/>
        <v>16.5</v>
      </c>
      <c r="Q1148" s="9">
        <f t="shared" si="174"/>
        <v>34.475000000000001</v>
      </c>
      <c r="R1148" s="9">
        <f t="shared" si="175"/>
        <v>35.625</v>
      </c>
      <c r="S1148" s="9">
        <f t="shared" si="176"/>
        <v>30.425000000000001</v>
      </c>
      <c r="T1148" s="9">
        <f t="shared" si="177"/>
        <v>34.125</v>
      </c>
      <c r="U1148" s="8">
        <f t="shared" si="178"/>
        <v>33.508333333333333</v>
      </c>
      <c r="V1148" s="8">
        <f t="shared" si="179"/>
        <v>33.662499999999994</v>
      </c>
    </row>
    <row r="1149" spans="1:22" ht="13.5" x14ac:dyDescent="0.25">
      <c r="A1149" s="3">
        <f>RSI!A1149</f>
        <v>43683</v>
      </c>
      <c r="B1149" s="2">
        <f>RSI!B1149</f>
        <v>6.6</v>
      </c>
      <c r="C1149" s="2">
        <f>RSI!I1149</f>
        <v>50.505267981489112</v>
      </c>
      <c r="D1149" s="2">
        <f>MACD!E1149</f>
        <v>4.5715845546538958E-2</v>
      </c>
      <c r="E1149" s="2">
        <f>MACD!F1149</f>
        <v>5.420229773585953E-2</v>
      </c>
      <c r="F1149" s="2">
        <f>'Moving Avg'!D1149</f>
        <v>6.6020000000000012</v>
      </c>
      <c r="G1149" s="2">
        <f>'Moving Avg'!F1149</f>
        <v>6.6314999999999982</v>
      </c>
      <c r="H1149" s="2">
        <f>'Moving Avg'!G1149</f>
        <v>6.4902000000000006</v>
      </c>
      <c r="I1149" s="2">
        <f>'Moving Avg'!H1149</f>
        <v>6.5533500000000027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0"/>
        <v>25</v>
      </c>
      <c r="N1149" s="8">
        <f t="shared" si="171"/>
        <v>45</v>
      </c>
      <c r="O1149" s="8">
        <f t="shared" si="172"/>
        <v>50</v>
      </c>
      <c r="P1149" s="8">
        <f t="shared" si="173"/>
        <v>16.5</v>
      </c>
      <c r="Q1149" s="9">
        <f t="shared" si="174"/>
        <v>34.475000000000001</v>
      </c>
      <c r="R1149" s="9">
        <f t="shared" si="175"/>
        <v>35.625</v>
      </c>
      <c r="S1149" s="9">
        <f t="shared" si="176"/>
        <v>30.425000000000001</v>
      </c>
      <c r="T1149" s="9">
        <f t="shared" si="177"/>
        <v>34.125</v>
      </c>
      <c r="U1149" s="8">
        <f t="shared" si="178"/>
        <v>33.508333333333333</v>
      </c>
      <c r="V1149" s="8">
        <f t="shared" si="179"/>
        <v>33.662499999999994</v>
      </c>
    </row>
    <row r="1150" spans="1:22" ht="13.5" x14ac:dyDescent="0.25">
      <c r="A1150" s="3">
        <f>RSI!A1150</f>
        <v>43684</v>
      </c>
      <c r="B1150" s="2">
        <f>RSI!B1150</f>
        <v>6.6</v>
      </c>
      <c r="C1150" s="2">
        <f>RSI!I1150</f>
        <v>50.505267981489126</v>
      </c>
      <c r="D1150" s="2">
        <f>MACD!E1150</f>
        <v>4.3235113094175937E-2</v>
      </c>
      <c r="E1150" s="2">
        <f>MACD!F1150</f>
        <v>5.2008860807522816E-2</v>
      </c>
      <c r="F1150" s="2">
        <f>'Moving Avg'!D1150</f>
        <v>6.6</v>
      </c>
      <c r="G1150" s="2">
        <f>'Moving Avg'!F1150</f>
        <v>6.626999999999998</v>
      </c>
      <c r="H1150" s="2">
        <f>'Moving Avg'!G1150</f>
        <v>6.5042000000000018</v>
      </c>
      <c r="I1150" s="2">
        <f>'Moving Avg'!H1150</f>
        <v>6.5521000000000011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45</v>
      </c>
      <c r="O1150" s="8">
        <f t="shared" si="172"/>
        <v>50</v>
      </c>
      <c r="P1150" s="8">
        <f t="shared" si="173"/>
        <v>16.5</v>
      </c>
      <c r="Q1150" s="9">
        <f t="shared" si="174"/>
        <v>34.475000000000001</v>
      </c>
      <c r="R1150" s="9">
        <f t="shared" si="175"/>
        <v>35.625</v>
      </c>
      <c r="S1150" s="9">
        <f t="shared" si="176"/>
        <v>30.425000000000001</v>
      </c>
      <c r="T1150" s="9">
        <f t="shared" si="177"/>
        <v>34.125</v>
      </c>
      <c r="U1150" s="8">
        <f t="shared" si="178"/>
        <v>33.508333333333333</v>
      </c>
      <c r="V1150" s="8">
        <f t="shared" si="179"/>
        <v>33.662499999999994</v>
      </c>
    </row>
    <row r="1151" spans="1:22" ht="13.5" x14ac:dyDescent="0.25">
      <c r="A1151" s="3">
        <f>RSI!A1151</f>
        <v>43685</v>
      </c>
      <c r="B1151" s="2">
        <f>RSI!B1151</f>
        <v>6.6</v>
      </c>
      <c r="C1151" s="2">
        <f>RSI!I1151</f>
        <v>50.505267981489112</v>
      </c>
      <c r="D1151" s="2">
        <f>MACD!E1151</f>
        <v>4.1140691792817208E-2</v>
      </c>
      <c r="E1151" s="2">
        <f>MACD!F1151</f>
        <v>4.9835227004581692E-2</v>
      </c>
      <c r="F1151" s="2">
        <f>'Moving Avg'!D1151</f>
        <v>6.6</v>
      </c>
      <c r="G1151" s="2">
        <f>'Moving Avg'!F1151</f>
        <v>6.6244999999999994</v>
      </c>
      <c r="H1151" s="2">
        <f>'Moving Avg'!G1151</f>
        <v>6.5182000000000029</v>
      </c>
      <c r="I1151" s="2">
        <f>'Moving Avg'!H1151</f>
        <v>6.5508500000000005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25</v>
      </c>
      <c r="N1151" s="8">
        <f t="shared" si="171"/>
        <v>45</v>
      </c>
      <c r="O1151" s="8">
        <f t="shared" si="172"/>
        <v>50</v>
      </c>
      <c r="P1151" s="8">
        <f t="shared" si="173"/>
        <v>33</v>
      </c>
      <c r="Q1151" s="9">
        <f t="shared" si="174"/>
        <v>36.950000000000003</v>
      </c>
      <c r="R1151" s="9">
        <f t="shared" si="175"/>
        <v>39.75</v>
      </c>
      <c r="S1151" s="9">
        <f t="shared" si="176"/>
        <v>37.85</v>
      </c>
      <c r="T1151" s="9">
        <f t="shared" si="177"/>
        <v>38.25</v>
      </c>
      <c r="U1151" s="8">
        <f t="shared" si="178"/>
        <v>38.183333333333337</v>
      </c>
      <c r="V1151" s="8">
        <f t="shared" si="179"/>
        <v>38.200000000000003</v>
      </c>
    </row>
    <row r="1152" spans="1:22" ht="13.5" x14ac:dyDescent="0.25">
      <c r="A1152" s="3">
        <f>RSI!A1152</f>
        <v>43686</v>
      </c>
      <c r="B1152" s="2">
        <f>RSI!B1152</f>
        <v>6.6</v>
      </c>
      <c r="C1152" s="2">
        <f>RSI!I1152</f>
        <v>50.505267981489126</v>
      </c>
      <c r="D1152" s="2">
        <f>MACD!E1152</f>
        <v>3.9372803972177017E-2</v>
      </c>
      <c r="E1152" s="2">
        <f>MACD!F1152</f>
        <v>4.7742742398100758E-2</v>
      </c>
      <c r="F1152" s="2">
        <f>'Moving Avg'!D1152</f>
        <v>6.6</v>
      </c>
      <c r="G1152" s="2">
        <f>'Moving Avg'!F1152</f>
        <v>6.6214999999999993</v>
      </c>
      <c r="H1152" s="2">
        <f>'Moving Avg'!G1152</f>
        <v>6.5322000000000022</v>
      </c>
      <c r="I1152" s="2">
        <f>'Moving Avg'!H1152</f>
        <v>6.5498499999999993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45</v>
      </c>
      <c r="O1152" s="8">
        <f t="shared" si="172"/>
        <v>50</v>
      </c>
      <c r="P1152" s="8">
        <f t="shared" si="173"/>
        <v>33</v>
      </c>
      <c r="Q1152" s="9">
        <f t="shared" si="174"/>
        <v>36.950000000000003</v>
      </c>
      <c r="R1152" s="9">
        <f t="shared" si="175"/>
        <v>39.75</v>
      </c>
      <c r="S1152" s="9">
        <f t="shared" si="176"/>
        <v>37.85</v>
      </c>
      <c r="T1152" s="9">
        <f t="shared" si="177"/>
        <v>38.25</v>
      </c>
      <c r="U1152" s="8">
        <f t="shared" si="178"/>
        <v>38.183333333333337</v>
      </c>
      <c r="V1152" s="8">
        <f t="shared" si="179"/>
        <v>38.200000000000003</v>
      </c>
    </row>
    <row r="1153" spans="1:22" ht="13.5" x14ac:dyDescent="0.25">
      <c r="A1153" s="3">
        <f>RSI!A1153</f>
        <v>43691</v>
      </c>
      <c r="B1153" s="2">
        <f>RSI!B1153</f>
        <v>6.6</v>
      </c>
      <c r="C1153" s="2">
        <f>RSI!I1153</f>
        <v>50.505267981489126</v>
      </c>
      <c r="D1153" s="2">
        <f>MACD!E1153</f>
        <v>3.788089409592299E-2</v>
      </c>
      <c r="E1153" s="2">
        <f>MACD!F1153</f>
        <v>4.577037273766521E-2</v>
      </c>
      <c r="F1153" s="2">
        <f>'Moving Avg'!D1153</f>
        <v>6.6</v>
      </c>
      <c r="G1153" s="2">
        <f>'Moving Avg'!F1153</f>
        <v>6.6184999999999992</v>
      </c>
      <c r="H1153" s="2">
        <f>'Moving Avg'!G1153</f>
        <v>6.5462000000000033</v>
      </c>
      <c r="I1153" s="2">
        <f>'Moving Avg'!H1153</f>
        <v>6.5488499999999981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25</v>
      </c>
      <c r="N1153" s="8">
        <f t="shared" si="171"/>
        <v>45</v>
      </c>
      <c r="O1153" s="8">
        <f t="shared" si="172"/>
        <v>50</v>
      </c>
      <c r="P1153" s="8">
        <f t="shared" si="173"/>
        <v>33</v>
      </c>
      <c r="Q1153" s="9">
        <f t="shared" si="174"/>
        <v>36.950000000000003</v>
      </c>
      <c r="R1153" s="9">
        <f t="shared" si="175"/>
        <v>39.75</v>
      </c>
      <c r="S1153" s="9">
        <f t="shared" si="176"/>
        <v>37.85</v>
      </c>
      <c r="T1153" s="9">
        <f t="shared" si="177"/>
        <v>38.25</v>
      </c>
      <c r="U1153" s="8">
        <f t="shared" si="178"/>
        <v>38.183333333333337</v>
      </c>
      <c r="V1153" s="8">
        <f t="shared" si="179"/>
        <v>38.200000000000003</v>
      </c>
    </row>
    <row r="1154" spans="1:22" ht="13.5" x14ac:dyDescent="0.25">
      <c r="A1154" s="3">
        <f>RSI!A1154</f>
        <v>43692</v>
      </c>
      <c r="B1154" s="2">
        <f>RSI!B1154</f>
        <v>6.6</v>
      </c>
      <c r="C1154" s="2">
        <f>RSI!I1154</f>
        <v>50.505267981489126</v>
      </c>
      <c r="D1154" s="2">
        <f>MACD!E1154</f>
        <v>3.6622208077822016E-2</v>
      </c>
      <c r="E1154" s="2">
        <f>MACD!F1154</f>
        <v>4.3940739805696578E-2</v>
      </c>
      <c r="F1154" s="2">
        <f>'Moving Avg'!D1154</f>
        <v>6.6</v>
      </c>
      <c r="G1154" s="2">
        <f>'Moving Avg'!F1154</f>
        <v>6.615499999999999</v>
      </c>
      <c r="H1154" s="2">
        <f>'Moving Avg'!G1154</f>
        <v>6.5602000000000045</v>
      </c>
      <c r="I1154" s="2">
        <f>'Moving Avg'!H1154</f>
        <v>6.5478499999999986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36.950000000000003</v>
      </c>
      <c r="R1154" s="9">
        <f t="shared" si="175"/>
        <v>39.75</v>
      </c>
      <c r="S1154" s="9">
        <f t="shared" si="176"/>
        <v>37.85</v>
      </c>
      <c r="T1154" s="9">
        <f t="shared" si="177"/>
        <v>38.25</v>
      </c>
      <c r="U1154" s="8">
        <f t="shared" si="178"/>
        <v>38.183333333333337</v>
      </c>
      <c r="V1154" s="8">
        <f t="shared" si="179"/>
        <v>38.200000000000003</v>
      </c>
    </row>
    <row r="1155" spans="1:22" ht="13.5" x14ac:dyDescent="0.25">
      <c r="A1155" s="3">
        <f>RSI!A1155</f>
        <v>43693</v>
      </c>
      <c r="B1155" s="2">
        <f>RSI!B1155</f>
        <v>6.6</v>
      </c>
      <c r="C1155" s="2">
        <f>RSI!I1155</f>
        <v>50.505267981489126</v>
      </c>
      <c r="D1155" s="2">
        <f>MACD!E1155</f>
        <v>3.2483668227996532E-2</v>
      </c>
      <c r="E1155" s="2">
        <f>MACD!F1155</f>
        <v>4.1649325490156569E-2</v>
      </c>
      <c r="F1155" s="2">
        <f>'Moving Avg'!D1155</f>
        <v>6.6</v>
      </c>
      <c r="G1155" s="2">
        <f>'Moving Avg'!F1155</f>
        <v>6.613999999999999</v>
      </c>
      <c r="H1155" s="2">
        <f>'Moving Avg'!G1155</f>
        <v>6.5742000000000038</v>
      </c>
      <c r="I1155" s="2">
        <f>'Moving Avg'!H1155</f>
        <v>6.5473499999999971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25</v>
      </c>
      <c r="N1155" s="8">
        <f t="shared" si="181"/>
        <v>45</v>
      </c>
      <c r="O1155" s="8">
        <f t="shared" si="182"/>
        <v>50</v>
      </c>
      <c r="P1155" s="8">
        <f t="shared" si="183"/>
        <v>33</v>
      </c>
      <c r="Q1155" s="9">
        <f t="shared" ref="Q1155:Q1218" si="184">0.35*M1155+N1155*0.35+O1155*0.15+P1155*0.15</f>
        <v>36.950000000000003</v>
      </c>
      <c r="R1155" s="9">
        <f t="shared" ref="R1155:R1218" si="185">M1155*0.2+N1155*0.2+O1155*0.35+P1155*0.25</f>
        <v>39.75</v>
      </c>
      <c r="S1155" s="9">
        <f t="shared" ref="S1155:S1218" si="186">M1155*0.15+N1155*0.15+O1155*0.25+P1155*0.45</f>
        <v>37.85</v>
      </c>
      <c r="T1155" s="9">
        <f t="shared" ref="T1155:T1218" si="187">0.25*SUM(M1155:P1155)</f>
        <v>38.25</v>
      </c>
      <c r="U1155" s="8">
        <f t="shared" ref="U1155:U1218" si="188">SUM(Q1155:S1155)/3</f>
        <v>38.183333333333337</v>
      </c>
      <c r="V1155" s="8">
        <f t="shared" ref="V1155:V1218" si="189">SUM(Q1155:T1155)/4</f>
        <v>38.200000000000003</v>
      </c>
    </row>
    <row r="1156" spans="1:22" ht="13.5" x14ac:dyDescent="0.25">
      <c r="A1156" s="3">
        <f>RSI!A1156</f>
        <v>43696</v>
      </c>
      <c r="B1156" s="2">
        <f>RSI!B1156</f>
        <v>6.6</v>
      </c>
      <c r="C1156" s="2">
        <f>RSI!I1156</f>
        <v>50.505267981489112</v>
      </c>
      <c r="D1156" s="2">
        <f>MACD!E1156</f>
        <v>2.7446536798896304E-2</v>
      </c>
      <c r="E1156" s="2">
        <f>MACD!F1156</f>
        <v>3.8808767751904519E-2</v>
      </c>
      <c r="F1156" s="2">
        <f>'Moving Avg'!D1156</f>
        <v>6.6</v>
      </c>
      <c r="G1156" s="2">
        <f>'Moving Avg'!F1156</f>
        <v>6.6124999999999972</v>
      </c>
      <c r="H1156" s="2">
        <f>'Moving Avg'!G1156</f>
        <v>6.5882000000000041</v>
      </c>
      <c r="I1156" s="2">
        <f>'Moving Avg'!H1156</f>
        <v>6.5464499999999974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25</v>
      </c>
      <c r="N1156" s="8">
        <f t="shared" si="181"/>
        <v>45</v>
      </c>
      <c r="O1156" s="8">
        <f t="shared" si="182"/>
        <v>50</v>
      </c>
      <c r="P1156" s="8">
        <f t="shared" si="183"/>
        <v>33</v>
      </c>
      <c r="Q1156" s="9">
        <f t="shared" si="184"/>
        <v>36.950000000000003</v>
      </c>
      <c r="R1156" s="9">
        <f t="shared" si="185"/>
        <v>39.75</v>
      </c>
      <c r="S1156" s="9">
        <f t="shared" si="186"/>
        <v>37.85</v>
      </c>
      <c r="T1156" s="9">
        <f t="shared" si="187"/>
        <v>38.25</v>
      </c>
      <c r="U1156" s="8">
        <f t="shared" si="188"/>
        <v>38.183333333333337</v>
      </c>
      <c r="V1156" s="8">
        <f t="shared" si="189"/>
        <v>38.200000000000003</v>
      </c>
    </row>
    <row r="1157" spans="1:22" ht="13.5" x14ac:dyDescent="0.25">
      <c r="A1157" s="3">
        <f>RSI!A1157</f>
        <v>43697</v>
      </c>
      <c r="B1157" s="2">
        <f>RSI!B1157</f>
        <v>6.55</v>
      </c>
      <c r="C1157" s="2">
        <f>RSI!I1157</f>
        <v>36.722786721932955</v>
      </c>
      <c r="D1157" s="2">
        <f>MACD!E1157</f>
        <v>2.6890988963574003E-2</v>
      </c>
      <c r="E1157" s="2">
        <f>MACD!F1157</f>
        <v>3.6425211994238413E-2</v>
      </c>
      <c r="F1157" s="2">
        <f>'Moving Avg'!D1157</f>
        <v>6.589999999999999</v>
      </c>
      <c r="G1157" s="2">
        <f>'Moving Avg'!F1157</f>
        <v>6.6084999999999976</v>
      </c>
      <c r="H1157" s="2">
        <f>'Moving Avg'!G1157</f>
        <v>6.6012000000000048</v>
      </c>
      <c r="I1157" s="2">
        <f>'Moving Avg'!H1157</f>
        <v>6.5452999999999975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45</v>
      </c>
      <c r="O1157" s="8">
        <f t="shared" si="182"/>
        <v>50</v>
      </c>
      <c r="P1157" s="8">
        <f t="shared" si="183"/>
        <v>16.5</v>
      </c>
      <c r="Q1157" s="9">
        <f t="shared" si="184"/>
        <v>34.475000000000001</v>
      </c>
      <c r="R1157" s="9">
        <f t="shared" si="185"/>
        <v>35.625</v>
      </c>
      <c r="S1157" s="9">
        <f t="shared" si="186"/>
        <v>30.425000000000001</v>
      </c>
      <c r="T1157" s="9">
        <f t="shared" si="187"/>
        <v>34.125</v>
      </c>
      <c r="U1157" s="8">
        <f t="shared" si="188"/>
        <v>33.508333333333333</v>
      </c>
      <c r="V1157" s="8">
        <f t="shared" si="189"/>
        <v>33.662499999999994</v>
      </c>
    </row>
    <row r="1158" spans="1:22" ht="13.5" x14ac:dyDescent="0.25">
      <c r="A1158" s="3">
        <f>RSI!A1158</f>
        <v>43698</v>
      </c>
      <c r="B1158" s="2">
        <f>RSI!B1158</f>
        <v>6.55</v>
      </c>
      <c r="C1158" s="2">
        <f>RSI!I1158</f>
        <v>36.722786721932955</v>
      </c>
      <c r="D1158" s="2">
        <f>MACD!E1158</f>
        <v>2.6719081241158626E-2</v>
      </c>
      <c r="E1158" s="2">
        <f>MACD!F1158</f>
        <v>3.4483985843622458E-2</v>
      </c>
      <c r="F1158" s="2">
        <f>'Moving Avg'!D1158</f>
        <v>6.58</v>
      </c>
      <c r="G1158" s="2">
        <f>'Moving Avg'!F1158</f>
        <v>6.6044999999999972</v>
      </c>
      <c r="H1158" s="2">
        <f>'Moving Avg'!G1158</f>
        <v>6.6142000000000039</v>
      </c>
      <c r="I1158" s="2">
        <f>'Moving Avg'!H1158</f>
        <v>6.5441499999999975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0"/>
        <v>25</v>
      </c>
      <c r="N1158" s="8">
        <f t="shared" si="181"/>
        <v>45</v>
      </c>
      <c r="O1158" s="8">
        <f t="shared" si="182"/>
        <v>50</v>
      </c>
      <c r="P1158" s="8">
        <f t="shared" si="183"/>
        <v>16.5</v>
      </c>
      <c r="Q1158" s="9">
        <f t="shared" si="184"/>
        <v>34.475000000000001</v>
      </c>
      <c r="R1158" s="9">
        <f t="shared" si="185"/>
        <v>35.625</v>
      </c>
      <c r="S1158" s="9">
        <f t="shared" si="186"/>
        <v>30.425000000000001</v>
      </c>
      <c r="T1158" s="9">
        <f t="shared" si="187"/>
        <v>34.125</v>
      </c>
      <c r="U1158" s="8">
        <f t="shared" si="188"/>
        <v>33.508333333333333</v>
      </c>
      <c r="V1158" s="8">
        <f t="shared" si="189"/>
        <v>33.662499999999994</v>
      </c>
    </row>
    <row r="1159" spans="1:22" ht="13.5" x14ac:dyDescent="0.25">
      <c r="A1159" s="3">
        <f>RSI!A1159</f>
        <v>43699</v>
      </c>
      <c r="B1159" s="2">
        <f>RSI!B1159</f>
        <v>6.55</v>
      </c>
      <c r="C1159" s="2">
        <f>RSI!I1159</f>
        <v>36.722786721932955</v>
      </c>
      <c r="D1159" s="2">
        <f>MACD!E1159</f>
        <v>2.684970531913855E-2</v>
      </c>
      <c r="E1159" s="2">
        <f>MACD!F1159</f>
        <v>3.295712973872568E-2</v>
      </c>
      <c r="F1159" s="2">
        <f>'Moving Avg'!D1159</f>
        <v>6.57</v>
      </c>
      <c r="G1159" s="2">
        <f>'Moving Avg'!F1159</f>
        <v>6.6004999999999985</v>
      </c>
      <c r="H1159" s="2">
        <f>'Moving Avg'!G1159</f>
        <v>6.625200000000004</v>
      </c>
      <c r="I1159" s="2">
        <f>'Moving Avg'!H1159</f>
        <v>6.5429499999999976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45</v>
      </c>
      <c r="O1159" s="8">
        <f t="shared" si="182"/>
        <v>50</v>
      </c>
      <c r="P1159" s="8">
        <f t="shared" si="183"/>
        <v>16.5</v>
      </c>
      <c r="Q1159" s="9">
        <f t="shared" si="184"/>
        <v>34.475000000000001</v>
      </c>
      <c r="R1159" s="9">
        <f t="shared" si="185"/>
        <v>35.625</v>
      </c>
      <c r="S1159" s="9">
        <f t="shared" si="186"/>
        <v>30.425000000000001</v>
      </c>
      <c r="T1159" s="9">
        <f t="shared" si="187"/>
        <v>34.125</v>
      </c>
      <c r="U1159" s="8">
        <f t="shared" si="188"/>
        <v>33.508333333333333</v>
      </c>
      <c r="V1159" s="8">
        <f t="shared" si="189"/>
        <v>33.662499999999994</v>
      </c>
    </row>
    <row r="1160" spans="1:22" ht="13.5" x14ac:dyDescent="0.25">
      <c r="A1160" s="3">
        <f>RSI!A1160</f>
        <v>43700</v>
      </c>
      <c r="B1160" s="2">
        <f>RSI!B1160</f>
        <v>6.36</v>
      </c>
      <c r="C1160" s="2">
        <f>RSI!I1160</f>
        <v>15.999995781438855</v>
      </c>
      <c r="D1160" s="2">
        <f>MACD!E1160</f>
        <v>4.128994121705265E-2</v>
      </c>
      <c r="E1160" s="2">
        <f>MACD!F1160</f>
        <v>3.4623692034391078E-2</v>
      </c>
      <c r="F1160" s="2">
        <f>'Moving Avg'!D1160</f>
        <v>6.5220000000000002</v>
      </c>
      <c r="G1160" s="2">
        <f>'Moving Avg'!F1160</f>
        <v>6.5869999999999989</v>
      </c>
      <c r="H1160" s="2">
        <f>'Moving Avg'!G1160</f>
        <v>6.6288000000000036</v>
      </c>
      <c r="I1160" s="2">
        <f>'Moving Avg'!H1160</f>
        <v>6.5407999999999955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  <c r="M1160" s="8">
        <f t="shared" si="180"/>
        <v>50</v>
      </c>
      <c r="N1160" s="8">
        <f t="shared" si="181"/>
        <v>0</v>
      </c>
      <c r="O1160" s="8">
        <f t="shared" si="182"/>
        <v>0</v>
      </c>
      <c r="P1160" s="8">
        <f t="shared" si="183"/>
        <v>16.5</v>
      </c>
      <c r="Q1160" s="9">
        <f t="shared" si="184"/>
        <v>19.975000000000001</v>
      </c>
      <c r="R1160" s="9">
        <f t="shared" si="185"/>
        <v>14.125</v>
      </c>
      <c r="S1160" s="9">
        <f t="shared" si="186"/>
        <v>14.925000000000001</v>
      </c>
      <c r="T1160" s="9">
        <f t="shared" si="187"/>
        <v>16.625</v>
      </c>
      <c r="U1160" s="8">
        <f t="shared" si="188"/>
        <v>16.341666666666669</v>
      </c>
      <c r="V1160" s="8">
        <f t="shared" si="189"/>
        <v>16.412500000000001</v>
      </c>
    </row>
    <row r="1161" spans="1:22" ht="13.5" x14ac:dyDescent="0.25">
      <c r="A1161" s="3">
        <f>RSI!A1161</f>
        <v>43703</v>
      </c>
      <c r="B1161" s="2">
        <f>RSI!B1161</f>
        <v>6.36</v>
      </c>
      <c r="C1161" s="2">
        <f>RSI!I1161</f>
        <v>15.999995781438855</v>
      </c>
      <c r="D1161" s="2">
        <f>MACD!E1161</f>
        <v>5.4868018445138667E-2</v>
      </c>
      <c r="E1161" s="2">
        <f>MACD!F1161</f>
        <v>3.8672557316540596E-2</v>
      </c>
      <c r="F1161" s="2">
        <f>'Moving Avg'!D1161</f>
        <v>6.4739999999999993</v>
      </c>
      <c r="G1161" s="2">
        <f>'Moving Avg'!F1161</f>
        <v>6.5734999999999983</v>
      </c>
      <c r="H1161" s="2">
        <f>'Moving Avg'!G1161</f>
        <v>6.6252000000000031</v>
      </c>
      <c r="I1161" s="2">
        <f>'Moving Avg'!H1161</f>
        <v>6.538649999999997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50</v>
      </c>
      <c r="N1161" s="8">
        <f t="shared" si="181"/>
        <v>0</v>
      </c>
      <c r="O1161" s="8">
        <f t="shared" si="182"/>
        <v>0</v>
      </c>
      <c r="P1161" s="8">
        <f t="shared" si="183"/>
        <v>16.5</v>
      </c>
      <c r="Q1161" s="9">
        <f t="shared" si="184"/>
        <v>19.975000000000001</v>
      </c>
      <c r="R1161" s="9">
        <f t="shared" si="185"/>
        <v>14.125</v>
      </c>
      <c r="S1161" s="9">
        <f t="shared" si="186"/>
        <v>14.925000000000001</v>
      </c>
      <c r="T1161" s="9">
        <f t="shared" si="187"/>
        <v>16.625</v>
      </c>
      <c r="U1161" s="8">
        <f t="shared" si="188"/>
        <v>16.341666666666669</v>
      </c>
      <c r="V1161" s="8">
        <f t="shared" si="189"/>
        <v>16.412500000000001</v>
      </c>
    </row>
    <row r="1162" spans="1:22" ht="13.5" x14ac:dyDescent="0.25">
      <c r="A1162" s="3">
        <f>RSI!A1162</f>
        <v>43704</v>
      </c>
      <c r="B1162" s="2">
        <f>RSI!B1162</f>
        <v>6.55</v>
      </c>
      <c r="C1162" s="2">
        <f>RSI!I1162</f>
        <v>49.228092328517619</v>
      </c>
      <c r="D1162" s="2">
        <f>MACD!E1162</f>
        <v>5.3541805236999807E-2</v>
      </c>
      <c r="E1162" s="2">
        <f>MACD!F1162</f>
        <v>4.1646406900632441E-2</v>
      </c>
      <c r="F1162" s="2">
        <f>'Moving Avg'!D1162</f>
        <v>6.4739999999999993</v>
      </c>
      <c r="G1162" s="2">
        <f>'Moving Avg'!F1162</f>
        <v>6.5694999999999997</v>
      </c>
      <c r="H1162" s="2">
        <f>'Moving Avg'!G1162</f>
        <v>6.6254000000000026</v>
      </c>
      <c r="I1162" s="2">
        <f>'Moving Avg'!H1162</f>
        <v>6.5375499999999969</v>
      </c>
      <c r="J1162" s="6" t="str">
        <f>OBV!F1162</f>
        <v>BULLISH</v>
      </c>
      <c r="K1162" s="6" t="str">
        <f>OBV!G1162</f>
        <v>NEUTRAL</v>
      </c>
      <c r="L1162" s="6" t="str">
        <f>OBV!H1162</f>
        <v>NEUTRAL</v>
      </c>
      <c r="M1162" s="8">
        <f t="shared" si="180"/>
        <v>25</v>
      </c>
      <c r="N1162" s="8">
        <f t="shared" si="181"/>
        <v>0</v>
      </c>
      <c r="O1162" s="8">
        <f t="shared" si="182"/>
        <v>0</v>
      </c>
      <c r="P1162" s="8">
        <f t="shared" si="183"/>
        <v>49.5</v>
      </c>
      <c r="Q1162" s="9">
        <f t="shared" si="184"/>
        <v>16.175000000000001</v>
      </c>
      <c r="R1162" s="9">
        <f t="shared" si="185"/>
        <v>17.375</v>
      </c>
      <c r="S1162" s="9">
        <f t="shared" si="186"/>
        <v>26.025000000000002</v>
      </c>
      <c r="T1162" s="9">
        <f t="shared" si="187"/>
        <v>18.625</v>
      </c>
      <c r="U1162" s="8">
        <f t="shared" si="188"/>
        <v>19.858333333333334</v>
      </c>
      <c r="V1162" s="8">
        <f t="shared" si="189"/>
        <v>19.55</v>
      </c>
    </row>
    <row r="1163" spans="1:22" ht="13.5" x14ac:dyDescent="0.25">
      <c r="A1163" s="3">
        <f>RSI!A1163</f>
        <v>43705</v>
      </c>
      <c r="B1163" s="2">
        <f>RSI!B1163</f>
        <v>6.59</v>
      </c>
      <c r="C1163" s="2">
        <f>RSI!I1163</f>
        <v>53.406780377884942</v>
      </c>
      <c r="D1163" s="2">
        <f>MACD!E1163</f>
        <v>4.9499423888891947E-2</v>
      </c>
      <c r="E1163" s="2">
        <f>MACD!F1163</f>
        <v>4.3217010298284342E-2</v>
      </c>
      <c r="F1163" s="2">
        <f>'Moving Avg'!D1163</f>
        <v>6.4819999999999993</v>
      </c>
      <c r="G1163" s="2">
        <f>'Moving Avg'!F1163</f>
        <v>6.5674999999999981</v>
      </c>
      <c r="H1163" s="2">
        <f>'Moving Avg'!G1163</f>
        <v>6.622600000000002</v>
      </c>
      <c r="I1163" s="2">
        <f>'Moving Avg'!H1163</f>
        <v>6.5366499999999954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  <c r="M1163" s="8">
        <f t="shared" si="180"/>
        <v>25</v>
      </c>
      <c r="N1163" s="8">
        <f t="shared" si="181"/>
        <v>0</v>
      </c>
      <c r="O1163" s="8">
        <f t="shared" si="182"/>
        <v>0</v>
      </c>
      <c r="P1163" s="8">
        <f t="shared" si="183"/>
        <v>83.5</v>
      </c>
      <c r="Q1163" s="9">
        <f t="shared" si="184"/>
        <v>21.274999999999999</v>
      </c>
      <c r="R1163" s="9">
        <f t="shared" si="185"/>
        <v>25.875</v>
      </c>
      <c r="S1163" s="9">
        <f t="shared" si="186"/>
        <v>41.325000000000003</v>
      </c>
      <c r="T1163" s="9">
        <f t="shared" si="187"/>
        <v>27.125</v>
      </c>
      <c r="U1163" s="8">
        <f t="shared" si="188"/>
        <v>29.491666666666664</v>
      </c>
      <c r="V1163" s="8">
        <f t="shared" si="189"/>
        <v>28.9</v>
      </c>
    </row>
    <row r="1164" spans="1:22" ht="13.5" x14ac:dyDescent="0.25">
      <c r="A1164" s="3">
        <f>RSI!A1164</f>
        <v>43706</v>
      </c>
      <c r="B1164" s="2">
        <f>RSI!B1164</f>
        <v>6.58</v>
      </c>
      <c r="C1164" s="2">
        <f>RSI!I1164</f>
        <v>52.249018362173658</v>
      </c>
      <c r="D1164" s="2">
        <f>MACD!E1164</f>
        <v>4.6622920851040917E-2</v>
      </c>
      <c r="E1164" s="2">
        <f>MACD!F1164</f>
        <v>4.3898192408835662E-2</v>
      </c>
      <c r="F1164" s="2">
        <f>'Moving Avg'!D1164</f>
        <v>6.4879999999999995</v>
      </c>
      <c r="G1164" s="2">
        <f>'Moving Avg'!F1164</f>
        <v>6.5649999999999995</v>
      </c>
      <c r="H1164" s="2">
        <f>'Moving Avg'!G1164</f>
        <v>6.6196000000000002</v>
      </c>
      <c r="I1164" s="2">
        <f>'Moving Avg'!H1164</f>
        <v>6.535699999999995</v>
      </c>
      <c r="J1164" s="6" t="str">
        <f>OBV!F1164</f>
        <v>BULLISH</v>
      </c>
      <c r="K1164" s="6" t="str">
        <f>OBV!G1164</f>
        <v>NEUTRAL</v>
      </c>
      <c r="L1164" s="6" t="str">
        <f>OBV!H1164</f>
        <v>CONFIRMED BULLISH</v>
      </c>
      <c r="M1164" s="8">
        <f t="shared" si="180"/>
        <v>25</v>
      </c>
      <c r="N1164" s="8">
        <f t="shared" si="181"/>
        <v>0</v>
      </c>
      <c r="O1164" s="8">
        <f t="shared" si="182"/>
        <v>0</v>
      </c>
      <c r="P1164" s="8">
        <f t="shared" si="183"/>
        <v>83.5</v>
      </c>
      <c r="Q1164" s="9">
        <f t="shared" si="184"/>
        <v>21.274999999999999</v>
      </c>
      <c r="R1164" s="9">
        <f t="shared" si="185"/>
        <v>25.875</v>
      </c>
      <c r="S1164" s="9">
        <f t="shared" si="186"/>
        <v>41.325000000000003</v>
      </c>
      <c r="T1164" s="9">
        <f t="shared" si="187"/>
        <v>27.125</v>
      </c>
      <c r="U1164" s="8">
        <f t="shared" si="188"/>
        <v>29.491666666666664</v>
      </c>
      <c r="V1164" s="8">
        <f t="shared" si="189"/>
        <v>28.9</v>
      </c>
    </row>
    <row r="1165" spans="1:22" ht="13.5" x14ac:dyDescent="0.25">
      <c r="A1165" s="3">
        <f>RSI!A1165</f>
        <v>43707</v>
      </c>
      <c r="B1165" s="2">
        <f>RSI!B1165</f>
        <v>6.58</v>
      </c>
      <c r="C1165" s="2">
        <f>RSI!I1165</f>
        <v>52.249018362173672</v>
      </c>
      <c r="D1165" s="2">
        <f>MACD!E1165</f>
        <v>4.4065855270376986E-2</v>
      </c>
      <c r="E1165" s="2">
        <f>MACD!F1165</f>
        <v>4.3931724981143928E-2</v>
      </c>
      <c r="F1165" s="2">
        <f>'Moving Avg'!D1165</f>
        <v>6.5319999999999991</v>
      </c>
      <c r="G1165" s="2">
        <f>'Moving Avg'!F1165</f>
        <v>6.5634999999999994</v>
      </c>
      <c r="H1165" s="2">
        <f>'Moving Avg'!G1165</f>
        <v>6.6166</v>
      </c>
      <c r="I1165" s="2">
        <f>'Moving Avg'!H1165</f>
        <v>6.5347499999999936</v>
      </c>
      <c r="J1165" s="6" t="str">
        <f>OBV!F1165</f>
        <v>BULLISH</v>
      </c>
      <c r="K1165" s="6" t="str">
        <f>OBV!G1165</f>
        <v>NEUTRAL</v>
      </c>
      <c r="L1165" s="6" t="str">
        <f>OBV!H1165</f>
        <v>CONFIRMED BULLISH</v>
      </c>
      <c r="M1165" s="8">
        <f t="shared" si="180"/>
        <v>25</v>
      </c>
      <c r="N1165" s="8">
        <f t="shared" si="181"/>
        <v>0</v>
      </c>
      <c r="O1165" s="8">
        <f t="shared" si="182"/>
        <v>0</v>
      </c>
      <c r="P1165" s="8">
        <f t="shared" si="183"/>
        <v>83.5</v>
      </c>
      <c r="Q1165" s="9">
        <f t="shared" si="184"/>
        <v>21.274999999999999</v>
      </c>
      <c r="R1165" s="9">
        <f t="shared" si="185"/>
        <v>25.875</v>
      </c>
      <c r="S1165" s="9">
        <f t="shared" si="186"/>
        <v>41.325000000000003</v>
      </c>
      <c r="T1165" s="9">
        <f t="shared" si="187"/>
        <v>27.125</v>
      </c>
      <c r="U1165" s="8">
        <f t="shared" si="188"/>
        <v>29.491666666666664</v>
      </c>
      <c r="V1165" s="8">
        <f t="shared" si="189"/>
        <v>28.9</v>
      </c>
    </row>
    <row r="1166" spans="1:22" ht="13.5" x14ac:dyDescent="0.25">
      <c r="A1166" s="3">
        <f>RSI!A1166</f>
        <v>43710</v>
      </c>
      <c r="B1166" s="2">
        <f>RSI!B1166</f>
        <v>6.57</v>
      </c>
      <c r="C1166" s="2">
        <f>RSI!I1166</f>
        <v>50.967612931487373</v>
      </c>
      <c r="D1166" s="2">
        <f>MACD!E1166</f>
        <v>4.25289422909918E-2</v>
      </c>
      <c r="E1166" s="2">
        <f>MACD!F1166</f>
        <v>4.3651168443113508E-2</v>
      </c>
      <c r="F1166" s="2">
        <f>'Moving Avg'!D1166</f>
        <v>6.5739999999999998</v>
      </c>
      <c r="G1166" s="2">
        <f>'Moving Avg'!F1166</f>
        <v>6.5619999999999994</v>
      </c>
      <c r="H1166" s="2">
        <f>'Moving Avg'!G1166</f>
        <v>6.6133999999999995</v>
      </c>
      <c r="I1166" s="2">
        <f>'Moving Avg'!H1166</f>
        <v>6.5337499999999933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  <c r="M1166" s="8">
        <f t="shared" si="180"/>
        <v>25</v>
      </c>
      <c r="N1166" s="8">
        <f t="shared" si="181"/>
        <v>45</v>
      </c>
      <c r="O1166" s="8">
        <f t="shared" si="182"/>
        <v>50</v>
      </c>
      <c r="P1166" s="8">
        <f t="shared" si="183"/>
        <v>83.5</v>
      </c>
      <c r="Q1166" s="9">
        <f t="shared" si="184"/>
        <v>44.524999999999999</v>
      </c>
      <c r="R1166" s="9">
        <f t="shared" si="185"/>
        <v>52.375</v>
      </c>
      <c r="S1166" s="9">
        <f t="shared" si="186"/>
        <v>60.575000000000003</v>
      </c>
      <c r="T1166" s="9">
        <f t="shared" si="187"/>
        <v>50.875</v>
      </c>
      <c r="U1166" s="8">
        <f t="shared" si="188"/>
        <v>52.491666666666674</v>
      </c>
      <c r="V1166" s="8">
        <f t="shared" si="189"/>
        <v>52.087500000000006</v>
      </c>
    </row>
    <row r="1167" spans="1:22" ht="13.5" x14ac:dyDescent="0.25">
      <c r="A1167" s="3">
        <f>RSI!A1167</f>
        <v>43711</v>
      </c>
      <c r="B1167" s="2">
        <f>RSI!B1167</f>
        <v>6.57</v>
      </c>
      <c r="C1167" s="2">
        <f>RSI!I1167</f>
        <v>50.967612931487373</v>
      </c>
      <c r="D1167" s="2">
        <f>MACD!E1167</f>
        <v>3.3489720528898204E-2</v>
      </c>
      <c r="E1167" s="2">
        <f>MACD!F1167</f>
        <v>4.161887886027045E-2</v>
      </c>
      <c r="F1167" s="2">
        <f>'Moving Avg'!D1167</f>
        <v>6.5780000000000003</v>
      </c>
      <c r="G1167" s="2">
        <f>'Moving Avg'!F1167</f>
        <v>6.5604999999999993</v>
      </c>
      <c r="H1167" s="2">
        <f>'Moving Avg'!G1167</f>
        <v>6.6107999999999985</v>
      </c>
      <c r="I1167" s="2">
        <f>'Moving Avg'!H1167</f>
        <v>6.532749999999993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  <c r="M1167" s="8">
        <f t="shared" si="180"/>
        <v>25</v>
      </c>
      <c r="N1167" s="8">
        <f t="shared" si="181"/>
        <v>45</v>
      </c>
      <c r="O1167" s="8">
        <f t="shared" si="182"/>
        <v>50</v>
      </c>
      <c r="P1167" s="8">
        <f t="shared" si="183"/>
        <v>83.5</v>
      </c>
      <c r="Q1167" s="9">
        <f t="shared" si="184"/>
        <v>44.524999999999999</v>
      </c>
      <c r="R1167" s="9">
        <f t="shared" si="185"/>
        <v>52.375</v>
      </c>
      <c r="S1167" s="9">
        <f t="shared" si="186"/>
        <v>60.575000000000003</v>
      </c>
      <c r="T1167" s="9">
        <f t="shared" si="187"/>
        <v>50.875</v>
      </c>
      <c r="U1167" s="8">
        <f t="shared" si="188"/>
        <v>52.491666666666674</v>
      </c>
      <c r="V1167" s="8">
        <f t="shared" si="189"/>
        <v>52.087500000000006</v>
      </c>
    </row>
    <row r="1168" spans="1:22" ht="13.5" x14ac:dyDescent="0.25">
      <c r="A1168" s="3">
        <f>RSI!A1168</f>
        <v>43712</v>
      </c>
      <c r="B1168" s="2">
        <f>RSI!B1168</f>
        <v>6.57</v>
      </c>
      <c r="C1168" s="2">
        <f>RSI!I1168</f>
        <v>50.967612931487373</v>
      </c>
      <c r="D1168" s="2">
        <f>MACD!E1168</f>
        <v>2.5798139712113866E-2</v>
      </c>
      <c r="E1168" s="2">
        <f>MACD!F1168</f>
        <v>3.8454731030639136E-2</v>
      </c>
      <c r="F1168" s="2">
        <f>'Moving Avg'!D1168</f>
        <v>6.5740000000000007</v>
      </c>
      <c r="G1168" s="2">
        <f>'Moving Avg'!F1168</f>
        <v>6.5589999999999993</v>
      </c>
      <c r="H1168" s="2">
        <f>'Moving Avg'!G1168</f>
        <v>6.6081999999999983</v>
      </c>
      <c r="I1168" s="2">
        <f>'Moving Avg'!H1168</f>
        <v>6.5317499999999926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25</v>
      </c>
      <c r="N1168" s="8">
        <f t="shared" si="181"/>
        <v>45</v>
      </c>
      <c r="O1168" s="8">
        <f t="shared" si="182"/>
        <v>50</v>
      </c>
      <c r="P1168" s="8">
        <f t="shared" si="183"/>
        <v>16.5</v>
      </c>
      <c r="Q1168" s="9">
        <f t="shared" si="184"/>
        <v>34.475000000000001</v>
      </c>
      <c r="R1168" s="9">
        <f t="shared" si="185"/>
        <v>35.625</v>
      </c>
      <c r="S1168" s="9">
        <f t="shared" si="186"/>
        <v>30.425000000000001</v>
      </c>
      <c r="T1168" s="9">
        <f t="shared" si="187"/>
        <v>34.125</v>
      </c>
      <c r="U1168" s="8">
        <f t="shared" si="188"/>
        <v>33.508333333333333</v>
      </c>
      <c r="V1168" s="8">
        <f t="shared" si="189"/>
        <v>33.662499999999994</v>
      </c>
    </row>
    <row r="1169" spans="1:22" ht="13.5" x14ac:dyDescent="0.25">
      <c r="A1169" s="3">
        <f>RSI!A1169</f>
        <v>43713</v>
      </c>
      <c r="B1169" s="2">
        <f>RSI!B1169</f>
        <v>6.57</v>
      </c>
      <c r="C1169" s="2">
        <f>RSI!I1169</f>
        <v>50.967612931487373</v>
      </c>
      <c r="D1169" s="2">
        <f>MACD!E1169</f>
        <v>1.9250056283441452E-2</v>
      </c>
      <c r="E1169" s="2">
        <f>MACD!F1169</f>
        <v>3.4613796081199598E-2</v>
      </c>
      <c r="F1169" s="2">
        <f>'Moving Avg'!D1169</f>
        <v>6.5720000000000001</v>
      </c>
      <c r="G1169" s="2">
        <f>'Moving Avg'!F1169</f>
        <v>6.5574999999999992</v>
      </c>
      <c r="H1169" s="2">
        <f>'Moving Avg'!G1169</f>
        <v>6.6135999999999981</v>
      </c>
      <c r="I1169" s="2">
        <f>'Moving Avg'!H1169</f>
        <v>6.5307499999999923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25</v>
      </c>
      <c r="N1169" s="8">
        <f t="shared" si="181"/>
        <v>45</v>
      </c>
      <c r="O1169" s="8">
        <f t="shared" si="182"/>
        <v>50</v>
      </c>
      <c r="P1169" s="8">
        <f t="shared" si="183"/>
        <v>16.5</v>
      </c>
      <c r="Q1169" s="9">
        <f t="shared" si="184"/>
        <v>34.475000000000001</v>
      </c>
      <c r="R1169" s="9">
        <f t="shared" si="185"/>
        <v>35.625</v>
      </c>
      <c r="S1169" s="9">
        <f t="shared" si="186"/>
        <v>30.425000000000001</v>
      </c>
      <c r="T1169" s="9">
        <f t="shared" si="187"/>
        <v>34.125</v>
      </c>
      <c r="U1169" s="8">
        <f t="shared" si="188"/>
        <v>33.508333333333333</v>
      </c>
      <c r="V1169" s="8">
        <f t="shared" si="189"/>
        <v>33.662499999999994</v>
      </c>
    </row>
    <row r="1170" spans="1:22" ht="13.5" x14ac:dyDescent="0.25">
      <c r="A1170" s="3">
        <f>RSI!A1170</f>
        <v>43714</v>
      </c>
      <c r="B1170" s="2">
        <f>RSI!B1170</f>
        <v>6.57</v>
      </c>
      <c r="C1170" s="2">
        <f>RSI!I1170</f>
        <v>50.96761293148738</v>
      </c>
      <c r="D1170" s="2">
        <f>MACD!E1170</f>
        <v>-1.555827183057179E-2</v>
      </c>
      <c r="E1170" s="2">
        <f>MACD!F1170</f>
        <v>2.457938249884532E-2</v>
      </c>
      <c r="F1170" s="2">
        <f>'Moving Avg'!D1170</f>
        <v>6.57</v>
      </c>
      <c r="G1170" s="2">
        <f>'Moving Avg'!F1170</f>
        <v>6.5559999999999992</v>
      </c>
      <c r="H1170" s="2">
        <f>'Moving Avg'!G1170</f>
        <v>6.6189999999999971</v>
      </c>
      <c r="I1170" s="2">
        <f>'Moving Avg'!H1170</f>
        <v>6.5297499999999911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25</v>
      </c>
      <c r="N1170" s="8">
        <f t="shared" si="181"/>
        <v>100</v>
      </c>
      <c r="O1170" s="8">
        <f t="shared" si="182"/>
        <v>50</v>
      </c>
      <c r="P1170" s="8">
        <f t="shared" si="183"/>
        <v>16.5</v>
      </c>
      <c r="Q1170" s="9">
        <f t="shared" si="184"/>
        <v>53.725000000000001</v>
      </c>
      <c r="R1170" s="9">
        <f t="shared" si="185"/>
        <v>46.625</v>
      </c>
      <c r="S1170" s="9">
        <f t="shared" si="186"/>
        <v>38.674999999999997</v>
      </c>
      <c r="T1170" s="9">
        <f t="shared" si="187"/>
        <v>47.875</v>
      </c>
      <c r="U1170" s="8">
        <f t="shared" si="188"/>
        <v>46.341666666666661</v>
      </c>
      <c r="V1170" s="8">
        <f t="shared" si="189"/>
        <v>46.724999999999994</v>
      </c>
    </row>
    <row r="1171" spans="1:22" ht="13.5" x14ac:dyDescent="0.25">
      <c r="A1171" s="3">
        <f>RSI!A1171</f>
        <v>43717</v>
      </c>
      <c r="B1171" s="2">
        <f>RSI!B1171</f>
        <v>6.57</v>
      </c>
      <c r="C1171" s="2">
        <f>RSI!I1171</f>
        <v>50.967612931487373</v>
      </c>
      <c r="D1171" s="2">
        <f>MACD!E1171</f>
        <v>-4.5045614121259625E-2</v>
      </c>
      <c r="E1171" s="2">
        <f>MACD!F1171</f>
        <v>1.0654383174824332E-2</v>
      </c>
      <c r="F1171" s="2">
        <f>'Moving Avg'!D1171</f>
        <v>6.57</v>
      </c>
      <c r="G1171" s="2">
        <f>'Moving Avg'!F1171</f>
        <v>6.5544999999999973</v>
      </c>
      <c r="H1171" s="2">
        <f>'Moving Avg'!G1171</f>
        <v>6.6169999999999973</v>
      </c>
      <c r="I1171" s="2">
        <f>'Moving Avg'!H1171</f>
        <v>6.5287499999999898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25</v>
      </c>
      <c r="N1171" s="8">
        <f t="shared" si="181"/>
        <v>100</v>
      </c>
      <c r="O1171" s="8">
        <f t="shared" si="182"/>
        <v>50</v>
      </c>
      <c r="P1171" s="8">
        <f t="shared" si="183"/>
        <v>33</v>
      </c>
      <c r="Q1171" s="9">
        <f t="shared" si="184"/>
        <v>56.2</v>
      </c>
      <c r="R1171" s="9">
        <f t="shared" si="185"/>
        <v>50.75</v>
      </c>
      <c r="S1171" s="9">
        <f t="shared" si="186"/>
        <v>46.1</v>
      </c>
      <c r="T1171" s="9">
        <f t="shared" si="187"/>
        <v>52</v>
      </c>
      <c r="U1171" s="8">
        <f t="shared" si="188"/>
        <v>51.016666666666673</v>
      </c>
      <c r="V1171" s="8">
        <f t="shared" si="189"/>
        <v>51.262500000000003</v>
      </c>
    </row>
    <row r="1172" spans="1:22" ht="13.5" x14ac:dyDescent="0.25">
      <c r="A1172" s="3">
        <f>RSI!A1172</f>
        <v>43718</v>
      </c>
      <c r="B1172" s="2">
        <f>RSI!B1172</f>
        <v>6.57</v>
      </c>
      <c r="C1172" s="2">
        <f>RSI!I1172</f>
        <v>50.967612931487373</v>
      </c>
      <c r="D1172" s="2">
        <f>MACD!E1172</f>
        <v>-4.0797285555600915E-2</v>
      </c>
      <c r="E1172" s="2">
        <f>MACD!F1172</f>
        <v>3.6404942873928363E-4</v>
      </c>
      <c r="F1172" s="2">
        <f>'Moving Avg'!D1172</f>
        <v>6.57</v>
      </c>
      <c r="G1172" s="2">
        <f>'Moving Avg'!F1172</f>
        <v>6.5529999999999973</v>
      </c>
      <c r="H1172" s="2">
        <f>'Moving Avg'!G1172</f>
        <v>6.6149999999999967</v>
      </c>
      <c r="I1172" s="2">
        <f>'Moving Avg'!H1172</f>
        <v>6.5277999999999894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  <c r="M1172" s="8">
        <f t="shared" si="180"/>
        <v>25</v>
      </c>
      <c r="N1172" s="8">
        <f t="shared" si="181"/>
        <v>100</v>
      </c>
      <c r="O1172" s="8">
        <f t="shared" si="182"/>
        <v>50</v>
      </c>
      <c r="P1172" s="8">
        <f t="shared" si="183"/>
        <v>33</v>
      </c>
      <c r="Q1172" s="9">
        <f t="shared" si="184"/>
        <v>56.2</v>
      </c>
      <c r="R1172" s="9">
        <f t="shared" si="185"/>
        <v>50.75</v>
      </c>
      <c r="S1172" s="9">
        <f t="shared" si="186"/>
        <v>46.1</v>
      </c>
      <c r="T1172" s="9">
        <f t="shared" si="187"/>
        <v>52</v>
      </c>
      <c r="U1172" s="8">
        <f t="shared" si="188"/>
        <v>51.016666666666673</v>
      </c>
      <c r="V1172" s="8">
        <f t="shared" si="189"/>
        <v>51.262500000000003</v>
      </c>
    </row>
    <row r="1173" spans="1:22" ht="13.5" x14ac:dyDescent="0.25">
      <c r="A1173" s="3">
        <f>RSI!A1173</f>
        <v>43719</v>
      </c>
      <c r="B1173" s="2">
        <f>RSI!B1173</f>
        <v>6.57</v>
      </c>
      <c r="C1173" s="2">
        <f>RSI!I1173</f>
        <v>50.967612931487373</v>
      </c>
      <c r="D1173" s="2">
        <f>MACD!E1173</f>
        <v>-3.1077970747116268E-2</v>
      </c>
      <c r="E1173" s="2">
        <f>MACD!F1173</f>
        <v>-5.9243546064318272E-3</v>
      </c>
      <c r="F1173" s="2">
        <f>'Moving Avg'!D1173</f>
        <v>6.57</v>
      </c>
      <c r="G1173" s="2">
        <f>'Moving Avg'!F1173</f>
        <v>6.5514999999999972</v>
      </c>
      <c r="H1173" s="2">
        <f>'Moving Avg'!G1173</f>
        <v>6.6129999999999969</v>
      </c>
      <c r="I1173" s="2">
        <f>'Moving Avg'!H1173</f>
        <v>6.5267999999999891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25</v>
      </c>
      <c r="N1173" s="8">
        <f t="shared" si="181"/>
        <v>100</v>
      </c>
      <c r="O1173" s="8">
        <f t="shared" si="182"/>
        <v>50</v>
      </c>
      <c r="P1173" s="8">
        <f t="shared" si="183"/>
        <v>33</v>
      </c>
      <c r="Q1173" s="9">
        <f t="shared" si="184"/>
        <v>56.2</v>
      </c>
      <c r="R1173" s="9">
        <f t="shared" si="185"/>
        <v>50.75</v>
      </c>
      <c r="S1173" s="9">
        <f t="shared" si="186"/>
        <v>46.1</v>
      </c>
      <c r="T1173" s="9">
        <f t="shared" si="187"/>
        <v>52</v>
      </c>
      <c r="U1173" s="8">
        <f t="shared" si="188"/>
        <v>51.016666666666673</v>
      </c>
      <c r="V1173" s="8">
        <f t="shared" si="189"/>
        <v>51.262500000000003</v>
      </c>
    </row>
    <row r="1174" spans="1:22" ht="13.5" x14ac:dyDescent="0.25">
      <c r="A1174" s="3">
        <f>RSI!A1174</f>
        <v>43720</v>
      </c>
      <c r="B1174" s="2">
        <f>RSI!B1174</f>
        <v>6.57</v>
      </c>
      <c r="C1174" s="2">
        <f>RSI!I1174</f>
        <v>50.967612931487373</v>
      </c>
      <c r="D1174" s="2">
        <f>MACD!E1174</f>
        <v>-2.4419499364433328E-2</v>
      </c>
      <c r="E1174" s="2">
        <f>MACD!F1174</f>
        <v>-9.6233835580321284E-3</v>
      </c>
      <c r="F1174" s="2">
        <f>'Moving Avg'!D1174</f>
        <v>6.57</v>
      </c>
      <c r="G1174" s="2">
        <f>'Moving Avg'!F1174</f>
        <v>6.5499999999999972</v>
      </c>
      <c r="H1174" s="2">
        <f>'Moving Avg'!G1174</f>
        <v>6.6087999999999978</v>
      </c>
      <c r="I1174" s="2">
        <f>'Moving Avg'!H1174</f>
        <v>6.5257999999999878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25</v>
      </c>
      <c r="N1174" s="8">
        <f t="shared" si="181"/>
        <v>45</v>
      </c>
      <c r="O1174" s="8">
        <f t="shared" si="182"/>
        <v>50</v>
      </c>
      <c r="P1174" s="8">
        <f t="shared" si="183"/>
        <v>33</v>
      </c>
      <c r="Q1174" s="9">
        <f t="shared" si="184"/>
        <v>36.950000000000003</v>
      </c>
      <c r="R1174" s="9">
        <f t="shared" si="185"/>
        <v>39.75</v>
      </c>
      <c r="S1174" s="9">
        <f t="shared" si="186"/>
        <v>37.85</v>
      </c>
      <c r="T1174" s="9">
        <f t="shared" si="187"/>
        <v>38.25</v>
      </c>
      <c r="U1174" s="8">
        <f t="shared" si="188"/>
        <v>38.183333333333337</v>
      </c>
      <c r="V1174" s="8">
        <f t="shared" si="189"/>
        <v>38.200000000000003</v>
      </c>
    </row>
    <row r="1175" spans="1:22" ht="13.5" x14ac:dyDescent="0.25">
      <c r="A1175" s="3">
        <f>RSI!A1175</f>
        <v>43721</v>
      </c>
      <c r="B1175" s="2">
        <f>RSI!B1175</f>
        <v>6.57</v>
      </c>
      <c r="C1175" s="2">
        <f>RSI!I1175</f>
        <v>50.967612931487373</v>
      </c>
      <c r="D1175" s="2">
        <f>MACD!E1175</f>
        <v>-1.8810503274131918E-2</v>
      </c>
      <c r="E1175" s="2">
        <f>MACD!F1175</f>
        <v>-1.1460807501252087E-2</v>
      </c>
      <c r="F1175" s="2">
        <f>'Moving Avg'!D1175</f>
        <v>6.57</v>
      </c>
      <c r="G1175" s="2">
        <f>'Moving Avg'!F1175</f>
        <v>6.5484999999999971</v>
      </c>
      <c r="H1175" s="2">
        <f>'Moving Avg'!G1175</f>
        <v>6.6045999999999978</v>
      </c>
      <c r="I1175" s="2">
        <f>'Moving Avg'!H1175</f>
        <v>6.5247999999999866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25</v>
      </c>
      <c r="N1175" s="8">
        <f t="shared" si="181"/>
        <v>45</v>
      </c>
      <c r="O1175" s="8">
        <f t="shared" si="182"/>
        <v>50</v>
      </c>
      <c r="P1175" s="8">
        <f t="shared" si="183"/>
        <v>33</v>
      </c>
      <c r="Q1175" s="9">
        <f t="shared" si="184"/>
        <v>36.950000000000003</v>
      </c>
      <c r="R1175" s="9">
        <f t="shared" si="185"/>
        <v>39.75</v>
      </c>
      <c r="S1175" s="9">
        <f t="shared" si="186"/>
        <v>37.85</v>
      </c>
      <c r="T1175" s="9">
        <f t="shared" si="187"/>
        <v>38.25</v>
      </c>
      <c r="U1175" s="8">
        <f t="shared" si="188"/>
        <v>38.183333333333337</v>
      </c>
      <c r="V1175" s="8">
        <f t="shared" si="189"/>
        <v>38.200000000000003</v>
      </c>
    </row>
    <row r="1176" spans="1:22" ht="13.5" x14ac:dyDescent="0.25">
      <c r="A1176" s="3">
        <f>RSI!A1176</f>
        <v>43724</v>
      </c>
      <c r="B1176" s="2">
        <f>RSI!B1176</f>
        <v>6.57</v>
      </c>
      <c r="C1176" s="2">
        <f>RSI!I1176</f>
        <v>50.967612931487373</v>
      </c>
      <c r="D1176" s="2">
        <f>MACD!E1176</f>
        <v>-1.562612738259439E-2</v>
      </c>
      <c r="E1176" s="2">
        <f>MACD!F1176</f>
        <v>-1.2293871477520549E-2</v>
      </c>
      <c r="F1176" s="2">
        <f>'Moving Avg'!D1176</f>
        <v>6.57</v>
      </c>
      <c r="G1176" s="2">
        <f>'Moving Avg'!F1176</f>
        <v>6.5469999999999953</v>
      </c>
      <c r="H1176" s="2">
        <f>'Moving Avg'!G1176</f>
        <v>6.6003999999999987</v>
      </c>
      <c r="I1176" s="2">
        <f>'Moving Avg'!H1176</f>
        <v>6.5237999999999863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25</v>
      </c>
      <c r="N1176" s="8">
        <f t="shared" si="181"/>
        <v>45</v>
      </c>
      <c r="O1176" s="8">
        <f t="shared" si="182"/>
        <v>50</v>
      </c>
      <c r="P1176" s="8">
        <f t="shared" si="183"/>
        <v>33</v>
      </c>
      <c r="Q1176" s="9">
        <f t="shared" si="184"/>
        <v>36.950000000000003</v>
      </c>
      <c r="R1176" s="9">
        <f t="shared" si="185"/>
        <v>39.75</v>
      </c>
      <c r="S1176" s="9">
        <f t="shared" si="186"/>
        <v>37.85</v>
      </c>
      <c r="T1176" s="9">
        <f t="shared" si="187"/>
        <v>38.25</v>
      </c>
      <c r="U1176" s="8">
        <f t="shared" si="188"/>
        <v>38.183333333333337</v>
      </c>
      <c r="V1176" s="8">
        <f t="shared" si="189"/>
        <v>38.200000000000003</v>
      </c>
    </row>
    <row r="1177" spans="1:22" ht="13.5" x14ac:dyDescent="0.25">
      <c r="A1177" s="3">
        <f>RSI!A1177</f>
        <v>43725</v>
      </c>
      <c r="B1177" s="2">
        <f>RSI!B1177</f>
        <v>6.57</v>
      </c>
      <c r="C1177" s="2">
        <f>RSI!I1177</f>
        <v>50.967612931487373</v>
      </c>
      <c r="D1177" s="2">
        <f>MACD!E1177</f>
        <v>-1.2953170460363594E-2</v>
      </c>
      <c r="E1177" s="2">
        <f>MACD!F1177</f>
        <v>-1.2425731274089158E-2</v>
      </c>
      <c r="F1177" s="2">
        <f>'Moving Avg'!D1177</f>
        <v>6.57</v>
      </c>
      <c r="G1177" s="2">
        <f>'Moving Avg'!F1177</f>
        <v>6.5479999999999965</v>
      </c>
      <c r="H1177" s="2">
        <f>'Moving Avg'!G1177</f>
        <v>6.5961999999999987</v>
      </c>
      <c r="I1177" s="2">
        <f>'Moving Avg'!H1177</f>
        <v>6.5227999999999851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25</v>
      </c>
      <c r="N1177" s="8">
        <f t="shared" si="181"/>
        <v>45</v>
      </c>
      <c r="O1177" s="8">
        <f t="shared" si="182"/>
        <v>50</v>
      </c>
      <c r="P1177" s="8">
        <f t="shared" si="183"/>
        <v>33</v>
      </c>
      <c r="Q1177" s="9">
        <f t="shared" si="184"/>
        <v>36.950000000000003</v>
      </c>
      <c r="R1177" s="9">
        <f t="shared" si="185"/>
        <v>39.75</v>
      </c>
      <c r="S1177" s="9">
        <f t="shared" si="186"/>
        <v>37.85</v>
      </c>
      <c r="T1177" s="9">
        <f t="shared" si="187"/>
        <v>38.25</v>
      </c>
      <c r="U1177" s="8">
        <f t="shared" si="188"/>
        <v>38.183333333333337</v>
      </c>
      <c r="V1177" s="8">
        <f t="shared" si="189"/>
        <v>38.200000000000003</v>
      </c>
    </row>
    <row r="1178" spans="1:22" ht="13.5" x14ac:dyDescent="0.25">
      <c r="A1178" s="3">
        <f>RSI!A1178</f>
        <v>43726</v>
      </c>
      <c r="B1178" s="2">
        <f>RSI!B1178</f>
        <v>6.57</v>
      </c>
      <c r="C1178" s="2">
        <f>RSI!I1178</f>
        <v>50.967612931487373</v>
      </c>
      <c r="D1178" s="2">
        <f>MACD!E1178</f>
        <v>-1.0711358963341411E-2</v>
      </c>
      <c r="E1178" s="2">
        <f>MACD!F1178</f>
        <v>-1.208285681193961E-2</v>
      </c>
      <c r="F1178" s="2">
        <f>'Moving Avg'!D1178</f>
        <v>6.57</v>
      </c>
      <c r="G1178" s="2">
        <f>'Moving Avg'!F1178</f>
        <v>6.5489999999999968</v>
      </c>
      <c r="H1178" s="2">
        <f>'Moving Avg'!G1178</f>
        <v>6.5919999999999996</v>
      </c>
      <c r="I1178" s="2">
        <f>'Moving Avg'!H1178</f>
        <v>6.5217999999999847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25</v>
      </c>
      <c r="N1178" s="8">
        <f t="shared" si="181"/>
        <v>0</v>
      </c>
      <c r="O1178" s="8">
        <f t="shared" si="182"/>
        <v>50</v>
      </c>
      <c r="P1178" s="8">
        <f t="shared" si="183"/>
        <v>33</v>
      </c>
      <c r="Q1178" s="9">
        <f t="shared" si="184"/>
        <v>21.2</v>
      </c>
      <c r="R1178" s="9">
        <f t="shared" si="185"/>
        <v>30.75</v>
      </c>
      <c r="S1178" s="9">
        <f t="shared" si="186"/>
        <v>31.1</v>
      </c>
      <c r="T1178" s="9">
        <f t="shared" si="187"/>
        <v>27</v>
      </c>
      <c r="U1178" s="8">
        <f t="shared" si="188"/>
        <v>27.683333333333337</v>
      </c>
      <c r="V1178" s="8">
        <f t="shared" si="189"/>
        <v>27.512500000000003</v>
      </c>
    </row>
    <row r="1179" spans="1:22" ht="13.5" x14ac:dyDescent="0.25">
      <c r="A1179" s="3">
        <f>RSI!A1179</f>
        <v>43727</v>
      </c>
      <c r="B1179" s="2">
        <f>RSI!B1179</f>
        <v>6.57</v>
      </c>
      <c r="C1179" s="2">
        <f>RSI!I1179</f>
        <v>50.967612931487373</v>
      </c>
      <c r="D1179" s="2">
        <f>MACD!E1179</f>
        <v>-8.8328871754939087E-3</v>
      </c>
      <c r="E1179" s="2">
        <f>MACD!F1179</f>
        <v>-1.1432862884650471E-2</v>
      </c>
      <c r="F1179" s="2">
        <f>'Moving Avg'!D1179</f>
        <v>6.57</v>
      </c>
      <c r="G1179" s="2">
        <f>'Moving Avg'!F1179</f>
        <v>6.5499999999999972</v>
      </c>
      <c r="H1179" s="2">
        <f>'Moving Avg'!G1179</f>
        <v>6.589599999999999</v>
      </c>
      <c r="I1179" s="2">
        <f>'Moving Avg'!H1179</f>
        <v>6.5207999999999835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25</v>
      </c>
      <c r="N1179" s="8">
        <f t="shared" si="181"/>
        <v>0</v>
      </c>
      <c r="O1179" s="8">
        <f t="shared" si="182"/>
        <v>50</v>
      </c>
      <c r="P1179" s="8">
        <f t="shared" si="183"/>
        <v>33</v>
      </c>
      <c r="Q1179" s="9">
        <f t="shared" si="184"/>
        <v>21.2</v>
      </c>
      <c r="R1179" s="9">
        <f t="shared" si="185"/>
        <v>30.75</v>
      </c>
      <c r="S1179" s="9">
        <f t="shared" si="186"/>
        <v>31.1</v>
      </c>
      <c r="T1179" s="9">
        <f t="shared" si="187"/>
        <v>27</v>
      </c>
      <c r="U1179" s="8">
        <f t="shared" si="188"/>
        <v>27.683333333333337</v>
      </c>
      <c r="V1179" s="8">
        <f t="shared" si="189"/>
        <v>27.512500000000003</v>
      </c>
    </row>
    <row r="1180" spans="1:22" ht="13.5" x14ac:dyDescent="0.25">
      <c r="A1180" s="3">
        <f>RSI!A1180</f>
        <v>43728</v>
      </c>
      <c r="B1180" s="2">
        <f>RSI!B1180</f>
        <v>6.57</v>
      </c>
      <c r="C1180" s="2">
        <f>RSI!I1180</f>
        <v>50.967612931487373</v>
      </c>
      <c r="D1180" s="2">
        <f>MACD!E1180</f>
        <v>-7.2604903368613805E-3</v>
      </c>
      <c r="E1180" s="2">
        <f>MACD!F1180</f>
        <v>-1.0598388375092653E-2</v>
      </c>
      <c r="F1180" s="2">
        <f>'Moving Avg'!D1180</f>
        <v>6.57</v>
      </c>
      <c r="G1180" s="2">
        <f>'Moving Avg'!F1180</f>
        <v>6.5604999999999958</v>
      </c>
      <c r="H1180" s="2">
        <f>'Moving Avg'!G1180</f>
        <v>6.5871999999999993</v>
      </c>
      <c r="I1180" s="2">
        <f>'Moving Avg'!H1180</f>
        <v>6.519849999999983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25</v>
      </c>
      <c r="N1180" s="8">
        <f t="shared" si="181"/>
        <v>0</v>
      </c>
      <c r="O1180" s="8">
        <f t="shared" si="182"/>
        <v>50</v>
      </c>
      <c r="P1180" s="8">
        <f t="shared" si="183"/>
        <v>33</v>
      </c>
      <c r="Q1180" s="9">
        <f t="shared" si="184"/>
        <v>21.2</v>
      </c>
      <c r="R1180" s="9">
        <f t="shared" si="185"/>
        <v>30.75</v>
      </c>
      <c r="S1180" s="9">
        <f t="shared" si="186"/>
        <v>31.1</v>
      </c>
      <c r="T1180" s="9">
        <f t="shared" si="187"/>
        <v>27</v>
      </c>
      <c r="U1180" s="8">
        <f t="shared" si="188"/>
        <v>27.683333333333337</v>
      </c>
      <c r="V1180" s="8">
        <f t="shared" si="189"/>
        <v>27.512500000000003</v>
      </c>
    </row>
    <row r="1181" spans="1:22" ht="13.5" x14ac:dyDescent="0.25">
      <c r="A1181" s="3">
        <f>RSI!A1181</f>
        <v>43731</v>
      </c>
      <c r="B1181" s="2">
        <f>RSI!B1181</f>
        <v>6.57</v>
      </c>
      <c r="C1181" s="2">
        <f>RSI!I1181</f>
        <v>50.967612931487373</v>
      </c>
      <c r="D1181" s="2">
        <f>MACD!E1181</f>
        <v>-5.9458148611586381E-3</v>
      </c>
      <c r="E1181" s="2">
        <f>MACD!F1181</f>
        <v>-9.6678736723058503E-3</v>
      </c>
      <c r="F1181" s="2">
        <f>'Moving Avg'!D1181</f>
        <v>6.57</v>
      </c>
      <c r="G1181" s="2">
        <f>'Moving Avg'!F1181</f>
        <v>6.5709999999999962</v>
      </c>
      <c r="H1181" s="2">
        <f>'Moving Avg'!G1181</f>
        <v>6.5855999999999995</v>
      </c>
      <c r="I1181" s="2">
        <f>'Moving Avg'!H1181</f>
        <v>6.5188999999999817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25</v>
      </c>
      <c r="N1181" s="8">
        <f t="shared" si="181"/>
        <v>0</v>
      </c>
      <c r="O1181" s="8">
        <f t="shared" si="182"/>
        <v>50</v>
      </c>
      <c r="P1181" s="8">
        <f t="shared" si="183"/>
        <v>33</v>
      </c>
      <c r="Q1181" s="9">
        <f t="shared" si="184"/>
        <v>21.2</v>
      </c>
      <c r="R1181" s="9">
        <f t="shared" si="185"/>
        <v>30.75</v>
      </c>
      <c r="S1181" s="9">
        <f t="shared" si="186"/>
        <v>31.1</v>
      </c>
      <c r="T1181" s="9">
        <f t="shared" si="187"/>
        <v>27</v>
      </c>
      <c r="U1181" s="8">
        <f t="shared" si="188"/>
        <v>27.683333333333337</v>
      </c>
      <c r="V1181" s="8">
        <f t="shared" si="189"/>
        <v>27.512500000000003</v>
      </c>
    </row>
    <row r="1182" spans="1:22" ht="13.5" x14ac:dyDescent="0.25">
      <c r="A1182" s="3">
        <f>RSI!A1182</f>
        <v>43732</v>
      </c>
      <c r="B1182" s="2">
        <f>RSI!B1182</f>
        <v>6.38</v>
      </c>
      <c r="C1182" s="2">
        <f>RSI!I1182</f>
        <v>20.183870665260585</v>
      </c>
      <c r="D1182" s="2">
        <f>MACD!E1182</f>
        <v>9.2260341851746475E-3</v>
      </c>
      <c r="E1182" s="2">
        <f>MACD!F1182</f>
        <v>-5.8890921008097515E-3</v>
      </c>
      <c r="F1182" s="2">
        <f>'Moving Avg'!D1182</f>
        <v>6.5320000000000009</v>
      </c>
      <c r="G1182" s="2">
        <f>'Moving Avg'!F1182</f>
        <v>6.5624999999999973</v>
      </c>
      <c r="H1182" s="2">
        <f>'Moving Avg'!G1182</f>
        <v>6.5799999999999992</v>
      </c>
      <c r="I1182" s="2">
        <f>'Moving Avg'!H1182</f>
        <v>6.5169999999999826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50</v>
      </c>
      <c r="N1182" s="8">
        <f t="shared" si="181"/>
        <v>0</v>
      </c>
      <c r="O1182" s="8">
        <f t="shared" si="182"/>
        <v>50</v>
      </c>
      <c r="P1182" s="8">
        <f t="shared" si="183"/>
        <v>33</v>
      </c>
      <c r="Q1182" s="9">
        <f t="shared" si="184"/>
        <v>29.95</v>
      </c>
      <c r="R1182" s="9">
        <f t="shared" si="185"/>
        <v>35.75</v>
      </c>
      <c r="S1182" s="9">
        <f t="shared" si="186"/>
        <v>34.85</v>
      </c>
      <c r="T1182" s="9">
        <f t="shared" si="187"/>
        <v>33.25</v>
      </c>
      <c r="U1182" s="8">
        <f t="shared" si="188"/>
        <v>33.516666666666673</v>
      </c>
      <c r="V1182" s="8">
        <f t="shared" si="189"/>
        <v>33.450000000000003</v>
      </c>
    </row>
    <row r="1183" spans="1:22" ht="13.5" x14ac:dyDescent="0.25">
      <c r="A1183" s="3">
        <f>RSI!A1183</f>
        <v>43733</v>
      </c>
      <c r="B1183" s="2">
        <f>RSI!B1183</f>
        <v>6.38</v>
      </c>
      <c r="C1183" s="2">
        <f>RSI!I1183</f>
        <v>20.183870665260585</v>
      </c>
      <c r="D1183" s="2">
        <f>MACD!E1183</f>
        <v>2.3172912678054658E-2</v>
      </c>
      <c r="E1183" s="2">
        <f>MACD!F1183</f>
        <v>-7.6691145036869926E-5</v>
      </c>
      <c r="F1183" s="2">
        <f>'Moving Avg'!D1183</f>
        <v>6.4939999999999998</v>
      </c>
      <c r="G1183" s="2">
        <f>'Moving Avg'!F1183</f>
        <v>6.5519999999999969</v>
      </c>
      <c r="H1183" s="2">
        <f>'Moving Avg'!G1183</f>
        <v>6.5743999999999998</v>
      </c>
      <c r="I1183" s="2">
        <f>'Moving Avg'!H1183</f>
        <v>6.5150999999999826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50</v>
      </c>
      <c r="N1183" s="8">
        <f t="shared" si="181"/>
        <v>0</v>
      </c>
      <c r="O1183" s="8">
        <f t="shared" si="182"/>
        <v>0</v>
      </c>
      <c r="P1183" s="8">
        <f t="shared" si="183"/>
        <v>33</v>
      </c>
      <c r="Q1183" s="9">
        <f t="shared" si="184"/>
        <v>22.45</v>
      </c>
      <c r="R1183" s="9">
        <f t="shared" si="185"/>
        <v>18.25</v>
      </c>
      <c r="S1183" s="9">
        <f t="shared" si="186"/>
        <v>22.35</v>
      </c>
      <c r="T1183" s="9">
        <f t="shared" si="187"/>
        <v>20.75</v>
      </c>
      <c r="U1183" s="8">
        <f t="shared" si="188"/>
        <v>21.016666666666669</v>
      </c>
      <c r="V1183" s="8">
        <f t="shared" si="189"/>
        <v>20.950000000000003</v>
      </c>
    </row>
    <row r="1184" spans="1:22" ht="13.5" x14ac:dyDescent="0.25">
      <c r="A1184" s="3">
        <f>RSI!A1184</f>
        <v>43734</v>
      </c>
      <c r="B1184" s="2">
        <f>RSI!B1184</f>
        <v>6.38</v>
      </c>
      <c r="C1184" s="2">
        <f>RSI!I1184</f>
        <v>20.183870665260585</v>
      </c>
      <c r="D1184" s="2">
        <f>MACD!E1184</f>
        <v>3.600111762058944E-2</v>
      </c>
      <c r="E1184" s="2">
        <f>MACD!F1184</f>
        <v>7.1388706080883924E-3</v>
      </c>
      <c r="F1184" s="2">
        <f>'Moving Avg'!D1184</f>
        <v>6.4560000000000004</v>
      </c>
      <c r="G1184" s="2">
        <f>'Moving Avg'!F1184</f>
        <v>6.5419999999999972</v>
      </c>
      <c r="H1184" s="2">
        <f>'Moving Avg'!G1184</f>
        <v>6.5687999999999986</v>
      </c>
      <c r="I1184" s="2">
        <f>'Moving Avg'!H1184</f>
        <v>6.5131499999999827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33</v>
      </c>
      <c r="Q1184" s="9">
        <f t="shared" si="184"/>
        <v>22.45</v>
      </c>
      <c r="R1184" s="9">
        <f t="shared" si="185"/>
        <v>18.25</v>
      </c>
      <c r="S1184" s="9">
        <f t="shared" si="186"/>
        <v>22.35</v>
      </c>
      <c r="T1184" s="9">
        <f t="shared" si="187"/>
        <v>20.75</v>
      </c>
      <c r="U1184" s="8">
        <f t="shared" si="188"/>
        <v>21.016666666666669</v>
      </c>
      <c r="V1184" s="8">
        <f t="shared" si="189"/>
        <v>20.950000000000003</v>
      </c>
    </row>
    <row r="1185" spans="1:22" ht="13.5" x14ac:dyDescent="0.25">
      <c r="A1185" s="3">
        <f>RSI!A1185</f>
        <v>43735</v>
      </c>
      <c r="B1185" s="2">
        <f>RSI!B1185</f>
        <v>6.38</v>
      </c>
      <c r="C1185" s="2">
        <f>RSI!I1185</f>
        <v>20.183870665260585</v>
      </c>
      <c r="D1185" s="2">
        <f>MACD!E1185</f>
        <v>4.7806678557098081E-2</v>
      </c>
      <c r="E1185" s="2">
        <f>MACD!F1185</f>
        <v>1.5272432197890332E-2</v>
      </c>
      <c r="F1185" s="2">
        <f>'Moving Avg'!D1185</f>
        <v>6.4179999999999993</v>
      </c>
      <c r="G1185" s="2">
        <f>'Moving Avg'!F1185</f>
        <v>6.5319999999999983</v>
      </c>
      <c r="H1185" s="2">
        <f>'Moving Avg'!G1185</f>
        <v>6.5637999999999987</v>
      </c>
      <c r="I1185" s="2">
        <f>'Moving Avg'!H1185</f>
        <v>6.5111999999999828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33</v>
      </c>
      <c r="Q1185" s="9">
        <f t="shared" si="184"/>
        <v>22.45</v>
      </c>
      <c r="R1185" s="9">
        <f t="shared" si="185"/>
        <v>18.25</v>
      </c>
      <c r="S1185" s="9">
        <f t="shared" si="186"/>
        <v>22.35</v>
      </c>
      <c r="T1185" s="9">
        <f t="shared" si="187"/>
        <v>20.75</v>
      </c>
      <c r="U1185" s="8">
        <f t="shared" si="188"/>
        <v>21.016666666666669</v>
      </c>
      <c r="V1185" s="8">
        <f t="shared" si="189"/>
        <v>20.950000000000003</v>
      </c>
    </row>
    <row r="1186" spans="1:22" ht="13.5" x14ac:dyDescent="0.25">
      <c r="A1186" s="3">
        <f>RSI!A1186</f>
        <v>43738</v>
      </c>
      <c r="B1186" s="2">
        <f>RSI!B1186</f>
        <v>6.38</v>
      </c>
      <c r="C1186" s="2">
        <f>RSI!I1186</f>
        <v>20.183870665260585</v>
      </c>
      <c r="D1186" s="2">
        <f>MACD!E1186</f>
        <v>5.8676486372800873E-2</v>
      </c>
      <c r="E1186" s="2">
        <f>MACD!F1186</f>
        <v>2.395324303287244E-2</v>
      </c>
      <c r="F1186" s="2">
        <f>'Moving Avg'!D1186</f>
        <v>6.38</v>
      </c>
      <c r="G1186" s="2">
        <f>'Moving Avg'!F1186</f>
        <v>6.5224999999999982</v>
      </c>
      <c r="H1186" s="2">
        <f>'Moving Avg'!G1186</f>
        <v>6.5587999999999989</v>
      </c>
      <c r="I1186" s="2">
        <f>'Moving Avg'!H1186</f>
        <v>6.5092499999999829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33</v>
      </c>
      <c r="Q1186" s="9">
        <f t="shared" si="184"/>
        <v>22.45</v>
      </c>
      <c r="R1186" s="9">
        <f t="shared" si="185"/>
        <v>18.25</v>
      </c>
      <c r="S1186" s="9">
        <f t="shared" si="186"/>
        <v>22.35</v>
      </c>
      <c r="T1186" s="9">
        <f t="shared" si="187"/>
        <v>20.75</v>
      </c>
      <c r="U1186" s="8">
        <f t="shared" si="188"/>
        <v>21.016666666666669</v>
      </c>
      <c r="V1186" s="8">
        <f t="shared" si="189"/>
        <v>20.950000000000003</v>
      </c>
    </row>
    <row r="1187" spans="1:22" ht="13.5" x14ac:dyDescent="0.25">
      <c r="A1187" s="3">
        <f>RSI!A1187</f>
        <v>43739</v>
      </c>
      <c r="B1187" s="2">
        <f>RSI!B1187</f>
        <v>6.38</v>
      </c>
      <c r="C1187" s="2">
        <f>RSI!I1187</f>
        <v>20.183870665260585</v>
      </c>
      <c r="D1187" s="2">
        <f>MACD!E1187</f>
        <v>6.8689281825299986E-2</v>
      </c>
      <c r="E1187" s="2">
        <f>MACD!F1187</f>
        <v>3.2900450791357949E-2</v>
      </c>
      <c r="F1187" s="2">
        <f>'Moving Avg'!D1187</f>
        <v>6.38</v>
      </c>
      <c r="G1187" s="2">
        <f>'Moving Avg'!F1187</f>
        <v>6.5129999999999981</v>
      </c>
      <c r="H1187" s="2">
        <f>'Moving Avg'!G1187</f>
        <v>6.553799999999999</v>
      </c>
      <c r="I1187" s="2">
        <f>'Moving Avg'!H1187</f>
        <v>6.507299999999983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50</v>
      </c>
      <c r="N1187" s="8">
        <f t="shared" si="181"/>
        <v>0</v>
      </c>
      <c r="O1187" s="8">
        <f t="shared" si="182"/>
        <v>0</v>
      </c>
      <c r="P1187" s="8">
        <f t="shared" si="183"/>
        <v>33</v>
      </c>
      <c r="Q1187" s="9">
        <f t="shared" si="184"/>
        <v>22.45</v>
      </c>
      <c r="R1187" s="9">
        <f t="shared" si="185"/>
        <v>18.25</v>
      </c>
      <c r="S1187" s="9">
        <f t="shared" si="186"/>
        <v>22.35</v>
      </c>
      <c r="T1187" s="9">
        <f t="shared" si="187"/>
        <v>20.75</v>
      </c>
      <c r="U1187" s="8">
        <f t="shared" si="188"/>
        <v>21.016666666666669</v>
      </c>
      <c r="V1187" s="8">
        <f t="shared" si="189"/>
        <v>20.950000000000003</v>
      </c>
    </row>
    <row r="1188" spans="1:22" ht="13.5" x14ac:dyDescent="0.25">
      <c r="A1188" s="3">
        <f>RSI!A1188</f>
        <v>43740</v>
      </c>
      <c r="B1188" s="2">
        <f>RSI!B1188</f>
        <v>6.38</v>
      </c>
      <c r="C1188" s="2">
        <f>RSI!I1188</f>
        <v>20.183870665260585</v>
      </c>
      <c r="D1188" s="2">
        <f>MACD!E1188</f>
        <v>7.7916522914006414E-2</v>
      </c>
      <c r="E1188" s="2">
        <f>MACD!F1188</f>
        <v>4.1903665215887648E-2</v>
      </c>
      <c r="F1188" s="2">
        <f>'Moving Avg'!D1188</f>
        <v>6.38</v>
      </c>
      <c r="G1188" s="2">
        <f>'Moving Avg'!F1188</f>
        <v>6.5034999999999981</v>
      </c>
      <c r="H1188" s="2">
        <f>'Moving Avg'!G1188</f>
        <v>6.5487999999999973</v>
      </c>
      <c r="I1188" s="2">
        <f>'Moving Avg'!H1188</f>
        <v>6.505349999999984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  <c r="M1188" s="8">
        <f t="shared" si="180"/>
        <v>50</v>
      </c>
      <c r="N1188" s="8">
        <f t="shared" si="181"/>
        <v>0</v>
      </c>
      <c r="O1188" s="8">
        <f t="shared" si="182"/>
        <v>0</v>
      </c>
      <c r="P1188" s="8">
        <f t="shared" si="183"/>
        <v>33</v>
      </c>
      <c r="Q1188" s="9">
        <f t="shared" si="184"/>
        <v>22.45</v>
      </c>
      <c r="R1188" s="9">
        <f t="shared" si="185"/>
        <v>18.25</v>
      </c>
      <c r="S1188" s="9">
        <f t="shared" si="186"/>
        <v>22.35</v>
      </c>
      <c r="T1188" s="9">
        <f t="shared" si="187"/>
        <v>20.75</v>
      </c>
      <c r="U1188" s="8">
        <f t="shared" si="188"/>
        <v>21.016666666666669</v>
      </c>
      <c r="V1188" s="8">
        <f t="shared" si="189"/>
        <v>20.950000000000003</v>
      </c>
    </row>
    <row r="1189" spans="1:22" ht="13.5" x14ac:dyDescent="0.25">
      <c r="A1189" s="3">
        <f>RSI!A1189</f>
        <v>43741</v>
      </c>
      <c r="B1189" s="2">
        <f>RSI!B1189</f>
        <v>6.38</v>
      </c>
      <c r="C1189" s="2">
        <f>RSI!I1189</f>
        <v>20.183870665260585</v>
      </c>
      <c r="D1189" s="2">
        <f>MACD!E1189</f>
        <v>8.6423147437477255E-2</v>
      </c>
      <c r="E1189" s="2">
        <f>MACD!F1189</f>
        <v>5.0807561660205572E-2</v>
      </c>
      <c r="F1189" s="2">
        <f>'Moving Avg'!D1189</f>
        <v>6.38</v>
      </c>
      <c r="G1189" s="2">
        <f>'Moving Avg'!F1189</f>
        <v>6.493999999999998</v>
      </c>
      <c r="H1189" s="2">
        <f>'Moving Avg'!G1189</f>
        <v>6.5437999999999974</v>
      </c>
      <c r="I1189" s="2">
        <f>'Moving Avg'!H1189</f>
        <v>6.5033999999999859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50</v>
      </c>
      <c r="N1189" s="8">
        <f t="shared" si="181"/>
        <v>0</v>
      </c>
      <c r="O1189" s="8">
        <f t="shared" si="182"/>
        <v>0</v>
      </c>
      <c r="P1189" s="8">
        <f t="shared" si="183"/>
        <v>33</v>
      </c>
      <c r="Q1189" s="9">
        <f t="shared" si="184"/>
        <v>22.45</v>
      </c>
      <c r="R1189" s="9">
        <f t="shared" si="185"/>
        <v>18.25</v>
      </c>
      <c r="S1189" s="9">
        <f t="shared" si="186"/>
        <v>22.35</v>
      </c>
      <c r="T1189" s="9">
        <f t="shared" si="187"/>
        <v>20.75</v>
      </c>
      <c r="U1189" s="8">
        <f t="shared" si="188"/>
        <v>21.016666666666669</v>
      </c>
      <c r="V1189" s="8">
        <f t="shared" si="189"/>
        <v>20.950000000000003</v>
      </c>
    </row>
    <row r="1190" spans="1:22" ht="13.5" x14ac:dyDescent="0.25">
      <c r="A1190" s="3">
        <f>RSI!A1190</f>
        <v>43742</v>
      </c>
      <c r="B1190" s="2">
        <f>RSI!B1190</f>
        <v>6.57</v>
      </c>
      <c r="C1190" s="2">
        <f>RSI!I1190</f>
        <v>61.859903655769536</v>
      </c>
      <c r="D1190" s="2">
        <f>MACD!E1190</f>
        <v>8.0194170668829834E-2</v>
      </c>
      <c r="E1190" s="2">
        <f>MACD!F1190</f>
        <v>5.668488346193043E-2</v>
      </c>
      <c r="F1190" s="2">
        <f>'Moving Avg'!D1190</f>
        <v>6.418000000000001</v>
      </c>
      <c r="G1190" s="2">
        <f>'Moving Avg'!F1190</f>
        <v>6.493999999999998</v>
      </c>
      <c r="H1190" s="2">
        <f>'Moving Avg'!G1190</f>
        <v>6.5425999999999975</v>
      </c>
      <c r="I1190" s="2">
        <f>'Moving Avg'!H1190</f>
        <v>6.5024999999999862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0"/>
        <v>25</v>
      </c>
      <c r="N1190" s="8">
        <f t="shared" si="181"/>
        <v>0</v>
      </c>
      <c r="O1190" s="8">
        <f t="shared" si="182"/>
        <v>0</v>
      </c>
      <c r="P1190" s="8">
        <f t="shared" si="183"/>
        <v>83.5</v>
      </c>
      <c r="Q1190" s="9">
        <f t="shared" si="184"/>
        <v>21.274999999999999</v>
      </c>
      <c r="R1190" s="9">
        <f t="shared" si="185"/>
        <v>25.875</v>
      </c>
      <c r="S1190" s="9">
        <f t="shared" si="186"/>
        <v>41.325000000000003</v>
      </c>
      <c r="T1190" s="9">
        <f t="shared" si="187"/>
        <v>27.125</v>
      </c>
      <c r="U1190" s="8">
        <f t="shared" si="188"/>
        <v>29.491666666666664</v>
      </c>
      <c r="V1190" s="8">
        <f t="shared" si="189"/>
        <v>28.9</v>
      </c>
    </row>
    <row r="1191" spans="1:22" ht="13.5" x14ac:dyDescent="0.25">
      <c r="A1191" s="3">
        <f>RSI!A1191</f>
        <v>43745</v>
      </c>
      <c r="B1191" s="2">
        <f>RSI!B1191</f>
        <v>6.59</v>
      </c>
      <c r="C1191" s="2">
        <f>RSI!I1191</f>
        <v>63.991300066385051</v>
      </c>
      <c r="D1191" s="2">
        <f>MACD!E1191</f>
        <v>7.2918543050444207E-2</v>
      </c>
      <c r="E1191" s="2">
        <f>MACD!F1191</f>
        <v>5.9931615379633187E-2</v>
      </c>
      <c r="F1191" s="2">
        <f>'Moving Avg'!D1191</f>
        <v>6.4599999999999991</v>
      </c>
      <c r="G1191" s="2">
        <f>'Moving Avg'!F1191</f>
        <v>6.4949999999999992</v>
      </c>
      <c r="H1191" s="2">
        <f>'Moving Avg'!G1191</f>
        <v>6.5417999999999976</v>
      </c>
      <c r="I1191" s="2">
        <f>'Moving Avg'!H1191</f>
        <v>6.5016999999999863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  <c r="M1191" s="8">
        <f t="shared" si="180"/>
        <v>25</v>
      </c>
      <c r="N1191" s="8">
        <f t="shared" si="181"/>
        <v>0</v>
      </c>
      <c r="O1191" s="8">
        <f t="shared" si="182"/>
        <v>0</v>
      </c>
      <c r="P1191" s="8">
        <f t="shared" si="183"/>
        <v>83.5</v>
      </c>
      <c r="Q1191" s="9">
        <f t="shared" si="184"/>
        <v>21.274999999999999</v>
      </c>
      <c r="R1191" s="9">
        <f t="shared" si="185"/>
        <v>25.875</v>
      </c>
      <c r="S1191" s="9">
        <f t="shared" si="186"/>
        <v>41.325000000000003</v>
      </c>
      <c r="T1191" s="9">
        <f t="shared" si="187"/>
        <v>27.125</v>
      </c>
      <c r="U1191" s="8">
        <f t="shared" si="188"/>
        <v>29.491666666666664</v>
      </c>
      <c r="V1191" s="8">
        <f t="shared" si="189"/>
        <v>28.9</v>
      </c>
    </row>
    <row r="1192" spans="1:22" ht="13.5" x14ac:dyDescent="0.25">
      <c r="A1192" s="3">
        <f>RSI!A1192</f>
        <v>43746</v>
      </c>
      <c r="B1192" s="2">
        <f>RSI!B1192</f>
        <v>6.59</v>
      </c>
      <c r="C1192" s="2">
        <f>RSI!I1192</f>
        <v>63.991300066385051</v>
      </c>
      <c r="D1192" s="2">
        <f>MACD!E1192</f>
        <v>3.6928594995578656E-2</v>
      </c>
      <c r="E1192" s="2">
        <f>MACD!F1192</f>
        <v>5.5331011302822287E-2</v>
      </c>
      <c r="F1192" s="2">
        <f>'Moving Avg'!D1192</f>
        <v>6.5019999999999998</v>
      </c>
      <c r="G1192" s="2">
        <f>'Moving Avg'!F1192</f>
        <v>6.4959999999999996</v>
      </c>
      <c r="H1192" s="2">
        <f>'Moving Avg'!G1192</f>
        <v>6.5409999999999968</v>
      </c>
      <c r="I1192" s="2">
        <f>'Moving Avg'!H1192</f>
        <v>6.5008999999999864</v>
      </c>
      <c r="J1192" s="6" t="str">
        <f>OBV!F1192</f>
        <v>BULLISH</v>
      </c>
      <c r="K1192" s="6" t="str">
        <f>OBV!G1192</f>
        <v>NEUTRAL</v>
      </c>
      <c r="L1192" s="6" t="str">
        <f>OBV!H1192</f>
        <v>CONFIRMED BULLISH</v>
      </c>
      <c r="M1192" s="8">
        <f t="shared" si="180"/>
        <v>25</v>
      </c>
      <c r="N1192" s="8">
        <f t="shared" si="181"/>
        <v>45</v>
      </c>
      <c r="O1192" s="8">
        <f t="shared" si="182"/>
        <v>50</v>
      </c>
      <c r="P1192" s="8">
        <f t="shared" si="183"/>
        <v>83.5</v>
      </c>
      <c r="Q1192" s="9">
        <f t="shared" si="184"/>
        <v>44.524999999999999</v>
      </c>
      <c r="R1192" s="9">
        <f t="shared" si="185"/>
        <v>52.375</v>
      </c>
      <c r="S1192" s="9">
        <f t="shared" si="186"/>
        <v>60.575000000000003</v>
      </c>
      <c r="T1192" s="9">
        <f t="shared" si="187"/>
        <v>50.875</v>
      </c>
      <c r="U1192" s="8">
        <f t="shared" si="188"/>
        <v>52.491666666666674</v>
      </c>
      <c r="V1192" s="8">
        <f t="shared" si="189"/>
        <v>52.087500000000006</v>
      </c>
    </row>
    <row r="1193" spans="1:22" ht="13.5" x14ac:dyDescent="0.25">
      <c r="A1193" s="3">
        <f>RSI!A1193</f>
        <v>43747</v>
      </c>
      <c r="B1193" s="2">
        <f>RSI!B1193</f>
        <v>6.59</v>
      </c>
      <c r="C1193" s="2">
        <f>RSI!I1193</f>
        <v>63.991300066385051</v>
      </c>
      <c r="D1193" s="2">
        <f>MACD!E1193</f>
        <v>5.9173411634683148E-3</v>
      </c>
      <c r="E1193" s="2">
        <f>MACD!F1193</f>
        <v>4.5448277274951494E-2</v>
      </c>
      <c r="F1193" s="2">
        <f>'Moving Avg'!D1193</f>
        <v>6.5439999999999996</v>
      </c>
      <c r="G1193" s="2">
        <f>'Moving Avg'!F1193</f>
        <v>6.4969999999999999</v>
      </c>
      <c r="H1193" s="2">
        <f>'Moving Avg'!G1193</f>
        <v>6.5401999999999951</v>
      </c>
      <c r="I1193" s="2">
        <f>'Moving Avg'!H1193</f>
        <v>6.5000999999999864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  <c r="M1193" s="8">
        <f t="shared" si="180"/>
        <v>25</v>
      </c>
      <c r="N1193" s="8">
        <f t="shared" si="181"/>
        <v>100</v>
      </c>
      <c r="O1193" s="8">
        <f t="shared" si="182"/>
        <v>50</v>
      </c>
      <c r="P1193" s="8">
        <f t="shared" si="183"/>
        <v>83.5</v>
      </c>
      <c r="Q1193" s="9">
        <f t="shared" si="184"/>
        <v>63.774999999999999</v>
      </c>
      <c r="R1193" s="9">
        <f t="shared" si="185"/>
        <v>63.375</v>
      </c>
      <c r="S1193" s="9">
        <f t="shared" si="186"/>
        <v>68.825000000000003</v>
      </c>
      <c r="T1193" s="9">
        <f t="shared" si="187"/>
        <v>64.625</v>
      </c>
      <c r="U1193" s="8">
        <f t="shared" si="188"/>
        <v>65.325000000000003</v>
      </c>
      <c r="V1193" s="8">
        <f t="shared" si="189"/>
        <v>65.150000000000006</v>
      </c>
    </row>
    <row r="1194" spans="1:22" ht="13.5" x14ac:dyDescent="0.25">
      <c r="A1194" s="3">
        <f>RSI!A1194</f>
        <v>43748</v>
      </c>
      <c r="B1194" s="2">
        <f>RSI!B1194</f>
        <v>6.59</v>
      </c>
      <c r="C1194" s="2">
        <f>RSI!I1194</f>
        <v>63.991300066385051</v>
      </c>
      <c r="D1194" s="2">
        <f>MACD!E1194</f>
        <v>-2.083982170970522E-2</v>
      </c>
      <c r="E1194" s="2">
        <f>MACD!F1194</f>
        <v>3.2190657478020156E-2</v>
      </c>
      <c r="F1194" s="2">
        <f>'Moving Avg'!D1194</f>
        <v>6.5860000000000003</v>
      </c>
      <c r="G1194" s="2">
        <f>'Moving Avg'!F1194</f>
        <v>6.4980000000000002</v>
      </c>
      <c r="H1194" s="2">
        <f>'Moving Avg'!G1194</f>
        <v>6.5393999999999952</v>
      </c>
      <c r="I1194" s="2">
        <f>'Moving Avg'!H1194</f>
        <v>6.5001999999999862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  <c r="M1194" s="8">
        <f t="shared" si="180"/>
        <v>25</v>
      </c>
      <c r="N1194" s="8">
        <f t="shared" si="181"/>
        <v>100</v>
      </c>
      <c r="O1194" s="8">
        <f t="shared" si="182"/>
        <v>50</v>
      </c>
      <c r="P1194" s="8">
        <f t="shared" si="183"/>
        <v>83.5</v>
      </c>
      <c r="Q1194" s="9">
        <f t="shared" si="184"/>
        <v>63.774999999999999</v>
      </c>
      <c r="R1194" s="9">
        <f t="shared" si="185"/>
        <v>63.375</v>
      </c>
      <c r="S1194" s="9">
        <f t="shared" si="186"/>
        <v>68.825000000000003</v>
      </c>
      <c r="T1194" s="9">
        <f t="shared" si="187"/>
        <v>64.625</v>
      </c>
      <c r="U1194" s="8">
        <f t="shared" si="188"/>
        <v>65.325000000000003</v>
      </c>
      <c r="V1194" s="8">
        <f t="shared" si="189"/>
        <v>65.150000000000006</v>
      </c>
    </row>
    <row r="1195" spans="1:22" ht="13.5" x14ac:dyDescent="0.25">
      <c r="A1195" s="3">
        <f>RSI!A1195</f>
        <v>43749</v>
      </c>
      <c r="B1195" s="2">
        <f>RSI!B1195</f>
        <v>6.59</v>
      </c>
      <c r="C1195" s="2">
        <f>RSI!I1195</f>
        <v>63.991300066385051</v>
      </c>
      <c r="D1195" s="2">
        <f>MACD!E1195</f>
        <v>-4.3959082402821537E-2</v>
      </c>
      <c r="E1195" s="2">
        <f>MACD!F1195</f>
        <v>1.6960709501851818E-2</v>
      </c>
      <c r="F1195" s="2">
        <f>'Moving Avg'!D1195</f>
        <v>6.5900000000000007</v>
      </c>
      <c r="G1195" s="2">
        <f>'Moving Avg'!F1195</f>
        <v>6.4990000000000006</v>
      </c>
      <c r="H1195" s="2">
        <f>'Moving Avg'!G1195</f>
        <v>6.5389999999999944</v>
      </c>
      <c r="I1195" s="2">
        <f>'Moving Avg'!H1195</f>
        <v>6.5001499999999863</v>
      </c>
      <c r="J1195" s="6" t="str">
        <f>OBV!F1195</f>
        <v>BULLISH</v>
      </c>
      <c r="K1195" s="6" t="str">
        <f>OBV!G1195</f>
        <v>NEUTRAL</v>
      </c>
      <c r="L1195" s="6" t="str">
        <f>OBV!H1195</f>
        <v>CONFIRMED BULLISH</v>
      </c>
      <c r="M1195" s="8">
        <f t="shared" si="180"/>
        <v>25</v>
      </c>
      <c r="N1195" s="8">
        <f t="shared" si="181"/>
        <v>100</v>
      </c>
      <c r="O1195" s="8">
        <f t="shared" si="182"/>
        <v>50</v>
      </c>
      <c r="P1195" s="8">
        <f t="shared" si="183"/>
        <v>83.5</v>
      </c>
      <c r="Q1195" s="9">
        <f t="shared" si="184"/>
        <v>63.774999999999999</v>
      </c>
      <c r="R1195" s="9">
        <f t="shared" si="185"/>
        <v>63.375</v>
      </c>
      <c r="S1195" s="9">
        <f t="shared" si="186"/>
        <v>68.825000000000003</v>
      </c>
      <c r="T1195" s="9">
        <f t="shared" si="187"/>
        <v>64.625</v>
      </c>
      <c r="U1195" s="8">
        <f t="shared" si="188"/>
        <v>65.325000000000003</v>
      </c>
      <c r="V1195" s="8">
        <f t="shared" si="189"/>
        <v>65.150000000000006</v>
      </c>
    </row>
    <row r="1196" spans="1:22" ht="13.5" x14ac:dyDescent="0.25">
      <c r="A1196" s="3">
        <f>RSI!A1196</f>
        <v>43752</v>
      </c>
      <c r="B1196" s="2">
        <f>RSI!B1196</f>
        <v>6.59</v>
      </c>
      <c r="C1196" s="2">
        <f>RSI!I1196</f>
        <v>63.991300066385051</v>
      </c>
      <c r="D1196" s="2">
        <f>MACD!E1196</f>
        <v>-6.3964667476883896E-2</v>
      </c>
      <c r="E1196" s="2">
        <f>MACD!F1196</f>
        <v>7.756341061046744E-4</v>
      </c>
      <c r="F1196" s="2">
        <f>'Moving Avg'!D1196</f>
        <v>6.5900000000000007</v>
      </c>
      <c r="G1196" s="2">
        <f>'Moving Avg'!F1196</f>
        <v>6.5000000000000018</v>
      </c>
      <c r="H1196" s="2">
        <f>'Moving Avg'!G1196</f>
        <v>6.538799999999994</v>
      </c>
      <c r="I1196" s="2">
        <f>'Moving Avg'!H1196</f>
        <v>6.5001499999999863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25</v>
      </c>
      <c r="N1196" s="8">
        <f t="shared" si="181"/>
        <v>100</v>
      </c>
      <c r="O1196" s="8">
        <f t="shared" si="182"/>
        <v>50</v>
      </c>
      <c r="P1196" s="8">
        <f t="shared" si="183"/>
        <v>33</v>
      </c>
      <c r="Q1196" s="9">
        <f t="shared" si="184"/>
        <v>56.2</v>
      </c>
      <c r="R1196" s="9">
        <f t="shared" si="185"/>
        <v>50.75</v>
      </c>
      <c r="S1196" s="9">
        <f t="shared" si="186"/>
        <v>46.1</v>
      </c>
      <c r="T1196" s="9">
        <f t="shared" si="187"/>
        <v>52</v>
      </c>
      <c r="U1196" s="8">
        <f t="shared" si="188"/>
        <v>51.016666666666673</v>
      </c>
      <c r="V1196" s="8">
        <f t="shared" si="189"/>
        <v>51.262500000000003</v>
      </c>
    </row>
    <row r="1197" spans="1:22" ht="13.5" x14ac:dyDescent="0.25">
      <c r="A1197" s="3">
        <f>RSI!A1197</f>
        <v>43754</v>
      </c>
      <c r="B1197" s="2">
        <f>RSI!B1197</f>
        <v>6.59</v>
      </c>
      <c r="C1197" s="2">
        <f>RSI!I1197</f>
        <v>63.991300066385051</v>
      </c>
      <c r="D1197" s="2">
        <f>MACD!E1197</f>
        <v>-8.1302779230330025E-2</v>
      </c>
      <c r="E1197" s="2">
        <f>MACD!F1197</f>
        <v>-1.5640048561182264E-2</v>
      </c>
      <c r="F1197" s="2">
        <f>'Moving Avg'!D1197</f>
        <v>6.5900000000000007</v>
      </c>
      <c r="G1197" s="2">
        <f>'Moving Avg'!F1197</f>
        <v>6.5010000000000021</v>
      </c>
      <c r="H1197" s="2">
        <f>'Moving Avg'!G1197</f>
        <v>6.5385999999999935</v>
      </c>
      <c r="I1197" s="2">
        <f>'Moving Avg'!H1197</f>
        <v>6.5005999999999862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100</v>
      </c>
      <c r="O1197" s="8">
        <f t="shared" si="182"/>
        <v>50</v>
      </c>
      <c r="P1197" s="8">
        <f t="shared" si="183"/>
        <v>33</v>
      </c>
      <c r="Q1197" s="9">
        <f t="shared" si="184"/>
        <v>56.2</v>
      </c>
      <c r="R1197" s="9">
        <f t="shared" si="185"/>
        <v>50.75</v>
      </c>
      <c r="S1197" s="9">
        <f t="shared" si="186"/>
        <v>46.1</v>
      </c>
      <c r="T1197" s="9">
        <f t="shared" si="187"/>
        <v>52</v>
      </c>
      <c r="U1197" s="8">
        <f t="shared" si="188"/>
        <v>51.016666666666673</v>
      </c>
      <c r="V1197" s="8">
        <f t="shared" si="189"/>
        <v>51.262500000000003</v>
      </c>
    </row>
    <row r="1198" spans="1:22" ht="13.5" x14ac:dyDescent="0.25">
      <c r="A1198" s="3">
        <f>RSI!A1198</f>
        <v>43755</v>
      </c>
      <c r="B1198" s="2">
        <f>RSI!B1198</f>
        <v>6.59</v>
      </c>
      <c r="C1198" s="2">
        <f>RSI!I1198</f>
        <v>63.991300066385051</v>
      </c>
      <c r="D1198" s="2">
        <f>MACD!E1198</f>
        <v>-9.6353404914878205E-2</v>
      </c>
      <c r="E1198" s="2">
        <f>MACD!F1198</f>
        <v>-3.1782719831921456E-2</v>
      </c>
      <c r="F1198" s="2">
        <f>'Moving Avg'!D1198</f>
        <v>6.5900000000000007</v>
      </c>
      <c r="G1198" s="2">
        <f>'Moving Avg'!F1198</f>
        <v>6.5020000000000007</v>
      </c>
      <c r="H1198" s="2">
        <f>'Moving Avg'!G1198</f>
        <v>6.5383999999999931</v>
      </c>
      <c r="I1198" s="2">
        <f>'Moving Avg'!H1198</f>
        <v>6.5010499999999869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25</v>
      </c>
      <c r="N1198" s="8">
        <f t="shared" si="181"/>
        <v>100</v>
      </c>
      <c r="O1198" s="8">
        <f t="shared" si="182"/>
        <v>50</v>
      </c>
      <c r="P1198" s="8">
        <f t="shared" si="183"/>
        <v>33</v>
      </c>
      <c r="Q1198" s="9">
        <f t="shared" si="184"/>
        <v>56.2</v>
      </c>
      <c r="R1198" s="9">
        <f t="shared" si="185"/>
        <v>50.75</v>
      </c>
      <c r="S1198" s="9">
        <f t="shared" si="186"/>
        <v>46.1</v>
      </c>
      <c r="T1198" s="9">
        <f t="shared" si="187"/>
        <v>52</v>
      </c>
      <c r="U1198" s="8">
        <f t="shared" si="188"/>
        <v>51.016666666666673</v>
      </c>
      <c r="V1198" s="8">
        <f t="shared" si="189"/>
        <v>51.262500000000003</v>
      </c>
    </row>
    <row r="1199" spans="1:22" ht="13.5" x14ac:dyDescent="0.25">
      <c r="A1199" s="3">
        <f>RSI!A1199</f>
        <v>43756</v>
      </c>
      <c r="B1199" s="2">
        <f>RSI!B1199</f>
        <v>6.59</v>
      </c>
      <c r="C1199" s="2">
        <f>RSI!I1199</f>
        <v>63.991300066385051</v>
      </c>
      <c r="D1199" s="2">
        <f>MACD!E1199</f>
        <v>-0.10944032355758804</v>
      </c>
      <c r="E1199" s="2">
        <f>MACD!F1199</f>
        <v>-4.7314240577054772E-2</v>
      </c>
      <c r="F1199" s="2">
        <f>'Moving Avg'!D1199</f>
        <v>6.5900000000000007</v>
      </c>
      <c r="G1199" s="2">
        <f>'Moving Avg'!F1199</f>
        <v>6.5030000000000019</v>
      </c>
      <c r="H1199" s="2">
        <f>'Moving Avg'!G1199</f>
        <v>6.5381999999999927</v>
      </c>
      <c r="I1199" s="2">
        <f>'Moving Avg'!H1199</f>
        <v>6.5014999999999876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0"/>
        <v>25</v>
      </c>
      <c r="N1199" s="8">
        <f t="shared" si="181"/>
        <v>100</v>
      </c>
      <c r="O1199" s="8">
        <f t="shared" si="182"/>
        <v>50</v>
      </c>
      <c r="P1199" s="8">
        <f t="shared" si="183"/>
        <v>33</v>
      </c>
      <c r="Q1199" s="9">
        <f t="shared" si="184"/>
        <v>56.2</v>
      </c>
      <c r="R1199" s="9">
        <f t="shared" si="185"/>
        <v>50.75</v>
      </c>
      <c r="S1199" s="9">
        <f t="shared" si="186"/>
        <v>46.1</v>
      </c>
      <c r="T1199" s="9">
        <f t="shared" si="187"/>
        <v>52</v>
      </c>
      <c r="U1199" s="8">
        <f t="shared" si="188"/>
        <v>51.016666666666673</v>
      </c>
      <c r="V1199" s="8">
        <f t="shared" si="189"/>
        <v>51.262500000000003</v>
      </c>
    </row>
    <row r="1200" spans="1:22" ht="13.5" x14ac:dyDescent="0.25">
      <c r="A1200" s="3">
        <f>RSI!A1200</f>
        <v>43759</v>
      </c>
      <c r="B1200" s="2">
        <f>RSI!B1200</f>
        <v>6.49</v>
      </c>
      <c r="C1200" s="2">
        <f>RSI!I1200</f>
        <v>41.434526524761566</v>
      </c>
      <c r="D1200" s="2">
        <f>MACD!E1200</f>
        <v>-8.4201409975008801E-2</v>
      </c>
      <c r="E1200" s="2">
        <f>MACD!F1200</f>
        <v>-5.4691674456645578E-2</v>
      </c>
      <c r="F1200" s="2">
        <f>'Moving Avg'!D1200</f>
        <v>6.57</v>
      </c>
      <c r="G1200" s="2">
        <f>'Moving Avg'!F1200</f>
        <v>6.4990000000000023</v>
      </c>
      <c r="H1200" s="2">
        <f>'Moving Avg'!G1200</f>
        <v>6.5359999999999934</v>
      </c>
      <c r="I1200" s="2">
        <f>'Moving Avg'!H1200</f>
        <v>6.5014499999999877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  <c r="M1200" s="8">
        <f t="shared" si="180"/>
        <v>25</v>
      </c>
      <c r="N1200" s="8">
        <f t="shared" si="181"/>
        <v>100</v>
      </c>
      <c r="O1200" s="8">
        <f t="shared" si="182"/>
        <v>50</v>
      </c>
      <c r="P1200" s="8">
        <f t="shared" si="183"/>
        <v>16.5</v>
      </c>
      <c r="Q1200" s="9">
        <f t="shared" si="184"/>
        <v>53.725000000000001</v>
      </c>
      <c r="R1200" s="9">
        <f t="shared" si="185"/>
        <v>46.625</v>
      </c>
      <c r="S1200" s="9">
        <f t="shared" si="186"/>
        <v>38.674999999999997</v>
      </c>
      <c r="T1200" s="9">
        <f t="shared" si="187"/>
        <v>47.875</v>
      </c>
      <c r="U1200" s="8">
        <f t="shared" si="188"/>
        <v>46.341666666666661</v>
      </c>
      <c r="V1200" s="8">
        <f t="shared" si="189"/>
        <v>46.724999999999994</v>
      </c>
    </row>
    <row r="1201" spans="1:22" ht="13.5" x14ac:dyDescent="0.25">
      <c r="A1201" s="3">
        <f>RSI!A1201</f>
        <v>43760</v>
      </c>
      <c r="B1201" s="2">
        <f>RSI!B1201</f>
        <v>6.49</v>
      </c>
      <c r="C1201" s="2">
        <f>RSI!I1201</f>
        <v>41.434526524761566</v>
      </c>
      <c r="D1201" s="2">
        <f>MACD!E1201</f>
        <v>-5.947916816558152E-2</v>
      </c>
      <c r="E1201" s="2">
        <f>MACD!F1201</f>
        <v>-5.5649173198432766E-2</v>
      </c>
      <c r="F1201" s="2">
        <f>'Moving Avg'!D1201</f>
        <v>6.55</v>
      </c>
      <c r="G1201" s="2">
        <f>'Moving Avg'!F1201</f>
        <v>6.4950000000000019</v>
      </c>
      <c r="H1201" s="2">
        <f>'Moving Avg'!G1201</f>
        <v>6.5337999999999932</v>
      </c>
      <c r="I1201" s="2">
        <f>'Moving Avg'!H1201</f>
        <v>6.499449999999988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  <c r="M1201" s="8">
        <f t="shared" si="180"/>
        <v>25</v>
      </c>
      <c r="N1201" s="8">
        <f t="shared" si="181"/>
        <v>45</v>
      </c>
      <c r="O1201" s="8">
        <f t="shared" si="182"/>
        <v>50</v>
      </c>
      <c r="P1201" s="8">
        <f t="shared" si="183"/>
        <v>16.5</v>
      </c>
      <c r="Q1201" s="9">
        <f t="shared" si="184"/>
        <v>34.475000000000001</v>
      </c>
      <c r="R1201" s="9">
        <f t="shared" si="185"/>
        <v>35.625</v>
      </c>
      <c r="S1201" s="9">
        <f t="shared" si="186"/>
        <v>30.425000000000001</v>
      </c>
      <c r="T1201" s="9">
        <f t="shared" si="187"/>
        <v>34.125</v>
      </c>
      <c r="U1201" s="8">
        <f t="shared" si="188"/>
        <v>33.508333333333333</v>
      </c>
      <c r="V1201" s="8">
        <f t="shared" si="189"/>
        <v>33.662499999999994</v>
      </c>
    </row>
    <row r="1202" spans="1:22" ht="13.5" x14ac:dyDescent="0.25">
      <c r="A1202" s="3">
        <f>RSI!A1202</f>
        <v>43761</v>
      </c>
      <c r="B1202" s="2">
        <f>RSI!B1202</f>
        <v>6.48</v>
      </c>
      <c r="C1202" s="2">
        <f>RSI!I1202</f>
        <v>39.807155576065966</v>
      </c>
      <c r="D1202" s="2">
        <f>MACD!E1202</f>
        <v>-3.7551723236081358E-2</v>
      </c>
      <c r="E1202" s="2">
        <f>MACD!F1202</f>
        <v>-5.202968320596249E-2</v>
      </c>
      <c r="F1202" s="2">
        <f>'Moving Avg'!D1202</f>
        <v>6.5280000000000005</v>
      </c>
      <c r="G1202" s="2">
        <f>'Moving Avg'!F1202</f>
        <v>6.5000000000000018</v>
      </c>
      <c r="H1202" s="2">
        <f>'Moving Avg'!G1202</f>
        <v>6.5313999999999943</v>
      </c>
      <c r="I1202" s="2">
        <f>'Moving Avg'!H1202</f>
        <v>6.4958499999999875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16.5</v>
      </c>
      <c r="Q1202" s="9">
        <f t="shared" si="184"/>
        <v>18.725000000000001</v>
      </c>
      <c r="R1202" s="9">
        <f t="shared" si="185"/>
        <v>26.625</v>
      </c>
      <c r="S1202" s="9">
        <f t="shared" si="186"/>
        <v>23.675000000000001</v>
      </c>
      <c r="T1202" s="9">
        <f t="shared" si="187"/>
        <v>22.875</v>
      </c>
      <c r="U1202" s="8">
        <f t="shared" si="188"/>
        <v>23.008333333333336</v>
      </c>
      <c r="V1202" s="8">
        <f t="shared" si="189"/>
        <v>22.975000000000001</v>
      </c>
    </row>
    <row r="1203" spans="1:22" ht="13.5" x14ac:dyDescent="0.25">
      <c r="A1203" s="3">
        <f>RSI!A1203</f>
        <v>43762</v>
      </c>
      <c r="B1203" s="2">
        <f>RSI!B1203</f>
        <v>6.44</v>
      </c>
      <c r="C1203" s="2">
        <f>RSI!I1203</f>
        <v>34.046846963441993</v>
      </c>
      <c r="D1203" s="2">
        <f>MACD!E1203</f>
        <v>-1.5727637057855404E-2</v>
      </c>
      <c r="E1203" s="2">
        <f>MACD!F1203</f>
        <v>-4.4769273976341076E-2</v>
      </c>
      <c r="F1203" s="2">
        <f>'Moving Avg'!D1203</f>
        <v>6.4980000000000002</v>
      </c>
      <c r="G1203" s="2">
        <f>'Moving Avg'!F1203</f>
        <v>6.5030000000000019</v>
      </c>
      <c r="H1203" s="2">
        <f>'Moving Avg'!G1203</f>
        <v>6.5281999999999947</v>
      </c>
      <c r="I1203" s="2">
        <f>'Moving Avg'!H1203</f>
        <v>6.4922999999999886</v>
      </c>
      <c r="J1203" s="6" t="str">
        <f>OBV!F1203</f>
        <v>BEARISH</v>
      </c>
      <c r="K1203" s="6" t="str">
        <f>OBV!G1203</f>
        <v>WEAK</v>
      </c>
      <c r="L1203" s="6" t="str">
        <f>OBV!H1203</f>
        <v>CONFIRMED BEARISH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0</v>
      </c>
      <c r="Q1203" s="9">
        <f t="shared" si="184"/>
        <v>16.25</v>
      </c>
      <c r="R1203" s="9">
        <f t="shared" si="185"/>
        <v>22.5</v>
      </c>
      <c r="S1203" s="9">
        <f t="shared" si="186"/>
        <v>16.25</v>
      </c>
      <c r="T1203" s="9">
        <f t="shared" si="187"/>
        <v>18.75</v>
      </c>
      <c r="U1203" s="8">
        <f t="shared" si="188"/>
        <v>18.333333333333332</v>
      </c>
      <c r="V1203" s="8">
        <f t="shared" si="189"/>
        <v>18.4375</v>
      </c>
    </row>
    <row r="1204" spans="1:22" ht="13.5" x14ac:dyDescent="0.25">
      <c r="A1204" s="3">
        <f>RSI!A1204</f>
        <v>43763</v>
      </c>
      <c r="B1204" s="2">
        <f>RSI!B1204</f>
        <v>6.44</v>
      </c>
      <c r="C1204" s="2">
        <f>RSI!I1204</f>
        <v>34.046846963441993</v>
      </c>
      <c r="D1204" s="2">
        <f>MACD!E1204</f>
        <v>3.2596399998183756E-3</v>
      </c>
      <c r="E1204" s="2">
        <f>MACD!F1204</f>
        <v>-3.5163491181109181E-2</v>
      </c>
      <c r="F1204" s="2">
        <f>'Moving Avg'!D1204</f>
        <v>6.4680000000000009</v>
      </c>
      <c r="G1204" s="2">
        <f>'Moving Avg'!F1204</f>
        <v>6.506000000000002</v>
      </c>
      <c r="H1204" s="2">
        <f>'Moving Avg'!G1204</f>
        <v>6.524999999999995</v>
      </c>
      <c r="I1204" s="2">
        <f>'Moving Avg'!H1204</f>
        <v>6.4890999999999899</v>
      </c>
      <c r="J1204" s="6" t="str">
        <f>OBV!F1204</f>
        <v>BEARISH</v>
      </c>
      <c r="K1204" s="6" t="str">
        <f>OBV!G1204</f>
        <v>WEAK</v>
      </c>
      <c r="L1204" s="6" t="str">
        <f>OBV!H1204</f>
        <v>CONFIRMED BEARISH</v>
      </c>
      <c r="M1204" s="8">
        <f t="shared" si="180"/>
        <v>25</v>
      </c>
      <c r="N1204" s="8">
        <f t="shared" si="181"/>
        <v>0</v>
      </c>
      <c r="O1204" s="8">
        <f t="shared" si="182"/>
        <v>0</v>
      </c>
      <c r="P1204" s="8">
        <f t="shared" si="183"/>
        <v>0</v>
      </c>
      <c r="Q1204" s="9">
        <f t="shared" si="184"/>
        <v>8.75</v>
      </c>
      <c r="R1204" s="9">
        <f t="shared" si="185"/>
        <v>5</v>
      </c>
      <c r="S1204" s="9">
        <f t="shared" si="186"/>
        <v>3.75</v>
      </c>
      <c r="T1204" s="9">
        <f t="shared" si="187"/>
        <v>6.25</v>
      </c>
      <c r="U1204" s="8">
        <f t="shared" si="188"/>
        <v>5.833333333333333</v>
      </c>
      <c r="V1204" s="8">
        <f t="shared" si="189"/>
        <v>5.9375</v>
      </c>
    </row>
    <row r="1205" spans="1:22" ht="13.5" x14ac:dyDescent="0.25">
      <c r="A1205" s="3">
        <f>RSI!A1205</f>
        <v>43766</v>
      </c>
      <c r="B1205" s="2">
        <f>RSI!B1205</f>
        <v>6.42</v>
      </c>
      <c r="C1205" s="2">
        <f>RSI!I1205</f>
        <v>31.4110809224007</v>
      </c>
      <c r="D1205" s="2">
        <f>MACD!E1205</f>
        <v>2.1289448064949035E-2</v>
      </c>
      <c r="E1205" s="2">
        <f>MACD!F1205</f>
        <v>-2.3872903331897538E-2</v>
      </c>
      <c r="F1205" s="2">
        <f>'Moving Avg'!D1205</f>
        <v>6.4540000000000006</v>
      </c>
      <c r="G1205" s="2">
        <f>'Moving Avg'!F1205</f>
        <v>6.5080000000000009</v>
      </c>
      <c r="H1205" s="2">
        <f>'Moving Avg'!G1205</f>
        <v>6.5213999999999963</v>
      </c>
      <c r="I1205" s="2">
        <f>'Moving Avg'!H1205</f>
        <v>6.4857999999999905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0</v>
      </c>
      <c r="O1205" s="8">
        <f t="shared" si="182"/>
        <v>0</v>
      </c>
      <c r="P1205" s="8">
        <f t="shared" si="183"/>
        <v>16.5</v>
      </c>
      <c r="Q1205" s="9">
        <f t="shared" si="184"/>
        <v>11.225</v>
      </c>
      <c r="R1205" s="9">
        <f t="shared" si="185"/>
        <v>9.125</v>
      </c>
      <c r="S1205" s="9">
        <f t="shared" si="186"/>
        <v>11.175000000000001</v>
      </c>
      <c r="T1205" s="9">
        <f t="shared" si="187"/>
        <v>10.375</v>
      </c>
      <c r="U1205" s="8">
        <f t="shared" si="188"/>
        <v>10.508333333333335</v>
      </c>
      <c r="V1205" s="8">
        <f t="shared" si="189"/>
        <v>10.475000000000001</v>
      </c>
    </row>
    <row r="1206" spans="1:22" ht="13.5" x14ac:dyDescent="0.25">
      <c r="A1206" s="3">
        <f>RSI!A1206</f>
        <v>43767</v>
      </c>
      <c r="B1206" s="2">
        <f>RSI!B1206</f>
        <v>6.42</v>
      </c>
      <c r="C1206" s="2">
        <f>RSI!I1206</f>
        <v>31.4110809224007</v>
      </c>
      <c r="D1206" s="2">
        <f>MACD!E1206</f>
        <v>3.7110073209254857E-2</v>
      </c>
      <c r="E1206" s="2">
        <f>MACD!F1206</f>
        <v>-1.1676308023667058E-2</v>
      </c>
      <c r="F1206" s="2">
        <f>'Moving Avg'!D1206</f>
        <v>6.44</v>
      </c>
      <c r="G1206" s="2">
        <f>'Moving Avg'!F1206</f>
        <v>6.5100000000000007</v>
      </c>
      <c r="H1206" s="2">
        <f>'Moving Avg'!G1206</f>
        <v>6.5177999999999967</v>
      </c>
      <c r="I1206" s="2">
        <f>'Moving Avg'!H1206</f>
        <v>6.4828999999999901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25</v>
      </c>
      <c r="N1206" s="8">
        <f t="shared" si="181"/>
        <v>0</v>
      </c>
      <c r="O1206" s="8">
        <f t="shared" si="182"/>
        <v>0</v>
      </c>
      <c r="P1206" s="8">
        <f t="shared" si="183"/>
        <v>16.5</v>
      </c>
      <c r="Q1206" s="9">
        <f t="shared" si="184"/>
        <v>11.225</v>
      </c>
      <c r="R1206" s="9">
        <f t="shared" si="185"/>
        <v>9.125</v>
      </c>
      <c r="S1206" s="9">
        <f t="shared" si="186"/>
        <v>11.175000000000001</v>
      </c>
      <c r="T1206" s="9">
        <f t="shared" si="187"/>
        <v>10.375</v>
      </c>
      <c r="U1206" s="8">
        <f t="shared" si="188"/>
        <v>10.508333333333335</v>
      </c>
      <c r="V1206" s="8">
        <f t="shared" si="189"/>
        <v>10.475000000000001</v>
      </c>
    </row>
    <row r="1207" spans="1:22" ht="13.5" x14ac:dyDescent="0.25">
      <c r="A1207" s="3">
        <f>RSI!A1207</f>
        <v>43768</v>
      </c>
      <c r="B1207" s="2">
        <f>RSI!B1207</f>
        <v>6.42</v>
      </c>
      <c r="C1207" s="2">
        <f>RSI!I1207</f>
        <v>31.4110809224007</v>
      </c>
      <c r="D1207" s="2">
        <f>MACD!E1207</f>
        <v>5.1019565009388756E-2</v>
      </c>
      <c r="E1207" s="2">
        <f>MACD!F1207</f>
        <v>8.6286658294410477E-4</v>
      </c>
      <c r="F1207" s="2">
        <f>'Moving Avg'!D1207</f>
        <v>6.4279999999999999</v>
      </c>
      <c r="G1207" s="2">
        <f>'Moving Avg'!F1207</f>
        <v>6.5120000000000005</v>
      </c>
      <c r="H1207" s="2">
        <f>'Moving Avg'!G1207</f>
        <v>6.5151999999999974</v>
      </c>
      <c r="I1207" s="2">
        <f>'Moving Avg'!H1207</f>
        <v>6.4800999999999922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0</v>
      </c>
      <c r="P1207" s="8">
        <f t="shared" si="183"/>
        <v>16.5</v>
      </c>
      <c r="Q1207" s="9">
        <f t="shared" si="184"/>
        <v>11.225</v>
      </c>
      <c r="R1207" s="9">
        <f t="shared" si="185"/>
        <v>9.125</v>
      </c>
      <c r="S1207" s="9">
        <f t="shared" si="186"/>
        <v>11.175000000000001</v>
      </c>
      <c r="T1207" s="9">
        <f t="shared" si="187"/>
        <v>10.375</v>
      </c>
      <c r="U1207" s="8">
        <f t="shared" si="188"/>
        <v>10.508333333333335</v>
      </c>
      <c r="V1207" s="8">
        <f t="shared" si="189"/>
        <v>10.475000000000001</v>
      </c>
    </row>
    <row r="1208" spans="1:22" ht="13.5" x14ac:dyDescent="0.25">
      <c r="A1208" s="3">
        <f>RSI!A1208</f>
        <v>43769</v>
      </c>
      <c r="B1208" s="2">
        <f>RSI!B1208</f>
        <v>6.14</v>
      </c>
      <c r="C1208" s="2">
        <f>RSI!I1208</f>
        <v>13.345589009885117</v>
      </c>
      <c r="D1208" s="2">
        <f>MACD!E1208</f>
        <v>8.4013958129044219E-2</v>
      </c>
      <c r="E1208" s="2">
        <f>MACD!F1208</f>
        <v>1.7493084892164126E-2</v>
      </c>
      <c r="F1208" s="2">
        <f>'Moving Avg'!D1208</f>
        <v>6.3680000000000003</v>
      </c>
      <c r="G1208" s="2">
        <f>'Moving Avg'!F1208</f>
        <v>6.5</v>
      </c>
      <c r="H1208" s="2">
        <f>'Moving Avg'!G1208</f>
        <v>6.5069999999999979</v>
      </c>
      <c r="I1208" s="2">
        <f>'Moving Avg'!H1208</f>
        <v>6.4759499999999939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50</v>
      </c>
      <c r="N1208" s="8">
        <f t="shared" si="181"/>
        <v>0</v>
      </c>
      <c r="O1208" s="8">
        <f t="shared" si="182"/>
        <v>0</v>
      </c>
      <c r="P1208" s="8">
        <f t="shared" si="183"/>
        <v>16.5</v>
      </c>
      <c r="Q1208" s="9">
        <f t="shared" si="184"/>
        <v>19.975000000000001</v>
      </c>
      <c r="R1208" s="9">
        <f t="shared" si="185"/>
        <v>14.125</v>
      </c>
      <c r="S1208" s="9">
        <f t="shared" si="186"/>
        <v>14.925000000000001</v>
      </c>
      <c r="T1208" s="9">
        <f t="shared" si="187"/>
        <v>16.625</v>
      </c>
      <c r="U1208" s="8">
        <f t="shared" si="188"/>
        <v>16.341666666666669</v>
      </c>
      <c r="V1208" s="8">
        <f t="shared" si="189"/>
        <v>16.412500000000001</v>
      </c>
    </row>
    <row r="1209" spans="1:22" ht="13.5" x14ac:dyDescent="0.25">
      <c r="A1209" s="3">
        <f>RSI!A1209</f>
        <v>43770</v>
      </c>
      <c r="B1209" s="2">
        <f>RSI!B1209</f>
        <v>6.1</v>
      </c>
      <c r="C1209" s="2">
        <f>RSI!I1209</f>
        <v>12.260737844360889</v>
      </c>
      <c r="D1209" s="2">
        <f>MACD!E1209</f>
        <v>0.11699801019567957</v>
      </c>
      <c r="E1209" s="2">
        <f>MACD!F1209</f>
        <v>3.7394069952867218E-2</v>
      </c>
      <c r="F1209" s="2">
        <f>'Moving Avg'!D1209</f>
        <v>6.3</v>
      </c>
      <c r="G1209" s="2">
        <f>'Moving Avg'!F1209</f>
        <v>6.4859999999999998</v>
      </c>
      <c r="H1209" s="2">
        <f>'Moving Avg'!G1209</f>
        <v>6.4979999999999993</v>
      </c>
      <c r="I1209" s="2">
        <f>'Moving Avg'!H1209</f>
        <v>6.471699999999994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50</v>
      </c>
      <c r="N1209" s="8">
        <f t="shared" si="181"/>
        <v>0</v>
      </c>
      <c r="O1209" s="8">
        <f t="shared" si="182"/>
        <v>0</v>
      </c>
      <c r="P1209" s="8">
        <f t="shared" si="183"/>
        <v>16.5</v>
      </c>
      <c r="Q1209" s="9">
        <f t="shared" si="184"/>
        <v>19.975000000000001</v>
      </c>
      <c r="R1209" s="9">
        <f t="shared" si="185"/>
        <v>14.125</v>
      </c>
      <c r="S1209" s="9">
        <f t="shared" si="186"/>
        <v>14.925000000000001</v>
      </c>
      <c r="T1209" s="9">
        <f t="shared" si="187"/>
        <v>16.625</v>
      </c>
      <c r="U1209" s="8">
        <f t="shared" si="188"/>
        <v>16.341666666666669</v>
      </c>
      <c r="V1209" s="8">
        <f t="shared" si="189"/>
        <v>16.412500000000001</v>
      </c>
    </row>
    <row r="1210" spans="1:22" ht="13.5" x14ac:dyDescent="0.25">
      <c r="A1210" s="3">
        <f>RSI!A1210</f>
        <v>43773</v>
      </c>
      <c r="B1210" s="2">
        <f>RSI!B1210</f>
        <v>6.1</v>
      </c>
      <c r="C1210" s="2">
        <f>RSI!I1210</f>
        <v>12.260737844360889</v>
      </c>
      <c r="D1210" s="2">
        <f>MACD!E1210</f>
        <v>0.13170633577272373</v>
      </c>
      <c r="E1210" s="2">
        <f>MACD!F1210</f>
        <v>5.6256523116838521E-2</v>
      </c>
      <c r="F1210" s="2">
        <f>'Moving Avg'!D1210</f>
        <v>6.2359999999999998</v>
      </c>
      <c r="G1210" s="2">
        <f>'Moving Avg'!F1210</f>
        <v>6.4625000000000004</v>
      </c>
      <c r="H1210" s="2">
        <f>'Moving Avg'!G1210</f>
        <v>6.4927999999999999</v>
      </c>
      <c r="I1210" s="2">
        <f>'Moving Avg'!H1210</f>
        <v>6.4675499999999939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50</v>
      </c>
      <c r="N1210" s="8">
        <f t="shared" si="181"/>
        <v>0</v>
      </c>
      <c r="O1210" s="8">
        <f t="shared" si="182"/>
        <v>0</v>
      </c>
      <c r="P1210" s="8">
        <f t="shared" si="183"/>
        <v>16.5</v>
      </c>
      <c r="Q1210" s="9">
        <f t="shared" si="184"/>
        <v>19.975000000000001</v>
      </c>
      <c r="R1210" s="9">
        <f t="shared" si="185"/>
        <v>14.125</v>
      </c>
      <c r="S1210" s="9">
        <f t="shared" si="186"/>
        <v>14.925000000000001</v>
      </c>
      <c r="T1210" s="9">
        <f t="shared" si="187"/>
        <v>16.625</v>
      </c>
      <c r="U1210" s="8">
        <f t="shared" si="188"/>
        <v>16.341666666666669</v>
      </c>
      <c r="V1210" s="8">
        <f t="shared" si="189"/>
        <v>16.412500000000001</v>
      </c>
    </row>
    <row r="1211" spans="1:22" ht="13.5" x14ac:dyDescent="0.25">
      <c r="A1211" s="3">
        <f>RSI!A1211</f>
        <v>43774</v>
      </c>
      <c r="B1211" s="2">
        <f>RSI!B1211</f>
        <v>6.1</v>
      </c>
      <c r="C1211" s="2">
        <f>RSI!I1211</f>
        <v>12.260737844360889</v>
      </c>
      <c r="D1211" s="2">
        <f>MACD!E1211</f>
        <v>0.14617347021886573</v>
      </c>
      <c r="E1211" s="2">
        <f>MACD!F1211</f>
        <v>7.4239912537243963E-2</v>
      </c>
      <c r="F1211" s="2">
        <f>'Moving Avg'!D1211</f>
        <v>6.1719999999999997</v>
      </c>
      <c r="G1211" s="2">
        <f>'Moving Avg'!F1211</f>
        <v>6.4380000000000006</v>
      </c>
      <c r="H1211" s="2">
        <f>'Moving Avg'!G1211</f>
        <v>6.4876000000000014</v>
      </c>
      <c r="I1211" s="2">
        <f>'Moving Avg'!H1211</f>
        <v>6.4635499999999944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50</v>
      </c>
      <c r="N1211" s="8">
        <f t="shared" si="181"/>
        <v>0</v>
      </c>
      <c r="O1211" s="8">
        <f t="shared" si="182"/>
        <v>0</v>
      </c>
      <c r="P1211" s="8">
        <f t="shared" si="183"/>
        <v>16.5</v>
      </c>
      <c r="Q1211" s="9">
        <f t="shared" si="184"/>
        <v>19.975000000000001</v>
      </c>
      <c r="R1211" s="9">
        <f t="shared" si="185"/>
        <v>14.125</v>
      </c>
      <c r="S1211" s="9">
        <f t="shared" si="186"/>
        <v>14.925000000000001</v>
      </c>
      <c r="T1211" s="9">
        <f t="shared" si="187"/>
        <v>16.625</v>
      </c>
      <c r="U1211" s="8">
        <f t="shared" si="188"/>
        <v>16.341666666666669</v>
      </c>
      <c r="V1211" s="8">
        <f t="shared" si="189"/>
        <v>16.412500000000001</v>
      </c>
    </row>
    <row r="1212" spans="1:22" ht="13.5" x14ac:dyDescent="0.25">
      <c r="A1212" s="3">
        <f>RSI!A1212</f>
        <v>43775</v>
      </c>
      <c r="B1212" s="2">
        <f>RSI!B1212</f>
        <v>6.1</v>
      </c>
      <c r="C1212" s="2">
        <f>RSI!I1212</f>
        <v>12.260737844360889</v>
      </c>
      <c r="D1212" s="2">
        <f>MACD!E1212</f>
        <v>0.15874830808728113</v>
      </c>
      <c r="E1212" s="2">
        <f>MACD!F1212</f>
        <v>9.1141591647251413E-2</v>
      </c>
      <c r="F1212" s="2">
        <f>'Moving Avg'!D1212</f>
        <v>6.1079999999999997</v>
      </c>
      <c r="G1212" s="2">
        <f>'Moving Avg'!F1212</f>
        <v>6.4135000000000009</v>
      </c>
      <c r="H1212" s="2">
        <f>'Moving Avg'!G1212</f>
        <v>6.478600000000001</v>
      </c>
      <c r="I1212" s="2">
        <f>'Moving Avg'!H1212</f>
        <v>6.4592999999999936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50</v>
      </c>
      <c r="N1212" s="8">
        <f t="shared" si="181"/>
        <v>0</v>
      </c>
      <c r="O1212" s="8">
        <f t="shared" si="182"/>
        <v>0</v>
      </c>
      <c r="P1212" s="8">
        <f t="shared" si="183"/>
        <v>16.5</v>
      </c>
      <c r="Q1212" s="9">
        <f t="shared" si="184"/>
        <v>19.975000000000001</v>
      </c>
      <c r="R1212" s="9">
        <f t="shared" si="185"/>
        <v>14.125</v>
      </c>
      <c r="S1212" s="9">
        <f t="shared" si="186"/>
        <v>14.925000000000001</v>
      </c>
      <c r="T1212" s="9">
        <f t="shared" si="187"/>
        <v>16.625</v>
      </c>
      <c r="U1212" s="8">
        <f t="shared" si="188"/>
        <v>16.341666666666669</v>
      </c>
      <c r="V1212" s="8">
        <f t="shared" si="189"/>
        <v>16.412500000000001</v>
      </c>
    </row>
    <row r="1213" spans="1:22" ht="13.5" x14ac:dyDescent="0.25">
      <c r="A1213" s="3">
        <f>RSI!A1213</f>
        <v>43776</v>
      </c>
      <c r="B1213" s="2">
        <f>RSI!B1213</f>
        <v>6.1</v>
      </c>
      <c r="C1213" s="2">
        <f>RSI!I1213</f>
        <v>12.260737844360889</v>
      </c>
      <c r="D1213" s="2">
        <f>MACD!E1213</f>
        <v>0.16496792968689711</v>
      </c>
      <c r="E1213" s="2">
        <f>MACD!F1213</f>
        <v>0.10590685925518056</v>
      </c>
      <c r="F1213" s="2">
        <f>'Moving Avg'!D1213</f>
        <v>6.1</v>
      </c>
      <c r="G1213" s="2">
        <f>'Moving Avg'!F1213</f>
        <v>6.3889999999999993</v>
      </c>
      <c r="H1213" s="2">
        <f>'Moving Avg'!G1213</f>
        <v>6.4688000000000025</v>
      </c>
      <c r="I1213" s="2">
        <f>'Moving Avg'!H1213</f>
        <v>6.4551999999999943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50</v>
      </c>
      <c r="N1213" s="8">
        <f t="shared" si="181"/>
        <v>0</v>
      </c>
      <c r="O1213" s="8">
        <f t="shared" si="182"/>
        <v>0</v>
      </c>
      <c r="P1213" s="8">
        <f t="shared" si="183"/>
        <v>16.5</v>
      </c>
      <c r="Q1213" s="9">
        <f t="shared" si="184"/>
        <v>19.975000000000001</v>
      </c>
      <c r="R1213" s="9">
        <f t="shared" si="185"/>
        <v>14.125</v>
      </c>
      <c r="S1213" s="9">
        <f t="shared" si="186"/>
        <v>14.925000000000001</v>
      </c>
      <c r="T1213" s="9">
        <f t="shared" si="187"/>
        <v>16.625</v>
      </c>
      <c r="U1213" s="8">
        <f t="shared" si="188"/>
        <v>16.341666666666669</v>
      </c>
      <c r="V1213" s="8">
        <f t="shared" si="189"/>
        <v>16.412500000000001</v>
      </c>
    </row>
    <row r="1214" spans="1:22" ht="13.5" x14ac:dyDescent="0.25">
      <c r="A1214" s="3">
        <f>RSI!A1214</f>
        <v>43777</v>
      </c>
      <c r="B1214" s="2">
        <f>RSI!B1214</f>
        <v>6.1</v>
      </c>
      <c r="C1214" s="2">
        <f>RSI!I1214</f>
        <v>12.260737844360889</v>
      </c>
      <c r="D1214" s="2">
        <f>MACD!E1214</f>
        <v>0.17183552006053482</v>
      </c>
      <c r="E1214" s="2">
        <f>MACD!F1214</f>
        <v>0.11909259141625142</v>
      </c>
      <c r="F1214" s="2">
        <f>'Moving Avg'!D1214</f>
        <v>6.1</v>
      </c>
      <c r="G1214" s="2">
        <f>'Moving Avg'!F1214</f>
        <v>6.3644999999999987</v>
      </c>
      <c r="H1214" s="2">
        <f>'Moving Avg'!G1214</f>
        <v>6.4592000000000027</v>
      </c>
      <c r="I1214" s="2">
        <f>'Moving Avg'!H1214</f>
        <v>6.4511999999999956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33</v>
      </c>
      <c r="Q1214" s="9">
        <f t="shared" si="184"/>
        <v>22.45</v>
      </c>
      <c r="R1214" s="9">
        <f t="shared" si="185"/>
        <v>18.25</v>
      </c>
      <c r="S1214" s="9">
        <f t="shared" si="186"/>
        <v>22.35</v>
      </c>
      <c r="T1214" s="9">
        <f t="shared" si="187"/>
        <v>20.75</v>
      </c>
      <c r="U1214" s="8">
        <f t="shared" si="188"/>
        <v>21.016666666666669</v>
      </c>
      <c r="V1214" s="8">
        <f t="shared" si="189"/>
        <v>20.950000000000003</v>
      </c>
    </row>
    <row r="1215" spans="1:22" ht="13.5" x14ac:dyDescent="0.25">
      <c r="A1215" s="3">
        <f>RSI!A1215</f>
        <v>43780</v>
      </c>
      <c r="B1215" s="2">
        <f>RSI!B1215</f>
        <v>6.1</v>
      </c>
      <c r="C1215" s="2">
        <f>RSI!I1215</f>
        <v>12.260737844360889</v>
      </c>
      <c r="D1215" s="2">
        <f>MACD!E1215</f>
        <v>0.1760555920619824</v>
      </c>
      <c r="E1215" s="2">
        <f>MACD!F1215</f>
        <v>0.13048519154539762</v>
      </c>
      <c r="F1215" s="2">
        <f>'Moving Avg'!D1215</f>
        <v>6.1</v>
      </c>
      <c r="G1215" s="2">
        <f>'Moving Avg'!F1215</f>
        <v>6.3399999999999981</v>
      </c>
      <c r="H1215" s="2">
        <f>'Moving Avg'!G1215</f>
        <v>6.4496000000000029</v>
      </c>
      <c r="I1215" s="2">
        <f>'Moving Avg'!H1215</f>
        <v>6.4471999999999943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50</v>
      </c>
      <c r="N1215" s="8">
        <f t="shared" si="181"/>
        <v>0</v>
      </c>
      <c r="O1215" s="8">
        <f t="shared" si="182"/>
        <v>0</v>
      </c>
      <c r="P1215" s="8">
        <f t="shared" si="183"/>
        <v>33</v>
      </c>
      <c r="Q1215" s="9">
        <f t="shared" si="184"/>
        <v>22.45</v>
      </c>
      <c r="R1215" s="9">
        <f t="shared" si="185"/>
        <v>18.25</v>
      </c>
      <c r="S1215" s="9">
        <f t="shared" si="186"/>
        <v>22.35</v>
      </c>
      <c r="T1215" s="9">
        <f t="shared" si="187"/>
        <v>20.75</v>
      </c>
      <c r="U1215" s="8">
        <f t="shared" si="188"/>
        <v>21.016666666666669</v>
      </c>
      <c r="V1215" s="8">
        <f t="shared" si="189"/>
        <v>20.950000000000003</v>
      </c>
    </row>
    <row r="1216" spans="1:22" ht="13.5" x14ac:dyDescent="0.25">
      <c r="A1216" s="3">
        <f>RSI!A1216</f>
        <v>43781</v>
      </c>
      <c r="B1216" s="2">
        <f>RSI!B1216</f>
        <v>6.1</v>
      </c>
      <c r="C1216" s="2">
        <f>RSI!I1216</f>
        <v>12.260737844360889</v>
      </c>
      <c r="D1216" s="2">
        <f>MACD!E1216</f>
        <v>0.18100230839289466</v>
      </c>
      <c r="E1216" s="2">
        <f>MACD!F1216</f>
        <v>0.14058861491489705</v>
      </c>
      <c r="F1216" s="2">
        <f>'Moving Avg'!D1216</f>
        <v>6.1</v>
      </c>
      <c r="G1216" s="2">
        <f>'Moving Avg'!F1216</f>
        <v>6.3154999999999983</v>
      </c>
      <c r="H1216" s="2">
        <f>'Moving Avg'!G1216</f>
        <v>6.4402000000000035</v>
      </c>
      <c r="I1216" s="2">
        <f>'Moving Avg'!H1216</f>
        <v>6.4433499999999961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33</v>
      </c>
      <c r="Q1216" s="9">
        <f t="shared" si="184"/>
        <v>22.45</v>
      </c>
      <c r="R1216" s="9">
        <f t="shared" si="185"/>
        <v>18.25</v>
      </c>
      <c r="S1216" s="9">
        <f t="shared" si="186"/>
        <v>22.35</v>
      </c>
      <c r="T1216" s="9">
        <f t="shared" si="187"/>
        <v>20.75</v>
      </c>
      <c r="U1216" s="8">
        <f t="shared" si="188"/>
        <v>21.016666666666669</v>
      </c>
      <c r="V1216" s="8">
        <f t="shared" si="189"/>
        <v>20.950000000000003</v>
      </c>
    </row>
    <row r="1217" spans="1:22" ht="13.5" x14ac:dyDescent="0.25">
      <c r="A1217" s="3">
        <f>RSI!A1217</f>
        <v>43782</v>
      </c>
      <c r="B1217" s="2">
        <f>RSI!B1217</f>
        <v>6.1</v>
      </c>
      <c r="C1217" s="2">
        <f>RSI!I1217</f>
        <v>12.260737844360889</v>
      </c>
      <c r="D1217" s="2">
        <f>MACD!E1217</f>
        <v>0.18646196012346206</v>
      </c>
      <c r="E1217" s="2">
        <f>MACD!F1217</f>
        <v>0.14976328395661007</v>
      </c>
      <c r="F1217" s="2">
        <f>'Moving Avg'!D1217</f>
        <v>6.1</v>
      </c>
      <c r="G1217" s="2">
        <f>'Moving Avg'!F1217</f>
        <v>6.2909999999999977</v>
      </c>
      <c r="H1217" s="2">
        <f>'Moving Avg'!G1217</f>
        <v>6.4308000000000023</v>
      </c>
      <c r="I1217" s="2">
        <f>'Moving Avg'!H1217</f>
        <v>6.439599999999996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33</v>
      </c>
      <c r="Q1217" s="9">
        <f t="shared" si="184"/>
        <v>22.45</v>
      </c>
      <c r="R1217" s="9">
        <f t="shared" si="185"/>
        <v>18.25</v>
      </c>
      <c r="S1217" s="9">
        <f t="shared" si="186"/>
        <v>22.35</v>
      </c>
      <c r="T1217" s="9">
        <f t="shared" si="187"/>
        <v>20.75</v>
      </c>
      <c r="U1217" s="8">
        <f t="shared" si="188"/>
        <v>21.016666666666669</v>
      </c>
      <c r="V1217" s="8">
        <f t="shared" si="189"/>
        <v>20.950000000000003</v>
      </c>
    </row>
    <row r="1218" spans="1:22" ht="13.5" x14ac:dyDescent="0.25">
      <c r="A1218" s="3">
        <f>RSI!A1218</f>
        <v>43783</v>
      </c>
      <c r="B1218" s="2">
        <f>RSI!B1218</f>
        <v>6.1</v>
      </c>
      <c r="C1218" s="2">
        <f>RSI!I1218</f>
        <v>12.260737844360889</v>
      </c>
      <c r="D1218" s="2">
        <f>MACD!E1218</f>
        <v>0.14918434298788519</v>
      </c>
      <c r="E1218" s="2">
        <f>MACD!F1218</f>
        <v>0.1496474957628651</v>
      </c>
      <c r="F1218" s="2">
        <f>'Moving Avg'!D1218</f>
        <v>6.1</v>
      </c>
      <c r="G1218" s="2">
        <f>'Moving Avg'!F1218</f>
        <v>6.2664999999999971</v>
      </c>
      <c r="H1218" s="2">
        <f>'Moving Avg'!G1218</f>
        <v>6.4214000000000029</v>
      </c>
      <c r="I1218" s="2">
        <f>'Moving Avg'!H1218</f>
        <v>6.435799999999996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45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38.200000000000003</v>
      </c>
      <c r="R1218" s="9">
        <f t="shared" si="185"/>
        <v>27.25</v>
      </c>
      <c r="S1218" s="9">
        <f t="shared" si="186"/>
        <v>29.1</v>
      </c>
      <c r="T1218" s="9">
        <f t="shared" si="187"/>
        <v>32</v>
      </c>
      <c r="U1218" s="8">
        <f t="shared" si="188"/>
        <v>31.516666666666669</v>
      </c>
      <c r="V1218" s="8">
        <f t="shared" si="189"/>
        <v>31.637500000000003</v>
      </c>
    </row>
    <row r="1219" spans="1:22" ht="13.5" x14ac:dyDescent="0.25">
      <c r="A1219" s="3">
        <f>RSI!A1219</f>
        <v>43784</v>
      </c>
      <c r="B1219" s="2">
        <f>RSI!B1219</f>
        <v>6.13</v>
      </c>
      <c r="C1219" s="2">
        <f>RSI!I1219</f>
        <v>22.211491103569784</v>
      </c>
      <c r="D1219" s="2">
        <f>MACD!E1219</f>
        <v>0.11035789830345344</v>
      </c>
      <c r="E1219" s="2">
        <f>MACD!F1219</f>
        <v>0.14178957627098276</v>
      </c>
      <c r="F1219" s="2">
        <f>'Moving Avg'!D1219</f>
        <v>6.1059999999999999</v>
      </c>
      <c r="G1219" s="2">
        <f>'Moving Avg'!F1219</f>
        <v>6.2434999999999983</v>
      </c>
      <c r="H1219" s="2">
        <f>'Moving Avg'!G1219</f>
        <v>6.412600000000003</v>
      </c>
      <c r="I1219" s="2">
        <f>'Moving Avg'!H1219</f>
        <v>6.432249999999998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  <c r="M1219" s="8">
        <f t="shared" si="190"/>
        <v>50</v>
      </c>
      <c r="N1219" s="8">
        <f t="shared" si="191"/>
        <v>100</v>
      </c>
      <c r="O1219" s="8">
        <f t="shared" si="192"/>
        <v>0</v>
      </c>
      <c r="P1219" s="8">
        <f t="shared" si="193"/>
        <v>83.5</v>
      </c>
      <c r="Q1219" s="9">
        <f t="shared" ref="Q1219:Q1282" si="194">0.35*M1219+N1219*0.35+O1219*0.15+P1219*0.15</f>
        <v>65.025000000000006</v>
      </c>
      <c r="R1219" s="9">
        <f t="shared" ref="R1219:R1282" si="195">M1219*0.2+N1219*0.2+O1219*0.35+P1219*0.25</f>
        <v>50.875</v>
      </c>
      <c r="S1219" s="9">
        <f t="shared" ref="S1219:S1282" si="196">M1219*0.15+N1219*0.15+O1219*0.25+P1219*0.45</f>
        <v>60.075000000000003</v>
      </c>
      <c r="T1219" s="9">
        <f t="shared" ref="T1219:T1282" si="197">0.25*SUM(M1219:P1219)</f>
        <v>58.375</v>
      </c>
      <c r="U1219" s="8">
        <f t="shared" ref="U1219:U1282" si="198">SUM(Q1219:S1219)/3</f>
        <v>58.658333333333339</v>
      </c>
      <c r="V1219" s="8">
        <f t="shared" ref="V1219:V1282" si="199">SUM(Q1219:T1219)/4</f>
        <v>58.587500000000006</v>
      </c>
    </row>
    <row r="1220" spans="1:22" ht="13.5" x14ac:dyDescent="0.25">
      <c r="A1220" s="3">
        <f>RSI!A1220</f>
        <v>43787</v>
      </c>
      <c r="B1220" s="2">
        <f>RSI!B1220</f>
        <v>6.2</v>
      </c>
      <c r="C1220" s="2">
        <f>RSI!I1220</f>
        <v>39.46353347699602</v>
      </c>
      <c r="D1220" s="2">
        <f>MACD!E1220</f>
        <v>7.3153613740968737E-2</v>
      </c>
      <c r="E1220" s="2">
        <f>MACD!F1220</f>
        <v>0.12806238376497997</v>
      </c>
      <c r="F1220" s="2">
        <f>'Moving Avg'!D1220</f>
        <v>6.1259999999999994</v>
      </c>
      <c r="G1220" s="2">
        <f>'Moving Avg'!F1220</f>
        <v>6.2289999999999983</v>
      </c>
      <c r="H1220" s="2">
        <f>'Moving Avg'!G1220</f>
        <v>6.4052000000000024</v>
      </c>
      <c r="I1220" s="2">
        <f>'Moving Avg'!H1220</f>
        <v>6.4290499999999984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0"/>
        <v>25</v>
      </c>
      <c r="N1220" s="8">
        <f t="shared" si="191"/>
        <v>100</v>
      </c>
      <c r="O1220" s="8">
        <f t="shared" si="192"/>
        <v>0</v>
      </c>
      <c r="P1220" s="8">
        <f t="shared" si="193"/>
        <v>83.5</v>
      </c>
      <c r="Q1220" s="9">
        <f t="shared" si="194"/>
        <v>56.274999999999999</v>
      </c>
      <c r="R1220" s="9">
        <f t="shared" si="195"/>
        <v>45.875</v>
      </c>
      <c r="S1220" s="9">
        <f t="shared" si="196"/>
        <v>56.325000000000003</v>
      </c>
      <c r="T1220" s="9">
        <f t="shared" si="197"/>
        <v>52.125</v>
      </c>
      <c r="U1220" s="8">
        <f t="shared" si="198"/>
        <v>52.82500000000001</v>
      </c>
      <c r="V1220" s="8">
        <f t="shared" si="199"/>
        <v>52.650000000000006</v>
      </c>
    </row>
    <row r="1221" spans="1:22" ht="13.5" x14ac:dyDescent="0.25">
      <c r="A1221" s="3">
        <f>RSI!A1221</f>
        <v>43788</v>
      </c>
      <c r="B1221" s="2">
        <f>RSI!B1221</f>
        <v>6.38</v>
      </c>
      <c r="C1221" s="2">
        <f>RSI!I1221</f>
        <v>62.496701788811237</v>
      </c>
      <c r="D1221" s="2">
        <f>MACD!E1221</f>
        <v>2.8698363855934161E-2</v>
      </c>
      <c r="E1221" s="2">
        <f>MACD!F1221</f>
        <v>0.10818957978317081</v>
      </c>
      <c r="F1221" s="2">
        <f>'Moving Avg'!D1221</f>
        <v>6.1819999999999995</v>
      </c>
      <c r="G1221" s="2">
        <f>'Moving Avg'!F1221</f>
        <v>6.2234999999999987</v>
      </c>
      <c r="H1221" s="2">
        <f>'Moving Avg'!G1221</f>
        <v>6.4014000000000024</v>
      </c>
      <c r="I1221" s="2">
        <f>'Moving Avg'!H1221</f>
        <v>6.4267499999999993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  <c r="M1221" s="8">
        <f t="shared" si="190"/>
        <v>25</v>
      </c>
      <c r="N1221" s="8">
        <f t="shared" si="191"/>
        <v>100</v>
      </c>
      <c r="O1221" s="8">
        <f t="shared" si="192"/>
        <v>0</v>
      </c>
      <c r="P1221" s="8">
        <f t="shared" si="193"/>
        <v>83.5</v>
      </c>
      <c r="Q1221" s="9">
        <f t="shared" si="194"/>
        <v>56.274999999999999</v>
      </c>
      <c r="R1221" s="9">
        <f t="shared" si="195"/>
        <v>45.875</v>
      </c>
      <c r="S1221" s="9">
        <f t="shared" si="196"/>
        <v>56.325000000000003</v>
      </c>
      <c r="T1221" s="9">
        <f t="shared" si="197"/>
        <v>52.125</v>
      </c>
      <c r="U1221" s="8">
        <f t="shared" si="198"/>
        <v>52.82500000000001</v>
      </c>
      <c r="V1221" s="8">
        <f t="shared" si="199"/>
        <v>52.650000000000006</v>
      </c>
    </row>
    <row r="1222" spans="1:22" ht="13.5" x14ac:dyDescent="0.25">
      <c r="A1222" s="3">
        <f>RSI!A1222</f>
        <v>43789</v>
      </c>
      <c r="B1222" s="2">
        <f>RSI!B1222</f>
        <v>6.57</v>
      </c>
      <c r="C1222" s="2">
        <f>RSI!I1222</f>
        <v>73.819983431191744</v>
      </c>
      <c r="D1222" s="2">
        <f>MACD!E1222</f>
        <v>-2.3723252023861718E-2</v>
      </c>
      <c r="E1222" s="2">
        <f>MACD!F1222</f>
        <v>8.1807013421764316E-2</v>
      </c>
      <c r="F1222" s="2">
        <f>'Moving Avg'!D1222</f>
        <v>6.2759999999999998</v>
      </c>
      <c r="G1222" s="2">
        <f>'Moving Avg'!F1222</f>
        <v>6.2279999999999989</v>
      </c>
      <c r="H1222" s="2">
        <f>'Moving Avg'!G1222</f>
        <v>6.4014000000000006</v>
      </c>
      <c r="I1222" s="2">
        <f>'Moving Avg'!H1222</f>
        <v>6.4253999999999998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  <c r="M1222" s="8">
        <f t="shared" si="190"/>
        <v>0</v>
      </c>
      <c r="N1222" s="8">
        <f t="shared" si="191"/>
        <v>100</v>
      </c>
      <c r="O1222" s="8">
        <f t="shared" si="192"/>
        <v>0</v>
      </c>
      <c r="P1222" s="8">
        <f t="shared" si="193"/>
        <v>83.5</v>
      </c>
      <c r="Q1222" s="9">
        <f t="shared" si="194"/>
        <v>47.524999999999999</v>
      </c>
      <c r="R1222" s="9">
        <f t="shared" si="195"/>
        <v>40.875</v>
      </c>
      <c r="S1222" s="9">
        <f t="shared" si="196"/>
        <v>52.575000000000003</v>
      </c>
      <c r="T1222" s="9">
        <f t="shared" si="197"/>
        <v>45.875</v>
      </c>
      <c r="U1222" s="8">
        <f t="shared" si="198"/>
        <v>46.991666666666674</v>
      </c>
      <c r="V1222" s="8">
        <f t="shared" si="199"/>
        <v>46.712500000000006</v>
      </c>
    </row>
    <row r="1223" spans="1:22" ht="13.5" x14ac:dyDescent="0.25">
      <c r="A1223" s="3">
        <f>RSI!A1223</f>
        <v>43790</v>
      </c>
      <c r="B1223" s="2">
        <f>RSI!B1223</f>
        <v>6.38</v>
      </c>
      <c r="C1223" s="2">
        <f>RSI!I1223</f>
        <v>55.706769904012134</v>
      </c>
      <c r="D1223" s="2">
        <f>MACD!E1223</f>
        <v>-5.5806019427987685E-2</v>
      </c>
      <c r="E1223" s="2">
        <f>MACD!F1223</f>
        <v>5.4284406851813918E-2</v>
      </c>
      <c r="F1223" s="2">
        <f>'Moving Avg'!D1223</f>
        <v>6.3319999999999999</v>
      </c>
      <c r="G1223" s="2">
        <f>'Moving Avg'!F1223</f>
        <v>6.2249999999999988</v>
      </c>
      <c r="H1223" s="2">
        <f>'Moving Avg'!G1223</f>
        <v>6.3976000000000006</v>
      </c>
      <c r="I1223" s="2">
        <f>'Moving Avg'!H1223</f>
        <v>6.4230500000000008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  <c r="M1223" s="8">
        <f t="shared" si="190"/>
        <v>25</v>
      </c>
      <c r="N1223" s="8">
        <f t="shared" si="191"/>
        <v>100</v>
      </c>
      <c r="O1223" s="8">
        <f t="shared" si="192"/>
        <v>0</v>
      </c>
      <c r="P1223" s="8">
        <f t="shared" si="193"/>
        <v>83.5</v>
      </c>
      <c r="Q1223" s="9">
        <f t="shared" si="194"/>
        <v>56.274999999999999</v>
      </c>
      <c r="R1223" s="9">
        <f t="shared" si="195"/>
        <v>45.875</v>
      </c>
      <c r="S1223" s="9">
        <f t="shared" si="196"/>
        <v>56.325000000000003</v>
      </c>
      <c r="T1223" s="9">
        <f t="shared" si="197"/>
        <v>52.125</v>
      </c>
      <c r="U1223" s="8">
        <f t="shared" si="198"/>
        <v>52.82500000000001</v>
      </c>
      <c r="V1223" s="8">
        <f t="shared" si="199"/>
        <v>52.650000000000006</v>
      </c>
    </row>
    <row r="1224" spans="1:22" ht="13.5" x14ac:dyDescent="0.25">
      <c r="A1224" s="3">
        <f>RSI!A1224</f>
        <v>43791</v>
      </c>
      <c r="B1224" s="2">
        <f>RSI!B1224</f>
        <v>6.38</v>
      </c>
      <c r="C1224" s="2">
        <f>RSI!I1224</f>
        <v>55.706769904012134</v>
      </c>
      <c r="D1224" s="2">
        <f>MACD!E1224</f>
        <v>-8.3497007913523547E-2</v>
      </c>
      <c r="E1224" s="2">
        <f>MACD!F1224</f>
        <v>2.6728123898746427E-2</v>
      </c>
      <c r="F1224" s="2">
        <f>'Moving Avg'!D1224</f>
        <v>6.3819999999999997</v>
      </c>
      <c r="G1224" s="2">
        <f>'Moving Avg'!F1224</f>
        <v>6.2219999999999986</v>
      </c>
      <c r="H1224" s="2">
        <f>'Moving Avg'!G1224</f>
        <v>6.3937999999999997</v>
      </c>
      <c r="I1224" s="2">
        <f>'Moving Avg'!H1224</f>
        <v>6.4207500000000008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  <c r="M1224" s="8">
        <f t="shared" si="190"/>
        <v>25</v>
      </c>
      <c r="N1224" s="8">
        <f t="shared" si="191"/>
        <v>100</v>
      </c>
      <c r="O1224" s="8">
        <f t="shared" si="192"/>
        <v>0</v>
      </c>
      <c r="P1224" s="8">
        <f t="shared" si="193"/>
        <v>83.5</v>
      </c>
      <c r="Q1224" s="9">
        <f t="shared" si="194"/>
        <v>56.274999999999999</v>
      </c>
      <c r="R1224" s="9">
        <f t="shared" si="195"/>
        <v>45.875</v>
      </c>
      <c r="S1224" s="9">
        <f t="shared" si="196"/>
        <v>56.325000000000003</v>
      </c>
      <c r="T1224" s="9">
        <f t="shared" si="197"/>
        <v>52.125</v>
      </c>
      <c r="U1224" s="8">
        <f t="shared" si="198"/>
        <v>52.82500000000001</v>
      </c>
      <c r="V1224" s="8">
        <f t="shared" si="199"/>
        <v>52.650000000000006</v>
      </c>
    </row>
    <row r="1225" spans="1:22" ht="13.5" x14ac:dyDescent="0.25">
      <c r="A1225" s="3">
        <f>RSI!A1225</f>
        <v>43794</v>
      </c>
      <c r="B1225" s="2">
        <f>RSI!B1225</f>
        <v>6.4</v>
      </c>
      <c r="C1225" s="2">
        <f>RSI!I1225</f>
        <v>56.994979367482131</v>
      </c>
      <c r="D1225" s="2">
        <f>MACD!E1225</f>
        <v>-0.10891305863109668</v>
      </c>
      <c r="E1225" s="2">
        <f>MACD!F1225</f>
        <v>-4.0011260722219374E-4</v>
      </c>
      <c r="F1225" s="2">
        <f>'Moving Avg'!D1225</f>
        <v>6.4219999999999997</v>
      </c>
      <c r="G1225" s="2">
        <f>'Moving Avg'!F1225</f>
        <v>6.2209999999999992</v>
      </c>
      <c r="H1225" s="2">
        <f>'Moving Avg'!G1225</f>
        <v>6.3903999999999996</v>
      </c>
      <c r="I1225" s="2">
        <f>'Moving Avg'!H1225</f>
        <v>6.4185499999999998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  <c r="M1225" s="8">
        <f t="shared" si="190"/>
        <v>25</v>
      </c>
      <c r="N1225" s="8">
        <f t="shared" si="191"/>
        <v>100</v>
      </c>
      <c r="O1225" s="8">
        <f t="shared" si="192"/>
        <v>50</v>
      </c>
      <c r="P1225" s="8">
        <f t="shared" si="193"/>
        <v>83.5</v>
      </c>
      <c r="Q1225" s="9">
        <f t="shared" si="194"/>
        <v>63.774999999999999</v>
      </c>
      <c r="R1225" s="9">
        <f t="shared" si="195"/>
        <v>63.375</v>
      </c>
      <c r="S1225" s="9">
        <f t="shared" si="196"/>
        <v>68.825000000000003</v>
      </c>
      <c r="T1225" s="9">
        <f t="shared" si="197"/>
        <v>64.625</v>
      </c>
      <c r="U1225" s="8">
        <f t="shared" si="198"/>
        <v>65.325000000000003</v>
      </c>
      <c r="V1225" s="8">
        <f t="shared" si="199"/>
        <v>65.150000000000006</v>
      </c>
    </row>
    <row r="1226" spans="1:22" ht="13.5" x14ac:dyDescent="0.25">
      <c r="A1226" s="3">
        <f>RSI!A1226</f>
        <v>43795</v>
      </c>
      <c r="B1226" s="2">
        <f>RSI!B1226</f>
        <v>6.4</v>
      </c>
      <c r="C1226" s="2">
        <f>RSI!I1226</f>
        <v>56.994979367482131</v>
      </c>
      <c r="D1226" s="2">
        <f>MACD!E1226</f>
        <v>-0.13100354784137558</v>
      </c>
      <c r="E1226" s="2">
        <f>MACD!F1226</f>
        <v>-2.6520799654052872E-2</v>
      </c>
      <c r="F1226" s="2">
        <f>'Moving Avg'!D1226</f>
        <v>6.4259999999999993</v>
      </c>
      <c r="G1226" s="2">
        <f>'Moving Avg'!F1226</f>
        <v>6.2200000000000006</v>
      </c>
      <c r="H1226" s="2">
        <f>'Moving Avg'!G1226</f>
        <v>6.3869999999999978</v>
      </c>
      <c r="I1226" s="2">
        <f>'Moving Avg'!H1226</f>
        <v>6.4163499999999996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  <c r="M1226" s="8">
        <f t="shared" si="190"/>
        <v>25</v>
      </c>
      <c r="N1226" s="8">
        <f t="shared" si="191"/>
        <v>100</v>
      </c>
      <c r="O1226" s="8">
        <f t="shared" si="192"/>
        <v>50</v>
      </c>
      <c r="P1226" s="8">
        <f t="shared" si="193"/>
        <v>83.5</v>
      </c>
      <c r="Q1226" s="9">
        <f t="shared" si="194"/>
        <v>63.774999999999999</v>
      </c>
      <c r="R1226" s="9">
        <f t="shared" si="195"/>
        <v>63.375</v>
      </c>
      <c r="S1226" s="9">
        <f t="shared" si="196"/>
        <v>68.825000000000003</v>
      </c>
      <c r="T1226" s="9">
        <f t="shared" si="197"/>
        <v>64.625</v>
      </c>
      <c r="U1226" s="8">
        <f t="shared" si="198"/>
        <v>65.325000000000003</v>
      </c>
      <c r="V1226" s="8">
        <f t="shared" si="199"/>
        <v>65.150000000000006</v>
      </c>
    </row>
    <row r="1227" spans="1:22" ht="13.5" x14ac:dyDescent="0.25">
      <c r="A1227" s="3">
        <f>RSI!A1227</f>
        <v>43796</v>
      </c>
      <c r="B1227" s="2">
        <f>RSI!B1227</f>
        <v>6.4</v>
      </c>
      <c r="C1227" s="2">
        <f>RSI!I1227</f>
        <v>56.994979367482124</v>
      </c>
      <c r="D1227" s="2">
        <f>MACD!E1227</f>
        <v>-0.15023679667744805</v>
      </c>
      <c r="E1227" s="2">
        <f>MACD!F1227</f>
        <v>-5.1263999058731913E-2</v>
      </c>
      <c r="F1227" s="2">
        <f>'Moving Avg'!D1227</f>
        <v>6.3920000000000003</v>
      </c>
      <c r="G1227" s="2">
        <f>'Moving Avg'!F1227</f>
        <v>6.2189999999999994</v>
      </c>
      <c r="H1227" s="2">
        <f>'Moving Avg'!G1227</f>
        <v>6.3835999999999968</v>
      </c>
      <c r="I1227" s="2">
        <f>'Moving Avg'!H1227</f>
        <v>6.4141999999999992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  <c r="M1227" s="8">
        <f t="shared" si="190"/>
        <v>25</v>
      </c>
      <c r="N1227" s="8">
        <f t="shared" si="191"/>
        <v>100</v>
      </c>
      <c r="O1227" s="8">
        <f t="shared" si="192"/>
        <v>0</v>
      </c>
      <c r="P1227" s="8">
        <f t="shared" si="193"/>
        <v>66.5</v>
      </c>
      <c r="Q1227" s="9">
        <f t="shared" si="194"/>
        <v>53.725000000000001</v>
      </c>
      <c r="R1227" s="9">
        <f t="shared" si="195"/>
        <v>41.625</v>
      </c>
      <c r="S1227" s="9">
        <f t="shared" si="196"/>
        <v>48.674999999999997</v>
      </c>
      <c r="T1227" s="9">
        <f t="shared" si="197"/>
        <v>47.875</v>
      </c>
      <c r="U1227" s="8">
        <f t="shared" si="198"/>
        <v>48.008333333333326</v>
      </c>
      <c r="V1227" s="8">
        <f t="shared" si="199"/>
        <v>47.974999999999994</v>
      </c>
    </row>
    <row r="1228" spans="1:22" ht="13.5" x14ac:dyDescent="0.25">
      <c r="A1228" s="3">
        <f>RSI!A1228</f>
        <v>43797</v>
      </c>
      <c r="B1228" s="2">
        <f>RSI!B1228</f>
        <v>6.4</v>
      </c>
      <c r="C1228" s="2">
        <f>RSI!I1228</f>
        <v>56.994979367482124</v>
      </c>
      <c r="D1228" s="2">
        <f>MACD!E1228</f>
        <v>-0.16701228454984118</v>
      </c>
      <c r="E1228" s="2">
        <f>MACD!F1228</f>
        <v>-7.4413656156953778E-2</v>
      </c>
      <c r="F1228" s="2">
        <f>'Moving Avg'!D1228</f>
        <v>6.395999999999999</v>
      </c>
      <c r="G1228" s="2">
        <f>'Moving Avg'!F1228</f>
        <v>6.2320000000000011</v>
      </c>
      <c r="H1228" s="2">
        <f>'Moving Avg'!G1228</f>
        <v>6.3801999999999968</v>
      </c>
      <c r="I1228" s="2">
        <f>'Moving Avg'!H1228</f>
        <v>6.4120500000000007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  <c r="M1228" s="8">
        <f t="shared" si="190"/>
        <v>25</v>
      </c>
      <c r="N1228" s="8">
        <f t="shared" si="191"/>
        <v>100</v>
      </c>
      <c r="O1228" s="8">
        <f t="shared" si="192"/>
        <v>0</v>
      </c>
      <c r="P1228" s="8">
        <f t="shared" si="193"/>
        <v>83.5</v>
      </c>
      <c r="Q1228" s="9">
        <f t="shared" si="194"/>
        <v>56.274999999999999</v>
      </c>
      <c r="R1228" s="9">
        <f t="shared" si="195"/>
        <v>45.875</v>
      </c>
      <c r="S1228" s="9">
        <f t="shared" si="196"/>
        <v>56.325000000000003</v>
      </c>
      <c r="T1228" s="9">
        <f t="shared" si="197"/>
        <v>52.125</v>
      </c>
      <c r="U1228" s="8">
        <f t="shared" si="198"/>
        <v>52.82500000000001</v>
      </c>
      <c r="V1228" s="8">
        <f t="shared" si="199"/>
        <v>52.650000000000006</v>
      </c>
    </row>
    <row r="1229" spans="1:22" ht="13.5" x14ac:dyDescent="0.25">
      <c r="A1229" s="3">
        <f>RSI!A1229</f>
        <v>43798</v>
      </c>
      <c r="B1229" s="2">
        <f>RSI!B1229</f>
        <v>6.4</v>
      </c>
      <c r="C1229" s="2">
        <f>RSI!I1229</f>
        <v>56.994979367482124</v>
      </c>
      <c r="D1229" s="2">
        <f>MACD!E1229</f>
        <v>-0.17705561795926883</v>
      </c>
      <c r="E1229" s="2">
        <f>MACD!F1229</f>
        <v>-9.4942048517416805E-2</v>
      </c>
      <c r="F1229" s="2">
        <f>'Moving Avg'!D1229</f>
        <v>6.4</v>
      </c>
      <c r="G1229" s="2">
        <f>'Moving Avg'!F1229</f>
        <v>6.2470000000000017</v>
      </c>
      <c r="H1229" s="2">
        <f>'Moving Avg'!G1229</f>
        <v>6.3767999999999958</v>
      </c>
      <c r="I1229" s="2">
        <f>'Moving Avg'!H1229</f>
        <v>6.41005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  <c r="M1229" s="8">
        <f t="shared" si="190"/>
        <v>25</v>
      </c>
      <c r="N1229" s="8">
        <f t="shared" si="191"/>
        <v>100</v>
      </c>
      <c r="O1229" s="8">
        <f t="shared" si="192"/>
        <v>0</v>
      </c>
      <c r="P1229" s="8">
        <f t="shared" si="193"/>
        <v>83.5</v>
      </c>
      <c r="Q1229" s="9">
        <f t="shared" si="194"/>
        <v>56.274999999999999</v>
      </c>
      <c r="R1229" s="9">
        <f t="shared" si="195"/>
        <v>45.875</v>
      </c>
      <c r="S1229" s="9">
        <f t="shared" si="196"/>
        <v>56.325000000000003</v>
      </c>
      <c r="T1229" s="9">
        <f t="shared" si="197"/>
        <v>52.125</v>
      </c>
      <c r="U1229" s="8">
        <f t="shared" si="198"/>
        <v>52.82500000000001</v>
      </c>
      <c r="V1229" s="8">
        <f t="shared" si="199"/>
        <v>52.650000000000006</v>
      </c>
    </row>
    <row r="1230" spans="1:22" ht="13.5" x14ac:dyDescent="0.25">
      <c r="A1230" s="3">
        <f>RSI!A1230</f>
        <v>43801</v>
      </c>
      <c r="B1230" s="2">
        <f>RSI!B1230</f>
        <v>6.58</v>
      </c>
      <c r="C1230" s="2">
        <f>RSI!I1230</f>
        <v>68.817814034092436</v>
      </c>
      <c r="D1230" s="2">
        <f>MACD!E1230</f>
        <v>-0.18854762427196281</v>
      </c>
      <c r="E1230" s="2">
        <f>MACD!F1230</f>
        <v>-0.11366316366832602</v>
      </c>
      <c r="F1230" s="2">
        <f>'Moving Avg'!D1230</f>
        <v>6.4359999999999999</v>
      </c>
      <c r="G1230" s="2">
        <f>'Moving Avg'!F1230</f>
        <v>6.2710000000000017</v>
      </c>
      <c r="H1230" s="2">
        <f>'Moving Avg'!G1230</f>
        <v>6.3769999999999962</v>
      </c>
      <c r="I1230" s="2">
        <f>'Moving Avg'!H1230</f>
        <v>6.4089499999999999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  <c r="M1230" s="8">
        <f t="shared" si="190"/>
        <v>25</v>
      </c>
      <c r="N1230" s="8">
        <f t="shared" si="191"/>
        <v>100</v>
      </c>
      <c r="O1230" s="8">
        <f t="shared" si="192"/>
        <v>50</v>
      </c>
      <c r="P1230" s="8">
        <f t="shared" si="193"/>
        <v>83.5</v>
      </c>
      <c r="Q1230" s="9">
        <f t="shared" si="194"/>
        <v>63.774999999999999</v>
      </c>
      <c r="R1230" s="9">
        <f t="shared" si="195"/>
        <v>63.375</v>
      </c>
      <c r="S1230" s="9">
        <f t="shared" si="196"/>
        <v>68.825000000000003</v>
      </c>
      <c r="T1230" s="9">
        <f t="shared" si="197"/>
        <v>64.625</v>
      </c>
      <c r="U1230" s="8">
        <f t="shared" si="198"/>
        <v>65.325000000000003</v>
      </c>
      <c r="V1230" s="8">
        <f t="shared" si="199"/>
        <v>65.150000000000006</v>
      </c>
    </row>
    <row r="1231" spans="1:22" ht="13.5" x14ac:dyDescent="0.25">
      <c r="A1231" s="3">
        <f>RSI!A1231</f>
        <v>43802</v>
      </c>
      <c r="B1231" s="2">
        <f>RSI!B1231</f>
        <v>6.59</v>
      </c>
      <c r="C1231" s="2">
        <f>RSI!I1231</f>
        <v>69.322400968654406</v>
      </c>
      <c r="D1231" s="2">
        <f>MACD!E1231</f>
        <v>-0.17278155942553219</v>
      </c>
      <c r="E1231" s="2">
        <f>MACD!F1231</f>
        <v>-0.12548684281976724</v>
      </c>
      <c r="F1231" s="2">
        <f>'Moving Avg'!D1231</f>
        <v>6.4740000000000011</v>
      </c>
      <c r="G1231" s="2">
        <f>'Moving Avg'!F1231</f>
        <v>6.2955000000000023</v>
      </c>
      <c r="H1231" s="2">
        <f>'Moving Avg'!G1231</f>
        <v>6.3773999999999944</v>
      </c>
      <c r="I1231" s="2">
        <f>'Moving Avg'!H1231</f>
        <v>6.4079499999999996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0"/>
        <v>25</v>
      </c>
      <c r="N1231" s="8">
        <f t="shared" si="191"/>
        <v>100</v>
      </c>
      <c r="O1231" s="8">
        <f t="shared" si="192"/>
        <v>50</v>
      </c>
      <c r="P1231" s="8">
        <f t="shared" si="193"/>
        <v>83.5</v>
      </c>
      <c r="Q1231" s="9">
        <f t="shared" si="194"/>
        <v>63.774999999999999</v>
      </c>
      <c r="R1231" s="9">
        <f t="shared" si="195"/>
        <v>63.375</v>
      </c>
      <c r="S1231" s="9">
        <f t="shared" si="196"/>
        <v>68.825000000000003</v>
      </c>
      <c r="T1231" s="9">
        <f t="shared" si="197"/>
        <v>64.625</v>
      </c>
      <c r="U1231" s="8">
        <f t="shared" si="198"/>
        <v>65.325000000000003</v>
      </c>
      <c r="V1231" s="8">
        <f t="shared" si="199"/>
        <v>65.150000000000006</v>
      </c>
    </row>
    <row r="1232" spans="1:22" ht="13.5" x14ac:dyDescent="0.25">
      <c r="A1232" s="3">
        <f>RSI!A1232</f>
        <v>43803</v>
      </c>
      <c r="B1232" s="2">
        <f>RSI!B1232</f>
        <v>6.59</v>
      </c>
      <c r="C1232" s="2">
        <f>RSI!I1232</f>
        <v>69.322400968654406</v>
      </c>
      <c r="D1232" s="2">
        <f>MACD!E1232</f>
        <v>-0.13162260195980302</v>
      </c>
      <c r="E1232" s="2">
        <f>MACD!F1232</f>
        <v>-0.12671399464777439</v>
      </c>
      <c r="F1232" s="2">
        <f>'Moving Avg'!D1232</f>
        <v>6.5120000000000005</v>
      </c>
      <c r="G1232" s="2">
        <f>'Moving Avg'!F1232</f>
        <v>6.3200000000000021</v>
      </c>
      <c r="H1232" s="2">
        <f>'Moving Avg'!G1232</f>
        <v>6.3815999999999944</v>
      </c>
      <c r="I1232" s="2">
        <f>'Moving Avg'!H1232</f>
        <v>6.4069500000000001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  <c r="M1232" s="8">
        <f t="shared" si="190"/>
        <v>25</v>
      </c>
      <c r="N1232" s="8">
        <f t="shared" si="191"/>
        <v>45</v>
      </c>
      <c r="O1232" s="8">
        <f t="shared" si="192"/>
        <v>50</v>
      </c>
      <c r="P1232" s="8">
        <f t="shared" si="193"/>
        <v>83.5</v>
      </c>
      <c r="Q1232" s="9">
        <f t="shared" si="194"/>
        <v>44.524999999999999</v>
      </c>
      <c r="R1232" s="9">
        <f t="shared" si="195"/>
        <v>52.375</v>
      </c>
      <c r="S1232" s="9">
        <f t="shared" si="196"/>
        <v>60.575000000000003</v>
      </c>
      <c r="T1232" s="9">
        <f t="shared" si="197"/>
        <v>50.875</v>
      </c>
      <c r="U1232" s="8">
        <f t="shared" si="198"/>
        <v>52.491666666666674</v>
      </c>
      <c r="V1232" s="8">
        <f t="shared" si="199"/>
        <v>52.087500000000006</v>
      </c>
    </row>
    <row r="1233" spans="1:22" ht="13.5" x14ac:dyDescent="0.25">
      <c r="A1233" s="3">
        <f>RSI!A1233</f>
        <v>43804</v>
      </c>
      <c r="B1233" s="2">
        <f>RSI!B1233</f>
        <v>6.59</v>
      </c>
      <c r="C1233" s="2">
        <f>RSI!I1233</f>
        <v>69.322400968654406</v>
      </c>
      <c r="D1233" s="2">
        <f>MACD!E1233</f>
        <v>-0.12733427229907779</v>
      </c>
      <c r="E1233" s="2">
        <f>MACD!F1233</f>
        <v>-0.12683805017803507</v>
      </c>
      <c r="F1233" s="2">
        <f>'Moving Avg'!D1233</f>
        <v>6.55</v>
      </c>
      <c r="G1233" s="2">
        <f>'Moving Avg'!F1233</f>
        <v>6.3445000000000018</v>
      </c>
      <c r="H1233" s="2">
        <f>'Moving Avg'!G1233</f>
        <v>6.3857999999999935</v>
      </c>
      <c r="I1233" s="2">
        <f>'Moving Avg'!H1233</f>
        <v>6.4059500000000007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  <c r="M1233" s="8">
        <f t="shared" si="190"/>
        <v>25</v>
      </c>
      <c r="N1233" s="8">
        <f t="shared" si="191"/>
        <v>45</v>
      </c>
      <c r="O1233" s="8">
        <f t="shared" si="192"/>
        <v>50</v>
      </c>
      <c r="P1233" s="8">
        <f t="shared" si="193"/>
        <v>83.5</v>
      </c>
      <c r="Q1233" s="9">
        <f t="shared" si="194"/>
        <v>44.524999999999999</v>
      </c>
      <c r="R1233" s="9">
        <f t="shared" si="195"/>
        <v>52.375</v>
      </c>
      <c r="S1233" s="9">
        <f t="shared" si="196"/>
        <v>60.575000000000003</v>
      </c>
      <c r="T1233" s="9">
        <f t="shared" si="197"/>
        <v>50.875</v>
      </c>
      <c r="U1233" s="8">
        <f t="shared" si="198"/>
        <v>52.491666666666674</v>
      </c>
      <c r="V1233" s="8">
        <f t="shared" si="199"/>
        <v>52.087500000000006</v>
      </c>
    </row>
    <row r="1234" spans="1:22" ht="13.5" x14ac:dyDescent="0.25">
      <c r="A1234" s="3">
        <f>RSI!A1234</f>
        <v>43805</v>
      </c>
      <c r="B1234" s="2">
        <f>RSI!B1234</f>
        <v>6.88</v>
      </c>
      <c r="C1234" s="2">
        <f>RSI!I1234</f>
        <v>80.658631862772481</v>
      </c>
      <c r="D1234" s="2">
        <f>MACD!E1234</f>
        <v>-0.14639801091476023</v>
      </c>
      <c r="E1234" s="2">
        <f>MACD!F1234</f>
        <v>-0.13075004232538012</v>
      </c>
      <c r="F1234" s="2">
        <f>'Moving Avg'!D1234</f>
        <v>6.645999999999999</v>
      </c>
      <c r="G1234" s="2">
        <f>'Moving Avg'!F1234</f>
        <v>6.3835000000000015</v>
      </c>
      <c r="H1234" s="2">
        <f>'Moving Avg'!G1234</f>
        <v>6.3957999999999933</v>
      </c>
      <c r="I1234" s="2">
        <f>'Moving Avg'!H1234</f>
        <v>6.406550000000002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  <c r="M1234" s="8">
        <f t="shared" si="190"/>
        <v>0</v>
      </c>
      <c r="N1234" s="8">
        <f t="shared" si="191"/>
        <v>45</v>
      </c>
      <c r="O1234" s="8">
        <f t="shared" si="192"/>
        <v>50</v>
      </c>
      <c r="P1234" s="8">
        <f t="shared" si="193"/>
        <v>83.5</v>
      </c>
      <c r="Q1234" s="9">
        <f t="shared" si="194"/>
        <v>35.774999999999999</v>
      </c>
      <c r="R1234" s="9">
        <f t="shared" si="195"/>
        <v>47.375</v>
      </c>
      <c r="S1234" s="9">
        <f t="shared" si="196"/>
        <v>56.825000000000003</v>
      </c>
      <c r="T1234" s="9">
        <f t="shared" si="197"/>
        <v>44.625</v>
      </c>
      <c r="U1234" s="8">
        <f t="shared" si="198"/>
        <v>46.658333333333339</v>
      </c>
      <c r="V1234" s="8">
        <f t="shared" si="199"/>
        <v>46.150000000000006</v>
      </c>
    </row>
    <row r="1235" spans="1:22" ht="13.5" x14ac:dyDescent="0.25">
      <c r="A1235" s="3">
        <f>RSI!A1235</f>
        <v>43808</v>
      </c>
      <c r="B1235" s="2">
        <f>RSI!B1235</f>
        <v>6.89</v>
      </c>
      <c r="C1235" s="2">
        <f>RSI!I1235</f>
        <v>80.920451427576751</v>
      </c>
      <c r="D1235" s="2">
        <f>MACD!E1235</f>
        <v>-0.16302745842374389</v>
      </c>
      <c r="E1235" s="2">
        <f>MACD!F1235</f>
        <v>-0.13720552554505289</v>
      </c>
      <c r="F1235" s="2">
        <f>'Moving Avg'!D1235</f>
        <v>6.7080000000000002</v>
      </c>
      <c r="G1235" s="2">
        <f>'Moving Avg'!F1235</f>
        <v>6.423</v>
      </c>
      <c r="H1235" s="2">
        <f>'Moving Avg'!G1235</f>
        <v>6.4059999999999944</v>
      </c>
      <c r="I1235" s="2">
        <f>'Moving Avg'!H1235</f>
        <v>6.4071000000000025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0</v>
      </c>
      <c r="N1235" s="8">
        <f t="shared" si="191"/>
        <v>100</v>
      </c>
      <c r="O1235" s="8">
        <f t="shared" si="192"/>
        <v>50</v>
      </c>
      <c r="P1235" s="8">
        <f t="shared" si="193"/>
        <v>83.5</v>
      </c>
      <c r="Q1235" s="9">
        <f t="shared" si="194"/>
        <v>55.024999999999999</v>
      </c>
      <c r="R1235" s="9">
        <f t="shared" si="195"/>
        <v>58.375</v>
      </c>
      <c r="S1235" s="9">
        <f t="shared" si="196"/>
        <v>65.075000000000003</v>
      </c>
      <c r="T1235" s="9">
        <f t="shared" si="197"/>
        <v>58.375</v>
      </c>
      <c r="U1235" s="8">
        <f t="shared" si="198"/>
        <v>59.491666666666674</v>
      </c>
      <c r="V1235" s="8">
        <f t="shared" si="199"/>
        <v>59.212500000000006</v>
      </c>
    </row>
    <row r="1236" spans="1:22" ht="13.5" x14ac:dyDescent="0.25">
      <c r="A1236" s="3">
        <f>RSI!A1236</f>
        <v>43809</v>
      </c>
      <c r="B1236" s="2">
        <f>RSI!B1236</f>
        <v>6.9</v>
      </c>
      <c r="C1236" s="2">
        <f>RSI!I1236</f>
        <v>81.194597620530828</v>
      </c>
      <c r="D1236" s="2">
        <f>MACD!E1236</f>
        <v>-0.18052315139034114</v>
      </c>
      <c r="E1236" s="2">
        <f>MACD!F1236</f>
        <v>-0.14586905071411055</v>
      </c>
      <c r="F1236" s="2">
        <f>'Moving Avg'!D1236</f>
        <v>6.7700000000000005</v>
      </c>
      <c r="G1236" s="2">
        <f>'Moving Avg'!F1236</f>
        <v>6.463000000000001</v>
      </c>
      <c r="H1236" s="2">
        <f>'Moving Avg'!G1236</f>
        <v>6.4163999999999941</v>
      </c>
      <c r="I1236" s="2">
        <f>'Moving Avg'!H1236</f>
        <v>6.4077000000000028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0"/>
        <v>0</v>
      </c>
      <c r="N1236" s="8">
        <f t="shared" si="191"/>
        <v>100</v>
      </c>
      <c r="O1236" s="8">
        <f t="shared" si="192"/>
        <v>50</v>
      </c>
      <c r="P1236" s="8">
        <f t="shared" si="193"/>
        <v>83.5</v>
      </c>
      <c r="Q1236" s="9">
        <f t="shared" si="194"/>
        <v>55.024999999999999</v>
      </c>
      <c r="R1236" s="9">
        <f t="shared" si="195"/>
        <v>58.375</v>
      </c>
      <c r="S1236" s="9">
        <f t="shared" si="196"/>
        <v>65.075000000000003</v>
      </c>
      <c r="T1236" s="9">
        <f t="shared" si="197"/>
        <v>58.375</v>
      </c>
      <c r="U1236" s="8">
        <f t="shared" si="198"/>
        <v>59.491666666666674</v>
      </c>
      <c r="V1236" s="8">
        <f t="shared" si="199"/>
        <v>59.212500000000006</v>
      </c>
    </row>
    <row r="1237" spans="1:22" ht="13.5" x14ac:dyDescent="0.25">
      <c r="A1237" s="3">
        <f>RSI!A1237</f>
        <v>43810</v>
      </c>
      <c r="B1237" s="2">
        <f>RSI!B1237</f>
        <v>6.88</v>
      </c>
      <c r="C1237" s="2">
        <f>RSI!I1237</f>
        <v>78.757239804625556</v>
      </c>
      <c r="D1237" s="2">
        <f>MACD!E1237</f>
        <v>-0.19638988347083419</v>
      </c>
      <c r="E1237" s="2">
        <f>MACD!F1237</f>
        <v>-0.15597321726545527</v>
      </c>
      <c r="F1237" s="2">
        <f>'Moving Avg'!D1237</f>
        <v>6.8280000000000003</v>
      </c>
      <c r="G1237" s="2">
        <f>'Moving Avg'!F1237</f>
        <v>6.5020000000000007</v>
      </c>
      <c r="H1237" s="2">
        <f>'Moving Avg'!G1237</f>
        <v>6.4263999999999957</v>
      </c>
      <c r="I1237" s="2">
        <f>'Moving Avg'!H1237</f>
        <v>6.4082000000000052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  <c r="M1237" s="8">
        <f t="shared" si="190"/>
        <v>0</v>
      </c>
      <c r="N1237" s="8">
        <f t="shared" si="191"/>
        <v>100</v>
      </c>
      <c r="O1237" s="8">
        <f t="shared" si="192"/>
        <v>50</v>
      </c>
      <c r="P1237" s="8">
        <f t="shared" si="193"/>
        <v>83.5</v>
      </c>
      <c r="Q1237" s="9">
        <f t="shared" si="194"/>
        <v>55.024999999999999</v>
      </c>
      <c r="R1237" s="9">
        <f t="shared" si="195"/>
        <v>58.375</v>
      </c>
      <c r="S1237" s="9">
        <f t="shared" si="196"/>
        <v>65.075000000000003</v>
      </c>
      <c r="T1237" s="9">
        <f t="shared" si="197"/>
        <v>58.375</v>
      </c>
      <c r="U1237" s="8">
        <f t="shared" si="198"/>
        <v>59.491666666666674</v>
      </c>
      <c r="V1237" s="8">
        <f t="shared" si="199"/>
        <v>59.212500000000006</v>
      </c>
    </row>
    <row r="1238" spans="1:22" ht="13.5" x14ac:dyDescent="0.25">
      <c r="A1238" s="3">
        <f>RSI!A1238</f>
        <v>43811</v>
      </c>
      <c r="B1238" s="2">
        <f>RSI!B1238</f>
        <v>6.88</v>
      </c>
      <c r="C1238" s="2">
        <f>RSI!I1238</f>
        <v>78.757239804625556</v>
      </c>
      <c r="D1238" s="2">
        <f>MACD!E1238</f>
        <v>-0.21205310793878862</v>
      </c>
      <c r="E1238" s="2">
        <f>MACD!F1238</f>
        <v>-0.16718919540012195</v>
      </c>
      <c r="F1238" s="2">
        <f>'Moving Avg'!D1238</f>
        <v>6.8860000000000001</v>
      </c>
      <c r="G1238" s="2">
        <f>'Moving Avg'!F1238</f>
        <v>6.5409999999999995</v>
      </c>
      <c r="H1238" s="2">
        <f>'Moving Avg'!G1238</f>
        <v>6.4363999999999955</v>
      </c>
      <c r="I1238" s="2">
        <f>'Moving Avg'!H1238</f>
        <v>6.4088000000000065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  <c r="M1238" s="8">
        <f t="shared" si="190"/>
        <v>0</v>
      </c>
      <c r="N1238" s="8">
        <f t="shared" si="191"/>
        <v>100</v>
      </c>
      <c r="O1238" s="8">
        <f t="shared" si="192"/>
        <v>50</v>
      </c>
      <c r="P1238" s="8">
        <f t="shared" si="193"/>
        <v>83.5</v>
      </c>
      <c r="Q1238" s="9">
        <f t="shared" si="194"/>
        <v>55.024999999999999</v>
      </c>
      <c r="R1238" s="9">
        <f t="shared" si="195"/>
        <v>58.375</v>
      </c>
      <c r="S1238" s="9">
        <f t="shared" si="196"/>
        <v>65.075000000000003</v>
      </c>
      <c r="T1238" s="9">
        <f t="shared" si="197"/>
        <v>58.375</v>
      </c>
      <c r="U1238" s="8">
        <f t="shared" si="198"/>
        <v>59.491666666666674</v>
      </c>
      <c r="V1238" s="8">
        <f t="shared" si="199"/>
        <v>59.212500000000006</v>
      </c>
    </row>
    <row r="1239" spans="1:22" ht="13.5" x14ac:dyDescent="0.25">
      <c r="A1239" s="3">
        <f>RSI!A1239</f>
        <v>43812</v>
      </c>
      <c r="B1239" s="2">
        <f>RSI!B1239</f>
        <v>6.88</v>
      </c>
      <c r="C1239" s="2">
        <f>RSI!I1239</f>
        <v>78.757239804625556</v>
      </c>
      <c r="D1239" s="2">
        <f>MACD!E1239</f>
        <v>-0.22737839083603273</v>
      </c>
      <c r="E1239" s="2">
        <f>MACD!F1239</f>
        <v>-0.17922703448730412</v>
      </c>
      <c r="F1239" s="2">
        <f>'Moving Avg'!D1239</f>
        <v>6.8860000000000001</v>
      </c>
      <c r="G1239" s="2">
        <f>'Moving Avg'!F1239</f>
        <v>6.5785</v>
      </c>
      <c r="H1239" s="2">
        <f>'Moving Avg'!G1239</f>
        <v>6.4463999999999961</v>
      </c>
      <c r="I1239" s="2">
        <f>'Moving Avg'!H1239</f>
        <v>6.4094000000000086</v>
      </c>
      <c r="J1239" s="6" t="str">
        <f>OBV!F1239</f>
        <v>BULLISH</v>
      </c>
      <c r="K1239" s="6" t="str">
        <f>OBV!G1239</f>
        <v>NEUTRAL</v>
      </c>
      <c r="L1239" s="6" t="str">
        <f>OBV!H1239</f>
        <v>NEUTRAL</v>
      </c>
      <c r="M1239" s="8">
        <f t="shared" si="190"/>
        <v>0</v>
      </c>
      <c r="N1239" s="8">
        <f t="shared" si="191"/>
        <v>100</v>
      </c>
      <c r="O1239" s="8">
        <f t="shared" si="192"/>
        <v>50</v>
      </c>
      <c r="P1239" s="8">
        <f t="shared" si="193"/>
        <v>49.5</v>
      </c>
      <c r="Q1239" s="9">
        <f t="shared" si="194"/>
        <v>49.924999999999997</v>
      </c>
      <c r="R1239" s="9">
        <f t="shared" si="195"/>
        <v>49.875</v>
      </c>
      <c r="S1239" s="9">
        <f t="shared" si="196"/>
        <v>49.775000000000006</v>
      </c>
      <c r="T1239" s="9">
        <f t="shared" si="197"/>
        <v>49.875</v>
      </c>
      <c r="U1239" s="8">
        <f t="shared" si="198"/>
        <v>49.858333333333327</v>
      </c>
      <c r="V1239" s="8">
        <f t="shared" si="199"/>
        <v>49.862499999999997</v>
      </c>
    </row>
    <row r="1240" spans="1:22" ht="13.5" x14ac:dyDescent="0.25">
      <c r="A1240" s="3">
        <f>RSI!A1240</f>
        <v>43815</v>
      </c>
      <c r="B1240" s="2">
        <f>RSI!B1240</f>
        <v>6.88</v>
      </c>
      <c r="C1240" s="2">
        <f>RSI!I1240</f>
        <v>78.757239804625556</v>
      </c>
      <c r="D1240" s="2">
        <f>MACD!E1240</f>
        <v>-0.21457194990554207</v>
      </c>
      <c r="E1240" s="2">
        <f>MACD!F1240</f>
        <v>-0.18629601757095171</v>
      </c>
      <c r="F1240" s="2">
        <f>'Moving Avg'!D1240</f>
        <v>6.8840000000000003</v>
      </c>
      <c r="G1240" s="2">
        <f>'Moving Avg'!F1240</f>
        <v>6.6124999999999998</v>
      </c>
      <c r="H1240" s="2">
        <f>'Moving Avg'!G1240</f>
        <v>6.4525999999999968</v>
      </c>
      <c r="I1240" s="2">
        <f>'Moving Avg'!H1240</f>
        <v>6.410000000000009</v>
      </c>
      <c r="J1240" s="6" t="str">
        <f>OBV!F1240</f>
        <v>BULLISH</v>
      </c>
      <c r="K1240" s="6" t="str">
        <f>OBV!G1240</f>
        <v>NEUTRAL</v>
      </c>
      <c r="L1240" s="6" t="str">
        <f>OBV!H1240</f>
        <v>BULLISH DIVERGENCE</v>
      </c>
      <c r="M1240" s="8">
        <f t="shared" si="190"/>
        <v>0</v>
      </c>
      <c r="N1240" s="8">
        <f t="shared" si="191"/>
        <v>100</v>
      </c>
      <c r="O1240" s="8">
        <f t="shared" si="192"/>
        <v>50</v>
      </c>
      <c r="P1240" s="8">
        <f t="shared" si="193"/>
        <v>66.5</v>
      </c>
      <c r="Q1240" s="9">
        <f t="shared" si="194"/>
        <v>52.475000000000001</v>
      </c>
      <c r="R1240" s="9">
        <f t="shared" si="195"/>
        <v>54.125</v>
      </c>
      <c r="S1240" s="9">
        <f t="shared" si="196"/>
        <v>57.424999999999997</v>
      </c>
      <c r="T1240" s="9">
        <f t="shared" si="197"/>
        <v>54.125</v>
      </c>
      <c r="U1240" s="8">
        <f t="shared" si="198"/>
        <v>54.67499999999999</v>
      </c>
      <c r="V1240" s="8">
        <f t="shared" si="199"/>
        <v>54.537499999999994</v>
      </c>
    </row>
    <row r="1241" spans="1:22" ht="13.5" x14ac:dyDescent="0.25">
      <c r="A1241" s="3">
        <f>RSI!A1241</f>
        <v>43816</v>
      </c>
      <c r="B1241" s="2">
        <f>RSI!B1241</f>
        <v>6.89</v>
      </c>
      <c r="C1241" s="2">
        <f>RSI!I1241</f>
        <v>79.177609577051101</v>
      </c>
      <c r="D1241" s="2">
        <f>MACD!E1241</f>
        <v>-0.20471423179868342</v>
      </c>
      <c r="E1241" s="2">
        <f>MACD!F1241</f>
        <v>-0.18997966041649805</v>
      </c>
      <c r="F1241" s="2">
        <f>'Moving Avg'!D1241</f>
        <v>6.8819999999999997</v>
      </c>
      <c r="G1241" s="2">
        <f>'Moving Avg'!F1241</f>
        <v>6.6379999999999981</v>
      </c>
      <c r="H1241" s="2">
        <f>'Moving Avg'!G1241</f>
        <v>6.4585999999999979</v>
      </c>
      <c r="I1241" s="2">
        <f>'Moving Avg'!H1241</f>
        <v>6.4116500000000096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  <c r="M1241" s="8">
        <f t="shared" si="190"/>
        <v>0</v>
      </c>
      <c r="N1241" s="8">
        <f t="shared" si="191"/>
        <v>45</v>
      </c>
      <c r="O1241" s="8">
        <f t="shared" si="192"/>
        <v>50</v>
      </c>
      <c r="P1241" s="8">
        <f t="shared" si="193"/>
        <v>66.5</v>
      </c>
      <c r="Q1241" s="9">
        <f t="shared" si="194"/>
        <v>33.225000000000001</v>
      </c>
      <c r="R1241" s="9">
        <f t="shared" si="195"/>
        <v>43.125</v>
      </c>
      <c r="S1241" s="9">
        <f t="shared" si="196"/>
        <v>49.174999999999997</v>
      </c>
      <c r="T1241" s="9">
        <f t="shared" si="197"/>
        <v>40.375</v>
      </c>
      <c r="U1241" s="8">
        <f t="shared" si="198"/>
        <v>41.841666666666661</v>
      </c>
      <c r="V1241" s="8">
        <f t="shared" si="199"/>
        <v>41.474999999999994</v>
      </c>
    </row>
    <row r="1242" spans="1:22" ht="13.5" x14ac:dyDescent="0.25">
      <c r="A1242" s="3">
        <f>RSI!A1242</f>
        <v>43817</v>
      </c>
      <c r="B1242" s="2">
        <f>RSI!B1242</f>
        <v>6.89</v>
      </c>
      <c r="C1242" s="2">
        <f>RSI!I1242</f>
        <v>79.177609577051101</v>
      </c>
      <c r="D1242" s="2">
        <f>MACD!E1242</f>
        <v>-0.19807682608192945</v>
      </c>
      <c r="E1242" s="2">
        <f>MACD!F1242</f>
        <v>-0.19159909354958435</v>
      </c>
      <c r="F1242" s="2">
        <f>'Moving Avg'!D1242</f>
        <v>6.8840000000000003</v>
      </c>
      <c r="G1242" s="2">
        <f>'Moving Avg'!F1242</f>
        <v>6.653999999999999</v>
      </c>
      <c r="H1242" s="2">
        <f>'Moving Avg'!G1242</f>
        <v>6.4645999999999981</v>
      </c>
      <c r="I1242" s="2">
        <f>'Moving Avg'!H1242</f>
        <v>6.4142500000000098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  <c r="M1242" s="8">
        <f t="shared" si="190"/>
        <v>0</v>
      </c>
      <c r="N1242" s="8">
        <f t="shared" si="191"/>
        <v>45</v>
      </c>
      <c r="O1242" s="8">
        <f t="shared" si="192"/>
        <v>50</v>
      </c>
      <c r="P1242" s="8">
        <f t="shared" si="193"/>
        <v>83.5</v>
      </c>
      <c r="Q1242" s="9">
        <f t="shared" si="194"/>
        <v>35.774999999999999</v>
      </c>
      <c r="R1242" s="9">
        <f t="shared" si="195"/>
        <v>47.375</v>
      </c>
      <c r="S1242" s="9">
        <f t="shared" si="196"/>
        <v>56.825000000000003</v>
      </c>
      <c r="T1242" s="9">
        <f t="shared" si="197"/>
        <v>44.625</v>
      </c>
      <c r="U1242" s="8">
        <f t="shared" si="198"/>
        <v>46.658333333333339</v>
      </c>
      <c r="V1242" s="8">
        <f t="shared" si="199"/>
        <v>46.150000000000006</v>
      </c>
    </row>
    <row r="1243" spans="1:22" ht="13.5" x14ac:dyDescent="0.25">
      <c r="A1243" s="3">
        <f>RSI!A1243</f>
        <v>43818</v>
      </c>
      <c r="B1243" s="2">
        <f>RSI!B1243</f>
        <v>6.88</v>
      </c>
      <c r="C1243" s="2">
        <f>RSI!I1243</f>
        <v>77.401222040503256</v>
      </c>
      <c r="D1243" s="2">
        <f>MACD!E1243</f>
        <v>-0.19329735634849676</v>
      </c>
      <c r="E1243" s="2">
        <f>MACD!F1243</f>
        <v>-0.19193874610936684</v>
      </c>
      <c r="F1243" s="2">
        <f>'Moving Avg'!D1243</f>
        <v>6.8840000000000003</v>
      </c>
      <c r="G1243" s="2">
        <f>'Moving Avg'!F1243</f>
        <v>6.6789999999999994</v>
      </c>
      <c r="H1243" s="2">
        <f>'Moving Avg'!G1243</f>
        <v>6.4703999999999988</v>
      </c>
      <c r="I1243" s="2">
        <f>'Moving Avg'!H1243</f>
        <v>6.4182000000000103</v>
      </c>
      <c r="J1243" s="6" t="str">
        <f>OBV!F1243</f>
        <v>BULLISH</v>
      </c>
      <c r="K1243" s="6" t="str">
        <f>OBV!G1243</f>
        <v>NEUTRAL</v>
      </c>
      <c r="L1243" s="6" t="str">
        <f>OBV!H1243</f>
        <v>NEUTRAL</v>
      </c>
      <c r="M1243" s="8">
        <f t="shared" si="190"/>
        <v>0</v>
      </c>
      <c r="N1243" s="8">
        <f t="shared" si="191"/>
        <v>45</v>
      </c>
      <c r="O1243" s="8">
        <f t="shared" si="192"/>
        <v>50</v>
      </c>
      <c r="P1243" s="8">
        <f t="shared" si="193"/>
        <v>49.5</v>
      </c>
      <c r="Q1243" s="9">
        <f t="shared" si="194"/>
        <v>30.675000000000001</v>
      </c>
      <c r="R1243" s="9">
        <f t="shared" si="195"/>
        <v>38.875</v>
      </c>
      <c r="S1243" s="9">
        <f t="shared" si="196"/>
        <v>41.525000000000006</v>
      </c>
      <c r="T1243" s="9">
        <f t="shared" si="197"/>
        <v>36.125</v>
      </c>
      <c r="U1243" s="8">
        <f t="shared" si="198"/>
        <v>37.024999999999999</v>
      </c>
      <c r="V1243" s="8">
        <f t="shared" si="199"/>
        <v>36.799999999999997</v>
      </c>
    </row>
    <row r="1244" spans="1:22" ht="13.5" x14ac:dyDescent="0.25">
      <c r="A1244" s="3">
        <f>RSI!A1244</f>
        <v>43819</v>
      </c>
      <c r="B1244" s="2">
        <f>RSI!B1244</f>
        <v>6.88</v>
      </c>
      <c r="C1244" s="2">
        <f>RSI!I1244</f>
        <v>77.401222040503256</v>
      </c>
      <c r="D1244" s="2">
        <f>MACD!E1244</f>
        <v>-0.14603939736818816</v>
      </c>
      <c r="E1244" s="2">
        <f>MACD!F1244</f>
        <v>-0.18275887636113114</v>
      </c>
      <c r="F1244" s="2">
        <f>'Moving Avg'!D1244</f>
        <v>6.8840000000000003</v>
      </c>
      <c r="G1244" s="2">
        <f>'Moving Avg'!F1244</f>
        <v>6.7039999999999988</v>
      </c>
      <c r="H1244" s="2">
        <f>'Moving Avg'!G1244</f>
        <v>6.4761999999999977</v>
      </c>
      <c r="I1244" s="2">
        <f>'Moving Avg'!H1244</f>
        <v>6.4212500000000112</v>
      </c>
      <c r="J1244" s="6" t="str">
        <f>OBV!F1244</f>
        <v>BULLISH</v>
      </c>
      <c r="K1244" s="6" t="str">
        <f>OBV!G1244</f>
        <v>NEUTRAL</v>
      </c>
      <c r="L1244" s="6" t="str">
        <f>OBV!H1244</f>
        <v>NEUTRAL</v>
      </c>
      <c r="M1244" s="8">
        <f t="shared" si="190"/>
        <v>0</v>
      </c>
      <c r="N1244" s="8">
        <f t="shared" si="191"/>
        <v>0</v>
      </c>
      <c r="O1244" s="8">
        <f t="shared" si="192"/>
        <v>50</v>
      </c>
      <c r="P1244" s="8">
        <f t="shared" si="193"/>
        <v>49.5</v>
      </c>
      <c r="Q1244" s="9">
        <f t="shared" si="194"/>
        <v>14.925000000000001</v>
      </c>
      <c r="R1244" s="9">
        <f t="shared" si="195"/>
        <v>29.875</v>
      </c>
      <c r="S1244" s="9">
        <f t="shared" si="196"/>
        <v>34.775000000000006</v>
      </c>
      <c r="T1244" s="9">
        <f t="shared" si="197"/>
        <v>24.875</v>
      </c>
      <c r="U1244" s="8">
        <f t="shared" si="198"/>
        <v>26.525000000000002</v>
      </c>
      <c r="V1244" s="8">
        <f t="shared" si="199"/>
        <v>26.112500000000001</v>
      </c>
    </row>
    <row r="1245" spans="1:22" ht="13.5" x14ac:dyDescent="0.25">
      <c r="A1245" s="3">
        <f>RSI!A1245</f>
        <v>43822</v>
      </c>
      <c r="B1245" s="2">
        <f>RSI!B1245</f>
        <v>6.89</v>
      </c>
      <c r="C1245" s="2">
        <f>RSI!I1245</f>
        <v>77.974326638210982</v>
      </c>
      <c r="D1245" s="2">
        <f>MACD!E1245</f>
        <v>-0.10655194349623009</v>
      </c>
      <c r="E1245" s="2">
        <f>MACD!F1245</f>
        <v>-0.16751748978815095</v>
      </c>
      <c r="F1245" s="2">
        <f>'Moving Avg'!D1245</f>
        <v>6.8860000000000001</v>
      </c>
      <c r="G1245" s="2">
        <f>'Moving Avg'!F1245</f>
        <v>6.7284999999999986</v>
      </c>
      <c r="H1245" s="2">
        <f>'Moving Avg'!G1245</f>
        <v>6.482199999999998</v>
      </c>
      <c r="I1245" s="2">
        <f>'Moving Avg'!H1245</f>
        <v>6.4234500000000114</v>
      </c>
      <c r="J1245" s="6" t="str">
        <f>OBV!F1245</f>
        <v>BULLISH</v>
      </c>
      <c r="K1245" s="6" t="str">
        <f>OBV!G1245</f>
        <v>NEUTRAL</v>
      </c>
      <c r="L1245" s="6" t="str">
        <f>OBV!H1245</f>
        <v>CONFIRMED BULLISH</v>
      </c>
      <c r="M1245" s="8">
        <f t="shared" si="190"/>
        <v>0</v>
      </c>
      <c r="N1245" s="8">
        <f t="shared" si="191"/>
        <v>0</v>
      </c>
      <c r="O1245" s="8">
        <f t="shared" si="192"/>
        <v>50</v>
      </c>
      <c r="P1245" s="8">
        <f t="shared" si="193"/>
        <v>83.5</v>
      </c>
      <c r="Q1245" s="9">
        <f t="shared" si="194"/>
        <v>20.024999999999999</v>
      </c>
      <c r="R1245" s="9">
        <f t="shared" si="195"/>
        <v>38.375</v>
      </c>
      <c r="S1245" s="9">
        <f t="shared" si="196"/>
        <v>50.075000000000003</v>
      </c>
      <c r="T1245" s="9">
        <f t="shared" si="197"/>
        <v>33.375</v>
      </c>
      <c r="U1245" s="8">
        <f t="shared" si="198"/>
        <v>36.158333333333331</v>
      </c>
      <c r="V1245" s="8">
        <f t="shared" si="199"/>
        <v>35.462499999999999</v>
      </c>
    </row>
    <row r="1246" spans="1:22" ht="13.5" x14ac:dyDescent="0.25">
      <c r="A1246" s="3">
        <f>RSI!A1246</f>
        <v>43823</v>
      </c>
      <c r="B1246" s="2">
        <f>RSI!B1246</f>
        <v>6.89</v>
      </c>
      <c r="C1246" s="2">
        <f>RSI!I1246</f>
        <v>77.974326638210982</v>
      </c>
      <c r="D1246" s="2">
        <f>MACD!E1246</f>
        <v>-7.286175093562175E-2</v>
      </c>
      <c r="E1246" s="2">
        <f>MACD!F1246</f>
        <v>-0.14858634201764512</v>
      </c>
      <c r="F1246" s="2">
        <f>'Moving Avg'!D1246</f>
        <v>6.8860000000000001</v>
      </c>
      <c r="G1246" s="2">
        <f>'Moving Avg'!F1246</f>
        <v>6.7529999999999983</v>
      </c>
      <c r="H1246" s="2">
        <f>'Moving Avg'!G1246</f>
        <v>6.4881999999999982</v>
      </c>
      <c r="I1246" s="2">
        <f>'Moving Avg'!H1246</f>
        <v>6.4256500000000116</v>
      </c>
      <c r="J1246" s="6" t="str">
        <f>OBV!F1246</f>
        <v>BEARISH</v>
      </c>
      <c r="K1246" s="6" t="str">
        <f>OBV!G1246</f>
        <v>NEUTRAL</v>
      </c>
      <c r="L1246" s="6" t="str">
        <f>OBV!H1246</f>
        <v>NEUTRAL</v>
      </c>
      <c r="M1246" s="8">
        <f t="shared" si="190"/>
        <v>0</v>
      </c>
      <c r="N1246" s="8">
        <f t="shared" si="191"/>
        <v>0</v>
      </c>
      <c r="O1246" s="8">
        <f t="shared" si="192"/>
        <v>50</v>
      </c>
      <c r="P1246" s="8">
        <f t="shared" si="193"/>
        <v>16.5</v>
      </c>
      <c r="Q1246" s="9">
        <f t="shared" si="194"/>
        <v>9.9749999999999996</v>
      </c>
      <c r="R1246" s="9">
        <f t="shared" si="195"/>
        <v>21.625</v>
      </c>
      <c r="S1246" s="9">
        <f t="shared" si="196"/>
        <v>19.925000000000001</v>
      </c>
      <c r="T1246" s="9">
        <f t="shared" si="197"/>
        <v>16.625</v>
      </c>
      <c r="U1246" s="8">
        <f t="shared" si="198"/>
        <v>17.175000000000001</v>
      </c>
      <c r="V1246" s="8">
        <f t="shared" si="199"/>
        <v>17.037500000000001</v>
      </c>
    </row>
    <row r="1247" spans="1:22" ht="13.5" x14ac:dyDescent="0.25">
      <c r="A1247" s="3">
        <f>RSI!A1247</f>
        <v>43824</v>
      </c>
      <c r="B1247" s="2">
        <f>RSI!B1247</f>
        <v>6.89</v>
      </c>
      <c r="C1247" s="2">
        <f>RSI!I1247</f>
        <v>77.974326638210982</v>
      </c>
      <c r="D1247" s="2">
        <f>MACD!E1247</f>
        <v>-4.8598930542715912E-2</v>
      </c>
      <c r="E1247" s="2">
        <f>MACD!F1247</f>
        <v>-0.12858885972265927</v>
      </c>
      <c r="F1247" s="2">
        <f>'Moving Avg'!D1247</f>
        <v>6.8860000000000001</v>
      </c>
      <c r="G1247" s="2">
        <f>'Moving Avg'!F1247</f>
        <v>6.7774999999999981</v>
      </c>
      <c r="H1247" s="2">
        <f>'Moving Avg'!G1247</f>
        <v>6.4941999999999975</v>
      </c>
      <c r="I1247" s="2">
        <f>'Moving Avg'!H1247</f>
        <v>6.4278500000000109</v>
      </c>
      <c r="J1247" s="6" t="str">
        <f>OBV!F1247</f>
        <v>BEARISH</v>
      </c>
      <c r="K1247" s="6" t="str">
        <f>OBV!G1247</f>
        <v>NEUTRAL</v>
      </c>
      <c r="L1247" s="6" t="str">
        <f>OBV!H1247</f>
        <v>NEUTRAL</v>
      </c>
      <c r="M1247" s="8">
        <f t="shared" si="190"/>
        <v>0</v>
      </c>
      <c r="N1247" s="8">
        <f t="shared" si="191"/>
        <v>0</v>
      </c>
      <c r="O1247" s="8">
        <f t="shared" si="192"/>
        <v>50</v>
      </c>
      <c r="P1247" s="8">
        <f t="shared" si="193"/>
        <v>16.5</v>
      </c>
      <c r="Q1247" s="9">
        <f t="shared" si="194"/>
        <v>9.9749999999999996</v>
      </c>
      <c r="R1247" s="9">
        <f t="shared" si="195"/>
        <v>21.625</v>
      </c>
      <c r="S1247" s="9">
        <f t="shared" si="196"/>
        <v>19.925000000000001</v>
      </c>
      <c r="T1247" s="9">
        <f t="shared" si="197"/>
        <v>16.625</v>
      </c>
      <c r="U1247" s="8">
        <f t="shared" si="198"/>
        <v>17.175000000000001</v>
      </c>
      <c r="V1247" s="8">
        <f t="shared" si="199"/>
        <v>17.037500000000001</v>
      </c>
    </row>
    <row r="1248" spans="1:22" ht="13.5" x14ac:dyDescent="0.25">
      <c r="A1248" s="3">
        <f>RSI!A1248</f>
        <v>43825</v>
      </c>
      <c r="B1248" s="2">
        <f>RSI!B1248</f>
        <v>6.88</v>
      </c>
      <c r="C1248" s="2">
        <f>RSI!I1248</f>
        <v>75.580392860101739</v>
      </c>
      <c r="D1248" s="2">
        <f>MACD!E1248</f>
        <v>-2.840898373297307E-2</v>
      </c>
      <c r="E1248" s="2">
        <f>MACD!F1248</f>
        <v>-0.10855288452472203</v>
      </c>
      <c r="F1248" s="2">
        <f>'Moving Avg'!D1248</f>
        <v>6.8860000000000001</v>
      </c>
      <c r="G1248" s="2">
        <f>'Moving Avg'!F1248</f>
        <v>6.801499999999999</v>
      </c>
      <c r="H1248" s="2">
        <f>'Moving Avg'!G1248</f>
        <v>6.4999999999999973</v>
      </c>
      <c r="I1248" s="2">
        <f>'Moving Avg'!H1248</f>
        <v>6.4300000000000113</v>
      </c>
      <c r="J1248" s="6" t="str">
        <f>OBV!F1248</f>
        <v>BULLISH</v>
      </c>
      <c r="K1248" s="6" t="str">
        <f>OBV!G1248</f>
        <v>NEUTRAL</v>
      </c>
      <c r="L1248" s="6" t="str">
        <f>OBV!H1248</f>
        <v>NEUTRAL</v>
      </c>
      <c r="M1248" s="8">
        <f t="shared" si="190"/>
        <v>0</v>
      </c>
      <c r="N1248" s="8">
        <f t="shared" si="191"/>
        <v>0</v>
      </c>
      <c r="O1248" s="8">
        <f t="shared" si="192"/>
        <v>50</v>
      </c>
      <c r="P1248" s="8">
        <f t="shared" si="193"/>
        <v>49.5</v>
      </c>
      <c r="Q1248" s="9">
        <f t="shared" si="194"/>
        <v>14.925000000000001</v>
      </c>
      <c r="R1248" s="9">
        <f t="shared" si="195"/>
        <v>29.875</v>
      </c>
      <c r="S1248" s="9">
        <f t="shared" si="196"/>
        <v>34.775000000000006</v>
      </c>
      <c r="T1248" s="9">
        <f t="shared" si="197"/>
        <v>24.875</v>
      </c>
      <c r="U1248" s="8">
        <f t="shared" si="198"/>
        <v>26.525000000000002</v>
      </c>
      <c r="V1248" s="8">
        <f t="shared" si="199"/>
        <v>26.112500000000001</v>
      </c>
    </row>
    <row r="1249" spans="1:22" ht="13.5" x14ac:dyDescent="0.25">
      <c r="A1249" s="3">
        <f>RSI!A1249</f>
        <v>43826</v>
      </c>
      <c r="B1249" s="2">
        <f>RSI!B1249</f>
        <v>6.88</v>
      </c>
      <c r="C1249" s="2">
        <f>RSI!I1249</f>
        <v>75.580392860101739</v>
      </c>
      <c r="D1249" s="2">
        <f>MACD!E1249</f>
        <v>-1.2266900235504252E-2</v>
      </c>
      <c r="E1249" s="2">
        <f>MACD!F1249</f>
        <v>-8.9295687666878482E-2</v>
      </c>
      <c r="F1249" s="2">
        <f>'Moving Avg'!D1249</f>
        <v>6.8860000000000001</v>
      </c>
      <c r="G1249" s="2">
        <f>'Moving Avg'!F1249</f>
        <v>6.8254999999999999</v>
      </c>
      <c r="H1249" s="2">
        <f>'Moving Avg'!G1249</f>
        <v>6.505799999999998</v>
      </c>
      <c r="I1249" s="2">
        <f>'Moving Avg'!H1249</f>
        <v>6.4321500000000116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  <c r="M1249" s="8">
        <f t="shared" si="190"/>
        <v>0</v>
      </c>
      <c r="N1249" s="8">
        <f t="shared" si="191"/>
        <v>0</v>
      </c>
      <c r="O1249" s="8">
        <f t="shared" si="192"/>
        <v>50</v>
      </c>
      <c r="P1249" s="8">
        <f t="shared" si="193"/>
        <v>49.5</v>
      </c>
      <c r="Q1249" s="9">
        <f t="shared" si="194"/>
        <v>14.925000000000001</v>
      </c>
      <c r="R1249" s="9">
        <f t="shared" si="195"/>
        <v>29.875</v>
      </c>
      <c r="S1249" s="9">
        <f t="shared" si="196"/>
        <v>34.775000000000006</v>
      </c>
      <c r="T1249" s="9">
        <f t="shared" si="197"/>
        <v>24.875</v>
      </c>
      <c r="U1249" s="8">
        <f t="shared" si="198"/>
        <v>26.525000000000002</v>
      </c>
      <c r="V1249" s="8">
        <f t="shared" si="199"/>
        <v>26.112500000000001</v>
      </c>
    </row>
    <row r="1250" spans="1:22" ht="13.5" x14ac:dyDescent="0.25">
      <c r="A1250" s="3">
        <f>RSI!A1250</f>
        <v>43829</v>
      </c>
      <c r="B1250" s="2">
        <f>RSI!B1250</f>
        <v>6.88</v>
      </c>
      <c r="C1250" s="2">
        <f>RSI!I1250</f>
        <v>75.580392860101739</v>
      </c>
      <c r="D1250" s="2">
        <f>MACD!E1250</f>
        <v>5.1982501448311069E-4</v>
      </c>
      <c r="E1250" s="2">
        <f>MACD!F1250</f>
        <v>-7.1332585130606169E-2</v>
      </c>
      <c r="F1250" s="2">
        <f>'Moving Avg'!D1250</f>
        <v>6.8840000000000003</v>
      </c>
      <c r="G1250" s="2">
        <f>'Moving Avg'!F1250</f>
        <v>6.8405000000000005</v>
      </c>
      <c r="H1250" s="2">
        <f>'Moving Avg'!G1250</f>
        <v>6.5135999999999976</v>
      </c>
      <c r="I1250" s="2">
        <f>'Moving Avg'!H1250</f>
        <v>6.4345500000000131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0"/>
        <v>0</v>
      </c>
      <c r="N1250" s="8">
        <f t="shared" si="191"/>
        <v>0</v>
      </c>
      <c r="O1250" s="8">
        <f t="shared" si="192"/>
        <v>50</v>
      </c>
      <c r="P1250" s="8">
        <f t="shared" si="193"/>
        <v>16.5</v>
      </c>
      <c r="Q1250" s="9">
        <f t="shared" si="194"/>
        <v>9.9749999999999996</v>
      </c>
      <c r="R1250" s="9">
        <f t="shared" si="195"/>
        <v>21.625</v>
      </c>
      <c r="S1250" s="9">
        <f t="shared" si="196"/>
        <v>19.925000000000001</v>
      </c>
      <c r="T1250" s="9">
        <f t="shared" si="197"/>
        <v>16.625</v>
      </c>
      <c r="U1250" s="8">
        <f t="shared" si="198"/>
        <v>17.175000000000001</v>
      </c>
      <c r="V1250" s="8">
        <f t="shared" si="199"/>
        <v>17.037500000000001</v>
      </c>
    </row>
    <row r="1251" spans="1:22" ht="13.5" x14ac:dyDescent="0.25">
      <c r="A1251" s="3">
        <f>RSI!A1251</f>
        <v>43830</v>
      </c>
      <c r="B1251" s="2">
        <f>RSI!B1251</f>
        <v>6.85</v>
      </c>
      <c r="C1251" s="2">
        <f>RSI!I1251</f>
        <v>67.782884473057948</v>
      </c>
      <c r="D1251" s="2">
        <f>MACD!E1251</f>
        <v>1.4292674426703122E-2</v>
      </c>
      <c r="E1251" s="2">
        <f>MACD!F1251</f>
        <v>-5.4207533219144316E-2</v>
      </c>
      <c r="F1251" s="2">
        <f>'Moving Avg'!D1251</f>
        <v>6.8759999999999994</v>
      </c>
      <c r="G1251" s="2">
        <f>'Moving Avg'!F1251</f>
        <v>6.8534999999999995</v>
      </c>
      <c r="H1251" s="2">
        <f>'Moving Avg'!G1251</f>
        <v>6.5207999999999977</v>
      </c>
      <c r="I1251" s="2">
        <f>'Moving Avg'!H1251</f>
        <v>6.4368000000000132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0"/>
        <v>25</v>
      </c>
      <c r="N1251" s="8">
        <f t="shared" si="191"/>
        <v>0</v>
      </c>
      <c r="O1251" s="8">
        <f t="shared" si="192"/>
        <v>50</v>
      </c>
      <c r="P1251" s="8">
        <f t="shared" si="193"/>
        <v>16.5</v>
      </c>
      <c r="Q1251" s="9">
        <f t="shared" si="194"/>
        <v>18.725000000000001</v>
      </c>
      <c r="R1251" s="9">
        <f t="shared" si="195"/>
        <v>26.625</v>
      </c>
      <c r="S1251" s="9">
        <f t="shared" si="196"/>
        <v>23.675000000000001</v>
      </c>
      <c r="T1251" s="9">
        <f t="shared" si="197"/>
        <v>22.875</v>
      </c>
      <c r="U1251" s="8">
        <f t="shared" si="198"/>
        <v>23.008333333333336</v>
      </c>
      <c r="V1251" s="8">
        <f t="shared" si="199"/>
        <v>22.975000000000001</v>
      </c>
    </row>
    <row r="1252" spans="1:22" ht="13.5" x14ac:dyDescent="0.25">
      <c r="A1252" s="3">
        <f>RSI!A1252</f>
        <v>43832</v>
      </c>
      <c r="B1252" s="2">
        <f>RSI!B1252</f>
        <v>6.84</v>
      </c>
      <c r="C1252" s="2">
        <f>RSI!I1252</f>
        <v>65.362207464458479</v>
      </c>
      <c r="D1252" s="2">
        <f>MACD!E1252</f>
        <v>2.611707012656872E-2</v>
      </c>
      <c r="E1252" s="2">
        <f>MACD!F1252</f>
        <v>-3.814261255000171E-2</v>
      </c>
      <c r="F1252" s="2">
        <f>'Moving Avg'!D1252</f>
        <v>6.8659999999999997</v>
      </c>
      <c r="G1252" s="2">
        <f>'Moving Avg'!F1252</f>
        <v>6.8659999999999997</v>
      </c>
      <c r="H1252" s="2">
        <f>'Moving Avg'!G1252</f>
        <v>6.5279999999999987</v>
      </c>
      <c r="I1252" s="2">
        <f>'Moving Avg'!H1252</f>
        <v>6.4390000000000134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25</v>
      </c>
      <c r="N1252" s="8">
        <f t="shared" si="191"/>
        <v>0</v>
      </c>
      <c r="O1252" s="8">
        <f t="shared" si="192"/>
        <v>50</v>
      </c>
      <c r="P1252" s="8">
        <f t="shared" si="193"/>
        <v>16.5</v>
      </c>
      <c r="Q1252" s="9">
        <f t="shared" si="194"/>
        <v>18.725000000000001</v>
      </c>
      <c r="R1252" s="9">
        <f t="shared" si="195"/>
        <v>26.625</v>
      </c>
      <c r="S1252" s="9">
        <f t="shared" si="196"/>
        <v>23.675000000000001</v>
      </c>
      <c r="T1252" s="9">
        <f t="shared" si="197"/>
        <v>22.875</v>
      </c>
      <c r="U1252" s="8">
        <f t="shared" si="198"/>
        <v>23.008333333333336</v>
      </c>
      <c r="V1252" s="8">
        <f t="shared" si="199"/>
        <v>22.975000000000001</v>
      </c>
    </row>
    <row r="1253" spans="1:22" ht="13.5" x14ac:dyDescent="0.25">
      <c r="A1253" s="3">
        <f>RSI!A1253</f>
        <v>43833</v>
      </c>
      <c r="B1253" s="2">
        <f>RSI!B1253</f>
        <v>6.84</v>
      </c>
      <c r="C1253" s="2">
        <f>RSI!I1253</f>
        <v>65.362207464458479</v>
      </c>
      <c r="D1253" s="2">
        <f>MACD!E1253</f>
        <v>3.41149064141959E-2</v>
      </c>
      <c r="E1253" s="2">
        <f>MACD!F1253</f>
        <v>-2.369110875716219E-2</v>
      </c>
      <c r="F1253" s="2">
        <f>'Moving Avg'!D1253</f>
        <v>6.8579999999999997</v>
      </c>
      <c r="G1253" s="2">
        <f>'Moving Avg'!F1253</f>
        <v>6.8784999999999998</v>
      </c>
      <c r="H1253" s="2">
        <f>'Moving Avg'!G1253</f>
        <v>6.5359999999999978</v>
      </c>
      <c r="I1253" s="2">
        <f>'Moving Avg'!H1253</f>
        <v>6.4412000000000145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25</v>
      </c>
      <c r="N1253" s="8">
        <f t="shared" si="191"/>
        <v>0</v>
      </c>
      <c r="O1253" s="8">
        <f t="shared" si="192"/>
        <v>50</v>
      </c>
      <c r="P1253" s="8">
        <f t="shared" si="193"/>
        <v>16.5</v>
      </c>
      <c r="Q1253" s="9">
        <f t="shared" si="194"/>
        <v>18.725000000000001</v>
      </c>
      <c r="R1253" s="9">
        <f t="shared" si="195"/>
        <v>26.625</v>
      </c>
      <c r="S1253" s="9">
        <f t="shared" si="196"/>
        <v>23.675000000000001</v>
      </c>
      <c r="T1253" s="9">
        <f t="shared" si="197"/>
        <v>22.875</v>
      </c>
      <c r="U1253" s="8">
        <f t="shared" si="198"/>
        <v>23.008333333333336</v>
      </c>
      <c r="V1253" s="8">
        <f t="shared" si="199"/>
        <v>22.975000000000001</v>
      </c>
    </row>
    <row r="1254" spans="1:22" ht="13.5" x14ac:dyDescent="0.25">
      <c r="A1254" s="3">
        <f>RSI!A1254</f>
        <v>43836</v>
      </c>
      <c r="B1254" s="2">
        <f>RSI!B1254</f>
        <v>6.84</v>
      </c>
      <c r="C1254" s="2">
        <f>RSI!I1254</f>
        <v>65.362207464458479</v>
      </c>
      <c r="D1254" s="2">
        <f>MACD!E1254</f>
        <v>4.0448084059326206E-2</v>
      </c>
      <c r="E1254" s="2">
        <f>MACD!F1254</f>
        <v>-1.0863270193864511E-2</v>
      </c>
      <c r="F1254" s="2">
        <f>'Moving Avg'!D1254</f>
        <v>6.85</v>
      </c>
      <c r="G1254" s="2">
        <f>'Moving Avg'!F1254</f>
        <v>6.8765000000000001</v>
      </c>
      <c r="H1254" s="2">
        <f>'Moving Avg'!G1254</f>
        <v>6.5439999999999978</v>
      </c>
      <c r="I1254" s="2">
        <f>'Moving Avg'!H1254</f>
        <v>6.4434000000000147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0</v>
      </c>
      <c r="O1254" s="8">
        <f t="shared" si="192"/>
        <v>50</v>
      </c>
      <c r="P1254" s="8">
        <f t="shared" si="193"/>
        <v>16.5</v>
      </c>
      <c r="Q1254" s="9">
        <f t="shared" si="194"/>
        <v>18.725000000000001</v>
      </c>
      <c r="R1254" s="9">
        <f t="shared" si="195"/>
        <v>26.625</v>
      </c>
      <c r="S1254" s="9">
        <f t="shared" si="196"/>
        <v>23.675000000000001</v>
      </c>
      <c r="T1254" s="9">
        <f t="shared" si="197"/>
        <v>22.875</v>
      </c>
      <c r="U1254" s="8">
        <f t="shared" si="198"/>
        <v>23.008333333333336</v>
      </c>
      <c r="V1254" s="8">
        <f t="shared" si="199"/>
        <v>22.975000000000001</v>
      </c>
    </row>
    <row r="1255" spans="1:22" ht="13.5" x14ac:dyDescent="0.25">
      <c r="A1255" s="3">
        <f>RSI!A1255</f>
        <v>43837</v>
      </c>
      <c r="B1255" s="2">
        <f>RSI!B1255</f>
        <v>6.85</v>
      </c>
      <c r="C1255" s="2">
        <f>RSI!I1255</f>
        <v>66.84121197258267</v>
      </c>
      <c r="D1255" s="2">
        <f>MACD!E1255</f>
        <v>4.6202589803410632E-2</v>
      </c>
      <c r="E1255" s="2">
        <f>MACD!F1255</f>
        <v>5.4990180559051638E-4</v>
      </c>
      <c r="F1255" s="2">
        <f>'Moving Avg'!D1255</f>
        <v>6.8439999999999994</v>
      </c>
      <c r="G1255" s="2">
        <f>'Moving Avg'!F1255</f>
        <v>6.8744999999999994</v>
      </c>
      <c r="H1255" s="2">
        <f>'Moving Avg'!G1255</f>
        <v>6.5525999999999973</v>
      </c>
      <c r="I1255" s="2">
        <f>'Moving Avg'!H1255</f>
        <v>6.4456500000000156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50</v>
      </c>
      <c r="P1255" s="8">
        <f t="shared" si="193"/>
        <v>16.5</v>
      </c>
      <c r="Q1255" s="9">
        <f t="shared" si="194"/>
        <v>18.725000000000001</v>
      </c>
      <c r="R1255" s="9">
        <f t="shared" si="195"/>
        <v>26.625</v>
      </c>
      <c r="S1255" s="9">
        <f t="shared" si="196"/>
        <v>23.675000000000001</v>
      </c>
      <c r="T1255" s="9">
        <f t="shared" si="197"/>
        <v>22.875</v>
      </c>
      <c r="U1255" s="8">
        <f t="shared" si="198"/>
        <v>23.008333333333336</v>
      </c>
      <c r="V1255" s="8">
        <f t="shared" si="199"/>
        <v>22.975000000000001</v>
      </c>
    </row>
    <row r="1256" spans="1:22" ht="13.5" x14ac:dyDescent="0.25">
      <c r="A1256" s="3">
        <f>RSI!A1256</f>
        <v>43838</v>
      </c>
      <c r="B1256" s="2">
        <f>RSI!B1256</f>
        <v>6.84</v>
      </c>
      <c r="C1256" s="2">
        <f>RSI!I1256</f>
        <v>63.902727697746172</v>
      </c>
      <c r="D1256" s="2">
        <f>MACD!E1256</f>
        <v>5.1381161656429697E-2</v>
      </c>
      <c r="E1256" s="2">
        <f>MACD!F1256</f>
        <v>1.0716153775758352E-2</v>
      </c>
      <c r="F1256" s="2">
        <f>'Moving Avg'!D1256</f>
        <v>6.8419999999999987</v>
      </c>
      <c r="G1256" s="2">
        <f>'Moving Avg'!F1256</f>
        <v>6.8715000000000002</v>
      </c>
      <c r="H1256" s="2">
        <f>'Moving Avg'!G1256</f>
        <v>6.5609999999999982</v>
      </c>
      <c r="I1256" s="2">
        <f>'Moving Avg'!H1256</f>
        <v>6.4478500000000158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16.5</v>
      </c>
      <c r="Q1256" s="9">
        <f t="shared" si="194"/>
        <v>18.725000000000001</v>
      </c>
      <c r="R1256" s="9">
        <f t="shared" si="195"/>
        <v>26.625</v>
      </c>
      <c r="S1256" s="9">
        <f t="shared" si="196"/>
        <v>23.675000000000001</v>
      </c>
      <c r="T1256" s="9">
        <f t="shared" si="197"/>
        <v>22.875</v>
      </c>
      <c r="U1256" s="8">
        <f t="shared" si="198"/>
        <v>23.008333333333336</v>
      </c>
      <c r="V1256" s="8">
        <f t="shared" si="199"/>
        <v>22.975000000000001</v>
      </c>
    </row>
    <row r="1257" spans="1:22" ht="13.5" x14ac:dyDescent="0.25">
      <c r="A1257" s="3">
        <f>RSI!A1257</f>
        <v>43839</v>
      </c>
      <c r="B1257" s="2">
        <f>RSI!B1257</f>
        <v>6.84</v>
      </c>
      <c r="C1257" s="2">
        <f>RSI!I1257</f>
        <v>63.902727697746172</v>
      </c>
      <c r="D1257" s="2">
        <f>MACD!E1257</f>
        <v>5.5422707562281737E-2</v>
      </c>
      <c r="E1257" s="2">
        <f>MACD!F1257</f>
        <v>1.9657464533063031E-2</v>
      </c>
      <c r="F1257" s="2">
        <f>'Moving Avg'!D1257</f>
        <v>6.8420000000000005</v>
      </c>
      <c r="G1257" s="2">
        <f>'Moving Avg'!F1257</f>
        <v>6.8694999999999995</v>
      </c>
      <c r="H1257" s="2">
        <f>'Moving Avg'!G1257</f>
        <v>6.5693999999999972</v>
      </c>
      <c r="I1257" s="2">
        <f>'Moving Avg'!H1257</f>
        <v>6.450050000000016</v>
      </c>
      <c r="J1257" s="6" t="str">
        <f>OBV!F1257</f>
        <v>BULLISH</v>
      </c>
      <c r="K1257" s="6" t="str">
        <f>OBV!G1257</f>
        <v>NEUTRAL</v>
      </c>
      <c r="L1257" s="6" t="str">
        <f>OBV!H1257</f>
        <v>NEUTRAL</v>
      </c>
      <c r="M1257" s="8">
        <f t="shared" si="190"/>
        <v>25</v>
      </c>
      <c r="N1257" s="8">
        <f t="shared" si="191"/>
        <v>0</v>
      </c>
      <c r="O1257" s="8">
        <f t="shared" si="192"/>
        <v>50</v>
      </c>
      <c r="P1257" s="8">
        <f t="shared" si="193"/>
        <v>49.5</v>
      </c>
      <c r="Q1257" s="9">
        <f t="shared" si="194"/>
        <v>23.675000000000001</v>
      </c>
      <c r="R1257" s="9">
        <f t="shared" si="195"/>
        <v>34.875</v>
      </c>
      <c r="S1257" s="9">
        <f t="shared" si="196"/>
        <v>38.525000000000006</v>
      </c>
      <c r="T1257" s="9">
        <f t="shared" si="197"/>
        <v>31.125</v>
      </c>
      <c r="U1257" s="8">
        <f t="shared" si="198"/>
        <v>32.358333333333334</v>
      </c>
      <c r="V1257" s="8">
        <f t="shared" si="199"/>
        <v>32.049999999999997</v>
      </c>
    </row>
    <row r="1258" spans="1:22" ht="13.5" x14ac:dyDescent="0.25">
      <c r="A1258" s="3">
        <f>RSI!A1258</f>
        <v>43840</v>
      </c>
      <c r="B1258" s="2">
        <f>RSI!B1258</f>
        <v>6.84</v>
      </c>
      <c r="C1258" s="2">
        <f>RSI!I1258</f>
        <v>63.902727697746172</v>
      </c>
      <c r="D1258" s="2">
        <f>MACD!E1258</f>
        <v>5.6988902131684505E-2</v>
      </c>
      <c r="E1258" s="2">
        <f>MACD!F1258</f>
        <v>2.7123752052787324E-2</v>
      </c>
      <c r="F1258" s="2">
        <f>'Moving Avg'!D1258</f>
        <v>6.8420000000000005</v>
      </c>
      <c r="G1258" s="2">
        <f>'Moving Avg'!F1258</f>
        <v>6.8674999999999997</v>
      </c>
      <c r="H1258" s="2">
        <f>'Moving Avg'!G1258</f>
        <v>6.5833999999999966</v>
      </c>
      <c r="I1258" s="2">
        <f>'Moving Avg'!H1258</f>
        <v>6.4522500000000154</v>
      </c>
      <c r="J1258" s="6" t="str">
        <f>OBV!F1258</f>
        <v>BULLISH</v>
      </c>
      <c r="K1258" s="6" t="str">
        <f>OBV!G1258</f>
        <v>NEUTRAL</v>
      </c>
      <c r="L1258" s="6" t="str">
        <f>OBV!H1258</f>
        <v>NEUTRAL</v>
      </c>
      <c r="M1258" s="8">
        <f t="shared" si="190"/>
        <v>25</v>
      </c>
      <c r="N1258" s="8">
        <f t="shared" si="191"/>
        <v>0</v>
      </c>
      <c r="O1258" s="8">
        <f t="shared" si="192"/>
        <v>50</v>
      </c>
      <c r="P1258" s="8">
        <f t="shared" si="193"/>
        <v>49.5</v>
      </c>
      <c r="Q1258" s="9">
        <f t="shared" si="194"/>
        <v>23.675000000000001</v>
      </c>
      <c r="R1258" s="9">
        <f t="shared" si="195"/>
        <v>34.875</v>
      </c>
      <c r="S1258" s="9">
        <f t="shared" si="196"/>
        <v>38.525000000000006</v>
      </c>
      <c r="T1258" s="9">
        <f t="shared" si="197"/>
        <v>31.125</v>
      </c>
      <c r="U1258" s="8">
        <f t="shared" si="198"/>
        <v>32.358333333333334</v>
      </c>
      <c r="V1258" s="8">
        <f t="shared" si="199"/>
        <v>32.049999999999997</v>
      </c>
    </row>
    <row r="1259" spans="1:22" ht="13.5" x14ac:dyDescent="0.25">
      <c r="A1259" s="3">
        <f>RSI!A1259</f>
        <v>43843</v>
      </c>
      <c r="B1259" s="2">
        <f>RSI!B1259</f>
        <v>6.83</v>
      </c>
      <c r="C1259" s="2">
        <f>RSI!I1259</f>
        <v>60.576606677576429</v>
      </c>
      <c r="D1259" s="2">
        <f>MACD!E1259</f>
        <v>5.8763112667466366E-2</v>
      </c>
      <c r="E1259" s="2">
        <f>MACD!F1259</f>
        <v>3.3451624175723137E-2</v>
      </c>
      <c r="F1259" s="2">
        <f>'Moving Avg'!D1259</f>
        <v>6.8400000000000007</v>
      </c>
      <c r="G1259" s="2">
        <f>'Moving Avg'!F1259</f>
        <v>6.8650000000000002</v>
      </c>
      <c r="H1259" s="2">
        <f>'Moving Avg'!G1259</f>
        <v>6.5979999999999963</v>
      </c>
      <c r="I1259" s="2">
        <f>'Moving Avg'!H1259</f>
        <v>6.4544000000000139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50</v>
      </c>
      <c r="P1259" s="8">
        <f t="shared" si="193"/>
        <v>16.5</v>
      </c>
      <c r="Q1259" s="9">
        <f t="shared" si="194"/>
        <v>18.725000000000001</v>
      </c>
      <c r="R1259" s="9">
        <f t="shared" si="195"/>
        <v>26.625</v>
      </c>
      <c r="S1259" s="9">
        <f t="shared" si="196"/>
        <v>23.675000000000001</v>
      </c>
      <c r="T1259" s="9">
        <f t="shared" si="197"/>
        <v>22.875</v>
      </c>
      <c r="U1259" s="8">
        <f t="shared" si="198"/>
        <v>23.008333333333336</v>
      </c>
      <c r="V1259" s="8">
        <f t="shared" si="199"/>
        <v>22.975000000000001</v>
      </c>
    </row>
    <row r="1260" spans="1:22" ht="13.5" x14ac:dyDescent="0.25">
      <c r="A1260" s="3">
        <f>RSI!A1260</f>
        <v>43845</v>
      </c>
      <c r="B1260" s="2">
        <f>RSI!B1260</f>
        <v>6.83</v>
      </c>
      <c r="C1260" s="2">
        <f>RSI!I1260</f>
        <v>60.576606677576429</v>
      </c>
      <c r="D1260" s="2">
        <f>MACD!E1260</f>
        <v>6.0053299125215176E-2</v>
      </c>
      <c r="E1260" s="2">
        <f>MACD!F1260</f>
        <v>3.8771959165621546E-2</v>
      </c>
      <c r="F1260" s="2">
        <f>'Moving Avg'!D1260</f>
        <v>6.8360000000000003</v>
      </c>
      <c r="G1260" s="2">
        <f>'Moving Avg'!F1260</f>
        <v>6.8625000000000016</v>
      </c>
      <c r="H1260" s="2">
        <f>'Moving Avg'!G1260</f>
        <v>6.6125999999999951</v>
      </c>
      <c r="I1260" s="2">
        <f>'Moving Avg'!H1260</f>
        <v>6.4565500000000142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50</v>
      </c>
      <c r="P1260" s="8">
        <f t="shared" si="193"/>
        <v>16.5</v>
      </c>
      <c r="Q1260" s="9">
        <f t="shared" si="194"/>
        <v>18.725000000000001</v>
      </c>
      <c r="R1260" s="9">
        <f t="shared" si="195"/>
        <v>26.625</v>
      </c>
      <c r="S1260" s="9">
        <f t="shared" si="196"/>
        <v>23.675000000000001</v>
      </c>
      <c r="T1260" s="9">
        <f t="shared" si="197"/>
        <v>22.875</v>
      </c>
      <c r="U1260" s="8">
        <f t="shared" si="198"/>
        <v>23.008333333333336</v>
      </c>
      <c r="V1260" s="8">
        <f t="shared" si="199"/>
        <v>22.975000000000001</v>
      </c>
    </row>
    <row r="1261" spans="1:22" ht="13.5" x14ac:dyDescent="0.25">
      <c r="A1261" s="3">
        <f>RSI!A1261</f>
        <v>43846</v>
      </c>
      <c r="B1261" s="2">
        <f>RSI!B1261</f>
        <v>6.83</v>
      </c>
      <c r="C1261" s="2">
        <f>RSI!I1261</f>
        <v>60.576606677576422</v>
      </c>
      <c r="D1261" s="2">
        <f>MACD!E1261</f>
        <v>5.6334176844246464E-2</v>
      </c>
      <c r="E1261" s="2">
        <f>MACD!F1261</f>
        <v>4.2284402701346535E-2</v>
      </c>
      <c r="F1261" s="2">
        <f>'Moving Avg'!D1261</f>
        <v>6.8339999999999987</v>
      </c>
      <c r="G1261" s="2">
        <f>'Moving Avg'!F1261</f>
        <v>6.8595000000000015</v>
      </c>
      <c r="H1261" s="2">
        <f>'Moving Avg'!G1261</f>
        <v>6.6271999999999958</v>
      </c>
      <c r="I1261" s="2">
        <f>'Moving Avg'!H1261</f>
        <v>6.4587000000000137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50</v>
      </c>
      <c r="P1261" s="8">
        <f t="shared" si="193"/>
        <v>16.5</v>
      </c>
      <c r="Q1261" s="9">
        <f t="shared" si="194"/>
        <v>18.725000000000001</v>
      </c>
      <c r="R1261" s="9">
        <f t="shared" si="195"/>
        <v>26.625</v>
      </c>
      <c r="S1261" s="9">
        <f t="shared" si="196"/>
        <v>23.675000000000001</v>
      </c>
      <c r="T1261" s="9">
        <f t="shared" si="197"/>
        <v>22.875</v>
      </c>
      <c r="U1261" s="8">
        <f t="shared" si="198"/>
        <v>23.008333333333336</v>
      </c>
      <c r="V1261" s="8">
        <f t="shared" si="199"/>
        <v>22.975000000000001</v>
      </c>
    </row>
    <row r="1262" spans="1:22" ht="13.5" x14ac:dyDescent="0.25">
      <c r="A1262" s="3">
        <f>RSI!A1262</f>
        <v>43847</v>
      </c>
      <c r="B1262" s="2">
        <f>RSI!B1262</f>
        <v>6.83</v>
      </c>
      <c r="C1262" s="2">
        <f>RSI!I1262</f>
        <v>60.576606677576429</v>
      </c>
      <c r="D1262" s="2">
        <f>MACD!E1262</f>
        <v>5.1467808369480395E-2</v>
      </c>
      <c r="E1262" s="2">
        <f>MACD!F1262</f>
        <v>4.4121083834973304E-2</v>
      </c>
      <c r="F1262" s="2">
        <f>'Moving Avg'!D1262</f>
        <v>6.831999999999999</v>
      </c>
      <c r="G1262" s="2">
        <f>'Moving Avg'!F1262</f>
        <v>6.8565000000000014</v>
      </c>
      <c r="H1262" s="2">
        <f>'Moving Avg'!G1262</f>
        <v>6.6417999999999946</v>
      </c>
      <c r="I1262" s="2">
        <f>'Moving Avg'!H1262</f>
        <v>6.4609000000000139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25</v>
      </c>
      <c r="N1262" s="8">
        <f t="shared" si="191"/>
        <v>0</v>
      </c>
      <c r="O1262" s="8">
        <f t="shared" si="192"/>
        <v>50</v>
      </c>
      <c r="P1262" s="8">
        <f t="shared" si="193"/>
        <v>16.5</v>
      </c>
      <c r="Q1262" s="9">
        <f t="shared" si="194"/>
        <v>18.725000000000001</v>
      </c>
      <c r="R1262" s="9">
        <f t="shared" si="195"/>
        <v>26.625</v>
      </c>
      <c r="S1262" s="9">
        <f t="shared" si="196"/>
        <v>23.675000000000001</v>
      </c>
      <c r="T1262" s="9">
        <f t="shared" si="197"/>
        <v>22.875</v>
      </c>
      <c r="U1262" s="8">
        <f t="shared" si="198"/>
        <v>23.008333333333336</v>
      </c>
      <c r="V1262" s="8">
        <f t="shared" si="199"/>
        <v>22.975000000000001</v>
      </c>
    </row>
    <row r="1263" spans="1:22" ht="13.5" x14ac:dyDescent="0.25">
      <c r="A1263" s="3">
        <f>RSI!A1263</f>
        <v>43850</v>
      </c>
      <c r="B1263" s="2">
        <f>RSI!B1263</f>
        <v>6.85</v>
      </c>
      <c r="C1263" s="2">
        <f>RSI!I1263</f>
        <v>65.418656377989322</v>
      </c>
      <c r="D1263" s="2">
        <f>MACD!E1263</f>
        <v>4.5701077417802161E-2</v>
      </c>
      <c r="E1263" s="2">
        <f>MACD!F1263</f>
        <v>4.4437082551539081E-2</v>
      </c>
      <c r="F1263" s="2">
        <f>'Moving Avg'!D1263</f>
        <v>6.8340000000000005</v>
      </c>
      <c r="G1263" s="2">
        <f>'Moving Avg'!F1263</f>
        <v>6.8550000000000013</v>
      </c>
      <c r="H1263" s="2">
        <f>'Moving Avg'!G1263</f>
        <v>6.6567999999999952</v>
      </c>
      <c r="I1263" s="2">
        <f>'Moving Avg'!H1263</f>
        <v>6.4632000000000129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  <c r="M1263" s="8">
        <f t="shared" si="190"/>
        <v>25</v>
      </c>
      <c r="N1263" s="8">
        <f t="shared" si="191"/>
        <v>0</v>
      </c>
      <c r="O1263" s="8">
        <f t="shared" si="192"/>
        <v>50</v>
      </c>
      <c r="P1263" s="8">
        <f t="shared" si="193"/>
        <v>16.5</v>
      </c>
      <c r="Q1263" s="9">
        <f t="shared" si="194"/>
        <v>18.725000000000001</v>
      </c>
      <c r="R1263" s="9">
        <f t="shared" si="195"/>
        <v>26.625</v>
      </c>
      <c r="S1263" s="9">
        <f t="shared" si="196"/>
        <v>23.675000000000001</v>
      </c>
      <c r="T1263" s="9">
        <f t="shared" si="197"/>
        <v>22.875</v>
      </c>
      <c r="U1263" s="8">
        <f t="shared" si="198"/>
        <v>23.008333333333336</v>
      </c>
      <c r="V1263" s="8">
        <f t="shared" si="199"/>
        <v>22.975000000000001</v>
      </c>
    </row>
    <row r="1264" spans="1:22" ht="13.5" x14ac:dyDescent="0.25">
      <c r="A1264" s="3">
        <f>RSI!A1264</f>
        <v>43851</v>
      </c>
      <c r="B1264" s="2">
        <f>RSI!B1264</f>
        <v>6.85</v>
      </c>
      <c r="C1264" s="2">
        <f>RSI!I1264</f>
        <v>65.418656377989322</v>
      </c>
      <c r="D1264" s="2">
        <f>MACD!E1264</f>
        <v>4.0548213254318455E-2</v>
      </c>
      <c r="E1264" s="2">
        <f>MACD!F1264</f>
        <v>4.3659308692094959E-2</v>
      </c>
      <c r="F1264" s="2">
        <f>'Moving Avg'!D1264</f>
        <v>6.838000000000001</v>
      </c>
      <c r="G1264" s="2">
        <f>'Moving Avg'!F1264</f>
        <v>6.8534999999999995</v>
      </c>
      <c r="H1264" s="2">
        <f>'Moving Avg'!G1264</f>
        <v>6.6717999999999957</v>
      </c>
      <c r="I1264" s="2">
        <f>'Moving Avg'!H1264</f>
        <v>6.465500000000012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  <c r="M1264" s="8">
        <f t="shared" si="190"/>
        <v>25</v>
      </c>
      <c r="N1264" s="8">
        <f t="shared" si="191"/>
        <v>45</v>
      </c>
      <c r="O1264" s="8">
        <f t="shared" si="192"/>
        <v>50</v>
      </c>
      <c r="P1264" s="8">
        <f t="shared" si="193"/>
        <v>83.5</v>
      </c>
      <c r="Q1264" s="9">
        <f t="shared" si="194"/>
        <v>44.524999999999999</v>
      </c>
      <c r="R1264" s="9">
        <f t="shared" si="195"/>
        <v>52.375</v>
      </c>
      <c r="S1264" s="9">
        <f t="shared" si="196"/>
        <v>60.575000000000003</v>
      </c>
      <c r="T1264" s="9">
        <f t="shared" si="197"/>
        <v>50.875</v>
      </c>
      <c r="U1264" s="8">
        <f t="shared" si="198"/>
        <v>52.491666666666674</v>
      </c>
      <c r="V1264" s="8">
        <f t="shared" si="199"/>
        <v>52.087500000000006</v>
      </c>
    </row>
    <row r="1265" spans="1:22" ht="13.5" x14ac:dyDescent="0.25">
      <c r="A1265" s="3">
        <f>RSI!A1265</f>
        <v>43852</v>
      </c>
      <c r="B1265" s="2">
        <f>RSI!B1265</f>
        <v>6.85</v>
      </c>
      <c r="C1265" s="2">
        <f>RSI!I1265</f>
        <v>65.418656377989322</v>
      </c>
      <c r="D1265" s="2">
        <f>MACD!E1265</f>
        <v>3.7473482490856469E-2</v>
      </c>
      <c r="E1265" s="2">
        <f>MACD!F1265</f>
        <v>4.2422143451847263E-2</v>
      </c>
      <c r="F1265" s="2">
        <f>'Moving Avg'!D1265</f>
        <v>6.8420000000000005</v>
      </c>
      <c r="G1265" s="2">
        <f>'Moving Avg'!F1265</f>
        <v>6.8514999999999997</v>
      </c>
      <c r="H1265" s="2">
        <f>'Moving Avg'!G1265</f>
        <v>6.6867999999999972</v>
      </c>
      <c r="I1265" s="2">
        <f>'Moving Avg'!H1265</f>
        <v>6.4678000000000111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  <c r="M1265" s="8">
        <f t="shared" si="190"/>
        <v>25</v>
      </c>
      <c r="N1265" s="8">
        <f t="shared" si="191"/>
        <v>45</v>
      </c>
      <c r="O1265" s="8">
        <f t="shared" si="192"/>
        <v>50</v>
      </c>
      <c r="P1265" s="8">
        <f t="shared" si="193"/>
        <v>83.5</v>
      </c>
      <c r="Q1265" s="9">
        <f t="shared" si="194"/>
        <v>44.524999999999999</v>
      </c>
      <c r="R1265" s="9">
        <f t="shared" si="195"/>
        <v>52.375</v>
      </c>
      <c r="S1265" s="9">
        <f t="shared" si="196"/>
        <v>60.575000000000003</v>
      </c>
      <c r="T1265" s="9">
        <f t="shared" si="197"/>
        <v>50.875</v>
      </c>
      <c r="U1265" s="8">
        <f t="shared" si="198"/>
        <v>52.491666666666674</v>
      </c>
      <c r="V1265" s="8">
        <f t="shared" si="199"/>
        <v>52.087500000000006</v>
      </c>
    </row>
    <row r="1266" spans="1:22" ht="13.5" x14ac:dyDescent="0.25">
      <c r="A1266" s="3">
        <f>RSI!A1266</f>
        <v>43853</v>
      </c>
      <c r="B1266" s="2">
        <f>RSI!B1266</f>
        <v>6.85</v>
      </c>
      <c r="C1266" s="2">
        <f>RSI!I1266</f>
        <v>65.418656377989322</v>
      </c>
      <c r="D1266" s="2">
        <f>MACD!E1266</f>
        <v>3.3098995625000072E-2</v>
      </c>
      <c r="E1266" s="2">
        <f>MACD!F1266</f>
        <v>4.0557513886477825E-2</v>
      </c>
      <c r="F1266" s="2">
        <f>'Moving Avg'!D1266</f>
        <v>6.846000000000001</v>
      </c>
      <c r="G1266" s="2">
        <f>'Moving Avg'!F1266</f>
        <v>6.849499999999999</v>
      </c>
      <c r="H1266" s="2">
        <f>'Moving Avg'!G1266</f>
        <v>6.7017999999999969</v>
      </c>
      <c r="I1266" s="2">
        <f>'Moving Avg'!H1266</f>
        <v>6.4701000000000102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  <c r="M1266" s="8">
        <f t="shared" si="190"/>
        <v>25</v>
      </c>
      <c r="N1266" s="8">
        <f t="shared" si="191"/>
        <v>45</v>
      </c>
      <c r="O1266" s="8">
        <f t="shared" si="192"/>
        <v>50</v>
      </c>
      <c r="P1266" s="8">
        <f t="shared" si="193"/>
        <v>83.5</v>
      </c>
      <c r="Q1266" s="9">
        <f t="shared" si="194"/>
        <v>44.524999999999999</v>
      </c>
      <c r="R1266" s="9">
        <f t="shared" si="195"/>
        <v>52.375</v>
      </c>
      <c r="S1266" s="9">
        <f t="shared" si="196"/>
        <v>60.575000000000003</v>
      </c>
      <c r="T1266" s="9">
        <f t="shared" si="197"/>
        <v>50.875</v>
      </c>
      <c r="U1266" s="8">
        <f t="shared" si="198"/>
        <v>52.491666666666674</v>
      </c>
      <c r="V1266" s="8">
        <f t="shared" si="199"/>
        <v>52.087500000000006</v>
      </c>
    </row>
    <row r="1267" spans="1:22" ht="13.5" x14ac:dyDescent="0.25">
      <c r="A1267" s="3">
        <f>RSI!A1267</f>
        <v>43854</v>
      </c>
      <c r="B1267" s="2">
        <f>RSI!B1267</f>
        <v>6.83</v>
      </c>
      <c r="C1267" s="2">
        <f>RSI!I1267</f>
        <v>56.143642669128283</v>
      </c>
      <c r="D1267" s="2">
        <f>MACD!E1267</f>
        <v>3.0662015936651521E-2</v>
      </c>
      <c r="E1267" s="2">
        <f>MACD!F1267</f>
        <v>3.857841429651257E-2</v>
      </c>
      <c r="F1267" s="2">
        <f>'Moving Avg'!D1267</f>
        <v>6.8459999999999992</v>
      </c>
      <c r="G1267" s="2">
        <f>'Moving Avg'!F1267</f>
        <v>6.8465000000000007</v>
      </c>
      <c r="H1267" s="2">
        <f>'Moving Avg'!G1267</f>
        <v>6.7163999999999975</v>
      </c>
      <c r="I1267" s="2">
        <f>'Moving Avg'!H1267</f>
        <v>6.4723000000000095</v>
      </c>
      <c r="J1267" s="6" t="str">
        <f>OBV!F1267</f>
        <v>BEARISH</v>
      </c>
      <c r="K1267" s="6" t="str">
        <f>OBV!G1267</f>
        <v>WEAK</v>
      </c>
      <c r="L1267" s="6" t="str">
        <f>OBV!H1267</f>
        <v>NEUTRAL</v>
      </c>
      <c r="M1267" s="8">
        <f t="shared" si="190"/>
        <v>25</v>
      </c>
      <c r="N1267" s="8">
        <f t="shared" si="191"/>
        <v>45</v>
      </c>
      <c r="O1267" s="8">
        <f t="shared" si="192"/>
        <v>50</v>
      </c>
      <c r="P1267" s="8">
        <f t="shared" si="193"/>
        <v>0</v>
      </c>
      <c r="Q1267" s="9">
        <f t="shared" si="194"/>
        <v>32</v>
      </c>
      <c r="R1267" s="9">
        <f t="shared" si="195"/>
        <v>31.5</v>
      </c>
      <c r="S1267" s="9">
        <f t="shared" si="196"/>
        <v>23</v>
      </c>
      <c r="T1267" s="9">
        <f t="shared" si="197"/>
        <v>30</v>
      </c>
      <c r="U1267" s="8">
        <f t="shared" si="198"/>
        <v>28.833333333333332</v>
      </c>
      <c r="V1267" s="8">
        <f t="shared" si="199"/>
        <v>29.125</v>
      </c>
    </row>
    <row r="1268" spans="1:22" ht="13.5" x14ac:dyDescent="0.25">
      <c r="A1268" s="3">
        <f>RSI!A1268</f>
        <v>43857</v>
      </c>
      <c r="B1268" s="2">
        <f>RSI!B1268</f>
        <v>6.63</v>
      </c>
      <c r="C1268" s="2">
        <f>RSI!I1268</f>
        <v>22.218788219804964</v>
      </c>
      <c r="D1268" s="2">
        <f>MACD!E1268</f>
        <v>4.3332051611743694E-2</v>
      </c>
      <c r="E1268" s="2">
        <f>MACD!F1268</f>
        <v>3.9529141759558795E-2</v>
      </c>
      <c r="F1268" s="2">
        <f>'Moving Avg'!D1268</f>
        <v>6.8019999999999996</v>
      </c>
      <c r="G1268" s="2">
        <f>'Moving Avg'!F1268</f>
        <v>6.8339999999999987</v>
      </c>
      <c r="H1268" s="2">
        <f>'Moving Avg'!G1268</f>
        <v>6.7269999999999968</v>
      </c>
      <c r="I1268" s="2">
        <f>'Moving Avg'!H1268</f>
        <v>6.4735000000000094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  <c r="M1268" s="8">
        <f t="shared" si="190"/>
        <v>50</v>
      </c>
      <c r="N1268" s="8">
        <f t="shared" si="191"/>
        <v>0</v>
      </c>
      <c r="O1268" s="8">
        <f t="shared" si="192"/>
        <v>50</v>
      </c>
      <c r="P1268" s="8">
        <f t="shared" si="193"/>
        <v>0</v>
      </c>
      <c r="Q1268" s="9">
        <f t="shared" si="194"/>
        <v>25</v>
      </c>
      <c r="R1268" s="9">
        <f t="shared" si="195"/>
        <v>27.5</v>
      </c>
      <c r="S1268" s="9">
        <f t="shared" si="196"/>
        <v>20</v>
      </c>
      <c r="T1268" s="9">
        <f t="shared" si="197"/>
        <v>25</v>
      </c>
      <c r="U1268" s="8">
        <f t="shared" si="198"/>
        <v>24.166666666666668</v>
      </c>
      <c r="V1268" s="8">
        <f t="shared" si="199"/>
        <v>24.375</v>
      </c>
    </row>
    <row r="1269" spans="1:22" ht="13.5" x14ac:dyDescent="0.25">
      <c r="A1269" s="3">
        <f>RSI!A1269</f>
        <v>43858</v>
      </c>
      <c r="B1269" s="2">
        <f>RSI!B1269</f>
        <v>6.5</v>
      </c>
      <c r="C1269" s="2">
        <f>RSI!I1269</f>
        <v>15.614312870598994</v>
      </c>
      <c r="D1269" s="2">
        <f>MACD!E1269</f>
        <v>6.3249235669303516E-2</v>
      </c>
      <c r="E1269" s="2">
        <f>MACD!F1269</f>
        <v>4.427316054150774E-2</v>
      </c>
      <c r="F1269" s="2">
        <f>'Moving Avg'!D1269</f>
        <v>6.7319999999999993</v>
      </c>
      <c r="G1269" s="2">
        <f>'Moving Avg'!F1269</f>
        <v>6.8149999999999995</v>
      </c>
      <c r="H1269" s="2">
        <f>'Moving Avg'!G1269</f>
        <v>6.7343999999999982</v>
      </c>
      <c r="I1269" s="2">
        <f>'Moving Avg'!H1269</f>
        <v>6.474050000000009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  <c r="M1269" s="8">
        <f t="shared" si="190"/>
        <v>50</v>
      </c>
      <c r="N1269" s="8">
        <f t="shared" si="191"/>
        <v>0</v>
      </c>
      <c r="O1269" s="8">
        <f t="shared" si="192"/>
        <v>50</v>
      </c>
      <c r="P1269" s="8">
        <f t="shared" si="193"/>
        <v>0</v>
      </c>
      <c r="Q1269" s="9">
        <f t="shared" si="194"/>
        <v>25</v>
      </c>
      <c r="R1269" s="9">
        <f t="shared" si="195"/>
        <v>27.5</v>
      </c>
      <c r="S1269" s="9">
        <f t="shared" si="196"/>
        <v>20</v>
      </c>
      <c r="T1269" s="9">
        <f t="shared" si="197"/>
        <v>25</v>
      </c>
      <c r="U1269" s="8">
        <f t="shared" si="198"/>
        <v>24.166666666666668</v>
      </c>
      <c r="V1269" s="8">
        <f t="shared" si="199"/>
        <v>24.375</v>
      </c>
    </row>
    <row r="1270" spans="1:22" ht="13.5" x14ac:dyDescent="0.25">
      <c r="A1270" s="3">
        <f>RSI!A1270</f>
        <v>43859</v>
      </c>
      <c r="B1270" s="2">
        <f>RSI!B1270</f>
        <v>6.5</v>
      </c>
      <c r="C1270" s="2">
        <f>RSI!I1270</f>
        <v>15.614312870598994</v>
      </c>
      <c r="D1270" s="2">
        <f>MACD!E1270</f>
        <v>8.1893761803638832E-2</v>
      </c>
      <c r="E1270" s="2">
        <f>MACD!F1270</f>
        <v>5.1797280793933961E-2</v>
      </c>
      <c r="F1270" s="2">
        <f>'Moving Avg'!D1270</f>
        <v>6.6620000000000008</v>
      </c>
      <c r="G1270" s="2">
        <f>'Moving Avg'!F1270</f>
        <v>6.7959999999999976</v>
      </c>
      <c r="H1270" s="2">
        <f>'Moving Avg'!G1270</f>
        <v>6.7403999999999984</v>
      </c>
      <c r="I1270" s="2">
        <f>'Moving Avg'!H1270</f>
        <v>6.4746000000000095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  <c r="M1270" s="8">
        <f t="shared" si="190"/>
        <v>50</v>
      </c>
      <c r="N1270" s="8">
        <f t="shared" si="191"/>
        <v>0</v>
      </c>
      <c r="O1270" s="8">
        <f t="shared" si="192"/>
        <v>50</v>
      </c>
      <c r="P1270" s="8">
        <f t="shared" si="193"/>
        <v>0</v>
      </c>
      <c r="Q1270" s="9">
        <f t="shared" si="194"/>
        <v>25</v>
      </c>
      <c r="R1270" s="9">
        <f t="shared" si="195"/>
        <v>27.5</v>
      </c>
      <c r="S1270" s="9">
        <f t="shared" si="196"/>
        <v>20</v>
      </c>
      <c r="T1270" s="9">
        <f t="shared" si="197"/>
        <v>25</v>
      </c>
      <c r="U1270" s="8">
        <f t="shared" si="198"/>
        <v>24.166666666666668</v>
      </c>
      <c r="V1270" s="8">
        <f t="shared" si="199"/>
        <v>24.375</v>
      </c>
    </row>
    <row r="1271" spans="1:22" ht="13.5" x14ac:dyDescent="0.25">
      <c r="A1271" s="3">
        <f>RSI!A1271</f>
        <v>43860</v>
      </c>
      <c r="B1271" s="2">
        <f>RSI!B1271</f>
        <v>6.5</v>
      </c>
      <c r="C1271" s="2">
        <f>RSI!I1271</f>
        <v>15.614312870598994</v>
      </c>
      <c r="D1271" s="2">
        <f>MACD!E1271</f>
        <v>9.9328718042179354E-2</v>
      </c>
      <c r="E1271" s="2">
        <f>MACD!F1271</f>
        <v>6.1303568243583045E-2</v>
      </c>
      <c r="F1271" s="2">
        <f>'Moving Avg'!D1271</f>
        <v>6.5920000000000005</v>
      </c>
      <c r="G1271" s="2">
        <f>'Moving Avg'!F1271</f>
        <v>6.7784999999999984</v>
      </c>
      <c r="H1271" s="2">
        <f>'Moving Avg'!G1271</f>
        <v>6.742799999999999</v>
      </c>
      <c r="I1271" s="2">
        <f>'Moving Avg'!H1271</f>
        <v>6.47515000000001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  <c r="M1271" s="8">
        <f t="shared" si="190"/>
        <v>50</v>
      </c>
      <c r="N1271" s="8">
        <f t="shared" si="191"/>
        <v>0</v>
      </c>
      <c r="O1271" s="8">
        <f t="shared" si="192"/>
        <v>50</v>
      </c>
      <c r="P1271" s="8">
        <f t="shared" si="193"/>
        <v>0</v>
      </c>
      <c r="Q1271" s="9">
        <f t="shared" si="194"/>
        <v>25</v>
      </c>
      <c r="R1271" s="9">
        <f t="shared" si="195"/>
        <v>27.5</v>
      </c>
      <c r="S1271" s="9">
        <f t="shared" si="196"/>
        <v>20</v>
      </c>
      <c r="T1271" s="9">
        <f t="shared" si="197"/>
        <v>25</v>
      </c>
      <c r="U1271" s="8">
        <f t="shared" si="198"/>
        <v>24.166666666666668</v>
      </c>
      <c r="V1271" s="8">
        <f t="shared" si="199"/>
        <v>24.375</v>
      </c>
    </row>
    <row r="1272" spans="1:22" ht="13.5" x14ac:dyDescent="0.25">
      <c r="A1272" s="3">
        <f>RSI!A1272</f>
        <v>43861</v>
      </c>
      <c r="B1272" s="2">
        <f>RSI!B1272</f>
        <v>6.5</v>
      </c>
      <c r="C1272" s="2">
        <f>RSI!I1272</f>
        <v>15.614312870598994</v>
      </c>
      <c r="D1272" s="2">
        <f>MACD!E1272</f>
        <v>0.11561731659895891</v>
      </c>
      <c r="E1272" s="2">
        <f>MACD!F1272</f>
        <v>7.2166317914658218E-2</v>
      </c>
      <c r="F1272" s="2">
        <f>'Moving Avg'!D1272</f>
        <v>6.5259999999999989</v>
      </c>
      <c r="G1272" s="2">
        <f>'Moving Avg'!F1272</f>
        <v>6.7614999999999981</v>
      </c>
      <c r="H1272" s="2">
        <f>'Moving Avg'!G1272</f>
        <v>6.7413999999999996</v>
      </c>
      <c r="I1272" s="2">
        <f>'Moving Avg'!H1272</f>
        <v>6.4759500000000108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0"/>
        <v>50</v>
      </c>
      <c r="N1272" s="8">
        <f t="shared" si="191"/>
        <v>0</v>
      </c>
      <c r="O1272" s="8">
        <f t="shared" si="192"/>
        <v>50</v>
      </c>
      <c r="P1272" s="8">
        <f t="shared" si="193"/>
        <v>16.5</v>
      </c>
      <c r="Q1272" s="9">
        <f t="shared" si="194"/>
        <v>27.475000000000001</v>
      </c>
      <c r="R1272" s="9">
        <f t="shared" si="195"/>
        <v>31.625</v>
      </c>
      <c r="S1272" s="9">
        <f t="shared" si="196"/>
        <v>27.425000000000001</v>
      </c>
      <c r="T1272" s="9">
        <f t="shared" si="197"/>
        <v>29.125</v>
      </c>
      <c r="U1272" s="8">
        <f t="shared" si="198"/>
        <v>28.841666666666669</v>
      </c>
      <c r="V1272" s="8">
        <f t="shared" si="199"/>
        <v>28.912500000000001</v>
      </c>
    </row>
    <row r="1273" spans="1:22" ht="13.5" x14ac:dyDescent="0.25">
      <c r="A1273" s="3">
        <f>RSI!A1273</f>
        <v>43864</v>
      </c>
      <c r="B1273" s="2">
        <f>RSI!B1273</f>
        <v>6.5</v>
      </c>
      <c r="C1273" s="2">
        <f>RSI!I1273</f>
        <v>15.614312870599008</v>
      </c>
      <c r="D1273" s="2">
        <f>MACD!E1273</f>
        <v>0.13389906969502352</v>
      </c>
      <c r="E1273" s="2">
        <f>MACD!F1273</f>
        <v>8.4512868270731289E-2</v>
      </c>
      <c r="F1273" s="2">
        <f>'Moving Avg'!D1273</f>
        <v>6.5</v>
      </c>
      <c r="G1273" s="2">
        <f>'Moving Avg'!F1273</f>
        <v>6.7444999999999995</v>
      </c>
      <c r="H1273" s="2">
        <f>'Moving Avg'!G1273</f>
        <v>6.7438000000000002</v>
      </c>
      <c r="I1273" s="2">
        <f>'Moving Avg'!H1273</f>
        <v>6.4767500000000098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50</v>
      </c>
      <c r="N1273" s="8">
        <f t="shared" si="191"/>
        <v>0</v>
      </c>
      <c r="O1273" s="8">
        <f t="shared" si="192"/>
        <v>50</v>
      </c>
      <c r="P1273" s="8">
        <f t="shared" si="193"/>
        <v>16.5</v>
      </c>
      <c r="Q1273" s="9">
        <f t="shared" si="194"/>
        <v>27.475000000000001</v>
      </c>
      <c r="R1273" s="9">
        <f t="shared" si="195"/>
        <v>31.625</v>
      </c>
      <c r="S1273" s="9">
        <f t="shared" si="196"/>
        <v>27.425000000000001</v>
      </c>
      <c r="T1273" s="9">
        <f t="shared" si="197"/>
        <v>29.125</v>
      </c>
      <c r="U1273" s="8">
        <f t="shared" si="198"/>
        <v>28.841666666666669</v>
      </c>
      <c r="V1273" s="8">
        <f t="shared" si="199"/>
        <v>28.912500000000001</v>
      </c>
    </row>
    <row r="1274" spans="1:22" ht="13.5" x14ac:dyDescent="0.25">
      <c r="A1274" s="3">
        <f>RSI!A1274</f>
        <v>43865</v>
      </c>
      <c r="B1274" s="2">
        <f>RSI!B1274</f>
        <v>6.5</v>
      </c>
      <c r="C1274" s="2">
        <f>RSI!I1274</f>
        <v>15.614312870599008</v>
      </c>
      <c r="D1274" s="2">
        <f>MACD!E1274</f>
        <v>0.15068506918971725</v>
      </c>
      <c r="E1274" s="2">
        <f>MACD!F1274</f>
        <v>9.7747308454528489E-2</v>
      </c>
      <c r="F1274" s="2">
        <f>'Moving Avg'!D1274</f>
        <v>6.5</v>
      </c>
      <c r="G1274" s="2">
        <f>'Moving Avg'!F1274</f>
        <v>6.7274999999999991</v>
      </c>
      <c r="H1274" s="2">
        <f>'Moving Avg'!G1274</f>
        <v>6.7462000000000009</v>
      </c>
      <c r="I1274" s="2">
        <f>'Moving Avg'!H1274</f>
        <v>6.4775500000000088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  <c r="M1274" s="8">
        <f t="shared" si="190"/>
        <v>50</v>
      </c>
      <c r="N1274" s="8">
        <f t="shared" si="191"/>
        <v>0</v>
      </c>
      <c r="O1274" s="8">
        <f t="shared" si="192"/>
        <v>50</v>
      </c>
      <c r="P1274" s="8">
        <f t="shared" si="193"/>
        <v>33</v>
      </c>
      <c r="Q1274" s="9">
        <f t="shared" si="194"/>
        <v>29.95</v>
      </c>
      <c r="R1274" s="9">
        <f t="shared" si="195"/>
        <v>35.75</v>
      </c>
      <c r="S1274" s="9">
        <f t="shared" si="196"/>
        <v>34.85</v>
      </c>
      <c r="T1274" s="9">
        <f t="shared" si="197"/>
        <v>33.25</v>
      </c>
      <c r="U1274" s="8">
        <f t="shared" si="198"/>
        <v>33.516666666666673</v>
      </c>
      <c r="V1274" s="8">
        <f t="shared" si="199"/>
        <v>33.450000000000003</v>
      </c>
    </row>
    <row r="1275" spans="1:22" ht="13.5" x14ac:dyDescent="0.25">
      <c r="A1275" s="3">
        <f>RSI!A1275</f>
        <v>43866</v>
      </c>
      <c r="B1275" s="2">
        <f>RSI!B1275</f>
        <v>6.5</v>
      </c>
      <c r="C1275" s="2">
        <f>RSI!I1275</f>
        <v>15.614312870599008</v>
      </c>
      <c r="D1275" s="2">
        <f>MACD!E1275</f>
        <v>0.16610788851815617</v>
      </c>
      <c r="E1275" s="2">
        <f>MACD!F1275</f>
        <v>0.11141942446725403</v>
      </c>
      <c r="F1275" s="2">
        <f>'Moving Avg'!D1275</f>
        <v>6.5</v>
      </c>
      <c r="G1275" s="2">
        <f>'Moving Avg'!F1275</f>
        <v>6.7099999999999991</v>
      </c>
      <c r="H1275" s="2">
        <f>'Moving Avg'!G1275</f>
        <v>6.7482000000000006</v>
      </c>
      <c r="I1275" s="2">
        <f>'Moving Avg'!H1275</f>
        <v>6.479750000000009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  <c r="M1275" s="8">
        <f t="shared" si="190"/>
        <v>50</v>
      </c>
      <c r="N1275" s="8">
        <f t="shared" si="191"/>
        <v>0</v>
      </c>
      <c r="O1275" s="8">
        <f t="shared" si="192"/>
        <v>50</v>
      </c>
      <c r="P1275" s="8">
        <f t="shared" si="193"/>
        <v>33</v>
      </c>
      <c r="Q1275" s="9">
        <f t="shared" si="194"/>
        <v>29.95</v>
      </c>
      <c r="R1275" s="9">
        <f t="shared" si="195"/>
        <v>35.75</v>
      </c>
      <c r="S1275" s="9">
        <f t="shared" si="196"/>
        <v>34.85</v>
      </c>
      <c r="T1275" s="9">
        <f t="shared" si="197"/>
        <v>33.25</v>
      </c>
      <c r="U1275" s="8">
        <f t="shared" si="198"/>
        <v>33.516666666666673</v>
      </c>
      <c r="V1275" s="8">
        <f t="shared" si="199"/>
        <v>33.450000000000003</v>
      </c>
    </row>
    <row r="1276" spans="1:22" ht="13.5" x14ac:dyDescent="0.25">
      <c r="A1276" s="3">
        <f>RSI!A1276</f>
        <v>43867</v>
      </c>
      <c r="B1276" s="2">
        <f>RSI!B1276</f>
        <v>6.5</v>
      </c>
      <c r="C1276" s="2">
        <f>RSI!I1276</f>
        <v>15.614312870599008</v>
      </c>
      <c r="D1276" s="2">
        <f>MACD!E1276</f>
        <v>0.1802869305729935</v>
      </c>
      <c r="E1276" s="2">
        <f>MACD!F1276</f>
        <v>0.12519292568840193</v>
      </c>
      <c r="F1276" s="2">
        <f>'Moving Avg'!D1276</f>
        <v>6.5</v>
      </c>
      <c r="G1276" s="2">
        <f>'Moving Avg'!F1276</f>
        <v>6.6929999999999996</v>
      </c>
      <c r="H1276" s="2">
        <f>'Moving Avg'!G1276</f>
        <v>6.7502000000000013</v>
      </c>
      <c r="I1276" s="2">
        <f>'Moving Avg'!H1276</f>
        <v>6.48200000000001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  <c r="M1276" s="8">
        <f t="shared" si="190"/>
        <v>50</v>
      </c>
      <c r="N1276" s="8">
        <f t="shared" si="191"/>
        <v>0</v>
      </c>
      <c r="O1276" s="8">
        <f t="shared" si="192"/>
        <v>50</v>
      </c>
      <c r="P1276" s="8">
        <f t="shared" si="193"/>
        <v>33</v>
      </c>
      <c r="Q1276" s="9">
        <f t="shared" si="194"/>
        <v>29.95</v>
      </c>
      <c r="R1276" s="9">
        <f t="shared" si="195"/>
        <v>35.75</v>
      </c>
      <c r="S1276" s="9">
        <f t="shared" si="196"/>
        <v>34.85</v>
      </c>
      <c r="T1276" s="9">
        <f t="shared" si="197"/>
        <v>33.25</v>
      </c>
      <c r="U1276" s="8">
        <f t="shared" si="198"/>
        <v>33.516666666666673</v>
      </c>
      <c r="V1276" s="8">
        <f t="shared" si="199"/>
        <v>33.450000000000003</v>
      </c>
    </row>
    <row r="1277" spans="1:22" ht="13.5" x14ac:dyDescent="0.25">
      <c r="A1277" s="3">
        <f>RSI!A1277</f>
        <v>43868</v>
      </c>
      <c r="B1277" s="2">
        <f>RSI!B1277</f>
        <v>6.5</v>
      </c>
      <c r="C1277" s="2">
        <f>RSI!I1277</f>
        <v>15.614312870599008</v>
      </c>
      <c r="D1277" s="2">
        <f>MACD!E1277</f>
        <v>0.19025299565216258</v>
      </c>
      <c r="E1277" s="2">
        <f>MACD!F1277</f>
        <v>0.13820493968115405</v>
      </c>
      <c r="F1277" s="2">
        <f>'Moving Avg'!D1277</f>
        <v>6.5</v>
      </c>
      <c r="G1277" s="2">
        <f>'Moving Avg'!F1277</f>
        <v>6.6759999999999993</v>
      </c>
      <c r="H1277" s="2">
        <f>'Moving Avg'!G1277</f>
        <v>6.7522000000000002</v>
      </c>
      <c r="I1277" s="2">
        <f>'Moving Avg'!H1277</f>
        <v>6.4842500000000083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  <c r="M1277" s="8">
        <f t="shared" si="190"/>
        <v>50</v>
      </c>
      <c r="N1277" s="8">
        <f t="shared" si="191"/>
        <v>0</v>
      </c>
      <c r="O1277" s="8">
        <f t="shared" si="192"/>
        <v>50</v>
      </c>
      <c r="P1277" s="8">
        <f t="shared" si="193"/>
        <v>33</v>
      </c>
      <c r="Q1277" s="9">
        <f t="shared" si="194"/>
        <v>29.95</v>
      </c>
      <c r="R1277" s="9">
        <f t="shared" si="195"/>
        <v>35.75</v>
      </c>
      <c r="S1277" s="9">
        <f t="shared" si="196"/>
        <v>34.85</v>
      </c>
      <c r="T1277" s="9">
        <f t="shared" si="197"/>
        <v>33.25</v>
      </c>
      <c r="U1277" s="8">
        <f t="shared" si="198"/>
        <v>33.516666666666673</v>
      </c>
      <c r="V1277" s="8">
        <f t="shared" si="199"/>
        <v>33.450000000000003</v>
      </c>
    </row>
    <row r="1278" spans="1:22" ht="13.5" x14ac:dyDescent="0.25">
      <c r="A1278" s="3">
        <f>RSI!A1278</f>
        <v>43871</v>
      </c>
      <c r="B1278" s="2">
        <f>RSI!B1278</f>
        <v>6.5</v>
      </c>
      <c r="C1278" s="2">
        <f>RSI!I1278</f>
        <v>15.614312870599008</v>
      </c>
      <c r="D1278" s="2">
        <f>MACD!E1278</f>
        <v>0.16888449398311067</v>
      </c>
      <c r="E1278" s="2">
        <f>MACD!F1278</f>
        <v>0.14434085054154538</v>
      </c>
      <c r="F1278" s="2">
        <f>'Moving Avg'!D1278</f>
        <v>6.5</v>
      </c>
      <c r="G1278" s="2">
        <f>'Moving Avg'!F1278</f>
        <v>6.6590000000000007</v>
      </c>
      <c r="H1278" s="2">
        <f>'Moving Avg'!G1278</f>
        <v>6.7542</v>
      </c>
      <c r="I1278" s="2">
        <f>'Moving Avg'!H1278</f>
        <v>6.4867500000000087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  <c r="M1278" s="8">
        <f t="shared" si="190"/>
        <v>50</v>
      </c>
      <c r="N1278" s="8">
        <f t="shared" si="191"/>
        <v>0</v>
      </c>
      <c r="O1278" s="8">
        <f t="shared" si="192"/>
        <v>50</v>
      </c>
      <c r="P1278" s="8">
        <f t="shared" si="193"/>
        <v>33</v>
      </c>
      <c r="Q1278" s="9">
        <f t="shared" si="194"/>
        <v>29.95</v>
      </c>
      <c r="R1278" s="9">
        <f t="shared" si="195"/>
        <v>35.75</v>
      </c>
      <c r="S1278" s="9">
        <f t="shared" si="196"/>
        <v>34.85</v>
      </c>
      <c r="T1278" s="9">
        <f t="shared" si="197"/>
        <v>33.25</v>
      </c>
      <c r="U1278" s="8">
        <f t="shared" si="198"/>
        <v>33.516666666666673</v>
      </c>
      <c r="V1278" s="8">
        <f t="shared" si="199"/>
        <v>33.450000000000003</v>
      </c>
    </row>
    <row r="1279" spans="1:22" ht="13.5" x14ac:dyDescent="0.25">
      <c r="A1279" s="3">
        <f>RSI!A1279</f>
        <v>43872</v>
      </c>
      <c r="B1279" s="2">
        <f>RSI!B1279</f>
        <v>6.5</v>
      </c>
      <c r="C1279" s="2">
        <f>RSI!I1279</f>
        <v>15.614312870599008</v>
      </c>
      <c r="D1279" s="2">
        <f>MACD!E1279</f>
        <v>0.13169966225968732</v>
      </c>
      <c r="E1279" s="2">
        <f>MACD!F1279</f>
        <v>0.14181261288517377</v>
      </c>
      <c r="F1279" s="2">
        <f>'Moving Avg'!D1279</f>
        <v>6.5</v>
      </c>
      <c r="G1279" s="2">
        <f>'Moving Avg'!F1279</f>
        <v>6.642500000000001</v>
      </c>
      <c r="H1279" s="2">
        <f>'Moving Avg'!G1279</f>
        <v>6.7561999999999998</v>
      </c>
      <c r="I1279" s="2">
        <f>'Moving Avg'!H1279</f>
        <v>6.4885000000000081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  <c r="M1279" s="8">
        <f t="shared" si="190"/>
        <v>50</v>
      </c>
      <c r="N1279" s="8">
        <f t="shared" si="191"/>
        <v>45</v>
      </c>
      <c r="O1279" s="8">
        <f t="shared" si="192"/>
        <v>50</v>
      </c>
      <c r="P1279" s="8">
        <f t="shared" si="193"/>
        <v>33</v>
      </c>
      <c r="Q1279" s="9">
        <f t="shared" si="194"/>
        <v>45.7</v>
      </c>
      <c r="R1279" s="9">
        <f t="shared" si="195"/>
        <v>44.75</v>
      </c>
      <c r="S1279" s="9">
        <f t="shared" si="196"/>
        <v>41.6</v>
      </c>
      <c r="T1279" s="9">
        <f t="shared" si="197"/>
        <v>44.5</v>
      </c>
      <c r="U1279" s="8">
        <f t="shared" si="198"/>
        <v>44.016666666666673</v>
      </c>
      <c r="V1279" s="8">
        <f t="shared" si="199"/>
        <v>44.137500000000003</v>
      </c>
    </row>
    <row r="1280" spans="1:22" ht="13.5" x14ac:dyDescent="0.25">
      <c r="A1280" s="3">
        <f>RSI!A1280</f>
        <v>43873</v>
      </c>
      <c r="B1280" s="2">
        <f>RSI!B1280</f>
        <v>6.58</v>
      </c>
      <c r="C1280" s="2">
        <f>RSI!I1280</f>
        <v>40.292972022715773</v>
      </c>
      <c r="D1280" s="2">
        <f>MACD!E1280</f>
        <v>9.5139470313874597E-2</v>
      </c>
      <c r="E1280" s="2">
        <f>MACD!F1280</f>
        <v>0.13247798437091393</v>
      </c>
      <c r="F1280" s="2">
        <f>'Moving Avg'!D1280</f>
        <v>6.516</v>
      </c>
      <c r="G1280" s="2">
        <f>'Moving Avg'!F1280</f>
        <v>6.6300000000000008</v>
      </c>
      <c r="H1280" s="2">
        <f>'Moving Avg'!G1280</f>
        <v>6.7562000000000015</v>
      </c>
      <c r="I1280" s="2">
        <f>'Moving Avg'!H1280</f>
        <v>6.4907000000000075</v>
      </c>
      <c r="J1280" s="6" t="str">
        <f>OBV!F1280</f>
        <v>BULLISH</v>
      </c>
      <c r="K1280" s="6" t="str">
        <f>OBV!G1280</f>
        <v>WEAK</v>
      </c>
      <c r="L1280" s="6" t="str">
        <f>OBV!H1280</f>
        <v>CONFIRMED BULLISH</v>
      </c>
      <c r="M1280" s="8">
        <f t="shared" si="190"/>
        <v>25</v>
      </c>
      <c r="N1280" s="8">
        <f t="shared" si="191"/>
        <v>100</v>
      </c>
      <c r="O1280" s="8">
        <f t="shared" si="192"/>
        <v>50</v>
      </c>
      <c r="P1280" s="8">
        <f t="shared" si="193"/>
        <v>67</v>
      </c>
      <c r="Q1280" s="9">
        <f t="shared" si="194"/>
        <v>61.3</v>
      </c>
      <c r="R1280" s="9">
        <f t="shared" si="195"/>
        <v>59.25</v>
      </c>
      <c r="S1280" s="9">
        <f t="shared" si="196"/>
        <v>61.400000000000006</v>
      </c>
      <c r="T1280" s="9">
        <f t="shared" si="197"/>
        <v>60.5</v>
      </c>
      <c r="U1280" s="8">
        <f t="shared" si="198"/>
        <v>60.65</v>
      </c>
      <c r="V1280" s="8">
        <f t="shared" si="199"/>
        <v>60.612499999999997</v>
      </c>
    </row>
    <row r="1281" spans="1:22" ht="13.5" x14ac:dyDescent="0.25">
      <c r="A1281" s="3">
        <f>RSI!A1281</f>
        <v>43874</v>
      </c>
      <c r="B1281" s="2">
        <f>RSI!B1281</f>
        <v>6.4</v>
      </c>
      <c r="C1281" s="2">
        <f>RSI!I1281</f>
        <v>23.582024927360521</v>
      </c>
      <c r="D1281" s="2">
        <f>MACD!E1281</f>
        <v>7.78328872188494E-2</v>
      </c>
      <c r="E1281" s="2">
        <f>MACD!F1281</f>
        <v>0.12154896494050103</v>
      </c>
      <c r="F1281" s="2">
        <f>'Moving Avg'!D1281</f>
        <v>6.4959999999999996</v>
      </c>
      <c r="G1281" s="2">
        <f>'Moving Avg'!F1281</f>
        <v>6.6084999999999994</v>
      </c>
      <c r="H1281" s="2">
        <f>'Moving Avg'!G1281</f>
        <v>6.7523999999999997</v>
      </c>
      <c r="I1281" s="2">
        <f>'Moving Avg'!H1281</f>
        <v>6.4919500000000072</v>
      </c>
      <c r="J1281" s="6" t="str">
        <f>OBV!F1281</f>
        <v>BULLISH</v>
      </c>
      <c r="K1281" s="6" t="str">
        <f>OBV!G1281</f>
        <v>WEAK</v>
      </c>
      <c r="L1281" s="6" t="str">
        <f>OBV!H1281</f>
        <v>BULLISH DIVERGENCE</v>
      </c>
      <c r="M1281" s="8">
        <f t="shared" si="190"/>
        <v>50</v>
      </c>
      <c r="N1281" s="8">
        <f t="shared" si="191"/>
        <v>100</v>
      </c>
      <c r="O1281" s="8">
        <f t="shared" si="192"/>
        <v>50</v>
      </c>
      <c r="P1281" s="8">
        <f t="shared" si="193"/>
        <v>50</v>
      </c>
      <c r="Q1281" s="9">
        <f t="shared" si="194"/>
        <v>67.5</v>
      </c>
      <c r="R1281" s="9">
        <f t="shared" si="195"/>
        <v>60</v>
      </c>
      <c r="S1281" s="9">
        <f t="shared" si="196"/>
        <v>57.5</v>
      </c>
      <c r="T1281" s="9">
        <f t="shared" si="197"/>
        <v>62.5</v>
      </c>
      <c r="U1281" s="8">
        <f t="shared" si="198"/>
        <v>61.666666666666664</v>
      </c>
      <c r="V1281" s="8">
        <f t="shared" si="199"/>
        <v>61.875</v>
      </c>
    </row>
    <row r="1282" spans="1:22" ht="13.5" x14ac:dyDescent="0.25">
      <c r="A1282" s="3">
        <f>RSI!A1282</f>
        <v>43875</v>
      </c>
      <c r="B1282" s="2">
        <f>RSI!B1282</f>
        <v>6.4</v>
      </c>
      <c r="C1282" s="2">
        <f>RSI!I1282</f>
        <v>23.582024927360521</v>
      </c>
      <c r="D1282" s="2">
        <f>MACD!E1282</f>
        <v>6.4526215139056653E-2</v>
      </c>
      <c r="E1282" s="2">
        <f>MACD!F1282</f>
        <v>0.11014441498021217</v>
      </c>
      <c r="F1282" s="2">
        <f>'Moving Avg'!D1282</f>
        <v>6.4759999999999991</v>
      </c>
      <c r="G1282" s="2">
        <f>'Moving Avg'!F1282</f>
        <v>6.5870000000000006</v>
      </c>
      <c r="H1282" s="2">
        <f>'Moving Avg'!G1282</f>
        <v>6.7485999999999997</v>
      </c>
      <c r="I1282" s="2">
        <f>'Moving Avg'!H1282</f>
        <v>6.493200000000007</v>
      </c>
      <c r="J1282" s="6" t="str">
        <f>OBV!F1282</f>
        <v>BULLISH</v>
      </c>
      <c r="K1282" s="6" t="str">
        <f>OBV!G1282</f>
        <v>WEAK</v>
      </c>
      <c r="L1282" s="6" t="str">
        <f>OBV!H1282</f>
        <v>BULLISH DIVERGENCE</v>
      </c>
      <c r="M1282" s="8">
        <f t="shared" ref="M1282:M1345" si="200">IF(C1282&lt;30,50, IF(C1282&gt;70, 0, 25))</f>
        <v>50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50</v>
      </c>
      <c r="Q1282" s="9">
        <f t="shared" si="194"/>
        <v>60</v>
      </c>
      <c r="R1282" s="9">
        <f t="shared" si="195"/>
        <v>42.5</v>
      </c>
      <c r="S1282" s="9">
        <f t="shared" si="196"/>
        <v>45</v>
      </c>
      <c r="T1282" s="9">
        <f t="shared" si="197"/>
        <v>50</v>
      </c>
      <c r="U1282" s="8">
        <f t="shared" si="198"/>
        <v>49.166666666666664</v>
      </c>
      <c r="V1282" s="8">
        <f t="shared" si="199"/>
        <v>49.375</v>
      </c>
    </row>
    <row r="1283" spans="1:22" ht="13.5" x14ac:dyDescent="0.25">
      <c r="A1283" s="3">
        <f>RSI!A1283</f>
        <v>43878</v>
      </c>
      <c r="B1283" s="2">
        <f>RSI!B1283</f>
        <v>6.4</v>
      </c>
      <c r="C1283" s="2">
        <f>RSI!I1283</f>
        <v>23.582024927360521</v>
      </c>
      <c r="D1283" s="2">
        <f>MACD!E1283</f>
        <v>5.4505019462420812E-2</v>
      </c>
      <c r="E1283" s="2">
        <f>MACD!F1283</f>
        <v>9.9016535876653905E-2</v>
      </c>
      <c r="F1283" s="2">
        <f>'Moving Avg'!D1283</f>
        <v>6.4560000000000004</v>
      </c>
      <c r="G1283" s="2">
        <f>'Moving Avg'!F1283</f>
        <v>6.5644999999999998</v>
      </c>
      <c r="H1283" s="2">
        <f>'Moving Avg'!G1283</f>
        <v>6.7447999999999988</v>
      </c>
      <c r="I1283" s="2">
        <f>'Moving Avg'!H1283</f>
        <v>6.4947000000000061</v>
      </c>
      <c r="J1283" s="6" t="str">
        <f>OBV!F1283</f>
        <v>BULLISH</v>
      </c>
      <c r="K1283" s="6" t="str">
        <f>OBV!G1283</f>
        <v>WEAK</v>
      </c>
      <c r="L1283" s="6" t="str">
        <f>OBV!H1283</f>
        <v>BULLISH DIVERGENCE</v>
      </c>
      <c r="M1283" s="8">
        <f t="shared" si="200"/>
        <v>50</v>
      </c>
      <c r="N1283" s="8">
        <f t="shared" si="201"/>
        <v>100</v>
      </c>
      <c r="O1283" s="8">
        <f t="shared" si="202"/>
        <v>0</v>
      </c>
      <c r="P1283" s="8">
        <f t="shared" si="203"/>
        <v>50</v>
      </c>
      <c r="Q1283" s="9">
        <f t="shared" ref="Q1283:Q1346" si="204">0.35*M1283+N1283*0.35+O1283*0.15+P1283*0.15</f>
        <v>60</v>
      </c>
      <c r="R1283" s="9">
        <f t="shared" ref="R1283:R1346" si="205">M1283*0.2+N1283*0.2+O1283*0.35+P1283*0.25</f>
        <v>42.5</v>
      </c>
      <c r="S1283" s="9">
        <f t="shared" ref="S1283:S1346" si="206">M1283*0.15+N1283*0.15+O1283*0.25+P1283*0.45</f>
        <v>45</v>
      </c>
      <c r="T1283" s="9">
        <f t="shared" ref="T1283:T1346" si="207">0.25*SUM(M1283:P1283)</f>
        <v>50</v>
      </c>
      <c r="U1283" s="8">
        <f t="shared" ref="U1283:U1346" si="208">SUM(Q1283:S1283)/3</f>
        <v>49.166666666666664</v>
      </c>
      <c r="V1283" s="8">
        <f t="shared" ref="V1283:V1346" si="209">SUM(Q1283:T1283)/4</f>
        <v>49.375</v>
      </c>
    </row>
    <row r="1284" spans="1:22" ht="13.5" x14ac:dyDescent="0.25">
      <c r="A1284" s="3">
        <f>RSI!A1284</f>
        <v>43879</v>
      </c>
      <c r="B1284" s="2">
        <f>RSI!B1284</f>
        <v>6.5</v>
      </c>
      <c r="C1284" s="2">
        <f>RSI!I1284</f>
        <v>40.658915213515975</v>
      </c>
      <c r="D1284" s="2">
        <f>MACD!E1284</f>
        <v>3.97647092375637E-2</v>
      </c>
      <c r="E1284" s="2">
        <f>MACD!F1284</f>
        <v>8.7166170548835881E-2</v>
      </c>
      <c r="F1284" s="2">
        <f>'Moving Avg'!D1284</f>
        <v>6.4560000000000004</v>
      </c>
      <c r="G1284" s="2">
        <f>'Moving Avg'!F1284</f>
        <v>6.5469999999999997</v>
      </c>
      <c r="H1284" s="2">
        <f>'Moving Avg'!G1284</f>
        <v>6.7371999999999987</v>
      </c>
      <c r="I1284" s="2">
        <f>'Moving Avg'!H1284</f>
        <v>6.4967000000000068</v>
      </c>
      <c r="J1284" s="6" t="str">
        <f>OBV!F1284</f>
        <v>BULLISH</v>
      </c>
      <c r="K1284" s="6" t="str">
        <f>OBV!G1284</f>
        <v>WEAK</v>
      </c>
      <c r="L1284" s="6" t="str">
        <f>OBV!H1284</f>
        <v>NEUTRAL</v>
      </c>
      <c r="M1284" s="8">
        <f t="shared" si="200"/>
        <v>25</v>
      </c>
      <c r="N1284" s="8">
        <f t="shared" si="201"/>
        <v>100</v>
      </c>
      <c r="O1284" s="8">
        <f t="shared" si="202"/>
        <v>0</v>
      </c>
      <c r="P1284" s="8">
        <f t="shared" si="203"/>
        <v>33</v>
      </c>
      <c r="Q1284" s="9">
        <f t="shared" si="204"/>
        <v>48.7</v>
      </c>
      <c r="R1284" s="9">
        <f t="shared" si="205"/>
        <v>33.25</v>
      </c>
      <c r="S1284" s="9">
        <f t="shared" si="206"/>
        <v>33.6</v>
      </c>
      <c r="T1284" s="9">
        <f t="shared" si="207"/>
        <v>39.5</v>
      </c>
      <c r="U1284" s="8">
        <f t="shared" si="208"/>
        <v>38.516666666666673</v>
      </c>
      <c r="V1284" s="8">
        <f t="shared" si="209"/>
        <v>38.762500000000003</v>
      </c>
    </row>
    <row r="1285" spans="1:22" ht="13.5" x14ac:dyDescent="0.25">
      <c r="A1285" s="3">
        <f>RSI!A1285</f>
        <v>43880</v>
      </c>
      <c r="B1285" s="2">
        <f>RSI!B1285</f>
        <v>6.41</v>
      </c>
      <c r="C1285" s="2">
        <f>RSI!I1285</f>
        <v>33.420364276953705</v>
      </c>
      <c r="D1285" s="2">
        <f>MACD!E1285</f>
        <v>3.4429540722503482E-2</v>
      </c>
      <c r="E1285" s="2">
        <f>MACD!F1285</f>
        <v>7.6618844583569407E-2</v>
      </c>
      <c r="F1285" s="2">
        <f>'Moving Avg'!D1285</f>
        <v>6.4219999999999997</v>
      </c>
      <c r="G1285" s="2">
        <f>'Moving Avg'!F1285</f>
        <v>6.5250000000000012</v>
      </c>
      <c r="H1285" s="2">
        <f>'Moving Avg'!G1285</f>
        <v>6.7275999999999998</v>
      </c>
      <c r="I1285" s="2">
        <f>'Moving Avg'!H1285</f>
        <v>6.4975500000000066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  <c r="M1285" s="8">
        <f t="shared" si="200"/>
        <v>25</v>
      </c>
      <c r="N1285" s="8">
        <f t="shared" si="201"/>
        <v>100</v>
      </c>
      <c r="O1285" s="8">
        <f t="shared" si="202"/>
        <v>0</v>
      </c>
      <c r="P1285" s="8">
        <f t="shared" si="203"/>
        <v>33</v>
      </c>
      <c r="Q1285" s="9">
        <f t="shared" si="204"/>
        <v>48.7</v>
      </c>
      <c r="R1285" s="9">
        <f t="shared" si="205"/>
        <v>33.25</v>
      </c>
      <c r="S1285" s="9">
        <f t="shared" si="206"/>
        <v>33.6</v>
      </c>
      <c r="T1285" s="9">
        <f t="shared" si="207"/>
        <v>39.5</v>
      </c>
      <c r="U1285" s="8">
        <f t="shared" si="208"/>
        <v>38.516666666666673</v>
      </c>
      <c r="V1285" s="8">
        <f t="shared" si="209"/>
        <v>38.762500000000003</v>
      </c>
    </row>
    <row r="1286" spans="1:22" ht="13.5" x14ac:dyDescent="0.25">
      <c r="A1286" s="3">
        <f>RSI!A1286</f>
        <v>43881</v>
      </c>
      <c r="B1286" s="2">
        <f>RSI!B1286</f>
        <v>6.4</v>
      </c>
      <c r="C1286" s="2">
        <f>RSI!I1286</f>
        <v>32.723264971034453</v>
      </c>
      <c r="D1286" s="2">
        <f>MACD!E1286</f>
        <v>3.1623587718140556E-2</v>
      </c>
      <c r="E1286" s="2">
        <f>MACD!F1286</f>
        <v>6.7619793210483642E-2</v>
      </c>
      <c r="F1286" s="2">
        <f>'Moving Avg'!D1286</f>
        <v>6.4219999999999997</v>
      </c>
      <c r="G1286" s="2">
        <f>'Moving Avg'!F1286</f>
        <v>6.5025000000000004</v>
      </c>
      <c r="H1286" s="2">
        <f>'Moving Avg'!G1286</f>
        <v>6.7176</v>
      </c>
      <c r="I1286" s="2">
        <f>'Moving Avg'!H1286</f>
        <v>6.4990500000000067</v>
      </c>
      <c r="J1286" s="6" t="str">
        <f>OBV!F1286</f>
        <v>BEARISH</v>
      </c>
      <c r="K1286" s="6" t="str">
        <f>OBV!G1286</f>
        <v>STRONG</v>
      </c>
      <c r="L1286" s="6" t="str">
        <f>OBV!H1286</f>
        <v>NEUTRAL</v>
      </c>
      <c r="M1286" s="8">
        <f t="shared" si="200"/>
        <v>25</v>
      </c>
      <c r="N1286" s="8">
        <f t="shared" si="201"/>
        <v>100</v>
      </c>
      <c r="O1286" s="8">
        <f t="shared" si="202"/>
        <v>0</v>
      </c>
      <c r="P1286" s="8">
        <f t="shared" si="203"/>
        <v>33</v>
      </c>
      <c r="Q1286" s="9">
        <f t="shared" si="204"/>
        <v>48.7</v>
      </c>
      <c r="R1286" s="9">
        <f t="shared" si="205"/>
        <v>33.25</v>
      </c>
      <c r="S1286" s="9">
        <f t="shared" si="206"/>
        <v>33.6</v>
      </c>
      <c r="T1286" s="9">
        <f t="shared" si="207"/>
        <v>39.5</v>
      </c>
      <c r="U1286" s="8">
        <f t="shared" si="208"/>
        <v>38.516666666666673</v>
      </c>
      <c r="V1286" s="8">
        <f t="shared" si="209"/>
        <v>38.762500000000003</v>
      </c>
    </row>
    <row r="1287" spans="1:22" ht="13.5" x14ac:dyDescent="0.25">
      <c r="A1287" s="3">
        <f>RSI!A1287</f>
        <v>43882</v>
      </c>
      <c r="B1287" s="2">
        <f>RSI!B1287</f>
        <v>6.4</v>
      </c>
      <c r="C1287" s="2">
        <f>RSI!I1287</f>
        <v>32.723264971034453</v>
      </c>
      <c r="D1287" s="2">
        <f>MACD!E1287</f>
        <v>3.0204409863233472E-2</v>
      </c>
      <c r="E1287" s="2">
        <f>MACD!F1287</f>
        <v>6.0136716541033614E-2</v>
      </c>
      <c r="F1287" s="2">
        <f>'Moving Avg'!D1287</f>
        <v>6.4219999999999997</v>
      </c>
      <c r="G1287" s="2">
        <f>'Moving Avg'!F1287</f>
        <v>6.4809999999999999</v>
      </c>
      <c r="H1287" s="2">
        <f>'Moving Avg'!G1287</f>
        <v>6.7079999999999984</v>
      </c>
      <c r="I1287" s="2">
        <f>'Moving Avg'!H1287</f>
        <v>6.5014500000000055</v>
      </c>
      <c r="J1287" s="6" t="str">
        <f>OBV!F1287</f>
        <v>BEARISH</v>
      </c>
      <c r="K1287" s="6" t="str">
        <f>OBV!G1287</f>
        <v>STRONG</v>
      </c>
      <c r="L1287" s="6" t="str">
        <f>OBV!H1287</f>
        <v>NEUTRAL</v>
      </c>
      <c r="M1287" s="8">
        <f t="shared" si="200"/>
        <v>25</v>
      </c>
      <c r="N1287" s="8">
        <f t="shared" si="201"/>
        <v>100</v>
      </c>
      <c r="O1287" s="8">
        <f t="shared" si="202"/>
        <v>0</v>
      </c>
      <c r="P1287" s="8">
        <f t="shared" si="203"/>
        <v>33</v>
      </c>
      <c r="Q1287" s="9">
        <f t="shared" si="204"/>
        <v>48.7</v>
      </c>
      <c r="R1287" s="9">
        <f t="shared" si="205"/>
        <v>33.25</v>
      </c>
      <c r="S1287" s="9">
        <f t="shared" si="206"/>
        <v>33.6</v>
      </c>
      <c r="T1287" s="9">
        <f t="shared" si="207"/>
        <v>39.5</v>
      </c>
      <c r="U1287" s="8">
        <f t="shared" si="208"/>
        <v>38.516666666666673</v>
      </c>
      <c r="V1287" s="8">
        <f t="shared" si="209"/>
        <v>38.762500000000003</v>
      </c>
    </row>
    <row r="1288" spans="1:22" ht="13.5" x14ac:dyDescent="0.25">
      <c r="A1288" s="3">
        <f>RSI!A1288</f>
        <v>43885</v>
      </c>
      <c r="B1288" s="2">
        <f>RSI!B1288</f>
        <v>6.4</v>
      </c>
      <c r="C1288" s="2">
        <f>RSI!I1288</f>
        <v>32.723264971034453</v>
      </c>
      <c r="D1288" s="2">
        <f>MACD!E1288</f>
        <v>2.9887909722059014E-2</v>
      </c>
      <c r="E1288" s="2">
        <f>MACD!F1288</f>
        <v>5.4086955177238695E-2</v>
      </c>
      <c r="F1288" s="2">
        <f>'Moving Avg'!D1288</f>
        <v>6.4219999999999997</v>
      </c>
      <c r="G1288" s="2">
        <f>'Moving Avg'!F1288</f>
        <v>6.4695000000000009</v>
      </c>
      <c r="H1288" s="2">
        <f>'Moving Avg'!G1288</f>
        <v>6.6983999999999977</v>
      </c>
      <c r="I1288" s="2">
        <f>'Moving Avg'!H1288</f>
        <v>6.5038500000000052</v>
      </c>
      <c r="J1288" s="6" t="str">
        <f>OBV!F1288</f>
        <v>BEARISH</v>
      </c>
      <c r="K1288" s="6" t="str">
        <f>OBV!G1288</f>
        <v>STRONG</v>
      </c>
      <c r="L1288" s="6" t="str">
        <f>OBV!H1288</f>
        <v>NEUTRAL</v>
      </c>
      <c r="M1288" s="8">
        <f t="shared" si="200"/>
        <v>25</v>
      </c>
      <c r="N1288" s="8">
        <f t="shared" si="201"/>
        <v>100</v>
      </c>
      <c r="O1288" s="8">
        <f t="shared" si="202"/>
        <v>0</v>
      </c>
      <c r="P1288" s="8">
        <f t="shared" si="203"/>
        <v>33</v>
      </c>
      <c r="Q1288" s="9">
        <f t="shared" si="204"/>
        <v>48.7</v>
      </c>
      <c r="R1288" s="9">
        <f t="shared" si="205"/>
        <v>33.25</v>
      </c>
      <c r="S1288" s="9">
        <f t="shared" si="206"/>
        <v>33.6</v>
      </c>
      <c r="T1288" s="9">
        <f t="shared" si="207"/>
        <v>39.5</v>
      </c>
      <c r="U1288" s="8">
        <f t="shared" si="208"/>
        <v>38.516666666666673</v>
      </c>
      <c r="V1288" s="8">
        <f t="shared" si="209"/>
        <v>38.762500000000003</v>
      </c>
    </row>
    <row r="1289" spans="1:22" ht="13.5" x14ac:dyDescent="0.25">
      <c r="A1289" s="3">
        <f>RSI!A1289</f>
        <v>43886</v>
      </c>
      <c r="B1289" s="2">
        <f>RSI!B1289</f>
        <v>6.4</v>
      </c>
      <c r="C1289" s="2">
        <f>RSI!I1289</f>
        <v>32.723264971034453</v>
      </c>
      <c r="D1289" s="2">
        <f>MACD!E1289</f>
        <v>3.0438937705787872E-2</v>
      </c>
      <c r="E1289" s="2">
        <f>MACD!F1289</f>
        <v>4.9357351682948532E-2</v>
      </c>
      <c r="F1289" s="2">
        <f>'Moving Avg'!D1289</f>
        <v>6.4019999999999992</v>
      </c>
      <c r="G1289" s="2">
        <f>'Moving Avg'!F1289</f>
        <v>6.464500000000001</v>
      </c>
      <c r="H1289" s="2">
        <f>'Moving Avg'!G1289</f>
        <v>6.6887999999999979</v>
      </c>
      <c r="I1289" s="2">
        <f>'Moving Avg'!H1289</f>
        <v>6.5063500000000047</v>
      </c>
      <c r="J1289" s="6" t="str">
        <f>OBV!F1289</f>
        <v>BEARISH</v>
      </c>
      <c r="K1289" s="6" t="str">
        <f>OBV!G1289</f>
        <v>STRONG</v>
      </c>
      <c r="L1289" s="6" t="str">
        <f>OBV!H1289</f>
        <v>CONFIRMED BEARISH</v>
      </c>
      <c r="M1289" s="8">
        <f t="shared" si="200"/>
        <v>25</v>
      </c>
      <c r="N1289" s="8">
        <f t="shared" si="201"/>
        <v>45</v>
      </c>
      <c r="O1289" s="8">
        <f t="shared" si="202"/>
        <v>0</v>
      </c>
      <c r="P1289" s="8">
        <f t="shared" si="203"/>
        <v>33</v>
      </c>
      <c r="Q1289" s="9">
        <f t="shared" si="204"/>
        <v>29.45</v>
      </c>
      <c r="R1289" s="9">
        <f t="shared" si="205"/>
        <v>22.25</v>
      </c>
      <c r="S1289" s="9">
        <f t="shared" si="206"/>
        <v>25.35</v>
      </c>
      <c r="T1289" s="9">
        <f t="shared" si="207"/>
        <v>25.75</v>
      </c>
      <c r="U1289" s="8">
        <f t="shared" si="208"/>
        <v>25.683333333333337</v>
      </c>
      <c r="V1289" s="8">
        <f t="shared" si="209"/>
        <v>25.700000000000003</v>
      </c>
    </row>
    <row r="1290" spans="1:22" ht="13.5" x14ac:dyDescent="0.25">
      <c r="A1290" s="3">
        <f>RSI!A1290</f>
        <v>43887</v>
      </c>
      <c r="B1290" s="2">
        <f>RSI!B1290</f>
        <v>6.4</v>
      </c>
      <c r="C1290" s="2">
        <f>RSI!I1290</f>
        <v>32.723264971034453</v>
      </c>
      <c r="D1290" s="2">
        <f>MACD!E1290</f>
        <v>4.3971065753373395E-2</v>
      </c>
      <c r="E1290" s="2">
        <f>MACD!F1290</f>
        <v>4.8280094497033507E-2</v>
      </c>
      <c r="F1290" s="2">
        <f>'Moving Avg'!D1290</f>
        <v>6.4</v>
      </c>
      <c r="G1290" s="2">
        <f>'Moving Avg'!F1290</f>
        <v>6.4595000000000011</v>
      </c>
      <c r="H1290" s="2">
        <f>'Moving Avg'!G1290</f>
        <v>6.6791999999999971</v>
      </c>
      <c r="I1290" s="2">
        <f>'Moving Avg'!H1290</f>
        <v>6.5088500000000042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45</v>
      </c>
      <c r="O1290" s="8">
        <f t="shared" si="202"/>
        <v>0</v>
      </c>
      <c r="P1290" s="8">
        <f t="shared" si="203"/>
        <v>16.5</v>
      </c>
      <c r="Q1290" s="9">
        <f t="shared" si="204"/>
        <v>26.975000000000001</v>
      </c>
      <c r="R1290" s="9">
        <f t="shared" si="205"/>
        <v>18.125</v>
      </c>
      <c r="S1290" s="9">
        <f t="shared" si="206"/>
        <v>17.925000000000001</v>
      </c>
      <c r="T1290" s="9">
        <f t="shared" si="207"/>
        <v>21.625</v>
      </c>
      <c r="U1290" s="8">
        <f t="shared" si="208"/>
        <v>21.008333333333336</v>
      </c>
      <c r="V1290" s="8">
        <f t="shared" si="209"/>
        <v>21.162500000000001</v>
      </c>
    </row>
    <row r="1291" spans="1:22" ht="13.5" x14ac:dyDescent="0.25">
      <c r="A1291" s="3">
        <f>RSI!A1291</f>
        <v>43888</v>
      </c>
      <c r="B1291" s="2">
        <f>RSI!B1291</f>
        <v>6.4</v>
      </c>
      <c r="C1291" s="2">
        <f>RSI!I1291</f>
        <v>32.723264971034453</v>
      </c>
      <c r="D1291" s="2">
        <f>MACD!E1291</f>
        <v>2.8431039970103988E-2</v>
      </c>
      <c r="E1291" s="2">
        <f>MACD!F1291</f>
        <v>4.4310283591647612E-2</v>
      </c>
      <c r="F1291" s="2">
        <f>'Moving Avg'!D1291</f>
        <v>6.4</v>
      </c>
      <c r="G1291" s="2">
        <f>'Moving Avg'!F1291</f>
        <v>6.4545000000000012</v>
      </c>
      <c r="H1291" s="2">
        <f>'Moving Avg'!G1291</f>
        <v>6.669399999999996</v>
      </c>
      <c r="I1291" s="2">
        <f>'Moving Avg'!H1291</f>
        <v>6.5113500000000046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  <c r="M1291" s="8">
        <f t="shared" si="200"/>
        <v>25</v>
      </c>
      <c r="N1291" s="8">
        <f t="shared" si="201"/>
        <v>45</v>
      </c>
      <c r="O1291" s="8">
        <f t="shared" si="202"/>
        <v>0</v>
      </c>
      <c r="P1291" s="8">
        <f t="shared" si="203"/>
        <v>33</v>
      </c>
      <c r="Q1291" s="9">
        <f t="shared" si="204"/>
        <v>29.45</v>
      </c>
      <c r="R1291" s="9">
        <f t="shared" si="205"/>
        <v>22.25</v>
      </c>
      <c r="S1291" s="9">
        <f t="shared" si="206"/>
        <v>25.35</v>
      </c>
      <c r="T1291" s="9">
        <f t="shared" si="207"/>
        <v>25.75</v>
      </c>
      <c r="U1291" s="8">
        <f t="shared" si="208"/>
        <v>25.683333333333337</v>
      </c>
      <c r="V1291" s="8">
        <f t="shared" si="209"/>
        <v>25.700000000000003</v>
      </c>
    </row>
    <row r="1292" spans="1:22" ht="13.5" x14ac:dyDescent="0.25">
      <c r="A1292" s="3">
        <f>RSI!A1292</f>
        <v>43889</v>
      </c>
      <c r="B1292" s="2">
        <f>RSI!B1292</f>
        <v>6.4</v>
      </c>
      <c r="C1292" s="2">
        <f>RSI!I1292</f>
        <v>32.723264971034453</v>
      </c>
      <c r="D1292" s="2">
        <f>MACD!E1292</f>
        <v>1.5931805638823349E-2</v>
      </c>
      <c r="E1292" s="2">
        <f>MACD!F1292</f>
        <v>3.8634588001082763E-2</v>
      </c>
      <c r="F1292" s="2">
        <f>'Moving Avg'!D1292</f>
        <v>6.4</v>
      </c>
      <c r="G1292" s="2">
        <f>'Moving Avg'!F1292</f>
        <v>6.4495000000000022</v>
      </c>
      <c r="H1292" s="2">
        <f>'Moving Avg'!G1292</f>
        <v>6.6595999999999957</v>
      </c>
      <c r="I1292" s="2">
        <f>'Moving Avg'!H1292</f>
        <v>6.5134000000000052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25</v>
      </c>
      <c r="N1292" s="8">
        <f t="shared" si="201"/>
        <v>100</v>
      </c>
      <c r="O1292" s="8">
        <f t="shared" si="202"/>
        <v>0</v>
      </c>
      <c r="P1292" s="8">
        <f t="shared" si="203"/>
        <v>33</v>
      </c>
      <c r="Q1292" s="9">
        <f t="shared" si="204"/>
        <v>48.7</v>
      </c>
      <c r="R1292" s="9">
        <f t="shared" si="205"/>
        <v>33.25</v>
      </c>
      <c r="S1292" s="9">
        <f t="shared" si="206"/>
        <v>33.6</v>
      </c>
      <c r="T1292" s="9">
        <f t="shared" si="207"/>
        <v>39.5</v>
      </c>
      <c r="U1292" s="8">
        <f t="shared" si="208"/>
        <v>38.516666666666673</v>
      </c>
      <c r="V1292" s="8">
        <f t="shared" si="209"/>
        <v>38.762500000000003</v>
      </c>
    </row>
    <row r="1293" spans="1:22" ht="13.5" x14ac:dyDescent="0.25">
      <c r="A1293" s="3">
        <f>RSI!A1293</f>
        <v>43892</v>
      </c>
      <c r="B1293" s="2">
        <f>RSI!B1293</f>
        <v>6.4</v>
      </c>
      <c r="C1293" s="2">
        <f>RSI!I1293</f>
        <v>32.723264971034453</v>
      </c>
      <c r="D1293" s="2">
        <f>MACD!E1293</f>
        <v>5.9573991896568756E-3</v>
      </c>
      <c r="E1293" s="2">
        <f>MACD!F1293</f>
        <v>3.2099150238797586E-2</v>
      </c>
      <c r="F1293" s="2">
        <f>'Moving Avg'!D1293</f>
        <v>6.4</v>
      </c>
      <c r="G1293" s="2">
        <f>'Moving Avg'!F1293</f>
        <v>6.4445000000000023</v>
      </c>
      <c r="H1293" s="2">
        <f>'Moving Avg'!G1293</f>
        <v>6.6499999999999968</v>
      </c>
      <c r="I1293" s="2">
        <f>'Moving Avg'!H1293</f>
        <v>6.516150000000005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100</v>
      </c>
      <c r="O1293" s="8">
        <f t="shared" si="202"/>
        <v>0</v>
      </c>
      <c r="P1293" s="8">
        <f t="shared" si="203"/>
        <v>33</v>
      </c>
      <c r="Q1293" s="9">
        <f t="shared" si="204"/>
        <v>48.7</v>
      </c>
      <c r="R1293" s="9">
        <f t="shared" si="205"/>
        <v>33.25</v>
      </c>
      <c r="S1293" s="9">
        <f t="shared" si="206"/>
        <v>33.6</v>
      </c>
      <c r="T1293" s="9">
        <f t="shared" si="207"/>
        <v>39.5</v>
      </c>
      <c r="U1293" s="8">
        <f t="shared" si="208"/>
        <v>38.516666666666673</v>
      </c>
      <c r="V1293" s="8">
        <f t="shared" si="209"/>
        <v>38.762500000000003</v>
      </c>
    </row>
    <row r="1294" spans="1:22" ht="13.5" x14ac:dyDescent="0.25">
      <c r="A1294" s="3">
        <f>RSI!A1294</f>
        <v>43893</v>
      </c>
      <c r="B1294" s="2">
        <f>RSI!B1294</f>
        <v>6.4</v>
      </c>
      <c r="C1294" s="2">
        <f>RSI!I1294</f>
        <v>32.723264971034453</v>
      </c>
      <c r="D1294" s="2">
        <f>MACD!E1294</f>
        <v>1.3459418077749419E-2</v>
      </c>
      <c r="E1294" s="2">
        <f>MACD!F1294</f>
        <v>2.8371203806587954E-2</v>
      </c>
      <c r="F1294" s="2">
        <f>'Moving Avg'!D1294</f>
        <v>6.4</v>
      </c>
      <c r="G1294" s="2">
        <f>'Moving Avg'!F1294</f>
        <v>6.4395000000000024</v>
      </c>
      <c r="H1294" s="2">
        <f>'Moving Avg'!G1294</f>
        <v>6.6403999999999961</v>
      </c>
      <c r="I1294" s="2">
        <f>'Moving Avg'!H1294</f>
        <v>6.5186500000000045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25</v>
      </c>
      <c r="N1294" s="8">
        <f t="shared" si="201"/>
        <v>45</v>
      </c>
      <c r="O1294" s="8">
        <f t="shared" si="202"/>
        <v>0</v>
      </c>
      <c r="P1294" s="8">
        <f t="shared" si="203"/>
        <v>33</v>
      </c>
      <c r="Q1294" s="9">
        <f t="shared" si="204"/>
        <v>29.45</v>
      </c>
      <c r="R1294" s="9">
        <f t="shared" si="205"/>
        <v>22.25</v>
      </c>
      <c r="S1294" s="9">
        <f t="shared" si="206"/>
        <v>25.35</v>
      </c>
      <c r="T1294" s="9">
        <f t="shared" si="207"/>
        <v>25.75</v>
      </c>
      <c r="U1294" s="8">
        <f t="shared" si="208"/>
        <v>25.683333333333337</v>
      </c>
      <c r="V1294" s="8">
        <f t="shared" si="209"/>
        <v>25.700000000000003</v>
      </c>
    </row>
    <row r="1295" spans="1:22" ht="13.5" x14ac:dyDescent="0.25">
      <c r="A1295" s="3">
        <f>RSI!A1295</f>
        <v>43894</v>
      </c>
      <c r="B1295" s="2">
        <f>RSI!B1295</f>
        <v>6.59</v>
      </c>
      <c r="C1295" s="2">
        <f>RSI!I1295</f>
        <v>62.036565397292314</v>
      </c>
      <c r="D1295" s="2">
        <f>MACD!E1295</f>
        <v>-7.5969422586767976E-3</v>
      </c>
      <c r="E1295" s="2">
        <f>MACD!F1295</f>
        <v>2.1177574593535003E-2</v>
      </c>
      <c r="F1295" s="2">
        <f>'Moving Avg'!D1295</f>
        <v>6.4379999999999997</v>
      </c>
      <c r="G1295" s="2">
        <f>'Moving Avg'!F1295</f>
        <v>6.4440000000000026</v>
      </c>
      <c r="H1295" s="2">
        <f>'Moving Avg'!G1295</f>
        <v>6.6343999999999959</v>
      </c>
      <c r="I1295" s="2">
        <f>'Moving Avg'!H1295</f>
        <v>6.5223000000000049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  <c r="M1295" s="8">
        <f t="shared" si="200"/>
        <v>25</v>
      </c>
      <c r="N1295" s="8">
        <f t="shared" si="201"/>
        <v>100</v>
      </c>
      <c r="O1295" s="8">
        <f t="shared" si="202"/>
        <v>0</v>
      </c>
      <c r="P1295" s="8">
        <f t="shared" si="203"/>
        <v>83.5</v>
      </c>
      <c r="Q1295" s="9">
        <f t="shared" si="204"/>
        <v>56.274999999999999</v>
      </c>
      <c r="R1295" s="9">
        <f t="shared" si="205"/>
        <v>45.875</v>
      </c>
      <c r="S1295" s="9">
        <f t="shared" si="206"/>
        <v>56.325000000000003</v>
      </c>
      <c r="T1295" s="9">
        <f t="shared" si="207"/>
        <v>52.125</v>
      </c>
      <c r="U1295" s="8">
        <f t="shared" si="208"/>
        <v>52.82500000000001</v>
      </c>
      <c r="V1295" s="8">
        <f t="shared" si="209"/>
        <v>52.650000000000006</v>
      </c>
    </row>
    <row r="1296" spans="1:22" ht="13.5" x14ac:dyDescent="0.25">
      <c r="A1296" s="3">
        <f>RSI!A1296</f>
        <v>43895</v>
      </c>
      <c r="B1296" s="2">
        <f>RSI!B1296</f>
        <v>6.5</v>
      </c>
      <c r="C1296" s="2">
        <f>RSI!I1296</f>
        <v>50.755364036024147</v>
      </c>
      <c r="D1296" s="2">
        <f>MACD!E1296</f>
        <v>-2.09305927529293E-2</v>
      </c>
      <c r="E1296" s="2">
        <f>MACD!F1296</f>
        <v>1.2755941124242144E-2</v>
      </c>
      <c r="F1296" s="2">
        <f>'Moving Avg'!D1296</f>
        <v>6.4580000000000011</v>
      </c>
      <c r="G1296" s="2">
        <f>'Moving Avg'!F1296</f>
        <v>6.4440000000000026</v>
      </c>
      <c r="H1296" s="2">
        <f>'Moving Avg'!G1296</f>
        <v>6.6265999999999963</v>
      </c>
      <c r="I1296" s="2">
        <f>'Moving Avg'!H1296</f>
        <v>6.5254500000000055</v>
      </c>
      <c r="J1296" s="6" t="str">
        <f>OBV!F1296</f>
        <v>BEARISH</v>
      </c>
      <c r="K1296" s="6" t="str">
        <f>OBV!G1296</f>
        <v>STRONG</v>
      </c>
      <c r="L1296" s="6" t="str">
        <f>OBV!H1296</f>
        <v>BEARISH DIVERGENCE</v>
      </c>
      <c r="M1296" s="8">
        <f t="shared" si="200"/>
        <v>25</v>
      </c>
      <c r="N1296" s="8">
        <f t="shared" si="201"/>
        <v>100</v>
      </c>
      <c r="O1296" s="8">
        <f t="shared" si="202"/>
        <v>0</v>
      </c>
      <c r="P1296" s="8">
        <f t="shared" si="203"/>
        <v>33</v>
      </c>
      <c r="Q1296" s="9">
        <f t="shared" si="204"/>
        <v>48.7</v>
      </c>
      <c r="R1296" s="9">
        <f t="shared" si="205"/>
        <v>33.25</v>
      </c>
      <c r="S1296" s="9">
        <f t="shared" si="206"/>
        <v>33.6</v>
      </c>
      <c r="T1296" s="9">
        <f t="shared" si="207"/>
        <v>39.5</v>
      </c>
      <c r="U1296" s="8">
        <f t="shared" si="208"/>
        <v>38.516666666666673</v>
      </c>
      <c r="V1296" s="8">
        <f t="shared" si="209"/>
        <v>38.762500000000003</v>
      </c>
    </row>
    <row r="1297" spans="1:22" ht="13.5" x14ac:dyDescent="0.25">
      <c r="A1297" s="3">
        <f>RSI!A1297</f>
        <v>43896</v>
      </c>
      <c r="B1297" s="2">
        <f>RSI!B1297</f>
        <v>6.41</v>
      </c>
      <c r="C1297" s="2">
        <f>RSI!I1297</f>
        <v>42.443419203940486</v>
      </c>
      <c r="D1297" s="2">
        <f>MACD!E1297</f>
        <v>-2.5611594219902223E-2</v>
      </c>
      <c r="E1297" s="2">
        <f>MACD!F1297</f>
        <v>5.0824340554132715E-3</v>
      </c>
      <c r="F1297" s="2">
        <f>'Moving Avg'!D1297</f>
        <v>6.4599999999999991</v>
      </c>
      <c r="G1297" s="2">
        <f>'Moving Avg'!F1297</f>
        <v>6.4395000000000024</v>
      </c>
      <c r="H1297" s="2">
        <f>'Moving Avg'!G1297</f>
        <v>6.6169999999999973</v>
      </c>
      <c r="I1297" s="2">
        <f>'Moving Avg'!H1297</f>
        <v>6.5280000000000067</v>
      </c>
      <c r="J1297" s="6" t="str">
        <f>OBV!F1297</f>
        <v>BEARISH</v>
      </c>
      <c r="K1297" s="6" t="str">
        <f>OBV!G1297</f>
        <v>STRONG</v>
      </c>
      <c r="L1297" s="6" t="str">
        <f>OBV!H1297</f>
        <v>BEARISH DIVERGENCE</v>
      </c>
      <c r="M1297" s="8">
        <f t="shared" si="200"/>
        <v>25</v>
      </c>
      <c r="N1297" s="8">
        <f t="shared" si="201"/>
        <v>100</v>
      </c>
      <c r="O1297" s="8">
        <f t="shared" si="202"/>
        <v>0</v>
      </c>
      <c r="P1297" s="8">
        <f t="shared" si="203"/>
        <v>33</v>
      </c>
      <c r="Q1297" s="9">
        <f t="shared" si="204"/>
        <v>48.7</v>
      </c>
      <c r="R1297" s="9">
        <f t="shared" si="205"/>
        <v>33.25</v>
      </c>
      <c r="S1297" s="9">
        <f t="shared" si="206"/>
        <v>33.6</v>
      </c>
      <c r="T1297" s="9">
        <f t="shared" si="207"/>
        <v>39.5</v>
      </c>
      <c r="U1297" s="8">
        <f t="shared" si="208"/>
        <v>38.516666666666673</v>
      </c>
      <c r="V1297" s="8">
        <f t="shared" si="209"/>
        <v>38.762500000000003</v>
      </c>
    </row>
    <row r="1298" spans="1:22" ht="13.5" x14ac:dyDescent="0.25">
      <c r="A1298" s="3">
        <f>RSI!A1298</f>
        <v>43899</v>
      </c>
      <c r="B1298" s="2">
        <f>RSI!B1298</f>
        <v>6.41</v>
      </c>
      <c r="C1298" s="2">
        <f>RSI!I1298</f>
        <v>42.443419203940486</v>
      </c>
      <c r="D1298" s="2">
        <f>MACD!E1298</f>
        <v>-2.9101135606050654E-2</v>
      </c>
      <c r="E1298" s="2">
        <f>MACD!F1298</f>
        <v>-1.7542798768795135E-3</v>
      </c>
      <c r="F1298" s="2">
        <f>'Moving Avg'!D1298</f>
        <v>6.4620000000000006</v>
      </c>
      <c r="G1298" s="2">
        <f>'Moving Avg'!F1298</f>
        <v>6.4350000000000023</v>
      </c>
      <c r="H1298" s="2">
        <f>'Moving Avg'!G1298</f>
        <v>6.6075999999999979</v>
      </c>
      <c r="I1298" s="2">
        <f>'Moving Avg'!H1298</f>
        <v>6.5305500000000078</v>
      </c>
      <c r="J1298" s="6" t="str">
        <f>OBV!F1298</f>
        <v>BEARISH</v>
      </c>
      <c r="K1298" s="6" t="str">
        <f>OBV!G1298</f>
        <v>STRONG</v>
      </c>
      <c r="L1298" s="6" t="str">
        <f>OBV!H1298</f>
        <v>BEARISH DIVERGENCE</v>
      </c>
      <c r="M1298" s="8">
        <f t="shared" si="200"/>
        <v>25</v>
      </c>
      <c r="N1298" s="8">
        <f t="shared" si="201"/>
        <v>100</v>
      </c>
      <c r="O1298" s="8">
        <f t="shared" si="202"/>
        <v>0</v>
      </c>
      <c r="P1298" s="8">
        <f t="shared" si="203"/>
        <v>33</v>
      </c>
      <c r="Q1298" s="9">
        <f t="shared" si="204"/>
        <v>48.7</v>
      </c>
      <c r="R1298" s="9">
        <f t="shared" si="205"/>
        <v>33.25</v>
      </c>
      <c r="S1298" s="9">
        <f t="shared" si="206"/>
        <v>33.6</v>
      </c>
      <c r="T1298" s="9">
        <f t="shared" si="207"/>
        <v>39.5</v>
      </c>
      <c r="U1298" s="8">
        <f t="shared" si="208"/>
        <v>38.516666666666673</v>
      </c>
      <c r="V1298" s="8">
        <f t="shared" si="209"/>
        <v>38.762500000000003</v>
      </c>
    </row>
    <row r="1299" spans="1:22" ht="13.5" x14ac:dyDescent="0.25">
      <c r="A1299" s="3">
        <f>RSI!A1299</f>
        <v>43900</v>
      </c>
      <c r="B1299" s="2">
        <f>RSI!B1299</f>
        <v>6.22</v>
      </c>
      <c r="C1299" s="2">
        <f>RSI!I1299</f>
        <v>30.29595135922726</v>
      </c>
      <c r="D1299" s="2">
        <f>MACD!E1299</f>
        <v>-1.7543355944417804E-2</v>
      </c>
      <c r="E1299" s="2">
        <f>MACD!F1299</f>
        <v>-4.9120950903871717E-3</v>
      </c>
      <c r="F1299" s="2">
        <f>'Moving Avg'!D1299</f>
        <v>6.4260000000000002</v>
      </c>
      <c r="G1299" s="2">
        <f>'Moving Avg'!F1299</f>
        <v>6.4210000000000012</v>
      </c>
      <c r="H1299" s="2">
        <f>'Moving Avg'!G1299</f>
        <v>6.5943999999999985</v>
      </c>
      <c r="I1299" s="2">
        <f>'Moving Avg'!H1299</f>
        <v>6.5321500000000068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  <c r="M1299" s="8">
        <f t="shared" si="200"/>
        <v>25</v>
      </c>
      <c r="N1299" s="8">
        <f t="shared" si="201"/>
        <v>45</v>
      </c>
      <c r="O1299" s="8">
        <f t="shared" si="202"/>
        <v>0</v>
      </c>
      <c r="P1299" s="8">
        <f t="shared" si="203"/>
        <v>33</v>
      </c>
      <c r="Q1299" s="9">
        <f t="shared" si="204"/>
        <v>29.45</v>
      </c>
      <c r="R1299" s="9">
        <f t="shared" si="205"/>
        <v>22.25</v>
      </c>
      <c r="S1299" s="9">
        <f t="shared" si="206"/>
        <v>25.35</v>
      </c>
      <c r="T1299" s="9">
        <f t="shared" si="207"/>
        <v>25.75</v>
      </c>
      <c r="U1299" s="8">
        <f t="shared" si="208"/>
        <v>25.683333333333337</v>
      </c>
      <c r="V1299" s="8">
        <f t="shared" si="209"/>
        <v>25.700000000000003</v>
      </c>
    </row>
    <row r="1300" spans="1:22" ht="13.5" x14ac:dyDescent="0.25">
      <c r="A1300" s="3">
        <f>RSI!A1300</f>
        <v>43901</v>
      </c>
      <c r="B1300" s="2">
        <f>RSI!B1300</f>
        <v>6.4</v>
      </c>
      <c r="C1300" s="2">
        <f>RSI!I1300</f>
        <v>46.049389336396985</v>
      </c>
      <c r="D1300" s="2">
        <f>MACD!E1300</f>
        <v>-1.9570242466563137E-2</v>
      </c>
      <c r="E1300" s="2">
        <f>MACD!F1300</f>
        <v>-7.8437245656223648E-3</v>
      </c>
      <c r="F1300" s="2">
        <f>'Moving Avg'!D1300</f>
        <v>6.3879999999999999</v>
      </c>
      <c r="G1300" s="2">
        <f>'Moving Avg'!F1300</f>
        <v>6.4120000000000008</v>
      </c>
      <c r="H1300" s="2">
        <f>'Moving Avg'!G1300</f>
        <v>6.5847999999999978</v>
      </c>
      <c r="I1300" s="2">
        <f>'Moving Avg'!H1300</f>
        <v>6.5346500000000072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  <c r="M1300" s="8">
        <f t="shared" si="200"/>
        <v>25</v>
      </c>
      <c r="N1300" s="8">
        <f t="shared" si="201"/>
        <v>45</v>
      </c>
      <c r="O1300" s="8">
        <f t="shared" si="202"/>
        <v>0</v>
      </c>
      <c r="P1300" s="8">
        <f t="shared" si="203"/>
        <v>33</v>
      </c>
      <c r="Q1300" s="9">
        <f t="shared" si="204"/>
        <v>29.45</v>
      </c>
      <c r="R1300" s="9">
        <f t="shared" si="205"/>
        <v>22.25</v>
      </c>
      <c r="S1300" s="9">
        <f t="shared" si="206"/>
        <v>25.35</v>
      </c>
      <c r="T1300" s="9">
        <f t="shared" si="207"/>
        <v>25.75</v>
      </c>
      <c r="U1300" s="8">
        <f t="shared" si="208"/>
        <v>25.683333333333337</v>
      </c>
      <c r="V1300" s="8">
        <f t="shared" si="209"/>
        <v>25.700000000000003</v>
      </c>
    </row>
    <row r="1301" spans="1:22" ht="13.5" x14ac:dyDescent="0.25">
      <c r="A1301" s="3">
        <f>RSI!A1301</f>
        <v>43902</v>
      </c>
      <c r="B1301" s="2">
        <f>RSI!B1301</f>
        <v>6.49</v>
      </c>
      <c r="C1301" s="2">
        <f>RSI!I1301</f>
        <v>51.902593707303886</v>
      </c>
      <c r="D1301" s="2">
        <f>MACD!E1301</f>
        <v>-2.7601902933012568E-2</v>
      </c>
      <c r="E1301" s="2">
        <f>MACD!F1301</f>
        <v>-1.1795360239100407E-2</v>
      </c>
      <c r="F1301" s="2">
        <f>'Moving Avg'!D1301</f>
        <v>6.3860000000000001</v>
      </c>
      <c r="G1301" s="2">
        <f>'Moving Avg'!F1301</f>
        <v>6.416500000000001</v>
      </c>
      <c r="H1301" s="2">
        <f>'Moving Avg'!G1301</f>
        <v>6.5775999999999986</v>
      </c>
      <c r="I1301" s="2">
        <f>'Moving Avg'!H1301</f>
        <v>6.5376000000000083</v>
      </c>
      <c r="J1301" s="6" t="str">
        <f>OBV!F1301</f>
        <v>BULLISH</v>
      </c>
      <c r="K1301" s="6" t="str">
        <f>OBV!G1301</f>
        <v>WEAK</v>
      </c>
      <c r="L1301" s="6" t="str">
        <f>OBV!H1301</f>
        <v>BULLISH DIVERGENCE</v>
      </c>
      <c r="M1301" s="8">
        <f t="shared" si="200"/>
        <v>25</v>
      </c>
      <c r="N1301" s="8">
        <f t="shared" si="201"/>
        <v>45</v>
      </c>
      <c r="O1301" s="8">
        <f t="shared" si="202"/>
        <v>0</v>
      </c>
      <c r="P1301" s="8">
        <f t="shared" si="203"/>
        <v>50</v>
      </c>
      <c r="Q1301" s="9">
        <f t="shared" si="204"/>
        <v>32</v>
      </c>
      <c r="R1301" s="9">
        <f t="shared" si="205"/>
        <v>26.5</v>
      </c>
      <c r="S1301" s="9">
        <f t="shared" si="206"/>
        <v>33</v>
      </c>
      <c r="T1301" s="9">
        <f t="shared" si="207"/>
        <v>30</v>
      </c>
      <c r="U1301" s="8">
        <f t="shared" si="208"/>
        <v>30.5</v>
      </c>
      <c r="V1301" s="8">
        <f t="shared" si="209"/>
        <v>30.375</v>
      </c>
    </row>
    <row r="1302" spans="1:22" ht="13.5" x14ac:dyDescent="0.25">
      <c r="A1302" s="3">
        <f>RSI!A1302</f>
        <v>43903</v>
      </c>
      <c r="B1302" s="2">
        <f>RSI!B1302</f>
        <v>6.49</v>
      </c>
      <c r="C1302" s="2">
        <f>RSI!I1302</f>
        <v>51.902593707303886</v>
      </c>
      <c r="D1302" s="2">
        <f>MACD!E1302</f>
        <v>-3.4605603834840792E-2</v>
      </c>
      <c r="E1302" s="2">
        <f>MACD!F1302</f>
        <v>-1.6357408958248484E-2</v>
      </c>
      <c r="F1302" s="2">
        <f>'Moving Avg'!D1302</f>
        <v>6.402000000000001</v>
      </c>
      <c r="G1302" s="2">
        <f>'Moving Avg'!F1302</f>
        <v>6.4210000000000012</v>
      </c>
      <c r="H1302" s="2">
        <f>'Moving Avg'!G1302</f>
        <v>6.5705999999999998</v>
      </c>
      <c r="I1302" s="2">
        <f>'Moving Avg'!H1302</f>
        <v>6.5405500000000085</v>
      </c>
      <c r="J1302" s="6" t="str">
        <f>OBV!F1302</f>
        <v>BULLISH</v>
      </c>
      <c r="K1302" s="6" t="str">
        <f>OBV!G1302</f>
        <v>WEAK</v>
      </c>
      <c r="L1302" s="6" t="str">
        <f>OBV!H1302</f>
        <v>CONFIRMED BULLISH</v>
      </c>
      <c r="M1302" s="8">
        <f t="shared" si="200"/>
        <v>25</v>
      </c>
      <c r="N1302" s="8">
        <f t="shared" si="201"/>
        <v>45</v>
      </c>
      <c r="O1302" s="8">
        <f t="shared" si="202"/>
        <v>0</v>
      </c>
      <c r="P1302" s="8">
        <f t="shared" si="203"/>
        <v>67</v>
      </c>
      <c r="Q1302" s="9">
        <f t="shared" si="204"/>
        <v>34.549999999999997</v>
      </c>
      <c r="R1302" s="9">
        <f t="shared" si="205"/>
        <v>30.75</v>
      </c>
      <c r="S1302" s="9">
        <f t="shared" si="206"/>
        <v>40.650000000000006</v>
      </c>
      <c r="T1302" s="9">
        <f t="shared" si="207"/>
        <v>34.25</v>
      </c>
      <c r="U1302" s="8">
        <f t="shared" si="208"/>
        <v>35.31666666666667</v>
      </c>
      <c r="V1302" s="8">
        <f t="shared" si="209"/>
        <v>35.049999999999997</v>
      </c>
    </row>
    <row r="1303" spans="1:22" ht="13.5" x14ac:dyDescent="0.25">
      <c r="A1303" s="3">
        <f>RSI!A1303</f>
        <v>43906</v>
      </c>
      <c r="B1303" s="2">
        <f>RSI!B1303</f>
        <v>6.29</v>
      </c>
      <c r="C1303" s="2">
        <f>RSI!I1303</f>
        <v>40.56122970191737</v>
      </c>
      <c r="D1303" s="2">
        <f>MACD!E1303</f>
        <v>-2.5909294241288627E-2</v>
      </c>
      <c r="E1303" s="2">
        <f>MACD!F1303</f>
        <v>-1.8267786014856513E-2</v>
      </c>
      <c r="F1303" s="2">
        <f>'Moving Avg'!D1303</f>
        <v>6.3780000000000001</v>
      </c>
      <c r="G1303" s="2">
        <f>'Moving Avg'!F1303</f>
        <v>6.4154999999999998</v>
      </c>
      <c r="H1303" s="2">
        <f>'Moving Avg'!G1303</f>
        <v>6.5596000000000014</v>
      </c>
      <c r="I1303" s="2">
        <f>'Moving Avg'!H1303</f>
        <v>6.5425000000000093</v>
      </c>
      <c r="J1303" s="6" t="str">
        <f>OBV!F1303</f>
        <v>BULLISH</v>
      </c>
      <c r="K1303" s="6" t="str">
        <f>OBV!G1303</f>
        <v>WEAK</v>
      </c>
      <c r="L1303" s="6" t="str">
        <f>OBV!H1303</f>
        <v>BULLISH DIVERGENCE</v>
      </c>
      <c r="M1303" s="8">
        <f t="shared" si="200"/>
        <v>25</v>
      </c>
      <c r="N1303" s="8">
        <f t="shared" si="201"/>
        <v>45</v>
      </c>
      <c r="O1303" s="8">
        <f t="shared" si="202"/>
        <v>0</v>
      </c>
      <c r="P1303" s="8">
        <f t="shared" si="203"/>
        <v>50</v>
      </c>
      <c r="Q1303" s="9">
        <f t="shared" si="204"/>
        <v>32</v>
      </c>
      <c r="R1303" s="9">
        <f t="shared" si="205"/>
        <v>26.5</v>
      </c>
      <c r="S1303" s="9">
        <f t="shared" si="206"/>
        <v>33</v>
      </c>
      <c r="T1303" s="9">
        <f t="shared" si="207"/>
        <v>30</v>
      </c>
      <c r="U1303" s="8">
        <f t="shared" si="208"/>
        <v>30.5</v>
      </c>
      <c r="V1303" s="8">
        <f t="shared" si="209"/>
        <v>30.375</v>
      </c>
    </row>
    <row r="1304" spans="1:22" ht="13.5" x14ac:dyDescent="0.25">
      <c r="A1304" s="3">
        <f>RSI!A1304</f>
        <v>43907</v>
      </c>
      <c r="B1304" s="2">
        <f>RSI!B1304</f>
        <v>6.29</v>
      </c>
      <c r="C1304" s="2">
        <f>RSI!I1304</f>
        <v>40.56122970191737</v>
      </c>
      <c r="D1304" s="2">
        <f>MACD!E1304</f>
        <v>-1.7547122403134274E-2</v>
      </c>
      <c r="E1304" s="2">
        <f>MACD!F1304</f>
        <v>-1.8123653292512067E-2</v>
      </c>
      <c r="F1304" s="2">
        <f>'Moving Avg'!D1304</f>
        <v>6.3920000000000003</v>
      </c>
      <c r="G1304" s="2">
        <f>'Moving Avg'!F1304</f>
        <v>6.4049999999999994</v>
      </c>
      <c r="H1304" s="2">
        <f>'Moving Avg'!G1304</f>
        <v>6.5486000000000022</v>
      </c>
      <c r="I1304" s="2">
        <f>'Moving Avg'!H1304</f>
        <v>6.5444500000000092</v>
      </c>
      <c r="J1304" s="6" t="str">
        <f>OBV!F1304</f>
        <v>BULLISH</v>
      </c>
      <c r="K1304" s="6" t="str">
        <f>OBV!G1304</f>
        <v>WEAK</v>
      </c>
      <c r="L1304" s="6" t="str">
        <f>OBV!H1304</f>
        <v>CONFIRMED BULLISH</v>
      </c>
      <c r="M1304" s="8">
        <f t="shared" si="200"/>
        <v>25</v>
      </c>
      <c r="N1304" s="8">
        <f t="shared" si="201"/>
        <v>0</v>
      </c>
      <c r="O1304" s="8">
        <f t="shared" si="202"/>
        <v>0</v>
      </c>
      <c r="P1304" s="8">
        <f t="shared" si="203"/>
        <v>67</v>
      </c>
      <c r="Q1304" s="9">
        <f t="shared" si="204"/>
        <v>18.799999999999997</v>
      </c>
      <c r="R1304" s="9">
        <f t="shared" si="205"/>
        <v>21.75</v>
      </c>
      <c r="S1304" s="9">
        <f t="shared" si="206"/>
        <v>33.900000000000006</v>
      </c>
      <c r="T1304" s="9">
        <f t="shared" si="207"/>
        <v>23</v>
      </c>
      <c r="U1304" s="8">
        <f t="shared" si="208"/>
        <v>24.816666666666666</v>
      </c>
      <c r="V1304" s="8">
        <f t="shared" si="209"/>
        <v>24.362500000000001</v>
      </c>
    </row>
    <row r="1305" spans="1:22" ht="13.5" x14ac:dyDescent="0.25">
      <c r="A1305" s="3">
        <f>RSI!A1305</f>
        <v>43908</v>
      </c>
      <c r="B1305" s="2">
        <f>RSI!B1305</f>
        <v>6.11</v>
      </c>
      <c r="C1305" s="2">
        <f>RSI!I1305</f>
        <v>33.028152960576989</v>
      </c>
      <c r="D1305" s="2">
        <f>MACD!E1305</f>
        <v>3.3022067753859297E-2</v>
      </c>
      <c r="E1305" s="2">
        <f>MACD!F1305</f>
        <v>-7.8945090832377961E-3</v>
      </c>
      <c r="F1305" s="2">
        <f>'Moving Avg'!D1305</f>
        <v>6.3339999999999996</v>
      </c>
      <c r="G1305" s="2">
        <f>'Moving Avg'!F1305</f>
        <v>6.39</v>
      </c>
      <c r="H1305" s="2">
        <f>'Moving Avg'!G1305</f>
        <v>6.5338000000000029</v>
      </c>
      <c r="I1305" s="2">
        <f>'Moving Avg'!H1305</f>
        <v>6.5455000000000085</v>
      </c>
      <c r="J1305" s="6" t="str">
        <f>OBV!F1305</f>
        <v>BULLISH</v>
      </c>
      <c r="K1305" s="6" t="str">
        <f>OBV!G1305</f>
        <v>WEAK</v>
      </c>
      <c r="L1305" s="6" t="str">
        <f>OBV!H1305</f>
        <v>BULLISH DIVERGENCE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50</v>
      </c>
      <c r="Q1305" s="9">
        <f t="shared" si="204"/>
        <v>16.25</v>
      </c>
      <c r="R1305" s="9">
        <f t="shared" si="205"/>
        <v>17.5</v>
      </c>
      <c r="S1305" s="9">
        <f t="shared" si="206"/>
        <v>26.25</v>
      </c>
      <c r="T1305" s="9">
        <f t="shared" si="207"/>
        <v>18.75</v>
      </c>
      <c r="U1305" s="8">
        <f t="shared" si="208"/>
        <v>20</v>
      </c>
      <c r="V1305" s="8">
        <f t="shared" si="209"/>
        <v>19.6875</v>
      </c>
    </row>
    <row r="1306" spans="1:22" ht="13.5" x14ac:dyDescent="0.25">
      <c r="A1306" s="3">
        <f>RSI!A1306</f>
        <v>43909</v>
      </c>
      <c r="B1306" s="2">
        <f>RSI!B1306</f>
        <v>6.11</v>
      </c>
      <c r="C1306" s="2">
        <f>RSI!I1306</f>
        <v>33.028152960576989</v>
      </c>
      <c r="D1306" s="2">
        <f>MACD!E1306</f>
        <v>6.3889415395334659E-2</v>
      </c>
      <c r="E1306" s="2">
        <f>MACD!F1306</f>
        <v>6.4622758124766953E-3</v>
      </c>
      <c r="F1306" s="2">
        <f>'Moving Avg'!D1306</f>
        <v>6.258</v>
      </c>
      <c r="G1306" s="2">
        <f>'Moving Avg'!F1306</f>
        <v>6.3754999999999997</v>
      </c>
      <c r="H1306" s="2">
        <f>'Moving Avg'!G1306</f>
        <v>6.5192000000000041</v>
      </c>
      <c r="I1306" s="2">
        <f>'Moving Avg'!H1306</f>
        <v>6.5465500000000088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11.225</v>
      </c>
      <c r="R1306" s="9">
        <f t="shared" si="205"/>
        <v>9.125</v>
      </c>
      <c r="S1306" s="9">
        <f t="shared" si="206"/>
        <v>11.175000000000001</v>
      </c>
      <c r="T1306" s="9">
        <f t="shared" si="207"/>
        <v>10.375</v>
      </c>
      <c r="U1306" s="8">
        <f t="shared" si="208"/>
        <v>10.508333333333335</v>
      </c>
      <c r="V1306" s="8">
        <f t="shared" si="209"/>
        <v>10.475000000000001</v>
      </c>
    </row>
    <row r="1307" spans="1:22" ht="13.5" x14ac:dyDescent="0.25">
      <c r="A1307" s="3">
        <f>RSI!A1307</f>
        <v>43913</v>
      </c>
      <c r="B1307" s="2">
        <f>RSI!B1307</f>
        <v>6.11</v>
      </c>
      <c r="C1307" s="2">
        <f>RSI!I1307</f>
        <v>33.028152960576989</v>
      </c>
      <c r="D1307" s="2">
        <f>MACD!E1307</f>
        <v>7.7943440864919999E-2</v>
      </c>
      <c r="E1307" s="2">
        <f>MACD!F1307</f>
        <v>2.0758508822965357E-2</v>
      </c>
      <c r="F1307" s="2">
        <f>'Moving Avg'!D1307</f>
        <v>6.1820000000000004</v>
      </c>
      <c r="G1307" s="2">
        <f>'Moving Avg'!F1307</f>
        <v>6.3609999999999998</v>
      </c>
      <c r="H1307" s="2">
        <f>'Moving Avg'!G1307</f>
        <v>6.5046000000000035</v>
      </c>
      <c r="I1307" s="2">
        <f>'Moving Avg'!H1307</f>
        <v>6.547600000000009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25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11.225</v>
      </c>
      <c r="R1307" s="9">
        <f t="shared" si="205"/>
        <v>9.125</v>
      </c>
      <c r="S1307" s="9">
        <f t="shared" si="206"/>
        <v>11.175000000000001</v>
      </c>
      <c r="T1307" s="9">
        <f t="shared" si="207"/>
        <v>10.375</v>
      </c>
      <c r="U1307" s="8">
        <f t="shared" si="208"/>
        <v>10.508333333333335</v>
      </c>
      <c r="V1307" s="8">
        <f t="shared" si="209"/>
        <v>10.475000000000001</v>
      </c>
    </row>
    <row r="1308" spans="1:22" ht="13.5" x14ac:dyDescent="0.25">
      <c r="A1308" s="3">
        <f>RSI!A1308</f>
        <v>43914</v>
      </c>
      <c r="B1308" s="2">
        <f>RSI!B1308</f>
        <v>6.29</v>
      </c>
      <c r="C1308" s="2">
        <f>RSI!I1308</f>
        <v>45.638022070531015</v>
      </c>
      <c r="D1308" s="2">
        <f>MACD!E1308</f>
        <v>7.8151655225821237E-2</v>
      </c>
      <c r="E1308" s="2">
        <f>MACD!F1308</f>
        <v>3.2237138103536539E-2</v>
      </c>
      <c r="F1308" s="2">
        <f>'Moving Avg'!D1308</f>
        <v>6.1820000000000004</v>
      </c>
      <c r="G1308" s="2">
        <f>'Moving Avg'!F1308</f>
        <v>6.3555000000000001</v>
      </c>
      <c r="H1308" s="2">
        <f>'Moving Avg'!G1308</f>
        <v>6.4936000000000043</v>
      </c>
      <c r="I1308" s="2">
        <f>'Moving Avg'!H1308</f>
        <v>6.549550000000008</v>
      </c>
      <c r="J1308" s="6" t="str">
        <f>OBV!F1308</f>
        <v>BEARISH</v>
      </c>
      <c r="K1308" s="6" t="str">
        <f>OBV!G1308</f>
        <v>NEUTRAL</v>
      </c>
      <c r="L1308" s="6" t="str">
        <f>OBV!H1308</f>
        <v>NEUTRAL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16.5</v>
      </c>
      <c r="Q1308" s="9">
        <f t="shared" si="204"/>
        <v>11.225</v>
      </c>
      <c r="R1308" s="9">
        <f t="shared" si="205"/>
        <v>9.125</v>
      </c>
      <c r="S1308" s="9">
        <f t="shared" si="206"/>
        <v>11.175000000000001</v>
      </c>
      <c r="T1308" s="9">
        <f t="shared" si="207"/>
        <v>10.375</v>
      </c>
      <c r="U1308" s="8">
        <f t="shared" si="208"/>
        <v>10.508333333333335</v>
      </c>
      <c r="V1308" s="8">
        <f t="shared" si="209"/>
        <v>10.475000000000001</v>
      </c>
    </row>
    <row r="1309" spans="1:22" ht="13.5" x14ac:dyDescent="0.25">
      <c r="A1309" s="3">
        <f>RSI!A1309</f>
        <v>43915</v>
      </c>
      <c r="B1309" s="2">
        <f>RSI!B1309</f>
        <v>6.47</v>
      </c>
      <c r="C1309" s="2">
        <f>RSI!I1309</f>
        <v>54.802669641833752</v>
      </c>
      <c r="D1309" s="2">
        <f>MACD!E1309</f>
        <v>3.6227587785207405E-2</v>
      </c>
      <c r="E1309" s="2">
        <f>MACD!F1309</f>
        <v>3.3035228039870711E-2</v>
      </c>
      <c r="F1309" s="2">
        <f>'Moving Avg'!D1309</f>
        <v>6.218</v>
      </c>
      <c r="G1309" s="2">
        <f>'Moving Avg'!F1309</f>
        <v>6.359</v>
      </c>
      <c r="H1309" s="2">
        <f>'Moving Avg'!G1309</f>
        <v>6.4864000000000042</v>
      </c>
      <c r="I1309" s="2">
        <f>'Moving Avg'!H1309</f>
        <v>6.5519000000000096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33</v>
      </c>
      <c r="Q1309" s="9">
        <f t="shared" si="204"/>
        <v>13.7</v>
      </c>
      <c r="R1309" s="9">
        <f t="shared" si="205"/>
        <v>13.25</v>
      </c>
      <c r="S1309" s="9">
        <f t="shared" si="206"/>
        <v>18.600000000000001</v>
      </c>
      <c r="T1309" s="9">
        <f t="shared" si="207"/>
        <v>14.5</v>
      </c>
      <c r="U1309" s="8">
        <f t="shared" si="208"/>
        <v>15.183333333333332</v>
      </c>
      <c r="V1309" s="8">
        <f t="shared" si="209"/>
        <v>15.012499999999999</v>
      </c>
    </row>
    <row r="1310" spans="1:22" ht="13.5" x14ac:dyDescent="0.25">
      <c r="A1310" s="3">
        <f>RSI!A1310</f>
        <v>43916</v>
      </c>
      <c r="B1310" s="2">
        <f>RSI!B1310</f>
        <v>6.28</v>
      </c>
      <c r="C1310" s="2">
        <f>RSI!I1310</f>
        <v>45.989281062149082</v>
      </c>
      <c r="D1310" s="2">
        <f>MACD!E1310</f>
        <v>4.1885625114808533E-2</v>
      </c>
      <c r="E1310" s="2">
        <f>MACD!F1310</f>
        <v>3.4805307454858277E-2</v>
      </c>
      <c r="F1310" s="2">
        <f>'Moving Avg'!D1310</f>
        <v>6.2520000000000007</v>
      </c>
      <c r="G1310" s="2">
        <f>'Moving Avg'!F1310</f>
        <v>6.3529999999999998</v>
      </c>
      <c r="H1310" s="2">
        <f>'Moving Avg'!G1310</f>
        <v>6.475400000000004</v>
      </c>
      <c r="I1310" s="2">
        <f>'Moving Avg'!H1310</f>
        <v>6.5524000000000093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21.274999999999999</v>
      </c>
      <c r="R1310" s="9">
        <f t="shared" si="205"/>
        <v>25.875</v>
      </c>
      <c r="S1310" s="9">
        <f t="shared" si="206"/>
        <v>41.325000000000003</v>
      </c>
      <c r="T1310" s="9">
        <f t="shared" si="207"/>
        <v>27.125</v>
      </c>
      <c r="U1310" s="8">
        <f t="shared" si="208"/>
        <v>29.491666666666664</v>
      </c>
      <c r="V1310" s="8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6.1</v>
      </c>
      <c r="C1311" s="2">
        <f>RSI!I1311</f>
        <v>39.507115580649256</v>
      </c>
      <c r="D1311" s="2">
        <f>MACD!E1311</f>
        <v>7.4388239830424752E-2</v>
      </c>
      <c r="E1311" s="2">
        <f>MACD!F1311</f>
        <v>4.2721893929971576E-2</v>
      </c>
      <c r="F1311" s="2">
        <f>'Moving Avg'!D1311</f>
        <v>6.25</v>
      </c>
      <c r="G1311" s="2">
        <f>'Moving Avg'!F1311</f>
        <v>6.3380000000000001</v>
      </c>
      <c r="H1311" s="2">
        <f>'Moving Avg'!G1311</f>
        <v>6.4608000000000034</v>
      </c>
      <c r="I1311" s="2">
        <f>'Moving Avg'!H1311</f>
        <v>6.55020000000001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16.5</v>
      </c>
      <c r="Q1311" s="9">
        <f t="shared" si="204"/>
        <v>11.225</v>
      </c>
      <c r="R1311" s="9">
        <f t="shared" si="205"/>
        <v>9.125</v>
      </c>
      <c r="S1311" s="9">
        <f t="shared" si="206"/>
        <v>11.175000000000001</v>
      </c>
      <c r="T1311" s="9">
        <f t="shared" si="207"/>
        <v>10.375</v>
      </c>
      <c r="U1311" s="8">
        <f t="shared" si="208"/>
        <v>10.508333333333335</v>
      </c>
      <c r="V1311" s="8">
        <f t="shared" si="209"/>
        <v>10.475000000000001</v>
      </c>
    </row>
    <row r="1312" spans="1:22" ht="13.5" x14ac:dyDescent="0.25">
      <c r="A1312" s="3">
        <f>RSI!A1312</f>
        <v>43920</v>
      </c>
      <c r="B1312" s="2">
        <f>RSI!B1312</f>
        <v>6.28</v>
      </c>
      <c r="C1312" s="2">
        <f>RSI!I1312</f>
        <v>47.479321450759642</v>
      </c>
      <c r="D1312" s="2">
        <f>MACD!E1312</f>
        <v>9.0116633242027788E-2</v>
      </c>
      <c r="E1312" s="2">
        <f>MACD!F1312</f>
        <v>5.2200841792382817E-2</v>
      </c>
      <c r="F1312" s="2">
        <f>'Moving Avg'!D1312</f>
        <v>6.2840000000000007</v>
      </c>
      <c r="G1312" s="2">
        <f>'Moving Avg'!F1312</f>
        <v>6.3319999999999999</v>
      </c>
      <c r="H1312" s="2">
        <f>'Moving Avg'!G1312</f>
        <v>6.4498000000000033</v>
      </c>
      <c r="I1312" s="2">
        <f>'Moving Avg'!H1312</f>
        <v>6.5489000000000086</v>
      </c>
      <c r="J1312" s="6" t="str">
        <f>OBV!F1312</f>
        <v>BEARISH</v>
      </c>
      <c r="K1312" s="6" t="str">
        <f>OBV!G1312</f>
        <v>NEUTRAL</v>
      </c>
      <c r="L1312" s="6" t="str">
        <f>OBV!H1312</f>
        <v>BEARISH DIVERGENCE</v>
      </c>
      <c r="M1312" s="8">
        <f t="shared" si="200"/>
        <v>25</v>
      </c>
      <c r="N1312" s="8">
        <f t="shared" si="201"/>
        <v>0</v>
      </c>
      <c r="O1312" s="8">
        <f t="shared" si="202"/>
        <v>0</v>
      </c>
      <c r="P1312" s="8">
        <f t="shared" si="203"/>
        <v>16.5</v>
      </c>
      <c r="Q1312" s="9">
        <f t="shared" si="204"/>
        <v>11.225</v>
      </c>
      <c r="R1312" s="9">
        <f t="shared" si="205"/>
        <v>9.125</v>
      </c>
      <c r="S1312" s="9">
        <f t="shared" si="206"/>
        <v>11.175000000000001</v>
      </c>
      <c r="T1312" s="9">
        <f t="shared" si="207"/>
        <v>10.375</v>
      </c>
      <c r="U1312" s="8">
        <f t="shared" si="208"/>
        <v>10.508333333333335</v>
      </c>
      <c r="V1312" s="8">
        <f t="shared" si="209"/>
        <v>10.475000000000001</v>
      </c>
    </row>
    <row r="1313" spans="1:22" ht="13.5" x14ac:dyDescent="0.25">
      <c r="A1313" s="3">
        <f>RSI!A1313</f>
        <v>43921</v>
      </c>
      <c r="B1313" s="2">
        <f>RSI!B1313</f>
        <v>6.45</v>
      </c>
      <c r="C1313" s="2">
        <f>RSI!I1313</f>
        <v>53.687113514594948</v>
      </c>
      <c r="D1313" s="2">
        <f>MACD!E1313</f>
        <v>6.0443817444941317E-2</v>
      </c>
      <c r="E1313" s="2">
        <f>MACD!F1313</f>
        <v>5.3849436922894518E-2</v>
      </c>
      <c r="F1313" s="2">
        <f>'Moving Avg'!D1313</f>
        <v>6.3160000000000007</v>
      </c>
      <c r="G1313" s="2">
        <f>'Moving Avg'!F1313</f>
        <v>6.3345000000000002</v>
      </c>
      <c r="H1313" s="2">
        <f>'Moving Avg'!G1313</f>
        <v>6.4418000000000033</v>
      </c>
      <c r="I1313" s="2">
        <f>'Moving Avg'!H1313</f>
        <v>6.5475000000000092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0"/>
        <v>25</v>
      </c>
      <c r="N1313" s="8">
        <f t="shared" si="201"/>
        <v>0</v>
      </c>
      <c r="O1313" s="8">
        <f t="shared" si="202"/>
        <v>0</v>
      </c>
      <c r="P1313" s="8">
        <f t="shared" si="203"/>
        <v>83.5</v>
      </c>
      <c r="Q1313" s="9">
        <f t="shared" si="204"/>
        <v>21.274999999999999</v>
      </c>
      <c r="R1313" s="9">
        <f t="shared" si="205"/>
        <v>25.875</v>
      </c>
      <c r="S1313" s="9">
        <f t="shared" si="206"/>
        <v>41.325000000000003</v>
      </c>
      <c r="T1313" s="9">
        <f t="shared" si="207"/>
        <v>27.125</v>
      </c>
      <c r="U1313" s="8">
        <f t="shared" si="208"/>
        <v>29.491666666666664</v>
      </c>
      <c r="V1313" s="8">
        <f t="shared" si="209"/>
        <v>28.9</v>
      </c>
    </row>
    <row r="1314" spans="1:22" ht="13.5" x14ac:dyDescent="0.25">
      <c r="A1314" s="3">
        <f>RSI!A1314</f>
        <v>43922</v>
      </c>
      <c r="B1314" s="2">
        <f>RSI!B1314</f>
        <v>6.64</v>
      </c>
      <c r="C1314" s="2">
        <f>RSI!I1314</f>
        <v>59.455195289931737</v>
      </c>
      <c r="D1314" s="2">
        <f>MACD!E1314</f>
        <v>2.060963051053033E-2</v>
      </c>
      <c r="E1314" s="2">
        <f>MACD!F1314</f>
        <v>4.7201475640421681E-2</v>
      </c>
      <c r="F1314" s="2">
        <f>'Moving Avg'!D1314</f>
        <v>6.35</v>
      </c>
      <c r="G1314" s="2">
        <f>'Moving Avg'!F1314</f>
        <v>6.3465000000000007</v>
      </c>
      <c r="H1314" s="2">
        <f>'Moving Avg'!G1314</f>
        <v>6.4376000000000024</v>
      </c>
      <c r="I1314" s="2">
        <f>'Moving Avg'!H1314</f>
        <v>6.5470500000000085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83.5</v>
      </c>
      <c r="Q1314" s="9">
        <f t="shared" si="204"/>
        <v>56.274999999999999</v>
      </c>
      <c r="R1314" s="9">
        <f t="shared" si="205"/>
        <v>45.875</v>
      </c>
      <c r="S1314" s="9">
        <f t="shared" si="206"/>
        <v>56.325000000000003</v>
      </c>
      <c r="T1314" s="9">
        <f t="shared" si="207"/>
        <v>52.125</v>
      </c>
      <c r="U1314" s="8">
        <f t="shared" si="208"/>
        <v>52.82500000000001</v>
      </c>
      <c r="V1314" s="8">
        <f t="shared" si="209"/>
        <v>52.650000000000006</v>
      </c>
    </row>
    <row r="1315" spans="1:22" ht="13.5" x14ac:dyDescent="0.25">
      <c r="A1315" s="3">
        <f>RSI!A1315</f>
        <v>43923</v>
      </c>
      <c r="B1315" s="2">
        <f>RSI!B1315</f>
        <v>6.45</v>
      </c>
      <c r="C1315" s="2">
        <f>RSI!I1315</f>
        <v>52.423782483572786</v>
      </c>
      <c r="D1315" s="2">
        <f>MACD!E1315</f>
        <v>-2.8441195498031036E-2</v>
      </c>
      <c r="E1315" s="2">
        <f>MACD!F1315</f>
        <v>3.2072941412731135E-2</v>
      </c>
      <c r="F1315" s="2">
        <f>'Moving Avg'!D1315</f>
        <v>6.3839999999999995</v>
      </c>
      <c r="G1315" s="2">
        <f>'Moving Avg'!F1315</f>
        <v>6.3395000000000001</v>
      </c>
      <c r="H1315" s="2">
        <f>'Moving Avg'!G1315</f>
        <v>6.4296000000000015</v>
      </c>
      <c r="I1315" s="2">
        <f>'Moving Avg'!H1315</f>
        <v>6.5456500000000082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83.5</v>
      </c>
      <c r="Q1315" s="9">
        <f t="shared" si="204"/>
        <v>56.274999999999999</v>
      </c>
      <c r="R1315" s="9">
        <f t="shared" si="205"/>
        <v>45.875</v>
      </c>
      <c r="S1315" s="9">
        <f t="shared" si="206"/>
        <v>56.325000000000003</v>
      </c>
      <c r="T1315" s="9">
        <f t="shared" si="207"/>
        <v>52.125</v>
      </c>
      <c r="U1315" s="8">
        <f t="shared" si="208"/>
        <v>52.82500000000001</v>
      </c>
      <c r="V1315" s="8">
        <f t="shared" si="209"/>
        <v>52.650000000000006</v>
      </c>
    </row>
    <row r="1316" spans="1:22" ht="13.5" x14ac:dyDescent="0.25">
      <c r="A1316" s="3">
        <f>RSI!A1316</f>
        <v>43924</v>
      </c>
      <c r="B1316" s="2">
        <f>RSI!B1316</f>
        <v>6.45</v>
      </c>
      <c r="C1316" s="2">
        <f>RSI!I1316</f>
        <v>52.423782483572786</v>
      </c>
      <c r="D1316" s="2">
        <f>MACD!E1316</f>
        <v>-7.0421857521855813E-2</v>
      </c>
      <c r="E1316" s="2">
        <f>MACD!F1316</f>
        <v>1.1573981625813747E-2</v>
      </c>
      <c r="F1316" s="2">
        <f>'Moving Avg'!D1316</f>
        <v>6.4540000000000006</v>
      </c>
      <c r="G1316" s="2">
        <f>'Moving Avg'!F1316</f>
        <v>6.3370000000000006</v>
      </c>
      <c r="H1316" s="2">
        <f>'Moving Avg'!G1316</f>
        <v>6.4216000000000006</v>
      </c>
      <c r="I1316" s="2">
        <f>'Moving Avg'!H1316</f>
        <v>6.5442500000000079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83.5</v>
      </c>
      <c r="Q1316" s="9">
        <f t="shared" si="204"/>
        <v>56.274999999999999</v>
      </c>
      <c r="R1316" s="9">
        <f t="shared" si="205"/>
        <v>45.875</v>
      </c>
      <c r="S1316" s="9">
        <f t="shared" si="206"/>
        <v>56.325000000000003</v>
      </c>
      <c r="T1316" s="9">
        <f t="shared" si="207"/>
        <v>52.125</v>
      </c>
      <c r="U1316" s="8">
        <f t="shared" si="208"/>
        <v>52.82500000000001</v>
      </c>
      <c r="V1316" s="8">
        <f t="shared" si="209"/>
        <v>52.650000000000006</v>
      </c>
    </row>
    <row r="1317" spans="1:22" ht="13.5" x14ac:dyDescent="0.25">
      <c r="A1317" s="3">
        <f>RSI!A1317</f>
        <v>43927</v>
      </c>
      <c r="B1317" s="2">
        <f>RSI!B1317</f>
        <v>6.26</v>
      </c>
      <c r="C1317" s="2">
        <f>RSI!I1317</f>
        <v>46.100689436041144</v>
      </c>
      <c r="D1317" s="2">
        <f>MACD!E1317</f>
        <v>-9.2310731101526322E-2</v>
      </c>
      <c r="E1317" s="2">
        <f>MACD!F1317</f>
        <v>-9.2029609196542673E-3</v>
      </c>
      <c r="F1317" s="2">
        <f>'Moving Avg'!D1317</f>
        <v>6.45</v>
      </c>
      <c r="G1317" s="2">
        <f>'Moving Avg'!F1317</f>
        <v>6.3295000000000012</v>
      </c>
      <c r="H1317" s="2">
        <f>'Moving Avg'!G1317</f>
        <v>6.4102000000000006</v>
      </c>
      <c r="I1317" s="2">
        <f>'Moving Avg'!H1317</f>
        <v>6.5420500000000086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66.5</v>
      </c>
      <c r="Q1317" s="9">
        <f t="shared" si="204"/>
        <v>53.725000000000001</v>
      </c>
      <c r="R1317" s="9">
        <f t="shared" si="205"/>
        <v>41.625</v>
      </c>
      <c r="S1317" s="9">
        <f t="shared" si="206"/>
        <v>48.674999999999997</v>
      </c>
      <c r="T1317" s="9">
        <f t="shared" si="207"/>
        <v>47.875</v>
      </c>
      <c r="U1317" s="8">
        <f t="shared" si="208"/>
        <v>48.008333333333326</v>
      </c>
      <c r="V1317" s="8">
        <f t="shared" si="209"/>
        <v>47.974999999999994</v>
      </c>
    </row>
    <row r="1318" spans="1:22" ht="13.5" x14ac:dyDescent="0.25">
      <c r="A1318" s="3">
        <f>RSI!A1318</f>
        <v>43928</v>
      </c>
      <c r="B1318" s="2">
        <f>RSI!B1318</f>
        <v>6.44</v>
      </c>
      <c r="C1318" s="2">
        <f>RSI!I1318</f>
        <v>52.006593450310412</v>
      </c>
      <c r="D1318" s="2">
        <f>MACD!E1318</f>
        <v>-9.5758586685581903E-2</v>
      </c>
      <c r="E1318" s="2">
        <f>MACD!F1318</f>
        <v>-2.6514086072839796E-2</v>
      </c>
      <c r="F1318" s="2">
        <f>'Moving Avg'!D1318</f>
        <v>6.4479999999999986</v>
      </c>
      <c r="G1318" s="2">
        <f>'Moving Avg'!F1318</f>
        <v>6.3310000000000004</v>
      </c>
      <c r="H1318" s="2">
        <f>'Moving Avg'!G1318</f>
        <v>6.4064000000000014</v>
      </c>
      <c r="I1318" s="2">
        <f>'Moving Avg'!H1318</f>
        <v>6.5407500000000072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66.5</v>
      </c>
      <c r="Q1318" s="9">
        <f t="shared" si="204"/>
        <v>53.725000000000001</v>
      </c>
      <c r="R1318" s="9">
        <f t="shared" si="205"/>
        <v>41.625</v>
      </c>
      <c r="S1318" s="9">
        <f t="shared" si="206"/>
        <v>48.674999999999997</v>
      </c>
      <c r="T1318" s="9">
        <f t="shared" si="207"/>
        <v>47.875</v>
      </c>
      <c r="U1318" s="8">
        <f t="shared" si="208"/>
        <v>48.008333333333326</v>
      </c>
      <c r="V1318" s="8">
        <f t="shared" si="209"/>
        <v>47.974999999999994</v>
      </c>
    </row>
    <row r="1319" spans="1:22" ht="13.5" x14ac:dyDescent="0.25">
      <c r="A1319" s="3">
        <f>RSI!A1319</f>
        <v>43929</v>
      </c>
      <c r="B1319" s="2">
        <f>RSI!B1319</f>
        <v>6.44</v>
      </c>
      <c r="C1319" s="2">
        <f>RSI!I1319</f>
        <v>52.006593450310412</v>
      </c>
      <c r="D1319" s="2">
        <f>MACD!E1319</f>
        <v>-7.1385726112569436E-2</v>
      </c>
      <c r="E1319" s="2">
        <f>MACD!F1319</f>
        <v>-3.5488414080785721E-2</v>
      </c>
      <c r="F1319" s="2">
        <f>'Moving Avg'!D1319</f>
        <v>6.4079999999999995</v>
      </c>
      <c r="G1319" s="2">
        <f>'Moving Avg'!F1319</f>
        <v>6.3420000000000005</v>
      </c>
      <c r="H1319" s="2">
        <f>'Moving Avg'!G1319</f>
        <v>6.4051999999999998</v>
      </c>
      <c r="I1319" s="2">
        <f>'Moving Avg'!H1319</f>
        <v>6.5414500000000082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66.5</v>
      </c>
      <c r="Q1319" s="9">
        <f t="shared" si="204"/>
        <v>53.725000000000001</v>
      </c>
      <c r="R1319" s="9">
        <f t="shared" si="205"/>
        <v>41.625</v>
      </c>
      <c r="S1319" s="9">
        <f t="shared" si="206"/>
        <v>48.674999999999997</v>
      </c>
      <c r="T1319" s="9">
        <f t="shared" si="207"/>
        <v>47.875</v>
      </c>
      <c r="U1319" s="8">
        <f t="shared" si="208"/>
        <v>48.008333333333326</v>
      </c>
      <c r="V1319" s="8">
        <f t="shared" si="209"/>
        <v>47.974999999999994</v>
      </c>
    </row>
    <row r="1320" spans="1:22" ht="13.5" x14ac:dyDescent="0.25">
      <c r="A1320" s="3">
        <f>RSI!A1320</f>
        <v>43934</v>
      </c>
      <c r="B1320" s="2">
        <f>RSI!B1320</f>
        <v>6.44</v>
      </c>
      <c r="C1320" s="2">
        <f>RSI!I1320</f>
        <v>52.006593450310412</v>
      </c>
      <c r="D1320" s="2">
        <f>MACD!E1320</f>
        <v>-8.0365556420179729E-2</v>
      </c>
      <c r="E1320" s="2">
        <f>MACD!F1320</f>
        <v>-4.446384254866452E-2</v>
      </c>
      <c r="F1320" s="2">
        <f>'Moving Avg'!D1320</f>
        <v>6.4060000000000006</v>
      </c>
      <c r="G1320" s="2">
        <f>'Moving Avg'!F1320</f>
        <v>6.3440000000000003</v>
      </c>
      <c r="H1320" s="2">
        <f>'Moving Avg'!G1320</f>
        <v>6.4039999999999999</v>
      </c>
      <c r="I1320" s="2">
        <f>'Moving Avg'!H1320</f>
        <v>6.5421500000000083</v>
      </c>
      <c r="J1320" s="6" t="str">
        <f>OBV!F1320</f>
        <v>BULLISH</v>
      </c>
      <c r="K1320" s="6" t="str">
        <f>OBV!G1320</f>
        <v>NEUTRAL</v>
      </c>
      <c r="L1320" s="6" t="str">
        <f>OBV!H1320</f>
        <v>BULLISH DIVERGENCE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66.5</v>
      </c>
      <c r="Q1320" s="9">
        <f t="shared" si="204"/>
        <v>53.725000000000001</v>
      </c>
      <c r="R1320" s="9">
        <f t="shared" si="205"/>
        <v>41.625</v>
      </c>
      <c r="S1320" s="9">
        <f t="shared" si="206"/>
        <v>48.674999999999997</v>
      </c>
      <c r="T1320" s="9">
        <f t="shared" si="207"/>
        <v>47.875</v>
      </c>
      <c r="U1320" s="8">
        <f t="shared" si="208"/>
        <v>48.008333333333326</v>
      </c>
      <c r="V1320" s="8">
        <f t="shared" si="209"/>
        <v>47.974999999999994</v>
      </c>
    </row>
    <row r="1321" spans="1:22" ht="13.5" x14ac:dyDescent="0.25">
      <c r="A1321" s="3">
        <f>RSI!A1321</f>
        <v>43935</v>
      </c>
      <c r="B1321" s="2">
        <f>RSI!B1321</f>
        <v>6.44</v>
      </c>
      <c r="C1321" s="2">
        <f>RSI!I1321</f>
        <v>52.006593450310412</v>
      </c>
      <c r="D1321" s="2">
        <f>MACD!E1321</f>
        <v>-0.11600085872477273</v>
      </c>
      <c r="E1321" s="2">
        <f>MACD!F1321</f>
        <v>-5.8771245783886164E-2</v>
      </c>
      <c r="F1321" s="2">
        <f>'Moving Avg'!D1321</f>
        <v>6.4040000000000008</v>
      </c>
      <c r="G1321" s="2">
        <f>'Moving Avg'!F1321</f>
        <v>6.3414999999999999</v>
      </c>
      <c r="H1321" s="2">
        <f>'Moving Avg'!G1321</f>
        <v>6.4028</v>
      </c>
      <c r="I1321" s="2">
        <f>'Moving Avg'!H1321</f>
        <v>6.5410000000000084</v>
      </c>
      <c r="J1321" s="6" t="str">
        <f>OBV!F1321</f>
        <v>BULLISH</v>
      </c>
      <c r="K1321" s="6" t="str">
        <f>OBV!G1321</f>
        <v>NEUTRAL</v>
      </c>
      <c r="L1321" s="6" t="str">
        <f>OBV!H1321</f>
        <v>BULLISH DIVERGENCE</v>
      </c>
      <c r="M1321" s="8">
        <f t="shared" si="200"/>
        <v>25</v>
      </c>
      <c r="N1321" s="8">
        <f t="shared" si="201"/>
        <v>100</v>
      </c>
      <c r="O1321" s="8">
        <f t="shared" si="202"/>
        <v>0</v>
      </c>
      <c r="P1321" s="8">
        <f t="shared" si="203"/>
        <v>66.5</v>
      </c>
      <c r="Q1321" s="9">
        <f t="shared" si="204"/>
        <v>53.725000000000001</v>
      </c>
      <c r="R1321" s="9">
        <f t="shared" si="205"/>
        <v>41.625</v>
      </c>
      <c r="S1321" s="9">
        <f t="shared" si="206"/>
        <v>48.674999999999997</v>
      </c>
      <c r="T1321" s="9">
        <f t="shared" si="207"/>
        <v>47.875</v>
      </c>
      <c r="U1321" s="8">
        <f t="shared" si="208"/>
        <v>48.008333333333326</v>
      </c>
      <c r="V1321" s="8">
        <f t="shared" si="209"/>
        <v>47.974999999999994</v>
      </c>
    </row>
    <row r="1322" spans="1:22" ht="13.5" x14ac:dyDescent="0.25">
      <c r="A1322" s="3">
        <f>RSI!A1322</f>
        <v>43936</v>
      </c>
      <c r="B1322" s="2">
        <f>RSI!B1322</f>
        <v>6.25</v>
      </c>
      <c r="C1322" s="2">
        <f>RSI!I1322</f>
        <v>45.005183040724845</v>
      </c>
      <c r="D1322" s="2">
        <f>MACD!E1322</f>
        <v>-0.10470657011754803</v>
      </c>
      <c r="E1322" s="2">
        <f>MACD!F1322</f>
        <v>-6.7958310650618539E-2</v>
      </c>
      <c r="F1322" s="2">
        <f>'Moving Avg'!D1322</f>
        <v>6.402000000000001</v>
      </c>
      <c r="G1322" s="2">
        <f>'Moving Avg'!F1322</f>
        <v>6.3295000000000003</v>
      </c>
      <c r="H1322" s="2">
        <f>'Moving Avg'!G1322</f>
        <v>6.397800000000001</v>
      </c>
      <c r="I1322" s="2">
        <f>'Moving Avg'!H1322</f>
        <v>6.5389000000000079</v>
      </c>
      <c r="J1322" s="6" t="str">
        <f>OBV!F1322</f>
        <v>BULLISH</v>
      </c>
      <c r="K1322" s="6" t="str">
        <f>OBV!G1322</f>
        <v>NEUTRAL</v>
      </c>
      <c r="L1322" s="6" t="str">
        <f>OBV!H1322</f>
        <v>BULLISH DIVERGENCE</v>
      </c>
      <c r="M1322" s="8">
        <f t="shared" si="200"/>
        <v>25</v>
      </c>
      <c r="N1322" s="8">
        <f t="shared" si="201"/>
        <v>100</v>
      </c>
      <c r="O1322" s="8">
        <f t="shared" si="202"/>
        <v>0</v>
      </c>
      <c r="P1322" s="8">
        <f t="shared" si="203"/>
        <v>66.5</v>
      </c>
      <c r="Q1322" s="9">
        <f t="shared" si="204"/>
        <v>53.725000000000001</v>
      </c>
      <c r="R1322" s="9">
        <f t="shared" si="205"/>
        <v>41.625</v>
      </c>
      <c r="S1322" s="9">
        <f t="shared" si="206"/>
        <v>48.674999999999997</v>
      </c>
      <c r="T1322" s="9">
        <f t="shared" si="207"/>
        <v>47.875</v>
      </c>
      <c r="U1322" s="8">
        <f t="shared" si="208"/>
        <v>48.008333333333326</v>
      </c>
      <c r="V1322" s="8">
        <f t="shared" si="209"/>
        <v>47.974999999999994</v>
      </c>
    </row>
    <row r="1323" spans="1:22" ht="13.5" x14ac:dyDescent="0.25">
      <c r="A1323" s="3">
        <f>RSI!A1323</f>
        <v>43937</v>
      </c>
      <c r="B1323" s="2">
        <f>RSI!B1323</f>
        <v>6.25</v>
      </c>
      <c r="C1323" s="2">
        <f>RSI!I1323</f>
        <v>45.005183040724845</v>
      </c>
      <c r="D1323" s="2">
        <f>MACD!E1323</f>
        <v>-6.8168804740177613E-2</v>
      </c>
      <c r="E1323" s="2">
        <f>MACD!F1323</f>
        <v>-6.8000409468530351E-2</v>
      </c>
      <c r="F1323" s="2">
        <f>'Moving Avg'!D1323</f>
        <v>6.3639999999999999</v>
      </c>
      <c r="G1323" s="2">
        <f>'Moving Avg'!F1323</f>
        <v>6.3275000000000006</v>
      </c>
      <c r="H1323" s="2">
        <f>'Moving Avg'!G1323</f>
        <v>6.3928000000000011</v>
      </c>
      <c r="I1323" s="2">
        <f>'Moving Avg'!H1323</f>
        <v>6.5368000000000075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  <c r="M1323" s="8">
        <f t="shared" si="200"/>
        <v>25</v>
      </c>
      <c r="N1323" s="8">
        <f t="shared" si="201"/>
        <v>45</v>
      </c>
      <c r="O1323" s="8">
        <f t="shared" si="202"/>
        <v>0</v>
      </c>
      <c r="P1323" s="8">
        <f t="shared" si="203"/>
        <v>16.5</v>
      </c>
      <c r="Q1323" s="9">
        <f t="shared" si="204"/>
        <v>26.975000000000001</v>
      </c>
      <c r="R1323" s="9">
        <f t="shared" si="205"/>
        <v>18.125</v>
      </c>
      <c r="S1323" s="9">
        <f t="shared" si="206"/>
        <v>17.925000000000001</v>
      </c>
      <c r="T1323" s="9">
        <f t="shared" si="207"/>
        <v>21.625</v>
      </c>
      <c r="U1323" s="8">
        <f t="shared" si="208"/>
        <v>21.008333333333336</v>
      </c>
      <c r="V1323" s="8">
        <f t="shared" si="209"/>
        <v>21.162500000000001</v>
      </c>
    </row>
    <row r="1324" spans="1:22" ht="13.5" x14ac:dyDescent="0.25">
      <c r="A1324" s="3">
        <f>RSI!A1324</f>
        <v>43938</v>
      </c>
      <c r="B1324" s="2">
        <f>RSI!B1324</f>
        <v>6.25</v>
      </c>
      <c r="C1324" s="2">
        <f>RSI!I1324</f>
        <v>45.005183040724837</v>
      </c>
      <c r="D1324" s="2">
        <f>MACD!E1324</f>
        <v>-7.2555263990450314E-3</v>
      </c>
      <c r="E1324" s="2">
        <f>MACD!F1324</f>
        <v>-5.5851432854633287E-2</v>
      </c>
      <c r="F1324" s="2">
        <f>'Moving Avg'!D1324</f>
        <v>6.3260000000000005</v>
      </c>
      <c r="G1324" s="2">
        <f>'Moving Avg'!F1324</f>
        <v>6.3254999999999999</v>
      </c>
      <c r="H1324" s="2">
        <f>'Moving Avg'!G1324</f>
        <v>6.3878000000000013</v>
      </c>
      <c r="I1324" s="2">
        <f>'Moving Avg'!H1324</f>
        <v>6.5341500000000075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16.5</v>
      </c>
      <c r="Q1324" s="9">
        <f t="shared" si="204"/>
        <v>11.225</v>
      </c>
      <c r="R1324" s="9">
        <f t="shared" si="205"/>
        <v>9.125</v>
      </c>
      <c r="S1324" s="9">
        <f t="shared" si="206"/>
        <v>11.175000000000001</v>
      </c>
      <c r="T1324" s="9">
        <f t="shared" si="207"/>
        <v>10.375</v>
      </c>
      <c r="U1324" s="8">
        <f t="shared" si="208"/>
        <v>10.508333333333335</v>
      </c>
      <c r="V1324" s="8">
        <f t="shared" si="209"/>
        <v>10.475000000000001</v>
      </c>
    </row>
    <row r="1325" spans="1:22" ht="13.5" x14ac:dyDescent="0.25">
      <c r="A1325" s="3">
        <f>RSI!A1325</f>
        <v>43941</v>
      </c>
      <c r="B1325" s="2">
        <f>RSI!B1325</f>
        <v>6.25</v>
      </c>
      <c r="C1325" s="2">
        <f>RSI!I1325</f>
        <v>45.005183040724845</v>
      </c>
      <c r="D1325" s="2">
        <f>MACD!E1325</f>
        <v>1.5764911348555621E-2</v>
      </c>
      <c r="E1325" s="2">
        <f>MACD!F1325</f>
        <v>-4.1528164013995505E-2</v>
      </c>
      <c r="F1325" s="2">
        <f>'Moving Avg'!D1325</f>
        <v>6.2880000000000003</v>
      </c>
      <c r="G1325" s="2">
        <f>'Moving Avg'!F1325</f>
        <v>6.3325000000000005</v>
      </c>
      <c r="H1325" s="2">
        <f>'Moving Avg'!G1325</f>
        <v>6.3828000000000005</v>
      </c>
      <c r="I1325" s="2">
        <f>'Moving Avg'!H1325</f>
        <v>6.5315000000000074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16.5</v>
      </c>
      <c r="Q1325" s="9">
        <f t="shared" si="204"/>
        <v>11.225</v>
      </c>
      <c r="R1325" s="9">
        <f t="shared" si="205"/>
        <v>9.125</v>
      </c>
      <c r="S1325" s="9">
        <f t="shared" si="206"/>
        <v>11.175000000000001</v>
      </c>
      <c r="T1325" s="9">
        <f t="shared" si="207"/>
        <v>10.375</v>
      </c>
      <c r="U1325" s="8">
        <f t="shared" si="208"/>
        <v>10.508333333333335</v>
      </c>
      <c r="V1325" s="8">
        <f t="shared" si="209"/>
        <v>10.475000000000001</v>
      </c>
    </row>
    <row r="1326" spans="1:22" ht="13.5" x14ac:dyDescent="0.25">
      <c r="A1326" s="3">
        <f>RSI!A1326</f>
        <v>43942</v>
      </c>
      <c r="B1326" s="2">
        <f>RSI!B1326</f>
        <v>6.43</v>
      </c>
      <c r="C1326" s="2">
        <f>RSI!I1326</f>
        <v>53.057976695419832</v>
      </c>
      <c r="D1326" s="2">
        <f>MACD!E1326</f>
        <v>2.256707868529606E-2</v>
      </c>
      <c r="E1326" s="2">
        <f>MACD!F1326</f>
        <v>-2.8709115474137195E-2</v>
      </c>
      <c r="F1326" s="2">
        <f>'Moving Avg'!D1326</f>
        <v>6.2859999999999996</v>
      </c>
      <c r="G1326" s="2">
        <f>'Moving Avg'!F1326</f>
        <v>6.3484999999999996</v>
      </c>
      <c r="H1326" s="2">
        <f>'Moving Avg'!G1326</f>
        <v>6.3814000000000011</v>
      </c>
      <c r="I1326" s="2">
        <f>'Moving Avg'!H1326</f>
        <v>6.529750000000007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25</v>
      </c>
      <c r="N1326" s="8">
        <f t="shared" si="201"/>
        <v>0</v>
      </c>
      <c r="O1326" s="8">
        <f t="shared" si="202"/>
        <v>0</v>
      </c>
      <c r="P1326" s="8">
        <f t="shared" si="203"/>
        <v>16.5</v>
      </c>
      <c r="Q1326" s="9">
        <f t="shared" si="204"/>
        <v>11.225</v>
      </c>
      <c r="R1326" s="9">
        <f t="shared" si="205"/>
        <v>9.125</v>
      </c>
      <c r="S1326" s="9">
        <f t="shared" si="206"/>
        <v>11.175000000000001</v>
      </c>
      <c r="T1326" s="9">
        <f t="shared" si="207"/>
        <v>10.375</v>
      </c>
      <c r="U1326" s="8">
        <f t="shared" si="208"/>
        <v>10.508333333333335</v>
      </c>
      <c r="V1326" s="8">
        <f t="shared" si="209"/>
        <v>10.475000000000001</v>
      </c>
    </row>
    <row r="1327" spans="1:22" ht="13.5" x14ac:dyDescent="0.25">
      <c r="A1327" s="3">
        <f>RSI!A1327</f>
        <v>43943</v>
      </c>
      <c r="B1327" s="2">
        <f>RSI!B1327</f>
        <v>6.43</v>
      </c>
      <c r="C1327" s="2">
        <f>RSI!I1327</f>
        <v>53.057976695419825</v>
      </c>
      <c r="D1327" s="2">
        <f>MACD!E1327</f>
        <v>-1.3636116199391424E-3</v>
      </c>
      <c r="E1327" s="2">
        <f>MACD!F1327</f>
        <v>-2.3240014703297587E-2</v>
      </c>
      <c r="F1327" s="2">
        <f>'Moving Avg'!D1327</f>
        <v>6.3220000000000001</v>
      </c>
      <c r="G1327" s="2">
        <f>'Moving Avg'!F1327</f>
        <v>6.3645000000000014</v>
      </c>
      <c r="H1327" s="2">
        <f>'Moving Avg'!G1327</f>
        <v>6.3800000000000008</v>
      </c>
      <c r="I1327" s="2">
        <f>'Moving Avg'!H1327</f>
        <v>6.5280000000000076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0"/>
        <v>25</v>
      </c>
      <c r="N1327" s="8">
        <f t="shared" si="201"/>
        <v>0</v>
      </c>
      <c r="O1327" s="8">
        <f t="shared" si="202"/>
        <v>0</v>
      </c>
      <c r="P1327" s="8">
        <f t="shared" si="203"/>
        <v>83.5</v>
      </c>
      <c r="Q1327" s="9">
        <f t="shared" si="204"/>
        <v>21.274999999999999</v>
      </c>
      <c r="R1327" s="9">
        <f t="shared" si="205"/>
        <v>25.875</v>
      </c>
      <c r="S1327" s="9">
        <f t="shared" si="206"/>
        <v>41.325000000000003</v>
      </c>
      <c r="T1327" s="9">
        <f t="shared" si="207"/>
        <v>27.125</v>
      </c>
      <c r="U1327" s="8">
        <f t="shared" si="208"/>
        <v>29.491666666666664</v>
      </c>
      <c r="V1327" s="8">
        <f t="shared" si="209"/>
        <v>28.9</v>
      </c>
    </row>
    <row r="1328" spans="1:22" ht="13.5" x14ac:dyDescent="0.25">
      <c r="A1328" s="3">
        <f>RSI!A1328</f>
        <v>43944</v>
      </c>
      <c r="B1328" s="2">
        <f>RSI!B1328</f>
        <v>6.43</v>
      </c>
      <c r="C1328" s="2">
        <f>RSI!I1328</f>
        <v>53.057976695419825</v>
      </c>
      <c r="D1328" s="2">
        <f>MACD!E1328</f>
        <v>5.6577975325966534E-3</v>
      </c>
      <c r="E1328" s="2">
        <f>MACD!F1328</f>
        <v>-1.7460452256118739E-2</v>
      </c>
      <c r="F1328" s="2">
        <f>'Moving Avg'!D1328</f>
        <v>6.3579999999999997</v>
      </c>
      <c r="G1328" s="2">
        <f>'Moving Avg'!F1328</f>
        <v>6.3715000000000002</v>
      </c>
      <c r="H1328" s="2">
        <f>'Moving Avg'!G1328</f>
        <v>6.3786000000000014</v>
      </c>
      <c r="I1328" s="2">
        <f>'Moving Avg'!H1328</f>
        <v>6.5262500000000081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0"/>
        <v>25</v>
      </c>
      <c r="N1328" s="8">
        <f t="shared" si="201"/>
        <v>0</v>
      </c>
      <c r="O1328" s="8">
        <f t="shared" si="202"/>
        <v>0</v>
      </c>
      <c r="P1328" s="8">
        <f t="shared" si="203"/>
        <v>83.5</v>
      </c>
      <c r="Q1328" s="9">
        <f t="shared" si="204"/>
        <v>21.274999999999999</v>
      </c>
      <c r="R1328" s="9">
        <f t="shared" si="205"/>
        <v>25.875</v>
      </c>
      <c r="S1328" s="9">
        <f t="shared" si="206"/>
        <v>41.325000000000003</v>
      </c>
      <c r="T1328" s="9">
        <f t="shared" si="207"/>
        <v>27.125</v>
      </c>
      <c r="U1328" s="8">
        <f t="shared" si="208"/>
        <v>29.491666666666664</v>
      </c>
      <c r="V1328" s="8">
        <f t="shared" si="209"/>
        <v>28.9</v>
      </c>
    </row>
    <row r="1329" spans="1:22" ht="13.5" x14ac:dyDescent="0.25">
      <c r="A1329" s="3">
        <f>RSI!A1329</f>
        <v>43945</v>
      </c>
      <c r="B1329" s="2">
        <f>RSI!B1329</f>
        <v>6.43</v>
      </c>
      <c r="C1329" s="2">
        <f>RSI!I1329</f>
        <v>53.057976695419825</v>
      </c>
      <c r="D1329" s="2">
        <f>MACD!E1329</f>
        <v>1.1208385358285611E-2</v>
      </c>
      <c r="E1329" s="2">
        <f>MACD!F1329</f>
        <v>-1.1726684733237869E-2</v>
      </c>
      <c r="F1329" s="2">
        <f>'Moving Avg'!D1329</f>
        <v>6.3940000000000001</v>
      </c>
      <c r="G1329" s="2">
        <f>'Moving Avg'!F1329</f>
        <v>6.3695000000000004</v>
      </c>
      <c r="H1329" s="2">
        <f>'Moving Avg'!G1329</f>
        <v>6.3772000000000002</v>
      </c>
      <c r="I1329" s="2">
        <f>'Moving Avg'!H1329</f>
        <v>6.5249500000000076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  <c r="M1329" s="8">
        <f t="shared" si="200"/>
        <v>25</v>
      </c>
      <c r="N1329" s="8">
        <f t="shared" si="201"/>
        <v>0</v>
      </c>
      <c r="O1329" s="8">
        <f t="shared" si="202"/>
        <v>0</v>
      </c>
      <c r="P1329" s="8">
        <f t="shared" si="203"/>
        <v>83.5</v>
      </c>
      <c r="Q1329" s="9">
        <f t="shared" si="204"/>
        <v>21.274999999999999</v>
      </c>
      <c r="R1329" s="9">
        <f t="shared" si="205"/>
        <v>25.875</v>
      </c>
      <c r="S1329" s="9">
        <f t="shared" si="206"/>
        <v>41.325000000000003</v>
      </c>
      <c r="T1329" s="9">
        <f t="shared" si="207"/>
        <v>27.125</v>
      </c>
      <c r="U1329" s="8">
        <f t="shared" si="208"/>
        <v>29.491666666666664</v>
      </c>
      <c r="V1329" s="8">
        <f t="shared" si="209"/>
        <v>28.9</v>
      </c>
    </row>
    <row r="1330" spans="1:22" ht="13.5" x14ac:dyDescent="0.25">
      <c r="A1330" s="3">
        <f>RSI!A1330</f>
        <v>43948</v>
      </c>
      <c r="B1330" s="2">
        <f>RSI!B1330</f>
        <v>6.43</v>
      </c>
      <c r="C1330" s="2">
        <f>RSI!I1330</f>
        <v>53.057976695419825</v>
      </c>
      <c r="D1330" s="2">
        <f>MACD!E1330</f>
        <v>1.5543365730454894E-2</v>
      </c>
      <c r="E1330" s="2">
        <f>MACD!F1330</f>
        <v>-6.2726746404993174E-3</v>
      </c>
      <c r="F1330" s="2">
        <f>'Moving Avg'!D1330</f>
        <v>6.43</v>
      </c>
      <c r="G1330" s="2">
        <f>'Moving Avg'!F1330</f>
        <v>6.3770000000000007</v>
      </c>
      <c r="H1330" s="2">
        <f>'Moving Avg'!G1330</f>
        <v>6.374200000000001</v>
      </c>
      <c r="I1330" s="2">
        <f>'Moving Avg'!H1330</f>
        <v>6.5236500000000079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  <c r="M1330" s="8">
        <f t="shared" si="200"/>
        <v>25</v>
      </c>
      <c r="N1330" s="8">
        <f t="shared" si="201"/>
        <v>0</v>
      </c>
      <c r="O1330" s="8">
        <f t="shared" si="202"/>
        <v>0</v>
      </c>
      <c r="P1330" s="8">
        <f t="shared" si="203"/>
        <v>83.5</v>
      </c>
      <c r="Q1330" s="9">
        <f t="shared" si="204"/>
        <v>21.274999999999999</v>
      </c>
      <c r="R1330" s="9">
        <f t="shared" si="205"/>
        <v>25.875</v>
      </c>
      <c r="S1330" s="9">
        <f t="shared" si="206"/>
        <v>41.325000000000003</v>
      </c>
      <c r="T1330" s="9">
        <f t="shared" si="207"/>
        <v>27.125</v>
      </c>
      <c r="U1330" s="8">
        <f t="shared" si="208"/>
        <v>29.491666666666664</v>
      </c>
      <c r="V1330" s="8">
        <f t="shared" si="209"/>
        <v>28.9</v>
      </c>
    </row>
    <row r="1331" spans="1:22" ht="13.5" x14ac:dyDescent="0.25">
      <c r="A1331" s="3">
        <f>RSI!A1331</f>
        <v>43949</v>
      </c>
      <c r="B1331" s="2">
        <f>RSI!B1331</f>
        <v>6.43</v>
      </c>
      <c r="C1331" s="2">
        <f>RSI!I1331</f>
        <v>53.057976695419825</v>
      </c>
      <c r="D1331" s="2">
        <f>MACD!E1331</f>
        <v>1.8876545614855189E-2</v>
      </c>
      <c r="E1331" s="2">
        <f>MACD!F1331</f>
        <v>-1.2428305894284161E-3</v>
      </c>
      <c r="F1331" s="2">
        <f>'Moving Avg'!D1331</f>
        <v>6.43</v>
      </c>
      <c r="G1331" s="2">
        <f>'Moving Avg'!F1331</f>
        <v>6.3935000000000013</v>
      </c>
      <c r="H1331" s="2">
        <f>'Moving Avg'!G1331</f>
        <v>6.3748000000000005</v>
      </c>
      <c r="I1331" s="2">
        <f>'Moving Avg'!H1331</f>
        <v>6.5225500000000078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33</v>
      </c>
      <c r="Q1331" s="9">
        <f t="shared" si="204"/>
        <v>13.7</v>
      </c>
      <c r="R1331" s="9">
        <f t="shared" si="205"/>
        <v>13.25</v>
      </c>
      <c r="S1331" s="9">
        <f t="shared" si="206"/>
        <v>18.600000000000001</v>
      </c>
      <c r="T1331" s="9">
        <f t="shared" si="207"/>
        <v>14.5</v>
      </c>
      <c r="U1331" s="8">
        <f t="shared" si="208"/>
        <v>15.183333333333332</v>
      </c>
      <c r="V1331" s="8">
        <f t="shared" si="209"/>
        <v>15.012499999999999</v>
      </c>
    </row>
    <row r="1332" spans="1:22" ht="13.5" x14ac:dyDescent="0.25">
      <c r="A1332" s="3">
        <f>RSI!A1332</f>
        <v>43950</v>
      </c>
      <c r="B1332" s="2">
        <f>RSI!B1332</f>
        <v>6.43</v>
      </c>
      <c r="C1332" s="2">
        <f>RSI!I1332</f>
        <v>53.057976695419825</v>
      </c>
      <c r="D1332" s="2">
        <f>MACD!E1332</f>
        <v>-7.8439151095013315E-3</v>
      </c>
      <c r="E1332" s="2">
        <f>MACD!F1332</f>
        <v>-2.5630474934429993E-3</v>
      </c>
      <c r="F1332" s="2">
        <f>'Moving Avg'!D1332</f>
        <v>6.43</v>
      </c>
      <c r="G1332" s="2">
        <f>'Moving Avg'!F1332</f>
        <v>6.4010000000000016</v>
      </c>
      <c r="H1332" s="2">
        <f>'Moving Avg'!G1332</f>
        <v>6.3754000000000008</v>
      </c>
      <c r="I1332" s="2">
        <f>'Moving Avg'!H1332</f>
        <v>6.5214000000000079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25</v>
      </c>
      <c r="N1332" s="8">
        <f t="shared" si="201"/>
        <v>45</v>
      </c>
      <c r="O1332" s="8">
        <f t="shared" si="202"/>
        <v>0</v>
      </c>
      <c r="P1332" s="8">
        <f t="shared" si="203"/>
        <v>33</v>
      </c>
      <c r="Q1332" s="9">
        <f t="shared" si="204"/>
        <v>29.45</v>
      </c>
      <c r="R1332" s="9">
        <f t="shared" si="205"/>
        <v>22.25</v>
      </c>
      <c r="S1332" s="9">
        <f t="shared" si="206"/>
        <v>25.35</v>
      </c>
      <c r="T1332" s="9">
        <f t="shared" si="207"/>
        <v>25.75</v>
      </c>
      <c r="U1332" s="8">
        <f t="shared" si="208"/>
        <v>25.683333333333337</v>
      </c>
      <c r="V1332" s="8">
        <f t="shared" si="209"/>
        <v>25.700000000000003</v>
      </c>
    </row>
    <row r="1333" spans="1:22" ht="13.5" x14ac:dyDescent="0.25">
      <c r="A1333" s="3">
        <f>RSI!A1333</f>
        <v>43951</v>
      </c>
      <c r="B1333" s="2">
        <f>RSI!B1333</f>
        <v>6.24</v>
      </c>
      <c r="C1333" s="2">
        <f>RSI!I1333</f>
        <v>42.12099848176733</v>
      </c>
      <c r="D1333" s="2">
        <f>MACD!E1333</f>
        <v>-1.6666567641581587E-2</v>
      </c>
      <c r="E1333" s="2">
        <f>MACD!F1333</f>
        <v>-5.3837515230707169E-3</v>
      </c>
      <c r="F1333" s="2">
        <f>'Moving Avg'!D1333</f>
        <v>6.3920000000000003</v>
      </c>
      <c r="G1333" s="2">
        <f>'Moving Avg'!F1333</f>
        <v>6.3905000000000012</v>
      </c>
      <c r="H1333" s="2">
        <f>'Moving Avg'!G1333</f>
        <v>6.3722000000000003</v>
      </c>
      <c r="I1333" s="2">
        <f>'Moving Avg'!H1333</f>
        <v>6.5193000000000065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45</v>
      </c>
      <c r="O1333" s="8">
        <f t="shared" si="202"/>
        <v>0</v>
      </c>
      <c r="P1333" s="8">
        <f t="shared" si="203"/>
        <v>16.5</v>
      </c>
      <c r="Q1333" s="9">
        <f t="shared" si="204"/>
        <v>26.975000000000001</v>
      </c>
      <c r="R1333" s="9">
        <f t="shared" si="205"/>
        <v>18.125</v>
      </c>
      <c r="S1333" s="9">
        <f t="shared" si="206"/>
        <v>17.925000000000001</v>
      </c>
      <c r="T1333" s="9">
        <f t="shared" si="207"/>
        <v>21.625</v>
      </c>
      <c r="U1333" s="8">
        <f t="shared" si="208"/>
        <v>21.008333333333336</v>
      </c>
      <c r="V1333" s="8">
        <f t="shared" si="209"/>
        <v>21.162500000000001</v>
      </c>
    </row>
    <row r="1334" spans="1:22" ht="13.5" x14ac:dyDescent="0.25">
      <c r="A1334" s="3">
        <f>RSI!A1334</f>
        <v>43955</v>
      </c>
      <c r="B1334" s="2">
        <f>RSI!B1334</f>
        <v>6.24</v>
      </c>
      <c r="C1334" s="2">
        <f>RSI!I1334</f>
        <v>42.12099848176733</v>
      </c>
      <c r="D1334" s="2">
        <f>MACD!E1334</f>
        <v>-2.3275009737751873E-2</v>
      </c>
      <c r="E1334" s="2">
        <f>MACD!F1334</f>
        <v>-8.9620031660069474E-3</v>
      </c>
      <c r="F1334" s="2">
        <f>'Moving Avg'!D1334</f>
        <v>6.354000000000001</v>
      </c>
      <c r="G1334" s="2">
        <f>'Moving Avg'!F1334</f>
        <v>6.3705000000000016</v>
      </c>
      <c r="H1334" s="2">
        <f>'Moving Avg'!G1334</f>
        <v>6.3670000000000009</v>
      </c>
      <c r="I1334" s="2">
        <f>'Moving Avg'!H1334</f>
        <v>6.5172000000000061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45</v>
      </c>
      <c r="O1334" s="8">
        <f t="shared" si="202"/>
        <v>0</v>
      </c>
      <c r="P1334" s="8">
        <f t="shared" si="203"/>
        <v>16.5</v>
      </c>
      <c r="Q1334" s="9">
        <f t="shared" si="204"/>
        <v>26.975000000000001</v>
      </c>
      <c r="R1334" s="9">
        <f t="shared" si="205"/>
        <v>18.125</v>
      </c>
      <c r="S1334" s="9">
        <f t="shared" si="206"/>
        <v>17.925000000000001</v>
      </c>
      <c r="T1334" s="9">
        <f t="shared" si="207"/>
        <v>21.625</v>
      </c>
      <c r="U1334" s="8">
        <f t="shared" si="208"/>
        <v>21.008333333333336</v>
      </c>
      <c r="V1334" s="8">
        <f t="shared" si="209"/>
        <v>21.162500000000001</v>
      </c>
    </row>
    <row r="1335" spans="1:22" ht="13.5" x14ac:dyDescent="0.25">
      <c r="A1335" s="3">
        <f>RSI!A1335</f>
        <v>43956</v>
      </c>
      <c r="B1335" s="2">
        <f>RSI!B1335</f>
        <v>6.1</v>
      </c>
      <c r="C1335" s="2">
        <f>RSI!I1335</f>
        <v>35.812511111999498</v>
      </c>
      <c r="D1335" s="2">
        <f>MACD!E1335</f>
        <v>-1.7702991326058459E-2</v>
      </c>
      <c r="E1335" s="2">
        <f>MACD!F1335</f>
        <v>-1.0710200798017249E-2</v>
      </c>
      <c r="F1335" s="2">
        <f>'Moving Avg'!D1335</f>
        <v>6.2880000000000011</v>
      </c>
      <c r="G1335" s="2">
        <f>'Moving Avg'!F1335</f>
        <v>6.3530000000000015</v>
      </c>
      <c r="H1335" s="2">
        <f>'Moving Avg'!G1335</f>
        <v>6.3608000000000002</v>
      </c>
      <c r="I1335" s="2">
        <f>'Moving Avg'!H1335</f>
        <v>6.5145500000000052</v>
      </c>
      <c r="J1335" s="6" t="str">
        <f>OBV!F1335</f>
        <v>BEARISH</v>
      </c>
      <c r="K1335" s="6" t="str">
        <f>OBV!G1335</f>
        <v>WEAK</v>
      </c>
      <c r="L1335" s="6" t="str">
        <f>OBV!H1335</f>
        <v>CONFIRMED BEARISH</v>
      </c>
      <c r="M1335" s="8">
        <f t="shared" si="200"/>
        <v>25</v>
      </c>
      <c r="N1335" s="8">
        <f t="shared" si="201"/>
        <v>45</v>
      </c>
      <c r="O1335" s="8">
        <f t="shared" si="202"/>
        <v>0</v>
      </c>
      <c r="P1335" s="8">
        <f t="shared" si="203"/>
        <v>0</v>
      </c>
      <c r="Q1335" s="9">
        <f t="shared" si="204"/>
        <v>24.5</v>
      </c>
      <c r="R1335" s="9">
        <f t="shared" si="205"/>
        <v>14</v>
      </c>
      <c r="S1335" s="9">
        <f t="shared" si="206"/>
        <v>10.5</v>
      </c>
      <c r="T1335" s="9">
        <f t="shared" si="207"/>
        <v>17.5</v>
      </c>
      <c r="U1335" s="8">
        <f t="shared" si="208"/>
        <v>16.333333333333332</v>
      </c>
      <c r="V1335" s="8">
        <f t="shared" si="209"/>
        <v>16.625</v>
      </c>
    </row>
    <row r="1336" spans="1:22" ht="13.5" x14ac:dyDescent="0.25">
      <c r="A1336" s="3">
        <f>RSI!A1336</f>
        <v>43957</v>
      </c>
      <c r="B1336" s="2">
        <f>RSI!B1336</f>
        <v>6.1</v>
      </c>
      <c r="C1336" s="2">
        <f>RSI!I1336</f>
        <v>35.812511111999498</v>
      </c>
      <c r="D1336" s="2">
        <f>MACD!E1336</f>
        <v>1.6266003057188172E-2</v>
      </c>
      <c r="E1336" s="2">
        <f>MACD!F1336</f>
        <v>-5.3149600269761649E-3</v>
      </c>
      <c r="F1336" s="2">
        <f>'Moving Avg'!D1336</f>
        <v>6.2219999999999995</v>
      </c>
      <c r="G1336" s="2">
        <f>'Moving Avg'!F1336</f>
        <v>6.3355000000000006</v>
      </c>
      <c r="H1336" s="2">
        <f>'Moving Avg'!G1336</f>
        <v>6.3548</v>
      </c>
      <c r="I1336" s="2">
        <f>'Moving Avg'!H1336</f>
        <v>6.5119000000000042</v>
      </c>
      <c r="J1336" s="6" t="str">
        <f>OBV!F1336</f>
        <v>BEARISH</v>
      </c>
      <c r="K1336" s="6" t="str">
        <f>OBV!G1336</f>
        <v>WEAK</v>
      </c>
      <c r="L1336" s="6" t="str">
        <f>OBV!H1336</f>
        <v>CONFIRMED BEARISH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0</v>
      </c>
      <c r="Q1336" s="9">
        <f t="shared" si="204"/>
        <v>8.75</v>
      </c>
      <c r="R1336" s="9">
        <f t="shared" si="205"/>
        <v>5</v>
      </c>
      <c r="S1336" s="9">
        <f t="shared" si="206"/>
        <v>3.75</v>
      </c>
      <c r="T1336" s="9">
        <f t="shared" si="207"/>
        <v>6.25</v>
      </c>
      <c r="U1336" s="8">
        <f t="shared" si="208"/>
        <v>5.833333333333333</v>
      </c>
      <c r="V1336" s="8">
        <f t="shared" si="209"/>
        <v>5.9375</v>
      </c>
    </row>
    <row r="1337" spans="1:22" ht="13.5" x14ac:dyDescent="0.25">
      <c r="A1337" s="3">
        <f>RSI!A1337</f>
        <v>43958</v>
      </c>
      <c r="B1337" s="2">
        <f>RSI!B1337</f>
        <v>6.1</v>
      </c>
      <c r="C1337" s="2">
        <f>RSI!I1337</f>
        <v>35.812511111999498</v>
      </c>
      <c r="D1337" s="2">
        <f>MACD!E1337</f>
        <v>4.6455203749963481E-2</v>
      </c>
      <c r="E1337" s="2">
        <f>MACD!F1337</f>
        <v>5.0390727284117644E-3</v>
      </c>
      <c r="F1337" s="2">
        <f>'Moving Avg'!D1337</f>
        <v>6.1560000000000006</v>
      </c>
      <c r="G1337" s="2">
        <f>'Moving Avg'!F1337</f>
        <v>6.3275000000000006</v>
      </c>
      <c r="H1337" s="2">
        <f>'Moving Avg'!G1337</f>
        <v>6.3488000000000007</v>
      </c>
      <c r="I1337" s="2">
        <f>'Moving Avg'!H1337</f>
        <v>6.5092500000000033</v>
      </c>
      <c r="J1337" s="6" t="str">
        <f>OBV!F1337</f>
        <v>BEARISH</v>
      </c>
      <c r="K1337" s="6" t="str">
        <f>OBV!G1337</f>
        <v>WEAK</v>
      </c>
      <c r="L1337" s="6" t="str">
        <f>OBV!H1337</f>
        <v>CONFIRMED BEARISH</v>
      </c>
      <c r="M1337" s="8">
        <f t="shared" si="200"/>
        <v>25</v>
      </c>
      <c r="N1337" s="8">
        <f t="shared" si="201"/>
        <v>0</v>
      </c>
      <c r="O1337" s="8">
        <f t="shared" si="202"/>
        <v>0</v>
      </c>
      <c r="P1337" s="8">
        <f t="shared" si="203"/>
        <v>0</v>
      </c>
      <c r="Q1337" s="9">
        <f t="shared" si="204"/>
        <v>8.75</v>
      </c>
      <c r="R1337" s="9">
        <f t="shared" si="205"/>
        <v>5</v>
      </c>
      <c r="S1337" s="9">
        <f t="shared" si="206"/>
        <v>3.75</v>
      </c>
      <c r="T1337" s="9">
        <f t="shared" si="207"/>
        <v>6.25</v>
      </c>
      <c r="U1337" s="8">
        <f t="shared" si="208"/>
        <v>5.833333333333333</v>
      </c>
      <c r="V1337" s="8">
        <f t="shared" si="209"/>
        <v>5.9375</v>
      </c>
    </row>
    <row r="1338" spans="1:22" ht="13.5" x14ac:dyDescent="0.25">
      <c r="A1338" s="3">
        <f>RSI!A1338</f>
        <v>43959</v>
      </c>
      <c r="B1338" s="2">
        <f>RSI!B1338</f>
        <v>6.24</v>
      </c>
      <c r="C1338" s="2">
        <f>RSI!I1338</f>
        <v>45.927336557301764</v>
      </c>
      <c r="D1338" s="2">
        <f>MACD!E1338</f>
        <v>6.2968620774218387E-2</v>
      </c>
      <c r="E1338" s="2">
        <f>MACD!F1338</f>
        <v>1.6624982337573091E-2</v>
      </c>
      <c r="F1338" s="2">
        <f>'Moving Avg'!D1338</f>
        <v>6.1560000000000006</v>
      </c>
      <c r="G1338" s="2">
        <f>'Moving Avg'!F1338</f>
        <v>6.317499999999999</v>
      </c>
      <c r="H1338" s="2">
        <f>'Moving Avg'!G1338</f>
        <v>6.3456000000000019</v>
      </c>
      <c r="I1338" s="2">
        <f>'Moving Avg'!H1338</f>
        <v>6.5073000000000025</v>
      </c>
      <c r="J1338" s="6" t="str">
        <f>OBV!F1338</f>
        <v>BEARISH</v>
      </c>
      <c r="K1338" s="6" t="str">
        <f>OBV!G1338</f>
        <v>WEAK</v>
      </c>
      <c r="L1338" s="6" t="str">
        <f>OBV!H1338</f>
        <v>NEUTRAL</v>
      </c>
      <c r="M1338" s="8">
        <f t="shared" si="200"/>
        <v>25</v>
      </c>
      <c r="N1338" s="8">
        <f t="shared" si="201"/>
        <v>0</v>
      </c>
      <c r="O1338" s="8">
        <f t="shared" si="202"/>
        <v>0</v>
      </c>
      <c r="P1338" s="8">
        <f t="shared" si="203"/>
        <v>0</v>
      </c>
      <c r="Q1338" s="9">
        <f t="shared" si="204"/>
        <v>8.75</v>
      </c>
      <c r="R1338" s="9">
        <f t="shared" si="205"/>
        <v>5</v>
      </c>
      <c r="S1338" s="9">
        <f t="shared" si="206"/>
        <v>3.75</v>
      </c>
      <c r="T1338" s="9">
        <f t="shared" si="207"/>
        <v>6.25</v>
      </c>
      <c r="U1338" s="8">
        <f t="shared" si="208"/>
        <v>5.833333333333333</v>
      </c>
      <c r="V1338" s="8">
        <f t="shared" si="209"/>
        <v>5.9375</v>
      </c>
    </row>
    <row r="1339" spans="1:22" ht="13.5" x14ac:dyDescent="0.25">
      <c r="A1339" s="3">
        <f>RSI!A1339</f>
        <v>43962</v>
      </c>
      <c r="B1339" s="2">
        <f>RSI!B1339</f>
        <v>6.24</v>
      </c>
      <c r="C1339" s="2">
        <f>RSI!I1339</f>
        <v>45.927336557301764</v>
      </c>
      <c r="D1339" s="2">
        <f>MACD!E1339</f>
        <v>7.7354134160466437E-2</v>
      </c>
      <c r="E1339" s="2">
        <f>MACD!F1339</f>
        <v>2.877081270215176E-2</v>
      </c>
      <c r="F1339" s="2">
        <f>'Moving Avg'!D1339</f>
        <v>6.1560000000000006</v>
      </c>
      <c r="G1339" s="2">
        <f>'Moving Avg'!F1339</f>
        <v>6.3074999999999992</v>
      </c>
      <c r="H1339" s="2">
        <f>'Moving Avg'!G1339</f>
        <v>6.3424000000000014</v>
      </c>
      <c r="I1339" s="2">
        <f>'Moving Avg'!H1339</f>
        <v>6.5053500000000035</v>
      </c>
      <c r="J1339" s="6" t="str">
        <f>OBV!F1339</f>
        <v>BEARISH</v>
      </c>
      <c r="K1339" s="6" t="str">
        <f>OBV!G1339</f>
        <v>WEAK</v>
      </c>
      <c r="L1339" s="6" t="str">
        <f>OBV!H1339</f>
        <v>NEUTRAL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0</v>
      </c>
      <c r="Q1339" s="9">
        <f t="shared" si="204"/>
        <v>8.75</v>
      </c>
      <c r="R1339" s="9">
        <f t="shared" si="205"/>
        <v>5</v>
      </c>
      <c r="S1339" s="9">
        <f t="shared" si="206"/>
        <v>3.75</v>
      </c>
      <c r="T1339" s="9">
        <f t="shared" si="207"/>
        <v>6.25</v>
      </c>
      <c r="U1339" s="8">
        <f t="shared" si="208"/>
        <v>5.833333333333333</v>
      </c>
      <c r="V1339" s="8">
        <f t="shared" si="209"/>
        <v>5.9375</v>
      </c>
    </row>
    <row r="1340" spans="1:22" ht="13.5" x14ac:dyDescent="0.25">
      <c r="A1340" s="3">
        <f>RSI!A1340</f>
        <v>43963</v>
      </c>
      <c r="B1340" s="2">
        <f>RSI!B1340</f>
        <v>6.24</v>
      </c>
      <c r="C1340" s="2">
        <f>RSI!I1340</f>
        <v>45.927336557301764</v>
      </c>
      <c r="D1340" s="2">
        <f>MACD!E1340</f>
        <v>8.9908549102278634E-2</v>
      </c>
      <c r="E1340" s="2">
        <f>MACD!F1340</f>
        <v>4.0998359982177136E-2</v>
      </c>
      <c r="F1340" s="2">
        <f>'Moving Avg'!D1340</f>
        <v>6.1840000000000002</v>
      </c>
      <c r="G1340" s="2">
        <f>'Moving Avg'!F1340</f>
        <v>6.2974999999999985</v>
      </c>
      <c r="H1340" s="2">
        <f>'Moving Avg'!G1340</f>
        <v>6.3392000000000017</v>
      </c>
      <c r="I1340" s="2">
        <f>'Moving Avg'!H1340</f>
        <v>6.5034000000000027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83.5</v>
      </c>
      <c r="Q1340" s="9">
        <f t="shared" si="204"/>
        <v>21.274999999999999</v>
      </c>
      <c r="R1340" s="9">
        <f t="shared" si="205"/>
        <v>25.875</v>
      </c>
      <c r="S1340" s="9">
        <f t="shared" si="206"/>
        <v>41.325000000000003</v>
      </c>
      <c r="T1340" s="9">
        <f t="shared" si="207"/>
        <v>27.125</v>
      </c>
      <c r="U1340" s="8">
        <f t="shared" si="208"/>
        <v>29.491666666666664</v>
      </c>
      <c r="V1340" s="8">
        <f t="shared" si="209"/>
        <v>28.9</v>
      </c>
    </row>
    <row r="1341" spans="1:22" ht="13.5" x14ac:dyDescent="0.25">
      <c r="A1341" s="3">
        <f>RSI!A1341</f>
        <v>43964</v>
      </c>
      <c r="B1341" s="2">
        <f>RSI!B1341</f>
        <v>6.1</v>
      </c>
      <c r="C1341" s="2">
        <f>RSI!I1341</f>
        <v>38.374577014935433</v>
      </c>
      <c r="D1341" s="2">
        <f>MACD!E1341</f>
        <v>0.11125564287033995</v>
      </c>
      <c r="E1341" s="2">
        <f>MACD!F1341</f>
        <v>5.50498165598097E-2</v>
      </c>
      <c r="F1341" s="2">
        <f>'Moving Avg'!D1341</f>
        <v>6.1840000000000002</v>
      </c>
      <c r="G1341" s="2">
        <f>'Moving Avg'!F1341</f>
        <v>6.2804999999999973</v>
      </c>
      <c r="H1341" s="2">
        <f>'Moving Avg'!G1341</f>
        <v>6.3332000000000015</v>
      </c>
      <c r="I1341" s="2">
        <f>'Moving Avg'!H1341</f>
        <v>6.5007500000000018</v>
      </c>
      <c r="J1341" s="6" t="str">
        <f>OBV!F1341</f>
        <v>BEARISH</v>
      </c>
      <c r="K1341" s="6" t="str">
        <f>OBV!G1341</f>
        <v>NEUTRAL</v>
      </c>
      <c r="L1341" s="6" t="str">
        <f>OBV!H1341</f>
        <v>NEUTRAL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16.5</v>
      </c>
      <c r="Q1341" s="9">
        <f t="shared" si="204"/>
        <v>11.225</v>
      </c>
      <c r="R1341" s="9">
        <f t="shared" si="205"/>
        <v>9.125</v>
      </c>
      <c r="S1341" s="9">
        <f t="shared" si="206"/>
        <v>11.175000000000001</v>
      </c>
      <c r="T1341" s="9">
        <f t="shared" si="207"/>
        <v>10.375</v>
      </c>
      <c r="U1341" s="8">
        <f t="shared" si="208"/>
        <v>10.508333333333335</v>
      </c>
      <c r="V1341" s="8">
        <f t="shared" si="209"/>
        <v>10.475000000000001</v>
      </c>
    </row>
    <row r="1342" spans="1:22" ht="13.5" x14ac:dyDescent="0.25">
      <c r="A1342" s="3">
        <f>RSI!A1342</f>
        <v>43965</v>
      </c>
      <c r="B1342" s="2">
        <f>RSI!B1342</f>
        <v>6.23</v>
      </c>
      <c r="C1342" s="2">
        <f>RSI!I1342</f>
        <v>47.077665368318129</v>
      </c>
      <c r="D1342" s="2">
        <f>MACD!E1342</f>
        <v>0.12084375744223586</v>
      </c>
      <c r="E1342" s="2">
        <f>MACD!F1342</f>
        <v>6.8208604736294934E-2</v>
      </c>
      <c r="F1342" s="2">
        <f>'Moving Avg'!D1342</f>
        <v>6.21</v>
      </c>
      <c r="G1342" s="2">
        <f>'Moving Avg'!F1342</f>
        <v>6.2794999999999979</v>
      </c>
      <c r="H1342" s="2">
        <f>'Moving Avg'!G1342</f>
        <v>6.3298000000000023</v>
      </c>
      <c r="I1342" s="2">
        <f>'Moving Avg'!H1342</f>
        <v>6.4987500000000011</v>
      </c>
      <c r="J1342" s="6" t="str">
        <f>OBV!F1342</f>
        <v>BULLISH</v>
      </c>
      <c r="K1342" s="6" t="str">
        <f>OBV!G1342</f>
        <v>STRONG</v>
      </c>
      <c r="L1342" s="6" t="str">
        <f>OBV!H1342</f>
        <v>CONFIRMED BULLISH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100</v>
      </c>
      <c r="Q1342" s="9">
        <f t="shared" si="204"/>
        <v>23.75</v>
      </c>
      <c r="R1342" s="9">
        <f t="shared" si="205"/>
        <v>30</v>
      </c>
      <c r="S1342" s="9">
        <f t="shared" si="206"/>
        <v>48.75</v>
      </c>
      <c r="T1342" s="9">
        <f t="shared" si="207"/>
        <v>31.25</v>
      </c>
      <c r="U1342" s="8">
        <f t="shared" si="208"/>
        <v>34.166666666666664</v>
      </c>
      <c r="V1342" s="8">
        <f t="shared" si="209"/>
        <v>33.4375</v>
      </c>
    </row>
    <row r="1343" spans="1:22" ht="13.5" x14ac:dyDescent="0.25">
      <c r="A1343" s="3">
        <f>RSI!A1343</f>
        <v>43966</v>
      </c>
      <c r="B1343" s="2">
        <f>RSI!B1343</f>
        <v>6.24</v>
      </c>
      <c r="C1343" s="2">
        <f>RSI!I1343</f>
        <v>47.689652674285796</v>
      </c>
      <c r="D1343" s="2">
        <f>MACD!E1343</f>
        <v>9.9286368489251764E-2</v>
      </c>
      <c r="E1343" s="2">
        <f>MACD!F1343</f>
        <v>7.44241574868863E-2</v>
      </c>
      <c r="F1343" s="2">
        <f>'Moving Avg'!D1343</f>
        <v>6.2099999999999991</v>
      </c>
      <c r="G1343" s="2">
        <f>'Moving Avg'!F1343</f>
        <v>6.2789999999999981</v>
      </c>
      <c r="H1343" s="2">
        <f>'Moving Avg'!G1343</f>
        <v>6.3266000000000027</v>
      </c>
      <c r="I1343" s="2">
        <f>'Moving Avg'!H1343</f>
        <v>6.4968000000000004</v>
      </c>
      <c r="J1343" s="6" t="str">
        <f>OBV!F1343</f>
        <v>BULLISH</v>
      </c>
      <c r="K1343" s="6" t="str">
        <f>OBV!G1343</f>
        <v>STRONG</v>
      </c>
      <c r="L1343" s="6" t="str">
        <f>OBV!H1343</f>
        <v>NEUTRAL</v>
      </c>
      <c r="M1343" s="8">
        <f t="shared" si="200"/>
        <v>25</v>
      </c>
      <c r="N1343" s="8">
        <f t="shared" si="201"/>
        <v>0</v>
      </c>
      <c r="O1343" s="8">
        <f t="shared" si="202"/>
        <v>0</v>
      </c>
      <c r="P1343" s="8">
        <f t="shared" si="203"/>
        <v>66</v>
      </c>
      <c r="Q1343" s="9">
        <f t="shared" si="204"/>
        <v>18.649999999999999</v>
      </c>
      <c r="R1343" s="9">
        <f t="shared" si="205"/>
        <v>21.5</v>
      </c>
      <c r="S1343" s="9">
        <f t="shared" si="206"/>
        <v>33.450000000000003</v>
      </c>
      <c r="T1343" s="9">
        <f t="shared" si="207"/>
        <v>22.75</v>
      </c>
      <c r="U1343" s="8">
        <f t="shared" si="208"/>
        <v>24.533333333333331</v>
      </c>
      <c r="V1343" s="8">
        <f t="shared" si="209"/>
        <v>24.087499999999999</v>
      </c>
    </row>
    <row r="1344" spans="1:22" ht="13.5" x14ac:dyDescent="0.25">
      <c r="A1344" s="3">
        <f>RSI!A1344</f>
        <v>43969</v>
      </c>
      <c r="B1344" s="2">
        <f>RSI!B1344</f>
        <v>6.24</v>
      </c>
      <c r="C1344" s="2">
        <f>RSI!I1344</f>
        <v>47.689652674285796</v>
      </c>
      <c r="D1344" s="2">
        <f>MACD!E1344</f>
        <v>8.1265207702847952E-2</v>
      </c>
      <c r="E1344" s="2">
        <f>MACD!F1344</f>
        <v>7.5792367530078633E-2</v>
      </c>
      <c r="F1344" s="2">
        <f>'Moving Avg'!D1344</f>
        <v>6.2100000000000009</v>
      </c>
      <c r="G1344" s="2">
        <f>'Moving Avg'!F1344</f>
        <v>6.2784999999999984</v>
      </c>
      <c r="H1344" s="2">
        <f>'Moving Avg'!G1344</f>
        <v>6.3234000000000039</v>
      </c>
      <c r="I1344" s="2">
        <f>'Moving Avg'!H1344</f>
        <v>6.4948500000000005</v>
      </c>
      <c r="J1344" s="6" t="str">
        <f>OBV!F1344</f>
        <v>BULLISH</v>
      </c>
      <c r="K1344" s="6" t="str">
        <f>OBV!G1344</f>
        <v>STRONG</v>
      </c>
      <c r="L1344" s="6" t="str">
        <f>OBV!H1344</f>
        <v>NEUTRAL</v>
      </c>
      <c r="M1344" s="8">
        <f t="shared" si="200"/>
        <v>25</v>
      </c>
      <c r="N1344" s="8">
        <f t="shared" si="201"/>
        <v>0</v>
      </c>
      <c r="O1344" s="8">
        <f t="shared" si="202"/>
        <v>0</v>
      </c>
      <c r="P1344" s="8">
        <f t="shared" si="203"/>
        <v>66</v>
      </c>
      <c r="Q1344" s="9">
        <f t="shared" si="204"/>
        <v>18.649999999999999</v>
      </c>
      <c r="R1344" s="9">
        <f t="shared" si="205"/>
        <v>21.5</v>
      </c>
      <c r="S1344" s="9">
        <f t="shared" si="206"/>
        <v>33.450000000000003</v>
      </c>
      <c r="T1344" s="9">
        <f t="shared" si="207"/>
        <v>22.75</v>
      </c>
      <c r="U1344" s="8">
        <f t="shared" si="208"/>
        <v>24.533333333333331</v>
      </c>
      <c r="V1344" s="8">
        <f t="shared" si="209"/>
        <v>24.087499999999999</v>
      </c>
    </row>
    <row r="1345" spans="1:22" ht="13.5" x14ac:dyDescent="0.25">
      <c r="A1345" s="3">
        <f>RSI!A1345</f>
        <v>43970</v>
      </c>
      <c r="B1345" s="2">
        <f>RSI!B1345</f>
        <v>6.24</v>
      </c>
      <c r="C1345" s="2">
        <f>RSI!I1345</f>
        <v>47.689652674285796</v>
      </c>
      <c r="D1345" s="2">
        <f>MACD!E1345</f>
        <v>4.4681503865034777E-2</v>
      </c>
      <c r="E1345" s="2">
        <f>MACD!F1345</f>
        <v>6.957019479706987E-2</v>
      </c>
      <c r="F1345" s="2">
        <f>'Moving Avg'!D1345</f>
        <v>6.2100000000000009</v>
      </c>
      <c r="G1345" s="2">
        <f>'Moving Avg'!F1345</f>
        <v>6.2779999999999978</v>
      </c>
      <c r="H1345" s="2">
        <f>'Moving Avg'!G1345</f>
        <v>6.3164000000000033</v>
      </c>
      <c r="I1345" s="2">
        <f>'Moving Avg'!H1345</f>
        <v>6.4930000000000003</v>
      </c>
      <c r="J1345" s="6" t="str">
        <f>OBV!F1345</f>
        <v>BULLISH</v>
      </c>
      <c r="K1345" s="6" t="str">
        <f>OBV!G1345</f>
        <v>STRONG</v>
      </c>
      <c r="L1345" s="6" t="str">
        <f>OBV!H1345</f>
        <v>NEUTRAL</v>
      </c>
      <c r="M1345" s="8">
        <f t="shared" si="200"/>
        <v>25</v>
      </c>
      <c r="N1345" s="8">
        <f t="shared" si="201"/>
        <v>100</v>
      </c>
      <c r="O1345" s="8">
        <f t="shared" si="202"/>
        <v>0</v>
      </c>
      <c r="P1345" s="8">
        <f t="shared" si="203"/>
        <v>66</v>
      </c>
      <c r="Q1345" s="9">
        <f t="shared" si="204"/>
        <v>53.65</v>
      </c>
      <c r="R1345" s="9">
        <f t="shared" si="205"/>
        <v>41.5</v>
      </c>
      <c r="S1345" s="9">
        <f t="shared" si="206"/>
        <v>48.45</v>
      </c>
      <c r="T1345" s="9">
        <f t="shared" si="207"/>
        <v>47.75</v>
      </c>
      <c r="U1345" s="8">
        <f t="shared" si="208"/>
        <v>47.866666666666674</v>
      </c>
      <c r="V1345" s="8">
        <f t="shared" si="209"/>
        <v>47.837500000000006</v>
      </c>
    </row>
    <row r="1346" spans="1:22" ht="13.5" x14ac:dyDescent="0.25">
      <c r="A1346" s="3">
        <f>RSI!A1346</f>
        <v>43971</v>
      </c>
      <c r="B1346" s="2">
        <f>RSI!B1346</f>
        <v>6.24</v>
      </c>
      <c r="C1346" s="2">
        <f>RSI!I1346</f>
        <v>47.689652674285796</v>
      </c>
      <c r="D1346" s="2">
        <f>MACD!E1346</f>
        <v>1.391442531557896E-2</v>
      </c>
      <c r="E1346" s="2">
        <f>MACD!F1346</f>
        <v>5.8439040900771691E-2</v>
      </c>
      <c r="F1346" s="2">
        <f>'Moving Avg'!D1346</f>
        <v>6.2380000000000013</v>
      </c>
      <c r="G1346" s="2">
        <f>'Moving Avg'!F1346</f>
        <v>6.2684999999999977</v>
      </c>
      <c r="H1346" s="2">
        <f>'Moving Avg'!G1346</f>
        <v>6.311200000000003</v>
      </c>
      <c r="I1346" s="2">
        <f>'Moving Avg'!H1346</f>
        <v>6.491200000000001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100</v>
      </c>
      <c r="Q1346" s="9">
        <f t="shared" si="204"/>
        <v>58.75</v>
      </c>
      <c r="R1346" s="9">
        <f t="shared" si="205"/>
        <v>50</v>
      </c>
      <c r="S1346" s="9">
        <f t="shared" si="206"/>
        <v>63.75</v>
      </c>
      <c r="T1346" s="9">
        <f t="shared" si="207"/>
        <v>56.25</v>
      </c>
      <c r="U1346" s="8">
        <f t="shared" si="208"/>
        <v>57.5</v>
      </c>
      <c r="V1346" s="8">
        <f t="shared" si="209"/>
        <v>57.1875</v>
      </c>
    </row>
    <row r="1347" spans="1:22" ht="13.5" x14ac:dyDescent="0.25">
      <c r="A1347" s="3">
        <f>RSI!A1347</f>
        <v>43972</v>
      </c>
      <c r="B1347" s="2">
        <f>RSI!B1347</f>
        <v>6.24</v>
      </c>
      <c r="C1347" s="2">
        <f>RSI!I1347</f>
        <v>47.689652674285796</v>
      </c>
      <c r="D1347" s="2">
        <f>MACD!E1347</f>
        <v>-1.1944846201123127E-2</v>
      </c>
      <c r="E1347" s="2">
        <f>MACD!F1347</f>
        <v>4.4362263480392732E-2</v>
      </c>
      <c r="F1347" s="2">
        <f>'Moving Avg'!D1347</f>
        <v>6.24</v>
      </c>
      <c r="G1347" s="2">
        <f>'Moving Avg'!F1347</f>
        <v>6.2589999999999986</v>
      </c>
      <c r="H1347" s="2">
        <f>'Moving Avg'!G1347</f>
        <v>6.307800000000003</v>
      </c>
      <c r="I1347" s="2">
        <f>'Moving Avg'!H1347</f>
        <v>6.4894000000000007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83.5</v>
      </c>
      <c r="Q1347" s="9">
        <f t="shared" ref="Q1347:Q1410" si="214">0.35*M1347+N1347*0.35+O1347*0.15+P1347*0.15</f>
        <v>56.274999999999999</v>
      </c>
      <c r="R1347" s="9">
        <f t="shared" ref="R1347:R1410" si="215">M1347*0.2+N1347*0.2+O1347*0.35+P1347*0.25</f>
        <v>45.875</v>
      </c>
      <c r="S1347" s="9">
        <f t="shared" ref="S1347:S1410" si="216">M1347*0.15+N1347*0.15+O1347*0.25+P1347*0.45</f>
        <v>56.325000000000003</v>
      </c>
      <c r="T1347" s="9">
        <f t="shared" ref="T1347:T1410" si="217">0.25*SUM(M1347:P1347)</f>
        <v>52.125</v>
      </c>
      <c r="U1347" s="8">
        <f t="shared" ref="U1347:U1410" si="218">SUM(Q1347:S1347)/3</f>
        <v>52.82500000000001</v>
      </c>
      <c r="V1347" s="8">
        <f t="shared" ref="V1347:V1410" si="219">SUM(Q1347:T1347)/4</f>
        <v>52.650000000000006</v>
      </c>
    </row>
    <row r="1348" spans="1:22" ht="13.5" x14ac:dyDescent="0.25">
      <c r="A1348" s="3">
        <f>RSI!A1348</f>
        <v>43973</v>
      </c>
      <c r="B1348" s="2">
        <f>RSI!B1348</f>
        <v>6.24</v>
      </c>
      <c r="C1348" s="2">
        <f>RSI!I1348</f>
        <v>47.689652674285796</v>
      </c>
      <c r="D1348" s="2">
        <f>MACD!E1348</f>
        <v>-1.2125815666332862E-2</v>
      </c>
      <c r="E1348" s="2">
        <f>MACD!F1348</f>
        <v>3.3064647651047614E-2</v>
      </c>
      <c r="F1348" s="2">
        <f>'Moving Avg'!D1348</f>
        <v>6.24</v>
      </c>
      <c r="G1348" s="2">
        <f>'Moving Avg'!F1348</f>
        <v>6.2494999999999985</v>
      </c>
      <c r="H1348" s="2">
        <f>'Moving Avg'!G1348</f>
        <v>6.3044000000000029</v>
      </c>
      <c r="I1348" s="2">
        <f>'Moving Avg'!H1348</f>
        <v>6.4876000000000014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  <c r="M1348" s="8">
        <f t="shared" si="210"/>
        <v>25</v>
      </c>
      <c r="N1348" s="8">
        <f t="shared" si="211"/>
        <v>100</v>
      </c>
      <c r="O1348" s="8">
        <f t="shared" si="212"/>
        <v>0</v>
      </c>
      <c r="P1348" s="8">
        <f t="shared" si="213"/>
        <v>33</v>
      </c>
      <c r="Q1348" s="9">
        <f t="shared" si="214"/>
        <v>48.7</v>
      </c>
      <c r="R1348" s="9">
        <f t="shared" si="215"/>
        <v>33.25</v>
      </c>
      <c r="S1348" s="9">
        <f t="shared" si="216"/>
        <v>33.6</v>
      </c>
      <c r="T1348" s="9">
        <f t="shared" si="217"/>
        <v>39.5</v>
      </c>
      <c r="U1348" s="8">
        <f t="shared" si="218"/>
        <v>38.516666666666673</v>
      </c>
      <c r="V1348" s="8">
        <f t="shared" si="219"/>
        <v>38.762500000000003</v>
      </c>
    </row>
    <row r="1349" spans="1:22" ht="13.5" x14ac:dyDescent="0.25">
      <c r="A1349" s="3">
        <f>RSI!A1349</f>
        <v>43977</v>
      </c>
      <c r="B1349" s="2">
        <f>RSI!B1349</f>
        <v>6.24</v>
      </c>
      <c r="C1349" s="2">
        <f>RSI!I1349</f>
        <v>47.689652674285796</v>
      </c>
      <c r="D1349" s="2">
        <f>MACD!E1349</f>
        <v>-1.2129414926354443E-2</v>
      </c>
      <c r="E1349" s="2">
        <f>MACD!F1349</f>
        <v>2.4025835135567202E-2</v>
      </c>
      <c r="F1349" s="2">
        <f>'Moving Avg'!D1349</f>
        <v>6.24</v>
      </c>
      <c r="G1349" s="2">
        <f>'Moving Avg'!F1349</f>
        <v>6.2399999999999984</v>
      </c>
      <c r="H1349" s="2">
        <f>'Moving Avg'!G1349</f>
        <v>6.3048000000000037</v>
      </c>
      <c r="I1349" s="2">
        <f>'Moving Avg'!H1349</f>
        <v>6.4858000000000011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  <c r="M1349" s="8">
        <f t="shared" si="210"/>
        <v>25</v>
      </c>
      <c r="N1349" s="8">
        <f t="shared" si="211"/>
        <v>100</v>
      </c>
      <c r="O1349" s="8">
        <f t="shared" si="212"/>
        <v>0</v>
      </c>
      <c r="P1349" s="8">
        <f t="shared" si="213"/>
        <v>33</v>
      </c>
      <c r="Q1349" s="9">
        <f t="shared" si="214"/>
        <v>48.7</v>
      </c>
      <c r="R1349" s="9">
        <f t="shared" si="215"/>
        <v>33.25</v>
      </c>
      <c r="S1349" s="9">
        <f t="shared" si="216"/>
        <v>33.6</v>
      </c>
      <c r="T1349" s="9">
        <f t="shared" si="217"/>
        <v>39.5</v>
      </c>
      <c r="U1349" s="8">
        <f t="shared" si="218"/>
        <v>38.516666666666673</v>
      </c>
      <c r="V1349" s="8">
        <f t="shared" si="219"/>
        <v>38.762500000000003</v>
      </c>
    </row>
    <row r="1350" spans="1:22" ht="13.5" x14ac:dyDescent="0.25">
      <c r="A1350" s="3">
        <f>RSI!A1350</f>
        <v>43978</v>
      </c>
      <c r="B1350" s="2">
        <f>RSI!B1350</f>
        <v>6.24</v>
      </c>
      <c r="C1350" s="2">
        <f>RSI!I1350</f>
        <v>47.689652674285796</v>
      </c>
      <c r="D1350" s="2">
        <f>MACD!E1350</f>
        <v>-1.1994007908691984E-2</v>
      </c>
      <c r="E1350" s="2">
        <f>MACD!F1350</f>
        <v>1.6821866526715367E-2</v>
      </c>
      <c r="F1350" s="2">
        <f>'Moving Avg'!D1350</f>
        <v>6.24</v>
      </c>
      <c r="G1350" s="2">
        <f>'Moving Avg'!F1350</f>
        <v>6.2304999999999984</v>
      </c>
      <c r="H1350" s="2">
        <f>'Moving Avg'!G1350</f>
        <v>6.3016000000000041</v>
      </c>
      <c r="I1350" s="2">
        <f>'Moving Avg'!H1350</f>
        <v>6.4840000000000018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25</v>
      </c>
      <c r="N1350" s="8">
        <f t="shared" si="211"/>
        <v>100</v>
      </c>
      <c r="O1350" s="8">
        <f t="shared" si="212"/>
        <v>0</v>
      </c>
      <c r="P1350" s="8">
        <f t="shared" si="213"/>
        <v>33</v>
      </c>
      <c r="Q1350" s="9">
        <f t="shared" si="214"/>
        <v>48.7</v>
      </c>
      <c r="R1350" s="9">
        <f t="shared" si="215"/>
        <v>33.25</v>
      </c>
      <c r="S1350" s="9">
        <f t="shared" si="216"/>
        <v>33.6</v>
      </c>
      <c r="T1350" s="9">
        <f t="shared" si="217"/>
        <v>39.5</v>
      </c>
      <c r="U1350" s="8">
        <f t="shared" si="218"/>
        <v>38.516666666666673</v>
      </c>
      <c r="V1350" s="8">
        <f t="shared" si="219"/>
        <v>38.762500000000003</v>
      </c>
    </row>
    <row r="1351" spans="1:22" ht="13.5" x14ac:dyDescent="0.25">
      <c r="A1351" s="3">
        <f>RSI!A1351</f>
        <v>43979</v>
      </c>
      <c r="B1351" s="2">
        <f>RSI!B1351</f>
        <v>6.24</v>
      </c>
      <c r="C1351" s="2">
        <f>RSI!I1351</f>
        <v>47.689652674285796</v>
      </c>
      <c r="D1351" s="2">
        <f>MACD!E1351</f>
        <v>-3.3289697477091096E-2</v>
      </c>
      <c r="E1351" s="2">
        <f>MACD!F1351</f>
        <v>6.7995537259540753E-3</v>
      </c>
      <c r="F1351" s="2">
        <f>'Moving Avg'!D1351</f>
        <v>6.24</v>
      </c>
      <c r="G1351" s="2">
        <f>'Moving Avg'!F1351</f>
        <v>6.2209999999999983</v>
      </c>
      <c r="H1351" s="2">
        <f>'Moving Avg'!G1351</f>
        <v>6.2966000000000033</v>
      </c>
      <c r="I1351" s="2">
        <f>'Moving Avg'!H1351</f>
        <v>6.4822000000000024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25</v>
      </c>
      <c r="N1351" s="8">
        <f t="shared" si="211"/>
        <v>100</v>
      </c>
      <c r="O1351" s="8">
        <f t="shared" si="212"/>
        <v>0</v>
      </c>
      <c r="P1351" s="8">
        <f t="shared" si="213"/>
        <v>33</v>
      </c>
      <c r="Q1351" s="9">
        <f t="shared" si="214"/>
        <v>48.7</v>
      </c>
      <c r="R1351" s="9">
        <f t="shared" si="215"/>
        <v>33.25</v>
      </c>
      <c r="S1351" s="9">
        <f t="shared" si="216"/>
        <v>33.6</v>
      </c>
      <c r="T1351" s="9">
        <f t="shared" si="217"/>
        <v>39.5</v>
      </c>
      <c r="U1351" s="8">
        <f t="shared" si="218"/>
        <v>38.516666666666673</v>
      </c>
      <c r="V1351" s="8">
        <f t="shared" si="219"/>
        <v>38.762500000000003</v>
      </c>
    </row>
    <row r="1352" spans="1:22" ht="13.5" x14ac:dyDescent="0.25">
      <c r="A1352" s="3">
        <f>RSI!A1352</f>
        <v>43980</v>
      </c>
      <c r="B1352" s="2">
        <f>RSI!B1352</f>
        <v>6.24</v>
      </c>
      <c r="C1352" s="2">
        <f>RSI!I1352</f>
        <v>47.689652674285796</v>
      </c>
      <c r="D1352" s="2">
        <f>MACD!E1352</f>
        <v>-3.1190426369972712E-2</v>
      </c>
      <c r="E1352" s="2">
        <f>MACD!F1352</f>
        <v>-7.9844229323128291E-4</v>
      </c>
      <c r="F1352" s="2">
        <f>'Moving Avg'!D1352</f>
        <v>6.24</v>
      </c>
      <c r="G1352" s="2">
        <f>'Moving Avg'!F1352</f>
        <v>6.2114999999999982</v>
      </c>
      <c r="H1352" s="2">
        <f>'Moving Avg'!G1352</f>
        <v>6.2916000000000034</v>
      </c>
      <c r="I1352" s="2">
        <f>'Moving Avg'!H1352</f>
        <v>6.4804000000000022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25</v>
      </c>
      <c r="N1352" s="8">
        <f t="shared" si="211"/>
        <v>100</v>
      </c>
      <c r="O1352" s="8">
        <f t="shared" si="212"/>
        <v>0</v>
      </c>
      <c r="P1352" s="8">
        <f t="shared" si="213"/>
        <v>33</v>
      </c>
      <c r="Q1352" s="9">
        <f t="shared" si="214"/>
        <v>48.7</v>
      </c>
      <c r="R1352" s="9">
        <f t="shared" si="215"/>
        <v>33.25</v>
      </c>
      <c r="S1352" s="9">
        <f t="shared" si="216"/>
        <v>33.6</v>
      </c>
      <c r="T1352" s="9">
        <f t="shared" si="217"/>
        <v>39.5</v>
      </c>
      <c r="U1352" s="8">
        <f t="shared" si="218"/>
        <v>38.516666666666673</v>
      </c>
      <c r="V1352" s="8">
        <f t="shared" si="219"/>
        <v>38.762500000000003</v>
      </c>
    </row>
    <row r="1353" spans="1:22" ht="13.5" x14ac:dyDescent="0.25">
      <c r="A1353" s="3">
        <f>RSI!A1353</f>
        <v>43983</v>
      </c>
      <c r="B1353" s="2">
        <f>RSI!B1353</f>
        <v>6.35</v>
      </c>
      <c r="C1353" s="2">
        <f>RSI!I1353</f>
        <v>58.70985055907807</v>
      </c>
      <c r="D1353" s="2">
        <f>MACD!E1353</f>
        <v>-3.5913898563882718E-2</v>
      </c>
      <c r="E1353" s="2">
        <f>MACD!F1353</f>
        <v>-7.8215335473615696E-3</v>
      </c>
      <c r="F1353" s="2">
        <f>'Moving Avg'!D1353</f>
        <v>6.2620000000000005</v>
      </c>
      <c r="G1353" s="2">
        <f>'Moving Avg'!F1353</f>
        <v>6.2169999999999979</v>
      </c>
      <c r="H1353" s="2">
        <f>'Moving Avg'!G1353</f>
        <v>6.2928000000000033</v>
      </c>
      <c r="I1353" s="2">
        <f>'Moving Avg'!H1353</f>
        <v>6.4791500000000015</v>
      </c>
      <c r="J1353" s="6" t="str">
        <f>OBV!F1353</f>
        <v>BULLISH</v>
      </c>
      <c r="K1353" s="6" t="str">
        <f>OBV!G1353</f>
        <v>STRONG</v>
      </c>
      <c r="L1353" s="6" t="str">
        <f>OBV!H1353</f>
        <v>CONFIRMED BULLISH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100</v>
      </c>
      <c r="Q1353" s="9">
        <f t="shared" si="214"/>
        <v>58.75</v>
      </c>
      <c r="R1353" s="9">
        <f t="shared" si="215"/>
        <v>50</v>
      </c>
      <c r="S1353" s="9">
        <f t="shared" si="216"/>
        <v>63.75</v>
      </c>
      <c r="T1353" s="9">
        <f t="shared" si="217"/>
        <v>56.25</v>
      </c>
      <c r="U1353" s="8">
        <f t="shared" si="218"/>
        <v>57.5</v>
      </c>
      <c r="V1353" s="8">
        <f t="shared" si="219"/>
        <v>57.1875</v>
      </c>
    </row>
    <row r="1354" spans="1:22" ht="13.5" x14ac:dyDescent="0.25">
      <c r="A1354" s="3">
        <f>RSI!A1354</f>
        <v>43984</v>
      </c>
      <c r="B1354" s="2">
        <f>RSI!B1354</f>
        <v>6.35</v>
      </c>
      <c r="C1354" s="2">
        <f>RSI!I1354</f>
        <v>58.709850559078063</v>
      </c>
      <c r="D1354" s="2">
        <f>MACD!E1354</f>
        <v>-4.0458910697983796E-2</v>
      </c>
      <c r="E1354" s="2">
        <f>MACD!F1354</f>
        <v>-1.4349008977486016E-2</v>
      </c>
      <c r="F1354" s="2">
        <f>'Moving Avg'!D1354</f>
        <v>6.2840000000000007</v>
      </c>
      <c r="G1354" s="2">
        <f>'Moving Avg'!F1354</f>
        <v>6.2224999999999984</v>
      </c>
      <c r="H1354" s="2">
        <f>'Moving Avg'!G1354</f>
        <v>6.2940000000000031</v>
      </c>
      <c r="I1354" s="2">
        <f>'Moving Avg'!H1354</f>
        <v>6.4779000000000018</v>
      </c>
      <c r="J1354" s="6" t="str">
        <f>OBV!F1354</f>
        <v>BULLISH</v>
      </c>
      <c r="K1354" s="6" t="str">
        <f>OBV!G1354</f>
        <v>STRONG</v>
      </c>
      <c r="L1354" s="6" t="str">
        <f>OBV!H1354</f>
        <v>CONFIRMED BULLISH</v>
      </c>
      <c r="M1354" s="8">
        <f t="shared" si="210"/>
        <v>25</v>
      </c>
      <c r="N1354" s="8">
        <f t="shared" si="211"/>
        <v>100</v>
      </c>
      <c r="O1354" s="8">
        <f t="shared" si="212"/>
        <v>0</v>
      </c>
      <c r="P1354" s="8">
        <f t="shared" si="213"/>
        <v>100</v>
      </c>
      <c r="Q1354" s="9">
        <f t="shared" si="214"/>
        <v>58.75</v>
      </c>
      <c r="R1354" s="9">
        <f t="shared" si="215"/>
        <v>50</v>
      </c>
      <c r="S1354" s="9">
        <f t="shared" si="216"/>
        <v>63.75</v>
      </c>
      <c r="T1354" s="9">
        <f t="shared" si="217"/>
        <v>56.25</v>
      </c>
      <c r="U1354" s="8">
        <f t="shared" si="218"/>
        <v>57.5</v>
      </c>
      <c r="V1354" s="8">
        <f t="shared" si="219"/>
        <v>57.1875</v>
      </c>
    </row>
    <row r="1355" spans="1:22" ht="13.5" x14ac:dyDescent="0.25">
      <c r="A1355" s="3">
        <f>RSI!A1355</f>
        <v>43985</v>
      </c>
      <c r="B1355" s="2">
        <f>RSI!B1355</f>
        <v>6.35</v>
      </c>
      <c r="C1355" s="2">
        <f>RSI!I1355</f>
        <v>58.709850559078063</v>
      </c>
      <c r="D1355" s="2">
        <f>MACD!E1355</f>
        <v>-4.4812308686832836E-2</v>
      </c>
      <c r="E1355" s="2">
        <f>MACD!F1355</f>
        <v>-2.044166891935538E-2</v>
      </c>
      <c r="F1355" s="2">
        <f>'Moving Avg'!D1355</f>
        <v>6.306</v>
      </c>
      <c r="G1355" s="2">
        <f>'Moving Avg'!F1355</f>
        <v>6.2349999999999977</v>
      </c>
      <c r="H1355" s="2">
        <f>'Moving Avg'!G1355</f>
        <v>6.2988000000000044</v>
      </c>
      <c r="I1355" s="2">
        <f>'Moving Avg'!H1355</f>
        <v>6.476650000000002</v>
      </c>
      <c r="J1355" s="6" t="str">
        <f>OBV!F1355</f>
        <v>BULLISH</v>
      </c>
      <c r="K1355" s="6" t="str">
        <f>OBV!G1355</f>
        <v>STRONG</v>
      </c>
      <c r="L1355" s="6" t="str">
        <f>OBV!H1355</f>
        <v>CONFIRMED BULLISH</v>
      </c>
      <c r="M1355" s="8">
        <f t="shared" si="210"/>
        <v>25</v>
      </c>
      <c r="N1355" s="8">
        <f t="shared" si="211"/>
        <v>100</v>
      </c>
      <c r="O1355" s="8">
        <f t="shared" si="212"/>
        <v>0</v>
      </c>
      <c r="P1355" s="8">
        <f t="shared" si="213"/>
        <v>100</v>
      </c>
      <c r="Q1355" s="9">
        <f t="shared" si="214"/>
        <v>58.75</v>
      </c>
      <c r="R1355" s="9">
        <f t="shared" si="215"/>
        <v>50</v>
      </c>
      <c r="S1355" s="9">
        <f t="shared" si="216"/>
        <v>63.75</v>
      </c>
      <c r="T1355" s="9">
        <f t="shared" si="217"/>
        <v>56.25</v>
      </c>
      <c r="U1355" s="8">
        <f t="shared" si="218"/>
        <v>57.5</v>
      </c>
      <c r="V1355" s="8">
        <f t="shared" si="219"/>
        <v>57.1875</v>
      </c>
    </row>
    <row r="1356" spans="1:22" ht="13.5" x14ac:dyDescent="0.25">
      <c r="A1356" s="3">
        <f>RSI!A1356</f>
        <v>43986</v>
      </c>
      <c r="B1356" s="2">
        <f>RSI!B1356</f>
        <v>6.35</v>
      </c>
      <c r="C1356" s="2">
        <f>RSI!I1356</f>
        <v>58.709850559078063</v>
      </c>
      <c r="D1356" s="2">
        <f>MACD!E1356</f>
        <v>-4.8965970260013592E-2</v>
      </c>
      <c r="E1356" s="2">
        <f>MACD!F1356</f>
        <v>-2.6146529187487024E-2</v>
      </c>
      <c r="F1356" s="2">
        <f>'Moving Avg'!D1356</f>
        <v>6.3280000000000003</v>
      </c>
      <c r="G1356" s="2">
        <f>'Moving Avg'!F1356</f>
        <v>6.2474999999999978</v>
      </c>
      <c r="H1356" s="2">
        <f>'Moving Avg'!G1356</f>
        <v>6.3036000000000048</v>
      </c>
      <c r="I1356" s="2">
        <f>'Moving Avg'!H1356</f>
        <v>6.4754000000000005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  <c r="M1356" s="8">
        <f t="shared" si="210"/>
        <v>25</v>
      </c>
      <c r="N1356" s="8">
        <f t="shared" si="211"/>
        <v>100</v>
      </c>
      <c r="O1356" s="8">
        <f t="shared" si="212"/>
        <v>0</v>
      </c>
      <c r="P1356" s="8">
        <f t="shared" si="213"/>
        <v>100</v>
      </c>
      <c r="Q1356" s="9">
        <f t="shared" si="214"/>
        <v>58.75</v>
      </c>
      <c r="R1356" s="9">
        <f t="shared" si="215"/>
        <v>50</v>
      </c>
      <c r="S1356" s="9">
        <f t="shared" si="216"/>
        <v>63.75</v>
      </c>
      <c r="T1356" s="9">
        <f t="shared" si="217"/>
        <v>56.25</v>
      </c>
      <c r="U1356" s="8">
        <f t="shared" si="218"/>
        <v>57.5</v>
      </c>
      <c r="V1356" s="8">
        <f t="shared" si="219"/>
        <v>57.1875</v>
      </c>
    </row>
    <row r="1357" spans="1:22" ht="13.5" x14ac:dyDescent="0.25">
      <c r="A1357" s="3">
        <f>RSI!A1357</f>
        <v>43987</v>
      </c>
      <c r="B1357" s="2">
        <f>RSI!B1357</f>
        <v>6.35</v>
      </c>
      <c r="C1357" s="2">
        <f>RSI!I1357</f>
        <v>58.709850559078063</v>
      </c>
      <c r="D1357" s="2">
        <f>MACD!E1357</f>
        <v>-5.2915808013816346E-2</v>
      </c>
      <c r="E1357" s="2">
        <f>MACD!F1357</f>
        <v>-3.150038495275289E-2</v>
      </c>
      <c r="F1357" s="2">
        <f>'Moving Avg'!D1357</f>
        <v>6.35</v>
      </c>
      <c r="G1357" s="2">
        <f>'Moving Avg'!F1357</f>
        <v>6.259999999999998</v>
      </c>
      <c r="H1357" s="2">
        <f>'Moving Avg'!G1357</f>
        <v>6.3084000000000051</v>
      </c>
      <c r="I1357" s="2">
        <f>'Moving Avg'!H1357</f>
        <v>6.4743999999999993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  <c r="M1357" s="8">
        <f t="shared" si="210"/>
        <v>25</v>
      </c>
      <c r="N1357" s="8">
        <f t="shared" si="211"/>
        <v>100</v>
      </c>
      <c r="O1357" s="8">
        <f t="shared" si="212"/>
        <v>0</v>
      </c>
      <c r="P1357" s="8">
        <f t="shared" si="213"/>
        <v>100</v>
      </c>
      <c r="Q1357" s="9">
        <f t="shared" si="214"/>
        <v>58.75</v>
      </c>
      <c r="R1357" s="9">
        <f t="shared" si="215"/>
        <v>50</v>
      </c>
      <c r="S1357" s="9">
        <f t="shared" si="216"/>
        <v>63.75</v>
      </c>
      <c r="T1357" s="9">
        <f t="shared" si="217"/>
        <v>56.25</v>
      </c>
      <c r="U1357" s="8">
        <f t="shared" si="218"/>
        <v>57.5</v>
      </c>
      <c r="V1357" s="8">
        <f t="shared" si="219"/>
        <v>57.1875</v>
      </c>
    </row>
    <row r="1358" spans="1:22" ht="13.5" x14ac:dyDescent="0.25">
      <c r="A1358" s="3">
        <f>RSI!A1358</f>
        <v>43990</v>
      </c>
      <c r="B1358" s="2">
        <f>RSI!B1358</f>
        <v>6.5</v>
      </c>
      <c r="C1358" s="2">
        <f>RSI!I1358</f>
        <v>70.842863289814574</v>
      </c>
      <c r="D1358" s="2">
        <f>MACD!E1358</f>
        <v>-6.777205345609616E-2</v>
      </c>
      <c r="E1358" s="2">
        <f>MACD!F1358</f>
        <v>-3.8754718653421547E-2</v>
      </c>
      <c r="F1358" s="2">
        <f>'Moving Avg'!D1358</f>
        <v>6.38</v>
      </c>
      <c r="G1358" s="2">
        <f>'Moving Avg'!F1358</f>
        <v>6.2729999999999979</v>
      </c>
      <c r="H1358" s="2">
        <f>'Moving Avg'!G1358</f>
        <v>6.3126000000000042</v>
      </c>
      <c r="I1358" s="2">
        <f>'Moving Avg'!H1358</f>
        <v>6.4741499999999998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0"/>
        <v>0</v>
      </c>
      <c r="N1358" s="8">
        <f t="shared" si="211"/>
        <v>100</v>
      </c>
      <c r="O1358" s="8">
        <f t="shared" si="212"/>
        <v>0</v>
      </c>
      <c r="P1358" s="8">
        <f t="shared" si="213"/>
        <v>83.5</v>
      </c>
      <c r="Q1358" s="9">
        <f t="shared" si="214"/>
        <v>47.524999999999999</v>
      </c>
      <c r="R1358" s="9">
        <f t="shared" si="215"/>
        <v>40.875</v>
      </c>
      <c r="S1358" s="9">
        <f t="shared" si="216"/>
        <v>52.575000000000003</v>
      </c>
      <c r="T1358" s="9">
        <f t="shared" si="217"/>
        <v>45.875</v>
      </c>
      <c r="U1358" s="8">
        <f t="shared" si="218"/>
        <v>46.991666666666674</v>
      </c>
      <c r="V1358" s="8">
        <f t="shared" si="219"/>
        <v>46.712500000000006</v>
      </c>
    </row>
    <row r="1359" spans="1:22" ht="13.5" x14ac:dyDescent="0.25">
      <c r="A1359" s="3">
        <f>RSI!A1359</f>
        <v>43991</v>
      </c>
      <c r="B1359" s="2">
        <f>RSI!B1359</f>
        <v>6.5</v>
      </c>
      <c r="C1359" s="2">
        <f>RSI!I1359</f>
        <v>70.842863289814574</v>
      </c>
      <c r="D1359" s="2">
        <f>MACD!E1359</f>
        <v>-8.1602193862941874E-2</v>
      </c>
      <c r="E1359" s="2">
        <f>MACD!F1359</f>
        <v>-4.7324213695325613E-2</v>
      </c>
      <c r="F1359" s="2">
        <f>'Moving Avg'!D1359</f>
        <v>6.4099999999999993</v>
      </c>
      <c r="G1359" s="2">
        <f>'Moving Avg'!F1359</f>
        <v>6.2859999999999987</v>
      </c>
      <c r="H1359" s="2">
        <f>'Moving Avg'!G1359</f>
        <v>6.3132000000000055</v>
      </c>
      <c r="I1359" s="2">
        <f>'Moving Avg'!H1359</f>
        <v>6.4739000000000013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  <c r="M1359" s="8">
        <f t="shared" si="210"/>
        <v>0</v>
      </c>
      <c r="N1359" s="8">
        <f t="shared" si="211"/>
        <v>100</v>
      </c>
      <c r="O1359" s="8">
        <f t="shared" si="212"/>
        <v>0</v>
      </c>
      <c r="P1359" s="8">
        <f t="shared" si="213"/>
        <v>83.5</v>
      </c>
      <c r="Q1359" s="9">
        <f t="shared" si="214"/>
        <v>47.524999999999999</v>
      </c>
      <c r="R1359" s="9">
        <f t="shared" si="215"/>
        <v>40.875</v>
      </c>
      <c r="S1359" s="9">
        <f t="shared" si="216"/>
        <v>52.575000000000003</v>
      </c>
      <c r="T1359" s="9">
        <f t="shared" si="217"/>
        <v>45.875</v>
      </c>
      <c r="U1359" s="8">
        <f t="shared" si="218"/>
        <v>46.991666666666674</v>
      </c>
      <c r="V1359" s="8">
        <f t="shared" si="219"/>
        <v>46.712500000000006</v>
      </c>
    </row>
    <row r="1360" spans="1:22" ht="13.5" x14ac:dyDescent="0.25">
      <c r="A1360" s="3">
        <f>RSI!A1360</f>
        <v>43992</v>
      </c>
      <c r="B1360" s="2">
        <f>RSI!B1360</f>
        <v>6.5</v>
      </c>
      <c r="C1360" s="2">
        <f>RSI!I1360</f>
        <v>70.842863289814574</v>
      </c>
      <c r="D1360" s="2">
        <f>MACD!E1360</f>
        <v>-9.4470797385536542E-2</v>
      </c>
      <c r="E1360" s="2">
        <f>MACD!F1360</f>
        <v>-5.6753530433367796E-2</v>
      </c>
      <c r="F1360" s="2">
        <f>'Moving Avg'!D1360</f>
        <v>6.44</v>
      </c>
      <c r="G1360" s="2">
        <f>'Moving Avg'!F1360</f>
        <v>6.2989999999999986</v>
      </c>
      <c r="H1360" s="2">
        <f>'Moving Avg'!G1360</f>
        <v>6.3176000000000041</v>
      </c>
      <c r="I1360" s="2">
        <f>'Moving Avg'!H1360</f>
        <v>6.4746000000000006</v>
      </c>
      <c r="J1360" s="6" t="str">
        <f>OBV!F1360</f>
        <v>BULLISH</v>
      </c>
      <c r="K1360" s="6" t="str">
        <f>OBV!G1360</f>
        <v>NEUTRAL</v>
      </c>
      <c r="L1360" s="6" t="str">
        <f>OBV!H1360</f>
        <v>CONFIRMED BULLISH</v>
      </c>
      <c r="M1360" s="8">
        <f t="shared" si="210"/>
        <v>0</v>
      </c>
      <c r="N1360" s="8">
        <f t="shared" si="211"/>
        <v>100</v>
      </c>
      <c r="O1360" s="8">
        <f t="shared" si="212"/>
        <v>0</v>
      </c>
      <c r="P1360" s="8">
        <f t="shared" si="213"/>
        <v>83.5</v>
      </c>
      <c r="Q1360" s="9">
        <f t="shared" si="214"/>
        <v>47.524999999999999</v>
      </c>
      <c r="R1360" s="9">
        <f t="shared" si="215"/>
        <v>40.875</v>
      </c>
      <c r="S1360" s="9">
        <f t="shared" si="216"/>
        <v>52.575000000000003</v>
      </c>
      <c r="T1360" s="9">
        <f t="shared" si="217"/>
        <v>45.875</v>
      </c>
      <c r="U1360" s="8">
        <f t="shared" si="218"/>
        <v>46.991666666666674</v>
      </c>
      <c r="V1360" s="8">
        <f t="shared" si="219"/>
        <v>46.712500000000006</v>
      </c>
    </row>
    <row r="1361" spans="1:22" ht="13.5" x14ac:dyDescent="0.25">
      <c r="A1361" s="3">
        <f>RSI!A1361</f>
        <v>43993</v>
      </c>
      <c r="B1361" s="2">
        <f>RSI!B1361</f>
        <v>6.4</v>
      </c>
      <c r="C1361" s="2">
        <f>RSI!I1361</f>
        <v>56.916874709545134</v>
      </c>
      <c r="D1361" s="2">
        <f>MACD!E1361</f>
        <v>-9.9032001884600263E-2</v>
      </c>
      <c r="E1361" s="2">
        <f>MACD!F1361</f>
        <v>-6.520922472361429E-2</v>
      </c>
      <c r="F1361" s="2">
        <f>'Moving Avg'!D1361</f>
        <v>6.45</v>
      </c>
      <c r="G1361" s="2">
        <f>'Moving Avg'!F1361</f>
        <v>6.3139999999999992</v>
      </c>
      <c r="H1361" s="2">
        <f>'Moving Avg'!G1361</f>
        <v>6.3236000000000043</v>
      </c>
      <c r="I1361" s="2">
        <f>'Moving Avg'!H1361</f>
        <v>6.474800000000001</v>
      </c>
      <c r="J1361" s="6" t="str">
        <f>OBV!F1361</f>
        <v>BEARISH</v>
      </c>
      <c r="K1361" s="6" t="str">
        <f>OBV!G1361</f>
        <v>NEUTRAL</v>
      </c>
      <c r="L1361" s="6" t="str">
        <f>OBV!H1361</f>
        <v>BEARISH DIVERGENCE</v>
      </c>
      <c r="M1361" s="8">
        <f t="shared" si="210"/>
        <v>25</v>
      </c>
      <c r="N1361" s="8">
        <f t="shared" si="211"/>
        <v>100</v>
      </c>
      <c r="O1361" s="8">
        <f t="shared" si="212"/>
        <v>0</v>
      </c>
      <c r="P1361" s="8">
        <f t="shared" si="213"/>
        <v>16.5</v>
      </c>
      <c r="Q1361" s="9">
        <f t="shared" si="214"/>
        <v>46.225000000000001</v>
      </c>
      <c r="R1361" s="9">
        <f t="shared" si="215"/>
        <v>29.125</v>
      </c>
      <c r="S1361" s="9">
        <f t="shared" si="216"/>
        <v>26.175000000000001</v>
      </c>
      <c r="T1361" s="9">
        <f t="shared" si="217"/>
        <v>35.375</v>
      </c>
      <c r="U1361" s="8">
        <f t="shared" si="218"/>
        <v>33.841666666666661</v>
      </c>
      <c r="V1361" s="8">
        <f t="shared" si="219"/>
        <v>34.224999999999994</v>
      </c>
    </row>
    <row r="1362" spans="1:22" ht="13.5" x14ac:dyDescent="0.25">
      <c r="A1362" s="3">
        <f>RSI!A1362</f>
        <v>43994</v>
      </c>
      <c r="B1362" s="2">
        <f>RSI!B1362</f>
        <v>6.45</v>
      </c>
      <c r="C1362" s="2">
        <f>RSI!I1362</f>
        <v>61.040661393462436</v>
      </c>
      <c r="D1362" s="2">
        <f>MACD!E1362</f>
        <v>-0.10700409085811646</v>
      </c>
      <c r="E1362" s="2">
        <f>MACD!F1362</f>
        <v>-7.3568197950514724E-2</v>
      </c>
      <c r="F1362" s="2">
        <f>'Moving Avg'!D1362</f>
        <v>6.4700000000000006</v>
      </c>
      <c r="G1362" s="2">
        <f>'Moving Avg'!F1362</f>
        <v>6.3250000000000002</v>
      </c>
      <c r="H1362" s="2">
        <f>'Moving Avg'!G1362</f>
        <v>6.3270000000000035</v>
      </c>
      <c r="I1362" s="2">
        <f>'Moving Avg'!H1362</f>
        <v>6.4743000000000004</v>
      </c>
      <c r="J1362" s="6" t="str">
        <f>OBV!F1362</f>
        <v>BULLISH</v>
      </c>
      <c r="K1362" s="6" t="str">
        <f>OBV!G1362</f>
        <v>STRONG</v>
      </c>
      <c r="L1362" s="6" t="str">
        <f>OBV!H1362</f>
        <v>CONFIRMED BULLISH</v>
      </c>
      <c r="M1362" s="8">
        <f t="shared" si="210"/>
        <v>25</v>
      </c>
      <c r="N1362" s="8">
        <f t="shared" si="211"/>
        <v>100</v>
      </c>
      <c r="O1362" s="8">
        <f t="shared" si="212"/>
        <v>0</v>
      </c>
      <c r="P1362" s="8">
        <f t="shared" si="213"/>
        <v>100</v>
      </c>
      <c r="Q1362" s="9">
        <f t="shared" si="214"/>
        <v>58.75</v>
      </c>
      <c r="R1362" s="9">
        <f t="shared" si="215"/>
        <v>50</v>
      </c>
      <c r="S1362" s="9">
        <f t="shared" si="216"/>
        <v>63.75</v>
      </c>
      <c r="T1362" s="9">
        <f t="shared" si="217"/>
        <v>56.25</v>
      </c>
      <c r="U1362" s="8">
        <f t="shared" si="218"/>
        <v>57.5</v>
      </c>
      <c r="V1362" s="8">
        <f t="shared" si="219"/>
        <v>57.1875</v>
      </c>
    </row>
    <row r="1363" spans="1:22" ht="13.5" x14ac:dyDescent="0.25">
      <c r="A1363" s="3">
        <f>RSI!A1363</f>
        <v>43997</v>
      </c>
      <c r="B1363" s="2">
        <f>RSI!B1363</f>
        <v>6.45</v>
      </c>
      <c r="C1363" s="2">
        <f>RSI!I1363</f>
        <v>61.040661393462429</v>
      </c>
      <c r="D1363" s="2">
        <f>MACD!E1363</f>
        <v>-9.7500695143826199E-2</v>
      </c>
      <c r="E1363" s="2">
        <f>MACD!F1363</f>
        <v>-7.8354697389177025E-2</v>
      </c>
      <c r="F1363" s="2">
        <f>'Moving Avg'!D1363</f>
        <v>6.4599999999999991</v>
      </c>
      <c r="G1363" s="2">
        <f>'Moving Avg'!F1363</f>
        <v>6.3355000000000006</v>
      </c>
      <c r="H1363" s="2">
        <f>'Moving Avg'!G1363</f>
        <v>6.3270000000000026</v>
      </c>
      <c r="I1363" s="2">
        <f>'Moving Avg'!H1363</f>
        <v>6.4736000000000011</v>
      </c>
      <c r="J1363" s="6" t="str">
        <f>OBV!F1363</f>
        <v>BULLISH</v>
      </c>
      <c r="K1363" s="6" t="str">
        <f>OBV!G1363</f>
        <v>STRONG</v>
      </c>
      <c r="L1363" s="6" t="str">
        <f>OBV!H1363</f>
        <v>BULLISH DIVERGENCE</v>
      </c>
      <c r="M1363" s="8">
        <f t="shared" si="210"/>
        <v>25</v>
      </c>
      <c r="N1363" s="8">
        <f t="shared" si="211"/>
        <v>45</v>
      </c>
      <c r="O1363" s="8">
        <f t="shared" si="212"/>
        <v>0</v>
      </c>
      <c r="P1363" s="8">
        <f t="shared" si="213"/>
        <v>83</v>
      </c>
      <c r="Q1363" s="9">
        <f t="shared" si="214"/>
        <v>36.950000000000003</v>
      </c>
      <c r="R1363" s="9">
        <f t="shared" si="215"/>
        <v>34.75</v>
      </c>
      <c r="S1363" s="9">
        <f t="shared" si="216"/>
        <v>47.85</v>
      </c>
      <c r="T1363" s="9">
        <f t="shared" si="217"/>
        <v>38.25</v>
      </c>
      <c r="U1363" s="8">
        <f t="shared" si="218"/>
        <v>39.85</v>
      </c>
      <c r="V1363" s="8">
        <f t="shared" si="219"/>
        <v>39.450000000000003</v>
      </c>
    </row>
    <row r="1364" spans="1:22" ht="13.5" x14ac:dyDescent="0.25">
      <c r="A1364" s="3">
        <f>RSI!A1364</f>
        <v>43998</v>
      </c>
      <c r="B1364" s="2">
        <f>RSI!B1364</f>
        <v>6.45</v>
      </c>
      <c r="C1364" s="2">
        <f>RSI!I1364</f>
        <v>61.040661393462422</v>
      </c>
      <c r="D1364" s="2">
        <f>MACD!E1364</f>
        <v>-9.0083496847515931E-2</v>
      </c>
      <c r="E1364" s="2">
        <f>MACD!F1364</f>
        <v>-8.0700457280844809E-2</v>
      </c>
      <c r="F1364" s="2">
        <f>'Moving Avg'!D1364</f>
        <v>6.45</v>
      </c>
      <c r="G1364" s="2">
        <f>'Moving Avg'!F1364</f>
        <v>6.346000000000001</v>
      </c>
      <c r="H1364" s="2">
        <f>'Moving Avg'!G1364</f>
        <v>6.3232000000000017</v>
      </c>
      <c r="I1364" s="2">
        <f>'Moving Avg'!H1364</f>
        <v>6.4729500000000018</v>
      </c>
      <c r="J1364" s="6" t="str">
        <f>OBV!F1364</f>
        <v>BULLISH</v>
      </c>
      <c r="K1364" s="6" t="str">
        <f>OBV!G1364</f>
        <v>STRONG</v>
      </c>
      <c r="L1364" s="6" t="str">
        <f>OBV!H1364</f>
        <v>BULLISH DIVERGENCE</v>
      </c>
      <c r="M1364" s="8">
        <f t="shared" si="210"/>
        <v>25</v>
      </c>
      <c r="N1364" s="8">
        <f t="shared" si="211"/>
        <v>45</v>
      </c>
      <c r="O1364" s="8">
        <f t="shared" si="212"/>
        <v>0</v>
      </c>
      <c r="P1364" s="8">
        <f t="shared" si="213"/>
        <v>83</v>
      </c>
      <c r="Q1364" s="9">
        <f t="shared" si="214"/>
        <v>36.950000000000003</v>
      </c>
      <c r="R1364" s="9">
        <f t="shared" si="215"/>
        <v>34.75</v>
      </c>
      <c r="S1364" s="9">
        <f t="shared" si="216"/>
        <v>47.85</v>
      </c>
      <c r="T1364" s="9">
        <f t="shared" si="217"/>
        <v>38.25</v>
      </c>
      <c r="U1364" s="8">
        <f t="shared" si="218"/>
        <v>39.85</v>
      </c>
      <c r="V1364" s="8">
        <f t="shared" si="219"/>
        <v>39.450000000000003</v>
      </c>
    </row>
    <row r="1365" spans="1:22" ht="13.5" x14ac:dyDescent="0.25">
      <c r="A1365" s="3">
        <f>RSI!A1365</f>
        <v>43999</v>
      </c>
      <c r="B1365" s="2">
        <f>RSI!B1365</f>
        <v>6.45</v>
      </c>
      <c r="C1365" s="2">
        <f>RSI!I1365</f>
        <v>61.040661393462422</v>
      </c>
      <c r="D1365" s="2">
        <f>MACD!E1365</f>
        <v>-8.4385310184053708E-2</v>
      </c>
      <c r="E1365" s="2">
        <f>MACD!F1365</f>
        <v>-8.1437427861486597E-2</v>
      </c>
      <c r="F1365" s="2">
        <f>'Moving Avg'!D1365</f>
        <v>6.44</v>
      </c>
      <c r="G1365" s="2">
        <f>'Moving Avg'!F1365</f>
        <v>6.3565000000000014</v>
      </c>
      <c r="H1365" s="2">
        <f>'Moving Avg'!G1365</f>
        <v>6.3232000000000017</v>
      </c>
      <c r="I1365" s="2">
        <f>'Moving Avg'!H1365</f>
        <v>6.4723000000000024</v>
      </c>
      <c r="J1365" s="6" t="str">
        <f>OBV!F1365</f>
        <v>BULLISH</v>
      </c>
      <c r="K1365" s="6" t="str">
        <f>OBV!G1365</f>
        <v>STRONG</v>
      </c>
      <c r="L1365" s="6" t="str">
        <f>OBV!H1365</f>
        <v>BULLISH DIVERGENCE</v>
      </c>
      <c r="M1365" s="8">
        <f t="shared" si="210"/>
        <v>25</v>
      </c>
      <c r="N1365" s="8">
        <f t="shared" si="211"/>
        <v>45</v>
      </c>
      <c r="O1365" s="8">
        <f t="shared" si="212"/>
        <v>0</v>
      </c>
      <c r="P1365" s="8">
        <f t="shared" si="213"/>
        <v>83</v>
      </c>
      <c r="Q1365" s="9">
        <f t="shared" si="214"/>
        <v>36.950000000000003</v>
      </c>
      <c r="R1365" s="9">
        <f t="shared" si="215"/>
        <v>34.75</v>
      </c>
      <c r="S1365" s="9">
        <f t="shared" si="216"/>
        <v>47.85</v>
      </c>
      <c r="T1365" s="9">
        <f t="shared" si="217"/>
        <v>38.25</v>
      </c>
      <c r="U1365" s="8">
        <f t="shared" si="218"/>
        <v>39.85</v>
      </c>
      <c r="V1365" s="8">
        <f t="shared" si="219"/>
        <v>39.450000000000003</v>
      </c>
    </row>
    <row r="1366" spans="1:22" ht="13.5" x14ac:dyDescent="0.25">
      <c r="A1366" s="3">
        <f>RSI!A1366</f>
        <v>44000</v>
      </c>
      <c r="B1366" s="2">
        <f>RSI!B1366</f>
        <v>6.45</v>
      </c>
      <c r="C1366" s="2">
        <f>RSI!I1366</f>
        <v>61.040661393462422</v>
      </c>
      <c r="D1366" s="2">
        <f>MACD!E1366</f>
        <v>-8.0098864106593837E-2</v>
      </c>
      <c r="E1366" s="2">
        <f>MACD!F1366</f>
        <v>-8.1169715110508051E-2</v>
      </c>
      <c r="F1366" s="2">
        <f>'Moving Avg'!D1366</f>
        <v>6.45</v>
      </c>
      <c r="G1366" s="2">
        <f>'Moving Avg'!F1366</f>
        <v>6.3670000000000018</v>
      </c>
      <c r="H1366" s="2">
        <f>'Moving Avg'!G1366</f>
        <v>6.3232000000000008</v>
      </c>
      <c r="I1366" s="2">
        <f>'Moving Avg'!H1366</f>
        <v>6.471700000000002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100</v>
      </c>
      <c r="Q1366" s="9">
        <f t="shared" si="214"/>
        <v>23.75</v>
      </c>
      <c r="R1366" s="9">
        <f t="shared" si="215"/>
        <v>30</v>
      </c>
      <c r="S1366" s="9">
        <f t="shared" si="216"/>
        <v>48.75</v>
      </c>
      <c r="T1366" s="9">
        <f t="shared" si="217"/>
        <v>31.25</v>
      </c>
      <c r="U1366" s="8">
        <f t="shared" si="218"/>
        <v>34.166666666666664</v>
      </c>
      <c r="V1366" s="8">
        <f t="shared" si="219"/>
        <v>33.4375</v>
      </c>
    </row>
    <row r="1367" spans="1:22" ht="13.5" x14ac:dyDescent="0.25">
      <c r="A1367" s="3">
        <f>RSI!A1367</f>
        <v>44001</v>
      </c>
      <c r="B1367" s="2">
        <f>RSI!B1367</f>
        <v>6.45</v>
      </c>
      <c r="C1367" s="2">
        <f>RSI!I1367</f>
        <v>61.040661393462422</v>
      </c>
      <c r="D1367" s="2">
        <f>MACD!E1367</f>
        <v>-7.6967330979163862E-2</v>
      </c>
      <c r="E1367" s="2">
        <f>MACD!F1367</f>
        <v>-8.0329238284239213E-2</v>
      </c>
      <c r="F1367" s="2">
        <f>'Moving Avg'!D1367</f>
        <v>6.45</v>
      </c>
      <c r="G1367" s="2">
        <f>'Moving Avg'!F1367</f>
        <v>6.3775000000000022</v>
      </c>
      <c r="H1367" s="2">
        <f>'Moving Avg'!G1367</f>
        <v>6.3270000000000008</v>
      </c>
      <c r="I1367" s="2">
        <f>'Moving Avg'!H1367</f>
        <v>6.4711000000000025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33</v>
      </c>
      <c r="Q1367" s="9">
        <f t="shared" si="214"/>
        <v>13.7</v>
      </c>
      <c r="R1367" s="9">
        <f t="shared" si="215"/>
        <v>13.25</v>
      </c>
      <c r="S1367" s="9">
        <f t="shared" si="216"/>
        <v>18.600000000000001</v>
      </c>
      <c r="T1367" s="9">
        <f t="shared" si="217"/>
        <v>14.5</v>
      </c>
      <c r="U1367" s="8">
        <f t="shared" si="218"/>
        <v>15.183333333333332</v>
      </c>
      <c r="V1367" s="8">
        <f t="shared" si="219"/>
        <v>15.012499999999999</v>
      </c>
    </row>
    <row r="1368" spans="1:22" ht="13.5" x14ac:dyDescent="0.25">
      <c r="A1368" s="3">
        <f>RSI!A1368</f>
        <v>44004</v>
      </c>
      <c r="B1368" s="2">
        <f>RSI!B1368</f>
        <v>6.45</v>
      </c>
      <c r="C1368" s="2">
        <f>RSI!I1368</f>
        <v>61.040661393462422</v>
      </c>
      <c r="D1368" s="2">
        <f>MACD!E1368</f>
        <v>-5.1699408090389198E-2</v>
      </c>
      <c r="E1368" s="2">
        <f>MACD!F1368</f>
        <v>-7.4603272245469227E-2</v>
      </c>
      <c r="F1368" s="2">
        <f>'Moving Avg'!D1368</f>
        <v>6.45</v>
      </c>
      <c r="G1368" s="2">
        <f>'Moving Avg'!F1368</f>
        <v>6.3880000000000017</v>
      </c>
      <c r="H1368" s="2">
        <f>'Moving Avg'!G1368</f>
        <v>6.3271999999999995</v>
      </c>
      <c r="I1368" s="2">
        <f>'Moving Avg'!H1368</f>
        <v>6.4705000000000021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33</v>
      </c>
      <c r="Q1368" s="9">
        <f t="shared" si="214"/>
        <v>13.7</v>
      </c>
      <c r="R1368" s="9">
        <f t="shared" si="215"/>
        <v>13.25</v>
      </c>
      <c r="S1368" s="9">
        <f t="shared" si="216"/>
        <v>18.600000000000001</v>
      </c>
      <c r="T1368" s="9">
        <f t="shared" si="217"/>
        <v>14.5</v>
      </c>
      <c r="U1368" s="8">
        <f t="shared" si="218"/>
        <v>15.183333333333332</v>
      </c>
      <c r="V1368" s="8">
        <f t="shared" si="219"/>
        <v>15.012499999999999</v>
      </c>
    </row>
    <row r="1369" spans="1:22" ht="13.5" x14ac:dyDescent="0.25">
      <c r="A1369" s="3">
        <f>RSI!A1369</f>
        <v>44005</v>
      </c>
      <c r="B1369" s="2">
        <f>RSI!B1369</f>
        <v>6.45</v>
      </c>
      <c r="C1369" s="2">
        <f>RSI!I1369</f>
        <v>61.040661393462436</v>
      </c>
      <c r="D1369" s="2">
        <f>MACD!E1369</f>
        <v>-3.0743634794736074E-2</v>
      </c>
      <c r="E1369" s="2">
        <f>MACD!F1369</f>
        <v>-6.5831344755322596E-2</v>
      </c>
      <c r="F1369" s="2">
        <f>'Moving Avg'!D1369</f>
        <v>6.45</v>
      </c>
      <c r="G1369" s="2">
        <f>'Moving Avg'!F1369</f>
        <v>6.3985000000000012</v>
      </c>
      <c r="H1369" s="2">
        <f>'Moving Avg'!G1369</f>
        <v>6.3273999999999981</v>
      </c>
      <c r="I1369" s="2">
        <f>'Moving Avg'!H1369</f>
        <v>6.4699000000000026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33</v>
      </c>
      <c r="Q1369" s="9">
        <f t="shared" si="214"/>
        <v>13.7</v>
      </c>
      <c r="R1369" s="9">
        <f t="shared" si="215"/>
        <v>13.25</v>
      </c>
      <c r="S1369" s="9">
        <f t="shared" si="216"/>
        <v>18.600000000000001</v>
      </c>
      <c r="T1369" s="9">
        <f t="shared" si="217"/>
        <v>14.5</v>
      </c>
      <c r="U1369" s="8">
        <f t="shared" si="218"/>
        <v>15.183333333333332</v>
      </c>
      <c r="V1369" s="8">
        <f t="shared" si="219"/>
        <v>15.012499999999999</v>
      </c>
    </row>
    <row r="1370" spans="1:22" ht="13.5" x14ac:dyDescent="0.25">
      <c r="A1370" s="3">
        <f>RSI!A1370</f>
        <v>44006</v>
      </c>
      <c r="B1370" s="2">
        <f>RSI!B1370</f>
        <v>6.45</v>
      </c>
      <c r="C1370" s="2">
        <f>RSI!I1370</f>
        <v>61.040661393462436</v>
      </c>
      <c r="D1370" s="2">
        <f>MACD!E1370</f>
        <v>-1.3405138511306092E-2</v>
      </c>
      <c r="E1370" s="2">
        <f>MACD!F1370</f>
        <v>-5.5346103506519299E-2</v>
      </c>
      <c r="F1370" s="2">
        <f>'Moving Avg'!D1370</f>
        <v>6.45</v>
      </c>
      <c r="G1370" s="2">
        <f>'Moving Avg'!F1370</f>
        <v>6.4090000000000016</v>
      </c>
      <c r="H1370" s="2">
        <f>'Moving Avg'!G1370</f>
        <v>6.3275999999999986</v>
      </c>
      <c r="I1370" s="2">
        <f>'Moving Avg'!H1370</f>
        <v>6.4693000000000014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33</v>
      </c>
      <c r="Q1370" s="9">
        <f t="shared" si="214"/>
        <v>13.7</v>
      </c>
      <c r="R1370" s="9">
        <f t="shared" si="215"/>
        <v>13.25</v>
      </c>
      <c r="S1370" s="9">
        <f t="shared" si="216"/>
        <v>18.600000000000001</v>
      </c>
      <c r="T1370" s="9">
        <f t="shared" si="217"/>
        <v>14.5</v>
      </c>
      <c r="U1370" s="8">
        <f t="shared" si="218"/>
        <v>15.183333333333332</v>
      </c>
      <c r="V1370" s="8">
        <f t="shared" si="219"/>
        <v>15.012499999999999</v>
      </c>
    </row>
    <row r="1371" spans="1:22" ht="13.5" x14ac:dyDescent="0.25">
      <c r="A1371" s="3">
        <f>RSI!A1371</f>
        <v>44007</v>
      </c>
      <c r="B1371" s="2">
        <f>RSI!B1371</f>
        <v>6.45</v>
      </c>
      <c r="C1371" s="2">
        <f>RSI!I1371</f>
        <v>61.040661393462436</v>
      </c>
      <c r="D1371" s="2">
        <f>MACD!E1371</f>
        <v>-1.4482896254929045E-2</v>
      </c>
      <c r="E1371" s="2">
        <f>MACD!F1371</f>
        <v>-4.7173462056201251E-2</v>
      </c>
      <c r="F1371" s="2">
        <f>'Moving Avg'!D1371</f>
        <v>6.45</v>
      </c>
      <c r="G1371" s="2">
        <f>'Moving Avg'!F1371</f>
        <v>6.4195000000000011</v>
      </c>
      <c r="H1371" s="2">
        <f>'Moving Avg'!G1371</f>
        <v>6.327799999999999</v>
      </c>
      <c r="I1371" s="2">
        <f>'Moving Avg'!H1371</f>
        <v>6.468700000000001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33</v>
      </c>
      <c r="Q1371" s="9">
        <f t="shared" si="214"/>
        <v>13.7</v>
      </c>
      <c r="R1371" s="9">
        <f t="shared" si="215"/>
        <v>13.25</v>
      </c>
      <c r="S1371" s="9">
        <f t="shared" si="216"/>
        <v>18.600000000000001</v>
      </c>
      <c r="T1371" s="9">
        <f t="shared" si="217"/>
        <v>14.5</v>
      </c>
      <c r="U1371" s="8">
        <f t="shared" si="218"/>
        <v>15.183333333333332</v>
      </c>
      <c r="V1371" s="8">
        <f t="shared" si="219"/>
        <v>15.012499999999999</v>
      </c>
    </row>
    <row r="1372" spans="1:22" ht="13.5" x14ac:dyDescent="0.25">
      <c r="A1372" s="3">
        <f>RSI!A1372</f>
        <v>44008</v>
      </c>
      <c r="B1372" s="2">
        <f>RSI!B1372</f>
        <v>6.45</v>
      </c>
      <c r="C1372" s="2">
        <f>RSI!I1372</f>
        <v>61.040661393462436</v>
      </c>
      <c r="D1372" s="2">
        <f>MACD!E1372</f>
        <v>-8.0397389742357106E-3</v>
      </c>
      <c r="E1372" s="2">
        <f>MACD!F1372</f>
        <v>-3.9346717439808152E-2</v>
      </c>
      <c r="F1372" s="2">
        <f>'Moving Avg'!D1372</f>
        <v>6.45</v>
      </c>
      <c r="G1372" s="2">
        <f>'Moving Avg'!F1372</f>
        <v>6.4300000000000015</v>
      </c>
      <c r="H1372" s="2">
        <f>'Moving Avg'!G1372</f>
        <v>6.3317999999999985</v>
      </c>
      <c r="I1372" s="2">
        <f>'Moving Avg'!H1372</f>
        <v>6.4681000000000006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33</v>
      </c>
      <c r="Q1372" s="9">
        <f t="shared" si="214"/>
        <v>13.7</v>
      </c>
      <c r="R1372" s="9">
        <f t="shared" si="215"/>
        <v>13.25</v>
      </c>
      <c r="S1372" s="9">
        <f t="shared" si="216"/>
        <v>18.600000000000001</v>
      </c>
      <c r="T1372" s="9">
        <f t="shared" si="217"/>
        <v>14.5</v>
      </c>
      <c r="U1372" s="8">
        <f t="shared" si="218"/>
        <v>15.183333333333332</v>
      </c>
      <c r="V1372" s="8">
        <f t="shared" si="219"/>
        <v>15.012499999999999</v>
      </c>
    </row>
    <row r="1373" spans="1:22" ht="13.5" x14ac:dyDescent="0.25">
      <c r="A1373" s="3">
        <f>RSI!A1373</f>
        <v>44011</v>
      </c>
      <c r="B1373" s="2">
        <f>RSI!B1373</f>
        <v>6.5</v>
      </c>
      <c r="C1373" s="2">
        <f>RSI!I1373</f>
        <v>67.968500316537586</v>
      </c>
      <c r="D1373" s="2">
        <f>MACD!E1373</f>
        <v>-6.6037640224196892E-3</v>
      </c>
      <c r="E1373" s="2">
        <f>MACD!F1373</f>
        <v>-3.279812675633046E-2</v>
      </c>
      <c r="F1373" s="2">
        <f>'Moving Avg'!D1373</f>
        <v>6.4599999999999991</v>
      </c>
      <c r="G1373" s="2">
        <f>'Moving Avg'!F1373</f>
        <v>6.4375000000000018</v>
      </c>
      <c r="H1373" s="2">
        <f>'Moving Avg'!G1373</f>
        <v>6.3367999999999984</v>
      </c>
      <c r="I1373" s="2">
        <f>'Moving Avg'!H1373</f>
        <v>6.4677499999999997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100</v>
      </c>
      <c r="Q1373" s="9">
        <f t="shared" si="214"/>
        <v>23.75</v>
      </c>
      <c r="R1373" s="9">
        <f t="shared" si="215"/>
        <v>30</v>
      </c>
      <c r="S1373" s="9">
        <f t="shared" si="216"/>
        <v>48.75</v>
      </c>
      <c r="T1373" s="9">
        <f t="shared" si="217"/>
        <v>31.25</v>
      </c>
      <c r="U1373" s="8">
        <f t="shared" si="218"/>
        <v>34.166666666666664</v>
      </c>
      <c r="V1373" s="8">
        <f t="shared" si="219"/>
        <v>33.4375</v>
      </c>
    </row>
    <row r="1374" spans="1:22" ht="13.5" x14ac:dyDescent="0.25">
      <c r="A1374" s="3">
        <f>RSI!A1374</f>
        <v>44012</v>
      </c>
      <c r="B1374" s="2">
        <f>RSI!B1374</f>
        <v>6.5</v>
      </c>
      <c r="C1374" s="2">
        <f>RSI!I1374</f>
        <v>67.968500316537586</v>
      </c>
      <c r="D1374" s="2">
        <f>MACD!E1374</f>
        <v>-5.9732564217380713E-3</v>
      </c>
      <c r="E1374" s="2">
        <f>MACD!F1374</f>
        <v>-2.7433152689411981E-2</v>
      </c>
      <c r="F1374" s="2">
        <f>'Moving Avg'!D1374</f>
        <v>6.4700000000000006</v>
      </c>
      <c r="G1374" s="2">
        <f>'Moving Avg'!F1374</f>
        <v>6.4450000000000021</v>
      </c>
      <c r="H1374" s="2">
        <f>'Moving Avg'!G1374</f>
        <v>6.3417999999999983</v>
      </c>
      <c r="I1374" s="2">
        <f>'Moving Avg'!H1374</f>
        <v>6.4673999999999987</v>
      </c>
      <c r="J1374" s="6" t="str">
        <f>OBV!F1374</f>
        <v>BULLISH</v>
      </c>
      <c r="K1374" s="6" t="str">
        <f>OBV!G1374</f>
        <v>STRONG</v>
      </c>
      <c r="L1374" s="6" t="str">
        <f>OBV!H1374</f>
        <v>CONFIRMED BULLISH</v>
      </c>
      <c r="M1374" s="8">
        <f t="shared" si="210"/>
        <v>25</v>
      </c>
      <c r="N1374" s="8">
        <f t="shared" si="211"/>
        <v>0</v>
      </c>
      <c r="O1374" s="8">
        <f t="shared" si="212"/>
        <v>50</v>
      </c>
      <c r="P1374" s="8">
        <f t="shared" si="213"/>
        <v>100</v>
      </c>
      <c r="Q1374" s="9">
        <f t="shared" si="214"/>
        <v>31.25</v>
      </c>
      <c r="R1374" s="9">
        <f t="shared" si="215"/>
        <v>47.5</v>
      </c>
      <c r="S1374" s="9">
        <f t="shared" si="216"/>
        <v>61.25</v>
      </c>
      <c r="T1374" s="9">
        <f t="shared" si="217"/>
        <v>43.75</v>
      </c>
      <c r="U1374" s="8">
        <f t="shared" si="218"/>
        <v>46.666666666666664</v>
      </c>
      <c r="V1374" s="8">
        <f t="shared" si="219"/>
        <v>45.9375</v>
      </c>
    </row>
    <row r="1375" spans="1:22" ht="13.5" x14ac:dyDescent="0.25">
      <c r="A1375" s="3">
        <f>RSI!A1375</f>
        <v>44013</v>
      </c>
      <c r="B1375" s="2">
        <f>RSI!B1375</f>
        <v>6.5</v>
      </c>
      <c r="C1375" s="2">
        <f>RSI!I1375</f>
        <v>67.968500316537586</v>
      </c>
      <c r="D1375" s="2">
        <f>MACD!E1375</f>
        <v>-5.980998256853276E-3</v>
      </c>
      <c r="E1375" s="2">
        <f>MACD!F1375</f>
        <v>-2.3142721802900241E-2</v>
      </c>
      <c r="F1375" s="2">
        <f>'Moving Avg'!D1375</f>
        <v>6.4799999999999995</v>
      </c>
      <c r="G1375" s="2">
        <f>'Moving Avg'!F1375</f>
        <v>6.4525000000000006</v>
      </c>
      <c r="H1375" s="2">
        <f>'Moving Avg'!G1375</f>
        <v>6.3467999999999973</v>
      </c>
      <c r="I1375" s="2">
        <f>'Moving Avg'!H1375</f>
        <v>6.4670499999999977</v>
      </c>
      <c r="J1375" s="6" t="str">
        <f>OBV!F1375</f>
        <v>BULLISH</v>
      </c>
      <c r="K1375" s="6" t="str">
        <f>OBV!G1375</f>
        <v>STRONG</v>
      </c>
      <c r="L1375" s="6" t="str">
        <f>OBV!H1375</f>
        <v>CONFIRMED BULLISH</v>
      </c>
      <c r="M1375" s="8">
        <f t="shared" si="210"/>
        <v>25</v>
      </c>
      <c r="N1375" s="8">
        <f t="shared" si="211"/>
        <v>0</v>
      </c>
      <c r="O1375" s="8">
        <f t="shared" si="212"/>
        <v>50</v>
      </c>
      <c r="P1375" s="8">
        <f t="shared" si="213"/>
        <v>100</v>
      </c>
      <c r="Q1375" s="9">
        <f t="shared" si="214"/>
        <v>31.25</v>
      </c>
      <c r="R1375" s="9">
        <f t="shared" si="215"/>
        <v>47.5</v>
      </c>
      <c r="S1375" s="9">
        <f t="shared" si="216"/>
        <v>61.25</v>
      </c>
      <c r="T1375" s="9">
        <f t="shared" si="217"/>
        <v>43.75</v>
      </c>
      <c r="U1375" s="8">
        <f t="shared" si="218"/>
        <v>46.666666666666664</v>
      </c>
      <c r="V1375" s="8">
        <f t="shared" si="219"/>
        <v>45.9375</v>
      </c>
    </row>
    <row r="1376" spans="1:22" ht="13.5" x14ac:dyDescent="0.25">
      <c r="A1376" s="3">
        <f>RSI!A1376</f>
        <v>44014</v>
      </c>
      <c r="B1376" s="2">
        <f>RSI!B1376</f>
        <v>6.5</v>
      </c>
      <c r="C1376" s="2">
        <f>RSI!I1376</f>
        <v>67.968500316537586</v>
      </c>
      <c r="D1376" s="2">
        <f>MACD!E1376</f>
        <v>-6.4887048426927052E-3</v>
      </c>
      <c r="E1376" s="2">
        <f>MACD!F1376</f>
        <v>-1.9811918410858734E-2</v>
      </c>
      <c r="F1376" s="2">
        <f>'Moving Avg'!D1376</f>
        <v>6.49</v>
      </c>
      <c r="G1376" s="2">
        <f>'Moving Avg'!F1376</f>
        <v>6.4600000000000026</v>
      </c>
      <c r="H1376" s="2">
        <f>'Moving Avg'!G1376</f>
        <v>6.3481999999999967</v>
      </c>
      <c r="I1376" s="2">
        <f>'Moving Avg'!H1376</f>
        <v>6.4666999999999977</v>
      </c>
      <c r="J1376" s="6" t="str">
        <f>OBV!F1376</f>
        <v>BULLISH</v>
      </c>
      <c r="K1376" s="6" t="str">
        <f>OBV!G1376</f>
        <v>STRONG</v>
      </c>
      <c r="L1376" s="6" t="str">
        <f>OBV!H1376</f>
        <v>CONFIRMED BULLISH</v>
      </c>
      <c r="M1376" s="8">
        <f t="shared" si="210"/>
        <v>25</v>
      </c>
      <c r="N1376" s="8">
        <f t="shared" si="211"/>
        <v>0</v>
      </c>
      <c r="O1376" s="8">
        <f t="shared" si="212"/>
        <v>50</v>
      </c>
      <c r="P1376" s="8">
        <f t="shared" si="213"/>
        <v>100</v>
      </c>
      <c r="Q1376" s="9">
        <f t="shared" si="214"/>
        <v>31.25</v>
      </c>
      <c r="R1376" s="9">
        <f t="shared" si="215"/>
        <v>47.5</v>
      </c>
      <c r="S1376" s="9">
        <f t="shared" si="216"/>
        <v>61.25</v>
      </c>
      <c r="T1376" s="9">
        <f t="shared" si="217"/>
        <v>43.75</v>
      </c>
      <c r="U1376" s="8">
        <f t="shared" si="218"/>
        <v>46.666666666666664</v>
      </c>
      <c r="V1376" s="8">
        <f t="shared" si="219"/>
        <v>45.9375</v>
      </c>
    </row>
    <row r="1377" spans="1:22" ht="13.5" x14ac:dyDescent="0.25">
      <c r="A1377" s="3">
        <f>RSI!A1377</f>
        <v>44015</v>
      </c>
      <c r="B1377" s="2">
        <f>RSI!B1377</f>
        <v>6.31</v>
      </c>
      <c r="C1377" s="2">
        <f>RSI!I1377</f>
        <v>35.606403797988023</v>
      </c>
      <c r="D1377" s="2">
        <f>MACD!E1377</f>
        <v>6.6917382007982695E-3</v>
      </c>
      <c r="E1377" s="2">
        <f>MACD!F1377</f>
        <v>-1.4511187088527333E-2</v>
      </c>
      <c r="F1377" s="2">
        <f>'Moving Avg'!D1377</f>
        <v>6.4620000000000006</v>
      </c>
      <c r="G1377" s="2">
        <f>'Moving Avg'!F1377</f>
        <v>6.4580000000000011</v>
      </c>
      <c r="H1377" s="2">
        <f>'Moving Avg'!G1377</f>
        <v>6.345799999999997</v>
      </c>
      <c r="I1377" s="2">
        <f>'Moving Avg'!H1377</f>
        <v>6.4653999999999971</v>
      </c>
      <c r="J1377" s="6" t="str">
        <f>OBV!F1377</f>
        <v>BULLISH</v>
      </c>
      <c r="K1377" s="6" t="str">
        <f>OBV!G1377</f>
        <v>STRONG</v>
      </c>
      <c r="L1377" s="6" t="str">
        <f>OBV!H1377</f>
        <v>BULLISH DIVERGENCE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83</v>
      </c>
      <c r="Q1377" s="9">
        <f t="shared" si="214"/>
        <v>21.2</v>
      </c>
      <c r="R1377" s="9">
        <f t="shared" si="215"/>
        <v>25.75</v>
      </c>
      <c r="S1377" s="9">
        <f t="shared" si="216"/>
        <v>41.1</v>
      </c>
      <c r="T1377" s="9">
        <f t="shared" si="217"/>
        <v>27</v>
      </c>
      <c r="U1377" s="8">
        <f t="shared" si="218"/>
        <v>29.350000000000005</v>
      </c>
      <c r="V1377" s="8">
        <f t="shared" si="219"/>
        <v>28.762500000000003</v>
      </c>
    </row>
    <row r="1378" spans="1:22" ht="13.5" x14ac:dyDescent="0.25">
      <c r="A1378" s="3">
        <f>RSI!A1378</f>
        <v>44018</v>
      </c>
      <c r="B1378" s="2">
        <f>RSI!B1378</f>
        <v>6.31</v>
      </c>
      <c r="C1378" s="2">
        <f>RSI!I1378</f>
        <v>35.606403797988023</v>
      </c>
      <c r="D1378" s="2">
        <f>MACD!E1378</f>
        <v>1.853747861150179E-2</v>
      </c>
      <c r="E1378" s="2">
        <f>MACD!F1378</f>
        <v>-7.9014539485215089E-3</v>
      </c>
      <c r="F1378" s="2">
        <f>'Moving Avg'!D1378</f>
        <v>6.4239999999999995</v>
      </c>
      <c r="G1378" s="2">
        <f>'Moving Avg'!F1378</f>
        <v>6.448500000000001</v>
      </c>
      <c r="H1378" s="2">
        <f>'Moving Avg'!G1378</f>
        <v>6.3433999999999973</v>
      </c>
      <c r="I1378" s="2">
        <f>'Moving Avg'!H1378</f>
        <v>6.4640999999999975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16.5</v>
      </c>
      <c r="Q1378" s="9">
        <f t="shared" si="214"/>
        <v>11.225</v>
      </c>
      <c r="R1378" s="9">
        <f t="shared" si="215"/>
        <v>9.125</v>
      </c>
      <c r="S1378" s="9">
        <f t="shared" si="216"/>
        <v>11.175000000000001</v>
      </c>
      <c r="T1378" s="9">
        <f t="shared" si="217"/>
        <v>10.375</v>
      </c>
      <c r="U1378" s="8">
        <f t="shared" si="218"/>
        <v>10.508333333333335</v>
      </c>
      <c r="V1378" s="8">
        <f t="shared" si="219"/>
        <v>10.475000000000001</v>
      </c>
    </row>
    <row r="1379" spans="1:22" ht="13.5" x14ac:dyDescent="0.25">
      <c r="A1379" s="3">
        <f>RSI!A1379</f>
        <v>44019</v>
      </c>
      <c r="B1379" s="2">
        <f>RSI!B1379</f>
        <v>6.31</v>
      </c>
      <c r="C1379" s="2">
        <f>RSI!I1379</f>
        <v>35.606403797988023</v>
      </c>
      <c r="D1379" s="2">
        <f>MACD!E1379</f>
        <v>2.92025176385593E-2</v>
      </c>
      <c r="E1379" s="2">
        <f>MACD!F1379</f>
        <v>-4.806596311053464E-4</v>
      </c>
      <c r="F1379" s="2">
        <f>'Moving Avg'!D1379</f>
        <v>6.3859999999999992</v>
      </c>
      <c r="G1379" s="2">
        <f>'Moving Avg'!F1379</f>
        <v>6.4390000000000018</v>
      </c>
      <c r="H1379" s="2">
        <f>'Moving Avg'!G1379</f>
        <v>6.3409999999999966</v>
      </c>
      <c r="I1379" s="2">
        <f>'Moving Avg'!H1379</f>
        <v>6.4627999999999979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16.5</v>
      </c>
      <c r="Q1379" s="9">
        <f t="shared" si="214"/>
        <v>11.225</v>
      </c>
      <c r="R1379" s="9">
        <f t="shared" si="215"/>
        <v>9.125</v>
      </c>
      <c r="S1379" s="9">
        <f t="shared" si="216"/>
        <v>11.175000000000001</v>
      </c>
      <c r="T1379" s="9">
        <f t="shared" si="217"/>
        <v>10.375</v>
      </c>
      <c r="U1379" s="8">
        <f t="shared" si="218"/>
        <v>10.508333333333335</v>
      </c>
      <c r="V1379" s="8">
        <f t="shared" si="219"/>
        <v>10.475000000000001</v>
      </c>
    </row>
    <row r="1380" spans="1:22" ht="13.5" x14ac:dyDescent="0.25">
      <c r="A1380" s="3">
        <f>RSI!A1380</f>
        <v>44020</v>
      </c>
      <c r="B1380" s="2">
        <f>RSI!B1380</f>
        <v>6.31</v>
      </c>
      <c r="C1380" s="2">
        <f>RSI!I1380</f>
        <v>35.606403797988023</v>
      </c>
      <c r="D1380" s="2">
        <f>MACD!E1380</f>
        <v>3.8820966817723956E-2</v>
      </c>
      <c r="E1380" s="2">
        <f>MACD!F1380</f>
        <v>7.3796656586605147E-3</v>
      </c>
      <c r="F1380" s="2">
        <f>'Moving Avg'!D1380</f>
        <v>6.347999999999999</v>
      </c>
      <c r="G1380" s="2">
        <f>'Moving Avg'!F1380</f>
        <v>6.4295000000000018</v>
      </c>
      <c r="H1380" s="2">
        <f>'Moving Avg'!G1380</f>
        <v>6.3385999999999969</v>
      </c>
      <c r="I1380" s="2">
        <f>'Moving Avg'!H1380</f>
        <v>6.4614999999999965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16.5</v>
      </c>
      <c r="Q1380" s="9">
        <f t="shared" si="214"/>
        <v>11.225</v>
      </c>
      <c r="R1380" s="9">
        <f t="shared" si="215"/>
        <v>9.125</v>
      </c>
      <c r="S1380" s="9">
        <f t="shared" si="216"/>
        <v>11.175000000000001</v>
      </c>
      <c r="T1380" s="9">
        <f t="shared" si="217"/>
        <v>10.375</v>
      </c>
      <c r="U1380" s="8">
        <f t="shared" si="218"/>
        <v>10.508333333333335</v>
      </c>
      <c r="V1380" s="8">
        <f t="shared" si="219"/>
        <v>10.475000000000001</v>
      </c>
    </row>
    <row r="1381" spans="1:22" ht="13.5" x14ac:dyDescent="0.25">
      <c r="A1381" s="3">
        <f>RSI!A1381</f>
        <v>44021</v>
      </c>
      <c r="B1381" s="2">
        <f>RSI!B1381</f>
        <v>6.31</v>
      </c>
      <c r="C1381" s="2">
        <f>RSI!I1381</f>
        <v>35.606403797988023</v>
      </c>
      <c r="D1381" s="2">
        <f>MACD!E1381</f>
        <v>4.7509826239374497E-2</v>
      </c>
      <c r="E1381" s="2">
        <f>MACD!F1381</f>
        <v>1.5405697774803313E-2</v>
      </c>
      <c r="F1381" s="2">
        <f>'Moving Avg'!D1381</f>
        <v>6.31</v>
      </c>
      <c r="G1381" s="2">
        <f>'Moving Avg'!F1381</f>
        <v>6.4250000000000016</v>
      </c>
      <c r="H1381" s="2">
        <f>'Moving Avg'!G1381</f>
        <v>6.3361999999999963</v>
      </c>
      <c r="I1381" s="2">
        <f>'Moving Avg'!H1381</f>
        <v>6.4601999999999968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  <c r="M1381" s="8">
        <f t="shared" si="210"/>
        <v>25</v>
      </c>
      <c r="N1381" s="8">
        <f t="shared" si="211"/>
        <v>0</v>
      </c>
      <c r="O1381" s="8">
        <f t="shared" si="212"/>
        <v>0</v>
      </c>
      <c r="P1381" s="8">
        <f t="shared" si="213"/>
        <v>16.5</v>
      </c>
      <c r="Q1381" s="9">
        <f t="shared" si="214"/>
        <v>11.225</v>
      </c>
      <c r="R1381" s="9">
        <f t="shared" si="215"/>
        <v>9.125</v>
      </c>
      <c r="S1381" s="9">
        <f t="shared" si="216"/>
        <v>11.175000000000001</v>
      </c>
      <c r="T1381" s="9">
        <f t="shared" si="217"/>
        <v>10.375</v>
      </c>
      <c r="U1381" s="8">
        <f t="shared" si="218"/>
        <v>10.508333333333335</v>
      </c>
      <c r="V1381" s="8">
        <f t="shared" si="219"/>
        <v>10.475000000000001</v>
      </c>
    </row>
    <row r="1382" spans="1:22" ht="13.5" x14ac:dyDescent="0.25">
      <c r="A1382" s="3">
        <f>RSI!A1382</f>
        <v>44022</v>
      </c>
      <c r="B1382" s="2">
        <f>RSI!B1382</f>
        <v>6.31</v>
      </c>
      <c r="C1382" s="2">
        <f>RSI!I1382</f>
        <v>35.606403797988023</v>
      </c>
      <c r="D1382" s="2">
        <f>MACD!E1382</f>
        <v>5.5371356256458171E-2</v>
      </c>
      <c r="E1382" s="2">
        <f>MACD!F1382</f>
        <v>2.3398829471134287E-2</v>
      </c>
      <c r="F1382" s="2">
        <f>'Moving Avg'!D1382</f>
        <v>6.31</v>
      </c>
      <c r="G1382" s="2">
        <f>'Moving Avg'!F1382</f>
        <v>6.418000000000001</v>
      </c>
      <c r="H1382" s="2">
        <f>'Moving Avg'!G1382</f>
        <v>6.3337999999999965</v>
      </c>
      <c r="I1382" s="2">
        <f>'Moving Avg'!H1382</f>
        <v>6.4598499999999959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25</v>
      </c>
      <c r="N1382" s="8">
        <f t="shared" si="211"/>
        <v>0</v>
      </c>
      <c r="O1382" s="8">
        <f t="shared" si="212"/>
        <v>0</v>
      </c>
      <c r="P1382" s="8">
        <f t="shared" si="213"/>
        <v>33</v>
      </c>
      <c r="Q1382" s="9">
        <f t="shared" si="214"/>
        <v>13.7</v>
      </c>
      <c r="R1382" s="9">
        <f t="shared" si="215"/>
        <v>13.25</v>
      </c>
      <c r="S1382" s="9">
        <f t="shared" si="216"/>
        <v>18.600000000000001</v>
      </c>
      <c r="T1382" s="9">
        <f t="shared" si="217"/>
        <v>14.5</v>
      </c>
      <c r="U1382" s="8">
        <f t="shared" si="218"/>
        <v>15.183333333333332</v>
      </c>
      <c r="V1382" s="8">
        <f t="shared" si="219"/>
        <v>15.012499999999999</v>
      </c>
    </row>
    <row r="1383" spans="1:22" ht="13.5" x14ac:dyDescent="0.25">
      <c r="A1383" s="3">
        <f>RSI!A1383</f>
        <v>44025</v>
      </c>
      <c r="B1383" s="2">
        <f>RSI!B1383</f>
        <v>6.5</v>
      </c>
      <c r="C1383" s="2">
        <f>RSI!I1383</f>
        <v>63.050380136075198</v>
      </c>
      <c r="D1383" s="2">
        <f>MACD!E1383</f>
        <v>5.6113337252674533E-2</v>
      </c>
      <c r="E1383" s="2">
        <f>MACD!F1383</f>
        <v>2.9941731027442336E-2</v>
      </c>
      <c r="F1383" s="2">
        <f>'Moving Avg'!D1383</f>
        <v>6.3479999999999999</v>
      </c>
      <c r="G1383" s="2">
        <f>'Moving Avg'!F1383</f>
        <v>6.4205000000000014</v>
      </c>
      <c r="H1383" s="2">
        <f>'Moving Avg'!G1383</f>
        <v>6.338999999999996</v>
      </c>
      <c r="I1383" s="2">
        <f>'Moving Avg'!H1383</f>
        <v>6.4604499999999963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  <c r="M1383" s="8">
        <f t="shared" si="210"/>
        <v>25</v>
      </c>
      <c r="N1383" s="8">
        <f t="shared" si="211"/>
        <v>0</v>
      </c>
      <c r="O1383" s="8">
        <f t="shared" si="212"/>
        <v>0</v>
      </c>
      <c r="P1383" s="8">
        <f t="shared" si="213"/>
        <v>83.5</v>
      </c>
      <c r="Q1383" s="9">
        <f t="shared" si="214"/>
        <v>21.274999999999999</v>
      </c>
      <c r="R1383" s="9">
        <f t="shared" si="215"/>
        <v>25.875</v>
      </c>
      <c r="S1383" s="9">
        <f t="shared" si="216"/>
        <v>41.325000000000003</v>
      </c>
      <c r="T1383" s="9">
        <f t="shared" si="217"/>
        <v>27.125</v>
      </c>
      <c r="U1383" s="8">
        <f t="shared" si="218"/>
        <v>29.491666666666664</v>
      </c>
      <c r="V1383" s="8">
        <f t="shared" si="219"/>
        <v>28.9</v>
      </c>
    </row>
    <row r="1384" spans="1:22" ht="13.5" x14ac:dyDescent="0.25">
      <c r="A1384" s="3">
        <f>RSI!A1384</f>
        <v>44026</v>
      </c>
      <c r="B1384" s="2">
        <f>RSI!B1384</f>
        <v>6.5</v>
      </c>
      <c r="C1384" s="2">
        <f>RSI!I1384</f>
        <v>63.050380136075198</v>
      </c>
      <c r="D1384" s="2">
        <f>MACD!E1384</f>
        <v>5.6055193164209705E-2</v>
      </c>
      <c r="E1384" s="2">
        <f>MACD!F1384</f>
        <v>3.5164423454795812E-2</v>
      </c>
      <c r="F1384" s="2">
        <f>'Moving Avg'!D1384</f>
        <v>6.3860000000000001</v>
      </c>
      <c r="G1384" s="2">
        <f>'Moving Avg'!F1384</f>
        <v>6.4230000000000018</v>
      </c>
      <c r="H1384" s="2">
        <f>'Moving Avg'!G1384</f>
        <v>6.3441999999999963</v>
      </c>
      <c r="I1384" s="2">
        <f>'Moving Avg'!H1384</f>
        <v>6.4610499999999957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0"/>
        <v>25</v>
      </c>
      <c r="N1384" s="8">
        <f t="shared" si="211"/>
        <v>0</v>
      </c>
      <c r="O1384" s="8">
        <f t="shared" si="212"/>
        <v>0</v>
      </c>
      <c r="P1384" s="8">
        <f t="shared" si="213"/>
        <v>83.5</v>
      </c>
      <c r="Q1384" s="9">
        <f t="shared" si="214"/>
        <v>21.274999999999999</v>
      </c>
      <c r="R1384" s="9">
        <f t="shared" si="215"/>
        <v>25.875</v>
      </c>
      <c r="S1384" s="9">
        <f t="shared" si="216"/>
        <v>41.325000000000003</v>
      </c>
      <c r="T1384" s="9">
        <f t="shared" si="217"/>
        <v>27.125</v>
      </c>
      <c r="U1384" s="8">
        <f t="shared" si="218"/>
        <v>29.491666666666664</v>
      </c>
      <c r="V1384" s="8">
        <f t="shared" si="219"/>
        <v>28.9</v>
      </c>
    </row>
    <row r="1385" spans="1:22" ht="13.5" x14ac:dyDescent="0.25">
      <c r="A1385" s="3">
        <f>RSI!A1385</f>
        <v>44027</v>
      </c>
      <c r="B1385" s="2">
        <f>RSI!B1385</f>
        <v>6.31</v>
      </c>
      <c r="C1385" s="2">
        <f>RSI!I1385</f>
        <v>42.194466390716208</v>
      </c>
      <c r="D1385" s="2">
        <f>MACD!E1385</f>
        <v>6.9444907132914402E-2</v>
      </c>
      <c r="E1385" s="2">
        <f>MACD!F1385</f>
        <v>4.2020520190419533E-2</v>
      </c>
      <c r="F1385" s="2">
        <f>'Moving Avg'!D1385</f>
        <v>6.3859999999999992</v>
      </c>
      <c r="G1385" s="2">
        <f>'Moving Avg'!F1385</f>
        <v>6.4160000000000013</v>
      </c>
      <c r="H1385" s="2">
        <f>'Moving Avg'!G1385</f>
        <v>6.3483999999999972</v>
      </c>
      <c r="I1385" s="2">
        <f>'Moving Avg'!H1385</f>
        <v>6.4606999999999957</v>
      </c>
      <c r="J1385" s="6" t="str">
        <f>OBV!F1385</f>
        <v>BULLISH</v>
      </c>
      <c r="K1385" s="6" t="str">
        <f>OBV!G1385</f>
        <v>NEUTRAL</v>
      </c>
      <c r="L1385" s="6" t="str">
        <f>OBV!H1385</f>
        <v>NEUTRAL</v>
      </c>
      <c r="M1385" s="8">
        <f t="shared" si="210"/>
        <v>25</v>
      </c>
      <c r="N1385" s="8">
        <f t="shared" si="211"/>
        <v>0</v>
      </c>
      <c r="O1385" s="8">
        <f t="shared" si="212"/>
        <v>0</v>
      </c>
      <c r="P1385" s="8">
        <f t="shared" si="213"/>
        <v>49.5</v>
      </c>
      <c r="Q1385" s="9">
        <f t="shared" si="214"/>
        <v>16.175000000000001</v>
      </c>
      <c r="R1385" s="9">
        <f t="shared" si="215"/>
        <v>17.375</v>
      </c>
      <c r="S1385" s="9">
        <f t="shared" si="216"/>
        <v>26.025000000000002</v>
      </c>
      <c r="T1385" s="9">
        <f t="shared" si="217"/>
        <v>18.625</v>
      </c>
      <c r="U1385" s="8">
        <f t="shared" si="218"/>
        <v>19.858333333333334</v>
      </c>
      <c r="V1385" s="8">
        <f t="shared" si="219"/>
        <v>19.55</v>
      </c>
    </row>
    <row r="1386" spans="1:22" ht="13.5" x14ac:dyDescent="0.25">
      <c r="A1386" s="3">
        <f>RSI!A1386</f>
        <v>44028</v>
      </c>
      <c r="B1386" s="2">
        <f>RSI!B1386</f>
        <v>6.31</v>
      </c>
      <c r="C1386" s="2">
        <f>RSI!I1386</f>
        <v>42.194466390716208</v>
      </c>
      <c r="D1386" s="2">
        <f>MACD!E1386</f>
        <v>8.1309270987222959E-2</v>
      </c>
      <c r="E1386" s="2">
        <f>MACD!F1386</f>
        <v>4.9878270349780221E-2</v>
      </c>
      <c r="F1386" s="2">
        <f>'Moving Avg'!D1386</f>
        <v>6.3859999999999992</v>
      </c>
      <c r="G1386" s="2">
        <f>'Moving Avg'!F1386</f>
        <v>6.4090000000000007</v>
      </c>
      <c r="H1386" s="2">
        <f>'Moving Avg'!G1386</f>
        <v>6.3525999999999962</v>
      </c>
      <c r="I1386" s="2">
        <f>'Moving Avg'!H1386</f>
        <v>6.4603499999999947</v>
      </c>
      <c r="J1386" s="6" t="str">
        <f>OBV!F1386</f>
        <v>BULLISH</v>
      </c>
      <c r="K1386" s="6" t="str">
        <f>OBV!G1386</f>
        <v>NEUTRAL</v>
      </c>
      <c r="L1386" s="6" t="str">
        <f>OBV!H1386</f>
        <v>NEUTRAL</v>
      </c>
      <c r="M1386" s="8">
        <f t="shared" si="210"/>
        <v>25</v>
      </c>
      <c r="N1386" s="8">
        <f t="shared" si="211"/>
        <v>0</v>
      </c>
      <c r="O1386" s="8">
        <f t="shared" si="212"/>
        <v>0</v>
      </c>
      <c r="P1386" s="8">
        <f t="shared" si="213"/>
        <v>49.5</v>
      </c>
      <c r="Q1386" s="9">
        <f t="shared" si="214"/>
        <v>16.175000000000001</v>
      </c>
      <c r="R1386" s="9">
        <f t="shared" si="215"/>
        <v>17.375</v>
      </c>
      <c r="S1386" s="9">
        <f t="shared" si="216"/>
        <v>26.025000000000002</v>
      </c>
      <c r="T1386" s="9">
        <f t="shared" si="217"/>
        <v>18.625</v>
      </c>
      <c r="U1386" s="8">
        <f t="shared" si="218"/>
        <v>19.858333333333334</v>
      </c>
      <c r="V1386" s="8">
        <f t="shared" si="219"/>
        <v>19.55</v>
      </c>
    </row>
    <row r="1387" spans="1:22" ht="13.5" x14ac:dyDescent="0.25">
      <c r="A1387" s="3">
        <f>RSI!A1387</f>
        <v>44029</v>
      </c>
      <c r="B1387" s="2">
        <f>RSI!B1387</f>
        <v>6.31</v>
      </c>
      <c r="C1387" s="2">
        <f>RSI!I1387</f>
        <v>42.194466390716208</v>
      </c>
      <c r="D1387" s="2">
        <f>MACD!E1387</f>
        <v>6.2612584309119867E-2</v>
      </c>
      <c r="E1387" s="2">
        <f>MACD!F1387</f>
        <v>5.242513314164815E-2</v>
      </c>
      <c r="F1387" s="2">
        <f>'Moving Avg'!D1387</f>
        <v>6.3859999999999992</v>
      </c>
      <c r="G1387" s="2">
        <f>'Moving Avg'!F1387</f>
        <v>6.402000000000001</v>
      </c>
      <c r="H1387" s="2">
        <f>'Moving Avg'!G1387</f>
        <v>6.3567999999999971</v>
      </c>
      <c r="I1387" s="2">
        <f>'Moving Avg'!H1387</f>
        <v>6.4599999999999955</v>
      </c>
      <c r="J1387" s="6" t="str">
        <f>OBV!F1387</f>
        <v>BULLISH</v>
      </c>
      <c r="K1387" s="6" t="str">
        <f>OBV!G1387</f>
        <v>NEUTRAL</v>
      </c>
      <c r="L1387" s="6" t="str">
        <f>OBV!H1387</f>
        <v>NEUTRAL</v>
      </c>
      <c r="M1387" s="8">
        <f t="shared" si="210"/>
        <v>25</v>
      </c>
      <c r="N1387" s="8">
        <f t="shared" si="211"/>
        <v>0</v>
      </c>
      <c r="O1387" s="8">
        <f t="shared" si="212"/>
        <v>0</v>
      </c>
      <c r="P1387" s="8">
        <f t="shared" si="213"/>
        <v>49.5</v>
      </c>
      <c r="Q1387" s="9">
        <f t="shared" si="214"/>
        <v>16.175000000000001</v>
      </c>
      <c r="R1387" s="9">
        <f t="shared" si="215"/>
        <v>17.375</v>
      </c>
      <c r="S1387" s="9">
        <f t="shared" si="216"/>
        <v>26.025000000000002</v>
      </c>
      <c r="T1387" s="9">
        <f t="shared" si="217"/>
        <v>18.625</v>
      </c>
      <c r="U1387" s="8">
        <f t="shared" si="218"/>
        <v>19.858333333333334</v>
      </c>
      <c r="V1387" s="8">
        <f t="shared" si="219"/>
        <v>19.55</v>
      </c>
    </row>
    <row r="1388" spans="1:22" ht="13.5" x14ac:dyDescent="0.25">
      <c r="A1388" s="3">
        <f>RSI!A1388</f>
        <v>44032</v>
      </c>
      <c r="B1388" s="2">
        <f>RSI!B1388</f>
        <v>6.31</v>
      </c>
      <c r="C1388" s="2">
        <f>RSI!I1388</f>
        <v>42.194466390716208</v>
      </c>
      <c r="D1388" s="2">
        <f>MACD!E1388</f>
        <v>4.7250649341272322E-2</v>
      </c>
      <c r="E1388" s="2">
        <f>MACD!F1388</f>
        <v>5.1390236381572987E-2</v>
      </c>
      <c r="F1388" s="2">
        <f>'Moving Avg'!D1388</f>
        <v>6.347999999999999</v>
      </c>
      <c r="G1388" s="2">
        <f>'Moving Avg'!F1388</f>
        <v>6.3950000000000014</v>
      </c>
      <c r="H1388" s="2">
        <f>'Moving Avg'!G1388</f>
        <v>6.3581999999999974</v>
      </c>
      <c r="I1388" s="2">
        <f>'Moving Avg'!H1388</f>
        <v>6.4596499999999946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45</v>
      </c>
      <c r="O1388" s="8">
        <f t="shared" si="212"/>
        <v>0</v>
      </c>
      <c r="P1388" s="8">
        <f t="shared" si="213"/>
        <v>16.5</v>
      </c>
      <c r="Q1388" s="9">
        <f t="shared" si="214"/>
        <v>26.975000000000001</v>
      </c>
      <c r="R1388" s="9">
        <f t="shared" si="215"/>
        <v>18.125</v>
      </c>
      <c r="S1388" s="9">
        <f t="shared" si="216"/>
        <v>17.925000000000001</v>
      </c>
      <c r="T1388" s="9">
        <f t="shared" si="217"/>
        <v>21.625</v>
      </c>
      <c r="U1388" s="8">
        <f t="shared" si="218"/>
        <v>21.008333333333336</v>
      </c>
      <c r="V1388" s="8">
        <f t="shared" si="219"/>
        <v>21.162500000000001</v>
      </c>
    </row>
    <row r="1389" spans="1:22" ht="13.5" x14ac:dyDescent="0.25">
      <c r="A1389" s="3">
        <f>RSI!A1389</f>
        <v>44033</v>
      </c>
      <c r="B1389" s="2">
        <f>RSI!B1389</f>
        <v>6.31</v>
      </c>
      <c r="C1389" s="2">
        <f>RSI!I1389</f>
        <v>42.194466390716208</v>
      </c>
      <c r="D1389" s="2">
        <f>MACD!E1389</f>
        <v>3.4676476368272091E-2</v>
      </c>
      <c r="E1389" s="2">
        <f>MACD!F1389</f>
        <v>4.8047484378912812E-2</v>
      </c>
      <c r="F1389" s="2">
        <f>'Moving Avg'!D1389</f>
        <v>6.31</v>
      </c>
      <c r="G1389" s="2">
        <f>'Moving Avg'!F1389</f>
        <v>6.3880000000000008</v>
      </c>
      <c r="H1389" s="2">
        <f>'Moving Avg'!G1389</f>
        <v>6.3595999999999968</v>
      </c>
      <c r="I1389" s="2">
        <f>'Moving Avg'!H1389</f>
        <v>6.4592999999999954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45</v>
      </c>
      <c r="O1389" s="8">
        <f t="shared" si="212"/>
        <v>0</v>
      </c>
      <c r="P1389" s="8">
        <f t="shared" si="213"/>
        <v>16.5</v>
      </c>
      <c r="Q1389" s="9">
        <f t="shared" si="214"/>
        <v>26.975000000000001</v>
      </c>
      <c r="R1389" s="9">
        <f t="shared" si="215"/>
        <v>18.125</v>
      </c>
      <c r="S1389" s="9">
        <f t="shared" si="216"/>
        <v>17.925000000000001</v>
      </c>
      <c r="T1389" s="9">
        <f t="shared" si="217"/>
        <v>21.625</v>
      </c>
      <c r="U1389" s="8">
        <f t="shared" si="218"/>
        <v>21.008333333333336</v>
      </c>
      <c r="V1389" s="8">
        <f t="shared" si="219"/>
        <v>21.162500000000001</v>
      </c>
    </row>
    <row r="1390" spans="1:22" ht="13.5" x14ac:dyDescent="0.25">
      <c r="A1390" s="3">
        <f>RSI!A1390</f>
        <v>44034</v>
      </c>
      <c r="B1390" s="2">
        <f>RSI!B1390</f>
        <v>6.31</v>
      </c>
      <c r="C1390" s="2">
        <f>RSI!I1390</f>
        <v>42.194466390716208</v>
      </c>
      <c r="D1390" s="2">
        <f>MACD!E1390</f>
        <v>2.442974282682453E-2</v>
      </c>
      <c r="E1390" s="2">
        <f>MACD!F1390</f>
        <v>4.3323936068495161E-2</v>
      </c>
      <c r="F1390" s="2">
        <f>'Moving Avg'!D1390</f>
        <v>6.31</v>
      </c>
      <c r="G1390" s="2">
        <f>'Moving Avg'!F1390</f>
        <v>6.3810000000000011</v>
      </c>
      <c r="H1390" s="2">
        <f>'Moving Avg'!G1390</f>
        <v>6.3609999999999971</v>
      </c>
      <c r="I1390" s="2">
        <f>'Moving Avg'!H1390</f>
        <v>6.4579999999999949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25</v>
      </c>
      <c r="N1390" s="8">
        <f t="shared" si="211"/>
        <v>45</v>
      </c>
      <c r="O1390" s="8">
        <f t="shared" si="212"/>
        <v>0</v>
      </c>
      <c r="P1390" s="8">
        <f t="shared" si="213"/>
        <v>33</v>
      </c>
      <c r="Q1390" s="9">
        <f t="shared" si="214"/>
        <v>29.45</v>
      </c>
      <c r="R1390" s="9">
        <f t="shared" si="215"/>
        <v>22.25</v>
      </c>
      <c r="S1390" s="9">
        <f t="shared" si="216"/>
        <v>25.35</v>
      </c>
      <c r="T1390" s="9">
        <f t="shared" si="217"/>
        <v>25.75</v>
      </c>
      <c r="U1390" s="8">
        <f t="shared" si="218"/>
        <v>25.683333333333337</v>
      </c>
      <c r="V1390" s="8">
        <f t="shared" si="219"/>
        <v>25.700000000000003</v>
      </c>
    </row>
    <row r="1391" spans="1:22" ht="13.5" x14ac:dyDescent="0.25">
      <c r="A1391" s="3">
        <f>RSI!A1391</f>
        <v>44035</v>
      </c>
      <c r="B1391" s="2">
        <f>RSI!B1391</f>
        <v>6.49</v>
      </c>
      <c r="C1391" s="2">
        <f>RSI!I1391</f>
        <v>61.174165292326222</v>
      </c>
      <c r="D1391" s="2">
        <f>MACD!E1391</f>
        <v>2.7899402763820191E-3</v>
      </c>
      <c r="E1391" s="2">
        <f>MACD!F1391</f>
        <v>3.5217136910072534E-2</v>
      </c>
      <c r="F1391" s="2">
        <f>'Moving Avg'!D1391</f>
        <v>6.3459999999999992</v>
      </c>
      <c r="G1391" s="2">
        <f>'Moving Avg'!F1391</f>
        <v>6.3830000000000009</v>
      </c>
      <c r="H1391" s="2">
        <f>'Moving Avg'!G1391</f>
        <v>6.3687999999999976</v>
      </c>
      <c r="I1391" s="2">
        <f>'Moving Avg'!H1391</f>
        <v>6.4574999999999951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  <c r="M1391" s="8">
        <f t="shared" si="210"/>
        <v>25</v>
      </c>
      <c r="N1391" s="8">
        <f t="shared" si="211"/>
        <v>100</v>
      </c>
      <c r="O1391" s="8">
        <f t="shared" si="212"/>
        <v>0</v>
      </c>
      <c r="P1391" s="8">
        <f t="shared" si="213"/>
        <v>83.5</v>
      </c>
      <c r="Q1391" s="9">
        <f t="shared" si="214"/>
        <v>56.274999999999999</v>
      </c>
      <c r="R1391" s="9">
        <f t="shared" si="215"/>
        <v>45.875</v>
      </c>
      <c r="S1391" s="9">
        <f t="shared" si="216"/>
        <v>56.325000000000003</v>
      </c>
      <c r="T1391" s="9">
        <f t="shared" si="217"/>
        <v>52.125</v>
      </c>
      <c r="U1391" s="8">
        <f t="shared" si="218"/>
        <v>52.82500000000001</v>
      </c>
      <c r="V1391" s="8">
        <f t="shared" si="219"/>
        <v>52.650000000000006</v>
      </c>
    </row>
    <row r="1392" spans="1:22" ht="13.5" x14ac:dyDescent="0.25">
      <c r="A1392" s="3">
        <f>RSI!A1392</f>
        <v>44036</v>
      </c>
      <c r="B1392" s="2">
        <f>RSI!B1392</f>
        <v>6.5</v>
      </c>
      <c r="C1392" s="2">
        <f>RSI!I1392</f>
        <v>61.922169901259345</v>
      </c>
      <c r="D1392" s="2">
        <f>MACD!E1392</f>
        <v>-1.6988137964294658E-2</v>
      </c>
      <c r="E1392" s="2">
        <f>MACD!F1392</f>
        <v>2.4776081935199097E-2</v>
      </c>
      <c r="F1392" s="2">
        <f>'Moving Avg'!D1392</f>
        <v>6.3840000000000003</v>
      </c>
      <c r="G1392" s="2">
        <f>'Moving Avg'!F1392</f>
        <v>6.3855000000000013</v>
      </c>
      <c r="H1392" s="2">
        <f>'Moving Avg'!G1392</f>
        <v>6.3741999999999983</v>
      </c>
      <c r="I1392" s="2">
        <f>'Moving Avg'!H1392</f>
        <v>6.4570499999999962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  <c r="M1392" s="8">
        <f t="shared" si="210"/>
        <v>25</v>
      </c>
      <c r="N1392" s="8">
        <f t="shared" si="211"/>
        <v>100</v>
      </c>
      <c r="O1392" s="8">
        <f t="shared" si="212"/>
        <v>0</v>
      </c>
      <c r="P1392" s="8">
        <f t="shared" si="213"/>
        <v>83.5</v>
      </c>
      <c r="Q1392" s="9">
        <f t="shared" si="214"/>
        <v>56.274999999999999</v>
      </c>
      <c r="R1392" s="9">
        <f t="shared" si="215"/>
        <v>45.875</v>
      </c>
      <c r="S1392" s="9">
        <f t="shared" si="216"/>
        <v>56.325000000000003</v>
      </c>
      <c r="T1392" s="9">
        <f t="shared" si="217"/>
        <v>52.125</v>
      </c>
      <c r="U1392" s="8">
        <f t="shared" si="218"/>
        <v>52.82500000000001</v>
      </c>
      <c r="V1392" s="8">
        <f t="shared" si="219"/>
        <v>52.650000000000006</v>
      </c>
    </row>
    <row r="1393" spans="1:22" ht="13.5" x14ac:dyDescent="0.25">
      <c r="A1393" s="3">
        <f>RSI!A1393</f>
        <v>44039</v>
      </c>
      <c r="B1393" s="2">
        <f>RSI!B1393</f>
        <v>6.5</v>
      </c>
      <c r="C1393" s="2">
        <f>RSI!I1393</f>
        <v>61.922169901259345</v>
      </c>
      <c r="D1393" s="2">
        <f>MACD!E1393</f>
        <v>-5.2246592301896655E-3</v>
      </c>
      <c r="E1393" s="2">
        <f>MACD!F1393</f>
        <v>1.8775933702121345E-2</v>
      </c>
      <c r="F1393" s="2">
        <f>'Moving Avg'!D1393</f>
        <v>6.4219999999999997</v>
      </c>
      <c r="G1393" s="2">
        <f>'Moving Avg'!F1393</f>
        <v>6.3855000000000013</v>
      </c>
      <c r="H1393" s="2">
        <f>'Moving Avg'!G1393</f>
        <v>6.3793999999999986</v>
      </c>
      <c r="I1393" s="2">
        <f>'Moving Avg'!H1393</f>
        <v>6.4565999999999955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  <c r="M1393" s="8">
        <f t="shared" si="210"/>
        <v>25</v>
      </c>
      <c r="N1393" s="8">
        <f t="shared" si="211"/>
        <v>100</v>
      </c>
      <c r="O1393" s="8">
        <f t="shared" si="212"/>
        <v>0</v>
      </c>
      <c r="P1393" s="8">
        <f t="shared" si="213"/>
        <v>83.5</v>
      </c>
      <c r="Q1393" s="9">
        <f t="shared" si="214"/>
        <v>56.274999999999999</v>
      </c>
      <c r="R1393" s="9">
        <f t="shared" si="215"/>
        <v>45.875</v>
      </c>
      <c r="S1393" s="9">
        <f t="shared" si="216"/>
        <v>56.325000000000003</v>
      </c>
      <c r="T1393" s="9">
        <f t="shared" si="217"/>
        <v>52.125</v>
      </c>
      <c r="U1393" s="8">
        <f t="shared" si="218"/>
        <v>52.82500000000001</v>
      </c>
      <c r="V1393" s="8">
        <f t="shared" si="219"/>
        <v>52.650000000000006</v>
      </c>
    </row>
    <row r="1394" spans="1:22" ht="13.5" x14ac:dyDescent="0.25">
      <c r="A1394" s="3">
        <f>RSI!A1394</f>
        <v>44040</v>
      </c>
      <c r="B1394" s="2">
        <f>RSI!B1394</f>
        <v>6.31</v>
      </c>
      <c r="C1394" s="2">
        <f>RSI!I1394</f>
        <v>43.46854932195356</v>
      </c>
      <c r="D1394" s="2">
        <f>MACD!E1394</f>
        <v>1.8125355837615764E-2</v>
      </c>
      <c r="E1394" s="2">
        <f>MACD!F1394</f>
        <v>1.864581812922023E-2</v>
      </c>
      <c r="F1394" s="2">
        <f>'Moving Avg'!D1394</f>
        <v>6.4219999999999997</v>
      </c>
      <c r="G1394" s="2">
        <f>'Moving Avg'!F1394</f>
        <v>6.3760000000000003</v>
      </c>
      <c r="H1394" s="2">
        <f>'Moving Avg'!G1394</f>
        <v>6.3807999999999989</v>
      </c>
      <c r="I1394" s="2">
        <f>'Moving Avg'!H1394</f>
        <v>6.4551999999999952</v>
      </c>
      <c r="J1394" s="6" t="str">
        <f>OBV!F1394</f>
        <v>BULLISH</v>
      </c>
      <c r="K1394" s="6" t="str">
        <f>OBV!G1394</f>
        <v>NEUTRAL</v>
      </c>
      <c r="L1394" s="6" t="str">
        <f>OBV!H1394</f>
        <v>NEUTRAL</v>
      </c>
      <c r="M1394" s="8">
        <f t="shared" si="210"/>
        <v>25</v>
      </c>
      <c r="N1394" s="8">
        <f t="shared" si="211"/>
        <v>45</v>
      </c>
      <c r="O1394" s="8">
        <f t="shared" si="212"/>
        <v>0</v>
      </c>
      <c r="P1394" s="8">
        <f t="shared" si="213"/>
        <v>49.5</v>
      </c>
      <c r="Q1394" s="9">
        <f t="shared" si="214"/>
        <v>31.925000000000001</v>
      </c>
      <c r="R1394" s="9">
        <f t="shared" si="215"/>
        <v>26.375</v>
      </c>
      <c r="S1394" s="9">
        <f t="shared" si="216"/>
        <v>32.775000000000006</v>
      </c>
      <c r="T1394" s="9">
        <f t="shared" si="217"/>
        <v>29.875</v>
      </c>
      <c r="U1394" s="8">
        <f t="shared" si="218"/>
        <v>30.358333333333334</v>
      </c>
      <c r="V1394" s="8">
        <f t="shared" si="219"/>
        <v>30.237500000000001</v>
      </c>
    </row>
    <row r="1395" spans="1:22" ht="13.5" x14ac:dyDescent="0.25">
      <c r="A1395" s="3">
        <f>RSI!A1395</f>
        <v>44041</v>
      </c>
      <c r="B1395" s="2">
        <f>RSI!B1395</f>
        <v>6.13</v>
      </c>
      <c r="C1395" s="2">
        <f>RSI!I1395</f>
        <v>33.333606335024854</v>
      </c>
      <c r="D1395" s="2">
        <f>MACD!E1395</f>
        <v>2.2480776693160287E-2</v>
      </c>
      <c r="E1395" s="2">
        <f>MACD!F1395</f>
        <v>1.9412809842008241E-2</v>
      </c>
      <c r="F1395" s="2">
        <f>'Moving Avg'!D1395</f>
        <v>6.3860000000000001</v>
      </c>
      <c r="G1395" s="2">
        <f>'Moving Avg'!F1395</f>
        <v>6.3574999999999999</v>
      </c>
      <c r="H1395" s="2">
        <f>'Moving Avg'!G1395</f>
        <v>6.3785999999999987</v>
      </c>
      <c r="I1395" s="2">
        <f>'Moving Avg'!H1395</f>
        <v>6.452899999999997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25</v>
      </c>
      <c r="N1395" s="8">
        <f t="shared" si="211"/>
        <v>0</v>
      </c>
      <c r="O1395" s="8">
        <f t="shared" si="212"/>
        <v>0</v>
      </c>
      <c r="P1395" s="8">
        <f t="shared" si="213"/>
        <v>16.5</v>
      </c>
      <c r="Q1395" s="9">
        <f t="shared" si="214"/>
        <v>11.225</v>
      </c>
      <c r="R1395" s="9">
        <f t="shared" si="215"/>
        <v>9.125</v>
      </c>
      <c r="S1395" s="9">
        <f t="shared" si="216"/>
        <v>11.175000000000001</v>
      </c>
      <c r="T1395" s="9">
        <f t="shared" si="217"/>
        <v>10.375</v>
      </c>
      <c r="U1395" s="8">
        <f t="shared" si="218"/>
        <v>10.508333333333335</v>
      </c>
      <c r="V1395" s="8">
        <f t="shared" si="219"/>
        <v>10.475000000000001</v>
      </c>
    </row>
    <row r="1396" spans="1:22" ht="13.5" x14ac:dyDescent="0.25">
      <c r="A1396" s="3">
        <f>RSI!A1396</f>
        <v>44042</v>
      </c>
      <c r="B1396" s="2">
        <f>RSI!B1396</f>
        <v>6.12</v>
      </c>
      <c r="C1396" s="2">
        <f>RSI!I1396</f>
        <v>32.875016607322948</v>
      </c>
      <c r="D1396" s="2">
        <f>MACD!E1396</f>
        <v>2.8428975064961115E-2</v>
      </c>
      <c r="E1396" s="2">
        <f>MACD!F1396</f>
        <v>2.1216042886598816E-2</v>
      </c>
      <c r="F1396" s="2">
        <f>'Moving Avg'!D1396</f>
        <v>6.3119999999999994</v>
      </c>
      <c r="G1396" s="2">
        <f>'Moving Avg'!F1396</f>
        <v>6.3385000000000007</v>
      </c>
      <c r="H1396" s="2">
        <f>'Moving Avg'!G1396</f>
        <v>6.3761999999999999</v>
      </c>
      <c r="I1396" s="2">
        <f>'Moving Avg'!H1396</f>
        <v>6.4505499999999971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  <c r="M1396" s="8">
        <f t="shared" si="210"/>
        <v>25</v>
      </c>
      <c r="N1396" s="8">
        <f t="shared" si="211"/>
        <v>0</v>
      </c>
      <c r="O1396" s="8">
        <f t="shared" si="212"/>
        <v>0</v>
      </c>
      <c r="P1396" s="8">
        <f t="shared" si="213"/>
        <v>16.5</v>
      </c>
      <c r="Q1396" s="9">
        <f t="shared" si="214"/>
        <v>11.225</v>
      </c>
      <c r="R1396" s="9">
        <f t="shared" si="215"/>
        <v>9.125</v>
      </c>
      <c r="S1396" s="9">
        <f t="shared" si="216"/>
        <v>11.175000000000001</v>
      </c>
      <c r="T1396" s="9">
        <f t="shared" si="217"/>
        <v>10.375</v>
      </c>
      <c r="U1396" s="8">
        <f t="shared" si="218"/>
        <v>10.508333333333335</v>
      </c>
      <c r="V1396" s="8">
        <f t="shared" si="219"/>
        <v>10.475000000000001</v>
      </c>
    </row>
    <row r="1397" spans="1:22" ht="13.5" x14ac:dyDescent="0.25">
      <c r="A1397" s="3">
        <f>RSI!A1397</f>
        <v>44046</v>
      </c>
      <c r="B1397" s="2">
        <f>RSI!B1397</f>
        <v>6.12</v>
      </c>
      <c r="C1397" s="2">
        <f>RSI!I1397</f>
        <v>32.875016607322948</v>
      </c>
      <c r="D1397" s="2">
        <f>MACD!E1397</f>
        <v>3.4930509686001976E-2</v>
      </c>
      <c r="E1397" s="2">
        <f>MACD!F1397</f>
        <v>2.3958936246479448E-2</v>
      </c>
      <c r="F1397" s="2">
        <f>'Moving Avg'!D1397</f>
        <v>6.2359999999999998</v>
      </c>
      <c r="G1397" s="2">
        <f>'Moving Avg'!F1397</f>
        <v>6.3290000000000006</v>
      </c>
      <c r="H1397" s="2">
        <f>'Moving Avg'!G1397</f>
        <v>6.3738000000000001</v>
      </c>
      <c r="I1397" s="2">
        <f>'Moving Avg'!H1397</f>
        <v>6.4481999999999973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25</v>
      </c>
      <c r="N1397" s="8">
        <f t="shared" si="211"/>
        <v>0</v>
      </c>
      <c r="O1397" s="8">
        <f t="shared" si="212"/>
        <v>0</v>
      </c>
      <c r="P1397" s="8">
        <f t="shared" si="213"/>
        <v>16.5</v>
      </c>
      <c r="Q1397" s="9">
        <f t="shared" si="214"/>
        <v>11.225</v>
      </c>
      <c r="R1397" s="9">
        <f t="shared" si="215"/>
        <v>9.125</v>
      </c>
      <c r="S1397" s="9">
        <f t="shared" si="216"/>
        <v>11.175000000000001</v>
      </c>
      <c r="T1397" s="9">
        <f t="shared" si="217"/>
        <v>10.375</v>
      </c>
      <c r="U1397" s="8">
        <f t="shared" si="218"/>
        <v>10.508333333333335</v>
      </c>
      <c r="V1397" s="8">
        <f t="shared" si="219"/>
        <v>10.475000000000001</v>
      </c>
    </row>
    <row r="1398" spans="1:22" ht="13.5" x14ac:dyDescent="0.25">
      <c r="A1398" s="3">
        <f>RSI!A1398</f>
        <v>44047</v>
      </c>
      <c r="B1398" s="2">
        <f>RSI!B1398</f>
        <v>6.12</v>
      </c>
      <c r="C1398" s="2">
        <f>RSI!I1398</f>
        <v>32.875016607322948</v>
      </c>
      <c r="D1398" s="2">
        <f>MACD!E1398</f>
        <v>4.1791478295809092E-2</v>
      </c>
      <c r="E1398" s="2">
        <f>MACD!F1398</f>
        <v>2.7525444656345377E-2</v>
      </c>
      <c r="F1398" s="2">
        <f>'Moving Avg'!D1398</f>
        <v>6.16</v>
      </c>
      <c r="G1398" s="2">
        <f>'Moving Avg'!F1398</f>
        <v>6.3195000000000006</v>
      </c>
      <c r="H1398" s="2">
        <f>'Moving Avg'!G1398</f>
        <v>6.3714000000000013</v>
      </c>
      <c r="I1398" s="2">
        <f>'Moving Avg'!H1398</f>
        <v>6.4458499999999965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  <c r="M1398" s="8">
        <f t="shared" si="210"/>
        <v>25</v>
      </c>
      <c r="N1398" s="8">
        <f t="shared" si="211"/>
        <v>0</v>
      </c>
      <c r="O1398" s="8">
        <f t="shared" si="212"/>
        <v>0</v>
      </c>
      <c r="P1398" s="8">
        <f t="shared" si="213"/>
        <v>16.5</v>
      </c>
      <c r="Q1398" s="9">
        <f t="shared" si="214"/>
        <v>11.225</v>
      </c>
      <c r="R1398" s="9">
        <f t="shared" si="215"/>
        <v>9.125</v>
      </c>
      <c r="S1398" s="9">
        <f t="shared" si="216"/>
        <v>11.175000000000001</v>
      </c>
      <c r="T1398" s="9">
        <f t="shared" si="217"/>
        <v>10.375</v>
      </c>
      <c r="U1398" s="8">
        <f t="shared" si="218"/>
        <v>10.508333333333335</v>
      </c>
      <c r="V1398" s="8">
        <f t="shared" si="219"/>
        <v>10.475000000000001</v>
      </c>
    </row>
    <row r="1399" spans="1:22" ht="13.5" x14ac:dyDescent="0.25">
      <c r="A1399" s="3">
        <f>RSI!A1399</f>
        <v>44048</v>
      </c>
      <c r="B1399" s="2">
        <f>RSI!B1399</f>
        <v>6.12</v>
      </c>
      <c r="C1399" s="2">
        <f>RSI!I1399</f>
        <v>32.875016607322948</v>
      </c>
      <c r="D1399" s="2">
        <f>MACD!E1399</f>
        <v>4.8855867055108249E-2</v>
      </c>
      <c r="E1399" s="2">
        <f>MACD!F1399</f>
        <v>3.1791529136097951E-2</v>
      </c>
      <c r="F1399" s="2">
        <f>'Moving Avg'!D1399</f>
        <v>6.1220000000000008</v>
      </c>
      <c r="G1399" s="2">
        <f>'Moving Avg'!F1399</f>
        <v>6.3100000000000005</v>
      </c>
      <c r="H1399" s="2">
        <f>'Moving Avg'!G1399</f>
        <v>6.3690000000000007</v>
      </c>
      <c r="I1399" s="2">
        <f>'Moving Avg'!H1399</f>
        <v>6.4434999999999967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  <c r="M1399" s="8">
        <f t="shared" si="210"/>
        <v>25</v>
      </c>
      <c r="N1399" s="8">
        <f t="shared" si="211"/>
        <v>0</v>
      </c>
      <c r="O1399" s="8">
        <f t="shared" si="212"/>
        <v>0</v>
      </c>
      <c r="P1399" s="8">
        <f t="shared" si="213"/>
        <v>16.5</v>
      </c>
      <c r="Q1399" s="9">
        <f t="shared" si="214"/>
        <v>11.225</v>
      </c>
      <c r="R1399" s="9">
        <f t="shared" si="215"/>
        <v>9.125</v>
      </c>
      <c r="S1399" s="9">
        <f t="shared" si="216"/>
        <v>11.175000000000001</v>
      </c>
      <c r="T1399" s="9">
        <f t="shared" si="217"/>
        <v>10.375</v>
      </c>
      <c r="U1399" s="8">
        <f t="shared" si="218"/>
        <v>10.508333333333335</v>
      </c>
      <c r="V1399" s="8">
        <f t="shared" si="219"/>
        <v>10.475000000000001</v>
      </c>
    </row>
    <row r="1400" spans="1:22" ht="13.5" x14ac:dyDescent="0.25">
      <c r="A1400" s="3">
        <f>RSI!A1400</f>
        <v>44049</v>
      </c>
      <c r="B1400" s="2">
        <f>RSI!B1400</f>
        <v>6.48</v>
      </c>
      <c r="C1400" s="2">
        <f>RSI!I1400</f>
        <v>59.712937068591181</v>
      </c>
      <c r="D1400" s="2">
        <f>MACD!E1400</f>
        <v>2.9332458053930921E-2</v>
      </c>
      <c r="E1400" s="2">
        <f>MACD!F1400</f>
        <v>3.1299714919664545E-2</v>
      </c>
      <c r="F1400" s="2">
        <f>'Moving Avg'!D1400</f>
        <v>6.1920000000000002</v>
      </c>
      <c r="G1400" s="2">
        <f>'Moving Avg'!F1400</f>
        <v>6.3185000000000011</v>
      </c>
      <c r="H1400" s="2">
        <f>'Moving Avg'!G1400</f>
        <v>6.373800000000001</v>
      </c>
      <c r="I1400" s="2">
        <f>'Moving Avg'!H1400</f>
        <v>6.4434499999999968</v>
      </c>
      <c r="J1400" s="6" t="str">
        <f>OBV!F1400</f>
        <v>BEARISH</v>
      </c>
      <c r="K1400" s="6" t="str">
        <f>OBV!G1400</f>
        <v>NEUTRAL</v>
      </c>
      <c r="L1400" s="6" t="str">
        <f>OBV!H1400</f>
        <v>BEARISH DIVERGENCE</v>
      </c>
      <c r="M1400" s="8">
        <f t="shared" si="210"/>
        <v>25</v>
      </c>
      <c r="N1400" s="8">
        <f t="shared" si="211"/>
        <v>45</v>
      </c>
      <c r="O1400" s="8">
        <f t="shared" si="212"/>
        <v>0</v>
      </c>
      <c r="P1400" s="8">
        <f t="shared" si="213"/>
        <v>16.5</v>
      </c>
      <c r="Q1400" s="9">
        <f t="shared" si="214"/>
        <v>26.975000000000001</v>
      </c>
      <c r="R1400" s="9">
        <f t="shared" si="215"/>
        <v>18.125</v>
      </c>
      <c r="S1400" s="9">
        <f t="shared" si="216"/>
        <v>17.925000000000001</v>
      </c>
      <c r="T1400" s="9">
        <f t="shared" si="217"/>
        <v>21.625</v>
      </c>
      <c r="U1400" s="8">
        <f t="shared" si="218"/>
        <v>21.008333333333336</v>
      </c>
      <c r="V1400" s="8">
        <f t="shared" si="219"/>
        <v>21.162500000000001</v>
      </c>
    </row>
    <row r="1401" spans="1:22" ht="13.5" x14ac:dyDescent="0.25">
      <c r="A1401" s="3">
        <f>RSI!A1401</f>
        <v>44050</v>
      </c>
      <c r="B1401" s="2">
        <f>RSI!B1401</f>
        <v>6.48</v>
      </c>
      <c r="C1401" s="2">
        <f>RSI!I1401</f>
        <v>59.712937068591181</v>
      </c>
      <c r="D1401" s="2">
        <f>MACD!E1401</f>
        <v>3.9457052619344957E-2</v>
      </c>
      <c r="E1401" s="2">
        <f>MACD!F1401</f>
        <v>3.2931182459600625E-2</v>
      </c>
      <c r="F1401" s="2">
        <f>'Moving Avg'!D1401</f>
        <v>6.2640000000000002</v>
      </c>
      <c r="G1401" s="2">
        <f>'Moving Avg'!F1401</f>
        <v>6.3270000000000008</v>
      </c>
      <c r="H1401" s="2">
        <f>'Moving Avg'!G1401</f>
        <v>6.3786000000000014</v>
      </c>
      <c r="I1401" s="2">
        <f>'Moving Avg'!H1401</f>
        <v>6.4433999999999969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0"/>
        <v>25</v>
      </c>
      <c r="N1401" s="8">
        <f t="shared" si="211"/>
        <v>0</v>
      </c>
      <c r="O1401" s="8">
        <f t="shared" si="212"/>
        <v>0</v>
      </c>
      <c r="P1401" s="8">
        <f t="shared" si="213"/>
        <v>83.5</v>
      </c>
      <c r="Q1401" s="9">
        <f t="shared" si="214"/>
        <v>21.274999999999999</v>
      </c>
      <c r="R1401" s="9">
        <f t="shared" si="215"/>
        <v>25.875</v>
      </c>
      <c r="S1401" s="9">
        <f t="shared" si="216"/>
        <v>41.325000000000003</v>
      </c>
      <c r="T1401" s="9">
        <f t="shared" si="217"/>
        <v>27.125</v>
      </c>
      <c r="U1401" s="8">
        <f t="shared" si="218"/>
        <v>29.491666666666664</v>
      </c>
      <c r="V1401" s="8">
        <f t="shared" si="219"/>
        <v>28.9</v>
      </c>
    </row>
    <row r="1402" spans="1:22" ht="13.5" x14ac:dyDescent="0.25">
      <c r="A1402" s="3">
        <f>RSI!A1402</f>
        <v>44053</v>
      </c>
      <c r="B1402" s="2">
        <f>RSI!B1402</f>
        <v>6.48</v>
      </c>
      <c r="C1402" s="2">
        <f>RSI!I1402</f>
        <v>59.712937068591181</v>
      </c>
      <c r="D1402" s="2">
        <f>MACD!E1402</f>
        <v>4.8592195909976432E-2</v>
      </c>
      <c r="E1402" s="2">
        <f>MACD!F1402</f>
        <v>3.6063385149675789E-2</v>
      </c>
      <c r="F1402" s="2">
        <f>'Moving Avg'!D1402</f>
        <v>6.3360000000000003</v>
      </c>
      <c r="G1402" s="2">
        <f>'Moving Avg'!F1402</f>
        <v>6.3355000000000015</v>
      </c>
      <c r="H1402" s="2">
        <f>'Moving Avg'!G1402</f>
        <v>6.3834000000000026</v>
      </c>
      <c r="I1402" s="2">
        <f>'Moving Avg'!H1402</f>
        <v>6.4433999999999969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  <c r="M1402" s="8">
        <f t="shared" si="210"/>
        <v>25</v>
      </c>
      <c r="N1402" s="8">
        <f t="shared" si="211"/>
        <v>0</v>
      </c>
      <c r="O1402" s="8">
        <f t="shared" si="212"/>
        <v>0</v>
      </c>
      <c r="P1402" s="8">
        <f t="shared" si="213"/>
        <v>83.5</v>
      </c>
      <c r="Q1402" s="9">
        <f t="shared" si="214"/>
        <v>21.274999999999999</v>
      </c>
      <c r="R1402" s="9">
        <f t="shared" si="215"/>
        <v>25.875</v>
      </c>
      <c r="S1402" s="9">
        <f t="shared" si="216"/>
        <v>41.325000000000003</v>
      </c>
      <c r="T1402" s="9">
        <f t="shared" si="217"/>
        <v>27.125</v>
      </c>
      <c r="U1402" s="8">
        <f t="shared" si="218"/>
        <v>29.491666666666664</v>
      </c>
      <c r="V1402" s="8">
        <f t="shared" si="219"/>
        <v>28.9</v>
      </c>
    </row>
    <row r="1403" spans="1:22" ht="13.5" x14ac:dyDescent="0.25">
      <c r="A1403" s="3">
        <f>RSI!A1403</f>
        <v>44054</v>
      </c>
      <c r="B1403" s="2">
        <f>RSI!B1403</f>
        <v>6.85</v>
      </c>
      <c r="C1403" s="2">
        <f>RSI!I1403</f>
        <v>73.37689775204143</v>
      </c>
      <c r="D1403" s="2">
        <f>MACD!E1403</f>
        <v>2.8016115058933089E-2</v>
      </c>
      <c r="E1403" s="2">
        <f>MACD!F1403</f>
        <v>3.4453931131527255E-2</v>
      </c>
      <c r="F1403" s="2">
        <f>'Moving Avg'!D1403</f>
        <v>6.4820000000000011</v>
      </c>
      <c r="G1403" s="2">
        <f>'Moving Avg'!F1403</f>
        <v>6.3530000000000006</v>
      </c>
      <c r="H1403" s="2">
        <f>'Moving Avg'!G1403</f>
        <v>6.3934000000000024</v>
      </c>
      <c r="I1403" s="2">
        <f>'Moving Avg'!H1403</f>
        <v>6.4454499999999966</v>
      </c>
      <c r="J1403" s="6" t="str">
        <f>OBV!F1403</f>
        <v>BULLISH</v>
      </c>
      <c r="K1403" s="6" t="str">
        <f>OBV!G1403</f>
        <v>STRONG</v>
      </c>
      <c r="L1403" s="6" t="str">
        <f>OBV!H1403</f>
        <v>CONFIRMED BULLISH</v>
      </c>
      <c r="M1403" s="8">
        <f t="shared" si="210"/>
        <v>0</v>
      </c>
      <c r="N1403" s="8">
        <f t="shared" si="211"/>
        <v>45</v>
      </c>
      <c r="O1403" s="8">
        <f t="shared" si="212"/>
        <v>50</v>
      </c>
      <c r="P1403" s="8">
        <f t="shared" si="213"/>
        <v>100</v>
      </c>
      <c r="Q1403" s="9">
        <f t="shared" si="214"/>
        <v>38.25</v>
      </c>
      <c r="R1403" s="9">
        <f t="shared" si="215"/>
        <v>51.5</v>
      </c>
      <c r="S1403" s="9">
        <f t="shared" si="216"/>
        <v>64.25</v>
      </c>
      <c r="T1403" s="9">
        <f t="shared" si="217"/>
        <v>48.75</v>
      </c>
      <c r="U1403" s="8">
        <f t="shared" si="218"/>
        <v>51.333333333333336</v>
      </c>
      <c r="V1403" s="8">
        <f t="shared" si="219"/>
        <v>50.6875</v>
      </c>
    </row>
    <row r="1404" spans="1:22" ht="13.5" x14ac:dyDescent="0.25">
      <c r="A1404" s="3">
        <f>RSI!A1404</f>
        <v>44055</v>
      </c>
      <c r="B1404" s="2">
        <f>RSI!B1404</f>
        <v>6.85</v>
      </c>
      <c r="C1404" s="2">
        <f>RSI!I1404</f>
        <v>73.37689775204143</v>
      </c>
      <c r="D1404" s="2">
        <f>MACD!E1404</f>
        <v>-2.1643391192555761E-2</v>
      </c>
      <c r="E1404" s="2">
        <f>MACD!F1404</f>
        <v>2.3234466666710654E-2</v>
      </c>
      <c r="F1404" s="2">
        <f>'Moving Avg'!D1404</f>
        <v>6.6280000000000001</v>
      </c>
      <c r="G1404" s="2">
        <f>'Moving Avg'!F1404</f>
        <v>6.3705000000000016</v>
      </c>
      <c r="H1404" s="2">
        <f>'Moving Avg'!G1404</f>
        <v>6.403400000000004</v>
      </c>
      <c r="I1404" s="2">
        <f>'Moving Avg'!H1404</f>
        <v>6.4474999999999953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  <c r="M1404" s="8">
        <f t="shared" si="210"/>
        <v>0</v>
      </c>
      <c r="N1404" s="8">
        <f t="shared" si="211"/>
        <v>100</v>
      </c>
      <c r="O1404" s="8">
        <f t="shared" si="212"/>
        <v>50</v>
      </c>
      <c r="P1404" s="8">
        <f t="shared" si="213"/>
        <v>100</v>
      </c>
      <c r="Q1404" s="9">
        <f t="shared" si="214"/>
        <v>57.5</v>
      </c>
      <c r="R1404" s="9">
        <f t="shared" si="215"/>
        <v>62.5</v>
      </c>
      <c r="S1404" s="9">
        <f t="shared" si="216"/>
        <v>72.5</v>
      </c>
      <c r="T1404" s="9">
        <f t="shared" si="217"/>
        <v>62.5</v>
      </c>
      <c r="U1404" s="8">
        <f t="shared" si="218"/>
        <v>64.166666666666671</v>
      </c>
      <c r="V1404" s="8">
        <f t="shared" si="219"/>
        <v>63.75</v>
      </c>
    </row>
    <row r="1405" spans="1:22" ht="13.5" x14ac:dyDescent="0.25">
      <c r="A1405" s="3">
        <f>RSI!A1405</f>
        <v>44057</v>
      </c>
      <c r="B1405" s="2">
        <f>RSI!B1405</f>
        <v>6.85</v>
      </c>
      <c r="C1405" s="2">
        <f>RSI!I1405</f>
        <v>73.37689775204143</v>
      </c>
      <c r="D1405" s="2">
        <f>MACD!E1405</f>
        <v>-9.4149917273436579E-2</v>
      </c>
      <c r="E1405" s="2">
        <f>MACD!F1405</f>
        <v>-2.4241012131879375E-4</v>
      </c>
      <c r="F1405" s="2">
        <f>'Moving Avg'!D1405</f>
        <v>6.7020000000000008</v>
      </c>
      <c r="G1405" s="2">
        <f>'Moving Avg'!F1405</f>
        <v>6.3975000000000009</v>
      </c>
      <c r="H1405" s="2">
        <f>'Moving Avg'!G1405</f>
        <v>6.4134000000000038</v>
      </c>
      <c r="I1405" s="2">
        <f>'Moving Avg'!H1405</f>
        <v>6.4496499999999948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  <c r="M1405" s="8">
        <f t="shared" si="210"/>
        <v>0</v>
      </c>
      <c r="N1405" s="8">
        <f t="shared" si="211"/>
        <v>100</v>
      </c>
      <c r="O1405" s="8">
        <f t="shared" si="212"/>
        <v>50</v>
      </c>
      <c r="P1405" s="8">
        <f t="shared" si="213"/>
        <v>100</v>
      </c>
      <c r="Q1405" s="9">
        <f t="shared" si="214"/>
        <v>57.5</v>
      </c>
      <c r="R1405" s="9">
        <f t="shared" si="215"/>
        <v>62.5</v>
      </c>
      <c r="S1405" s="9">
        <f t="shared" si="216"/>
        <v>72.5</v>
      </c>
      <c r="T1405" s="9">
        <f t="shared" si="217"/>
        <v>62.5</v>
      </c>
      <c r="U1405" s="8">
        <f t="shared" si="218"/>
        <v>64.166666666666671</v>
      </c>
      <c r="V1405" s="8">
        <f t="shared" si="219"/>
        <v>63.75</v>
      </c>
    </row>
    <row r="1406" spans="1:22" ht="13.5" x14ac:dyDescent="0.25">
      <c r="A1406" s="3">
        <f>RSI!A1406</f>
        <v>44060</v>
      </c>
      <c r="B1406" s="2">
        <f>RSI!B1406</f>
        <v>6.85</v>
      </c>
      <c r="C1406" s="2">
        <f>RSI!I1406</f>
        <v>73.37689775204143</v>
      </c>
      <c r="D1406" s="2">
        <f>MACD!E1406</f>
        <v>-0.15962768081516998</v>
      </c>
      <c r="E1406" s="2">
        <f>MACD!F1406</f>
        <v>-3.2119464260089034E-2</v>
      </c>
      <c r="F1406" s="2">
        <f>'Moving Avg'!D1406</f>
        <v>6.7760000000000007</v>
      </c>
      <c r="G1406" s="2">
        <f>'Moving Avg'!F1406</f>
        <v>6.4245000000000001</v>
      </c>
      <c r="H1406" s="2">
        <f>'Moving Avg'!G1406</f>
        <v>6.4234000000000044</v>
      </c>
      <c r="I1406" s="2">
        <f>'Moving Avg'!H1406</f>
        <v>6.4517999999999951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  <c r="M1406" s="8">
        <f t="shared" si="210"/>
        <v>0</v>
      </c>
      <c r="N1406" s="8">
        <f t="shared" si="211"/>
        <v>100</v>
      </c>
      <c r="O1406" s="8">
        <f t="shared" si="212"/>
        <v>50</v>
      </c>
      <c r="P1406" s="8">
        <f t="shared" si="213"/>
        <v>100</v>
      </c>
      <c r="Q1406" s="9">
        <f t="shared" si="214"/>
        <v>57.5</v>
      </c>
      <c r="R1406" s="9">
        <f t="shared" si="215"/>
        <v>62.5</v>
      </c>
      <c r="S1406" s="9">
        <f t="shared" si="216"/>
        <v>72.5</v>
      </c>
      <c r="T1406" s="9">
        <f t="shared" si="217"/>
        <v>62.5</v>
      </c>
      <c r="U1406" s="8">
        <f t="shared" si="218"/>
        <v>64.166666666666671</v>
      </c>
      <c r="V1406" s="8">
        <f t="shared" si="219"/>
        <v>63.75</v>
      </c>
    </row>
    <row r="1407" spans="1:22" ht="13.5" x14ac:dyDescent="0.25">
      <c r="A1407" s="3">
        <f>RSI!A1407</f>
        <v>44061</v>
      </c>
      <c r="B1407" s="2">
        <f>RSI!B1407</f>
        <v>6.85</v>
      </c>
      <c r="C1407" s="2">
        <f>RSI!I1407</f>
        <v>73.37689775204143</v>
      </c>
      <c r="D1407" s="2">
        <f>MACD!E1407</f>
        <v>-0.21742789235567184</v>
      </c>
      <c r="E1407" s="2">
        <f>MACD!F1407</f>
        <v>-6.9181149879205595E-2</v>
      </c>
      <c r="F1407" s="2">
        <f>'Moving Avg'!D1407</f>
        <v>6.85</v>
      </c>
      <c r="G1407" s="2">
        <f>'Moving Avg'!F1407</f>
        <v>6.4515000000000002</v>
      </c>
      <c r="H1407" s="2">
        <f>'Moving Avg'!G1407</f>
        <v>6.4334000000000051</v>
      </c>
      <c r="I1407" s="2">
        <f>'Moving Avg'!H1407</f>
        <v>6.4539499999999945</v>
      </c>
      <c r="J1407" s="6" t="str">
        <f>OBV!F1407</f>
        <v>BULLISH</v>
      </c>
      <c r="K1407" s="6" t="str">
        <f>OBV!G1407</f>
        <v>STRONG</v>
      </c>
      <c r="L1407" s="6" t="str">
        <f>OBV!H1407</f>
        <v>CONFIRMED BULLISH</v>
      </c>
      <c r="M1407" s="8">
        <f t="shared" si="210"/>
        <v>0</v>
      </c>
      <c r="N1407" s="8">
        <f t="shared" si="211"/>
        <v>100</v>
      </c>
      <c r="O1407" s="8">
        <f t="shared" si="212"/>
        <v>50</v>
      </c>
      <c r="P1407" s="8">
        <f t="shared" si="213"/>
        <v>100</v>
      </c>
      <c r="Q1407" s="9">
        <f t="shared" si="214"/>
        <v>57.5</v>
      </c>
      <c r="R1407" s="9">
        <f t="shared" si="215"/>
        <v>62.5</v>
      </c>
      <c r="S1407" s="9">
        <f t="shared" si="216"/>
        <v>72.5</v>
      </c>
      <c r="T1407" s="9">
        <f t="shared" si="217"/>
        <v>62.5</v>
      </c>
      <c r="U1407" s="8">
        <f t="shared" si="218"/>
        <v>64.166666666666671</v>
      </c>
      <c r="V1407" s="8">
        <f t="shared" si="219"/>
        <v>63.75</v>
      </c>
    </row>
    <row r="1408" spans="1:22" ht="13.5" x14ac:dyDescent="0.25">
      <c r="A1408" s="3">
        <f>RSI!A1408</f>
        <v>44062</v>
      </c>
      <c r="B1408" s="2">
        <f>RSI!B1408</f>
        <v>6.85</v>
      </c>
      <c r="C1408" s="2">
        <f>RSI!I1408</f>
        <v>73.37689775204143</v>
      </c>
      <c r="D1408" s="2">
        <f>MACD!E1408</f>
        <v>-0.26855423595742511</v>
      </c>
      <c r="E1408" s="2">
        <f>MACD!F1408</f>
        <v>-0.10905576709484952</v>
      </c>
      <c r="F1408" s="2">
        <f>'Moving Avg'!D1408</f>
        <v>6.85</v>
      </c>
      <c r="G1408" s="2">
        <f>'Moving Avg'!F1408</f>
        <v>6.4784999999999995</v>
      </c>
      <c r="H1408" s="2">
        <f>'Moving Avg'!G1408</f>
        <v>6.4404000000000057</v>
      </c>
      <c r="I1408" s="2">
        <f>'Moving Avg'!H1408</f>
        <v>6.4574999999999942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0</v>
      </c>
      <c r="N1408" s="8">
        <f t="shared" si="211"/>
        <v>100</v>
      </c>
      <c r="O1408" s="8">
        <f t="shared" si="212"/>
        <v>50</v>
      </c>
      <c r="P1408" s="8">
        <f t="shared" si="213"/>
        <v>33</v>
      </c>
      <c r="Q1408" s="9">
        <f t="shared" si="214"/>
        <v>47.45</v>
      </c>
      <c r="R1408" s="9">
        <f t="shared" si="215"/>
        <v>45.75</v>
      </c>
      <c r="S1408" s="9">
        <f t="shared" si="216"/>
        <v>42.35</v>
      </c>
      <c r="T1408" s="9">
        <f t="shared" si="217"/>
        <v>45.75</v>
      </c>
      <c r="U1408" s="8">
        <f t="shared" si="218"/>
        <v>45.183333333333337</v>
      </c>
      <c r="V1408" s="8">
        <f t="shared" si="219"/>
        <v>45.325000000000003</v>
      </c>
    </row>
    <row r="1409" spans="1:22" ht="13.5" x14ac:dyDescent="0.25">
      <c r="A1409" s="3">
        <f>RSI!A1409</f>
        <v>44064</v>
      </c>
      <c r="B1409" s="2">
        <f>RSI!B1409</f>
        <v>6.85</v>
      </c>
      <c r="C1409" s="2">
        <f>RSI!I1409</f>
        <v>73.37689775204143</v>
      </c>
      <c r="D1409" s="2">
        <f>MACD!E1409</f>
        <v>-0.31386912925272981</v>
      </c>
      <c r="E1409" s="2">
        <f>MACD!F1409</f>
        <v>-0.15001843952642557</v>
      </c>
      <c r="F1409" s="2">
        <f>'Moving Avg'!D1409</f>
        <v>6.85</v>
      </c>
      <c r="G1409" s="2">
        <f>'Moving Avg'!F1409</f>
        <v>6.5054999999999978</v>
      </c>
      <c r="H1409" s="2">
        <f>'Moving Avg'!G1409</f>
        <v>6.4474000000000053</v>
      </c>
      <c r="I1409" s="2">
        <f>'Moving Avg'!H1409</f>
        <v>6.4612499999999935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0</v>
      </c>
      <c r="N1409" s="8">
        <f t="shared" si="211"/>
        <v>100</v>
      </c>
      <c r="O1409" s="8">
        <f t="shared" si="212"/>
        <v>50</v>
      </c>
      <c r="P1409" s="8">
        <f t="shared" si="213"/>
        <v>33</v>
      </c>
      <c r="Q1409" s="9">
        <f t="shared" si="214"/>
        <v>47.45</v>
      </c>
      <c r="R1409" s="9">
        <f t="shared" si="215"/>
        <v>45.75</v>
      </c>
      <c r="S1409" s="9">
        <f t="shared" si="216"/>
        <v>42.35</v>
      </c>
      <c r="T1409" s="9">
        <f t="shared" si="217"/>
        <v>45.75</v>
      </c>
      <c r="U1409" s="8">
        <f t="shared" si="218"/>
        <v>45.183333333333337</v>
      </c>
      <c r="V1409" s="8">
        <f t="shared" si="219"/>
        <v>45.325000000000003</v>
      </c>
    </row>
    <row r="1410" spans="1:22" ht="13.5" x14ac:dyDescent="0.25">
      <c r="A1410" s="3">
        <f>RSI!A1410</f>
        <v>44067</v>
      </c>
      <c r="B1410" s="2">
        <f>RSI!B1410</f>
        <v>6.85</v>
      </c>
      <c r="C1410" s="2">
        <f>RSI!I1410</f>
        <v>73.37689775204143</v>
      </c>
      <c r="D1410" s="2">
        <f>MACD!E1410</f>
        <v>-0.29872986754104414</v>
      </c>
      <c r="E1410" s="2">
        <f>MACD!F1410</f>
        <v>-0.17976072512934929</v>
      </c>
      <c r="F1410" s="2">
        <f>'Moving Avg'!D1410</f>
        <v>6.85</v>
      </c>
      <c r="G1410" s="2">
        <f>'Moving Avg'!F1410</f>
        <v>6.5324999999999971</v>
      </c>
      <c r="H1410" s="2">
        <f>'Moving Avg'!G1410</f>
        <v>6.454400000000005</v>
      </c>
      <c r="I1410" s="2">
        <f>'Moving Avg'!H1410</f>
        <v>6.4649999999999928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0</v>
      </c>
      <c r="N1410" s="8">
        <f t="shared" ref="N1410:N1473" si="221">IF(E1410-D1410&gt;0.02, 100, IF(E1410-D1410&lt;0,0,45))</f>
        <v>100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47.45</v>
      </c>
      <c r="R1410" s="9">
        <f t="shared" si="215"/>
        <v>45.75</v>
      </c>
      <c r="S1410" s="9">
        <f t="shared" si="216"/>
        <v>42.35</v>
      </c>
      <c r="T1410" s="9">
        <f t="shared" si="217"/>
        <v>45.75</v>
      </c>
      <c r="U1410" s="8">
        <f t="shared" si="218"/>
        <v>45.183333333333337</v>
      </c>
      <c r="V1410" s="8">
        <f t="shared" si="219"/>
        <v>45.325000000000003</v>
      </c>
    </row>
    <row r="1411" spans="1:22" ht="13.5" x14ac:dyDescent="0.25">
      <c r="A1411" s="3">
        <f>RSI!A1411</f>
        <v>44068</v>
      </c>
      <c r="B1411" s="2">
        <f>RSI!B1411</f>
        <v>6.85</v>
      </c>
      <c r="C1411" s="2">
        <f>RSI!I1411</f>
        <v>73.37689775204143</v>
      </c>
      <c r="D1411" s="2">
        <f>MACD!E1411</f>
        <v>-0.28768081785193367</v>
      </c>
      <c r="E1411" s="2">
        <f>MACD!F1411</f>
        <v>-0.20134474367386618</v>
      </c>
      <c r="F1411" s="2">
        <f>'Moving Avg'!D1411</f>
        <v>6.85</v>
      </c>
      <c r="G1411" s="2">
        <f>'Moving Avg'!F1411</f>
        <v>6.5504999999999978</v>
      </c>
      <c r="H1411" s="2">
        <f>'Moving Avg'!G1411</f>
        <v>6.4634000000000045</v>
      </c>
      <c r="I1411" s="2">
        <f>'Moving Avg'!H1411</f>
        <v>6.468749999999992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0</v>
      </c>
      <c r="N1411" s="8">
        <f t="shared" si="221"/>
        <v>100</v>
      </c>
      <c r="O1411" s="8">
        <f t="shared" si="222"/>
        <v>50</v>
      </c>
      <c r="P1411" s="8">
        <f t="shared" si="223"/>
        <v>33</v>
      </c>
      <c r="Q1411" s="9">
        <f t="shared" ref="Q1411:Q1474" si="224">0.35*M1411+N1411*0.35+O1411*0.15+P1411*0.15</f>
        <v>47.45</v>
      </c>
      <c r="R1411" s="9">
        <f t="shared" ref="R1411:R1474" si="225">M1411*0.2+N1411*0.2+O1411*0.35+P1411*0.25</f>
        <v>45.75</v>
      </c>
      <c r="S1411" s="9">
        <f t="shared" ref="S1411:S1474" si="226">M1411*0.15+N1411*0.15+O1411*0.25+P1411*0.45</f>
        <v>42.35</v>
      </c>
      <c r="T1411" s="9">
        <f t="shared" ref="T1411:T1474" si="227">0.25*SUM(M1411:P1411)</f>
        <v>45.75</v>
      </c>
      <c r="U1411" s="8">
        <f t="shared" ref="U1411:U1474" si="228">SUM(Q1411:S1411)/3</f>
        <v>45.183333333333337</v>
      </c>
      <c r="V1411" s="8">
        <f t="shared" ref="V1411:V1474" si="229">SUM(Q1411:T1411)/4</f>
        <v>45.325000000000003</v>
      </c>
    </row>
    <row r="1412" spans="1:22" ht="13.5" x14ac:dyDescent="0.25">
      <c r="A1412" s="3">
        <f>RSI!A1412</f>
        <v>44069</v>
      </c>
      <c r="B1412" s="2">
        <f>RSI!B1412</f>
        <v>6.85</v>
      </c>
      <c r="C1412" s="2">
        <f>RSI!I1412</f>
        <v>73.37689775204143</v>
      </c>
      <c r="D1412" s="2">
        <f>MACD!E1412</f>
        <v>-0.27996226532796431</v>
      </c>
      <c r="E1412" s="2">
        <f>MACD!F1412</f>
        <v>-0.21706824800468583</v>
      </c>
      <c r="F1412" s="2">
        <f>'Moving Avg'!D1412</f>
        <v>6.85</v>
      </c>
      <c r="G1412" s="2">
        <f>'Moving Avg'!F1412</f>
        <v>6.5679999999999978</v>
      </c>
      <c r="H1412" s="2">
        <f>'Moving Avg'!G1412</f>
        <v>6.4714000000000045</v>
      </c>
      <c r="I1412" s="2">
        <f>'Moving Avg'!H1412</f>
        <v>6.4724999999999921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0</v>
      </c>
      <c r="N1412" s="8">
        <f t="shared" si="221"/>
        <v>100</v>
      </c>
      <c r="O1412" s="8">
        <f t="shared" si="222"/>
        <v>50</v>
      </c>
      <c r="P1412" s="8">
        <f t="shared" si="223"/>
        <v>33</v>
      </c>
      <c r="Q1412" s="9">
        <f t="shared" si="224"/>
        <v>47.45</v>
      </c>
      <c r="R1412" s="9">
        <f t="shared" si="225"/>
        <v>45.75</v>
      </c>
      <c r="S1412" s="9">
        <f t="shared" si="226"/>
        <v>42.35</v>
      </c>
      <c r="T1412" s="9">
        <f t="shared" si="227"/>
        <v>45.75</v>
      </c>
      <c r="U1412" s="8">
        <f t="shared" si="228"/>
        <v>45.183333333333337</v>
      </c>
      <c r="V1412" s="8">
        <f t="shared" si="229"/>
        <v>45.325000000000003</v>
      </c>
    </row>
    <row r="1413" spans="1:22" ht="13.5" x14ac:dyDescent="0.25">
      <c r="A1413" s="3">
        <f>RSI!A1413</f>
        <v>44070</v>
      </c>
      <c r="B1413" s="2">
        <f>RSI!B1413</f>
        <v>6.85</v>
      </c>
      <c r="C1413" s="2">
        <f>RSI!I1413</f>
        <v>73.37689775204143</v>
      </c>
      <c r="D1413" s="2">
        <f>MACD!E1413</f>
        <v>-0.21801796046926558</v>
      </c>
      <c r="E1413" s="2">
        <f>MACD!F1413</f>
        <v>-0.21725819049760178</v>
      </c>
      <c r="F1413" s="2">
        <f>'Moving Avg'!D1413</f>
        <v>6.85</v>
      </c>
      <c r="G1413" s="2">
        <f>'Moving Avg'!F1413</f>
        <v>6.5854999999999988</v>
      </c>
      <c r="H1413" s="2">
        <f>'Moving Avg'!G1413</f>
        <v>6.4794000000000054</v>
      </c>
      <c r="I1413" s="2">
        <f>'Moving Avg'!H1413</f>
        <v>6.4762499999999905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0</v>
      </c>
      <c r="N1413" s="8">
        <f t="shared" si="221"/>
        <v>45</v>
      </c>
      <c r="O1413" s="8">
        <f t="shared" si="222"/>
        <v>50</v>
      </c>
      <c r="P1413" s="8">
        <f t="shared" si="223"/>
        <v>33</v>
      </c>
      <c r="Q1413" s="9">
        <f t="shared" si="224"/>
        <v>28.2</v>
      </c>
      <c r="R1413" s="9">
        <f t="shared" si="225"/>
        <v>34.75</v>
      </c>
      <c r="S1413" s="9">
        <f t="shared" si="226"/>
        <v>34.1</v>
      </c>
      <c r="T1413" s="9">
        <f t="shared" si="227"/>
        <v>32</v>
      </c>
      <c r="U1413" s="8">
        <f t="shared" si="228"/>
        <v>32.35</v>
      </c>
      <c r="V1413" s="8">
        <f t="shared" si="229"/>
        <v>32.262500000000003</v>
      </c>
    </row>
    <row r="1414" spans="1:22" ht="13.5" x14ac:dyDescent="0.25">
      <c r="A1414" s="3">
        <f>RSI!A1414</f>
        <v>44071</v>
      </c>
      <c r="B1414" s="2">
        <f>RSI!B1414</f>
        <v>6.85</v>
      </c>
      <c r="C1414" s="2">
        <f>RSI!I1414</f>
        <v>73.37689775204143</v>
      </c>
      <c r="D1414" s="2">
        <f>MACD!E1414</f>
        <v>-0.16700156252619003</v>
      </c>
      <c r="E1414" s="2">
        <f>MACD!F1414</f>
        <v>-0.20720686490331944</v>
      </c>
      <c r="F1414" s="2">
        <f>'Moving Avg'!D1414</f>
        <v>6.85</v>
      </c>
      <c r="G1414" s="2">
        <f>'Moving Avg'!F1414</f>
        <v>6.6124999999999989</v>
      </c>
      <c r="H1414" s="2">
        <f>'Moving Avg'!G1414</f>
        <v>6.4874000000000045</v>
      </c>
      <c r="I1414" s="2">
        <f>'Moving Avg'!H1414</f>
        <v>6.4799999999999924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0</v>
      </c>
      <c r="N1414" s="8">
        <f t="shared" si="221"/>
        <v>0</v>
      </c>
      <c r="O1414" s="8">
        <f t="shared" si="222"/>
        <v>50</v>
      </c>
      <c r="P1414" s="8">
        <f t="shared" si="223"/>
        <v>33</v>
      </c>
      <c r="Q1414" s="9">
        <f t="shared" si="224"/>
        <v>12.45</v>
      </c>
      <c r="R1414" s="9">
        <f t="shared" si="225"/>
        <v>25.75</v>
      </c>
      <c r="S1414" s="9">
        <f t="shared" si="226"/>
        <v>27.35</v>
      </c>
      <c r="T1414" s="9">
        <f t="shared" si="227"/>
        <v>20.75</v>
      </c>
      <c r="U1414" s="8">
        <f t="shared" si="228"/>
        <v>21.850000000000005</v>
      </c>
      <c r="V1414" s="8">
        <f t="shared" si="229"/>
        <v>21.575000000000003</v>
      </c>
    </row>
    <row r="1415" spans="1:22" ht="13.5" x14ac:dyDescent="0.25">
      <c r="A1415" s="3">
        <f>RSI!A1415</f>
        <v>44074</v>
      </c>
      <c r="B1415" s="2">
        <f>RSI!B1415</f>
        <v>6.85</v>
      </c>
      <c r="C1415" s="2">
        <f>RSI!I1415</f>
        <v>73.37689775204143</v>
      </c>
      <c r="D1415" s="2">
        <f>MACD!E1415</f>
        <v>-0.12512829846792695</v>
      </c>
      <c r="E1415" s="2">
        <f>MACD!F1415</f>
        <v>-0.19079115161624094</v>
      </c>
      <c r="F1415" s="2">
        <f>'Moving Avg'!D1415</f>
        <v>6.85</v>
      </c>
      <c r="G1415" s="2">
        <f>'Moving Avg'!F1415</f>
        <v>6.6484999999999967</v>
      </c>
      <c r="H1415" s="2">
        <f>'Moving Avg'!G1415</f>
        <v>6.4954000000000054</v>
      </c>
      <c r="I1415" s="2">
        <f>'Moving Avg'!H1415</f>
        <v>6.4837499999999908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0</v>
      </c>
      <c r="N1415" s="8">
        <f t="shared" si="221"/>
        <v>0</v>
      </c>
      <c r="O1415" s="8">
        <f t="shared" si="222"/>
        <v>50</v>
      </c>
      <c r="P1415" s="8">
        <f t="shared" si="223"/>
        <v>33</v>
      </c>
      <c r="Q1415" s="9">
        <f t="shared" si="224"/>
        <v>12.45</v>
      </c>
      <c r="R1415" s="9">
        <f t="shared" si="225"/>
        <v>25.75</v>
      </c>
      <c r="S1415" s="9">
        <f t="shared" si="226"/>
        <v>27.35</v>
      </c>
      <c r="T1415" s="9">
        <f t="shared" si="227"/>
        <v>20.75</v>
      </c>
      <c r="U1415" s="8">
        <f t="shared" si="228"/>
        <v>21.850000000000005</v>
      </c>
      <c r="V1415" s="8">
        <f t="shared" si="229"/>
        <v>21.575000000000003</v>
      </c>
    </row>
    <row r="1416" spans="1:22" ht="13.5" x14ac:dyDescent="0.25">
      <c r="A1416" s="3">
        <f>RSI!A1416</f>
        <v>44075</v>
      </c>
      <c r="B1416" s="2">
        <f>RSI!B1416</f>
        <v>6.85</v>
      </c>
      <c r="C1416" s="2">
        <f>RSI!I1416</f>
        <v>73.37689775204143</v>
      </c>
      <c r="D1416" s="2">
        <f>MACD!E1416</f>
        <v>-9.089564658788607E-2</v>
      </c>
      <c r="E1416" s="2">
        <f>MACD!F1416</f>
        <v>-0.17081205061056998</v>
      </c>
      <c r="F1416" s="2">
        <f>'Moving Avg'!D1416</f>
        <v>6.85</v>
      </c>
      <c r="G1416" s="2">
        <f>'Moving Avg'!F1416</f>
        <v>6.6849999999999978</v>
      </c>
      <c r="H1416" s="2">
        <f>'Moving Avg'!G1416</f>
        <v>6.5034000000000045</v>
      </c>
      <c r="I1416" s="2">
        <f>'Moving Avg'!H1416</f>
        <v>6.4874999999999901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0</v>
      </c>
      <c r="N1416" s="8">
        <f t="shared" si="221"/>
        <v>0</v>
      </c>
      <c r="O1416" s="8">
        <f t="shared" si="222"/>
        <v>50</v>
      </c>
      <c r="P1416" s="8">
        <f t="shared" si="223"/>
        <v>33</v>
      </c>
      <c r="Q1416" s="9">
        <f t="shared" si="224"/>
        <v>12.45</v>
      </c>
      <c r="R1416" s="9">
        <f t="shared" si="225"/>
        <v>25.75</v>
      </c>
      <c r="S1416" s="9">
        <f t="shared" si="226"/>
        <v>27.35</v>
      </c>
      <c r="T1416" s="9">
        <f t="shared" si="227"/>
        <v>20.75</v>
      </c>
      <c r="U1416" s="8">
        <f t="shared" si="228"/>
        <v>21.850000000000005</v>
      </c>
      <c r="V1416" s="8">
        <f t="shared" si="229"/>
        <v>21.575000000000003</v>
      </c>
    </row>
    <row r="1417" spans="1:22" ht="13.5" x14ac:dyDescent="0.25">
      <c r="A1417" s="3">
        <f>RSI!A1417</f>
        <v>44076</v>
      </c>
      <c r="B1417" s="2">
        <f>RSI!B1417</f>
        <v>6.85</v>
      </c>
      <c r="C1417" s="2">
        <f>RSI!I1417</f>
        <v>73.37689775204143</v>
      </c>
      <c r="D1417" s="2">
        <f>MACD!E1417</f>
        <v>-6.3039345011354442E-2</v>
      </c>
      <c r="E1417" s="2">
        <f>MACD!F1417</f>
        <v>-0.14925750949072689</v>
      </c>
      <c r="F1417" s="2">
        <f>'Moving Avg'!D1417</f>
        <v>6.85</v>
      </c>
      <c r="G1417" s="2">
        <f>'Moving Avg'!F1417</f>
        <v>6.7214999999999971</v>
      </c>
      <c r="H1417" s="2">
        <f>'Moving Avg'!G1417</f>
        <v>6.5114000000000045</v>
      </c>
      <c r="I1417" s="2">
        <f>'Moving Avg'!H1417</f>
        <v>6.4912499999999902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0</v>
      </c>
      <c r="N1417" s="8">
        <f t="shared" si="221"/>
        <v>0</v>
      </c>
      <c r="O1417" s="8">
        <f t="shared" si="222"/>
        <v>50</v>
      </c>
      <c r="P1417" s="8">
        <f t="shared" si="223"/>
        <v>33</v>
      </c>
      <c r="Q1417" s="9">
        <f t="shared" si="224"/>
        <v>12.45</v>
      </c>
      <c r="R1417" s="9">
        <f t="shared" si="225"/>
        <v>25.75</v>
      </c>
      <c r="S1417" s="9">
        <f t="shared" si="226"/>
        <v>27.35</v>
      </c>
      <c r="T1417" s="9">
        <f t="shared" si="227"/>
        <v>20.75</v>
      </c>
      <c r="U1417" s="8">
        <f t="shared" si="228"/>
        <v>21.850000000000005</v>
      </c>
      <c r="V1417" s="8">
        <f t="shared" si="229"/>
        <v>21.575000000000003</v>
      </c>
    </row>
    <row r="1418" spans="1:22" ht="13.5" x14ac:dyDescent="0.25">
      <c r="A1418" s="3">
        <f>RSI!A1418</f>
        <v>44077</v>
      </c>
      <c r="B1418" s="2">
        <f>RSI!B1418</f>
        <v>6.84</v>
      </c>
      <c r="C1418" s="2">
        <f>RSI!I1418</f>
        <v>71.388034389989954</v>
      </c>
      <c r="D1418" s="2">
        <f>MACD!E1418</f>
        <v>-3.9755469474056504E-2</v>
      </c>
      <c r="E1418" s="2">
        <f>MACD!F1418</f>
        <v>-0.12735710148739282</v>
      </c>
      <c r="F1418" s="2">
        <f>'Moving Avg'!D1418</f>
        <v>6.847999999999999</v>
      </c>
      <c r="G1418" s="2">
        <f>'Moving Avg'!F1418</f>
        <v>6.7574999999999985</v>
      </c>
      <c r="H1418" s="2">
        <f>'Moving Avg'!G1418</f>
        <v>6.5192000000000032</v>
      </c>
      <c r="I1418" s="2">
        <f>'Moving Avg'!H1418</f>
        <v>6.4949499999999896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0</v>
      </c>
      <c r="N1418" s="8">
        <f t="shared" si="221"/>
        <v>0</v>
      </c>
      <c r="O1418" s="8">
        <f t="shared" si="222"/>
        <v>50</v>
      </c>
      <c r="P1418" s="8">
        <f t="shared" si="223"/>
        <v>16.5</v>
      </c>
      <c r="Q1418" s="9">
        <f t="shared" si="224"/>
        <v>9.9749999999999996</v>
      </c>
      <c r="R1418" s="9">
        <f t="shared" si="225"/>
        <v>21.625</v>
      </c>
      <c r="S1418" s="9">
        <f t="shared" si="226"/>
        <v>19.925000000000001</v>
      </c>
      <c r="T1418" s="9">
        <f t="shared" si="227"/>
        <v>16.625</v>
      </c>
      <c r="U1418" s="8">
        <f t="shared" si="228"/>
        <v>17.175000000000001</v>
      </c>
      <c r="V1418" s="8">
        <f t="shared" si="229"/>
        <v>17.037500000000001</v>
      </c>
    </row>
    <row r="1419" spans="1:22" ht="13.5" x14ac:dyDescent="0.25">
      <c r="A1419" s="3">
        <f>RSI!A1419</f>
        <v>44078</v>
      </c>
      <c r="B1419" s="2">
        <f>RSI!B1419</f>
        <v>6.84</v>
      </c>
      <c r="C1419" s="2">
        <f>RSI!I1419</f>
        <v>71.388034389989954</v>
      </c>
      <c r="D1419" s="2">
        <f>MACD!E1419</f>
        <v>-2.0946102947979384E-2</v>
      </c>
      <c r="E1419" s="2">
        <f>MACD!F1419</f>
        <v>-0.10607490177951014</v>
      </c>
      <c r="F1419" s="2">
        <f>'Moving Avg'!D1419</f>
        <v>6.8459999999999992</v>
      </c>
      <c r="G1419" s="2">
        <f>'Moving Avg'!F1419</f>
        <v>6.7934999999999972</v>
      </c>
      <c r="H1419" s="2">
        <f>'Moving Avg'!G1419</f>
        <v>6.5270000000000028</v>
      </c>
      <c r="I1419" s="2">
        <f>'Moving Avg'!H1419</f>
        <v>6.4984999999999902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  <c r="M1419" s="8">
        <f t="shared" si="220"/>
        <v>0</v>
      </c>
      <c r="N1419" s="8">
        <f t="shared" si="221"/>
        <v>0</v>
      </c>
      <c r="O1419" s="8">
        <f t="shared" si="222"/>
        <v>50</v>
      </c>
      <c r="P1419" s="8">
        <f t="shared" si="223"/>
        <v>16.5</v>
      </c>
      <c r="Q1419" s="9">
        <f t="shared" si="224"/>
        <v>9.9749999999999996</v>
      </c>
      <c r="R1419" s="9">
        <f t="shared" si="225"/>
        <v>21.625</v>
      </c>
      <c r="S1419" s="9">
        <f t="shared" si="226"/>
        <v>19.925000000000001</v>
      </c>
      <c r="T1419" s="9">
        <f t="shared" si="227"/>
        <v>16.625</v>
      </c>
      <c r="U1419" s="8">
        <f t="shared" si="228"/>
        <v>17.175000000000001</v>
      </c>
      <c r="V1419" s="8">
        <f t="shared" si="229"/>
        <v>17.037500000000001</v>
      </c>
    </row>
    <row r="1420" spans="1:22" ht="13.5" x14ac:dyDescent="0.25">
      <c r="A1420" s="3">
        <f>RSI!A1420</f>
        <v>44081</v>
      </c>
      <c r="B1420" s="2">
        <f>RSI!B1420</f>
        <v>6.84</v>
      </c>
      <c r="C1420" s="2">
        <f>RSI!I1420</f>
        <v>71.388034389989954</v>
      </c>
      <c r="D1420" s="2">
        <f>MACD!E1420</f>
        <v>-5.8567576304202618E-3</v>
      </c>
      <c r="E1420" s="2">
        <f>MACD!F1420</f>
        <v>-8.6031272949692164E-2</v>
      </c>
      <c r="F1420" s="2">
        <f>'Moving Avg'!D1420</f>
        <v>6.8439999999999994</v>
      </c>
      <c r="G1420" s="2">
        <f>'Moving Avg'!F1420</f>
        <v>6.8114999999999979</v>
      </c>
      <c r="H1420" s="2">
        <f>'Moving Avg'!G1420</f>
        <v>6.5348000000000015</v>
      </c>
      <c r="I1420" s="2">
        <f>'Moving Avg'!H1420</f>
        <v>6.5016999999999889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  <c r="M1420" s="8">
        <f t="shared" si="220"/>
        <v>0</v>
      </c>
      <c r="N1420" s="8">
        <f t="shared" si="221"/>
        <v>0</v>
      </c>
      <c r="O1420" s="8">
        <f t="shared" si="222"/>
        <v>50</v>
      </c>
      <c r="P1420" s="8">
        <f t="shared" si="223"/>
        <v>16.5</v>
      </c>
      <c r="Q1420" s="9">
        <f t="shared" si="224"/>
        <v>9.9749999999999996</v>
      </c>
      <c r="R1420" s="9">
        <f t="shared" si="225"/>
        <v>21.625</v>
      </c>
      <c r="S1420" s="9">
        <f t="shared" si="226"/>
        <v>19.925000000000001</v>
      </c>
      <c r="T1420" s="9">
        <f t="shared" si="227"/>
        <v>16.625</v>
      </c>
      <c r="U1420" s="8">
        <f t="shared" si="228"/>
        <v>17.175000000000001</v>
      </c>
      <c r="V1420" s="8">
        <f t="shared" si="229"/>
        <v>17.037500000000001</v>
      </c>
    </row>
    <row r="1421" spans="1:22" ht="13.5" x14ac:dyDescent="0.25">
      <c r="A1421" s="3">
        <f>RSI!A1421</f>
        <v>44082</v>
      </c>
      <c r="B1421" s="2">
        <f>RSI!B1421</f>
        <v>6.64</v>
      </c>
      <c r="C1421" s="2">
        <f>RSI!I1421</f>
        <v>42.567271990739798</v>
      </c>
      <c r="D1421" s="2">
        <f>MACD!E1421</f>
        <v>2.0960897619865193E-2</v>
      </c>
      <c r="E1421" s="2">
        <f>MACD!F1421</f>
        <v>-6.4632838835780693E-2</v>
      </c>
      <c r="F1421" s="2">
        <f>'Moving Avg'!D1421</f>
        <v>6.8019999999999996</v>
      </c>
      <c r="G1421" s="2">
        <f>'Moving Avg'!F1421</f>
        <v>6.8194999999999979</v>
      </c>
      <c r="H1421" s="2">
        <f>'Moving Avg'!G1421</f>
        <v>6.5385999999999997</v>
      </c>
      <c r="I1421" s="2">
        <f>'Moving Avg'!H1421</f>
        <v>6.5029999999999903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0"/>
        <v>25</v>
      </c>
      <c r="N1421" s="8">
        <f t="shared" si="221"/>
        <v>0</v>
      </c>
      <c r="O1421" s="8">
        <f t="shared" si="222"/>
        <v>50</v>
      </c>
      <c r="P1421" s="8">
        <f t="shared" si="223"/>
        <v>16.5</v>
      </c>
      <c r="Q1421" s="9">
        <f t="shared" si="224"/>
        <v>18.725000000000001</v>
      </c>
      <c r="R1421" s="9">
        <f t="shared" si="225"/>
        <v>26.625</v>
      </c>
      <c r="S1421" s="9">
        <f t="shared" si="226"/>
        <v>23.675000000000001</v>
      </c>
      <c r="T1421" s="9">
        <f t="shared" si="227"/>
        <v>22.875</v>
      </c>
      <c r="U1421" s="8">
        <f t="shared" si="228"/>
        <v>23.008333333333336</v>
      </c>
      <c r="V1421" s="8">
        <f t="shared" si="229"/>
        <v>22.975000000000001</v>
      </c>
    </row>
    <row r="1422" spans="1:22" ht="13.5" x14ac:dyDescent="0.25">
      <c r="A1422" s="3">
        <f>RSI!A1422</f>
        <v>44083</v>
      </c>
      <c r="B1422" s="2">
        <f>RSI!B1422</f>
        <v>6.64</v>
      </c>
      <c r="C1422" s="2">
        <f>RSI!I1422</f>
        <v>42.567271990739798</v>
      </c>
      <c r="D1422" s="2">
        <f>MACD!E1422</f>
        <v>4.4126172843082401E-2</v>
      </c>
      <c r="E1422" s="2">
        <f>MACD!F1422</f>
        <v>-4.2881036500008074E-2</v>
      </c>
      <c r="F1422" s="2">
        <f>'Moving Avg'!D1422</f>
        <v>6.76</v>
      </c>
      <c r="G1422" s="2">
        <f>'Moving Avg'!F1422</f>
        <v>6.8274999999999979</v>
      </c>
      <c r="H1422" s="2">
        <f>'Moving Avg'!G1422</f>
        <v>6.5423999999999998</v>
      </c>
      <c r="I1422" s="2">
        <f>'Moving Avg'!H1422</f>
        <v>6.5033499999999913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  <c r="M1422" s="8">
        <f t="shared" si="220"/>
        <v>25</v>
      </c>
      <c r="N1422" s="8">
        <f t="shared" si="221"/>
        <v>0</v>
      </c>
      <c r="O1422" s="8">
        <f t="shared" si="222"/>
        <v>50</v>
      </c>
      <c r="P1422" s="8">
        <f t="shared" si="223"/>
        <v>16.5</v>
      </c>
      <c r="Q1422" s="9">
        <f t="shared" si="224"/>
        <v>18.725000000000001</v>
      </c>
      <c r="R1422" s="9">
        <f t="shared" si="225"/>
        <v>26.625</v>
      </c>
      <c r="S1422" s="9">
        <f t="shared" si="226"/>
        <v>23.675000000000001</v>
      </c>
      <c r="T1422" s="9">
        <f t="shared" si="227"/>
        <v>22.875</v>
      </c>
      <c r="U1422" s="8">
        <f t="shared" si="228"/>
        <v>23.008333333333336</v>
      </c>
      <c r="V1422" s="8">
        <f t="shared" si="229"/>
        <v>22.975000000000001</v>
      </c>
    </row>
    <row r="1423" spans="1:22" ht="13.5" x14ac:dyDescent="0.25">
      <c r="A1423" s="3">
        <f>RSI!A1423</f>
        <v>44084</v>
      </c>
      <c r="B1423" s="2">
        <f>RSI!B1423</f>
        <v>6.63</v>
      </c>
      <c r="C1423" s="2">
        <f>RSI!I1423</f>
        <v>41.593527166145442</v>
      </c>
      <c r="D1423" s="2">
        <f>MACD!E1423</f>
        <v>6.4906645763345594E-2</v>
      </c>
      <c r="E1423" s="2">
        <f>MACD!F1423</f>
        <v>-2.1323500047337338E-2</v>
      </c>
      <c r="F1423" s="2">
        <f>'Moving Avg'!D1423</f>
        <v>6.7180000000000009</v>
      </c>
      <c r="G1423" s="2">
        <f>'Moving Avg'!F1423</f>
        <v>6.8164999999999996</v>
      </c>
      <c r="H1423" s="2">
        <f>'Moving Avg'!G1423</f>
        <v>6.544999999999999</v>
      </c>
      <c r="I1423" s="2">
        <f>'Moving Avg'!H1423</f>
        <v>6.5045999999999911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0"/>
        <v>25</v>
      </c>
      <c r="N1423" s="8">
        <f t="shared" si="221"/>
        <v>0</v>
      </c>
      <c r="O1423" s="8">
        <f t="shared" si="222"/>
        <v>50</v>
      </c>
      <c r="P1423" s="8">
        <f t="shared" si="223"/>
        <v>16.5</v>
      </c>
      <c r="Q1423" s="9">
        <f t="shared" si="224"/>
        <v>18.725000000000001</v>
      </c>
      <c r="R1423" s="9">
        <f t="shared" si="225"/>
        <v>26.625</v>
      </c>
      <c r="S1423" s="9">
        <f t="shared" si="226"/>
        <v>23.675000000000001</v>
      </c>
      <c r="T1423" s="9">
        <f t="shared" si="227"/>
        <v>22.875</v>
      </c>
      <c r="U1423" s="8">
        <f t="shared" si="228"/>
        <v>23.008333333333336</v>
      </c>
      <c r="V1423" s="8">
        <f t="shared" si="229"/>
        <v>22.975000000000001</v>
      </c>
    </row>
    <row r="1424" spans="1:22" ht="13.5" x14ac:dyDescent="0.25">
      <c r="A1424" s="3">
        <f>RSI!A1424</f>
        <v>44085</v>
      </c>
      <c r="B1424" s="2">
        <f>RSI!B1424</f>
        <v>6.63</v>
      </c>
      <c r="C1424" s="2">
        <f>RSI!I1424</f>
        <v>41.593527166145442</v>
      </c>
      <c r="D1424" s="2">
        <f>MACD!E1424</f>
        <v>8.295508869787227E-2</v>
      </c>
      <c r="E1424" s="2">
        <f>MACD!F1424</f>
        <v>-4.6778229829541607E-4</v>
      </c>
      <c r="F1424" s="2">
        <f>'Moving Avg'!D1424</f>
        <v>6.6760000000000002</v>
      </c>
      <c r="G1424" s="2">
        <f>'Moving Avg'!F1424</f>
        <v>6.8054999999999994</v>
      </c>
      <c r="H1424" s="2">
        <f>'Moving Avg'!G1424</f>
        <v>6.5475999999999974</v>
      </c>
      <c r="I1424" s="2">
        <f>'Moving Avg'!H1424</f>
        <v>6.5058499999999926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0"/>
        <v>25</v>
      </c>
      <c r="N1424" s="8">
        <f t="shared" si="221"/>
        <v>0</v>
      </c>
      <c r="O1424" s="8">
        <f t="shared" si="222"/>
        <v>50</v>
      </c>
      <c r="P1424" s="8">
        <f t="shared" si="223"/>
        <v>16.5</v>
      </c>
      <c r="Q1424" s="9">
        <f t="shared" si="224"/>
        <v>18.725000000000001</v>
      </c>
      <c r="R1424" s="9">
        <f t="shared" si="225"/>
        <v>26.625</v>
      </c>
      <c r="S1424" s="9">
        <f t="shared" si="226"/>
        <v>23.675000000000001</v>
      </c>
      <c r="T1424" s="9">
        <f t="shared" si="227"/>
        <v>22.875</v>
      </c>
      <c r="U1424" s="8">
        <f t="shared" si="228"/>
        <v>23.008333333333336</v>
      </c>
      <c r="V1424" s="8">
        <f t="shared" si="229"/>
        <v>22.975000000000001</v>
      </c>
    </row>
    <row r="1425" spans="1:22" ht="13.5" x14ac:dyDescent="0.25">
      <c r="A1425" s="3">
        <f>RSI!A1425</f>
        <v>44088</v>
      </c>
      <c r="B1425" s="2">
        <f>RSI!B1425</f>
        <v>6.44</v>
      </c>
      <c r="C1425" s="2">
        <f>RSI!I1425</f>
        <v>27.653952462400881</v>
      </c>
      <c r="D1425" s="2">
        <f>MACD!E1425</f>
        <v>0.11273144611155761</v>
      </c>
      <c r="E1425" s="2">
        <f>MACD!F1425</f>
        <v>2.2172063383675191E-2</v>
      </c>
      <c r="F1425" s="2">
        <f>'Moving Avg'!D1425</f>
        <v>6.5959999999999992</v>
      </c>
      <c r="G1425" s="2">
        <f>'Moving Avg'!F1425</f>
        <v>6.7849999999999993</v>
      </c>
      <c r="H1425" s="2">
        <f>'Moving Avg'!G1425</f>
        <v>6.5463999999999976</v>
      </c>
      <c r="I1425" s="2">
        <f>'Moving Avg'!H1425</f>
        <v>6.5060499999999921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0"/>
        <v>50</v>
      </c>
      <c r="N1425" s="8">
        <f t="shared" si="221"/>
        <v>0</v>
      </c>
      <c r="O1425" s="8">
        <f t="shared" si="222"/>
        <v>50</v>
      </c>
      <c r="P1425" s="8">
        <f t="shared" si="223"/>
        <v>16.5</v>
      </c>
      <c r="Q1425" s="9">
        <f t="shared" si="224"/>
        <v>27.475000000000001</v>
      </c>
      <c r="R1425" s="9">
        <f t="shared" si="225"/>
        <v>31.625</v>
      </c>
      <c r="S1425" s="9">
        <f t="shared" si="226"/>
        <v>27.425000000000001</v>
      </c>
      <c r="T1425" s="9">
        <f t="shared" si="227"/>
        <v>29.125</v>
      </c>
      <c r="U1425" s="8">
        <f t="shared" si="228"/>
        <v>28.841666666666669</v>
      </c>
      <c r="V1425" s="8">
        <f t="shared" si="229"/>
        <v>28.912500000000001</v>
      </c>
    </row>
    <row r="1426" spans="1:22" ht="13.5" x14ac:dyDescent="0.25">
      <c r="A1426" s="3">
        <f>RSI!A1426</f>
        <v>44089</v>
      </c>
      <c r="B1426" s="2">
        <f>RSI!B1426</f>
        <v>6.44</v>
      </c>
      <c r="C1426" s="2">
        <f>RSI!I1426</f>
        <v>27.653952462400881</v>
      </c>
      <c r="D1426" s="2">
        <f>MACD!E1426</f>
        <v>0.13944817689308842</v>
      </c>
      <c r="E1426" s="2">
        <f>MACD!F1426</f>
        <v>4.5627286085557842E-2</v>
      </c>
      <c r="F1426" s="2">
        <f>'Moving Avg'!D1426</f>
        <v>6.556</v>
      </c>
      <c r="G1426" s="2">
        <f>'Moving Avg'!F1426</f>
        <v>6.7645</v>
      </c>
      <c r="H1426" s="2">
        <f>'Moving Avg'!G1426</f>
        <v>6.5451999999999968</v>
      </c>
      <c r="I1426" s="2">
        <f>'Moving Avg'!H1426</f>
        <v>6.5062499999999934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50</v>
      </c>
      <c r="N1426" s="8">
        <f t="shared" si="221"/>
        <v>0</v>
      </c>
      <c r="O1426" s="8">
        <f t="shared" si="222"/>
        <v>50</v>
      </c>
      <c r="P1426" s="8">
        <f t="shared" si="223"/>
        <v>16.5</v>
      </c>
      <c r="Q1426" s="9">
        <f t="shared" si="224"/>
        <v>27.475000000000001</v>
      </c>
      <c r="R1426" s="9">
        <f t="shared" si="225"/>
        <v>31.625</v>
      </c>
      <c r="S1426" s="9">
        <f t="shared" si="226"/>
        <v>27.425000000000001</v>
      </c>
      <c r="T1426" s="9">
        <f t="shared" si="227"/>
        <v>29.125</v>
      </c>
      <c r="U1426" s="8">
        <f t="shared" si="228"/>
        <v>28.841666666666669</v>
      </c>
      <c r="V1426" s="8">
        <f t="shared" si="229"/>
        <v>28.912500000000001</v>
      </c>
    </row>
    <row r="1427" spans="1:22" ht="13.5" x14ac:dyDescent="0.25">
      <c r="A1427" s="3">
        <f>RSI!A1427</f>
        <v>44090</v>
      </c>
      <c r="B1427" s="2">
        <f>RSI!B1427</f>
        <v>6.44</v>
      </c>
      <c r="C1427" s="2">
        <f>RSI!I1427</f>
        <v>27.653952462400881</v>
      </c>
      <c r="D1427" s="2">
        <f>MACD!E1427</f>
        <v>0.16346330013339738</v>
      </c>
      <c r="E1427" s="2">
        <f>MACD!F1427</f>
        <v>6.919448889512575E-2</v>
      </c>
      <c r="F1427" s="2">
        <f>'Moving Avg'!D1427</f>
        <v>6.516</v>
      </c>
      <c r="G1427" s="2">
        <f>'Moving Avg'!F1427</f>
        <v>6.7439999999999998</v>
      </c>
      <c r="H1427" s="2">
        <f>'Moving Avg'!G1427</f>
        <v>6.5477999999999961</v>
      </c>
      <c r="I1427" s="2">
        <f>'Moving Avg'!H1427</f>
        <v>6.506449999999993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50</v>
      </c>
      <c r="N1427" s="8">
        <f t="shared" si="221"/>
        <v>0</v>
      </c>
      <c r="O1427" s="8">
        <f t="shared" si="222"/>
        <v>50</v>
      </c>
      <c r="P1427" s="8">
        <f t="shared" si="223"/>
        <v>16.5</v>
      </c>
      <c r="Q1427" s="9">
        <f t="shared" si="224"/>
        <v>27.475000000000001</v>
      </c>
      <c r="R1427" s="9">
        <f t="shared" si="225"/>
        <v>31.625</v>
      </c>
      <c r="S1427" s="9">
        <f t="shared" si="226"/>
        <v>27.425000000000001</v>
      </c>
      <c r="T1427" s="9">
        <f t="shared" si="227"/>
        <v>29.125</v>
      </c>
      <c r="U1427" s="8">
        <f t="shared" si="228"/>
        <v>28.841666666666669</v>
      </c>
      <c r="V1427" s="8">
        <f t="shared" si="229"/>
        <v>28.912500000000001</v>
      </c>
    </row>
    <row r="1428" spans="1:22" ht="13.5" x14ac:dyDescent="0.25">
      <c r="A1428" s="3">
        <f>RSI!A1428</f>
        <v>44091</v>
      </c>
      <c r="B1428" s="2">
        <f>RSI!B1428</f>
        <v>6.44</v>
      </c>
      <c r="C1428" s="2">
        <f>RSI!I1428</f>
        <v>27.653952462400881</v>
      </c>
      <c r="D1428" s="2">
        <f>MACD!E1428</f>
        <v>0.18354964113212002</v>
      </c>
      <c r="E1428" s="2">
        <f>MACD!F1428</f>
        <v>9.2065519342524604E-2</v>
      </c>
      <c r="F1428" s="2">
        <f>'Moving Avg'!D1428</f>
        <v>6.4779999999999998</v>
      </c>
      <c r="G1428" s="2">
        <f>'Moving Avg'!F1428</f>
        <v>6.7234999999999996</v>
      </c>
      <c r="H1428" s="2">
        <f>'Moving Avg'!G1428</f>
        <v>6.5503999999999962</v>
      </c>
      <c r="I1428" s="2">
        <f>'Moving Avg'!H1428</f>
        <v>6.5066499999999943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50</v>
      </c>
      <c r="N1428" s="8">
        <f t="shared" si="221"/>
        <v>0</v>
      </c>
      <c r="O1428" s="8">
        <f t="shared" si="222"/>
        <v>0</v>
      </c>
      <c r="P1428" s="8">
        <f t="shared" si="223"/>
        <v>16.5</v>
      </c>
      <c r="Q1428" s="9">
        <f t="shared" si="224"/>
        <v>19.975000000000001</v>
      </c>
      <c r="R1428" s="9">
        <f t="shared" si="225"/>
        <v>14.125</v>
      </c>
      <c r="S1428" s="9">
        <f t="shared" si="226"/>
        <v>14.925000000000001</v>
      </c>
      <c r="T1428" s="9">
        <f t="shared" si="227"/>
        <v>16.625</v>
      </c>
      <c r="U1428" s="8">
        <f t="shared" si="228"/>
        <v>16.341666666666669</v>
      </c>
      <c r="V1428" s="8">
        <f t="shared" si="229"/>
        <v>16.412500000000001</v>
      </c>
    </row>
    <row r="1429" spans="1:22" ht="13.5" x14ac:dyDescent="0.25">
      <c r="A1429" s="3">
        <f>RSI!A1429</f>
        <v>44092</v>
      </c>
      <c r="B1429" s="2">
        <f>RSI!B1429</f>
        <v>6.44</v>
      </c>
      <c r="C1429" s="2">
        <f>RSI!I1429</f>
        <v>27.653952462400881</v>
      </c>
      <c r="D1429" s="2">
        <f>MACD!E1429</f>
        <v>0.20175347363958451</v>
      </c>
      <c r="E1429" s="2">
        <f>MACD!F1429</f>
        <v>0.1140031102019366</v>
      </c>
      <c r="F1429" s="2">
        <f>'Moving Avg'!D1429</f>
        <v>6.44</v>
      </c>
      <c r="G1429" s="2">
        <f>'Moving Avg'!F1429</f>
        <v>6.7030000000000003</v>
      </c>
      <c r="H1429" s="2">
        <f>'Moving Avg'!G1429</f>
        <v>6.5529999999999964</v>
      </c>
      <c r="I1429" s="2">
        <f>'Moving Avg'!H1429</f>
        <v>6.5068499999999938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50</v>
      </c>
      <c r="N1429" s="8">
        <f t="shared" si="221"/>
        <v>0</v>
      </c>
      <c r="O1429" s="8">
        <f t="shared" si="222"/>
        <v>0</v>
      </c>
      <c r="P1429" s="8">
        <f t="shared" si="223"/>
        <v>16.5</v>
      </c>
      <c r="Q1429" s="9">
        <f t="shared" si="224"/>
        <v>19.975000000000001</v>
      </c>
      <c r="R1429" s="9">
        <f t="shared" si="225"/>
        <v>14.125</v>
      </c>
      <c r="S1429" s="9">
        <f t="shared" si="226"/>
        <v>14.925000000000001</v>
      </c>
      <c r="T1429" s="9">
        <f t="shared" si="227"/>
        <v>16.625</v>
      </c>
      <c r="U1429" s="8">
        <f t="shared" si="228"/>
        <v>16.341666666666669</v>
      </c>
      <c r="V1429" s="8">
        <f t="shared" si="229"/>
        <v>16.412500000000001</v>
      </c>
    </row>
    <row r="1430" spans="1:22" ht="13.5" x14ac:dyDescent="0.25">
      <c r="A1430" s="3">
        <f>RSI!A1430</f>
        <v>44095</v>
      </c>
      <c r="B1430" s="2">
        <f>RSI!B1430</f>
        <v>6.6</v>
      </c>
      <c r="C1430" s="2">
        <f>RSI!I1430</f>
        <v>48.647133895819039</v>
      </c>
      <c r="D1430" s="2">
        <f>MACD!E1430</f>
        <v>0.20642310339740355</v>
      </c>
      <c r="E1430" s="2">
        <f>MACD!F1430</f>
        <v>0.13248710884102999</v>
      </c>
      <c r="F1430" s="2">
        <f>'Moving Avg'!D1430</f>
        <v>6.4719999999999995</v>
      </c>
      <c r="G1430" s="2">
        <f>'Moving Avg'!F1430</f>
        <v>6.6905000000000001</v>
      </c>
      <c r="H1430" s="2">
        <f>'Moving Avg'!G1430</f>
        <v>6.558799999999998</v>
      </c>
      <c r="I1430" s="2">
        <f>'Moving Avg'!H1430</f>
        <v>6.5069499999999936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  <c r="M1430" s="8">
        <f t="shared" si="220"/>
        <v>25</v>
      </c>
      <c r="N1430" s="8">
        <f t="shared" si="221"/>
        <v>0</v>
      </c>
      <c r="O1430" s="8">
        <f t="shared" si="222"/>
        <v>0</v>
      </c>
      <c r="P1430" s="8">
        <f t="shared" si="223"/>
        <v>83.5</v>
      </c>
      <c r="Q1430" s="9">
        <f t="shared" si="224"/>
        <v>21.274999999999999</v>
      </c>
      <c r="R1430" s="9">
        <f t="shared" si="225"/>
        <v>25.875</v>
      </c>
      <c r="S1430" s="9">
        <f t="shared" si="226"/>
        <v>41.325000000000003</v>
      </c>
      <c r="T1430" s="9">
        <f t="shared" si="227"/>
        <v>27.125</v>
      </c>
      <c r="U1430" s="8">
        <f t="shared" si="228"/>
        <v>29.491666666666664</v>
      </c>
      <c r="V1430" s="8">
        <f t="shared" si="229"/>
        <v>28.9</v>
      </c>
    </row>
    <row r="1431" spans="1:22" ht="13.5" x14ac:dyDescent="0.25">
      <c r="A1431" s="3">
        <f>RSI!A1431</f>
        <v>44096</v>
      </c>
      <c r="B1431" s="2">
        <f>RSI!B1431</f>
        <v>6.6</v>
      </c>
      <c r="C1431" s="2">
        <f>RSI!I1431</f>
        <v>48.647133895819046</v>
      </c>
      <c r="D1431" s="2">
        <f>MACD!E1431</f>
        <v>0.17969505715754774</v>
      </c>
      <c r="E1431" s="2">
        <f>MACD!F1431</f>
        <v>0.14192869850433354</v>
      </c>
      <c r="F1431" s="2">
        <f>'Moving Avg'!D1431</f>
        <v>6.5040000000000004</v>
      </c>
      <c r="G1431" s="2">
        <f>'Moving Avg'!F1431</f>
        <v>6.677999999999999</v>
      </c>
      <c r="H1431" s="2">
        <f>'Moving Avg'!G1431</f>
        <v>6.5645999999999978</v>
      </c>
      <c r="I1431" s="2">
        <f>'Moving Avg'!H1431</f>
        <v>6.5069999999999935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  <c r="M1431" s="8">
        <f t="shared" si="220"/>
        <v>25</v>
      </c>
      <c r="N1431" s="8">
        <f t="shared" si="221"/>
        <v>0</v>
      </c>
      <c r="O1431" s="8">
        <f t="shared" si="222"/>
        <v>0</v>
      </c>
      <c r="P1431" s="8">
        <f t="shared" si="223"/>
        <v>83.5</v>
      </c>
      <c r="Q1431" s="9">
        <f t="shared" si="224"/>
        <v>21.274999999999999</v>
      </c>
      <c r="R1431" s="9">
        <f t="shared" si="225"/>
        <v>25.875</v>
      </c>
      <c r="S1431" s="9">
        <f t="shared" si="226"/>
        <v>41.325000000000003</v>
      </c>
      <c r="T1431" s="9">
        <f t="shared" si="227"/>
        <v>27.125</v>
      </c>
      <c r="U1431" s="8">
        <f t="shared" si="228"/>
        <v>29.491666666666664</v>
      </c>
      <c r="V1431" s="8">
        <f t="shared" si="229"/>
        <v>28.9</v>
      </c>
    </row>
    <row r="1432" spans="1:22" ht="13.5" x14ac:dyDescent="0.25">
      <c r="A1432" s="3">
        <f>RSI!A1432</f>
        <v>44097</v>
      </c>
      <c r="B1432" s="2">
        <f>RSI!B1432</f>
        <v>6.6</v>
      </c>
      <c r="C1432" s="2">
        <f>RSI!I1432</f>
        <v>48.647133895819046</v>
      </c>
      <c r="D1432" s="2">
        <f>MACD!E1432</f>
        <v>0.15716231372566547</v>
      </c>
      <c r="E1432" s="2">
        <f>MACD!F1432</f>
        <v>0.14497542154859994</v>
      </c>
      <c r="F1432" s="2">
        <f>'Moving Avg'!D1432</f>
        <v>6.5359999999999996</v>
      </c>
      <c r="G1432" s="2">
        <f>'Moving Avg'!F1432</f>
        <v>6.6654999999999989</v>
      </c>
      <c r="H1432" s="2">
        <f>'Moving Avg'!G1432</f>
        <v>6.5703999999999994</v>
      </c>
      <c r="I1432" s="2">
        <f>'Moving Avg'!H1432</f>
        <v>6.5070499999999925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0"/>
        <v>25</v>
      </c>
      <c r="N1432" s="8">
        <f t="shared" si="221"/>
        <v>0</v>
      </c>
      <c r="O1432" s="8">
        <f t="shared" si="222"/>
        <v>50</v>
      </c>
      <c r="P1432" s="8">
        <f t="shared" si="223"/>
        <v>83.5</v>
      </c>
      <c r="Q1432" s="9">
        <f t="shared" si="224"/>
        <v>28.774999999999999</v>
      </c>
      <c r="R1432" s="9">
        <f t="shared" si="225"/>
        <v>43.375</v>
      </c>
      <c r="S1432" s="9">
        <f t="shared" si="226"/>
        <v>53.825000000000003</v>
      </c>
      <c r="T1432" s="9">
        <f t="shared" si="227"/>
        <v>39.625</v>
      </c>
      <c r="U1432" s="8">
        <f t="shared" si="228"/>
        <v>41.991666666666667</v>
      </c>
      <c r="V1432" s="8">
        <f t="shared" si="229"/>
        <v>41.400000000000006</v>
      </c>
    </row>
    <row r="1433" spans="1:22" ht="13.5" x14ac:dyDescent="0.25">
      <c r="A1433" s="3">
        <f>RSI!A1433</f>
        <v>44098</v>
      </c>
      <c r="B1433" s="2">
        <f>RSI!B1433</f>
        <v>6.6</v>
      </c>
      <c r="C1433" s="2">
        <f>RSI!I1433</f>
        <v>48.647133895819046</v>
      </c>
      <c r="D1433" s="2">
        <f>MACD!E1433</f>
        <v>0.13663481031065139</v>
      </c>
      <c r="E1433" s="2">
        <f>MACD!F1433</f>
        <v>0.14330729930101024</v>
      </c>
      <c r="F1433" s="2">
        <f>'Moving Avg'!D1433</f>
        <v>6.5680000000000005</v>
      </c>
      <c r="G1433" s="2">
        <f>'Moving Avg'!F1433</f>
        <v>6.6529999999999987</v>
      </c>
      <c r="H1433" s="2">
        <f>'Moving Avg'!G1433</f>
        <v>6.5724</v>
      </c>
      <c r="I1433" s="2">
        <f>'Moving Avg'!H1433</f>
        <v>6.5070999999999923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0"/>
        <v>25</v>
      </c>
      <c r="N1433" s="8">
        <f t="shared" si="221"/>
        <v>45</v>
      </c>
      <c r="O1433" s="8">
        <f t="shared" si="222"/>
        <v>50</v>
      </c>
      <c r="P1433" s="8">
        <f t="shared" si="223"/>
        <v>83.5</v>
      </c>
      <c r="Q1433" s="9">
        <f t="shared" si="224"/>
        <v>44.524999999999999</v>
      </c>
      <c r="R1433" s="9">
        <f t="shared" si="225"/>
        <v>52.375</v>
      </c>
      <c r="S1433" s="9">
        <f t="shared" si="226"/>
        <v>60.575000000000003</v>
      </c>
      <c r="T1433" s="9">
        <f t="shared" si="227"/>
        <v>50.875</v>
      </c>
      <c r="U1433" s="8">
        <f t="shared" si="228"/>
        <v>52.491666666666674</v>
      </c>
      <c r="V1433" s="8">
        <f t="shared" si="229"/>
        <v>52.087500000000006</v>
      </c>
    </row>
    <row r="1434" spans="1:22" ht="13.5" x14ac:dyDescent="0.25">
      <c r="A1434" s="3">
        <f>RSI!A1434</f>
        <v>44099</v>
      </c>
      <c r="B1434" s="2">
        <f>RSI!B1434</f>
        <v>6.6</v>
      </c>
      <c r="C1434" s="2">
        <f>RSI!I1434</f>
        <v>48.647133895819053</v>
      </c>
      <c r="D1434" s="2">
        <f>MACD!E1434</f>
        <v>0.11933679697625887</v>
      </c>
      <c r="E1434" s="2">
        <f>MACD!F1434</f>
        <v>0.13851319883605998</v>
      </c>
      <c r="F1434" s="2">
        <f>'Moving Avg'!D1434</f>
        <v>6.6</v>
      </c>
      <c r="G1434" s="2">
        <f>'Moving Avg'!F1434</f>
        <v>6.6404999999999985</v>
      </c>
      <c r="H1434" s="2">
        <f>'Moving Avg'!G1434</f>
        <v>6.5744000000000007</v>
      </c>
      <c r="I1434" s="2">
        <f>'Moving Avg'!H1434</f>
        <v>6.5056999999999912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  <c r="M1434" s="8">
        <f t="shared" si="220"/>
        <v>25</v>
      </c>
      <c r="N1434" s="8">
        <f t="shared" si="221"/>
        <v>45</v>
      </c>
      <c r="O1434" s="8">
        <f t="shared" si="222"/>
        <v>50</v>
      </c>
      <c r="P1434" s="8">
        <f t="shared" si="223"/>
        <v>83.5</v>
      </c>
      <c r="Q1434" s="9">
        <f t="shared" si="224"/>
        <v>44.524999999999999</v>
      </c>
      <c r="R1434" s="9">
        <f t="shared" si="225"/>
        <v>52.375</v>
      </c>
      <c r="S1434" s="9">
        <f t="shared" si="226"/>
        <v>60.575000000000003</v>
      </c>
      <c r="T1434" s="9">
        <f t="shared" si="227"/>
        <v>50.875</v>
      </c>
      <c r="U1434" s="8">
        <f t="shared" si="228"/>
        <v>52.491666666666674</v>
      </c>
      <c r="V1434" s="8">
        <f t="shared" si="229"/>
        <v>52.087500000000006</v>
      </c>
    </row>
    <row r="1435" spans="1:22" ht="13.5" x14ac:dyDescent="0.25">
      <c r="A1435" s="3">
        <f>RSI!A1435</f>
        <v>44102</v>
      </c>
      <c r="B1435" s="2">
        <f>RSI!B1435</f>
        <v>6.6</v>
      </c>
      <c r="C1435" s="2">
        <f>RSI!I1435</f>
        <v>48.647133895819046</v>
      </c>
      <c r="D1435" s="2">
        <f>MACD!E1435</f>
        <v>7.5535370039326644E-2</v>
      </c>
      <c r="E1435" s="2">
        <f>MACD!F1435</f>
        <v>0.1259176330767133</v>
      </c>
      <c r="F1435" s="2">
        <f>'Moving Avg'!D1435</f>
        <v>6.6</v>
      </c>
      <c r="G1435" s="2">
        <f>'Moving Avg'!F1435</f>
        <v>6.6279999999999983</v>
      </c>
      <c r="H1435" s="2">
        <f>'Moving Avg'!G1435</f>
        <v>6.5802000000000014</v>
      </c>
      <c r="I1435" s="2">
        <f>'Moving Avg'!H1435</f>
        <v>6.5042499999999919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25</v>
      </c>
      <c r="N1435" s="8">
        <f t="shared" si="221"/>
        <v>100</v>
      </c>
      <c r="O1435" s="8">
        <f t="shared" si="222"/>
        <v>50</v>
      </c>
      <c r="P1435" s="8">
        <f t="shared" si="223"/>
        <v>33</v>
      </c>
      <c r="Q1435" s="9">
        <f t="shared" si="224"/>
        <v>56.2</v>
      </c>
      <c r="R1435" s="9">
        <f t="shared" si="225"/>
        <v>50.75</v>
      </c>
      <c r="S1435" s="9">
        <f t="shared" si="226"/>
        <v>46.1</v>
      </c>
      <c r="T1435" s="9">
        <f t="shared" si="227"/>
        <v>52</v>
      </c>
      <c r="U1435" s="8">
        <f t="shared" si="228"/>
        <v>51.016666666666673</v>
      </c>
      <c r="V1435" s="8">
        <f t="shared" si="229"/>
        <v>51.262500000000003</v>
      </c>
    </row>
    <row r="1436" spans="1:22" ht="13.5" x14ac:dyDescent="0.25">
      <c r="A1436" s="3">
        <f>RSI!A1436</f>
        <v>44103</v>
      </c>
      <c r="B1436" s="2">
        <f>RSI!B1436</f>
        <v>6.6</v>
      </c>
      <c r="C1436" s="2">
        <f>RSI!I1436</f>
        <v>48.647133895819046</v>
      </c>
      <c r="D1436" s="2">
        <f>MACD!E1436</f>
        <v>3.8533848991424868E-2</v>
      </c>
      <c r="E1436" s="2">
        <f>MACD!F1436</f>
        <v>0.10844087625965562</v>
      </c>
      <c r="F1436" s="2">
        <f>'Moving Avg'!D1436</f>
        <v>6.6</v>
      </c>
      <c r="G1436" s="2">
        <f>'Moving Avg'!F1436</f>
        <v>6.615499999999999</v>
      </c>
      <c r="H1436" s="2">
        <f>'Moving Avg'!G1436</f>
        <v>6.5860000000000012</v>
      </c>
      <c r="I1436" s="2">
        <f>'Moving Avg'!H1436</f>
        <v>6.5027499999999909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25</v>
      </c>
      <c r="N1436" s="8">
        <f t="shared" si="221"/>
        <v>100</v>
      </c>
      <c r="O1436" s="8">
        <f t="shared" si="222"/>
        <v>50</v>
      </c>
      <c r="P1436" s="8">
        <f t="shared" si="223"/>
        <v>33</v>
      </c>
      <c r="Q1436" s="9">
        <f t="shared" si="224"/>
        <v>56.2</v>
      </c>
      <c r="R1436" s="9">
        <f t="shared" si="225"/>
        <v>50.75</v>
      </c>
      <c r="S1436" s="9">
        <f t="shared" si="226"/>
        <v>46.1</v>
      </c>
      <c r="T1436" s="9">
        <f t="shared" si="227"/>
        <v>52</v>
      </c>
      <c r="U1436" s="8">
        <f t="shared" si="228"/>
        <v>51.016666666666673</v>
      </c>
      <c r="V1436" s="8">
        <f t="shared" si="229"/>
        <v>51.262500000000003</v>
      </c>
    </row>
    <row r="1437" spans="1:22" ht="13.5" x14ac:dyDescent="0.25">
      <c r="A1437" s="3">
        <f>RSI!A1437</f>
        <v>44104</v>
      </c>
      <c r="B1437" s="2">
        <f>RSI!B1437</f>
        <v>6.6</v>
      </c>
      <c r="C1437" s="2">
        <f>RSI!I1437</f>
        <v>48.647133895819046</v>
      </c>
      <c r="D1437" s="2">
        <f>MACD!E1437</f>
        <v>7.281559293024209E-3</v>
      </c>
      <c r="E1437" s="2">
        <f>MACD!F1437</f>
        <v>8.8209012866329345E-2</v>
      </c>
      <c r="F1437" s="2">
        <f>'Moving Avg'!D1437</f>
        <v>6.6</v>
      </c>
      <c r="G1437" s="2">
        <f>'Moving Avg'!F1437</f>
        <v>6.6029999999999971</v>
      </c>
      <c r="H1437" s="2">
        <f>'Moving Avg'!G1437</f>
        <v>6.5918000000000019</v>
      </c>
      <c r="I1437" s="2">
        <f>'Moving Avg'!H1437</f>
        <v>6.5013499999999897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25</v>
      </c>
      <c r="N1437" s="8">
        <f t="shared" si="221"/>
        <v>100</v>
      </c>
      <c r="O1437" s="8">
        <f t="shared" si="222"/>
        <v>50</v>
      </c>
      <c r="P1437" s="8">
        <f t="shared" si="223"/>
        <v>33</v>
      </c>
      <c r="Q1437" s="9">
        <f t="shared" si="224"/>
        <v>56.2</v>
      </c>
      <c r="R1437" s="9">
        <f t="shared" si="225"/>
        <v>50.75</v>
      </c>
      <c r="S1437" s="9">
        <f t="shared" si="226"/>
        <v>46.1</v>
      </c>
      <c r="T1437" s="9">
        <f t="shared" si="227"/>
        <v>52</v>
      </c>
      <c r="U1437" s="8">
        <f t="shared" si="228"/>
        <v>51.016666666666673</v>
      </c>
      <c r="V1437" s="8">
        <f t="shared" si="229"/>
        <v>51.262500000000003</v>
      </c>
    </row>
    <row r="1438" spans="1:22" ht="13.5" x14ac:dyDescent="0.25">
      <c r="A1438" s="3">
        <f>RSI!A1438</f>
        <v>44105</v>
      </c>
      <c r="B1438" s="2">
        <f>RSI!B1438</f>
        <v>6.6</v>
      </c>
      <c r="C1438" s="2">
        <f>RSI!I1438</f>
        <v>48.647133895819046</v>
      </c>
      <c r="D1438" s="2">
        <f>MACD!E1438</f>
        <v>-1.9110195419888676E-2</v>
      </c>
      <c r="E1438" s="2">
        <f>MACD!F1438</f>
        <v>6.6745171209085741E-2</v>
      </c>
      <c r="F1438" s="2">
        <f>'Moving Avg'!D1438</f>
        <v>6.6</v>
      </c>
      <c r="G1438" s="2">
        <f>'Moving Avg'!F1438</f>
        <v>6.5909999999999984</v>
      </c>
      <c r="H1438" s="2">
        <f>'Moving Avg'!G1438</f>
        <v>6.5976000000000026</v>
      </c>
      <c r="I1438" s="2">
        <f>'Moving Avg'!H1438</f>
        <v>6.4999499999999895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25</v>
      </c>
      <c r="N1438" s="8">
        <f t="shared" si="221"/>
        <v>100</v>
      </c>
      <c r="O1438" s="8">
        <f t="shared" si="222"/>
        <v>50</v>
      </c>
      <c r="P1438" s="8">
        <f t="shared" si="223"/>
        <v>33</v>
      </c>
      <c r="Q1438" s="9">
        <f t="shared" si="224"/>
        <v>56.2</v>
      </c>
      <c r="R1438" s="9">
        <f t="shared" si="225"/>
        <v>50.75</v>
      </c>
      <c r="S1438" s="9">
        <f t="shared" si="226"/>
        <v>46.1</v>
      </c>
      <c r="T1438" s="9">
        <f t="shared" si="227"/>
        <v>52</v>
      </c>
      <c r="U1438" s="8">
        <f t="shared" si="228"/>
        <v>51.016666666666673</v>
      </c>
      <c r="V1438" s="8">
        <f t="shared" si="229"/>
        <v>51.262500000000003</v>
      </c>
    </row>
    <row r="1439" spans="1:22" ht="13.5" x14ac:dyDescent="0.25">
      <c r="A1439" s="3">
        <f>RSI!A1439</f>
        <v>44106</v>
      </c>
      <c r="B1439" s="2">
        <f>RSI!B1439</f>
        <v>6.6</v>
      </c>
      <c r="C1439" s="2">
        <f>RSI!I1439</f>
        <v>48.647133895819046</v>
      </c>
      <c r="D1439" s="2">
        <f>MACD!E1439</f>
        <v>-4.1393077939465783E-2</v>
      </c>
      <c r="E1439" s="2">
        <f>MACD!F1439</f>
        <v>4.5117521379375441E-2</v>
      </c>
      <c r="F1439" s="2">
        <f>'Moving Avg'!D1439</f>
        <v>6.6</v>
      </c>
      <c r="G1439" s="2">
        <f>'Moving Avg'!F1439</f>
        <v>6.578999999999998</v>
      </c>
      <c r="H1439" s="2">
        <f>'Moving Avg'!G1439</f>
        <v>6.6034000000000024</v>
      </c>
      <c r="I1439" s="2">
        <f>'Moving Avg'!H1439</f>
        <v>6.4985499999999901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25</v>
      </c>
      <c r="N1439" s="8">
        <f t="shared" si="221"/>
        <v>100</v>
      </c>
      <c r="O1439" s="8">
        <f t="shared" si="222"/>
        <v>50</v>
      </c>
      <c r="P1439" s="8">
        <f t="shared" si="223"/>
        <v>33</v>
      </c>
      <c r="Q1439" s="9">
        <f t="shared" si="224"/>
        <v>56.2</v>
      </c>
      <c r="R1439" s="9">
        <f t="shared" si="225"/>
        <v>50.75</v>
      </c>
      <c r="S1439" s="9">
        <f t="shared" si="226"/>
        <v>46.1</v>
      </c>
      <c r="T1439" s="9">
        <f t="shared" si="227"/>
        <v>52</v>
      </c>
      <c r="U1439" s="8">
        <f t="shared" si="228"/>
        <v>51.016666666666673</v>
      </c>
      <c r="V1439" s="8">
        <f t="shared" si="229"/>
        <v>51.262500000000003</v>
      </c>
    </row>
    <row r="1440" spans="1:22" ht="13.5" x14ac:dyDescent="0.25">
      <c r="A1440" s="3">
        <f>RSI!A1440</f>
        <v>44109</v>
      </c>
      <c r="B1440" s="2">
        <f>RSI!B1440</f>
        <v>6.6</v>
      </c>
      <c r="C1440" s="2">
        <f>RSI!I1440</f>
        <v>48.647133895819046</v>
      </c>
      <c r="D1440" s="2">
        <f>MACD!E1440</f>
        <v>-3.5587437999653027E-2</v>
      </c>
      <c r="E1440" s="2">
        <f>MACD!F1440</f>
        <v>2.8976529503569749E-2</v>
      </c>
      <c r="F1440" s="2">
        <f>'Moving Avg'!D1440</f>
        <v>6.6</v>
      </c>
      <c r="G1440" s="2">
        <f>'Moving Avg'!F1440</f>
        <v>6.5669999999999975</v>
      </c>
      <c r="H1440" s="2">
        <f>'Moving Avg'!G1440</f>
        <v>6.6092000000000031</v>
      </c>
      <c r="I1440" s="2">
        <f>'Moving Avg'!H1440</f>
        <v>6.4971499999999898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  <c r="M1440" s="8">
        <f t="shared" si="220"/>
        <v>25</v>
      </c>
      <c r="N1440" s="8">
        <f t="shared" si="221"/>
        <v>100</v>
      </c>
      <c r="O1440" s="8">
        <f t="shared" si="222"/>
        <v>50</v>
      </c>
      <c r="P1440" s="8">
        <f t="shared" si="223"/>
        <v>33</v>
      </c>
      <c r="Q1440" s="9">
        <f t="shared" si="224"/>
        <v>56.2</v>
      </c>
      <c r="R1440" s="9">
        <f t="shared" si="225"/>
        <v>50.75</v>
      </c>
      <c r="S1440" s="9">
        <f t="shared" si="226"/>
        <v>46.1</v>
      </c>
      <c r="T1440" s="9">
        <f t="shared" si="227"/>
        <v>52</v>
      </c>
      <c r="U1440" s="8">
        <f t="shared" si="228"/>
        <v>51.016666666666673</v>
      </c>
      <c r="V1440" s="8">
        <f t="shared" si="229"/>
        <v>51.262500000000003</v>
      </c>
    </row>
    <row r="1441" spans="1:22" ht="13.5" x14ac:dyDescent="0.25">
      <c r="A1441" s="3">
        <f>RSI!A1441</f>
        <v>44110</v>
      </c>
      <c r="B1441" s="2">
        <f>RSI!B1441</f>
        <v>6.5</v>
      </c>
      <c r="C1441" s="2">
        <f>RSI!I1441</f>
        <v>34.506337944288774</v>
      </c>
      <c r="D1441" s="2">
        <f>MACD!E1441</f>
        <v>-2.3225897442823218E-2</v>
      </c>
      <c r="E1441" s="2">
        <f>MACD!F1441</f>
        <v>1.8536044114291158E-2</v>
      </c>
      <c r="F1441" s="2">
        <f>'Moving Avg'!D1441</f>
        <v>6.58</v>
      </c>
      <c r="G1441" s="2">
        <f>'Moving Avg'!F1441</f>
        <v>6.5599999999999969</v>
      </c>
      <c r="H1441" s="2">
        <f>'Moving Avg'!G1441</f>
        <v>6.6094000000000026</v>
      </c>
      <c r="I1441" s="2">
        <f>'Moving Avg'!H1441</f>
        <v>6.4951999999999881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100</v>
      </c>
      <c r="O1441" s="8">
        <f t="shared" si="222"/>
        <v>50</v>
      </c>
      <c r="P1441" s="8">
        <f t="shared" si="223"/>
        <v>16.5</v>
      </c>
      <c r="Q1441" s="9">
        <f t="shared" si="224"/>
        <v>53.725000000000001</v>
      </c>
      <c r="R1441" s="9">
        <f t="shared" si="225"/>
        <v>46.625</v>
      </c>
      <c r="S1441" s="9">
        <f t="shared" si="226"/>
        <v>38.674999999999997</v>
      </c>
      <c r="T1441" s="9">
        <f t="shared" si="227"/>
        <v>47.875</v>
      </c>
      <c r="U1441" s="8">
        <f t="shared" si="228"/>
        <v>46.341666666666661</v>
      </c>
      <c r="V1441" s="8">
        <f t="shared" si="229"/>
        <v>46.724999999999994</v>
      </c>
    </row>
    <row r="1442" spans="1:22" ht="13.5" x14ac:dyDescent="0.25">
      <c r="A1442" s="3">
        <f>RSI!A1442</f>
        <v>44111</v>
      </c>
      <c r="B1442" s="2">
        <f>RSI!B1442</f>
        <v>6.5</v>
      </c>
      <c r="C1442" s="2">
        <f>RSI!I1442</f>
        <v>34.506337944288774</v>
      </c>
      <c r="D1442" s="2">
        <f>MACD!E1442</f>
        <v>-1.2136646038551469E-2</v>
      </c>
      <c r="E1442" s="2">
        <f>MACD!F1442</f>
        <v>1.2401506083722633E-2</v>
      </c>
      <c r="F1442" s="2">
        <f>'Moving Avg'!D1442</f>
        <v>6.56</v>
      </c>
      <c r="G1442" s="2">
        <f>'Moving Avg'!F1442</f>
        <v>6.5529999999999973</v>
      </c>
      <c r="H1442" s="2">
        <f>'Moving Avg'!G1442</f>
        <v>6.6094000000000017</v>
      </c>
      <c r="I1442" s="2">
        <f>'Moving Avg'!H1442</f>
        <v>6.4932499999999891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100</v>
      </c>
      <c r="O1442" s="8">
        <f t="shared" si="222"/>
        <v>50</v>
      </c>
      <c r="P1442" s="8">
        <f t="shared" si="223"/>
        <v>16.5</v>
      </c>
      <c r="Q1442" s="9">
        <f t="shared" si="224"/>
        <v>53.725000000000001</v>
      </c>
      <c r="R1442" s="9">
        <f t="shared" si="225"/>
        <v>46.625</v>
      </c>
      <c r="S1442" s="9">
        <f t="shared" si="226"/>
        <v>38.674999999999997</v>
      </c>
      <c r="T1442" s="9">
        <f t="shared" si="227"/>
        <v>47.875</v>
      </c>
      <c r="U1442" s="8">
        <f t="shared" si="228"/>
        <v>46.341666666666661</v>
      </c>
      <c r="V1442" s="8">
        <f t="shared" si="229"/>
        <v>46.724999999999994</v>
      </c>
    </row>
    <row r="1443" spans="1:22" ht="13.5" x14ac:dyDescent="0.25">
      <c r="A1443" s="3">
        <f>RSI!A1443</f>
        <v>44112</v>
      </c>
      <c r="B1443" s="2">
        <f>RSI!B1443</f>
        <v>6.5</v>
      </c>
      <c r="C1443" s="2">
        <f>RSI!I1443</f>
        <v>34.506337944288774</v>
      </c>
      <c r="D1443" s="2">
        <f>MACD!E1443</f>
        <v>-2.1705756102639029E-3</v>
      </c>
      <c r="E1443" s="2">
        <f>MACD!F1443</f>
        <v>9.4870897449253269E-3</v>
      </c>
      <c r="F1443" s="2">
        <f>'Moving Avg'!D1443</f>
        <v>6.5400000000000009</v>
      </c>
      <c r="G1443" s="2">
        <f>'Moving Avg'!F1443</f>
        <v>6.5464999999999973</v>
      </c>
      <c r="H1443" s="2">
        <f>'Moving Avg'!G1443</f>
        <v>6.6094000000000017</v>
      </c>
      <c r="I1443" s="2">
        <f>'Moving Avg'!H1443</f>
        <v>6.4913499999999882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0"/>
        <v>25</v>
      </c>
      <c r="N1443" s="8">
        <f t="shared" si="221"/>
        <v>45</v>
      </c>
      <c r="O1443" s="8">
        <f t="shared" si="222"/>
        <v>50</v>
      </c>
      <c r="P1443" s="8">
        <f t="shared" si="223"/>
        <v>16.5</v>
      </c>
      <c r="Q1443" s="9">
        <f t="shared" si="224"/>
        <v>34.475000000000001</v>
      </c>
      <c r="R1443" s="9">
        <f t="shared" si="225"/>
        <v>35.625</v>
      </c>
      <c r="S1443" s="9">
        <f t="shared" si="226"/>
        <v>30.425000000000001</v>
      </c>
      <c r="T1443" s="9">
        <f t="shared" si="227"/>
        <v>34.125</v>
      </c>
      <c r="U1443" s="8">
        <f t="shared" si="228"/>
        <v>33.508333333333333</v>
      </c>
      <c r="V1443" s="8">
        <f t="shared" si="229"/>
        <v>33.662499999999994</v>
      </c>
    </row>
    <row r="1444" spans="1:22" ht="13.5" x14ac:dyDescent="0.25">
      <c r="A1444" s="3">
        <f>RSI!A1444</f>
        <v>44113</v>
      </c>
      <c r="B1444" s="2">
        <f>RSI!B1444</f>
        <v>6.5</v>
      </c>
      <c r="C1444" s="2">
        <f>RSI!I1444</f>
        <v>34.506337944288774</v>
      </c>
      <c r="D1444" s="2">
        <f>MACD!E1444</f>
        <v>6.8019362707048003E-3</v>
      </c>
      <c r="E1444" s="2">
        <f>MACD!F1444</f>
        <v>8.9500590500812219E-3</v>
      </c>
      <c r="F1444" s="2">
        <f>'Moving Avg'!D1444</f>
        <v>6.5200000000000005</v>
      </c>
      <c r="G1444" s="2">
        <f>'Moving Avg'!F1444</f>
        <v>6.5399999999999974</v>
      </c>
      <c r="H1444" s="2">
        <f>'Moving Avg'!G1444</f>
        <v>6.6132000000000017</v>
      </c>
      <c r="I1444" s="2">
        <f>'Moving Avg'!H1444</f>
        <v>6.4894499999999891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  <c r="M1444" s="8">
        <f t="shared" si="220"/>
        <v>25</v>
      </c>
      <c r="N1444" s="8">
        <f t="shared" si="221"/>
        <v>45</v>
      </c>
      <c r="O1444" s="8">
        <f t="shared" si="222"/>
        <v>50</v>
      </c>
      <c r="P1444" s="8">
        <f t="shared" si="223"/>
        <v>16.5</v>
      </c>
      <c r="Q1444" s="9">
        <f t="shared" si="224"/>
        <v>34.475000000000001</v>
      </c>
      <c r="R1444" s="9">
        <f t="shared" si="225"/>
        <v>35.625</v>
      </c>
      <c r="S1444" s="9">
        <f t="shared" si="226"/>
        <v>30.425000000000001</v>
      </c>
      <c r="T1444" s="9">
        <f t="shared" si="227"/>
        <v>34.125</v>
      </c>
      <c r="U1444" s="8">
        <f t="shared" si="228"/>
        <v>33.508333333333333</v>
      </c>
      <c r="V1444" s="8">
        <f t="shared" si="229"/>
        <v>33.662499999999994</v>
      </c>
    </row>
    <row r="1445" spans="1:22" ht="13.5" x14ac:dyDescent="0.25">
      <c r="A1445" s="3">
        <f>RSI!A1445</f>
        <v>44116</v>
      </c>
      <c r="B1445" s="2">
        <f>RSI!B1445</f>
        <v>6.5</v>
      </c>
      <c r="C1445" s="2">
        <f>RSI!I1445</f>
        <v>34.506337944288774</v>
      </c>
      <c r="D1445" s="2">
        <f>MACD!E1445</f>
        <v>1.4893768242737693E-2</v>
      </c>
      <c r="E1445" s="2">
        <f>MACD!F1445</f>
        <v>1.0138800888612517E-2</v>
      </c>
      <c r="F1445" s="2">
        <f>'Moving Avg'!D1445</f>
        <v>6.5</v>
      </c>
      <c r="G1445" s="2">
        <f>'Moving Avg'!F1445</f>
        <v>6.5429999999999975</v>
      </c>
      <c r="H1445" s="2">
        <f>'Moving Avg'!G1445</f>
        <v>6.6206000000000005</v>
      </c>
      <c r="I1445" s="2">
        <f>'Moving Avg'!H1445</f>
        <v>6.4874999999999901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0</v>
      </c>
      <c r="O1445" s="8">
        <f t="shared" si="222"/>
        <v>50</v>
      </c>
      <c r="P1445" s="8">
        <f t="shared" si="223"/>
        <v>16.5</v>
      </c>
      <c r="Q1445" s="9">
        <f t="shared" si="224"/>
        <v>18.725000000000001</v>
      </c>
      <c r="R1445" s="9">
        <f t="shared" si="225"/>
        <v>26.625</v>
      </c>
      <c r="S1445" s="9">
        <f t="shared" si="226"/>
        <v>23.675000000000001</v>
      </c>
      <c r="T1445" s="9">
        <f t="shared" si="227"/>
        <v>22.875</v>
      </c>
      <c r="U1445" s="8">
        <f t="shared" si="228"/>
        <v>23.008333333333336</v>
      </c>
      <c r="V1445" s="8">
        <f t="shared" si="229"/>
        <v>22.975000000000001</v>
      </c>
    </row>
    <row r="1446" spans="1:22" ht="13.5" x14ac:dyDescent="0.25">
      <c r="A1446" s="3">
        <f>RSI!A1446</f>
        <v>44117</v>
      </c>
      <c r="B1446" s="2">
        <f>RSI!B1446</f>
        <v>6.5</v>
      </c>
      <c r="C1446" s="2">
        <f>RSI!I1446</f>
        <v>34.506337944288788</v>
      </c>
      <c r="D1446" s="2">
        <f>MACD!E1446</f>
        <v>2.2203394223757833E-2</v>
      </c>
      <c r="E1446" s="2">
        <f>MACD!F1446</f>
        <v>1.2551719555641581E-2</v>
      </c>
      <c r="F1446" s="2">
        <f>'Moving Avg'!D1446</f>
        <v>6.5</v>
      </c>
      <c r="G1446" s="2">
        <f>'Moving Avg'!F1446</f>
        <v>6.5459999999999994</v>
      </c>
      <c r="H1446" s="2">
        <f>'Moving Avg'!G1446</f>
        <v>6.6282000000000005</v>
      </c>
      <c r="I1446" s="2">
        <f>'Moving Avg'!H1446</f>
        <v>6.4855499999999902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25</v>
      </c>
      <c r="N1446" s="8">
        <f t="shared" si="221"/>
        <v>0</v>
      </c>
      <c r="O1446" s="8">
        <f t="shared" si="222"/>
        <v>50</v>
      </c>
      <c r="P1446" s="8">
        <f t="shared" si="223"/>
        <v>33</v>
      </c>
      <c r="Q1446" s="9">
        <f t="shared" si="224"/>
        <v>21.2</v>
      </c>
      <c r="R1446" s="9">
        <f t="shared" si="225"/>
        <v>30.75</v>
      </c>
      <c r="S1446" s="9">
        <f t="shared" si="226"/>
        <v>31.1</v>
      </c>
      <c r="T1446" s="9">
        <f t="shared" si="227"/>
        <v>27</v>
      </c>
      <c r="U1446" s="8">
        <f t="shared" si="228"/>
        <v>27.683333333333337</v>
      </c>
      <c r="V1446" s="8">
        <f t="shared" si="229"/>
        <v>27.512500000000003</v>
      </c>
    </row>
    <row r="1447" spans="1:22" ht="13.5" x14ac:dyDescent="0.25">
      <c r="A1447" s="3">
        <f>RSI!A1447</f>
        <v>44118</v>
      </c>
      <c r="B1447" s="2">
        <f>RSI!B1447</f>
        <v>6.5</v>
      </c>
      <c r="C1447" s="2">
        <f>RSI!I1447</f>
        <v>34.506337944288774</v>
      </c>
      <c r="D1447" s="2">
        <f>MACD!E1447</f>
        <v>2.8816880172150228E-2</v>
      </c>
      <c r="E1447" s="2">
        <f>MACD!F1447</f>
        <v>1.580475167894331E-2</v>
      </c>
      <c r="F1447" s="2">
        <f>'Moving Avg'!D1447</f>
        <v>6.5</v>
      </c>
      <c r="G1447" s="2">
        <f>'Moving Avg'!F1447</f>
        <v>6.5489999999999995</v>
      </c>
      <c r="H1447" s="2">
        <f>'Moving Avg'!G1447</f>
        <v>6.6357999999999997</v>
      </c>
      <c r="I1447" s="2">
        <f>'Moving Avg'!H1447</f>
        <v>6.4835999999999911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25</v>
      </c>
      <c r="N1447" s="8">
        <f t="shared" si="221"/>
        <v>0</v>
      </c>
      <c r="O1447" s="8">
        <f t="shared" si="222"/>
        <v>50</v>
      </c>
      <c r="P1447" s="8">
        <f t="shared" si="223"/>
        <v>33</v>
      </c>
      <c r="Q1447" s="9">
        <f t="shared" si="224"/>
        <v>21.2</v>
      </c>
      <c r="R1447" s="9">
        <f t="shared" si="225"/>
        <v>30.75</v>
      </c>
      <c r="S1447" s="9">
        <f t="shared" si="226"/>
        <v>31.1</v>
      </c>
      <c r="T1447" s="9">
        <f t="shared" si="227"/>
        <v>27</v>
      </c>
      <c r="U1447" s="8">
        <f t="shared" si="228"/>
        <v>27.683333333333337</v>
      </c>
      <c r="V1447" s="8">
        <f t="shared" si="229"/>
        <v>27.512500000000003</v>
      </c>
    </row>
    <row r="1448" spans="1:22" ht="13.5" x14ac:dyDescent="0.25">
      <c r="A1448" s="3">
        <f>RSI!A1448</f>
        <v>44120</v>
      </c>
      <c r="B1448" s="2">
        <f>RSI!B1448</f>
        <v>6.5</v>
      </c>
      <c r="C1448" s="2">
        <f>RSI!I1448</f>
        <v>34.506337944288774</v>
      </c>
      <c r="D1448" s="2">
        <f>MACD!E1448</f>
        <v>3.4809589901834137E-2</v>
      </c>
      <c r="E1448" s="2">
        <f>MACD!F1448</f>
        <v>1.9605719323521474E-2</v>
      </c>
      <c r="F1448" s="2">
        <f>'Moving Avg'!D1448</f>
        <v>6.5</v>
      </c>
      <c r="G1448" s="2">
        <f>'Moving Avg'!F1448</f>
        <v>6.5519999999999996</v>
      </c>
      <c r="H1448" s="2">
        <f>'Moving Avg'!G1448</f>
        <v>6.6433999999999989</v>
      </c>
      <c r="I1448" s="2">
        <f>'Moving Avg'!H1448</f>
        <v>6.4816999999999929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25</v>
      </c>
      <c r="N1448" s="8">
        <f t="shared" si="221"/>
        <v>0</v>
      </c>
      <c r="O1448" s="8">
        <f t="shared" si="222"/>
        <v>50</v>
      </c>
      <c r="P1448" s="8">
        <f t="shared" si="223"/>
        <v>33</v>
      </c>
      <c r="Q1448" s="9">
        <f t="shared" si="224"/>
        <v>21.2</v>
      </c>
      <c r="R1448" s="9">
        <f t="shared" si="225"/>
        <v>30.75</v>
      </c>
      <c r="S1448" s="9">
        <f t="shared" si="226"/>
        <v>31.1</v>
      </c>
      <c r="T1448" s="9">
        <f t="shared" si="227"/>
        <v>27</v>
      </c>
      <c r="U1448" s="8">
        <f t="shared" si="228"/>
        <v>27.683333333333337</v>
      </c>
      <c r="V1448" s="8">
        <f t="shared" si="229"/>
        <v>27.512500000000003</v>
      </c>
    </row>
    <row r="1449" spans="1:22" ht="13.5" x14ac:dyDescent="0.25">
      <c r="A1449" s="3">
        <f>RSI!A1449</f>
        <v>44123</v>
      </c>
      <c r="B1449" s="2">
        <f>RSI!B1449</f>
        <v>6.5</v>
      </c>
      <c r="C1449" s="2">
        <f>RSI!I1449</f>
        <v>34.506337944288774</v>
      </c>
      <c r="D1449" s="2">
        <f>MACD!E1449</f>
        <v>4.0247643508831032E-2</v>
      </c>
      <c r="E1449" s="2">
        <f>MACD!F1449</f>
        <v>2.3734104160583386E-2</v>
      </c>
      <c r="F1449" s="2">
        <f>'Moving Avg'!D1449</f>
        <v>6.5</v>
      </c>
      <c r="G1449" s="2">
        <f>'Moving Avg'!F1449</f>
        <v>6.5549999999999997</v>
      </c>
      <c r="H1449" s="2">
        <f>'Moving Avg'!G1449</f>
        <v>6.650999999999998</v>
      </c>
      <c r="I1449" s="2">
        <f>'Moving Avg'!H1449</f>
        <v>6.4797999999999938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25</v>
      </c>
      <c r="N1449" s="8">
        <f t="shared" si="221"/>
        <v>0</v>
      </c>
      <c r="O1449" s="8">
        <f t="shared" si="222"/>
        <v>50</v>
      </c>
      <c r="P1449" s="8">
        <f t="shared" si="223"/>
        <v>33</v>
      </c>
      <c r="Q1449" s="9">
        <f t="shared" si="224"/>
        <v>21.2</v>
      </c>
      <c r="R1449" s="9">
        <f t="shared" si="225"/>
        <v>30.75</v>
      </c>
      <c r="S1449" s="9">
        <f t="shared" si="226"/>
        <v>31.1</v>
      </c>
      <c r="T1449" s="9">
        <f t="shared" si="227"/>
        <v>27</v>
      </c>
      <c r="U1449" s="8">
        <f t="shared" si="228"/>
        <v>27.683333333333337</v>
      </c>
      <c r="V1449" s="8">
        <f t="shared" si="229"/>
        <v>27.512500000000003</v>
      </c>
    </row>
    <row r="1450" spans="1:22" ht="13.5" x14ac:dyDescent="0.25">
      <c r="A1450" s="3">
        <f>RSI!A1450</f>
        <v>44124</v>
      </c>
      <c r="B1450" s="2">
        <f>RSI!B1450</f>
        <v>6.5</v>
      </c>
      <c r="C1450" s="2">
        <f>RSI!I1450</f>
        <v>34.506337944288774</v>
      </c>
      <c r="D1450" s="2">
        <f>MACD!E1450</f>
        <v>4.5189165354668326E-2</v>
      </c>
      <c r="E1450" s="2">
        <f>MACD!F1450</f>
        <v>2.8025116399400377E-2</v>
      </c>
      <c r="F1450" s="2">
        <f>'Moving Avg'!D1450</f>
        <v>6.5</v>
      </c>
      <c r="G1450" s="2">
        <f>'Moving Avg'!F1450</f>
        <v>6.55</v>
      </c>
      <c r="H1450" s="2">
        <f>'Moving Avg'!G1450</f>
        <v>6.651399999999998</v>
      </c>
      <c r="I1450" s="2">
        <f>'Moving Avg'!H1450</f>
        <v>6.4778999999999947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25</v>
      </c>
      <c r="N1450" s="8">
        <f t="shared" si="221"/>
        <v>0</v>
      </c>
      <c r="O1450" s="8">
        <f t="shared" si="222"/>
        <v>50</v>
      </c>
      <c r="P1450" s="8">
        <f t="shared" si="223"/>
        <v>33</v>
      </c>
      <c r="Q1450" s="9">
        <f t="shared" si="224"/>
        <v>21.2</v>
      </c>
      <c r="R1450" s="9">
        <f t="shared" si="225"/>
        <v>30.75</v>
      </c>
      <c r="S1450" s="9">
        <f t="shared" si="226"/>
        <v>31.1</v>
      </c>
      <c r="T1450" s="9">
        <f t="shared" si="227"/>
        <v>27</v>
      </c>
      <c r="U1450" s="8">
        <f t="shared" si="228"/>
        <v>27.683333333333337</v>
      </c>
      <c r="V1450" s="8">
        <f t="shared" si="229"/>
        <v>27.512500000000003</v>
      </c>
    </row>
    <row r="1451" spans="1:22" ht="13.5" x14ac:dyDescent="0.25">
      <c r="A1451" s="3">
        <f>RSI!A1451</f>
        <v>44125</v>
      </c>
      <c r="B1451" s="2">
        <f>RSI!B1451</f>
        <v>6.5</v>
      </c>
      <c r="C1451" s="2">
        <f>RSI!I1451</f>
        <v>34.506337944288774</v>
      </c>
      <c r="D1451" s="2">
        <f>MACD!E1451</f>
        <v>3.4300737566025141E-2</v>
      </c>
      <c r="E1451" s="2">
        <f>MACD!F1451</f>
        <v>2.928024063272533E-2</v>
      </c>
      <c r="F1451" s="2">
        <f>'Moving Avg'!D1451</f>
        <v>6.5</v>
      </c>
      <c r="G1451" s="2">
        <f>'Moving Avg'!F1451</f>
        <v>6.5449999999999999</v>
      </c>
      <c r="H1451" s="2">
        <f>'Moving Avg'!G1451</f>
        <v>6.651799999999997</v>
      </c>
      <c r="I1451" s="2">
        <f>'Moving Avg'!H1451</f>
        <v>6.4761499999999952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25</v>
      </c>
      <c r="N1451" s="8">
        <f t="shared" si="221"/>
        <v>0</v>
      </c>
      <c r="O1451" s="8">
        <f t="shared" si="222"/>
        <v>50</v>
      </c>
      <c r="P1451" s="8">
        <f t="shared" si="223"/>
        <v>33</v>
      </c>
      <c r="Q1451" s="9">
        <f t="shared" si="224"/>
        <v>21.2</v>
      </c>
      <c r="R1451" s="9">
        <f t="shared" si="225"/>
        <v>30.75</v>
      </c>
      <c r="S1451" s="9">
        <f t="shared" si="226"/>
        <v>31.1</v>
      </c>
      <c r="T1451" s="9">
        <f t="shared" si="227"/>
        <v>27</v>
      </c>
      <c r="U1451" s="8">
        <f t="shared" si="228"/>
        <v>27.683333333333337</v>
      </c>
      <c r="V1451" s="8">
        <f t="shared" si="229"/>
        <v>27.512500000000003</v>
      </c>
    </row>
    <row r="1452" spans="1:22" ht="13.5" x14ac:dyDescent="0.25">
      <c r="A1452" s="3">
        <f>RSI!A1452</f>
        <v>44126</v>
      </c>
      <c r="B1452" s="2">
        <f>RSI!B1452</f>
        <v>6.5</v>
      </c>
      <c r="C1452" s="2">
        <f>RSI!I1452</f>
        <v>34.506337944288774</v>
      </c>
      <c r="D1452" s="2">
        <f>MACD!E1452</f>
        <v>2.5379026477304834E-2</v>
      </c>
      <c r="E1452" s="2">
        <f>MACD!F1452</f>
        <v>2.8499997801641232E-2</v>
      </c>
      <c r="F1452" s="2">
        <f>'Moving Avg'!D1452</f>
        <v>6.5</v>
      </c>
      <c r="G1452" s="2">
        <f>'Moving Avg'!F1452</f>
        <v>6.5400000000000009</v>
      </c>
      <c r="H1452" s="2">
        <f>'Moving Avg'!G1452</f>
        <v>6.6521999999999979</v>
      </c>
      <c r="I1452" s="2">
        <f>'Moving Avg'!H1452</f>
        <v>6.4744499999999974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25</v>
      </c>
      <c r="N1452" s="8">
        <f t="shared" si="221"/>
        <v>45</v>
      </c>
      <c r="O1452" s="8">
        <f t="shared" si="222"/>
        <v>50</v>
      </c>
      <c r="P1452" s="8">
        <f t="shared" si="223"/>
        <v>33</v>
      </c>
      <c r="Q1452" s="9">
        <f t="shared" si="224"/>
        <v>36.950000000000003</v>
      </c>
      <c r="R1452" s="9">
        <f t="shared" si="225"/>
        <v>39.75</v>
      </c>
      <c r="S1452" s="9">
        <f t="shared" si="226"/>
        <v>37.85</v>
      </c>
      <c r="T1452" s="9">
        <f t="shared" si="227"/>
        <v>38.25</v>
      </c>
      <c r="U1452" s="8">
        <f t="shared" si="228"/>
        <v>38.183333333333337</v>
      </c>
      <c r="V1452" s="8">
        <f t="shared" si="229"/>
        <v>38.200000000000003</v>
      </c>
    </row>
    <row r="1453" spans="1:22" ht="13.5" x14ac:dyDescent="0.25">
      <c r="A1453" s="3">
        <f>RSI!A1453</f>
        <v>44127</v>
      </c>
      <c r="B1453" s="2">
        <f>RSI!B1453</f>
        <v>6.31</v>
      </c>
      <c r="C1453" s="2">
        <f>RSI!I1453</f>
        <v>14.721384075124845</v>
      </c>
      <c r="D1453" s="2">
        <f>MACD!E1453</f>
        <v>3.2173936291244765E-2</v>
      </c>
      <c r="E1453" s="2">
        <f>MACD!F1453</f>
        <v>2.923478549956194E-2</v>
      </c>
      <c r="F1453" s="2">
        <f>'Moving Avg'!D1453</f>
        <v>6.4620000000000006</v>
      </c>
      <c r="G1453" s="2">
        <f>'Moving Avg'!F1453</f>
        <v>6.5254999999999992</v>
      </c>
      <c r="H1453" s="2">
        <f>'Moving Avg'!G1453</f>
        <v>6.6413999999999973</v>
      </c>
      <c r="I1453" s="2">
        <f>'Moving Avg'!H1453</f>
        <v>6.4717999999999973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  <c r="M1453" s="8">
        <f t="shared" si="220"/>
        <v>50</v>
      </c>
      <c r="N1453" s="8">
        <f t="shared" si="221"/>
        <v>0</v>
      </c>
      <c r="O1453" s="8">
        <f t="shared" si="222"/>
        <v>0</v>
      </c>
      <c r="P1453" s="8">
        <f t="shared" si="223"/>
        <v>16.5</v>
      </c>
      <c r="Q1453" s="9">
        <f t="shared" si="224"/>
        <v>19.975000000000001</v>
      </c>
      <c r="R1453" s="9">
        <f t="shared" si="225"/>
        <v>14.125</v>
      </c>
      <c r="S1453" s="9">
        <f t="shared" si="226"/>
        <v>14.925000000000001</v>
      </c>
      <c r="T1453" s="9">
        <f t="shared" si="227"/>
        <v>16.625</v>
      </c>
      <c r="U1453" s="8">
        <f t="shared" si="228"/>
        <v>16.341666666666669</v>
      </c>
      <c r="V1453" s="8">
        <f t="shared" si="229"/>
        <v>16.412500000000001</v>
      </c>
    </row>
    <row r="1454" spans="1:22" ht="13.5" x14ac:dyDescent="0.25">
      <c r="A1454" s="3">
        <f>RSI!A1454</f>
        <v>44130</v>
      </c>
      <c r="B1454" s="2">
        <f>RSI!B1454</f>
        <v>6.5</v>
      </c>
      <c r="C1454" s="2">
        <f>RSI!I1454</f>
        <v>47.276770682455151</v>
      </c>
      <c r="D1454" s="2">
        <f>MACD!E1454</f>
        <v>2.5222097127906018E-2</v>
      </c>
      <c r="E1454" s="2">
        <f>MACD!F1454</f>
        <v>2.8432247825230756E-2</v>
      </c>
      <c r="F1454" s="2">
        <f>'Moving Avg'!D1454</f>
        <v>6.4620000000000006</v>
      </c>
      <c r="G1454" s="2">
        <f>'Moving Avg'!F1454</f>
        <v>6.5205000000000002</v>
      </c>
      <c r="H1454" s="2">
        <f>'Moving Avg'!G1454</f>
        <v>6.6343999999999985</v>
      </c>
      <c r="I1454" s="2">
        <f>'Moving Avg'!H1454</f>
        <v>6.4700999999999986</v>
      </c>
      <c r="J1454" s="6" t="str">
        <f>OBV!F1454</f>
        <v>BEARISH</v>
      </c>
      <c r="K1454" s="6" t="str">
        <f>OBV!G1454</f>
        <v>NEUTRAL</v>
      </c>
      <c r="L1454" s="6" t="str">
        <f>OBV!H1454</f>
        <v>NEUTRAL</v>
      </c>
      <c r="M1454" s="8">
        <f t="shared" si="220"/>
        <v>25</v>
      </c>
      <c r="N1454" s="8">
        <f t="shared" si="221"/>
        <v>45</v>
      </c>
      <c r="O1454" s="8">
        <f t="shared" si="222"/>
        <v>0</v>
      </c>
      <c r="P1454" s="8">
        <f t="shared" si="223"/>
        <v>16.5</v>
      </c>
      <c r="Q1454" s="9">
        <f t="shared" si="224"/>
        <v>26.975000000000001</v>
      </c>
      <c r="R1454" s="9">
        <f t="shared" si="225"/>
        <v>18.125</v>
      </c>
      <c r="S1454" s="9">
        <f t="shared" si="226"/>
        <v>17.925000000000001</v>
      </c>
      <c r="T1454" s="9">
        <f t="shared" si="227"/>
        <v>21.625</v>
      </c>
      <c r="U1454" s="8">
        <f t="shared" si="228"/>
        <v>21.008333333333336</v>
      </c>
      <c r="V1454" s="8">
        <f t="shared" si="229"/>
        <v>21.162500000000001</v>
      </c>
    </row>
    <row r="1455" spans="1:22" ht="13.5" x14ac:dyDescent="0.25">
      <c r="A1455" s="3">
        <f>RSI!A1455</f>
        <v>44131</v>
      </c>
      <c r="B1455" s="2">
        <f>RSI!B1455</f>
        <v>6.5</v>
      </c>
      <c r="C1455" s="2">
        <f>RSI!I1455</f>
        <v>47.276770682455144</v>
      </c>
      <c r="D1455" s="2">
        <f>MACD!E1455</f>
        <v>1.948806818651061E-2</v>
      </c>
      <c r="E1455" s="2">
        <f>MACD!F1455</f>
        <v>2.664341189748673E-2</v>
      </c>
      <c r="F1455" s="2">
        <f>'Moving Avg'!D1455</f>
        <v>6.4620000000000006</v>
      </c>
      <c r="G1455" s="2">
        <f>'Moving Avg'!F1455</f>
        <v>6.5155000000000003</v>
      </c>
      <c r="H1455" s="2">
        <f>'Moving Avg'!G1455</f>
        <v>6.6273999999999988</v>
      </c>
      <c r="I1455" s="2">
        <f>'Moving Avg'!H1455</f>
        <v>6.4683499999999992</v>
      </c>
      <c r="J1455" s="6" t="str">
        <f>OBV!F1455</f>
        <v>BEARISH</v>
      </c>
      <c r="K1455" s="6" t="str">
        <f>OBV!G1455</f>
        <v>NEUTRAL</v>
      </c>
      <c r="L1455" s="6" t="str">
        <f>OBV!H1455</f>
        <v>NEUTRAL</v>
      </c>
      <c r="M1455" s="8">
        <f t="shared" si="220"/>
        <v>25</v>
      </c>
      <c r="N1455" s="8">
        <f t="shared" si="221"/>
        <v>45</v>
      </c>
      <c r="O1455" s="8">
        <f t="shared" si="222"/>
        <v>0</v>
      </c>
      <c r="P1455" s="8">
        <f t="shared" si="223"/>
        <v>16.5</v>
      </c>
      <c r="Q1455" s="9">
        <f t="shared" si="224"/>
        <v>26.975000000000001</v>
      </c>
      <c r="R1455" s="9">
        <f t="shared" si="225"/>
        <v>18.125</v>
      </c>
      <c r="S1455" s="9">
        <f t="shared" si="226"/>
        <v>17.925000000000001</v>
      </c>
      <c r="T1455" s="9">
        <f t="shared" si="227"/>
        <v>21.625</v>
      </c>
      <c r="U1455" s="8">
        <f t="shared" si="228"/>
        <v>21.008333333333336</v>
      </c>
      <c r="V1455" s="8">
        <f t="shared" si="229"/>
        <v>21.162500000000001</v>
      </c>
    </row>
    <row r="1456" spans="1:22" ht="13.5" x14ac:dyDescent="0.25">
      <c r="A1456" s="3">
        <f>RSI!A1456</f>
        <v>44132</v>
      </c>
      <c r="B1456" s="2">
        <f>RSI!B1456</f>
        <v>6.5</v>
      </c>
      <c r="C1456" s="2">
        <f>RSI!I1456</f>
        <v>47.276770682455144</v>
      </c>
      <c r="D1456" s="2">
        <f>MACD!E1456</f>
        <v>1.4773509122038675E-2</v>
      </c>
      <c r="E1456" s="2">
        <f>MACD!F1456</f>
        <v>2.4269431342397119E-2</v>
      </c>
      <c r="F1456" s="2">
        <f>'Moving Avg'!D1456</f>
        <v>6.4620000000000006</v>
      </c>
      <c r="G1456" s="2">
        <f>'Moving Avg'!F1456</f>
        <v>6.5105000000000004</v>
      </c>
      <c r="H1456" s="2">
        <f>'Moving Avg'!G1456</f>
        <v>6.6203999999999983</v>
      </c>
      <c r="I1456" s="2">
        <f>'Moving Avg'!H1456</f>
        <v>6.4666499999999996</v>
      </c>
      <c r="J1456" s="6" t="str">
        <f>OBV!F1456</f>
        <v>BEARISH</v>
      </c>
      <c r="K1456" s="6" t="str">
        <f>OBV!G1456</f>
        <v>NEUTRAL</v>
      </c>
      <c r="L1456" s="6" t="str">
        <f>OBV!H1456</f>
        <v>NEUTRAL</v>
      </c>
      <c r="M1456" s="8">
        <f t="shared" si="220"/>
        <v>25</v>
      </c>
      <c r="N1456" s="8">
        <f t="shared" si="221"/>
        <v>45</v>
      </c>
      <c r="O1456" s="8">
        <f t="shared" si="222"/>
        <v>0</v>
      </c>
      <c r="P1456" s="8">
        <f t="shared" si="223"/>
        <v>16.5</v>
      </c>
      <c r="Q1456" s="9">
        <f t="shared" si="224"/>
        <v>26.975000000000001</v>
      </c>
      <c r="R1456" s="9">
        <f t="shared" si="225"/>
        <v>18.125</v>
      </c>
      <c r="S1456" s="9">
        <f t="shared" si="226"/>
        <v>17.925000000000001</v>
      </c>
      <c r="T1456" s="9">
        <f t="shared" si="227"/>
        <v>21.625</v>
      </c>
      <c r="U1456" s="8">
        <f t="shared" si="228"/>
        <v>21.008333333333336</v>
      </c>
      <c r="V1456" s="8">
        <f t="shared" si="229"/>
        <v>21.162500000000001</v>
      </c>
    </row>
    <row r="1457" spans="1:22" ht="13.5" x14ac:dyDescent="0.25">
      <c r="A1457" s="3">
        <f>RSI!A1457</f>
        <v>44134</v>
      </c>
      <c r="B1457" s="2">
        <f>RSI!B1457</f>
        <v>6.5</v>
      </c>
      <c r="C1457" s="2">
        <f>RSI!I1457</f>
        <v>47.276770682455137</v>
      </c>
      <c r="D1457" s="2">
        <f>MACD!E1457</f>
        <v>1.0911407186944722E-2</v>
      </c>
      <c r="E1457" s="2">
        <f>MACD!F1457</f>
        <v>2.1597826511306643E-2</v>
      </c>
      <c r="F1457" s="2">
        <f>'Moving Avg'!D1457</f>
        <v>6.4620000000000006</v>
      </c>
      <c r="G1457" s="2">
        <f>'Moving Avg'!F1457</f>
        <v>6.5055000000000005</v>
      </c>
      <c r="H1457" s="2">
        <f>'Moving Avg'!G1457</f>
        <v>6.6133999999999977</v>
      </c>
      <c r="I1457" s="2">
        <f>'Moving Avg'!H1457</f>
        <v>6.46495</v>
      </c>
      <c r="J1457" s="6" t="str">
        <f>OBV!F1457</f>
        <v>BEARISH</v>
      </c>
      <c r="K1457" s="6" t="str">
        <f>OBV!G1457</f>
        <v>NEUTRAL</v>
      </c>
      <c r="L1457" s="6" t="str">
        <f>OBV!H1457</f>
        <v>NEUTRAL</v>
      </c>
      <c r="M1457" s="8">
        <f t="shared" si="220"/>
        <v>25</v>
      </c>
      <c r="N1457" s="8">
        <f t="shared" si="221"/>
        <v>45</v>
      </c>
      <c r="O1457" s="8">
        <f t="shared" si="222"/>
        <v>0</v>
      </c>
      <c r="P1457" s="8">
        <f t="shared" si="223"/>
        <v>16.5</v>
      </c>
      <c r="Q1457" s="9">
        <f t="shared" si="224"/>
        <v>26.975000000000001</v>
      </c>
      <c r="R1457" s="9">
        <f t="shared" si="225"/>
        <v>18.125</v>
      </c>
      <c r="S1457" s="9">
        <f t="shared" si="226"/>
        <v>17.925000000000001</v>
      </c>
      <c r="T1457" s="9">
        <f t="shared" si="227"/>
        <v>21.625</v>
      </c>
      <c r="U1457" s="8">
        <f t="shared" si="228"/>
        <v>21.008333333333336</v>
      </c>
      <c r="V1457" s="8">
        <f t="shared" si="229"/>
        <v>21.162500000000001</v>
      </c>
    </row>
    <row r="1458" spans="1:22" ht="13.5" x14ac:dyDescent="0.25">
      <c r="A1458" s="3">
        <f>RSI!A1458</f>
        <v>44137</v>
      </c>
      <c r="B1458" s="2">
        <f>RSI!B1458</f>
        <v>6.5</v>
      </c>
      <c r="C1458" s="2">
        <f>RSI!I1458</f>
        <v>47.276770682455137</v>
      </c>
      <c r="D1458" s="2">
        <f>MACD!E1458</f>
        <v>7.7611973268343348E-3</v>
      </c>
      <c r="E1458" s="2">
        <f>MACD!F1458</f>
        <v>1.8830500674412182E-2</v>
      </c>
      <c r="F1458" s="2">
        <f>'Moving Avg'!D1458</f>
        <v>6.5</v>
      </c>
      <c r="G1458" s="2">
        <f>'Moving Avg'!F1458</f>
        <v>6.5004999999999997</v>
      </c>
      <c r="H1458" s="2">
        <f>'Moving Avg'!G1458</f>
        <v>6.6063999999999989</v>
      </c>
      <c r="I1458" s="2">
        <f>'Moving Avg'!H1458</f>
        <v>6.4632500000000004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  <c r="M1458" s="8">
        <f t="shared" si="220"/>
        <v>25</v>
      </c>
      <c r="N1458" s="8">
        <f t="shared" si="221"/>
        <v>45</v>
      </c>
      <c r="O1458" s="8">
        <f t="shared" si="222"/>
        <v>50</v>
      </c>
      <c r="P1458" s="8">
        <f t="shared" si="223"/>
        <v>83.5</v>
      </c>
      <c r="Q1458" s="9">
        <f t="shared" si="224"/>
        <v>44.524999999999999</v>
      </c>
      <c r="R1458" s="9">
        <f t="shared" si="225"/>
        <v>52.375</v>
      </c>
      <c r="S1458" s="9">
        <f t="shared" si="226"/>
        <v>60.575000000000003</v>
      </c>
      <c r="T1458" s="9">
        <f t="shared" si="227"/>
        <v>50.875</v>
      </c>
      <c r="U1458" s="8">
        <f t="shared" si="228"/>
        <v>52.491666666666674</v>
      </c>
      <c r="V1458" s="8">
        <f t="shared" si="229"/>
        <v>52.087500000000006</v>
      </c>
    </row>
    <row r="1459" spans="1:22" ht="13.5" x14ac:dyDescent="0.25">
      <c r="A1459" s="3">
        <f>RSI!A1459</f>
        <v>44138</v>
      </c>
      <c r="B1459" s="2">
        <f>RSI!B1459</f>
        <v>6.5</v>
      </c>
      <c r="C1459" s="2">
        <f>RSI!I1459</f>
        <v>47.276770682455137</v>
      </c>
      <c r="D1459" s="2">
        <f>MACD!E1459</f>
        <v>5.2046374953880203E-3</v>
      </c>
      <c r="E1459" s="2">
        <f>MACD!F1459</f>
        <v>1.6105328038607349E-2</v>
      </c>
      <c r="F1459" s="2">
        <f>'Moving Avg'!D1459</f>
        <v>6.5</v>
      </c>
      <c r="G1459" s="2">
        <f>'Moving Avg'!F1459</f>
        <v>6.4954999999999998</v>
      </c>
      <c r="H1459" s="2">
        <f>'Moving Avg'!G1459</f>
        <v>6.5993999999999993</v>
      </c>
      <c r="I1459" s="2">
        <f>'Moving Avg'!H1459</f>
        <v>6.4616000000000007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25</v>
      </c>
      <c r="N1459" s="8">
        <f t="shared" si="221"/>
        <v>45</v>
      </c>
      <c r="O1459" s="8">
        <f t="shared" si="222"/>
        <v>50</v>
      </c>
      <c r="P1459" s="8">
        <f t="shared" si="223"/>
        <v>33</v>
      </c>
      <c r="Q1459" s="9">
        <f t="shared" si="224"/>
        <v>36.950000000000003</v>
      </c>
      <c r="R1459" s="9">
        <f t="shared" si="225"/>
        <v>39.75</v>
      </c>
      <c r="S1459" s="9">
        <f t="shared" si="226"/>
        <v>37.85</v>
      </c>
      <c r="T1459" s="9">
        <f t="shared" si="227"/>
        <v>38.25</v>
      </c>
      <c r="U1459" s="8">
        <f t="shared" si="228"/>
        <v>38.183333333333337</v>
      </c>
      <c r="V1459" s="8">
        <f t="shared" si="229"/>
        <v>38.200000000000003</v>
      </c>
    </row>
    <row r="1460" spans="1:22" ht="13.5" x14ac:dyDescent="0.25">
      <c r="A1460" s="3">
        <f>RSI!A1460</f>
        <v>44139</v>
      </c>
      <c r="B1460" s="2">
        <f>RSI!B1460</f>
        <v>6.5</v>
      </c>
      <c r="C1460" s="2">
        <f>RSI!I1460</f>
        <v>47.276770682455137</v>
      </c>
      <c r="D1460" s="2">
        <f>MACD!E1460</f>
        <v>3.1423226702331775E-3</v>
      </c>
      <c r="E1460" s="2">
        <f>MACD!F1460</f>
        <v>1.3512726964932515E-2</v>
      </c>
      <c r="F1460" s="2">
        <f>'Moving Avg'!D1460</f>
        <v>6.5</v>
      </c>
      <c r="G1460" s="2">
        <f>'Moving Avg'!F1460</f>
        <v>6.4904999999999999</v>
      </c>
      <c r="H1460" s="2">
        <f>'Moving Avg'!G1460</f>
        <v>6.5923999999999987</v>
      </c>
      <c r="I1460" s="2">
        <f>'Moving Avg'!H1460</f>
        <v>6.459950000000001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25</v>
      </c>
      <c r="N1460" s="8">
        <f t="shared" si="221"/>
        <v>45</v>
      </c>
      <c r="O1460" s="8">
        <f t="shared" si="222"/>
        <v>50</v>
      </c>
      <c r="P1460" s="8">
        <f t="shared" si="223"/>
        <v>33</v>
      </c>
      <c r="Q1460" s="9">
        <f t="shared" si="224"/>
        <v>36.950000000000003</v>
      </c>
      <c r="R1460" s="9">
        <f t="shared" si="225"/>
        <v>39.75</v>
      </c>
      <c r="S1460" s="9">
        <f t="shared" si="226"/>
        <v>37.85</v>
      </c>
      <c r="T1460" s="9">
        <f t="shared" si="227"/>
        <v>38.25</v>
      </c>
      <c r="U1460" s="8">
        <f t="shared" si="228"/>
        <v>38.183333333333337</v>
      </c>
      <c r="V1460" s="8">
        <f t="shared" si="229"/>
        <v>38.200000000000003</v>
      </c>
    </row>
    <row r="1461" spans="1:22" ht="13.5" x14ac:dyDescent="0.25">
      <c r="A1461" s="3">
        <f>RSI!A1461</f>
        <v>44140</v>
      </c>
      <c r="B1461" s="2">
        <f>RSI!B1461</f>
        <v>6.5</v>
      </c>
      <c r="C1461" s="2">
        <f>RSI!I1461</f>
        <v>47.276770682455137</v>
      </c>
      <c r="D1461" s="2">
        <f>MACD!E1461</f>
        <v>1.49073900186103E-3</v>
      </c>
      <c r="E1461" s="2">
        <f>MACD!F1461</f>
        <v>1.110832937231822E-2</v>
      </c>
      <c r="F1461" s="2">
        <f>'Moving Avg'!D1461</f>
        <v>6.5</v>
      </c>
      <c r="G1461" s="2">
        <f>'Moving Avg'!F1461</f>
        <v>6.4904999999999999</v>
      </c>
      <c r="H1461" s="2">
        <f>'Moving Avg'!G1461</f>
        <v>6.5853999999999981</v>
      </c>
      <c r="I1461" s="2">
        <f>'Moving Avg'!H1461</f>
        <v>6.4583000000000013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25</v>
      </c>
      <c r="N1461" s="8">
        <f t="shared" si="221"/>
        <v>45</v>
      </c>
      <c r="O1461" s="8">
        <f t="shared" si="222"/>
        <v>50</v>
      </c>
      <c r="P1461" s="8">
        <f t="shared" si="223"/>
        <v>33</v>
      </c>
      <c r="Q1461" s="9">
        <f t="shared" si="224"/>
        <v>36.950000000000003</v>
      </c>
      <c r="R1461" s="9">
        <f t="shared" si="225"/>
        <v>39.75</v>
      </c>
      <c r="S1461" s="9">
        <f t="shared" si="226"/>
        <v>37.85</v>
      </c>
      <c r="T1461" s="9">
        <f t="shared" si="227"/>
        <v>38.25</v>
      </c>
      <c r="U1461" s="8">
        <f t="shared" si="228"/>
        <v>38.183333333333337</v>
      </c>
      <c r="V1461" s="8">
        <f t="shared" si="229"/>
        <v>38.200000000000003</v>
      </c>
    </row>
    <row r="1462" spans="1:22" ht="13.5" x14ac:dyDescent="0.25">
      <c r="A1462" s="3">
        <f>RSI!A1462</f>
        <v>44141</v>
      </c>
      <c r="B1462" s="2">
        <f>RSI!B1462</f>
        <v>6.5</v>
      </c>
      <c r="C1462" s="2">
        <f>RSI!I1462</f>
        <v>47.276770682455137</v>
      </c>
      <c r="D1462" s="2">
        <f>MACD!E1462</f>
        <v>1.7977471465346895E-4</v>
      </c>
      <c r="E1462" s="2">
        <f>MACD!F1462</f>
        <v>8.9226184407852696E-3</v>
      </c>
      <c r="F1462" s="2">
        <f>'Moving Avg'!D1462</f>
        <v>6.5</v>
      </c>
      <c r="G1462" s="2">
        <f>'Moving Avg'!F1462</f>
        <v>6.4904999999999999</v>
      </c>
      <c r="H1462" s="2">
        <f>'Moving Avg'!G1462</f>
        <v>6.5783999999999985</v>
      </c>
      <c r="I1462" s="2">
        <f>'Moving Avg'!H1462</f>
        <v>6.4566500000000007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25</v>
      </c>
      <c r="N1462" s="8">
        <f t="shared" si="221"/>
        <v>45</v>
      </c>
      <c r="O1462" s="8">
        <f t="shared" si="222"/>
        <v>50</v>
      </c>
      <c r="P1462" s="8">
        <f t="shared" si="223"/>
        <v>33</v>
      </c>
      <c r="Q1462" s="9">
        <f t="shared" si="224"/>
        <v>36.950000000000003</v>
      </c>
      <c r="R1462" s="9">
        <f t="shared" si="225"/>
        <v>39.75</v>
      </c>
      <c r="S1462" s="9">
        <f t="shared" si="226"/>
        <v>37.85</v>
      </c>
      <c r="T1462" s="9">
        <f t="shared" si="227"/>
        <v>38.25</v>
      </c>
      <c r="U1462" s="8">
        <f t="shared" si="228"/>
        <v>38.183333333333337</v>
      </c>
      <c r="V1462" s="8">
        <f t="shared" si="229"/>
        <v>38.200000000000003</v>
      </c>
    </row>
    <row r="1463" spans="1:22" ht="13.5" x14ac:dyDescent="0.25">
      <c r="A1463" s="3">
        <f>RSI!A1463</f>
        <v>44144</v>
      </c>
      <c r="B1463" s="2">
        <f>RSI!B1463</f>
        <v>6.5</v>
      </c>
      <c r="C1463" s="2">
        <f>RSI!I1463</f>
        <v>47.276770682455137</v>
      </c>
      <c r="D1463" s="2">
        <f>MACD!E1463</f>
        <v>-3.0080152002840421E-2</v>
      </c>
      <c r="E1463" s="2">
        <f>MACD!F1463</f>
        <v>1.1220643520601318E-3</v>
      </c>
      <c r="F1463" s="2">
        <f>'Moving Avg'!D1463</f>
        <v>6.5</v>
      </c>
      <c r="G1463" s="2">
        <f>'Moving Avg'!F1463</f>
        <v>6.4904999999999999</v>
      </c>
      <c r="H1463" s="2">
        <f>'Moving Avg'!G1463</f>
        <v>6.5713999999999988</v>
      </c>
      <c r="I1463" s="2">
        <f>'Moving Avg'!H1463</f>
        <v>6.4549000000000003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25</v>
      </c>
      <c r="N1463" s="8">
        <f t="shared" si="221"/>
        <v>100</v>
      </c>
      <c r="O1463" s="8">
        <f t="shared" si="222"/>
        <v>50</v>
      </c>
      <c r="P1463" s="8">
        <f t="shared" si="223"/>
        <v>33</v>
      </c>
      <c r="Q1463" s="9">
        <f t="shared" si="224"/>
        <v>56.2</v>
      </c>
      <c r="R1463" s="9">
        <f t="shared" si="225"/>
        <v>50.75</v>
      </c>
      <c r="S1463" s="9">
        <f t="shared" si="226"/>
        <v>46.1</v>
      </c>
      <c r="T1463" s="9">
        <f t="shared" si="227"/>
        <v>52</v>
      </c>
      <c r="U1463" s="8">
        <f t="shared" si="228"/>
        <v>51.016666666666673</v>
      </c>
      <c r="V1463" s="8">
        <f t="shared" si="229"/>
        <v>51.262500000000003</v>
      </c>
    </row>
    <row r="1464" spans="1:22" ht="13.5" x14ac:dyDescent="0.25">
      <c r="A1464" s="3">
        <f>RSI!A1464</f>
        <v>44145</v>
      </c>
      <c r="B1464" s="2">
        <f>RSI!B1464</f>
        <v>6.5</v>
      </c>
      <c r="C1464" s="2">
        <f>RSI!I1464</f>
        <v>47.276770682455137</v>
      </c>
      <c r="D1464" s="2">
        <f>MACD!E1464</f>
        <v>-2.6379750975204175E-2</v>
      </c>
      <c r="E1464" s="2">
        <f>MACD!F1464</f>
        <v>-4.3782987133927304E-3</v>
      </c>
      <c r="F1464" s="2">
        <f>'Moving Avg'!D1464</f>
        <v>6.5</v>
      </c>
      <c r="G1464" s="2">
        <f>'Moving Avg'!F1464</f>
        <v>6.4904999999999999</v>
      </c>
      <c r="H1464" s="2">
        <f>'Moving Avg'!G1464</f>
        <v>6.5643999999999982</v>
      </c>
      <c r="I1464" s="2">
        <f>'Moving Avg'!H1464</f>
        <v>6.4531499999999991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25</v>
      </c>
      <c r="N1464" s="8">
        <f t="shared" si="221"/>
        <v>100</v>
      </c>
      <c r="O1464" s="8">
        <f t="shared" si="222"/>
        <v>50</v>
      </c>
      <c r="P1464" s="8">
        <f t="shared" si="223"/>
        <v>33</v>
      </c>
      <c r="Q1464" s="9">
        <f t="shared" si="224"/>
        <v>56.2</v>
      </c>
      <c r="R1464" s="9">
        <f t="shared" si="225"/>
        <v>50.75</v>
      </c>
      <c r="S1464" s="9">
        <f t="shared" si="226"/>
        <v>46.1</v>
      </c>
      <c r="T1464" s="9">
        <f t="shared" si="227"/>
        <v>52</v>
      </c>
      <c r="U1464" s="8">
        <f t="shared" si="228"/>
        <v>51.016666666666673</v>
      </c>
      <c r="V1464" s="8">
        <f t="shared" si="229"/>
        <v>51.262500000000003</v>
      </c>
    </row>
    <row r="1465" spans="1:22" ht="13.5" x14ac:dyDescent="0.25">
      <c r="A1465" s="3">
        <f>RSI!A1465</f>
        <v>44146</v>
      </c>
      <c r="B1465" s="2">
        <f>RSI!B1465</f>
        <v>6.49</v>
      </c>
      <c r="C1465" s="2">
        <f>RSI!I1465</f>
        <v>45.223596802663721</v>
      </c>
      <c r="D1465" s="2">
        <f>MACD!E1465</f>
        <v>-2.2439211697424355E-2</v>
      </c>
      <c r="E1465" s="2">
        <f>MACD!F1465</f>
        <v>-7.9904813101990563E-3</v>
      </c>
      <c r="F1465" s="2">
        <f>'Moving Avg'!D1465</f>
        <v>6.4980000000000002</v>
      </c>
      <c r="G1465" s="2">
        <f>'Moving Avg'!F1465</f>
        <v>6.49</v>
      </c>
      <c r="H1465" s="2">
        <f>'Moving Avg'!G1465</f>
        <v>6.557199999999999</v>
      </c>
      <c r="I1465" s="2">
        <f>'Moving Avg'!H1465</f>
        <v>6.4513499999999988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  <c r="M1465" s="8">
        <f t="shared" si="220"/>
        <v>25</v>
      </c>
      <c r="N1465" s="8">
        <f t="shared" si="221"/>
        <v>45</v>
      </c>
      <c r="O1465" s="8">
        <f t="shared" si="222"/>
        <v>50</v>
      </c>
      <c r="P1465" s="8">
        <f t="shared" si="223"/>
        <v>16.5</v>
      </c>
      <c r="Q1465" s="9">
        <f t="shared" si="224"/>
        <v>34.475000000000001</v>
      </c>
      <c r="R1465" s="9">
        <f t="shared" si="225"/>
        <v>35.625</v>
      </c>
      <c r="S1465" s="9">
        <f t="shared" si="226"/>
        <v>30.425000000000001</v>
      </c>
      <c r="T1465" s="9">
        <f t="shared" si="227"/>
        <v>34.125</v>
      </c>
      <c r="U1465" s="8">
        <f t="shared" si="228"/>
        <v>33.508333333333333</v>
      </c>
      <c r="V1465" s="8">
        <f t="shared" si="229"/>
        <v>33.662499999999994</v>
      </c>
    </row>
    <row r="1466" spans="1:22" ht="13.5" x14ac:dyDescent="0.25">
      <c r="A1466" s="3">
        <f>RSI!A1466</f>
        <v>44147</v>
      </c>
      <c r="B1466" s="2">
        <f>RSI!B1466</f>
        <v>6.49</v>
      </c>
      <c r="C1466" s="2">
        <f>RSI!I1466</f>
        <v>45.223596802663721</v>
      </c>
      <c r="D1466" s="2">
        <f>MACD!E1466</f>
        <v>-1.8982216973267185E-2</v>
      </c>
      <c r="E1466" s="2">
        <f>MACD!F1466</f>
        <v>-1.0188828442812683E-2</v>
      </c>
      <c r="F1466" s="2">
        <f>'Moving Avg'!D1466</f>
        <v>6.4960000000000004</v>
      </c>
      <c r="G1466" s="2">
        <f>'Moving Avg'!F1466</f>
        <v>6.4894999999999996</v>
      </c>
      <c r="H1466" s="2">
        <f>'Moving Avg'!G1466</f>
        <v>6.55</v>
      </c>
      <c r="I1466" s="2">
        <f>'Moving Avg'!H1466</f>
        <v>6.4495499999999995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  <c r="M1466" s="8">
        <f t="shared" si="220"/>
        <v>25</v>
      </c>
      <c r="N1466" s="8">
        <f t="shared" si="221"/>
        <v>45</v>
      </c>
      <c r="O1466" s="8">
        <f t="shared" si="222"/>
        <v>50</v>
      </c>
      <c r="P1466" s="8">
        <f t="shared" si="223"/>
        <v>16.5</v>
      </c>
      <c r="Q1466" s="9">
        <f t="shared" si="224"/>
        <v>34.475000000000001</v>
      </c>
      <c r="R1466" s="9">
        <f t="shared" si="225"/>
        <v>35.625</v>
      </c>
      <c r="S1466" s="9">
        <f t="shared" si="226"/>
        <v>30.425000000000001</v>
      </c>
      <c r="T1466" s="9">
        <f t="shared" si="227"/>
        <v>34.125</v>
      </c>
      <c r="U1466" s="8">
        <f t="shared" si="228"/>
        <v>33.508333333333333</v>
      </c>
      <c r="V1466" s="8">
        <f t="shared" si="229"/>
        <v>33.662499999999994</v>
      </c>
    </row>
    <row r="1467" spans="1:22" ht="13.5" x14ac:dyDescent="0.25">
      <c r="A1467" s="3">
        <f>RSI!A1467</f>
        <v>44148</v>
      </c>
      <c r="B1467" s="2">
        <f>RSI!B1467</f>
        <v>6.39</v>
      </c>
      <c r="C1467" s="2">
        <f>RSI!I1467</f>
        <v>30.075451797657266</v>
      </c>
      <c r="D1467" s="2">
        <f>MACD!E1467</f>
        <v>-8.5360562409695362E-3</v>
      </c>
      <c r="E1467" s="2">
        <f>MACD!F1467</f>
        <v>-9.8582740024440556E-3</v>
      </c>
      <c r="F1467" s="2">
        <f>'Moving Avg'!D1467</f>
        <v>6.4740000000000011</v>
      </c>
      <c r="G1467" s="2">
        <f>'Moving Avg'!F1467</f>
        <v>6.4839999999999991</v>
      </c>
      <c r="H1467" s="2">
        <f>'Moving Avg'!G1467</f>
        <v>6.5407999999999991</v>
      </c>
      <c r="I1467" s="2">
        <f>'Moving Avg'!H1467</f>
        <v>6.4473500000000001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  <c r="M1467" s="8">
        <f t="shared" si="220"/>
        <v>25</v>
      </c>
      <c r="N1467" s="8">
        <f t="shared" si="221"/>
        <v>0</v>
      </c>
      <c r="O1467" s="8">
        <f t="shared" si="222"/>
        <v>50</v>
      </c>
      <c r="P1467" s="8">
        <f t="shared" si="223"/>
        <v>16.5</v>
      </c>
      <c r="Q1467" s="9">
        <f t="shared" si="224"/>
        <v>18.725000000000001</v>
      </c>
      <c r="R1467" s="9">
        <f t="shared" si="225"/>
        <v>26.625</v>
      </c>
      <c r="S1467" s="9">
        <f t="shared" si="226"/>
        <v>23.675000000000001</v>
      </c>
      <c r="T1467" s="9">
        <f t="shared" si="227"/>
        <v>22.875</v>
      </c>
      <c r="U1467" s="8">
        <f t="shared" si="228"/>
        <v>23.008333333333336</v>
      </c>
      <c r="V1467" s="8">
        <f t="shared" si="229"/>
        <v>22.975000000000001</v>
      </c>
    </row>
    <row r="1468" spans="1:22" ht="13.5" x14ac:dyDescent="0.25">
      <c r="A1468" s="3">
        <f>RSI!A1468</f>
        <v>44151</v>
      </c>
      <c r="B1468" s="2">
        <f>RSI!B1468</f>
        <v>6.4</v>
      </c>
      <c r="C1468" s="2">
        <f>RSI!I1468</f>
        <v>32.510000471259701</v>
      </c>
      <c r="D1468" s="2">
        <f>MACD!E1468</f>
        <v>2.5835523010098171E-4</v>
      </c>
      <c r="E1468" s="2">
        <f>MACD!F1468</f>
        <v>-7.8349481559350492E-3</v>
      </c>
      <c r="F1468" s="2">
        <f>'Moving Avg'!D1468</f>
        <v>6.4540000000000006</v>
      </c>
      <c r="G1468" s="2">
        <f>'Moving Avg'!F1468</f>
        <v>6.4789999999999992</v>
      </c>
      <c r="H1468" s="2">
        <f>'Moving Avg'!G1468</f>
        <v>6.5319999999999983</v>
      </c>
      <c r="I1468" s="2">
        <f>'Moving Avg'!H1468</f>
        <v>6.4462000000000002</v>
      </c>
      <c r="J1468" s="6" t="str">
        <f>OBV!F1468</f>
        <v>BEARISH</v>
      </c>
      <c r="K1468" s="6" t="str">
        <f>OBV!G1468</f>
        <v>NEUTRAL</v>
      </c>
      <c r="L1468" s="6" t="str">
        <f>OBV!H1468</f>
        <v>CONFIRMED BEARISH</v>
      </c>
      <c r="M1468" s="8">
        <f t="shared" si="220"/>
        <v>25</v>
      </c>
      <c r="N1468" s="8">
        <f t="shared" si="221"/>
        <v>0</v>
      </c>
      <c r="O1468" s="8">
        <f t="shared" si="222"/>
        <v>50</v>
      </c>
      <c r="P1468" s="8">
        <f t="shared" si="223"/>
        <v>16.5</v>
      </c>
      <c r="Q1468" s="9">
        <f t="shared" si="224"/>
        <v>18.725000000000001</v>
      </c>
      <c r="R1468" s="9">
        <f t="shared" si="225"/>
        <v>26.625</v>
      </c>
      <c r="S1468" s="9">
        <f t="shared" si="226"/>
        <v>23.675000000000001</v>
      </c>
      <c r="T1468" s="9">
        <f t="shared" si="227"/>
        <v>22.875</v>
      </c>
      <c r="U1468" s="8">
        <f t="shared" si="228"/>
        <v>23.008333333333336</v>
      </c>
      <c r="V1468" s="8">
        <f t="shared" si="229"/>
        <v>22.975000000000001</v>
      </c>
    </row>
    <row r="1469" spans="1:22" ht="13.5" x14ac:dyDescent="0.25">
      <c r="A1469" s="3">
        <f>RSI!A1469</f>
        <v>44152</v>
      </c>
      <c r="B1469" s="2">
        <f>RSI!B1469</f>
        <v>6.4</v>
      </c>
      <c r="C1469" s="2">
        <f>RSI!I1469</f>
        <v>32.510000471259701</v>
      </c>
      <c r="D1469" s="2">
        <f>MACD!E1469</f>
        <v>8.2852205680614688E-3</v>
      </c>
      <c r="E1469" s="2">
        <f>MACD!F1469</f>
        <v>-4.6109144111357459E-3</v>
      </c>
      <c r="F1469" s="2">
        <f>'Moving Avg'!D1469</f>
        <v>6.4340000000000002</v>
      </c>
      <c r="G1469" s="2">
        <f>'Moving Avg'!F1469</f>
        <v>6.4739999999999993</v>
      </c>
      <c r="H1469" s="2">
        <f>'Moving Avg'!G1469</f>
        <v>6.5231999999999983</v>
      </c>
      <c r="I1469" s="2">
        <f>'Moving Avg'!H1469</f>
        <v>6.4457000000000004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  <c r="M1469" s="8">
        <f t="shared" si="220"/>
        <v>25</v>
      </c>
      <c r="N1469" s="8">
        <f t="shared" si="221"/>
        <v>0</v>
      </c>
      <c r="O1469" s="8">
        <f t="shared" si="222"/>
        <v>0</v>
      </c>
      <c r="P1469" s="8">
        <f t="shared" si="223"/>
        <v>16.5</v>
      </c>
      <c r="Q1469" s="9">
        <f t="shared" si="224"/>
        <v>11.225</v>
      </c>
      <c r="R1469" s="9">
        <f t="shared" si="225"/>
        <v>9.125</v>
      </c>
      <c r="S1469" s="9">
        <f t="shared" si="226"/>
        <v>11.175000000000001</v>
      </c>
      <c r="T1469" s="9">
        <f t="shared" si="227"/>
        <v>10.375</v>
      </c>
      <c r="U1469" s="8">
        <f t="shared" si="228"/>
        <v>10.508333333333335</v>
      </c>
      <c r="V1469" s="8">
        <f t="shared" si="229"/>
        <v>10.475000000000001</v>
      </c>
    </row>
    <row r="1470" spans="1:22" ht="13.5" x14ac:dyDescent="0.25">
      <c r="A1470" s="3">
        <f>RSI!A1470</f>
        <v>44153</v>
      </c>
      <c r="B1470" s="2">
        <f>RSI!B1470</f>
        <v>6.4</v>
      </c>
      <c r="C1470" s="2">
        <f>RSI!I1470</f>
        <v>32.510000471259701</v>
      </c>
      <c r="D1470" s="2">
        <f>MACD!E1470</f>
        <v>1.5619257849163404E-2</v>
      </c>
      <c r="E1470" s="2">
        <f>MACD!F1470</f>
        <v>-5.6487995907591581E-4</v>
      </c>
      <c r="F1470" s="2">
        <f>'Moving Avg'!D1470</f>
        <v>6.4159999999999995</v>
      </c>
      <c r="G1470" s="2">
        <f>'Moving Avg'!F1470</f>
        <v>6.4689999999999994</v>
      </c>
      <c r="H1470" s="2">
        <f>'Moving Avg'!G1470</f>
        <v>6.5143999999999984</v>
      </c>
      <c r="I1470" s="2">
        <f>'Moving Avg'!H1470</f>
        <v>6.4452000000000007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  <c r="M1470" s="8">
        <f t="shared" si="220"/>
        <v>25</v>
      </c>
      <c r="N1470" s="8">
        <f t="shared" si="221"/>
        <v>0</v>
      </c>
      <c r="O1470" s="8">
        <f t="shared" si="222"/>
        <v>0</v>
      </c>
      <c r="P1470" s="8">
        <f t="shared" si="223"/>
        <v>66.5</v>
      </c>
      <c r="Q1470" s="9">
        <f t="shared" si="224"/>
        <v>18.725000000000001</v>
      </c>
      <c r="R1470" s="9">
        <f t="shared" si="225"/>
        <v>21.625</v>
      </c>
      <c r="S1470" s="9">
        <f t="shared" si="226"/>
        <v>33.674999999999997</v>
      </c>
      <c r="T1470" s="9">
        <f t="shared" si="227"/>
        <v>22.875</v>
      </c>
      <c r="U1470" s="8">
        <f t="shared" si="228"/>
        <v>24.675000000000001</v>
      </c>
      <c r="V1470" s="8">
        <f t="shared" si="229"/>
        <v>24.225000000000001</v>
      </c>
    </row>
    <row r="1471" spans="1:22" ht="13.5" x14ac:dyDescent="0.25">
      <c r="A1471" s="3">
        <f>RSI!A1471</f>
        <v>44154</v>
      </c>
      <c r="B1471" s="2">
        <f>RSI!B1471</f>
        <v>6.4</v>
      </c>
      <c r="C1471" s="2">
        <f>RSI!I1471</f>
        <v>32.510000471259701</v>
      </c>
      <c r="D1471" s="2">
        <f>MACD!E1471</f>
        <v>2.2326902353170475E-2</v>
      </c>
      <c r="E1471" s="2">
        <f>MACD!F1471</f>
        <v>4.0134765033733623E-3</v>
      </c>
      <c r="F1471" s="2">
        <f>'Moving Avg'!D1471</f>
        <v>6.3979999999999988</v>
      </c>
      <c r="G1471" s="2">
        <f>'Moving Avg'!F1471</f>
        <v>6.4640000000000004</v>
      </c>
      <c r="H1471" s="2">
        <f>'Moving Avg'!G1471</f>
        <v>6.5095999999999972</v>
      </c>
      <c r="I1471" s="2">
        <f>'Moving Avg'!H1471</f>
        <v>6.4447000000000028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  <c r="M1471" s="8">
        <f t="shared" si="220"/>
        <v>25</v>
      </c>
      <c r="N1471" s="8">
        <f t="shared" si="221"/>
        <v>0</v>
      </c>
      <c r="O1471" s="8">
        <f t="shared" si="222"/>
        <v>0</v>
      </c>
      <c r="P1471" s="8">
        <f t="shared" si="223"/>
        <v>66.5</v>
      </c>
      <c r="Q1471" s="9">
        <f t="shared" si="224"/>
        <v>18.725000000000001</v>
      </c>
      <c r="R1471" s="9">
        <f t="shared" si="225"/>
        <v>21.625</v>
      </c>
      <c r="S1471" s="9">
        <f t="shared" si="226"/>
        <v>33.674999999999997</v>
      </c>
      <c r="T1471" s="9">
        <f t="shared" si="227"/>
        <v>22.875</v>
      </c>
      <c r="U1471" s="8">
        <f t="shared" si="228"/>
        <v>24.675000000000001</v>
      </c>
      <c r="V1471" s="8">
        <f t="shared" si="229"/>
        <v>24.225000000000001</v>
      </c>
    </row>
    <row r="1472" spans="1:22" ht="13.5" x14ac:dyDescent="0.25">
      <c r="A1472" s="3">
        <f>RSI!A1472</f>
        <v>44155</v>
      </c>
      <c r="B1472" s="2">
        <f>RSI!B1472</f>
        <v>6.4</v>
      </c>
      <c r="C1472" s="2">
        <f>RSI!I1472</f>
        <v>32.510000471259701</v>
      </c>
      <c r="D1472" s="2">
        <f>MACD!E1472</f>
        <v>2.8467342892171565E-2</v>
      </c>
      <c r="E1472" s="2">
        <f>MACD!F1472</f>
        <v>8.9042497811330033E-3</v>
      </c>
      <c r="F1472" s="2">
        <f>'Moving Avg'!D1472</f>
        <v>6.4</v>
      </c>
      <c r="G1472" s="2">
        <f>'Moving Avg'!F1472</f>
        <v>6.4590000000000005</v>
      </c>
      <c r="H1472" s="2">
        <f>'Moving Avg'!G1472</f>
        <v>6.5047999999999968</v>
      </c>
      <c r="I1472" s="2">
        <f>'Moving Avg'!H1472</f>
        <v>6.4442000000000039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  <c r="M1472" s="8">
        <f t="shared" si="220"/>
        <v>25</v>
      </c>
      <c r="N1472" s="8">
        <f t="shared" si="221"/>
        <v>0</v>
      </c>
      <c r="O1472" s="8">
        <f t="shared" si="222"/>
        <v>0</v>
      </c>
      <c r="P1472" s="8">
        <f t="shared" si="223"/>
        <v>83.5</v>
      </c>
      <c r="Q1472" s="9">
        <f t="shared" si="224"/>
        <v>21.274999999999999</v>
      </c>
      <c r="R1472" s="9">
        <f t="shared" si="225"/>
        <v>25.875</v>
      </c>
      <c r="S1472" s="9">
        <f t="shared" si="226"/>
        <v>41.325000000000003</v>
      </c>
      <c r="T1472" s="9">
        <f t="shared" si="227"/>
        <v>27.125</v>
      </c>
      <c r="U1472" s="8">
        <f t="shared" si="228"/>
        <v>29.491666666666664</v>
      </c>
      <c r="V1472" s="8">
        <f t="shared" si="229"/>
        <v>28.9</v>
      </c>
    </row>
    <row r="1473" spans="1:22" ht="13.5" x14ac:dyDescent="0.25">
      <c r="A1473" s="3">
        <f>RSI!A1473</f>
        <v>44158</v>
      </c>
      <c r="B1473" s="2">
        <f>RSI!B1473</f>
        <v>6.4</v>
      </c>
      <c r="C1473" s="2">
        <f>RSI!I1473</f>
        <v>32.510000471259701</v>
      </c>
      <c r="D1473" s="2">
        <f>MACD!E1473</f>
        <v>3.4093416329938897E-2</v>
      </c>
      <c r="E1473" s="2">
        <f>MACD!F1473</f>
        <v>1.3942083090894182E-2</v>
      </c>
      <c r="F1473" s="2">
        <f>'Moving Avg'!D1473</f>
        <v>6.4</v>
      </c>
      <c r="G1473" s="2">
        <f>'Moving Avg'!F1473</f>
        <v>6.4635000000000007</v>
      </c>
      <c r="H1473" s="2">
        <f>'Moving Avg'!G1473</f>
        <v>6.500199999999996</v>
      </c>
      <c r="I1473" s="2">
        <f>'Moving Avg'!H1473</f>
        <v>6.4437000000000042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25</v>
      </c>
      <c r="N1473" s="8">
        <f t="shared" si="221"/>
        <v>0</v>
      </c>
      <c r="O1473" s="8">
        <f t="shared" si="222"/>
        <v>0</v>
      </c>
      <c r="P1473" s="8">
        <f t="shared" si="223"/>
        <v>33</v>
      </c>
      <c r="Q1473" s="9">
        <f t="shared" si="224"/>
        <v>13.7</v>
      </c>
      <c r="R1473" s="9">
        <f t="shared" si="225"/>
        <v>13.25</v>
      </c>
      <c r="S1473" s="9">
        <f t="shared" si="226"/>
        <v>18.600000000000001</v>
      </c>
      <c r="T1473" s="9">
        <f t="shared" si="227"/>
        <v>14.5</v>
      </c>
      <c r="U1473" s="8">
        <f t="shared" si="228"/>
        <v>15.183333333333332</v>
      </c>
      <c r="V1473" s="8">
        <f t="shared" si="229"/>
        <v>15.012499999999999</v>
      </c>
    </row>
    <row r="1474" spans="1:22" ht="13.5" x14ac:dyDescent="0.25">
      <c r="A1474" s="3">
        <f>RSI!A1474</f>
        <v>44159</v>
      </c>
      <c r="B1474" s="2">
        <f>RSI!B1474</f>
        <v>6.4</v>
      </c>
      <c r="C1474" s="2">
        <f>RSI!I1474</f>
        <v>32.510000471259701</v>
      </c>
      <c r="D1474" s="2">
        <f>MACD!E1474</f>
        <v>3.9252380803062259E-2</v>
      </c>
      <c r="E1474" s="2">
        <f>MACD!F1474</f>
        <v>1.9004142633327798E-2</v>
      </c>
      <c r="F1474" s="2">
        <f>'Moving Avg'!D1474</f>
        <v>6.4</v>
      </c>
      <c r="G1474" s="2">
        <f>'Moving Avg'!F1474</f>
        <v>6.4585000000000008</v>
      </c>
      <c r="H1474" s="2">
        <f>'Moving Avg'!G1474</f>
        <v>6.495599999999996</v>
      </c>
      <c r="I1474" s="2">
        <f>'Moving Avg'!H1474</f>
        <v>6.4432000000000063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13.7</v>
      </c>
      <c r="R1474" s="9">
        <f t="shared" si="225"/>
        <v>13.25</v>
      </c>
      <c r="S1474" s="9">
        <f t="shared" si="226"/>
        <v>18.600000000000001</v>
      </c>
      <c r="T1474" s="9">
        <f t="shared" si="227"/>
        <v>14.5</v>
      </c>
      <c r="U1474" s="8">
        <f t="shared" si="228"/>
        <v>15.183333333333332</v>
      </c>
      <c r="V1474" s="8">
        <f t="shared" si="229"/>
        <v>15.012499999999999</v>
      </c>
    </row>
    <row r="1475" spans="1:22" ht="13.5" x14ac:dyDescent="0.25">
      <c r="A1475" s="3">
        <f>RSI!A1475</f>
        <v>44160</v>
      </c>
      <c r="B1475" s="2">
        <f>RSI!B1475</f>
        <v>6.4</v>
      </c>
      <c r="C1475" s="2">
        <f>RSI!I1475</f>
        <v>32.510000471259701</v>
      </c>
      <c r="D1475" s="2">
        <f>MACD!E1475</f>
        <v>4.2448123557753625E-2</v>
      </c>
      <c r="E1475" s="2">
        <f>MACD!F1475</f>
        <v>2.3692938818212966E-2</v>
      </c>
      <c r="F1475" s="2">
        <f>'Moving Avg'!D1475</f>
        <v>6.4</v>
      </c>
      <c r="G1475" s="2">
        <f>'Moving Avg'!F1475</f>
        <v>6.4535000000000009</v>
      </c>
      <c r="H1475" s="2">
        <f>'Moving Avg'!G1475</f>
        <v>6.4947999999999952</v>
      </c>
      <c r="I1475" s="2">
        <f>'Moving Avg'!H1475</f>
        <v>6.4427000000000065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25</v>
      </c>
      <c r="N1475" s="8">
        <f t="shared" si="231"/>
        <v>0</v>
      </c>
      <c r="O1475" s="8">
        <f t="shared" si="232"/>
        <v>0</v>
      </c>
      <c r="P1475" s="8">
        <f t="shared" si="233"/>
        <v>33</v>
      </c>
      <c r="Q1475" s="9">
        <f t="shared" ref="Q1475:Q1538" si="234">0.35*M1475+N1475*0.35+O1475*0.15+P1475*0.15</f>
        <v>13.7</v>
      </c>
      <c r="R1475" s="9">
        <f t="shared" ref="R1475:R1538" si="235">M1475*0.2+N1475*0.2+O1475*0.35+P1475*0.25</f>
        <v>13.25</v>
      </c>
      <c r="S1475" s="9">
        <f t="shared" ref="S1475:S1538" si="236">M1475*0.15+N1475*0.15+O1475*0.25+P1475*0.45</f>
        <v>18.600000000000001</v>
      </c>
      <c r="T1475" s="9">
        <f t="shared" ref="T1475:T1538" si="237">0.25*SUM(M1475:P1475)</f>
        <v>14.5</v>
      </c>
      <c r="U1475" s="8">
        <f t="shared" ref="U1475:U1538" si="238">SUM(Q1475:S1475)/3</f>
        <v>15.183333333333332</v>
      </c>
      <c r="V1475" s="8">
        <f t="shared" ref="V1475:V1538" si="239">SUM(Q1475:T1475)/4</f>
        <v>15.012499999999999</v>
      </c>
    </row>
    <row r="1476" spans="1:22" ht="13.5" x14ac:dyDescent="0.25">
      <c r="A1476" s="3">
        <f>RSI!A1476</f>
        <v>44161</v>
      </c>
      <c r="B1476" s="2">
        <f>RSI!B1476</f>
        <v>6.4</v>
      </c>
      <c r="C1476" s="2">
        <f>RSI!I1476</f>
        <v>32.510000471259701</v>
      </c>
      <c r="D1476" s="2">
        <f>MACD!E1476</f>
        <v>4.5493812342110473E-2</v>
      </c>
      <c r="E1476" s="2">
        <f>MACD!F1476</f>
        <v>2.8053113522992466E-2</v>
      </c>
      <c r="F1476" s="2">
        <f>'Moving Avg'!D1476</f>
        <v>6.4</v>
      </c>
      <c r="G1476" s="2">
        <f>'Moving Avg'!F1476</f>
        <v>6.4485000000000028</v>
      </c>
      <c r="H1476" s="2">
        <f>'Moving Avg'!G1476</f>
        <v>6.4939999999999953</v>
      </c>
      <c r="I1476" s="2">
        <f>'Moving Avg'!H1476</f>
        <v>6.4422000000000086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25</v>
      </c>
      <c r="N1476" s="8">
        <f t="shared" si="231"/>
        <v>0</v>
      </c>
      <c r="O1476" s="8">
        <f t="shared" si="232"/>
        <v>0</v>
      </c>
      <c r="P1476" s="8">
        <f t="shared" si="233"/>
        <v>33</v>
      </c>
      <c r="Q1476" s="9">
        <f t="shared" si="234"/>
        <v>13.7</v>
      </c>
      <c r="R1476" s="9">
        <f t="shared" si="235"/>
        <v>13.25</v>
      </c>
      <c r="S1476" s="9">
        <f t="shared" si="236"/>
        <v>18.600000000000001</v>
      </c>
      <c r="T1476" s="9">
        <f t="shared" si="237"/>
        <v>14.5</v>
      </c>
      <c r="U1476" s="8">
        <f t="shared" si="238"/>
        <v>15.183333333333332</v>
      </c>
      <c r="V1476" s="8">
        <f t="shared" si="239"/>
        <v>15.012499999999999</v>
      </c>
    </row>
    <row r="1477" spans="1:22" ht="13.5" x14ac:dyDescent="0.25">
      <c r="A1477" s="3">
        <f>RSI!A1477</f>
        <v>44162</v>
      </c>
      <c r="B1477" s="2">
        <f>RSI!B1477</f>
        <v>6.5</v>
      </c>
      <c r="C1477" s="2">
        <f>RSI!I1477</f>
        <v>59.787779181412205</v>
      </c>
      <c r="D1477" s="2">
        <f>MACD!E1477</f>
        <v>2.5595205978376612E-2</v>
      </c>
      <c r="E1477" s="2">
        <f>MACD!F1477</f>
        <v>2.7561532014069294E-2</v>
      </c>
      <c r="F1477" s="2">
        <f>'Moving Avg'!D1477</f>
        <v>6.42</v>
      </c>
      <c r="G1477" s="2">
        <f>'Moving Avg'!F1477</f>
        <v>6.4485000000000028</v>
      </c>
      <c r="H1477" s="2">
        <f>'Moving Avg'!G1477</f>
        <v>6.4951999999999961</v>
      </c>
      <c r="I1477" s="2">
        <f>'Moving Avg'!H1477</f>
        <v>6.4422000000000086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  <c r="M1477" s="8">
        <f t="shared" si="230"/>
        <v>25</v>
      </c>
      <c r="N1477" s="8">
        <f t="shared" si="231"/>
        <v>45</v>
      </c>
      <c r="O1477" s="8">
        <f t="shared" si="232"/>
        <v>0</v>
      </c>
      <c r="P1477" s="8">
        <f t="shared" si="233"/>
        <v>83.5</v>
      </c>
      <c r="Q1477" s="9">
        <f t="shared" si="234"/>
        <v>37.024999999999999</v>
      </c>
      <c r="R1477" s="9">
        <f t="shared" si="235"/>
        <v>34.875</v>
      </c>
      <c r="S1477" s="9">
        <f t="shared" si="236"/>
        <v>48.075000000000003</v>
      </c>
      <c r="T1477" s="9">
        <f t="shared" si="237"/>
        <v>38.375</v>
      </c>
      <c r="U1477" s="8">
        <f t="shared" si="238"/>
        <v>39.991666666666667</v>
      </c>
      <c r="V1477" s="8">
        <f t="shared" si="239"/>
        <v>39.587500000000006</v>
      </c>
    </row>
    <row r="1478" spans="1:22" ht="13.5" x14ac:dyDescent="0.25">
      <c r="A1478" s="3">
        <f>RSI!A1478</f>
        <v>44165</v>
      </c>
      <c r="B1478" s="2">
        <f>RSI!B1478</f>
        <v>6.5</v>
      </c>
      <c r="C1478" s="2">
        <f>RSI!I1478</f>
        <v>59.787779181412205</v>
      </c>
      <c r="D1478" s="2">
        <f>MACD!E1478</f>
        <v>9.9983467933615344E-3</v>
      </c>
      <c r="E1478" s="2">
        <f>MACD!F1478</f>
        <v>2.4048894969927744E-2</v>
      </c>
      <c r="F1478" s="2">
        <f>'Moving Avg'!D1478</f>
        <v>6.44</v>
      </c>
      <c r="G1478" s="2">
        <f>'Moving Avg'!F1478</f>
        <v>6.4485000000000028</v>
      </c>
      <c r="H1478" s="2">
        <f>'Moving Avg'!G1478</f>
        <v>6.4963999999999968</v>
      </c>
      <c r="I1478" s="2">
        <f>'Moving Avg'!H1478</f>
        <v>6.4422000000000095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  <c r="M1478" s="8">
        <f t="shared" si="230"/>
        <v>25</v>
      </c>
      <c r="N1478" s="8">
        <f t="shared" si="231"/>
        <v>45</v>
      </c>
      <c r="O1478" s="8">
        <f t="shared" si="232"/>
        <v>0</v>
      </c>
      <c r="P1478" s="8">
        <f t="shared" si="233"/>
        <v>83.5</v>
      </c>
      <c r="Q1478" s="9">
        <f t="shared" si="234"/>
        <v>37.024999999999999</v>
      </c>
      <c r="R1478" s="9">
        <f t="shared" si="235"/>
        <v>34.875</v>
      </c>
      <c r="S1478" s="9">
        <f t="shared" si="236"/>
        <v>48.075000000000003</v>
      </c>
      <c r="T1478" s="9">
        <f t="shared" si="237"/>
        <v>38.375</v>
      </c>
      <c r="U1478" s="8">
        <f t="shared" si="238"/>
        <v>39.991666666666667</v>
      </c>
      <c r="V1478" s="8">
        <f t="shared" si="239"/>
        <v>39.587500000000006</v>
      </c>
    </row>
    <row r="1479" spans="1:22" ht="13.5" x14ac:dyDescent="0.25">
      <c r="A1479" s="3">
        <f>RSI!A1479</f>
        <v>44166</v>
      </c>
      <c r="B1479" s="2">
        <f>RSI!B1479</f>
        <v>6.5</v>
      </c>
      <c r="C1479" s="2">
        <f>RSI!I1479</f>
        <v>59.787779181412205</v>
      </c>
      <c r="D1479" s="2">
        <f>MACD!E1479</f>
        <v>-3.4749570899794691E-3</v>
      </c>
      <c r="E1479" s="2">
        <f>MACD!F1479</f>
        <v>1.8544124557946302E-2</v>
      </c>
      <c r="F1479" s="2">
        <f>'Moving Avg'!D1479</f>
        <v>6.4599999999999991</v>
      </c>
      <c r="G1479" s="2">
        <f>'Moving Avg'!F1479</f>
        <v>6.448500000000001</v>
      </c>
      <c r="H1479" s="2">
        <f>'Moving Avg'!G1479</f>
        <v>6.4975999999999967</v>
      </c>
      <c r="I1479" s="2">
        <f>'Moving Avg'!H1479</f>
        <v>6.4422000000000095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100</v>
      </c>
      <c r="O1479" s="8">
        <f t="shared" si="232"/>
        <v>50</v>
      </c>
      <c r="P1479" s="8">
        <f t="shared" si="233"/>
        <v>83.5</v>
      </c>
      <c r="Q1479" s="9">
        <f t="shared" si="234"/>
        <v>63.774999999999999</v>
      </c>
      <c r="R1479" s="9">
        <f t="shared" si="235"/>
        <v>63.375</v>
      </c>
      <c r="S1479" s="9">
        <f t="shared" si="236"/>
        <v>68.825000000000003</v>
      </c>
      <c r="T1479" s="9">
        <f t="shared" si="237"/>
        <v>64.625</v>
      </c>
      <c r="U1479" s="8">
        <f t="shared" si="238"/>
        <v>65.325000000000003</v>
      </c>
      <c r="V1479" s="8">
        <f t="shared" si="239"/>
        <v>65.150000000000006</v>
      </c>
    </row>
    <row r="1480" spans="1:22" ht="13.5" x14ac:dyDescent="0.25">
      <c r="A1480" s="3">
        <f>RSI!A1480</f>
        <v>44167</v>
      </c>
      <c r="B1480" s="2">
        <f>RSI!B1480</f>
        <v>6.5</v>
      </c>
      <c r="C1480" s="2">
        <f>RSI!I1480</f>
        <v>59.787779181412198</v>
      </c>
      <c r="D1480" s="2">
        <f>MACD!E1480</f>
        <v>-1.5130964894990662E-2</v>
      </c>
      <c r="E1480" s="2">
        <f>MACD!F1480</f>
        <v>1.1809106667358909E-2</v>
      </c>
      <c r="F1480" s="2">
        <f>'Moving Avg'!D1480</f>
        <v>6.4799999999999995</v>
      </c>
      <c r="G1480" s="2">
        <f>'Moving Avg'!F1480</f>
        <v>6.448500000000001</v>
      </c>
      <c r="H1480" s="2">
        <f>'Moving Avg'!G1480</f>
        <v>6.4955999999999969</v>
      </c>
      <c r="I1480" s="2">
        <f>'Moving Avg'!H1480</f>
        <v>6.4418000000000095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25</v>
      </c>
      <c r="N1480" s="8">
        <f t="shared" si="231"/>
        <v>100</v>
      </c>
      <c r="O1480" s="8">
        <f t="shared" si="232"/>
        <v>50</v>
      </c>
      <c r="P1480" s="8">
        <f t="shared" si="233"/>
        <v>83.5</v>
      </c>
      <c r="Q1480" s="9">
        <f t="shared" si="234"/>
        <v>63.774999999999999</v>
      </c>
      <c r="R1480" s="9">
        <f t="shared" si="235"/>
        <v>63.375</v>
      </c>
      <c r="S1480" s="9">
        <f t="shared" si="236"/>
        <v>68.825000000000003</v>
      </c>
      <c r="T1480" s="9">
        <f t="shared" si="237"/>
        <v>64.625</v>
      </c>
      <c r="U1480" s="8">
        <f t="shared" si="238"/>
        <v>65.325000000000003</v>
      </c>
      <c r="V1480" s="8">
        <f t="shared" si="239"/>
        <v>65.150000000000006</v>
      </c>
    </row>
    <row r="1481" spans="1:22" ht="13.5" x14ac:dyDescent="0.25">
      <c r="A1481" s="3">
        <f>RSI!A1481</f>
        <v>44168</v>
      </c>
      <c r="B1481" s="2">
        <f>RSI!B1481</f>
        <v>6.5</v>
      </c>
      <c r="C1481" s="2">
        <f>RSI!I1481</f>
        <v>59.787779181412191</v>
      </c>
      <c r="D1481" s="2">
        <f>MACD!E1481</f>
        <v>-2.52303332334467E-2</v>
      </c>
      <c r="E1481" s="2">
        <f>MACD!F1481</f>
        <v>4.4012186871977875E-3</v>
      </c>
      <c r="F1481" s="2">
        <f>'Moving Avg'!D1481</f>
        <v>6.5</v>
      </c>
      <c r="G1481" s="2">
        <f>'Moving Avg'!F1481</f>
        <v>6.448500000000001</v>
      </c>
      <c r="H1481" s="2">
        <f>'Moving Avg'!G1481</f>
        <v>6.493599999999998</v>
      </c>
      <c r="I1481" s="2">
        <f>'Moving Avg'!H1481</f>
        <v>6.4423000000000101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  <c r="M1481" s="8">
        <f t="shared" si="230"/>
        <v>25</v>
      </c>
      <c r="N1481" s="8">
        <f t="shared" si="231"/>
        <v>100</v>
      </c>
      <c r="O1481" s="8">
        <f t="shared" si="232"/>
        <v>50</v>
      </c>
      <c r="P1481" s="8">
        <f t="shared" si="233"/>
        <v>83.5</v>
      </c>
      <c r="Q1481" s="9">
        <f t="shared" si="234"/>
        <v>63.774999999999999</v>
      </c>
      <c r="R1481" s="9">
        <f t="shared" si="235"/>
        <v>63.375</v>
      </c>
      <c r="S1481" s="9">
        <f t="shared" si="236"/>
        <v>68.825000000000003</v>
      </c>
      <c r="T1481" s="9">
        <f t="shared" si="237"/>
        <v>64.625</v>
      </c>
      <c r="U1481" s="8">
        <f t="shared" si="238"/>
        <v>65.325000000000003</v>
      </c>
      <c r="V1481" s="8">
        <f t="shared" si="239"/>
        <v>65.150000000000006</v>
      </c>
    </row>
    <row r="1482" spans="1:22" ht="13.5" x14ac:dyDescent="0.25">
      <c r="A1482" s="3">
        <f>RSI!A1482</f>
        <v>44169</v>
      </c>
      <c r="B1482" s="2">
        <f>RSI!B1482</f>
        <v>6.35</v>
      </c>
      <c r="C1482" s="2">
        <f>RSI!I1482</f>
        <v>31.8328027360742</v>
      </c>
      <c r="D1482" s="2">
        <f>MACD!E1482</f>
        <v>-2.2883908618464233E-2</v>
      </c>
      <c r="E1482" s="2">
        <f>MACD!F1482</f>
        <v>-1.0558067739346163E-3</v>
      </c>
      <c r="F1482" s="2">
        <f>'Moving Avg'!D1482</f>
        <v>6.4700000000000006</v>
      </c>
      <c r="G1482" s="2">
        <f>'Moving Avg'!F1482</f>
        <v>6.4410000000000007</v>
      </c>
      <c r="H1482" s="2">
        <f>'Moving Avg'!G1482</f>
        <v>6.488599999999999</v>
      </c>
      <c r="I1482" s="2">
        <f>'Moving Avg'!H1482</f>
        <v>6.4420500000000098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100</v>
      </c>
      <c r="O1482" s="8">
        <f t="shared" si="232"/>
        <v>50</v>
      </c>
      <c r="P1482" s="8">
        <f t="shared" si="233"/>
        <v>16.5</v>
      </c>
      <c r="Q1482" s="9">
        <f t="shared" si="234"/>
        <v>53.725000000000001</v>
      </c>
      <c r="R1482" s="9">
        <f t="shared" si="235"/>
        <v>46.625</v>
      </c>
      <c r="S1482" s="9">
        <f t="shared" si="236"/>
        <v>38.674999999999997</v>
      </c>
      <c r="T1482" s="9">
        <f t="shared" si="237"/>
        <v>47.875</v>
      </c>
      <c r="U1482" s="8">
        <f t="shared" si="238"/>
        <v>46.341666666666661</v>
      </c>
      <c r="V1482" s="8">
        <f t="shared" si="239"/>
        <v>46.724999999999994</v>
      </c>
    </row>
    <row r="1483" spans="1:22" ht="13.5" x14ac:dyDescent="0.25">
      <c r="A1483" s="3">
        <f>RSI!A1483</f>
        <v>44172</v>
      </c>
      <c r="B1483" s="2">
        <f>RSI!B1483</f>
        <v>6.35</v>
      </c>
      <c r="C1483" s="2">
        <f>RSI!I1483</f>
        <v>31.8328027360742</v>
      </c>
      <c r="D1483" s="2">
        <f>MACD!E1483</f>
        <v>-2.0214955901671772E-2</v>
      </c>
      <c r="E1483" s="2">
        <f>MACD!F1483</f>
        <v>-4.8876365994820472E-3</v>
      </c>
      <c r="F1483" s="2">
        <f>'Moving Avg'!D1483</f>
        <v>6.44</v>
      </c>
      <c r="G1483" s="2">
        <f>'Moving Avg'!F1483</f>
        <v>6.4335000000000004</v>
      </c>
      <c r="H1483" s="2">
        <f>'Moving Avg'!G1483</f>
        <v>6.4836</v>
      </c>
      <c r="I1483" s="2">
        <f>'Moving Avg'!H1483</f>
        <v>6.4418000000000086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  <c r="M1483" s="8">
        <f t="shared" si="230"/>
        <v>25</v>
      </c>
      <c r="N1483" s="8">
        <f t="shared" si="231"/>
        <v>45</v>
      </c>
      <c r="O1483" s="8">
        <f t="shared" si="232"/>
        <v>0</v>
      </c>
      <c r="P1483" s="8">
        <f t="shared" si="233"/>
        <v>16.5</v>
      </c>
      <c r="Q1483" s="9">
        <f t="shared" si="234"/>
        <v>26.975000000000001</v>
      </c>
      <c r="R1483" s="9">
        <f t="shared" si="235"/>
        <v>18.125</v>
      </c>
      <c r="S1483" s="9">
        <f t="shared" si="236"/>
        <v>17.925000000000001</v>
      </c>
      <c r="T1483" s="9">
        <f t="shared" si="237"/>
        <v>21.625</v>
      </c>
      <c r="U1483" s="8">
        <f t="shared" si="238"/>
        <v>21.008333333333336</v>
      </c>
      <c r="V1483" s="8">
        <f t="shared" si="239"/>
        <v>21.162500000000001</v>
      </c>
    </row>
    <row r="1484" spans="1:22" ht="13.5" x14ac:dyDescent="0.25">
      <c r="A1484" s="3">
        <f>RSI!A1484</f>
        <v>44173</v>
      </c>
      <c r="B1484" s="2">
        <f>RSI!B1484</f>
        <v>6.35</v>
      </c>
      <c r="C1484" s="2">
        <f>RSI!I1484</f>
        <v>31.8328027360742</v>
      </c>
      <c r="D1484" s="2">
        <f>MACD!E1484</f>
        <v>-1.7323725643199062E-2</v>
      </c>
      <c r="E1484" s="2">
        <f>MACD!F1484</f>
        <v>-7.3748544082254501E-3</v>
      </c>
      <c r="F1484" s="2">
        <f>'Moving Avg'!D1484</f>
        <v>6.410000000000001</v>
      </c>
      <c r="G1484" s="2">
        <f>'Moving Avg'!F1484</f>
        <v>6.4260000000000002</v>
      </c>
      <c r="H1484" s="2">
        <f>'Moving Avg'!G1484</f>
        <v>6.478600000000001</v>
      </c>
      <c r="I1484" s="2">
        <f>'Moving Avg'!H1484</f>
        <v>6.4410500000000077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45</v>
      </c>
      <c r="O1484" s="8">
        <f t="shared" si="232"/>
        <v>0</v>
      </c>
      <c r="P1484" s="8">
        <f t="shared" si="233"/>
        <v>16.5</v>
      </c>
      <c r="Q1484" s="9">
        <f t="shared" si="234"/>
        <v>26.975000000000001</v>
      </c>
      <c r="R1484" s="9">
        <f t="shared" si="235"/>
        <v>18.125</v>
      </c>
      <c r="S1484" s="9">
        <f t="shared" si="236"/>
        <v>17.925000000000001</v>
      </c>
      <c r="T1484" s="9">
        <f t="shared" si="237"/>
        <v>21.625</v>
      </c>
      <c r="U1484" s="8">
        <f t="shared" si="238"/>
        <v>21.008333333333336</v>
      </c>
      <c r="V1484" s="8">
        <f t="shared" si="239"/>
        <v>21.162500000000001</v>
      </c>
    </row>
    <row r="1485" spans="1:22" ht="13.5" x14ac:dyDescent="0.25">
      <c r="A1485" s="3">
        <f>RSI!A1485</f>
        <v>44174</v>
      </c>
      <c r="B1485" s="2">
        <f>RSI!B1485</f>
        <v>6.35</v>
      </c>
      <c r="C1485" s="2">
        <f>RSI!I1485</f>
        <v>31.8328027360742</v>
      </c>
      <c r="D1485" s="2">
        <f>MACD!E1485</f>
        <v>-1.4291294806580979E-2</v>
      </c>
      <c r="E1485" s="2">
        <f>MACD!F1485</f>
        <v>-8.7581424878965565E-3</v>
      </c>
      <c r="F1485" s="2">
        <f>'Moving Avg'!D1485</f>
        <v>6.38</v>
      </c>
      <c r="G1485" s="2">
        <f>'Moving Avg'!F1485</f>
        <v>6.4189999999999996</v>
      </c>
      <c r="H1485" s="2">
        <f>'Moving Avg'!G1485</f>
        <v>6.473600000000002</v>
      </c>
      <c r="I1485" s="2">
        <f>'Moving Avg'!H1485</f>
        <v>6.4407500000000057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0"/>
        <v>25</v>
      </c>
      <c r="N1485" s="8">
        <f t="shared" si="231"/>
        <v>45</v>
      </c>
      <c r="O1485" s="8">
        <f t="shared" si="232"/>
        <v>0</v>
      </c>
      <c r="P1485" s="8">
        <f t="shared" si="233"/>
        <v>16.5</v>
      </c>
      <c r="Q1485" s="9">
        <f t="shared" si="234"/>
        <v>26.975000000000001</v>
      </c>
      <c r="R1485" s="9">
        <f t="shared" si="235"/>
        <v>18.125</v>
      </c>
      <c r="S1485" s="9">
        <f t="shared" si="236"/>
        <v>17.925000000000001</v>
      </c>
      <c r="T1485" s="9">
        <f t="shared" si="237"/>
        <v>21.625</v>
      </c>
      <c r="U1485" s="8">
        <f t="shared" si="238"/>
        <v>21.008333333333336</v>
      </c>
      <c r="V1485" s="8">
        <f t="shared" si="239"/>
        <v>21.162500000000001</v>
      </c>
    </row>
    <row r="1486" spans="1:22" ht="13.5" x14ac:dyDescent="0.25">
      <c r="A1486" s="3">
        <f>RSI!A1486</f>
        <v>44175</v>
      </c>
      <c r="B1486" s="2">
        <f>RSI!B1486</f>
        <v>6.35</v>
      </c>
      <c r="C1486" s="2">
        <f>RSI!I1486</f>
        <v>31.8328027360742</v>
      </c>
      <c r="D1486" s="2">
        <f>MACD!E1486</f>
        <v>-1.1182794352744274E-2</v>
      </c>
      <c r="E1486" s="2">
        <f>MACD!F1486</f>
        <v>-9.2430728608661004E-3</v>
      </c>
      <c r="F1486" s="2">
        <f>'Moving Avg'!D1486</f>
        <v>6.35</v>
      </c>
      <c r="G1486" s="2">
        <f>'Moving Avg'!F1486</f>
        <v>6.4119999999999973</v>
      </c>
      <c r="H1486" s="2">
        <f>'Moving Avg'!G1486</f>
        <v>6.4686000000000039</v>
      </c>
      <c r="I1486" s="2">
        <f>'Moving Avg'!H1486</f>
        <v>6.4405000000000054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0"/>
        <v>25</v>
      </c>
      <c r="N1486" s="8">
        <f t="shared" si="231"/>
        <v>45</v>
      </c>
      <c r="O1486" s="8">
        <f t="shared" si="232"/>
        <v>0</v>
      </c>
      <c r="P1486" s="8">
        <f t="shared" si="233"/>
        <v>16.5</v>
      </c>
      <c r="Q1486" s="9">
        <f t="shared" si="234"/>
        <v>26.975000000000001</v>
      </c>
      <c r="R1486" s="9">
        <f t="shared" si="235"/>
        <v>18.125</v>
      </c>
      <c r="S1486" s="9">
        <f t="shared" si="236"/>
        <v>17.925000000000001</v>
      </c>
      <c r="T1486" s="9">
        <f t="shared" si="237"/>
        <v>21.625</v>
      </c>
      <c r="U1486" s="8">
        <f t="shared" si="238"/>
        <v>21.008333333333336</v>
      </c>
      <c r="V1486" s="8">
        <f t="shared" si="239"/>
        <v>21.162500000000001</v>
      </c>
    </row>
    <row r="1487" spans="1:22" ht="13.5" x14ac:dyDescent="0.25">
      <c r="A1487" s="3">
        <f>RSI!A1487</f>
        <v>44176</v>
      </c>
      <c r="B1487" s="2">
        <f>RSI!B1487</f>
        <v>6.35</v>
      </c>
      <c r="C1487" s="2">
        <f>RSI!I1487</f>
        <v>31.8328027360742</v>
      </c>
      <c r="D1487" s="2">
        <f>MACD!E1487</f>
        <v>7.3344956820582397E-3</v>
      </c>
      <c r="E1487" s="2">
        <f>MACD!F1487</f>
        <v>-5.9275591522812325E-3</v>
      </c>
      <c r="F1487" s="2">
        <f>'Moving Avg'!D1487</f>
        <v>6.35</v>
      </c>
      <c r="G1487" s="2">
        <f>'Moving Avg'!F1487</f>
        <v>6.4099999999999984</v>
      </c>
      <c r="H1487" s="2">
        <f>'Moving Avg'!G1487</f>
        <v>6.4636000000000031</v>
      </c>
      <c r="I1487" s="2">
        <f>'Moving Avg'!H1487</f>
        <v>6.4402500000000051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33</v>
      </c>
      <c r="Q1487" s="9">
        <f t="shared" si="234"/>
        <v>13.7</v>
      </c>
      <c r="R1487" s="9">
        <f t="shared" si="235"/>
        <v>13.25</v>
      </c>
      <c r="S1487" s="9">
        <f t="shared" si="236"/>
        <v>18.600000000000001</v>
      </c>
      <c r="T1487" s="9">
        <f t="shared" si="237"/>
        <v>14.5</v>
      </c>
      <c r="U1487" s="8">
        <f t="shared" si="238"/>
        <v>15.183333333333332</v>
      </c>
      <c r="V1487" s="8">
        <f t="shared" si="239"/>
        <v>15.012499999999999</v>
      </c>
    </row>
    <row r="1488" spans="1:22" ht="13.5" x14ac:dyDescent="0.25">
      <c r="A1488" s="3">
        <f>RSI!A1488</f>
        <v>44179</v>
      </c>
      <c r="B1488" s="2">
        <f>RSI!B1488</f>
        <v>6.35</v>
      </c>
      <c r="C1488" s="2">
        <f>RSI!I1488</f>
        <v>31.832802736074214</v>
      </c>
      <c r="D1488" s="2">
        <f>MACD!E1488</f>
        <v>2.3468161712949076E-2</v>
      </c>
      <c r="E1488" s="2">
        <f>MACD!F1488</f>
        <v>-4.8414979235170477E-5</v>
      </c>
      <c r="F1488" s="2">
        <f>'Moving Avg'!D1488</f>
        <v>6.35</v>
      </c>
      <c r="G1488" s="2">
        <f>'Moving Avg'!F1488</f>
        <v>6.4074999999999971</v>
      </c>
      <c r="H1488" s="2">
        <f>'Moving Avg'!G1488</f>
        <v>6.4586000000000032</v>
      </c>
      <c r="I1488" s="2">
        <f>'Moving Avg'!H1488</f>
        <v>6.4400000000000048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33</v>
      </c>
      <c r="Q1488" s="9">
        <f t="shared" si="234"/>
        <v>13.7</v>
      </c>
      <c r="R1488" s="9">
        <f t="shared" si="235"/>
        <v>13.25</v>
      </c>
      <c r="S1488" s="9">
        <f t="shared" si="236"/>
        <v>18.600000000000001</v>
      </c>
      <c r="T1488" s="9">
        <f t="shared" si="237"/>
        <v>14.5</v>
      </c>
      <c r="U1488" s="8">
        <f t="shared" si="238"/>
        <v>15.183333333333332</v>
      </c>
      <c r="V1488" s="8">
        <f t="shared" si="239"/>
        <v>15.012499999999999</v>
      </c>
    </row>
    <row r="1489" spans="1:22" ht="13.5" x14ac:dyDescent="0.25">
      <c r="A1489" s="3">
        <f>RSI!A1489</f>
        <v>44180</v>
      </c>
      <c r="B1489" s="2">
        <f>RSI!B1489</f>
        <v>6.35</v>
      </c>
      <c r="C1489" s="2">
        <f>RSI!I1489</f>
        <v>31.832802736074214</v>
      </c>
      <c r="D1489" s="2">
        <f>MACD!E1489</f>
        <v>3.7550456617915451E-2</v>
      </c>
      <c r="E1489" s="2">
        <f>MACD!F1489</f>
        <v>7.4713593401949541E-3</v>
      </c>
      <c r="F1489" s="2">
        <f>'Moving Avg'!D1489</f>
        <v>6.35</v>
      </c>
      <c r="G1489" s="2">
        <f>'Moving Avg'!F1489</f>
        <v>6.4049999999999985</v>
      </c>
      <c r="H1489" s="2">
        <f>'Moving Avg'!G1489</f>
        <v>6.4536000000000051</v>
      </c>
      <c r="I1489" s="2">
        <f>'Moving Avg'!H1489</f>
        <v>6.4397500000000036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33</v>
      </c>
      <c r="Q1489" s="9">
        <f t="shared" si="234"/>
        <v>13.7</v>
      </c>
      <c r="R1489" s="9">
        <f t="shared" si="235"/>
        <v>13.25</v>
      </c>
      <c r="S1489" s="9">
        <f t="shared" si="236"/>
        <v>18.600000000000001</v>
      </c>
      <c r="T1489" s="9">
        <f t="shared" si="237"/>
        <v>14.5</v>
      </c>
      <c r="U1489" s="8">
        <f t="shared" si="238"/>
        <v>15.183333333333332</v>
      </c>
      <c r="V1489" s="8">
        <f t="shared" si="239"/>
        <v>15.012499999999999</v>
      </c>
    </row>
    <row r="1490" spans="1:22" ht="13.5" x14ac:dyDescent="0.25">
      <c r="A1490" s="3">
        <f>RSI!A1490</f>
        <v>44181</v>
      </c>
      <c r="B1490" s="2">
        <f>RSI!B1490</f>
        <v>6.35</v>
      </c>
      <c r="C1490" s="2">
        <f>RSI!I1490</f>
        <v>31.832802736074214</v>
      </c>
      <c r="D1490" s="2">
        <f>MACD!E1490</f>
        <v>4.9865069929579064E-2</v>
      </c>
      <c r="E1490" s="2">
        <f>MACD!F1490</f>
        <v>1.5950101458071776E-2</v>
      </c>
      <c r="F1490" s="2">
        <f>'Moving Avg'!D1490</f>
        <v>6.35</v>
      </c>
      <c r="G1490" s="2">
        <f>'Moving Avg'!F1490</f>
        <v>6.4024999999999981</v>
      </c>
      <c r="H1490" s="2">
        <f>'Moving Avg'!G1490</f>
        <v>6.4486000000000061</v>
      </c>
      <c r="I1490" s="2">
        <f>'Moving Avg'!H1490</f>
        <v>6.4395000000000042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  <c r="M1490" s="8">
        <f t="shared" si="230"/>
        <v>25</v>
      </c>
      <c r="N1490" s="8">
        <f t="shared" si="231"/>
        <v>0</v>
      </c>
      <c r="O1490" s="8">
        <f t="shared" si="232"/>
        <v>0</v>
      </c>
      <c r="P1490" s="8">
        <f t="shared" si="233"/>
        <v>33</v>
      </c>
      <c r="Q1490" s="9">
        <f t="shared" si="234"/>
        <v>13.7</v>
      </c>
      <c r="R1490" s="9">
        <f t="shared" si="235"/>
        <v>13.25</v>
      </c>
      <c r="S1490" s="9">
        <f t="shared" si="236"/>
        <v>18.600000000000001</v>
      </c>
      <c r="T1490" s="9">
        <f t="shared" si="237"/>
        <v>14.5</v>
      </c>
      <c r="U1490" s="8">
        <f t="shared" si="238"/>
        <v>15.183333333333332</v>
      </c>
      <c r="V1490" s="8">
        <f t="shared" si="239"/>
        <v>15.012499999999999</v>
      </c>
    </row>
    <row r="1491" spans="1:22" ht="13.5" x14ac:dyDescent="0.25">
      <c r="A1491" s="3">
        <f>RSI!A1491</f>
        <v>44182</v>
      </c>
      <c r="B1491" s="2">
        <f>RSI!B1491</f>
        <v>6.35</v>
      </c>
      <c r="C1491" s="2">
        <f>RSI!I1491</f>
        <v>31.832802736074214</v>
      </c>
      <c r="D1491" s="2">
        <f>MACD!E1491</f>
        <v>6.0654410046357299E-2</v>
      </c>
      <c r="E1491" s="2">
        <f>MACD!F1491</f>
        <v>2.4890963175728885E-2</v>
      </c>
      <c r="F1491" s="2">
        <f>'Moving Avg'!D1491</f>
        <v>6.35</v>
      </c>
      <c r="G1491" s="2">
        <f>'Moving Avg'!F1491</f>
        <v>6.3999999999999968</v>
      </c>
      <c r="H1491" s="2">
        <f>'Moving Avg'!G1491</f>
        <v>6.445600000000006</v>
      </c>
      <c r="I1491" s="2">
        <f>'Moving Avg'!H1491</f>
        <v>6.439250000000003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  <c r="M1491" s="8">
        <f t="shared" si="230"/>
        <v>25</v>
      </c>
      <c r="N1491" s="8">
        <f t="shared" si="231"/>
        <v>0</v>
      </c>
      <c r="O1491" s="8">
        <f t="shared" si="232"/>
        <v>0</v>
      </c>
      <c r="P1491" s="8">
        <f t="shared" si="233"/>
        <v>33</v>
      </c>
      <c r="Q1491" s="9">
        <f t="shared" si="234"/>
        <v>13.7</v>
      </c>
      <c r="R1491" s="9">
        <f t="shared" si="235"/>
        <v>13.25</v>
      </c>
      <c r="S1491" s="9">
        <f t="shared" si="236"/>
        <v>18.600000000000001</v>
      </c>
      <c r="T1491" s="9">
        <f t="shared" si="237"/>
        <v>14.5</v>
      </c>
      <c r="U1491" s="8">
        <f t="shared" si="238"/>
        <v>15.183333333333332</v>
      </c>
      <c r="V1491" s="8">
        <f t="shared" si="239"/>
        <v>15.012499999999999</v>
      </c>
    </row>
    <row r="1492" spans="1:22" ht="13.5" x14ac:dyDescent="0.25">
      <c r="A1492" s="3">
        <f>RSI!A1492</f>
        <v>44183</v>
      </c>
      <c r="B1492" s="2">
        <f>RSI!B1492</f>
        <v>6.5</v>
      </c>
      <c r="C1492" s="2">
        <f>RSI!I1492</f>
        <v>65.590464309486862</v>
      </c>
      <c r="D1492" s="2">
        <f>MACD!E1492</f>
        <v>3.5937745920797681E-2</v>
      </c>
      <c r="E1492" s="2">
        <f>MACD!F1492</f>
        <v>2.7100319724742646E-2</v>
      </c>
      <c r="F1492" s="2">
        <f>'Moving Avg'!D1492</f>
        <v>6.38</v>
      </c>
      <c r="G1492" s="2">
        <f>'Moving Avg'!F1492</f>
        <v>6.4049999999999985</v>
      </c>
      <c r="H1492" s="2">
        <f>'Moving Avg'!G1492</f>
        <v>6.4456000000000051</v>
      </c>
      <c r="I1492" s="2">
        <f>'Moving Avg'!H1492</f>
        <v>6.4397500000000027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0"/>
        <v>25</v>
      </c>
      <c r="N1492" s="8">
        <f t="shared" si="231"/>
        <v>0</v>
      </c>
      <c r="O1492" s="8">
        <f t="shared" si="232"/>
        <v>0</v>
      </c>
      <c r="P1492" s="8">
        <f t="shared" si="233"/>
        <v>83.5</v>
      </c>
      <c r="Q1492" s="9">
        <f t="shared" si="234"/>
        <v>21.274999999999999</v>
      </c>
      <c r="R1492" s="9">
        <f t="shared" si="235"/>
        <v>25.875</v>
      </c>
      <c r="S1492" s="9">
        <f t="shared" si="236"/>
        <v>41.325000000000003</v>
      </c>
      <c r="T1492" s="9">
        <f t="shared" si="237"/>
        <v>27.125</v>
      </c>
      <c r="U1492" s="8">
        <f t="shared" si="238"/>
        <v>29.491666666666664</v>
      </c>
      <c r="V1492" s="8">
        <f t="shared" si="239"/>
        <v>28.9</v>
      </c>
    </row>
    <row r="1493" spans="1:22" ht="13.5" x14ac:dyDescent="0.25">
      <c r="A1493" s="3">
        <f>RSI!A1493</f>
        <v>44186</v>
      </c>
      <c r="B1493" s="2">
        <f>RSI!B1493</f>
        <v>6.5</v>
      </c>
      <c r="C1493" s="2">
        <f>RSI!I1493</f>
        <v>65.590464309486862</v>
      </c>
      <c r="D1493" s="2">
        <f>MACD!E1493</f>
        <v>1.4453889458654778E-2</v>
      </c>
      <c r="E1493" s="2">
        <f>MACD!F1493</f>
        <v>2.4571033671525074E-2</v>
      </c>
      <c r="F1493" s="2">
        <f>'Moving Avg'!D1493</f>
        <v>6.4099999999999993</v>
      </c>
      <c r="G1493" s="2">
        <f>'Moving Avg'!F1493</f>
        <v>6.4099999999999984</v>
      </c>
      <c r="H1493" s="2">
        <f>'Moving Avg'!G1493</f>
        <v>6.4456000000000051</v>
      </c>
      <c r="I1493" s="2">
        <f>'Moving Avg'!H1493</f>
        <v>6.4402500000000025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0"/>
        <v>25</v>
      </c>
      <c r="N1493" s="8">
        <f t="shared" si="231"/>
        <v>45</v>
      </c>
      <c r="O1493" s="8">
        <f t="shared" si="232"/>
        <v>0</v>
      </c>
      <c r="P1493" s="8">
        <f t="shared" si="233"/>
        <v>83.5</v>
      </c>
      <c r="Q1493" s="9">
        <f t="shared" si="234"/>
        <v>37.024999999999999</v>
      </c>
      <c r="R1493" s="9">
        <f t="shared" si="235"/>
        <v>34.875</v>
      </c>
      <c r="S1493" s="9">
        <f t="shared" si="236"/>
        <v>48.075000000000003</v>
      </c>
      <c r="T1493" s="9">
        <f t="shared" si="237"/>
        <v>38.375</v>
      </c>
      <c r="U1493" s="8">
        <f t="shared" si="238"/>
        <v>39.991666666666667</v>
      </c>
      <c r="V1493" s="8">
        <f t="shared" si="239"/>
        <v>39.587500000000006</v>
      </c>
    </row>
    <row r="1494" spans="1:22" ht="13.5" x14ac:dyDescent="0.25">
      <c r="A1494" s="3">
        <f>RSI!A1494</f>
        <v>44187</v>
      </c>
      <c r="B1494" s="2">
        <f>RSI!B1494</f>
        <v>6.5</v>
      </c>
      <c r="C1494" s="2">
        <f>RSI!I1494</f>
        <v>65.590464309486848</v>
      </c>
      <c r="D1494" s="2">
        <f>MACD!E1494</f>
        <v>-4.25231021349326E-3</v>
      </c>
      <c r="E1494" s="2">
        <f>MACD!F1494</f>
        <v>1.8806364894521407E-2</v>
      </c>
      <c r="F1494" s="2">
        <f>'Moving Avg'!D1494</f>
        <v>6.44</v>
      </c>
      <c r="G1494" s="2">
        <f>'Moving Avg'!F1494</f>
        <v>6.4149999999999974</v>
      </c>
      <c r="H1494" s="2">
        <f>'Moving Avg'!G1494</f>
        <v>6.4456000000000042</v>
      </c>
      <c r="I1494" s="2">
        <f>'Moving Avg'!H1494</f>
        <v>6.4407500000000031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  <c r="M1494" s="8">
        <f t="shared" si="230"/>
        <v>25</v>
      </c>
      <c r="N1494" s="8">
        <f t="shared" si="231"/>
        <v>100</v>
      </c>
      <c r="O1494" s="8">
        <f t="shared" si="232"/>
        <v>0</v>
      </c>
      <c r="P1494" s="8">
        <f t="shared" si="233"/>
        <v>83.5</v>
      </c>
      <c r="Q1494" s="9">
        <f t="shared" si="234"/>
        <v>56.274999999999999</v>
      </c>
      <c r="R1494" s="9">
        <f t="shared" si="235"/>
        <v>45.875</v>
      </c>
      <c r="S1494" s="9">
        <f t="shared" si="236"/>
        <v>56.325000000000003</v>
      </c>
      <c r="T1494" s="9">
        <f t="shared" si="237"/>
        <v>52.125</v>
      </c>
      <c r="U1494" s="8">
        <f t="shared" si="238"/>
        <v>52.82500000000001</v>
      </c>
      <c r="V1494" s="8">
        <f t="shared" si="239"/>
        <v>52.650000000000006</v>
      </c>
    </row>
    <row r="1495" spans="1:22" ht="13.5" x14ac:dyDescent="0.25">
      <c r="A1495" s="3">
        <f>RSI!A1495</f>
        <v>44188</v>
      </c>
      <c r="B1495" s="2">
        <f>RSI!B1495</f>
        <v>6.5</v>
      </c>
      <c r="C1495" s="2">
        <f>RSI!I1495</f>
        <v>65.590464309486833</v>
      </c>
      <c r="D1495" s="2">
        <f>MACD!E1495</f>
        <v>-2.0569106991232822E-2</v>
      </c>
      <c r="E1495" s="2">
        <f>MACD!F1495</f>
        <v>1.0931270517370563E-2</v>
      </c>
      <c r="F1495" s="2">
        <f>'Moving Avg'!D1495</f>
        <v>6.4700000000000006</v>
      </c>
      <c r="G1495" s="2">
        <f>'Moving Avg'!F1495</f>
        <v>6.419999999999999</v>
      </c>
      <c r="H1495" s="2">
        <f>'Moving Avg'!G1495</f>
        <v>6.4456000000000042</v>
      </c>
      <c r="I1495" s="2">
        <f>'Moving Avg'!H1495</f>
        <v>6.4403000000000024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83.5</v>
      </c>
      <c r="Q1495" s="9">
        <f t="shared" si="234"/>
        <v>63.774999999999999</v>
      </c>
      <c r="R1495" s="9">
        <f t="shared" si="235"/>
        <v>63.375</v>
      </c>
      <c r="S1495" s="9">
        <f t="shared" si="236"/>
        <v>68.825000000000003</v>
      </c>
      <c r="T1495" s="9">
        <f t="shared" si="237"/>
        <v>64.625</v>
      </c>
      <c r="U1495" s="8">
        <f t="shared" si="238"/>
        <v>65.325000000000003</v>
      </c>
      <c r="V1495" s="8">
        <f t="shared" si="239"/>
        <v>65.150000000000006</v>
      </c>
    </row>
    <row r="1496" spans="1:22" ht="13.5" x14ac:dyDescent="0.25">
      <c r="A1496" s="3">
        <f>RSI!A1496</f>
        <v>44189</v>
      </c>
      <c r="B1496" s="2">
        <f>RSI!B1496</f>
        <v>6.5</v>
      </c>
      <c r="C1496" s="2">
        <f>RSI!I1496</f>
        <v>65.590464309486848</v>
      </c>
      <c r="D1496" s="2">
        <f>MACD!E1496</f>
        <v>-3.4827918062211971E-2</v>
      </c>
      <c r="E1496" s="2">
        <f>MACD!F1496</f>
        <v>1.7794328014540568E-3</v>
      </c>
      <c r="F1496" s="2">
        <f>'Moving Avg'!D1496</f>
        <v>6.5</v>
      </c>
      <c r="G1496" s="2">
        <f>'Moving Avg'!F1496</f>
        <v>6.4249999999999989</v>
      </c>
      <c r="H1496" s="2">
        <f>'Moving Avg'!G1496</f>
        <v>6.4456000000000024</v>
      </c>
      <c r="I1496" s="2">
        <f>'Moving Avg'!H1496</f>
        <v>6.4403000000000032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83.5</v>
      </c>
      <c r="Q1496" s="9">
        <f t="shared" si="234"/>
        <v>63.774999999999999</v>
      </c>
      <c r="R1496" s="9">
        <f t="shared" si="235"/>
        <v>63.375</v>
      </c>
      <c r="S1496" s="9">
        <f t="shared" si="236"/>
        <v>68.825000000000003</v>
      </c>
      <c r="T1496" s="9">
        <f t="shared" si="237"/>
        <v>64.625</v>
      </c>
      <c r="U1496" s="8">
        <f t="shared" si="238"/>
        <v>65.325000000000003</v>
      </c>
      <c r="V1496" s="8">
        <f t="shared" si="239"/>
        <v>65.150000000000006</v>
      </c>
    </row>
    <row r="1497" spans="1:22" ht="13.5" x14ac:dyDescent="0.25">
      <c r="A1497" s="3">
        <f>RSI!A1497</f>
        <v>44190</v>
      </c>
      <c r="B1497" s="2">
        <f>RSI!B1497</f>
        <v>6.5</v>
      </c>
      <c r="C1497" s="2">
        <f>RSI!I1497</f>
        <v>65.590464309486848</v>
      </c>
      <c r="D1497" s="2">
        <f>MACD!E1497</f>
        <v>-4.7311853595745745E-2</v>
      </c>
      <c r="E1497" s="2">
        <f>MACD!F1497</f>
        <v>-8.0388244779859043E-3</v>
      </c>
      <c r="F1497" s="2">
        <f>'Moving Avg'!D1497</f>
        <v>6.5</v>
      </c>
      <c r="G1497" s="2">
        <f>'Moving Avg'!F1497</f>
        <v>6.4249999999999998</v>
      </c>
      <c r="H1497" s="2">
        <f>'Moving Avg'!G1497</f>
        <v>6.4456000000000016</v>
      </c>
      <c r="I1497" s="2">
        <f>'Moving Avg'!H1497</f>
        <v>6.4407500000000031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33</v>
      </c>
      <c r="Q1497" s="9">
        <f t="shared" si="234"/>
        <v>56.2</v>
      </c>
      <c r="R1497" s="9">
        <f t="shared" si="235"/>
        <v>50.75</v>
      </c>
      <c r="S1497" s="9">
        <f t="shared" si="236"/>
        <v>46.1</v>
      </c>
      <c r="T1497" s="9">
        <f t="shared" si="237"/>
        <v>52</v>
      </c>
      <c r="U1497" s="8">
        <f t="shared" si="238"/>
        <v>51.016666666666673</v>
      </c>
      <c r="V1497" s="8">
        <f t="shared" si="239"/>
        <v>51.262500000000003</v>
      </c>
    </row>
    <row r="1498" spans="1:22" ht="13.5" x14ac:dyDescent="0.25">
      <c r="A1498" s="3">
        <f>RSI!A1498</f>
        <v>44193</v>
      </c>
      <c r="B1498" s="2">
        <f>RSI!B1498</f>
        <v>6.5</v>
      </c>
      <c r="C1498" s="2">
        <f>RSI!I1498</f>
        <v>65.590464309486848</v>
      </c>
      <c r="D1498" s="2">
        <f>MACD!E1498</f>
        <v>-5.826295005539972E-2</v>
      </c>
      <c r="E1498" s="2">
        <f>MACD!F1498</f>
        <v>-1.808364959346867E-2</v>
      </c>
      <c r="F1498" s="2">
        <f>'Moving Avg'!D1498</f>
        <v>6.5</v>
      </c>
      <c r="G1498" s="2">
        <f>'Moving Avg'!F1498</f>
        <v>6.4249999999999998</v>
      </c>
      <c r="H1498" s="2">
        <f>'Moving Avg'!G1498</f>
        <v>6.4456000000000016</v>
      </c>
      <c r="I1498" s="2">
        <f>'Moving Avg'!H1498</f>
        <v>6.441200000000002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25</v>
      </c>
      <c r="N1498" s="8">
        <f t="shared" si="231"/>
        <v>100</v>
      </c>
      <c r="O1498" s="8">
        <f t="shared" si="232"/>
        <v>50</v>
      </c>
      <c r="P1498" s="8">
        <f t="shared" si="233"/>
        <v>33</v>
      </c>
      <c r="Q1498" s="9">
        <f t="shared" si="234"/>
        <v>56.2</v>
      </c>
      <c r="R1498" s="9">
        <f t="shared" si="235"/>
        <v>50.75</v>
      </c>
      <c r="S1498" s="9">
        <f t="shared" si="236"/>
        <v>46.1</v>
      </c>
      <c r="T1498" s="9">
        <f t="shared" si="237"/>
        <v>52</v>
      </c>
      <c r="U1498" s="8">
        <f t="shared" si="238"/>
        <v>51.016666666666673</v>
      </c>
      <c r="V1498" s="8">
        <f t="shared" si="239"/>
        <v>51.262500000000003</v>
      </c>
    </row>
    <row r="1499" spans="1:22" ht="13.5" x14ac:dyDescent="0.25">
      <c r="A1499" s="3">
        <f>RSI!A1499</f>
        <v>44194</v>
      </c>
      <c r="B1499" s="2">
        <f>RSI!B1499</f>
        <v>6.21</v>
      </c>
      <c r="C1499" s="2">
        <f>RSI!I1499</f>
        <v>25.145776391781581</v>
      </c>
      <c r="D1499" s="2">
        <f>MACD!E1499</f>
        <v>-4.6406823919170392E-2</v>
      </c>
      <c r="E1499" s="2">
        <f>MACD!F1499</f>
        <v>-2.3748284458609017E-2</v>
      </c>
      <c r="F1499" s="2">
        <f>'Moving Avg'!D1499</f>
        <v>6.4420000000000002</v>
      </c>
      <c r="G1499" s="2">
        <f>'Moving Avg'!F1499</f>
        <v>6.4105000000000008</v>
      </c>
      <c r="H1499" s="2">
        <f>'Moving Avg'!G1499</f>
        <v>6.4398</v>
      </c>
      <c r="I1499" s="2">
        <f>'Moving Avg'!H1499</f>
        <v>6.4411500000000039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50</v>
      </c>
      <c r="N1499" s="8">
        <f t="shared" si="231"/>
        <v>100</v>
      </c>
      <c r="O1499" s="8">
        <f t="shared" si="232"/>
        <v>50</v>
      </c>
      <c r="P1499" s="8">
        <f t="shared" si="233"/>
        <v>33</v>
      </c>
      <c r="Q1499" s="9">
        <f t="shared" si="234"/>
        <v>64.95</v>
      </c>
      <c r="R1499" s="9">
        <f t="shared" si="235"/>
        <v>55.75</v>
      </c>
      <c r="S1499" s="9">
        <f t="shared" si="236"/>
        <v>49.85</v>
      </c>
      <c r="T1499" s="9">
        <f t="shared" si="237"/>
        <v>58.25</v>
      </c>
      <c r="U1499" s="8">
        <f t="shared" si="238"/>
        <v>56.85</v>
      </c>
      <c r="V1499" s="8">
        <f t="shared" si="239"/>
        <v>57.2</v>
      </c>
    </row>
    <row r="1500" spans="1:22" ht="13.5" x14ac:dyDescent="0.25">
      <c r="A1500" s="3">
        <f>RSI!A1500</f>
        <v>44195</v>
      </c>
      <c r="B1500" s="2">
        <f>RSI!B1500</f>
        <v>6.39</v>
      </c>
      <c r="C1500" s="2">
        <f>RSI!I1500</f>
        <v>46.993603658447299</v>
      </c>
      <c r="D1500" s="2">
        <f>MACD!E1500</f>
        <v>-4.8326875249256496E-2</v>
      </c>
      <c r="E1500" s="2">
        <f>MACD!F1500</f>
        <v>-2.8664002616738515E-2</v>
      </c>
      <c r="F1500" s="2">
        <f>'Moving Avg'!D1500</f>
        <v>6.42</v>
      </c>
      <c r="G1500" s="2">
        <f>'Moving Avg'!F1500</f>
        <v>6.4049999999999994</v>
      </c>
      <c r="H1500" s="2">
        <f>'Moving Avg'!G1500</f>
        <v>6.4375999999999998</v>
      </c>
      <c r="I1500" s="2">
        <f>'Moving Avg'!H1500</f>
        <v>6.4411000000000032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  <c r="M1500" s="8">
        <f t="shared" si="230"/>
        <v>25</v>
      </c>
      <c r="N1500" s="8">
        <f t="shared" si="231"/>
        <v>45</v>
      </c>
      <c r="O1500" s="8">
        <f t="shared" si="232"/>
        <v>0</v>
      </c>
      <c r="P1500" s="8">
        <f t="shared" si="233"/>
        <v>33</v>
      </c>
      <c r="Q1500" s="9">
        <f t="shared" si="234"/>
        <v>29.45</v>
      </c>
      <c r="R1500" s="9">
        <f t="shared" si="235"/>
        <v>22.25</v>
      </c>
      <c r="S1500" s="9">
        <f t="shared" si="236"/>
        <v>25.35</v>
      </c>
      <c r="T1500" s="9">
        <f t="shared" si="237"/>
        <v>25.75</v>
      </c>
      <c r="U1500" s="8">
        <f t="shared" si="238"/>
        <v>25.683333333333337</v>
      </c>
      <c r="V1500" s="8">
        <f t="shared" si="239"/>
        <v>25.700000000000003</v>
      </c>
    </row>
    <row r="1501" spans="1:22" ht="13.5" x14ac:dyDescent="0.25">
      <c r="A1501" s="3">
        <f>RSI!A1501</f>
        <v>44196</v>
      </c>
      <c r="B1501" s="2">
        <f>RSI!B1501</f>
        <v>6.5</v>
      </c>
      <c r="C1501" s="2">
        <f>RSI!I1501</f>
        <v>55.534772802689616</v>
      </c>
      <c r="D1501" s="2">
        <f>MACD!E1501</f>
        <v>-5.7884443952324283E-2</v>
      </c>
      <c r="E1501" s="2">
        <f>MACD!F1501</f>
        <v>-3.4508090883855674E-2</v>
      </c>
      <c r="F1501" s="2">
        <f>'Moving Avg'!D1501</f>
        <v>6.42</v>
      </c>
      <c r="G1501" s="2">
        <f>'Moving Avg'!F1501</f>
        <v>6.4049999999999994</v>
      </c>
      <c r="H1501" s="2">
        <f>'Moving Avg'!G1501</f>
        <v>6.4375999999999989</v>
      </c>
      <c r="I1501" s="2">
        <f>'Moving Avg'!H1501</f>
        <v>6.4411500000000048</v>
      </c>
      <c r="J1501" s="6" t="str">
        <f>OBV!F1501</f>
        <v>BULLISH</v>
      </c>
      <c r="K1501" s="6" t="str">
        <f>OBV!G1501</f>
        <v>NEUTRAL</v>
      </c>
      <c r="L1501" s="6" t="str">
        <f>OBV!H1501</f>
        <v>NEUTRAL</v>
      </c>
      <c r="M1501" s="8">
        <f t="shared" si="230"/>
        <v>25</v>
      </c>
      <c r="N1501" s="8">
        <f t="shared" si="231"/>
        <v>100</v>
      </c>
      <c r="O1501" s="8">
        <f t="shared" si="232"/>
        <v>0</v>
      </c>
      <c r="P1501" s="8">
        <f t="shared" si="233"/>
        <v>49.5</v>
      </c>
      <c r="Q1501" s="9">
        <f t="shared" si="234"/>
        <v>51.174999999999997</v>
      </c>
      <c r="R1501" s="9">
        <f t="shared" si="235"/>
        <v>37.375</v>
      </c>
      <c r="S1501" s="9">
        <f t="shared" si="236"/>
        <v>41.025000000000006</v>
      </c>
      <c r="T1501" s="9">
        <f t="shared" si="237"/>
        <v>43.625</v>
      </c>
      <c r="U1501" s="8">
        <f t="shared" si="238"/>
        <v>43.191666666666663</v>
      </c>
      <c r="V1501" s="8">
        <f t="shared" si="239"/>
        <v>43.3</v>
      </c>
    </row>
    <row r="1502" spans="1:22" ht="13.5" x14ac:dyDescent="0.25">
      <c r="A1502" s="3">
        <f>RSI!A1502</f>
        <v>44200</v>
      </c>
      <c r="B1502" s="2">
        <f>RSI!B1502</f>
        <v>6.5</v>
      </c>
      <c r="C1502" s="2">
        <f>RSI!I1502</f>
        <v>55.534772802689616</v>
      </c>
      <c r="D1502" s="2">
        <f>MACD!E1502</f>
        <v>-4.3345394429629813E-2</v>
      </c>
      <c r="E1502" s="2">
        <f>MACD!F1502</f>
        <v>-3.6275551593010505E-2</v>
      </c>
      <c r="F1502" s="2">
        <f>'Moving Avg'!D1502</f>
        <v>6.42</v>
      </c>
      <c r="G1502" s="2">
        <f>'Moving Avg'!F1502</f>
        <v>6.4124999999999996</v>
      </c>
      <c r="H1502" s="2">
        <f>'Moving Avg'!G1502</f>
        <v>6.4375999999999989</v>
      </c>
      <c r="I1502" s="2">
        <f>'Moving Avg'!H1502</f>
        <v>6.4412000000000047</v>
      </c>
      <c r="J1502" s="6" t="str">
        <f>OBV!F1502</f>
        <v>BULLISH</v>
      </c>
      <c r="K1502" s="6" t="str">
        <f>OBV!G1502</f>
        <v>NEUTRAL</v>
      </c>
      <c r="L1502" s="6" t="str">
        <f>OBV!H1502</f>
        <v>NEUTRAL</v>
      </c>
      <c r="M1502" s="8">
        <f t="shared" si="230"/>
        <v>25</v>
      </c>
      <c r="N1502" s="8">
        <f t="shared" si="231"/>
        <v>45</v>
      </c>
      <c r="O1502" s="8">
        <f t="shared" si="232"/>
        <v>0</v>
      </c>
      <c r="P1502" s="8">
        <f t="shared" si="233"/>
        <v>49.5</v>
      </c>
      <c r="Q1502" s="9">
        <f t="shared" si="234"/>
        <v>31.925000000000001</v>
      </c>
      <c r="R1502" s="9">
        <f t="shared" si="235"/>
        <v>26.375</v>
      </c>
      <c r="S1502" s="9">
        <f t="shared" si="236"/>
        <v>32.775000000000006</v>
      </c>
      <c r="T1502" s="9">
        <f t="shared" si="237"/>
        <v>29.875</v>
      </c>
      <c r="U1502" s="8">
        <f t="shared" si="238"/>
        <v>30.358333333333334</v>
      </c>
      <c r="V1502" s="8">
        <f t="shared" si="239"/>
        <v>30.237500000000001</v>
      </c>
    </row>
    <row r="1503" spans="1:22" ht="13.5" x14ac:dyDescent="0.25">
      <c r="A1503" s="3">
        <f>RSI!A1503</f>
        <v>44201</v>
      </c>
      <c r="B1503" s="2">
        <f>RSI!B1503</f>
        <v>6.5</v>
      </c>
      <c r="C1503" s="2">
        <f>RSI!I1503</f>
        <v>55.534772802689616</v>
      </c>
      <c r="D1503" s="2">
        <f>MACD!E1503</f>
        <v>-3.1460436604959341E-2</v>
      </c>
      <c r="E1503" s="2">
        <f>MACD!F1503</f>
        <v>-3.5312528595400274E-2</v>
      </c>
      <c r="F1503" s="2">
        <f>'Moving Avg'!D1503</f>
        <v>6.42</v>
      </c>
      <c r="G1503" s="2">
        <f>'Moving Avg'!F1503</f>
        <v>6.42</v>
      </c>
      <c r="H1503" s="2">
        <f>'Moving Avg'!G1503</f>
        <v>6.4413999999999989</v>
      </c>
      <c r="I1503" s="2">
        <f>'Moving Avg'!H1503</f>
        <v>6.442250000000004</v>
      </c>
      <c r="J1503" s="6" t="str">
        <f>OBV!F1503</f>
        <v>BULLISH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0</v>
      </c>
      <c r="O1503" s="8">
        <f t="shared" si="232"/>
        <v>0</v>
      </c>
      <c r="P1503" s="8">
        <f t="shared" si="233"/>
        <v>49.5</v>
      </c>
      <c r="Q1503" s="9">
        <f t="shared" si="234"/>
        <v>16.175000000000001</v>
      </c>
      <c r="R1503" s="9">
        <f t="shared" si="235"/>
        <v>17.375</v>
      </c>
      <c r="S1503" s="9">
        <f t="shared" si="236"/>
        <v>26.025000000000002</v>
      </c>
      <c r="T1503" s="9">
        <f t="shared" si="237"/>
        <v>18.625</v>
      </c>
      <c r="U1503" s="8">
        <f t="shared" si="238"/>
        <v>19.858333333333334</v>
      </c>
      <c r="V1503" s="8">
        <f t="shared" si="239"/>
        <v>19.55</v>
      </c>
    </row>
    <row r="1504" spans="1:22" ht="13.5" x14ac:dyDescent="0.25">
      <c r="A1504" s="3">
        <f>RSI!A1504</f>
        <v>44202</v>
      </c>
      <c r="B1504" s="2">
        <f>RSI!B1504</f>
        <v>6.5</v>
      </c>
      <c r="C1504" s="2">
        <f>RSI!I1504</f>
        <v>55.534772802689616</v>
      </c>
      <c r="D1504" s="2">
        <f>MACD!E1504</f>
        <v>-2.1790336467625515E-2</v>
      </c>
      <c r="E1504" s="2">
        <f>MACD!F1504</f>
        <v>-3.2608090169845325E-2</v>
      </c>
      <c r="F1504" s="2">
        <f>'Moving Avg'!D1504</f>
        <v>6.4779999999999998</v>
      </c>
      <c r="G1504" s="2">
        <f>'Moving Avg'!F1504</f>
        <v>6.4275000000000002</v>
      </c>
      <c r="H1504" s="2">
        <f>'Moving Avg'!G1504</f>
        <v>6.4413999999999989</v>
      </c>
      <c r="I1504" s="2">
        <f>'Moving Avg'!H1504</f>
        <v>6.4433000000000042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25</v>
      </c>
      <c r="N1504" s="8">
        <f t="shared" si="231"/>
        <v>0</v>
      </c>
      <c r="O1504" s="8">
        <f t="shared" si="232"/>
        <v>50</v>
      </c>
      <c r="P1504" s="8">
        <f t="shared" si="233"/>
        <v>83.5</v>
      </c>
      <c r="Q1504" s="9">
        <f t="shared" si="234"/>
        <v>28.774999999999999</v>
      </c>
      <c r="R1504" s="9">
        <f t="shared" si="235"/>
        <v>43.375</v>
      </c>
      <c r="S1504" s="9">
        <f t="shared" si="236"/>
        <v>53.825000000000003</v>
      </c>
      <c r="T1504" s="9">
        <f t="shared" si="237"/>
        <v>39.625</v>
      </c>
      <c r="U1504" s="8">
        <f t="shared" si="238"/>
        <v>41.991666666666667</v>
      </c>
      <c r="V1504" s="8">
        <f t="shared" si="239"/>
        <v>41.400000000000006</v>
      </c>
    </row>
    <row r="1505" spans="1:22" ht="13.5" x14ac:dyDescent="0.25">
      <c r="A1505" s="3">
        <f>RSI!A1505</f>
        <v>44203</v>
      </c>
      <c r="B1505" s="2">
        <f>RSI!B1505</f>
        <v>6.5</v>
      </c>
      <c r="C1505" s="2">
        <f>RSI!I1505</f>
        <v>55.534772802689616</v>
      </c>
      <c r="D1505" s="2">
        <f>MACD!E1505</f>
        <v>-1.396572426353071E-2</v>
      </c>
      <c r="E1505" s="2">
        <f>MACD!F1505</f>
        <v>-2.8879616988582404E-2</v>
      </c>
      <c r="F1505" s="2">
        <f>'Moving Avg'!D1505</f>
        <v>6.5</v>
      </c>
      <c r="G1505" s="2">
        <f>'Moving Avg'!F1505</f>
        <v>6.4349999999999996</v>
      </c>
      <c r="H1505" s="2">
        <f>'Moving Avg'!G1505</f>
        <v>6.4413999999999989</v>
      </c>
      <c r="I1505" s="2">
        <f>'Moving Avg'!H1505</f>
        <v>6.445250000000005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83.5</v>
      </c>
      <c r="Q1505" s="9">
        <f t="shared" si="234"/>
        <v>28.774999999999999</v>
      </c>
      <c r="R1505" s="9">
        <f t="shared" si="235"/>
        <v>43.375</v>
      </c>
      <c r="S1505" s="9">
        <f t="shared" si="236"/>
        <v>53.825000000000003</v>
      </c>
      <c r="T1505" s="9">
        <f t="shared" si="237"/>
        <v>39.625</v>
      </c>
      <c r="U1505" s="8">
        <f t="shared" si="238"/>
        <v>41.991666666666667</v>
      </c>
      <c r="V1505" s="8">
        <f t="shared" si="239"/>
        <v>41.400000000000006</v>
      </c>
    </row>
    <row r="1506" spans="1:22" ht="13.5" x14ac:dyDescent="0.25">
      <c r="A1506" s="3">
        <f>RSI!A1506</f>
        <v>44204</v>
      </c>
      <c r="B1506" s="2">
        <f>RSI!B1506</f>
        <v>6.5</v>
      </c>
      <c r="C1506" s="2">
        <f>RSI!I1506</f>
        <v>55.534772802689616</v>
      </c>
      <c r="D1506" s="2">
        <f>MACD!E1506</f>
        <v>-7.676176533672141E-3</v>
      </c>
      <c r="E1506" s="2">
        <f>MACD!F1506</f>
        <v>-2.4638928897600353E-2</v>
      </c>
      <c r="F1506" s="2">
        <f>'Moving Avg'!D1506</f>
        <v>6.5</v>
      </c>
      <c r="G1506" s="2">
        <f>'Moving Avg'!F1506</f>
        <v>6.4424999999999999</v>
      </c>
      <c r="H1506" s="2">
        <f>'Moving Avg'!G1506</f>
        <v>6.4413999999999998</v>
      </c>
      <c r="I1506" s="2">
        <f>'Moving Avg'!H1506</f>
        <v>6.4472000000000049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33</v>
      </c>
      <c r="Q1506" s="9">
        <f t="shared" si="234"/>
        <v>21.2</v>
      </c>
      <c r="R1506" s="9">
        <f t="shared" si="235"/>
        <v>30.75</v>
      </c>
      <c r="S1506" s="9">
        <f t="shared" si="236"/>
        <v>31.1</v>
      </c>
      <c r="T1506" s="9">
        <f t="shared" si="237"/>
        <v>27</v>
      </c>
      <c r="U1506" s="8">
        <f t="shared" si="238"/>
        <v>27.683333333333337</v>
      </c>
      <c r="V1506" s="8">
        <f t="shared" si="239"/>
        <v>27.512500000000003</v>
      </c>
    </row>
    <row r="1507" spans="1:22" ht="13.5" x14ac:dyDescent="0.25">
      <c r="A1507" s="3">
        <f>RSI!A1507</f>
        <v>44207</v>
      </c>
      <c r="B1507" s="2">
        <f>RSI!B1507</f>
        <v>6.45</v>
      </c>
      <c r="C1507" s="2">
        <f>RSI!I1507</f>
        <v>49.840281324767496</v>
      </c>
      <c r="D1507" s="2">
        <f>MACD!E1507</f>
        <v>1.0427133006469802E-3</v>
      </c>
      <c r="E1507" s="2">
        <f>MACD!F1507</f>
        <v>-1.9502600457950887E-2</v>
      </c>
      <c r="F1507" s="2">
        <f>'Moving Avg'!D1507</f>
        <v>6.49</v>
      </c>
      <c r="G1507" s="2">
        <f>'Moving Avg'!F1507</f>
        <v>6.4474999999999998</v>
      </c>
      <c r="H1507" s="2">
        <f>'Moving Avg'!G1507</f>
        <v>6.4403999999999995</v>
      </c>
      <c r="I1507" s="2">
        <f>'Moving Avg'!H1507</f>
        <v>6.4489000000000054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16.5</v>
      </c>
      <c r="Q1507" s="9">
        <f t="shared" si="234"/>
        <v>18.725000000000001</v>
      </c>
      <c r="R1507" s="9">
        <f t="shared" si="235"/>
        <v>26.625</v>
      </c>
      <c r="S1507" s="9">
        <f t="shared" si="236"/>
        <v>23.675000000000001</v>
      </c>
      <c r="T1507" s="9">
        <f t="shared" si="237"/>
        <v>22.875</v>
      </c>
      <c r="U1507" s="8">
        <f t="shared" si="238"/>
        <v>23.008333333333336</v>
      </c>
      <c r="V1507" s="8">
        <f t="shared" si="239"/>
        <v>22.975000000000001</v>
      </c>
    </row>
    <row r="1508" spans="1:22" ht="13.5" x14ac:dyDescent="0.25">
      <c r="A1508" s="3">
        <f>RSI!A1508</f>
        <v>44208</v>
      </c>
      <c r="B1508" s="2">
        <f>RSI!B1508</f>
        <v>6.45</v>
      </c>
      <c r="C1508" s="2">
        <f>RSI!I1508</f>
        <v>49.840281324767496</v>
      </c>
      <c r="D1508" s="2">
        <f>MACD!E1508</f>
        <v>8.4316701417721518E-3</v>
      </c>
      <c r="E1508" s="2">
        <f>MACD!F1508</f>
        <v>-1.3915746338006279E-2</v>
      </c>
      <c r="F1508" s="2">
        <f>'Moving Avg'!D1508</f>
        <v>6.4799999999999995</v>
      </c>
      <c r="G1508" s="2">
        <f>'Moving Avg'!F1508</f>
        <v>6.4524999999999988</v>
      </c>
      <c r="H1508" s="2">
        <f>'Moving Avg'!G1508</f>
        <v>6.4393999999999991</v>
      </c>
      <c r="I1508" s="2">
        <f>'Moving Avg'!H1508</f>
        <v>6.4497000000000062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16.5</v>
      </c>
      <c r="Q1508" s="9">
        <f t="shared" si="234"/>
        <v>18.725000000000001</v>
      </c>
      <c r="R1508" s="9">
        <f t="shared" si="235"/>
        <v>26.625</v>
      </c>
      <c r="S1508" s="9">
        <f t="shared" si="236"/>
        <v>23.675000000000001</v>
      </c>
      <c r="T1508" s="9">
        <f t="shared" si="237"/>
        <v>22.875</v>
      </c>
      <c r="U1508" s="8">
        <f t="shared" si="238"/>
        <v>23.008333333333336</v>
      </c>
      <c r="V1508" s="8">
        <f t="shared" si="239"/>
        <v>22.975000000000001</v>
      </c>
    </row>
    <row r="1509" spans="1:22" ht="13.5" x14ac:dyDescent="0.25">
      <c r="A1509" s="3">
        <f>RSI!A1509</f>
        <v>44209</v>
      </c>
      <c r="B1509" s="2">
        <f>RSI!B1509</f>
        <v>6.45</v>
      </c>
      <c r="C1509" s="2">
        <f>RSI!I1509</f>
        <v>49.840281324767503</v>
      </c>
      <c r="D1509" s="2">
        <f>MACD!E1509</f>
        <v>-2.9920932562665037E-2</v>
      </c>
      <c r="E1509" s="2">
        <f>MACD!F1509</f>
        <v>-1.7116783582938031E-2</v>
      </c>
      <c r="F1509" s="2">
        <f>'Moving Avg'!D1509</f>
        <v>6.4700000000000006</v>
      </c>
      <c r="G1509" s="2">
        <f>'Moving Avg'!F1509</f>
        <v>6.4575000000000005</v>
      </c>
      <c r="H1509" s="2">
        <f>'Moving Avg'!G1509</f>
        <v>6.4383999999999979</v>
      </c>
      <c r="I1509" s="2">
        <f>'Moving Avg'!H1509</f>
        <v>6.4496000000000064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25</v>
      </c>
      <c r="N1509" s="8">
        <f t="shared" si="231"/>
        <v>45</v>
      </c>
      <c r="O1509" s="8">
        <f t="shared" si="232"/>
        <v>50</v>
      </c>
      <c r="P1509" s="8">
        <f t="shared" si="233"/>
        <v>16.5</v>
      </c>
      <c r="Q1509" s="9">
        <f t="shared" si="234"/>
        <v>34.475000000000001</v>
      </c>
      <c r="R1509" s="9">
        <f t="shared" si="235"/>
        <v>35.625</v>
      </c>
      <c r="S1509" s="9">
        <f t="shared" si="236"/>
        <v>30.425000000000001</v>
      </c>
      <c r="T1509" s="9">
        <f t="shared" si="237"/>
        <v>34.125</v>
      </c>
      <c r="U1509" s="8">
        <f t="shared" si="238"/>
        <v>33.508333333333333</v>
      </c>
      <c r="V1509" s="8">
        <f t="shared" si="239"/>
        <v>33.662499999999994</v>
      </c>
    </row>
    <row r="1510" spans="1:22" ht="13.5" x14ac:dyDescent="0.25">
      <c r="A1510" s="3">
        <f>RSI!A1510</f>
        <v>44211</v>
      </c>
      <c r="B1510" s="2">
        <f>RSI!B1510</f>
        <v>6.45</v>
      </c>
      <c r="C1510" s="2">
        <f>RSI!I1510</f>
        <v>49.840281324767503</v>
      </c>
      <c r="D1510" s="2">
        <f>MACD!E1510</f>
        <v>-3.4671023769131892E-2</v>
      </c>
      <c r="E1510" s="2">
        <f>MACD!F1510</f>
        <v>-2.0627631620176806E-2</v>
      </c>
      <c r="F1510" s="2">
        <f>'Moving Avg'!D1510</f>
        <v>6.4599999999999991</v>
      </c>
      <c r="G1510" s="2">
        <f>'Moving Avg'!F1510</f>
        <v>6.4625000000000004</v>
      </c>
      <c r="H1510" s="2">
        <f>'Moving Avg'!G1510</f>
        <v>6.4373999999999993</v>
      </c>
      <c r="I1510" s="2">
        <f>'Moving Avg'!H1510</f>
        <v>6.4504500000000053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25</v>
      </c>
      <c r="N1510" s="8">
        <f t="shared" si="231"/>
        <v>45</v>
      </c>
      <c r="O1510" s="8">
        <f t="shared" si="232"/>
        <v>50</v>
      </c>
      <c r="P1510" s="8">
        <f t="shared" si="233"/>
        <v>16.5</v>
      </c>
      <c r="Q1510" s="9">
        <f t="shared" si="234"/>
        <v>34.475000000000001</v>
      </c>
      <c r="R1510" s="9">
        <f t="shared" si="235"/>
        <v>35.625</v>
      </c>
      <c r="S1510" s="9">
        <f t="shared" si="236"/>
        <v>30.425000000000001</v>
      </c>
      <c r="T1510" s="9">
        <f t="shared" si="237"/>
        <v>34.125</v>
      </c>
      <c r="U1510" s="8">
        <f t="shared" si="238"/>
        <v>33.508333333333333</v>
      </c>
      <c r="V1510" s="8">
        <f t="shared" si="239"/>
        <v>33.662499999999994</v>
      </c>
    </row>
    <row r="1511" spans="1:22" ht="13.5" x14ac:dyDescent="0.25">
      <c r="A1511" s="3">
        <f>RSI!A1511</f>
        <v>44214</v>
      </c>
      <c r="B1511" s="2">
        <f>RSI!B1511</f>
        <v>6.45</v>
      </c>
      <c r="C1511" s="2">
        <f>RSI!I1511</f>
        <v>49.840281324767496</v>
      </c>
      <c r="D1511" s="2">
        <f>MACD!E1511</f>
        <v>-2.1758177577399174E-2</v>
      </c>
      <c r="E1511" s="2">
        <f>MACD!F1511</f>
        <v>-2.085374081162128E-2</v>
      </c>
      <c r="F1511" s="2">
        <f>'Moving Avg'!D1511</f>
        <v>6.45</v>
      </c>
      <c r="G1511" s="2">
        <f>'Moving Avg'!F1511</f>
        <v>6.4674999999999994</v>
      </c>
      <c r="H1511" s="2">
        <f>'Moving Avg'!G1511</f>
        <v>6.4363999999999972</v>
      </c>
      <c r="I1511" s="2">
        <f>'Moving Avg'!H1511</f>
        <v>6.4522000000000048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45</v>
      </c>
      <c r="O1511" s="8">
        <f t="shared" si="232"/>
        <v>0</v>
      </c>
      <c r="P1511" s="8">
        <f t="shared" si="233"/>
        <v>16.5</v>
      </c>
      <c r="Q1511" s="9">
        <f t="shared" si="234"/>
        <v>26.975000000000001</v>
      </c>
      <c r="R1511" s="9">
        <f t="shared" si="235"/>
        <v>18.125</v>
      </c>
      <c r="S1511" s="9">
        <f t="shared" si="236"/>
        <v>17.925000000000001</v>
      </c>
      <c r="T1511" s="9">
        <f t="shared" si="237"/>
        <v>21.625</v>
      </c>
      <c r="U1511" s="8">
        <f t="shared" si="238"/>
        <v>21.008333333333336</v>
      </c>
      <c r="V1511" s="8">
        <f t="shared" si="239"/>
        <v>21.162500000000001</v>
      </c>
    </row>
    <row r="1512" spans="1:22" ht="13.5" x14ac:dyDescent="0.25">
      <c r="A1512" s="3">
        <f>RSI!A1512</f>
        <v>44215</v>
      </c>
      <c r="B1512" s="2">
        <f>RSI!B1512</f>
        <v>6.45</v>
      </c>
      <c r="C1512" s="2">
        <f>RSI!I1512</f>
        <v>49.840281324767496</v>
      </c>
      <c r="D1512" s="2">
        <f>MACD!E1512</f>
        <v>-1.0823518281000588E-2</v>
      </c>
      <c r="E1512" s="2">
        <f>MACD!F1512</f>
        <v>-1.8847696305497142E-2</v>
      </c>
      <c r="F1512" s="2">
        <f>'Moving Avg'!D1512</f>
        <v>6.45</v>
      </c>
      <c r="G1512" s="2">
        <f>'Moving Avg'!F1512</f>
        <v>6.4650000000000007</v>
      </c>
      <c r="H1512" s="2">
        <f>'Moving Avg'!G1512</f>
        <v>6.4353999999999978</v>
      </c>
      <c r="I1512" s="2">
        <f>'Moving Avg'!H1512</f>
        <v>6.4530500000000055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33</v>
      </c>
      <c r="Q1512" s="9">
        <f t="shared" si="234"/>
        <v>13.7</v>
      </c>
      <c r="R1512" s="9">
        <f t="shared" si="235"/>
        <v>13.25</v>
      </c>
      <c r="S1512" s="9">
        <f t="shared" si="236"/>
        <v>18.600000000000001</v>
      </c>
      <c r="T1512" s="9">
        <f t="shared" si="237"/>
        <v>14.5</v>
      </c>
      <c r="U1512" s="8">
        <f t="shared" si="238"/>
        <v>15.183333333333332</v>
      </c>
      <c r="V1512" s="8">
        <f t="shared" si="239"/>
        <v>15.012499999999999</v>
      </c>
    </row>
    <row r="1513" spans="1:22" ht="13.5" x14ac:dyDescent="0.25">
      <c r="A1513" s="3">
        <f>RSI!A1513</f>
        <v>44216</v>
      </c>
      <c r="B1513" s="2">
        <f>RSI!B1513</f>
        <v>6.45</v>
      </c>
      <c r="C1513" s="2">
        <f>RSI!I1513</f>
        <v>49.840281324767496</v>
      </c>
      <c r="D1513" s="2">
        <f>MACD!E1513</f>
        <v>-1.5633320142374174E-3</v>
      </c>
      <c r="E1513" s="2">
        <f>MACD!F1513</f>
        <v>-1.5390823447245199E-2</v>
      </c>
      <c r="F1513" s="2">
        <f>'Moving Avg'!D1513</f>
        <v>6.45</v>
      </c>
      <c r="G1513" s="2">
        <f>'Moving Avg'!F1513</f>
        <v>6.4625000000000004</v>
      </c>
      <c r="H1513" s="2">
        <f>'Moving Avg'!G1513</f>
        <v>6.4343999999999975</v>
      </c>
      <c r="I1513" s="2">
        <f>'Moving Avg'!H1513</f>
        <v>6.4530500000000037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33</v>
      </c>
      <c r="Q1513" s="9">
        <f t="shared" si="234"/>
        <v>13.7</v>
      </c>
      <c r="R1513" s="9">
        <f t="shared" si="235"/>
        <v>13.25</v>
      </c>
      <c r="S1513" s="9">
        <f t="shared" si="236"/>
        <v>18.600000000000001</v>
      </c>
      <c r="T1513" s="9">
        <f t="shared" si="237"/>
        <v>14.5</v>
      </c>
      <c r="U1513" s="8">
        <f t="shared" si="238"/>
        <v>15.183333333333332</v>
      </c>
      <c r="V1513" s="8">
        <f t="shared" si="239"/>
        <v>15.012499999999999</v>
      </c>
    </row>
    <row r="1514" spans="1:22" ht="13.5" x14ac:dyDescent="0.25">
      <c r="A1514" s="3">
        <f>RSI!A1514</f>
        <v>44217</v>
      </c>
      <c r="B1514" s="2">
        <f>RSI!B1514</f>
        <v>6.45</v>
      </c>
      <c r="C1514" s="2">
        <f>RSI!I1514</f>
        <v>49.84028132476751</v>
      </c>
      <c r="D1514" s="2">
        <f>MACD!E1514</f>
        <v>6.279415995496862E-3</v>
      </c>
      <c r="E1514" s="2">
        <f>MACD!F1514</f>
        <v>-1.1056775558696788E-2</v>
      </c>
      <c r="F1514" s="2">
        <f>'Moving Avg'!D1514</f>
        <v>6.45</v>
      </c>
      <c r="G1514" s="2">
        <f>'Moving Avg'!F1514</f>
        <v>6.4600000000000009</v>
      </c>
      <c r="H1514" s="2">
        <f>'Moving Avg'!G1514</f>
        <v>6.4333999999999971</v>
      </c>
      <c r="I1514" s="2">
        <f>'Moving Avg'!H1514</f>
        <v>6.4521000000000042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33</v>
      </c>
      <c r="Q1514" s="9">
        <f t="shared" si="234"/>
        <v>13.7</v>
      </c>
      <c r="R1514" s="9">
        <f t="shared" si="235"/>
        <v>13.25</v>
      </c>
      <c r="S1514" s="9">
        <f t="shared" si="236"/>
        <v>18.600000000000001</v>
      </c>
      <c r="T1514" s="9">
        <f t="shared" si="237"/>
        <v>14.5</v>
      </c>
      <c r="U1514" s="8">
        <f t="shared" si="238"/>
        <v>15.183333333333332</v>
      </c>
      <c r="V1514" s="8">
        <f t="shared" si="239"/>
        <v>15.012499999999999</v>
      </c>
    </row>
    <row r="1515" spans="1:22" ht="13.5" x14ac:dyDescent="0.25">
      <c r="A1515" s="3">
        <f>RSI!A1515</f>
        <v>44218</v>
      </c>
      <c r="B1515" s="2">
        <f>RSI!B1515</f>
        <v>6.45</v>
      </c>
      <c r="C1515" s="2">
        <f>RSI!I1515</f>
        <v>49.840281324767503</v>
      </c>
      <c r="D1515" s="2">
        <f>MACD!E1515</f>
        <v>1.2922259410582448E-2</v>
      </c>
      <c r="E1515" s="2">
        <f>MACD!F1515</f>
        <v>-6.2609685648409409E-3</v>
      </c>
      <c r="F1515" s="2">
        <f>'Moving Avg'!D1515</f>
        <v>6.45</v>
      </c>
      <c r="G1515" s="2">
        <f>'Moving Avg'!F1515</f>
        <v>6.4575000000000005</v>
      </c>
      <c r="H1515" s="2">
        <f>'Moving Avg'!G1515</f>
        <v>6.4325999999999963</v>
      </c>
      <c r="I1515" s="2">
        <f>'Moving Avg'!H1515</f>
        <v>6.4521000000000042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33</v>
      </c>
      <c r="Q1515" s="9">
        <f t="shared" si="234"/>
        <v>13.7</v>
      </c>
      <c r="R1515" s="9">
        <f t="shared" si="235"/>
        <v>13.25</v>
      </c>
      <c r="S1515" s="9">
        <f t="shared" si="236"/>
        <v>18.600000000000001</v>
      </c>
      <c r="T1515" s="9">
        <f t="shared" si="237"/>
        <v>14.5</v>
      </c>
      <c r="U1515" s="8">
        <f t="shared" si="238"/>
        <v>15.183333333333332</v>
      </c>
      <c r="V1515" s="8">
        <f t="shared" si="239"/>
        <v>15.012499999999999</v>
      </c>
    </row>
    <row r="1516" spans="1:22" ht="13.5" x14ac:dyDescent="0.25">
      <c r="A1516" s="3">
        <f>RSI!A1516</f>
        <v>44221</v>
      </c>
      <c r="B1516" s="2">
        <f>RSI!B1516</f>
        <v>6.45</v>
      </c>
      <c r="C1516" s="2">
        <f>RSI!I1516</f>
        <v>49.84028132476751</v>
      </c>
      <c r="D1516" s="2">
        <f>MACD!E1516</f>
        <v>1.8549304714018611E-2</v>
      </c>
      <c r="E1516" s="2">
        <f>MACD!F1516</f>
        <v>-1.2989139090690311E-3</v>
      </c>
      <c r="F1516" s="2">
        <f>'Moving Avg'!D1516</f>
        <v>6.45</v>
      </c>
      <c r="G1516" s="2">
        <f>'Moving Avg'!F1516</f>
        <v>6.455000000000001</v>
      </c>
      <c r="H1516" s="2">
        <f>'Moving Avg'!G1516</f>
        <v>6.4317999999999964</v>
      </c>
      <c r="I1516" s="2">
        <f>'Moving Avg'!H1516</f>
        <v>6.4521000000000024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33</v>
      </c>
      <c r="Q1516" s="9">
        <f t="shared" si="234"/>
        <v>13.7</v>
      </c>
      <c r="R1516" s="9">
        <f t="shared" si="235"/>
        <v>13.25</v>
      </c>
      <c r="S1516" s="9">
        <f t="shared" si="236"/>
        <v>18.600000000000001</v>
      </c>
      <c r="T1516" s="9">
        <f t="shared" si="237"/>
        <v>14.5</v>
      </c>
      <c r="U1516" s="8">
        <f t="shared" si="238"/>
        <v>15.183333333333332</v>
      </c>
      <c r="V1516" s="8">
        <f t="shared" si="239"/>
        <v>15.012499999999999</v>
      </c>
    </row>
    <row r="1517" spans="1:22" ht="13.5" x14ac:dyDescent="0.25">
      <c r="A1517" s="3">
        <f>RSI!A1517</f>
        <v>44222</v>
      </c>
      <c r="B1517" s="2">
        <f>RSI!B1517</f>
        <v>6.45</v>
      </c>
      <c r="C1517" s="2">
        <f>RSI!I1517</f>
        <v>49.840281324767503</v>
      </c>
      <c r="D1517" s="2">
        <f>MACD!E1517</f>
        <v>1.5624063231365781E-2</v>
      </c>
      <c r="E1517" s="2">
        <f>MACD!F1517</f>
        <v>2.0856815190179318E-3</v>
      </c>
      <c r="F1517" s="2">
        <f>'Moving Avg'!D1517</f>
        <v>6.45</v>
      </c>
      <c r="G1517" s="2">
        <f>'Moving Avg'!F1517</f>
        <v>6.4525000000000006</v>
      </c>
      <c r="H1517" s="2">
        <f>'Moving Avg'!G1517</f>
        <v>6.4329999999999963</v>
      </c>
      <c r="I1517" s="2">
        <f>'Moving Avg'!H1517</f>
        <v>6.4530500000000028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33</v>
      </c>
      <c r="Q1517" s="9">
        <f t="shared" si="234"/>
        <v>13.7</v>
      </c>
      <c r="R1517" s="9">
        <f t="shared" si="235"/>
        <v>13.25</v>
      </c>
      <c r="S1517" s="9">
        <f t="shared" si="236"/>
        <v>18.600000000000001</v>
      </c>
      <c r="T1517" s="9">
        <f t="shared" si="237"/>
        <v>14.5</v>
      </c>
      <c r="U1517" s="8">
        <f t="shared" si="238"/>
        <v>15.183333333333332</v>
      </c>
      <c r="V1517" s="8">
        <f t="shared" si="239"/>
        <v>15.012499999999999</v>
      </c>
    </row>
    <row r="1518" spans="1:22" ht="13.5" x14ac:dyDescent="0.25">
      <c r="A1518" s="3">
        <f>RSI!A1518</f>
        <v>44223</v>
      </c>
      <c r="B1518" s="2">
        <f>RSI!B1518</f>
        <v>6.45</v>
      </c>
      <c r="C1518" s="2">
        <f>RSI!I1518</f>
        <v>49.84028132476751</v>
      </c>
      <c r="D1518" s="2">
        <f>MACD!E1518</f>
        <v>1.3154155366252418E-2</v>
      </c>
      <c r="E1518" s="2">
        <f>MACD!F1518</f>
        <v>4.299376288464829E-3</v>
      </c>
      <c r="F1518" s="2">
        <f>'Moving Avg'!D1518</f>
        <v>6.45</v>
      </c>
      <c r="G1518" s="2">
        <f>'Moving Avg'!F1518</f>
        <v>6.4500000000000011</v>
      </c>
      <c r="H1518" s="2">
        <f>'Moving Avg'!G1518</f>
        <v>6.4339999999999966</v>
      </c>
      <c r="I1518" s="2">
        <f>'Moving Avg'!H1518</f>
        <v>6.4531000000000027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25</v>
      </c>
      <c r="N1518" s="8">
        <f t="shared" si="231"/>
        <v>0</v>
      </c>
      <c r="O1518" s="8">
        <f t="shared" si="232"/>
        <v>0</v>
      </c>
      <c r="P1518" s="8">
        <f t="shared" si="233"/>
        <v>33</v>
      </c>
      <c r="Q1518" s="9">
        <f t="shared" si="234"/>
        <v>13.7</v>
      </c>
      <c r="R1518" s="9">
        <f t="shared" si="235"/>
        <v>13.25</v>
      </c>
      <c r="S1518" s="9">
        <f t="shared" si="236"/>
        <v>18.600000000000001</v>
      </c>
      <c r="T1518" s="9">
        <f t="shared" si="237"/>
        <v>14.5</v>
      </c>
      <c r="U1518" s="8">
        <f t="shared" si="238"/>
        <v>15.183333333333332</v>
      </c>
      <c r="V1518" s="8">
        <f t="shared" si="239"/>
        <v>15.012499999999999</v>
      </c>
    </row>
    <row r="1519" spans="1:22" ht="13.5" x14ac:dyDescent="0.25">
      <c r="A1519" s="3">
        <f>RSI!A1519</f>
        <v>44224</v>
      </c>
      <c r="B1519" s="2">
        <f>RSI!B1519</f>
        <v>6.45</v>
      </c>
      <c r="C1519" s="2">
        <f>RSI!I1519</f>
        <v>49.84028132476751</v>
      </c>
      <c r="D1519" s="2">
        <f>MACD!E1519</f>
        <v>1.1069137462060397E-2</v>
      </c>
      <c r="E1519" s="2">
        <f>MACD!F1519</f>
        <v>5.6533285231839432E-3</v>
      </c>
      <c r="F1519" s="2">
        <f>'Moving Avg'!D1519</f>
        <v>6.45</v>
      </c>
      <c r="G1519" s="2">
        <f>'Moving Avg'!F1519</f>
        <v>6.4620000000000015</v>
      </c>
      <c r="H1519" s="2">
        <f>'Moving Avg'!G1519</f>
        <v>6.4349999999999969</v>
      </c>
      <c r="I1519" s="2">
        <f>'Moving Avg'!H1519</f>
        <v>6.4531500000000026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25</v>
      </c>
      <c r="N1519" s="8">
        <f t="shared" si="231"/>
        <v>0</v>
      </c>
      <c r="O1519" s="8">
        <f t="shared" si="232"/>
        <v>0</v>
      </c>
      <c r="P1519" s="8">
        <f t="shared" si="233"/>
        <v>33</v>
      </c>
      <c r="Q1519" s="9">
        <f t="shared" si="234"/>
        <v>13.7</v>
      </c>
      <c r="R1519" s="9">
        <f t="shared" si="235"/>
        <v>13.25</v>
      </c>
      <c r="S1519" s="9">
        <f t="shared" si="236"/>
        <v>18.600000000000001</v>
      </c>
      <c r="T1519" s="9">
        <f t="shared" si="237"/>
        <v>14.5</v>
      </c>
      <c r="U1519" s="8">
        <f t="shared" si="238"/>
        <v>15.183333333333332</v>
      </c>
      <c r="V1519" s="8">
        <f t="shared" si="239"/>
        <v>15.012499999999999</v>
      </c>
    </row>
    <row r="1520" spans="1:22" ht="13.5" x14ac:dyDescent="0.25">
      <c r="A1520" s="3">
        <f>RSI!A1520</f>
        <v>44225</v>
      </c>
      <c r="B1520" s="2">
        <f>RSI!B1520</f>
        <v>6.4</v>
      </c>
      <c r="C1520" s="2">
        <f>RSI!I1520</f>
        <v>39.284084710541073</v>
      </c>
      <c r="D1520" s="2">
        <f>MACD!E1520</f>
        <v>1.3013136113054991E-2</v>
      </c>
      <c r="E1520" s="2">
        <f>MACD!F1520</f>
        <v>7.1252900411581527E-3</v>
      </c>
      <c r="F1520" s="2">
        <f>'Moving Avg'!D1520</f>
        <v>6.44</v>
      </c>
      <c r="G1520" s="2">
        <f>'Moving Avg'!F1520</f>
        <v>6.4625000000000012</v>
      </c>
      <c r="H1520" s="2">
        <f>'Moving Avg'!G1520</f>
        <v>6.4349999999999952</v>
      </c>
      <c r="I1520" s="2">
        <f>'Moving Avg'!H1520</f>
        <v>6.4529500000000031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25</v>
      </c>
      <c r="N1520" s="8">
        <f t="shared" si="231"/>
        <v>0</v>
      </c>
      <c r="O1520" s="8">
        <f t="shared" si="232"/>
        <v>0</v>
      </c>
      <c r="P1520" s="8">
        <f t="shared" si="233"/>
        <v>16.5</v>
      </c>
      <c r="Q1520" s="9">
        <f t="shared" si="234"/>
        <v>11.225</v>
      </c>
      <c r="R1520" s="9">
        <f t="shared" si="235"/>
        <v>9.125</v>
      </c>
      <c r="S1520" s="9">
        <f t="shared" si="236"/>
        <v>11.175000000000001</v>
      </c>
      <c r="T1520" s="9">
        <f t="shared" si="237"/>
        <v>10.375</v>
      </c>
      <c r="U1520" s="8">
        <f t="shared" si="238"/>
        <v>10.508333333333335</v>
      </c>
      <c r="V1520" s="8">
        <f t="shared" si="239"/>
        <v>10.475000000000001</v>
      </c>
    </row>
    <row r="1521" spans="1:22" ht="13.5" x14ac:dyDescent="0.25">
      <c r="A1521" s="3">
        <f>RSI!A1521</f>
        <v>44228</v>
      </c>
      <c r="B1521" s="2">
        <f>RSI!B1521</f>
        <v>6.4</v>
      </c>
      <c r="C1521" s="2">
        <f>RSI!I1521</f>
        <v>39.284084710541073</v>
      </c>
      <c r="D1521" s="2">
        <f>MACD!E1521</f>
        <v>1.4957714701577807E-2</v>
      </c>
      <c r="E1521" s="2">
        <f>MACD!F1521</f>
        <v>8.6917749732420835E-3</v>
      </c>
      <c r="F1521" s="2">
        <f>'Moving Avg'!D1521</f>
        <v>6.43</v>
      </c>
      <c r="G1521" s="2">
        <f>'Moving Avg'!F1521</f>
        <v>6.4575000000000014</v>
      </c>
      <c r="H1521" s="2">
        <f>'Moving Avg'!G1521</f>
        <v>6.4349999999999952</v>
      </c>
      <c r="I1521" s="2">
        <f>'Moving Avg'!H1521</f>
        <v>6.4527500000000035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  <c r="M1521" s="8">
        <f t="shared" si="230"/>
        <v>25</v>
      </c>
      <c r="N1521" s="8">
        <f t="shared" si="231"/>
        <v>0</v>
      </c>
      <c r="O1521" s="8">
        <f t="shared" si="232"/>
        <v>0</v>
      </c>
      <c r="P1521" s="8">
        <f t="shared" si="233"/>
        <v>16.5</v>
      </c>
      <c r="Q1521" s="9">
        <f t="shared" si="234"/>
        <v>11.225</v>
      </c>
      <c r="R1521" s="9">
        <f t="shared" si="235"/>
        <v>9.125</v>
      </c>
      <c r="S1521" s="9">
        <f t="shared" si="236"/>
        <v>11.175000000000001</v>
      </c>
      <c r="T1521" s="9">
        <f t="shared" si="237"/>
        <v>10.375</v>
      </c>
      <c r="U1521" s="8">
        <f t="shared" si="238"/>
        <v>10.508333333333335</v>
      </c>
      <c r="V1521" s="8">
        <f t="shared" si="239"/>
        <v>10.475000000000001</v>
      </c>
    </row>
    <row r="1522" spans="1:22" ht="13.5" x14ac:dyDescent="0.25">
      <c r="A1522" s="3">
        <f>RSI!A1522</f>
        <v>44229</v>
      </c>
      <c r="B1522" s="2">
        <f>RSI!B1522</f>
        <v>6.4</v>
      </c>
      <c r="C1522" s="2">
        <f>RSI!I1522</f>
        <v>39.28408471054108</v>
      </c>
      <c r="D1522" s="2">
        <f>MACD!E1522</f>
        <v>1.6880587217353415E-2</v>
      </c>
      <c r="E1522" s="2">
        <f>MACD!F1522</f>
        <v>1.032953742206435E-2</v>
      </c>
      <c r="F1522" s="2">
        <f>'Moving Avg'!D1522</f>
        <v>6.42</v>
      </c>
      <c r="G1522" s="2">
        <f>'Moving Avg'!F1522</f>
        <v>6.4525000000000023</v>
      </c>
      <c r="H1522" s="2">
        <f>'Moving Avg'!G1522</f>
        <v>6.4349999999999952</v>
      </c>
      <c r="I1522" s="2">
        <f>'Moving Avg'!H1522</f>
        <v>6.4535000000000036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  <c r="M1522" s="8">
        <f t="shared" si="230"/>
        <v>25</v>
      </c>
      <c r="N1522" s="8">
        <f t="shared" si="231"/>
        <v>0</v>
      </c>
      <c r="O1522" s="8">
        <f t="shared" si="232"/>
        <v>0</v>
      </c>
      <c r="P1522" s="8">
        <f t="shared" si="233"/>
        <v>16.5</v>
      </c>
      <c r="Q1522" s="9">
        <f t="shared" si="234"/>
        <v>11.225</v>
      </c>
      <c r="R1522" s="9">
        <f t="shared" si="235"/>
        <v>9.125</v>
      </c>
      <c r="S1522" s="9">
        <f t="shared" si="236"/>
        <v>11.175000000000001</v>
      </c>
      <c r="T1522" s="9">
        <f t="shared" si="237"/>
        <v>10.375</v>
      </c>
      <c r="U1522" s="8">
        <f t="shared" si="238"/>
        <v>10.508333333333335</v>
      </c>
      <c r="V1522" s="8">
        <f t="shared" si="239"/>
        <v>10.475000000000001</v>
      </c>
    </row>
    <row r="1523" spans="1:22" ht="13.5" x14ac:dyDescent="0.25">
      <c r="A1523" s="3">
        <f>RSI!A1523</f>
        <v>44230</v>
      </c>
      <c r="B1523" s="2">
        <f>RSI!B1523</f>
        <v>6.39</v>
      </c>
      <c r="C1523" s="2">
        <f>RSI!I1523</f>
        <v>37.310127369535216</v>
      </c>
      <c r="D1523" s="2">
        <f>MACD!E1523</f>
        <v>1.9505281214415859E-2</v>
      </c>
      <c r="E1523" s="2">
        <f>MACD!F1523</f>
        <v>1.2164686180534652E-2</v>
      </c>
      <c r="F1523" s="2">
        <f>'Moving Avg'!D1523</f>
        <v>6.4079999999999995</v>
      </c>
      <c r="G1523" s="2">
        <f>'Moving Avg'!F1523</f>
        <v>6.447000000000001</v>
      </c>
      <c r="H1523" s="2">
        <f>'Moving Avg'!G1523</f>
        <v>6.4347999999999947</v>
      </c>
      <c r="I1523" s="2">
        <f>'Moving Avg'!H1523</f>
        <v>6.4542000000000037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25</v>
      </c>
      <c r="N1523" s="8">
        <f t="shared" si="231"/>
        <v>0</v>
      </c>
      <c r="O1523" s="8">
        <f t="shared" si="232"/>
        <v>0</v>
      </c>
      <c r="P1523" s="8">
        <f t="shared" si="233"/>
        <v>16.5</v>
      </c>
      <c r="Q1523" s="9">
        <f t="shared" si="234"/>
        <v>11.225</v>
      </c>
      <c r="R1523" s="9">
        <f t="shared" si="235"/>
        <v>9.125</v>
      </c>
      <c r="S1523" s="9">
        <f t="shared" si="236"/>
        <v>11.175000000000001</v>
      </c>
      <c r="T1523" s="9">
        <f t="shared" si="237"/>
        <v>10.375</v>
      </c>
      <c r="U1523" s="8">
        <f t="shared" si="238"/>
        <v>10.508333333333335</v>
      </c>
      <c r="V1523" s="8">
        <f t="shared" si="239"/>
        <v>10.475000000000001</v>
      </c>
    </row>
    <row r="1524" spans="1:22" ht="13.5" x14ac:dyDescent="0.25">
      <c r="A1524" s="3">
        <f>RSI!A1524</f>
        <v>44231</v>
      </c>
      <c r="B1524" s="2">
        <f>RSI!B1524</f>
        <v>6.39</v>
      </c>
      <c r="C1524" s="2">
        <f>RSI!I1524</f>
        <v>37.310127369535216</v>
      </c>
      <c r="D1524" s="2">
        <f>MACD!E1524</f>
        <v>2.202314367690672E-2</v>
      </c>
      <c r="E1524" s="2">
        <f>MACD!F1524</f>
        <v>1.4136377679809065E-2</v>
      </c>
      <c r="F1524" s="2">
        <f>'Moving Avg'!D1524</f>
        <v>6.3960000000000008</v>
      </c>
      <c r="G1524" s="2">
        <f>'Moving Avg'!F1524</f>
        <v>6.4415000000000022</v>
      </c>
      <c r="H1524" s="2">
        <f>'Moving Avg'!G1524</f>
        <v>6.4345999999999943</v>
      </c>
      <c r="I1524" s="2">
        <f>'Moving Avg'!H1524</f>
        <v>6.4549000000000056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0"/>
        <v>25</v>
      </c>
      <c r="N1524" s="8">
        <f t="shared" si="231"/>
        <v>0</v>
      </c>
      <c r="O1524" s="8">
        <f t="shared" si="232"/>
        <v>0</v>
      </c>
      <c r="P1524" s="8">
        <f t="shared" si="233"/>
        <v>16.5</v>
      </c>
      <c r="Q1524" s="9">
        <f t="shared" si="234"/>
        <v>11.225</v>
      </c>
      <c r="R1524" s="9">
        <f t="shared" si="235"/>
        <v>9.125</v>
      </c>
      <c r="S1524" s="9">
        <f t="shared" si="236"/>
        <v>11.175000000000001</v>
      </c>
      <c r="T1524" s="9">
        <f t="shared" si="237"/>
        <v>10.375</v>
      </c>
      <c r="U1524" s="8">
        <f t="shared" si="238"/>
        <v>10.508333333333335</v>
      </c>
      <c r="V1524" s="8">
        <f t="shared" si="239"/>
        <v>10.475000000000001</v>
      </c>
    </row>
    <row r="1525" spans="1:22" ht="13.5" x14ac:dyDescent="0.25">
      <c r="A1525" s="3">
        <f>RSI!A1525</f>
        <v>44232</v>
      </c>
      <c r="B1525" s="2">
        <f>RSI!B1525</f>
        <v>6.39</v>
      </c>
      <c r="C1525" s="2">
        <f>RSI!I1525</f>
        <v>37.310127369535223</v>
      </c>
      <c r="D1525" s="2">
        <f>MACD!E1525</f>
        <v>2.4428612629833424E-2</v>
      </c>
      <c r="E1525" s="2">
        <f>MACD!F1525</f>
        <v>1.6194824669813937E-2</v>
      </c>
      <c r="F1525" s="2">
        <f>'Moving Avg'!D1525</f>
        <v>6.3940000000000001</v>
      </c>
      <c r="G1525" s="2">
        <f>'Moving Avg'!F1525</f>
        <v>6.4360000000000017</v>
      </c>
      <c r="H1525" s="2">
        <f>'Moving Avg'!G1525</f>
        <v>6.4343999999999948</v>
      </c>
      <c r="I1525" s="2">
        <f>'Moving Avg'!H1525</f>
        <v>6.4556000000000067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  <c r="M1525" s="8">
        <f t="shared" si="230"/>
        <v>25</v>
      </c>
      <c r="N1525" s="8">
        <f t="shared" si="231"/>
        <v>0</v>
      </c>
      <c r="O1525" s="8">
        <f t="shared" si="232"/>
        <v>0</v>
      </c>
      <c r="P1525" s="8">
        <f t="shared" si="233"/>
        <v>16.5</v>
      </c>
      <c r="Q1525" s="9">
        <f t="shared" si="234"/>
        <v>11.225</v>
      </c>
      <c r="R1525" s="9">
        <f t="shared" si="235"/>
        <v>9.125</v>
      </c>
      <c r="S1525" s="9">
        <f t="shared" si="236"/>
        <v>11.175000000000001</v>
      </c>
      <c r="T1525" s="9">
        <f t="shared" si="237"/>
        <v>10.375</v>
      </c>
      <c r="U1525" s="8">
        <f t="shared" si="238"/>
        <v>10.508333333333335</v>
      </c>
      <c r="V1525" s="8">
        <f t="shared" si="239"/>
        <v>10.475000000000001</v>
      </c>
    </row>
    <row r="1526" spans="1:22" ht="13.5" x14ac:dyDescent="0.25">
      <c r="A1526" s="3">
        <f>RSI!A1526</f>
        <v>44235</v>
      </c>
      <c r="B1526" s="2">
        <f>RSI!B1526</f>
        <v>6.39</v>
      </c>
      <c r="C1526" s="2">
        <f>RSI!I1526</f>
        <v>37.310127369535223</v>
      </c>
      <c r="D1526" s="2">
        <f>MACD!E1526</f>
        <v>2.6718611238196743E-2</v>
      </c>
      <c r="E1526" s="2">
        <f>MACD!F1526</f>
        <v>1.82995819834905E-2</v>
      </c>
      <c r="F1526" s="2">
        <f>'Moving Avg'!D1526</f>
        <v>6.3920000000000003</v>
      </c>
      <c r="G1526" s="2">
        <f>'Moving Avg'!F1526</f>
        <v>6.4305000000000021</v>
      </c>
      <c r="H1526" s="2">
        <f>'Moving Avg'!G1526</f>
        <v>6.4341999999999935</v>
      </c>
      <c r="I1526" s="2">
        <f>'Moving Avg'!H1526</f>
        <v>6.455400000000008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0"/>
        <v>25</v>
      </c>
      <c r="N1526" s="8">
        <f t="shared" si="231"/>
        <v>0</v>
      </c>
      <c r="O1526" s="8">
        <f t="shared" si="232"/>
        <v>0</v>
      </c>
      <c r="P1526" s="8">
        <f t="shared" si="233"/>
        <v>16.5</v>
      </c>
      <c r="Q1526" s="9">
        <f t="shared" si="234"/>
        <v>11.225</v>
      </c>
      <c r="R1526" s="9">
        <f t="shared" si="235"/>
        <v>9.125</v>
      </c>
      <c r="S1526" s="9">
        <f t="shared" si="236"/>
        <v>11.175000000000001</v>
      </c>
      <c r="T1526" s="9">
        <f t="shared" si="237"/>
        <v>10.375</v>
      </c>
      <c r="U1526" s="8">
        <f t="shared" si="238"/>
        <v>10.508333333333335</v>
      </c>
      <c r="V1526" s="8">
        <f t="shared" si="239"/>
        <v>10.475000000000001</v>
      </c>
    </row>
    <row r="1527" spans="1:22" ht="13.5" x14ac:dyDescent="0.25">
      <c r="A1527" s="3">
        <f>RSI!A1527</f>
        <v>44236</v>
      </c>
      <c r="B1527" s="2">
        <f>RSI!B1527</f>
        <v>6.39</v>
      </c>
      <c r="C1527" s="2">
        <f>RSI!I1527</f>
        <v>37.310127369535223</v>
      </c>
      <c r="D1527" s="2">
        <f>MACD!E1527</f>
        <v>2.8892044777647286E-2</v>
      </c>
      <c r="E1527" s="2">
        <f>MACD!F1527</f>
        <v>2.0418074542321859E-2</v>
      </c>
      <c r="F1527" s="2">
        <f>'Moving Avg'!D1527</f>
        <v>6.39</v>
      </c>
      <c r="G1527" s="2">
        <f>'Moving Avg'!F1527</f>
        <v>6.427500000000002</v>
      </c>
      <c r="H1527" s="2">
        <f>'Moving Avg'!G1527</f>
        <v>6.4319999999999951</v>
      </c>
      <c r="I1527" s="2">
        <f>'Moving Avg'!H1527</f>
        <v>6.4552000000000085</v>
      </c>
      <c r="J1527" s="6" t="str">
        <f>OBV!F1527</f>
        <v>BEARISH</v>
      </c>
      <c r="K1527" s="6" t="str">
        <f>OBV!G1527</f>
        <v>NEUTRAL</v>
      </c>
      <c r="L1527" s="6" t="str">
        <f>OBV!H1527</f>
        <v>CONFIRMED BEARISH</v>
      </c>
      <c r="M1527" s="8">
        <f t="shared" si="230"/>
        <v>25</v>
      </c>
      <c r="N1527" s="8">
        <f t="shared" si="231"/>
        <v>0</v>
      </c>
      <c r="O1527" s="8">
        <f t="shared" si="232"/>
        <v>0</v>
      </c>
      <c r="P1527" s="8">
        <f t="shared" si="233"/>
        <v>16.5</v>
      </c>
      <c r="Q1527" s="9">
        <f t="shared" si="234"/>
        <v>11.225</v>
      </c>
      <c r="R1527" s="9">
        <f t="shared" si="235"/>
        <v>9.125</v>
      </c>
      <c r="S1527" s="9">
        <f t="shared" si="236"/>
        <v>11.175000000000001</v>
      </c>
      <c r="T1527" s="9">
        <f t="shared" si="237"/>
        <v>10.375</v>
      </c>
      <c r="U1527" s="8">
        <f t="shared" si="238"/>
        <v>10.508333333333335</v>
      </c>
      <c r="V1527" s="8">
        <f t="shared" si="239"/>
        <v>10.475000000000001</v>
      </c>
    </row>
    <row r="1528" spans="1:22" ht="13.5" x14ac:dyDescent="0.25">
      <c r="A1528" s="3">
        <f>RSI!A1528</f>
        <v>44237</v>
      </c>
      <c r="B1528" s="2">
        <f>RSI!B1528</f>
        <v>6.39</v>
      </c>
      <c r="C1528" s="2">
        <f>RSI!I1528</f>
        <v>37.310127369535223</v>
      </c>
      <c r="D1528" s="2">
        <f>MACD!E1528</f>
        <v>3.0949383935021224E-2</v>
      </c>
      <c r="E1528" s="2">
        <f>MACD!F1528</f>
        <v>2.2524336420861733E-2</v>
      </c>
      <c r="F1528" s="2">
        <f>'Moving Avg'!D1528</f>
        <v>6.39</v>
      </c>
      <c r="G1528" s="2">
        <f>'Moving Avg'!F1528</f>
        <v>6.4245000000000019</v>
      </c>
      <c r="H1528" s="2">
        <f>'Moving Avg'!G1528</f>
        <v>6.4297999999999949</v>
      </c>
      <c r="I1528" s="2">
        <f>'Moving Avg'!H1528</f>
        <v>6.455000000000009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25</v>
      </c>
      <c r="N1528" s="8">
        <f t="shared" si="231"/>
        <v>0</v>
      </c>
      <c r="O1528" s="8">
        <f t="shared" si="232"/>
        <v>0</v>
      </c>
      <c r="P1528" s="8">
        <f t="shared" si="233"/>
        <v>33</v>
      </c>
      <c r="Q1528" s="9">
        <f t="shared" si="234"/>
        <v>13.7</v>
      </c>
      <c r="R1528" s="9">
        <f t="shared" si="235"/>
        <v>13.25</v>
      </c>
      <c r="S1528" s="9">
        <f t="shared" si="236"/>
        <v>18.600000000000001</v>
      </c>
      <c r="T1528" s="9">
        <f t="shared" si="237"/>
        <v>14.5</v>
      </c>
      <c r="U1528" s="8">
        <f t="shared" si="238"/>
        <v>15.183333333333332</v>
      </c>
      <c r="V1528" s="8">
        <f t="shared" si="239"/>
        <v>15.012499999999999</v>
      </c>
    </row>
    <row r="1529" spans="1:22" ht="13.5" x14ac:dyDescent="0.25">
      <c r="A1529" s="3">
        <f>RSI!A1529</f>
        <v>44238</v>
      </c>
      <c r="B1529" s="2">
        <f>RSI!B1529</f>
        <v>6.39</v>
      </c>
      <c r="C1529" s="2">
        <f>RSI!I1529</f>
        <v>37.310127369535223</v>
      </c>
      <c r="D1529" s="2">
        <f>MACD!E1529</f>
        <v>3.2892320494958049E-2</v>
      </c>
      <c r="E1529" s="2">
        <f>MACD!F1529</f>
        <v>2.4597933235680998E-2</v>
      </c>
      <c r="F1529" s="2">
        <f>'Moving Avg'!D1529</f>
        <v>6.39</v>
      </c>
      <c r="G1529" s="2">
        <f>'Moving Avg'!F1529</f>
        <v>6.4215000000000018</v>
      </c>
      <c r="H1529" s="2">
        <f>'Moving Avg'!G1529</f>
        <v>6.4275999999999947</v>
      </c>
      <c r="I1529" s="2">
        <f>'Moving Avg'!H1529</f>
        <v>6.4548000000000103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0</v>
      </c>
      <c r="O1529" s="8">
        <f t="shared" si="232"/>
        <v>0</v>
      </c>
      <c r="P1529" s="8">
        <f t="shared" si="233"/>
        <v>33</v>
      </c>
      <c r="Q1529" s="9">
        <f t="shared" si="234"/>
        <v>13.7</v>
      </c>
      <c r="R1529" s="9">
        <f t="shared" si="235"/>
        <v>13.25</v>
      </c>
      <c r="S1529" s="9">
        <f t="shared" si="236"/>
        <v>18.600000000000001</v>
      </c>
      <c r="T1529" s="9">
        <f t="shared" si="237"/>
        <v>14.5</v>
      </c>
      <c r="U1529" s="8">
        <f t="shared" si="238"/>
        <v>15.183333333333332</v>
      </c>
      <c r="V1529" s="8">
        <f t="shared" si="239"/>
        <v>15.012499999999999</v>
      </c>
    </row>
    <row r="1530" spans="1:22" ht="13.5" x14ac:dyDescent="0.25">
      <c r="A1530" s="3">
        <f>RSI!A1530</f>
        <v>44239</v>
      </c>
      <c r="B1530" s="2">
        <f>RSI!B1530</f>
        <v>6.39</v>
      </c>
      <c r="C1530" s="2">
        <f>RSI!I1530</f>
        <v>37.310127369535223</v>
      </c>
      <c r="D1530" s="2">
        <f>MACD!E1530</f>
        <v>2.7031175970749999E-2</v>
      </c>
      <c r="E1530" s="2">
        <f>MACD!F1530</f>
        <v>2.5084581782694799E-2</v>
      </c>
      <c r="F1530" s="2">
        <f>'Moving Avg'!D1530</f>
        <v>6.39</v>
      </c>
      <c r="G1530" s="2">
        <f>'Moving Avg'!F1530</f>
        <v>6.4185000000000016</v>
      </c>
      <c r="H1530" s="2">
        <f>'Moving Avg'!G1530</f>
        <v>6.4253999999999936</v>
      </c>
      <c r="I1530" s="2">
        <f>'Moving Avg'!H1530</f>
        <v>6.4546000000000117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25</v>
      </c>
      <c r="N1530" s="8">
        <f t="shared" si="231"/>
        <v>0</v>
      </c>
      <c r="O1530" s="8">
        <f t="shared" si="232"/>
        <v>0</v>
      </c>
      <c r="P1530" s="8">
        <f t="shared" si="233"/>
        <v>33</v>
      </c>
      <c r="Q1530" s="9">
        <f t="shared" si="234"/>
        <v>13.7</v>
      </c>
      <c r="R1530" s="9">
        <f t="shared" si="235"/>
        <v>13.25</v>
      </c>
      <c r="S1530" s="9">
        <f t="shared" si="236"/>
        <v>18.600000000000001</v>
      </c>
      <c r="T1530" s="9">
        <f t="shared" si="237"/>
        <v>14.5</v>
      </c>
      <c r="U1530" s="8">
        <f t="shared" si="238"/>
        <v>15.183333333333332</v>
      </c>
      <c r="V1530" s="8">
        <f t="shared" si="239"/>
        <v>15.012499999999999</v>
      </c>
    </row>
    <row r="1531" spans="1:22" ht="13.5" x14ac:dyDescent="0.25">
      <c r="A1531" s="3">
        <f>RSI!A1531</f>
        <v>44242</v>
      </c>
      <c r="B1531" s="2">
        <f>RSI!B1531</f>
        <v>6.39</v>
      </c>
      <c r="C1531" s="2">
        <f>RSI!I1531</f>
        <v>37.310127369535223</v>
      </c>
      <c r="D1531" s="2">
        <f>MACD!E1531</f>
        <v>2.2245023697131217E-2</v>
      </c>
      <c r="E1531" s="2">
        <f>MACD!F1531</f>
        <v>2.4516670165582087E-2</v>
      </c>
      <c r="F1531" s="2">
        <f>'Moving Avg'!D1531</f>
        <v>6.39</v>
      </c>
      <c r="G1531" s="2">
        <f>'Moving Avg'!F1531</f>
        <v>6.4154999999999998</v>
      </c>
      <c r="H1531" s="2">
        <f>'Moving Avg'!G1531</f>
        <v>6.4231999999999934</v>
      </c>
      <c r="I1531" s="2">
        <f>'Moving Avg'!H1531</f>
        <v>6.454400000000013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25</v>
      </c>
      <c r="N1531" s="8">
        <f t="shared" si="231"/>
        <v>45</v>
      </c>
      <c r="O1531" s="8">
        <f t="shared" si="232"/>
        <v>0</v>
      </c>
      <c r="P1531" s="8">
        <f t="shared" si="233"/>
        <v>33</v>
      </c>
      <c r="Q1531" s="9">
        <f t="shared" si="234"/>
        <v>29.45</v>
      </c>
      <c r="R1531" s="9">
        <f t="shared" si="235"/>
        <v>22.25</v>
      </c>
      <c r="S1531" s="9">
        <f t="shared" si="236"/>
        <v>25.35</v>
      </c>
      <c r="T1531" s="9">
        <f t="shared" si="237"/>
        <v>25.75</v>
      </c>
      <c r="U1531" s="8">
        <f t="shared" si="238"/>
        <v>25.683333333333337</v>
      </c>
      <c r="V1531" s="8">
        <f t="shared" si="239"/>
        <v>25.700000000000003</v>
      </c>
    </row>
    <row r="1532" spans="1:22" ht="13.5" x14ac:dyDescent="0.25">
      <c r="A1532" s="3">
        <f>RSI!A1532</f>
        <v>44243</v>
      </c>
      <c r="B1532" s="2">
        <f>RSI!B1532</f>
        <v>6.39</v>
      </c>
      <c r="C1532" s="2">
        <f>RSI!I1532</f>
        <v>37.310127369535223</v>
      </c>
      <c r="D1532" s="2">
        <f>MACD!E1532</f>
        <v>1.835564486512542E-2</v>
      </c>
      <c r="E1532" s="2">
        <f>MACD!F1532</f>
        <v>2.3284465105490756E-2</v>
      </c>
      <c r="F1532" s="2">
        <f>'Moving Avg'!D1532</f>
        <v>6.39</v>
      </c>
      <c r="G1532" s="2">
        <f>'Moving Avg'!F1532</f>
        <v>6.4124999999999996</v>
      </c>
      <c r="H1532" s="2">
        <f>'Moving Avg'!G1532</f>
        <v>6.4239999999999942</v>
      </c>
      <c r="I1532" s="2">
        <f>'Moving Avg'!H1532</f>
        <v>6.4542000000000135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25</v>
      </c>
      <c r="N1532" s="8">
        <f t="shared" si="231"/>
        <v>45</v>
      </c>
      <c r="O1532" s="8">
        <f t="shared" si="232"/>
        <v>0</v>
      </c>
      <c r="P1532" s="8">
        <f t="shared" si="233"/>
        <v>33</v>
      </c>
      <c r="Q1532" s="9">
        <f t="shared" si="234"/>
        <v>29.45</v>
      </c>
      <c r="R1532" s="9">
        <f t="shared" si="235"/>
        <v>22.25</v>
      </c>
      <c r="S1532" s="9">
        <f t="shared" si="236"/>
        <v>25.35</v>
      </c>
      <c r="T1532" s="9">
        <f t="shared" si="237"/>
        <v>25.75</v>
      </c>
      <c r="U1532" s="8">
        <f t="shared" si="238"/>
        <v>25.683333333333337</v>
      </c>
      <c r="V1532" s="8">
        <f t="shared" si="239"/>
        <v>25.700000000000003</v>
      </c>
    </row>
    <row r="1533" spans="1:22" ht="13.5" x14ac:dyDescent="0.25">
      <c r="A1533" s="3">
        <f>RSI!A1533</f>
        <v>44244</v>
      </c>
      <c r="B1533" s="2">
        <f>RSI!B1533</f>
        <v>6.5</v>
      </c>
      <c r="C1533" s="2">
        <f>RSI!I1533</f>
        <v>70.97341711185237</v>
      </c>
      <c r="D1533" s="2">
        <f>MACD!E1533</f>
        <v>5.5265800267720877E-3</v>
      </c>
      <c r="E1533" s="2">
        <f>MACD!F1533</f>
        <v>1.9732888089747023E-2</v>
      </c>
      <c r="F1533" s="2">
        <f>'Moving Avg'!D1533</f>
        <v>6.4120000000000008</v>
      </c>
      <c r="G1533" s="2">
        <f>'Moving Avg'!F1533</f>
        <v>6.4150000000000009</v>
      </c>
      <c r="H1533" s="2">
        <f>'Moving Avg'!G1533</f>
        <v>6.4269999999999952</v>
      </c>
      <c r="I1533" s="2">
        <f>'Moving Avg'!H1533</f>
        <v>6.4555000000000131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  <c r="M1533" s="8">
        <f t="shared" si="230"/>
        <v>0</v>
      </c>
      <c r="N1533" s="8">
        <f t="shared" si="231"/>
        <v>45</v>
      </c>
      <c r="O1533" s="8">
        <f t="shared" si="232"/>
        <v>0</v>
      </c>
      <c r="P1533" s="8">
        <f t="shared" si="233"/>
        <v>83.5</v>
      </c>
      <c r="Q1533" s="9">
        <f t="shared" si="234"/>
        <v>28.274999999999999</v>
      </c>
      <c r="R1533" s="9">
        <f t="shared" si="235"/>
        <v>29.875</v>
      </c>
      <c r="S1533" s="9">
        <f t="shared" si="236"/>
        <v>44.325000000000003</v>
      </c>
      <c r="T1533" s="9">
        <f t="shared" si="237"/>
        <v>32.125</v>
      </c>
      <c r="U1533" s="8">
        <f t="shared" si="238"/>
        <v>34.158333333333331</v>
      </c>
      <c r="V1533" s="8">
        <f t="shared" si="239"/>
        <v>33.65</v>
      </c>
    </row>
    <row r="1534" spans="1:22" ht="13.5" x14ac:dyDescent="0.25">
      <c r="A1534" s="3">
        <f>RSI!A1534</f>
        <v>44245</v>
      </c>
      <c r="B1534" s="2">
        <f>RSI!B1534</f>
        <v>6.5</v>
      </c>
      <c r="C1534" s="2">
        <f>RSI!I1534</f>
        <v>70.97341711185237</v>
      </c>
      <c r="D1534" s="2">
        <f>MACD!E1534</f>
        <v>-5.8412238212461887E-3</v>
      </c>
      <c r="E1534" s="2">
        <f>MACD!F1534</f>
        <v>1.4618065707548382E-2</v>
      </c>
      <c r="F1534" s="2">
        <f>'Moving Avg'!D1534</f>
        <v>6.4340000000000002</v>
      </c>
      <c r="G1534" s="2">
        <f>'Moving Avg'!F1534</f>
        <v>6.4174999999999995</v>
      </c>
      <c r="H1534" s="2">
        <f>'Moving Avg'!G1534</f>
        <v>6.4299999999999953</v>
      </c>
      <c r="I1534" s="2">
        <f>'Moving Avg'!H1534</f>
        <v>6.4568000000000145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  <c r="M1534" s="8">
        <f t="shared" si="230"/>
        <v>0</v>
      </c>
      <c r="N1534" s="8">
        <f t="shared" si="231"/>
        <v>100</v>
      </c>
      <c r="O1534" s="8">
        <f t="shared" si="232"/>
        <v>0</v>
      </c>
      <c r="P1534" s="8">
        <f t="shared" si="233"/>
        <v>83.5</v>
      </c>
      <c r="Q1534" s="9">
        <f t="shared" si="234"/>
        <v>47.524999999999999</v>
      </c>
      <c r="R1534" s="9">
        <f t="shared" si="235"/>
        <v>40.875</v>
      </c>
      <c r="S1534" s="9">
        <f t="shared" si="236"/>
        <v>52.575000000000003</v>
      </c>
      <c r="T1534" s="9">
        <f t="shared" si="237"/>
        <v>45.875</v>
      </c>
      <c r="U1534" s="8">
        <f t="shared" si="238"/>
        <v>46.991666666666674</v>
      </c>
      <c r="V1534" s="8">
        <f t="shared" si="239"/>
        <v>46.712500000000006</v>
      </c>
    </row>
    <row r="1535" spans="1:22" ht="13.5" x14ac:dyDescent="0.25">
      <c r="A1535" s="3">
        <f>RSI!A1535</f>
        <v>44246</v>
      </c>
      <c r="B1535" s="2">
        <f>RSI!B1535</f>
        <v>6.5</v>
      </c>
      <c r="C1535" s="2">
        <f>RSI!I1535</f>
        <v>70.97341711185237</v>
      </c>
      <c r="D1535" s="2">
        <f>MACD!E1535</f>
        <v>-1.5934617447799226E-2</v>
      </c>
      <c r="E1535" s="2">
        <f>MACD!F1535</f>
        <v>8.5075290764788612E-3</v>
      </c>
      <c r="F1535" s="2">
        <f>'Moving Avg'!D1535</f>
        <v>6.4560000000000004</v>
      </c>
      <c r="G1535" s="2">
        <f>'Moving Avg'!F1535</f>
        <v>6.42</v>
      </c>
      <c r="H1535" s="2">
        <f>'Moving Avg'!G1535</f>
        <v>6.4329999999999954</v>
      </c>
      <c r="I1535" s="2">
        <f>'Moving Avg'!H1535</f>
        <v>6.4588000000000143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  <c r="M1535" s="8">
        <f t="shared" si="230"/>
        <v>0</v>
      </c>
      <c r="N1535" s="8">
        <f t="shared" si="231"/>
        <v>100</v>
      </c>
      <c r="O1535" s="8">
        <f t="shared" si="232"/>
        <v>0</v>
      </c>
      <c r="P1535" s="8">
        <f t="shared" si="233"/>
        <v>83.5</v>
      </c>
      <c r="Q1535" s="9">
        <f t="shared" si="234"/>
        <v>47.524999999999999</v>
      </c>
      <c r="R1535" s="9">
        <f t="shared" si="235"/>
        <v>40.875</v>
      </c>
      <c r="S1535" s="9">
        <f t="shared" si="236"/>
        <v>52.575000000000003</v>
      </c>
      <c r="T1535" s="9">
        <f t="shared" si="237"/>
        <v>45.875</v>
      </c>
      <c r="U1535" s="8">
        <f t="shared" si="238"/>
        <v>46.991666666666674</v>
      </c>
      <c r="V1535" s="8">
        <f t="shared" si="239"/>
        <v>46.712500000000006</v>
      </c>
    </row>
    <row r="1536" spans="1:22" ht="13.5" x14ac:dyDescent="0.25">
      <c r="A1536" s="3">
        <f>RSI!A1536</f>
        <v>44249</v>
      </c>
      <c r="B1536" s="2">
        <f>RSI!B1536</f>
        <v>6.5</v>
      </c>
      <c r="C1536" s="2">
        <f>RSI!I1536</f>
        <v>70.97341711185237</v>
      </c>
      <c r="D1536" s="2">
        <f>MACD!E1536</f>
        <v>-2.4914517098826749E-2</v>
      </c>
      <c r="E1536" s="2">
        <f>MACD!F1536</f>
        <v>1.8231198414177391E-3</v>
      </c>
      <c r="F1536" s="2">
        <f>'Moving Avg'!D1536</f>
        <v>6.4779999999999998</v>
      </c>
      <c r="G1536" s="2">
        <f>'Moving Avg'!F1536</f>
        <v>6.4224999999999994</v>
      </c>
      <c r="H1536" s="2">
        <f>'Moving Avg'!G1536</f>
        <v>6.4359999999999946</v>
      </c>
      <c r="I1536" s="2">
        <f>'Moving Avg'!H1536</f>
        <v>6.4608000000000141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  <c r="M1536" s="8">
        <f t="shared" si="230"/>
        <v>0</v>
      </c>
      <c r="N1536" s="8">
        <f t="shared" si="231"/>
        <v>100</v>
      </c>
      <c r="O1536" s="8">
        <f t="shared" si="232"/>
        <v>50</v>
      </c>
      <c r="P1536" s="8">
        <f t="shared" si="233"/>
        <v>83.5</v>
      </c>
      <c r="Q1536" s="9">
        <f t="shared" si="234"/>
        <v>55.024999999999999</v>
      </c>
      <c r="R1536" s="9">
        <f t="shared" si="235"/>
        <v>58.375</v>
      </c>
      <c r="S1536" s="9">
        <f t="shared" si="236"/>
        <v>65.075000000000003</v>
      </c>
      <c r="T1536" s="9">
        <f t="shared" si="237"/>
        <v>58.375</v>
      </c>
      <c r="U1536" s="8">
        <f t="shared" si="238"/>
        <v>59.491666666666674</v>
      </c>
      <c r="V1536" s="8">
        <f t="shared" si="239"/>
        <v>59.212500000000006</v>
      </c>
    </row>
    <row r="1537" spans="1:22" ht="13.5" x14ac:dyDescent="0.25">
      <c r="A1537" s="3">
        <f>RSI!A1537</f>
        <v>44250</v>
      </c>
      <c r="B1537" s="2">
        <f>RSI!B1537</f>
        <v>6.5</v>
      </c>
      <c r="C1537" s="2">
        <f>RSI!I1537</f>
        <v>70.97341711185237</v>
      </c>
      <c r="D1537" s="2">
        <f>MACD!E1537</f>
        <v>-3.2919686146226645E-2</v>
      </c>
      <c r="E1537" s="2">
        <f>MACD!F1537</f>
        <v>-5.1254413561111377E-3</v>
      </c>
      <c r="F1537" s="2">
        <f>'Moving Avg'!D1537</f>
        <v>6.5</v>
      </c>
      <c r="G1537" s="2">
        <f>'Moving Avg'!F1537</f>
        <v>6.4249999999999998</v>
      </c>
      <c r="H1537" s="2">
        <f>'Moving Avg'!G1537</f>
        <v>6.4389999999999956</v>
      </c>
      <c r="I1537" s="2">
        <f>'Moving Avg'!H1537</f>
        <v>6.462800000000013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  <c r="M1537" s="8">
        <f t="shared" si="230"/>
        <v>0</v>
      </c>
      <c r="N1537" s="8">
        <f t="shared" si="231"/>
        <v>100</v>
      </c>
      <c r="O1537" s="8">
        <f t="shared" si="232"/>
        <v>50</v>
      </c>
      <c r="P1537" s="8">
        <f t="shared" si="233"/>
        <v>83.5</v>
      </c>
      <c r="Q1537" s="9">
        <f t="shared" si="234"/>
        <v>55.024999999999999</v>
      </c>
      <c r="R1537" s="9">
        <f t="shared" si="235"/>
        <v>58.375</v>
      </c>
      <c r="S1537" s="9">
        <f t="shared" si="236"/>
        <v>65.075000000000003</v>
      </c>
      <c r="T1537" s="9">
        <f t="shared" si="237"/>
        <v>58.375</v>
      </c>
      <c r="U1537" s="8">
        <f t="shared" si="238"/>
        <v>59.491666666666674</v>
      </c>
      <c r="V1537" s="8">
        <f t="shared" si="239"/>
        <v>59.212500000000006</v>
      </c>
    </row>
    <row r="1538" spans="1:22" ht="13.5" x14ac:dyDescent="0.25">
      <c r="A1538" s="3">
        <f>RSI!A1538</f>
        <v>44251</v>
      </c>
      <c r="B1538" s="2">
        <f>RSI!B1538</f>
        <v>6.5</v>
      </c>
      <c r="C1538" s="2">
        <f>RSI!I1538</f>
        <v>70.97341711185237</v>
      </c>
      <c r="D1538" s="2">
        <f>MACD!E1538</f>
        <v>-4.0069950372579655E-2</v>
      </c>
      <c r="E1538" s="2">
        <f>MACD!F1538</f>
        <v>-1.2114343159404843E-2</v>
      </c>
      <c r="F1538" s="2">
        <f>'Moving Avg'!D1538</f>
        <v>6.5</v>
      </c>
      <c r="G1538" s="2">
        <f>'Moving Avg'!F1538</f>
        <v>6.4275000000000002</v>
      </c>
      <c r="H1538" s="2">
        <f>'Moving Avg'!G1538</f>
        <v>6.4419999999999948</v>
      </c>
      <c r="I1538" s="2">
        <f>'Moving Avg'!H1538</f>
        <v>6.4641000000000144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0</v>
      </c>
      <c r="N1538" s="8">
        <f t="shared" ref="N1538:N1601" si="241">IF(E1538-D1538&gt;0.02, 100, IF(E1538-D1538&lt;0,0,45))</f>
        <v>100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47.45</v>
      </c>
      <c r="R1538" s="9">
        <f t="shared" si="235"/>
        <v>45.75</v>
      </c>
      <c r="S1538" s="9">
        <f t="shared" si="236"/>
        <v>42.35</v>
      </c>
      <c r="T1538" s="9">
        <f t="shared" si="237"/>
        <v>45.75</v>
      </c>
      <c r="U1538" s="8">
        <f t="shared" si="238"/>
        <v>45.183333333333337</v>
      </c>
      <c r="V1538" s="8">
        <f t="shared" si="239"/>
        <v>45.325000000000003</v>
      </c>
    </row>
    <row r="1539" spans="1:22" ht="13.5" x14ac:dyDescent="0.25">
      <c r="A1539" s="3">
        <f>RSI!A1539</f>
        <v>44252</v>
      </c>
      <c r="B1539" s="2">
        <f>RSI!B1539</f>
        <v>6.5</v>
      </c>
      <c r="C1539" s="2">
        <f>RSI!I1539</f>
        <v>70.97341711185237</v>
      </c>
      <c r="D1539" s="2">
        <f>MACD!E1539</f>
        <v>-4.6468932881858827E-2</v>
      </c>
      <c r="E1539" s="2">
        <f>MACD!F1539</f>
        <v>-1.8985261103895642E-2</v>
      </c>
      <c r="F1539" s="2">
        <f>'Moving Avg'!D1539</f>
        <v>6.5</v>
      </c>
      <c r="G1539" s="2">
        <f>'Moving Avg'!F1539</f>
        <v>6.4300000000000015</v>
      </c>
      <c r="H1539" s="2">
        <f>'Moving Avg'!G1539</f>
        <v>6.4449999999999958</v>
      </c>
      <c r="I1539" s="2">
        <f>'Moving Avg'!H1539</f>
        <v>6.4654000000000131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0</v>
      </c>
      <c r="N1539" s="8">
        <f t="shared" si="241"/>
        <v>100</v>
      </c>
      <c r="O1539" s="8">
        <f t="shared" si="242"/>
        <v>50</v>
      </c>
      <c r="P1539" s="8">
        <f t="shared" si="243"/>
        <v>33</v>
      </c>
      <c r="Q1539" s="9">
        <f t="shared" ref="Q1539:Q1602" si="244">0.35*M1539+N1539*0.35+O1539*0.15+P1539*0.15</f>
        <v>47.45</v>
      </c>
      <c r="R1539" s="9">
        <f t="shared" ref="R1539:R1602" si="245">M1539*0.2+N1539*0.2+O1539*0.35+P1539*0.25</f>
        <v>45.75</v>
      </c>
      <c r="S1539" s="9">
        <f t="shared" ref="S1539:S1602" si="246">M1539*0.15+N1539*0.15+O1539*0.25+P1539*0.45</f>
        <v>42.35</v>
      </c>
      <c r="T1539" s="9">
        <f t="shared" ref="T1539:T1602" si="247">0.25*SUM(M1539:P1539)</f>
        <v>45.75</v>
      </c>
      <c r="U1539" s="8">
        <f t="shared" ref="U1539:U1602" si="248">SUM(Q1539:S1539)/3</f>
        <v>45.183333333333337</v>
      </c>
      <c r="V1539" s="8">
        <f t="shared" ref="V1539:V1602" si="249">SUM(Q1539:T1539)/4</f>
        <v>45.325000000000003</v>
      </c>
    </row>
    <row r="1540" spans="1:22" ht="13.5" x14ac:dyDescent="0.25">
      <c r="A1540" s="3">
        <f>RSI!A1540</f>
        <v>44253</v>
      </c>
      <c r="B1540" s="2">
        <f>RSI!B1540</f>
        <v>6.5</v>
      </c>
      <c r="C1540" s="2">
        <f>RSI!I1540</f>
        <v>70.97341711185237</v>
      </c>
      <c r="D1540" s="2">
        <f>MACD!E1540</f>
        <v>-5.2206381481643582E-2</v>
      </c>
      <c r="E1540" s="2">
        <f>MACD!F1540</f>
        <v>-2.562948517944523E-2</v>
      </c>
      <c r="F1540" s="2">
        <f>'Moving Avg'!D1540</f>
        <v>6.5</v>
      </c>
      <c r="G1540" s="2">
        <f>'Moving Avg'!F1540</f>
        <v>6.4349999999999996</v>
      </c>
      <c r="H1540" s="2">
        <f>'Moving Avg'!G1540</f>
        <v>6.447999999999996</v>
      </c>
      <c r="I1540" s="2">
        <f>'Moving Avg'!H1540</f>
        <v>6.4667000000000137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0</v>
      </c>
      <c r="N1540" s="8">
        <f t="shared" si="241"/>
        <v>100</v>
      </c>
      <c r="O1540" s="8">
        <f t="shared" si="242"/>
        <v>50</v>
      </c>
      <c r="P1540" s="8">
        <f t="shared" si="243"/>
        <v>33</v>
      </c>
      <c r="Q1540" s="9">
        <f t="shared" si="244"/>
        <v>47.45</v>
      </c>
      <c r="R1540" s="9">
        <f t="shared" si="245"/>
        <v>45.75</v>
      </c>
      <c r="S1540" s="9">
        <f t="shared" si="246"/>
        <v>42.35</v>
      </c>
      <c r="T1540" s="9">
        <f t="shared" si="247"/>
        <v>45.75</v>
      </c>
      <c r="U1540" s="8">
        <f t="shared" si="248"/>
        <v>45.183333333333337</v>
      </c>
      <c r="V1540" s="8">
        <f t="shared" si="249"/>
        <v>45.325000000000003</v>
      </c>
    </row>
    <row r="1541" spans="1:22" ht="13.5" x14ac:dyDescent="0.25">
      <c r="A1541" s="3">
        <f>RSI!A1541</f>
        <v>44256</v>
      </c>
      <c r="B1541" s="2">
        <f>RSI!B1541</f>
        <v>6.5</v>
      </c>
      <c r="C1541" s="2">
        <f>RSI!I1541</f>
        <v>70.97341711185237</v>
      </c>
      <c r="D1541" s="2">
        <f>MACD!E1541</f>
        <v>-5.7360150253763287E-2</v>
      </c>
      <c r="E1541" s="2">
        <f>MACD!F1541</f>
        <v>-3.1975618194308844E-2</v>
      </c>
      <c r="F1541" s="2">
        <f>'Moving Avg'!D1541</f>
        <v>6.5</v>
      </c>
      <c r="G1541" s="2">
        <f>'Moving Avg'!F1541</f>
        <v>6.44</v>
      </c>
      <c r="H1541" s="2">
        <f>'Moving Avg'!G1541</f>
        <v>6.4509999999999961</v>
      </c>
      <c r="I1541" s="2">
        <f>'Moving Avg'!H1541</f>
        <v>6.4687000000000134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0</v>
      </c>
      <c r="N1541" s="8">
        <f t="shared" si="241"/>
        <v>100</v>
      </c>
      <c r="O1541" s="8">
        <f t="shared" si="242"/>
        <v>50</v>
      </c>
      <c r="P1541" s="8">
        <f t="shared" si="243"/>
        <v>33</v>
      </c>
      <c r="Q1541" s="9">
        <f t="shared" si="244"/>
        <v>47.45</v>
      </c>
      <c r="R1541" s="9">
        <f t="shared" si="245"/>
        <v>45.75</v>
      </c>
      <c r="S1541" s="9">
        <f t="shared" si="246"/>
        <v>42.35</v>
      </c>
      <c r="T1541" s="9">
        <f t="shared" si="247"/>
        <v>45.75</v>
      </c>
      <c r="U1541" s="8">
        <f t="shared" si="248"/>
        <v>45.183333333333337</v>
      </c>
      <c r="V1541" s="8">
        <f t="shared" si="249"/>
        <v>45.325000000000003</v>
      </c>
    </row>
    <row r="1542" spans="1:22" ht="13.5" x14ac:dyDescent="0.25">
      <c r="A1542" s="3">
        <f>RSI!A1542</f>
        <v>44257</v>
      </c>
      <c r="B1542" s="2">
        <f>RSI!B1542</f>
        <v>6.5</v>
      </c>
      <c r="C1542" s="2">
        <f>RSI!I1542</f>
        <v>70.97341711185237</v>
      </c>
      <c r="D1542" s="2">
        <f>MACD!E1542</f>
        <v>-6.1997887607946112E-2</v>
      </c>
      <c r="E1542" s="2">
        <f>MACD!F1542</f>
        <v>-3.7980072077036298E-2</v>
      </c>
      <c r="F1542" s="2">
        <f>'Moving Avg'!D1542</f>
        <v>6.5</v>
      </c>
      <c r="G1542" s="2">
        <f>'Moving Avg'!F1542</f>
        <v>6.4450000000000003</v>
      </c>
      <c r="H1542" s="2">
        <f>'Moving Avg'!G1542</f>
        <v>6.450999999999997</v>
      </c>
      <c r="I1542" s="2">
        <f>'Moving Avg'!H1542</f>
        <v>6.4700500000000138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0</v>
      </c>
      <c r="N1542" s="8">
        <f t="shared" si="241"/>
        <v>100</v>
      </c>
      <c r="O1542" s="8">
        <f t="shared" si="242"/>
        <v>50</v>
      </c>
      <c r="P1542" s="8">
        <f t="shared" si="243"/>
        <v>33</v>
      </c>
      <c r="Q1542" s="9">
        <f t="shared" si="244"/>
        <v>47.45</v>
      </c>
      <c r="R1542" s="9">
        <f t="shared" si="245"/>
        <v>45.75</v>
      </c>
      <c r="S1542" s="9">
        <f t="shared" si="246"/>
        <v>42.35</v>
      </c>
      <c r="T1542" s="9">
        <f t="shared" si="247"/>
        <v>45.75</v>
      </c>
      <c r="U1542" s="8">
        <f t="shared" si="248"/>
        <v>45.183333333333337</v>
      </c>
      <c r="V1542" s="8">
        <f t="shared" si="249"/>
        <v>45.325000000000003</v>
      </c>
    </row>
    <row r="1543" spans="1:22" ht="13.5" x14ac:dyDescent="0.25">
      <c r="A1543" s="3">
        <f>RSI!A1543</f>
        <v>44258</v>
      </c>
      <c r="B1543" s="2">
        <f>RSI!B1543</f>
        <v>6.6</v>
      </c>
      <c r="C1543" s="2">
        <f>RSI!I1543</f>
        <v>85.660696781468147</v>
      </c>
      <c r="D1543" s="2">
        <f>MACD!E1543</f>
        <v>-5.6662805619251522E-2</v>
      </c>
      <c r="E1543" s="2">
        <f>MACD!F1543</f>
        <v>-4.1716618785479345E-2</v>
      </c>
      <c r="F1543" s="2">
        <f>'Moving Avg'!D1543</f>
        <v>6.5200000000000005</v>
      </c>
      <c r="G1543" s="2">
        <f>'Moving Avg'!F1543</f>
        <v>6.4554999999999989</v>
      </c>
      <c r="H1543" s="2">
        <f>'Moving Avg'!G1543</f>
        <v>6.4529999999999976</v>
      </c>
      <c r="I1543" s="2">
        <f>'Moving Avg'!H1543</f>
        <v>6.4718500000000123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  <c r="M1543" s="8">
        <f t="shared" si="240"/>
        <v>0</v>
      </c>
      <c r="N1543" s="8">
        <f t="shared" si="241"/>
        <v>45</v>
      </c>
      <c r="O1543" s="8">
        <f t="shared" si="242"/>
        <v>50</v>
      </c>
      <c r="P1543" s="8">
        <f t="shared" si="243"/>
        <v>83.5</v>
      </c>
      <c r="Q1543" s="9">
        <f t="shared" si="244"/>
        <v>35.774999999999999</v>
      </c>
      <c r="R1543" s="9">
        <f t="shared" si="245"/>
        <v>47.375</v>
      </c>
      <c r="S1543" s="9">
        <f t="shared" si="246"/>
        <v>56.825000000000003</v>
      </c>
      <c r="T1543" s="9">
        <f t="shared" si="247"/>
        <v>44.625</v>
      </c>
      <c r="U1543" s="8">
        <f t="shared" si="248"/>
        <v>46.658333333333339</v>
      </c>
      <c r="V1543" s="8">
        <f t="shared" si="249"/>
        <v>46.150000000000006</v>
      </c>
    </row>
    <row r="1544" spans="1:22" ht="13.5" x14ac:dyDescent="0.25">
      <c r="A1544" s="3">
        <f>RSI!A1544</f>
        <v>44259</v>
      </c>
      <c r="B1544" s="2">
        <f>RSI!B1544</f>
        <v>6.6</v>
      </c>
      <c r="C1544" s="2">
        <f>RSI!I1544</f>
        <v>85.660696781468147</v>
      </c>
      <c r="D1544" s="2">
        <f>MACD!E1544</f>
        <v>-5.2976769239285737E-2</v>
      </c>
      <c r="E1544" s="2">
        <f>MACD!F1544</f>
        <v>-4.3968648876240628E-2</v>
      </c>
      <c r="F1544" s="2">
        <f>'Moving Avg'!D1544</f>
        <v>6.5400000000000009</v>
      </c>
      <c r="G1544" s="2">
        <f>'Moving Avg'!F1544</f>
        <v>6.4659999999999993</v>
      </c>
      <c r="H1544" s="2">
        <f>'Moving Avg'!G1544</f>
        <v>6.4549999999999974</v>
      </c>
      <c r="I1544" s="2">
        <f>'Moving Avg'!H1544</f>
        <v>6.4736500000000126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  <c r="M1544" s="8">
        <f t="shared" si="240"/>
        <v>0</v>
      </c>
      <c r="N1544" s="8">
        <f t="shared" si="241"/>
        <v>45</v>
      </c>
      <c r="O1544" s="8">
        <f t="shared" si="242"/>
        <v>50</v>
      </c>
      <c r="P1544" s="8">
        <f t="shared" si="243"/>
        <v>83.5</v>
      </c>
      <c r="Q1544" s="9">
        <f t="shared" si="244"/>
        <v>35.774999999999999</v>
      </c>
      <c r="R1544" s="9">
        <f t="shared" si="245"/>
        <v>47.375</v>
      </c>
      <c r="S1544" s="9">
        <f t="shared" si="246"/>
        <v>56.825000000000003</v>
      </c>
      <c r="T1544" s="9">
        <f t="shared" si="247"/>
        <v>44.625</v>
      </c>
      <c r="U1544" s="8">
        <f t="shared" si="248"/>
        <v>46.658333333333339</v>
      </c>
      <c r="V1544" s="8">
        <f t="shared" si="249"/>
        <v>46.150000000000006</v>
      </c>
    </row>
    <row r="1545" spans="1:22" ht="13.5" x14ac:dyDescent="0.25">
      <c r="A1545" s="3">
        <f>RSI!A1545</f>
        <v>44260</v>
      </c>
      <c r="B1545" s="2">
        <f>RSI!B1545</f>
        <v>6.6</v>
      </c>
      <c r="C1545" s="2">
        <f>RSI!I1545</f>
        <v>85.660696781468147</v>
      </c>
      <c r="D1545" s="2">
        <f>MACD!E1545</f>
        <v>-5.062472627219794E-2</v>
      </c>
      <c r="E1545" s="2">
        <f>MACD!F1545</f>
        <v>-4.5299864355432096E-2</v>
      </c>
      <c r="F1545" s="2">
        <f>'Moving Avg'!D1545</f>
        <v>6.5600000000000005</v>
      </c>
      <c r="G1545" s="2">
        <f>'Moving Avg'!F1545</f>
        <v>6.4764999999999988</v>
      </c>
      <c r="H1545" s="2">
        <f>'Moving Avg'!G1545</f>
        <v>6.4569999999999981</v>
      </c>
      <c r="I1545" s="2">
        <f>'Moving Avg'!H1545</f>
        <v>6.4754500000000119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  <c r="M1545" s="8">
        <f t="shared" si="240"/>
        <v>0</v>
      </c>
      <c r="N1545" s="8">
        <f t="shared" si="241"/>
        <v>45</v>
      </c>
      <c r="O1545" s="8">
        <f t="shared" si="242"/>
        <v>50</v>
      </c>
      <c r="P1545" s="8">
        <f t="shared" si="243"/>
        <v>83.5</v>
      </c>
      <c r="Q1545" s="9">
        <f t="shared" si="244"/>
        <v>35.774999999999999</v>
      </c>
      <c r="R1545" s="9">
        <f t="shared" si="245"/>
        <v>47.375</v>
      </c>
      <c r="S1545" s="9">
        <f t="shared" si="246"/>
        <v>56.825000000000003</v>
      </c>
      <c r="T1545" s="9">
        <f t="shared" si="247"/>
        <v>44.625</v>
      </c>
      <c r="U1545" s="8">
        <f t="shared" si="248"/>
        <v>46.658333333333339</v>
      </c>
      <c r="V1545" s="8">
        <f t="shared" si="249"/>
        <v>46.150000000000006</v>
      </c>
    </row>
    <row r="1546" spans="1:22" ht="13.5" x14ac:dyDescent="0.25">
      <c r="A1546" s="3">
        <f>RSI!A1546</f>
        <v>44263</v>
      </c>
      <c r="B1546" s="2">
        <f>RSI!B1546</f>
        <v>6.6</v>
      </c>
      <c r="C1546" s="2">
        <f>RSI!I1546</f>
        <v>85.660696781468147</v>
      </c>
      <c r="D1546" s="2">
        <f>MACD!E1546</f>
        <v>-4.9344638747873759E-2</v>
      </c>
      <c r="E1546" s="2">
        <f>MACD!F1546</f>
        <v>-4.6108819233920434E-2</v>
      </c>
      <c r="F1546" s="2">
        <f>'Moving Avg'!D1546</f>
        <v>6.58</v>
      </c>
      <c r="G1546" s="2">
        <f>'Moving Avg'!F1546</f>
        <v>6.4869999999999992</v>
      </c>
      <c r="H1546" s="2">
        <f>'Moving Avg'!G1546</f>
        <v>6.4589999999999987</v>
      </c>
      <c r="I1546" s="2">
        <f>'Moving Avg'!H1546</f>
        <v>6.4772500000000113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  <c r="M1546" s="8">
        <f t="shared" si="240"/>
        <v>0</v>
      </c>
      <c r="N1546" s="8">
        <f t="shared" si="241"/>
        <v>45</v>
      </c>
      <c r="O1546" s="8">
        <f t="shared" si="242"/>
        <v>50</v>
      </c>
      <c r="P1546" s="8">
        <f t="shared" si="243"/>
        <v>83.5</v>
      </c>
      <c r="Q1546" s="9">
        <f t="shared" si="244"/>
        <v>35.774999999999999</v>
      </c>
      <c r="R1546" s="9">
        <f t="shared" si="245"/>
        <v>47.375</v>
      </c>
      <c r="S1546" s="9">
        <f t="shared" si="246"/>
        <v>56.825000000000003</v>
      </c>
      <c r="T1546" s="9">
        <f t="shared" si="247"/>
        <v>44.625</v>
      </c>
      <c r="U1546" s="8">
        <f t="shared" si="248"/>
        <v>46.658333333333339</v>
      </c>
      <c r="V1546" s="8">
        <f t="shared" si="249"/>
        <v>46.150000000000006</v>
      </c>
    </row>
    <row r="1547" spans="1:22" ht="13.5" x14ac:dyDescent="0.25">
      <c r="A1547" s="3">
        <f>RSI!A1547</f>
        <v>44264</v>
      </c>
      <c r="B1547" s="2">
        <f>RSI!B1547</f>
        <v>6.6</v>
      </c>
      <c r="C1547" s="2">
        <f>RSI!I1547</f>
        <v>85.660696781468147</v>
      </c>
      <c r="D1547" s="2">
        <f>MACD!E1547</f>
        <v>-4.8918990245933713E-2</v>
      </c>
      <c r="E1547" s="2">
        <f>MACD!F1547</f>
        <v>-4.6670853436323087E-2</v>
      </c>
      <c r="F1547" s="2">
        <f>'Moving Avg'!D1547</f>
        <v>6.6</v>
      </c>
      <c r="G1547" s="2">
        <f>'Moving Avg'!F1547</f>
        <v>6.4974999999999996</v>
      </c>
      <c r="H1547" s="2">
        <f>'Moving Avg'!G1547</f>
        <v>6.4609999999999994</v>
      </c>
      <c r="I1547" s="2">
        <f>'Moving Avg'!H1547</f>
        <v>6.4790500000000097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  <c r="M1547" s="8">
        <f t="shared" si="240"/>
        <v>0</v>
      </c>
      <c r="N1547" s="8">
        <f t="shared" si="241"/>
        <v>45</v>
      </c>
      <c r="O1547" s="8">
        <f t="shared" si="242"/>
        <v>50</v>
      </c>
      <c r="P1547" s="8">
        <f t="shared" si="243"/>
        <v>83.5</v>
      </c>
      <c r="Q1547" s="9">
        <f t="shared" si="244"/>
        <v>35.774999999999999</v>
      </c>
      <c r="R1547" s="9">
        <f t="shared" si="245"/>
        <v>47.375</v>
      </c>
      <c r="S1547" s="9">
        <f t="shared" si="246"/>
        <v>56.825000000000003</v>
      </c>
      <c r="T1547" s="9">
        <f t="shared" si="247"/>
        <v>44.625</v>
      </c>
      <c r="U1547" s="8">
        <f t="shared" si="248"/>
        <v>46.658333333333339</v>
      </c>
      <c r="V1547" s="8">
        <f t="shared" si="249"/>
        <v>46.150000000000006</v>
      </c>
    </row>
    <row r="1548" spans="1:22" ht="13.5" x14ac:dyDescent="0.25">
      <c r="A1548" s="3">
        <f>RSI!A1548</f>
        <v>44265</v>
      </c>
      <c r="B1548" s="2">
        <f>RSI!B1548</f>
        <v>6.6</v>
      </c>
      <c r="C1548" s="2">
        <f>RSI!I1548</f>
        <v>85.660696781468147</v>
      </c>
      <c r="D1548" s="2">
        <f>MACD!E1548</f>
        <v>-4.9167624721668801E-2</v>
      </c>
      <c r="E1548" s="2">
        <f>MACD!F1548</f>
        <v>-4.7170207693392231E-2</v>
      </c>
      <c r="F1548" s="2">
        <f>'Moving Avg'!D1548</f>
        <v>6.6</v>
      </c>
      <c r="G1548" s="2">
        <f>'Moving Avg'!F1548</f>
        <v>6.5079999999999982</v>
      </c>
      <c r="H1548" s="2">
        <f>'Moving Avg'!G1548</f>
        <v>6.463000000000001</v>
      </c>
      <c r="I1548" s="2">
        <f>'Moving Avg'!H1548</f>
        <v>6.4808500000000109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0</v>
      </c>
      <c r="N1548" s="8">
        <f t="shared" si="241"/>
        <v>45</v>
      </c>
      <c r="O1548" s="8">
        <f t="shared" si="242"/>
        <v>50</v>
      </c>
      <c r="P1548" s="8">
        <f t="shared" si="243"/>
        <v>33</v>
      </c>
      <c r="Q1548" s="9">
        <f t="shared" si="244"/>
        <v>28.2</v>
      </c>
      <c r="R1548" s="9">
        <f t="shared" si="245"/>
        <v>34.75</v>
      </c>
      <c r="S1548" s="9">
        <f t="shared" si="246"/>
        <v>34.1</v>
      </c>
      <c r="T1548" s="9">
        <f t="shared" si="247"/>
        <v>32</v>
      </c>
      <c r="U1548" s="8">
        <f t="shared" si="248"/>
        <v>32.35</v>
      </c>
      <c r="V1548" s="8">
        <f t="shared" si="249"/>
        <v>32.262500000000003</v>
      </c>
    </row>
    <row r="1549" spans="1:22" ht="13.5" x14ac:dyDescent="0.25">
      <c r="A1549" s="3">
        <f>RSI!A1549</f>
        <v>44266</v>
      </c>
      <c r="B1549" s="2">
        <f>RSI!B1549</f>
        <v>6.6</v>
      </c>
      <c r="C1549" s="2">
        <f>RSI!I1549</f>
        <v>85.660696781468147</v>
      </c>
      <c r="D1549" s="2">
        <f>MACD!E1549</f>
        <v>-4.9941710140302575E-2</v>
      </c>
      <c r="E1549" s="2">
        <f>MACD!F1549</f>
        <v>-4.7724508182774301E-2</v>
      </c>
      <c r="F1549" s="2">
        <f>'Moving Avg'!D1549</f>
        <v>6.6</v>
      </c>
      <c r="G1549" s="2">
        <f>'Moving Avg'!F1549</f>
        <v>6.5184999999999986</v>
      </c>
      <c r="H1549" s="2">
        <f>'Moving Avg'!G1549</f>
        <v>6.4708000000000014</v>
      </c>
      <c r="I1549" s="2">
        <f>'Moving Avg'!H1549</f>
        <v>6.4826500000000093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0</v>
      </c>
      <c r="N1549" s="8">
        <f t="shared" si="241"/>
        <v>45</v>
      </c>
      <c r="O1549" s="8">
        <f t="shared" si="242"/>
        <v>50</v>
      </c>
      <c r="P1549" s="8">
        <f t="shared" si="243"/>
        <v>33</v>
      </c>
      <c r="Q1549" s="9">
        <f t="shared" si="244"/>
        <v>28.2</v>
      </c>
      <c r="R1549" s="9">
        <f t="shared" si="245"/>
        <v>34.75</v>
      </c>
      <c r="S1549" s="9">
        <f t="shared" si="246"/>
        <v>34.1</v>
      </c>
      <c r="T1549" s="9">
        <f t="shared" si="247"/>
        <v>32</v>
      </c>
      <c r="U1549" s="8">
        <f t="shared" si="248"/>
        <v>32.35</v>
      </c>
      <c r="V1549" s="8">
        <f t="shared" si="249"/>
        <v>32.262500000000003</v>
      </c>
    </row>
    <row r="1550" spans="1:22" ht="13.5" x14ac:dyDescent="0.25">
      <c r="A1550" s="3">
        <f>RSI!A1550</f>
        <v>44267</v>
      </c>
      <c r="B1550" s="2">
        <f>RSI!B1550</f>
        <v>6.7</v>
      </c>
      <c r="C1550" s="2">
        <f>RSI!I1550</f>
        <v>92.249183634353045</v>
      </c>
      <c r="D1550" s="2">
        <f>MACD!E1550</f>
        <v>-5.8526059569257605E-2</v>
      </c>
      <c r="E1550" s="2">
        <f>MACD!F1550</f>
        <v>-4.9884818460070965E-2</v>
      </c>
      <c r="F1550" s="2">
        <f>'Moving Avg'!D1550</f>
        <v>6.62</v>
      </c>
      <c r="G1550" s="2">
        <f>'Moving Avg'!F1550</f>
        <v>6.5339999999999971</v>
      </c>
      <c r="H1550" s="2">
        <f>'Moving Avg'!G1550</f>
        <v>6.4770000000000012</v>
      </c>
      <c r="I1550" s="2">
        <f>'Moving Avg'!H1550</f>
        <v>6.4849500000000093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0</v>
      </c>
      <c r="N1550" s="8">
        <f t="shared" si="241"/>
        <v>45</v>
      </c>
      <c r="O1550" s="8">
        <f t="shared" si="242"/>
        <v>50</v>
      </c>
      <c r="P1550" s="8">
        <f t="shared" si="243"/>
        <v>83.5</v>
      </c>
      <c r="Q1550" s="9">
        <f t="shared" si="244"/>
        <v>35.774999999999999</v>
      </c>
      <c r="R1550" s="9">
        <f t="shared" si="245"/>
        <v>47.375</v>
      </c>
      <c r="S1550" s="9">
        <f t="shared" si="246"/>
        <v>56.825000000000003</v>
      </c>
      <c r="T1550" s="9">
        <f t="shared" si="247"/>
        <v>44.625</v>
      </c>
      <c r="U1550" s="8">
        <f t="shared" si="248"/>
        <v>46.658333333333339</v>
      </c>
      <c r="V1550" s="8">
        <f t="shared" si="249"/>
        <v>46.150000000000006</v>
      </c>
    </row>
    <row r="1551" spans="1:22" ht="13.5" x14ac:dyDescent="0.25">
      <c r="A1551" s="3">
        <f>RSI!A1551</f>
        <v>44270</v>
      </c>
      <c r="B1551" s="2">
        <f>RSI!B1551</f>
        <v>6.7</v>
      </c>
      <c r="C1551" s="2">
        <f>RSI!I1551</f>
        <v>92.249183634353045</v>
      </c>
      <c r="D1551" s="2">
        <f>MACD!E1551</f>
        <v>-6.6863928101125403E-2</v>
      </c>
      <c r="E1551" s="2">
        <f>MACD!F1551</f>
        <v>-5.3280640388281855E-2</v>
      </c>
      <c r="F1551" s="2">
        <f>'Moving Avg'!D1551</f>
        <v>6.6399999999999988</v>
      </c>
      <c r="G1551" s="2">
        <f>'Moving Avg'!F1551</f>
        <v>6.5494999999999974</v>
      </c>
      <c r="H1551" s="2">
        <f>'Moving Avg'!G1551</f>
        <v>6.4810000000000016</v>
      </c>
      <c r="I1551" s="2">
        <f>'Moving Avg'!H1551</f>
        <v>6.4872500000000093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  <c r="M1551" s="8">
        <f t="shared" si="240"/>
        <v>0</v>
      </c>
      <c r="N1551" s="8">
        <f t="shared" si="241"/>
        <v>45</v>
      </c>
      <c r="O1551" s="8">
        <f t="shared" si="242"/>
        <v>50</v>
      </c>
      <c r="P1551" s="8">
        <f t="shared" si="243"/>
        <v>83.5</v>
      </c>
      <c r="Q1551" s="9">
        <f t="shared" si="244"/>
        <v>35.774999999999999</v>
      </c>
      <c r="R1551" s="9">
        <f t="shared" si="245"/>
        <v>47.375</v>
      </c>
      <c r="S1551" s="9">
        <f t="shared" si="246"/>
        <v>56.825000000000003</v>
      </c>
      <c r="T1551" s="9">
        <f t="shared" si="247"/>
        <v>44.625</v>
      </c>
      <c r="U1551" s="8">
        <f t="shared" si="248"/>
        <v>46.658333333333339</v>
      </c>
      <c r="V1551" s="8">
        <f t="shared" si="249"/>
        <v>46.150000000000006</v>
      </c>
    </row>
    <row r="1552" spans="1:22" ht="13.5" x14ac:dyDescent="0.25">
      <c r="A1552" s="3">
        <f>RSI!A1552</f>
        <v>44271</v>
      </c>
      <c r="B1552" s="2">
        <f>RSI!B1552</f>
        <v>6.7</v>
      </c>
      <c r="C1552" s="2">
        <f>RSI!I1552</f>
        <v>92.249183634353045</v>
      </c>
      <c r="D1552" s="2">
        <f>MACD!E1552</f>
        <v>-7.4913666374227361E-2</v>
      </c>
      <c r="E1552" s="2">
        <f>MACD!F1552</f>
        <v>-5.7607245585470958E-2</v>
      </c>
      <c r="F1552" s="2">
        <f>'Moving Avg'!D1552</f>
        <v>6.6599999999999993</v>
      </c>
      <c r="G1552" s="2">
        <f>'Moving Avg'!F1552</f>
        <v>6.5649999999999977</v>
      </c>
      <c r="H1552" s="2">
        <f>'Moving Avg'!G1552</f>
        <v>6.4850000000000012</v>
      </c>
      <c r="I1552" s="2">
        <f>'Moving Avg'!H1552</f>
        <v>6.4895500000000093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  <c r="M1552" s="8">
        <f t="shared" si="240"/>
        <v>0</v>
      </c>
      <c r="N1552" s="8">
        <f t="shared" si="241"/>
        <v>45</v>
      </c>
      <c r="O1552" s="8">
        <f t="shared" si="242"/>
        <v>50</v>
      </c>
      <c r="P1552" s="8">
        <f t="shared" si="243"/>
        <v>83.5</v>
      </c>
      <c r="Q1552" s="9">
        <f t="shared" si="244"/>
        <v>35.774999999999999</v>
      </c>
      <c r="R1552" s="9">
        <f t="shared" si="245"/>
        <v>47.375</v>
      </c>
      <c r="S1552" s="9">
        <f t="shared" si="246"/>
        <v>56.825000000000003</v>
      </c>
      <c r="T1552" s="9">
        <f t="shared" si="247"/>
        <v>44.625</v>
      </c>
      <c r="U1552" s="8">
        <f t="shared" si="248"/>
        <v>46.658333333333339</v>
      </c>
      <c r="V1552" s="8">
        <f t="shared" si="249"/>
        <v>46.150000000000006</v>
      </c>
    </row>
    <row r="1553" spans="1:22" ht="13.5" x14ac:dyDescent="0.25">
      <c r="A1553" s="3">
        <f>RSI!A1553</f>
        <v>44272</v>
      </c>
      <c r="B1553" s="2">
        <f>RSI!B1553</f>
        <v>6.79</v>
      </c>
      <c r="C1553" s="2">
        <f>RSI!I1553</f>
        <v>94.888945323720051</v>
      </c>
      <c r="D1553" s="2">
        <f>MACD!E1553</f>
        <v>-7.3927977940057232E-2</v>
      </c>
      <c r="E1553" s="2">
        <f>MACD!F1553</f>
        <v>-6.087139205638821E-2</v>
      </c>
      <c r="F1553" s="2">
        <f>'Moving Avg'!D1553</f>
        <v>6.6980000000000004</v>
      </c>
      <c r="G1553" s="2">
        <f>'Moving Avg'!F1553</f>
        <v>6.5794999999999986</v>
      </c>
      <c r="H1553" s="2">
        <f>'Moving Avg'!G1553</f>
        <v>6.4908000000000001</v>
      </c>
      <c r="I1553" s="2">
        <f>'Moving Avg'!H1553</f>
        <v>6.4917500000000086</v>
      </c>
      <c r="J1553" s="6" t="str">
        <f>OBV!F1553</f>
        <v>BULLISH</v>
      </c>
      <c r="K1553" s="6" t="str">
        <f>OBV!G1553</f>
        <v>NEUTRAL</v>
      </c>
      <c r="L1553" s="6" t="str">
        <f>OBV!H1553</f>
        <v>CONFIRMED BULLISH</v>
      </c>
      <c r="M1553" s="8">
        <f t="shared" si="240"/>
        <v>0</v>
      </c>
      <c r="N1553" s="8">
        <f t="shared" si="241"/>
        <v>45</v>
      </c>
      <c r="O1553" s="8">
        <f t="shared" si="242"/>
        <v>50</v>
      </c>
      <c r="P1553" s="8">
        <f t="shared" si="243"/>
        <v>83.5</v>
      </c>
      <c r="Q1553" s="9">
        <f t="shared" si="244"/>
        <v>35.774999999999999</v>
      </c>
      <c r="R1553" s="9">
        <f t="shared" si="245"/>
        <v>47.375</v>
      </c>
      <c r="S1553" s="9">
        <f t="shared" si="246"/>
        <v>56.825000000000003</v>
      </c>
      <c r="T1553" s="9">
        <f t="shared" si="247"/>
        <v>44.625</v>
      </c>
      <c r="U1553" s="8">
        <f t="shared" si="248"/>
        <v>46.658333333333339</v>
      </c>
      <c r="V1553" s="8">
        <f t="shared" si="249"/>
        <v>46.150000000000006</v>
      </c>
    </row>
    <row r="1554" spans="1:22" ht="13.5" x14ac:dyDescent="0.25">
      <c r="A1554" s="3">
        <f>RSI!A1554</f>
        <v>44273</v>
      </c>
      <c r="B1554" s="2">
        <f>RSI!B1554</f>
        <v>6.79</v>
      </c>
      <c r="C1554" s="2">
        <f>RSI!I1554</f>
        <v>94.888945323720051</v>
      </c>
      <c r="D1554" s="2">
        <f>MACD!E1554</f>
        <v>-7.4478473007985713E-2</v>
      </c>
      <c r="E1554" s="2">
        <f>MACD!F1554</f>
        <v>-6.359280824670771E-2</v>
      </c>
      <c r="F1554" s="2">
        <f>'Moving Avg'!D1554</f>
        <v>6.7359999999999998</v>
      </c>
      <c r="G1554" s="2">
        <f>'Moving Avg'!F1554</f>
        <v>6.5939999999999994</v>
      </c>
      <c r="H1554" s="2">
        <f>'Moving Avg'!G1554</f>
        <v>6.4966000000000008</v>
      </c>
      <c r="I1554" s="2">
        <f>'Moving Avg'!H1554</f>
        <v>6.4939500000000088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  <c r="M1554" s="8">
        <f t="shared" si="240"/>
        <v>0</v>
      </c>
      <c r="N1554" s="8">
        <f t="shared" si="241"/>
        <v>45</v>
      </c>
      <c r="O1554" s="8">
        <f t="shared" si="242"/>
        <v>50</v>
      </c>
      <c r="P1554" s="8">
        <f t="shared" si="243"/>
        <v>83.5</v>
      </c>
      <c r="Q1554" s="9">
        <f t="shared" si="244"/>
        <v>35.774999999999999</v>
      </c>
      <c r="R1554" s="9">
        <f t="shared" si="245"/>
        <v>47.375</v>
      </c>
      <c r="S1554" s="9">
        <f t="shared" si="246"/>
        <v>56.825000000000003</v>
      </c>
      <c r="T1554" s="9">
        <f t="shared" si="247"/>
        <v>44.625</v>
      </c>
      <c r="U1554" s="8">
        <f t="shared" si="248"/>
        <v>46.658333333333339</v>
      </c>
      <c r="V1554" s="8">
        <f t="shared" si="249"/>
        <v>46.150000000000006</v>
      </c>
    </row>
    <row r="1555" spans="1:22" ht="13.5" x14ac:dyDescent="0.25">
      <c r="A1555" s="3">
        <f>RSI!A1555</f>
        <v>44274</v>
      </c>
      <c r="B1555" s="2">
        <f>RSI!B1555</f>
        <v>6.79</v>
      </c>
      <c r="C1555" s="2">
        <f>RSI!I1555</f>
        <v>94.888945323720051</v>
      </c>
      <c r="D1555" s="2">
        <f>MACD!E1555</f>
        <v>-7.6226257200715963E-2</v>
      </c>
      <c r="E1555" s="2">
        <f>MACD!F1555</f>
        <v>-6.6119498037509356E-2</v>
      </c>
      <c r="F1555" s="2">
        <f>'Moving Avg'!D1555</f>
        <v>6.7540000000000004</v>
      </c>
      <c r="G1555" s="2">
        <f>'Moving Avg'!F1555</f>
        <v>6.6084999999999994</v>
      </c>
      <c r="H1555" s="2">
        <f>'Moving Avg'!G1555</f>
        <v>6.5024000000000015</v>
      </c>
      <c r="I1555" s="2">
        <f>'Moving Avg'!H1555</f>
        <v>6.496150000000009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  <c r="M1555" s="8">
        <f t="shared" si="240"/>
        <v>0</v>
      </c>
      <c r="N1555" s="8">
        <f t="shared" si="241"/>
        <v>45</v>
      </c>
      <c r="O1555" s="8">
        <f t="shared" si="242"/>
        <v>50</v>
      </c>
      <c r="P1555" s="8">
        <f t="shared" si="243"/>
        <v>83.5</v>
      </c>
      <c r="Q1555" s="9">
        <f t="shared" si="244"/>
        <v>35.774999999999999</v>
      </c>
      <c r="R1555" s="9">
        <f t="shared" si="245"/>
        <v>47.375</v>
      </c>
      <c r="S1555" s="9">
        <f t="shared" si="246"/>
        <v>56.825000000000003</v>
      </c>
      <c r="T1555" s="9">
        <f t="shared" si="247"/>
        <v>44.625</v>
      </c>
      <c r="U1555" s="8">
        <f t="shared" si="248"/>
        <v>46.658333333333339</v>
      </c>
      <c r="V1555" s="8">
        <f t="shared" si="249"/>
        <v>46.150000000000006</v>
      </c>
    </row>
    <row r="1556" spans="1:22" ht="13.5" x14ac:dyDescent="0.25">
      <c r="A1556" s="3">
        <f>RSI!A1556</f>
        <v>44277</v>
      </c>
      <c r="B1556" s="2">
        <f>RSI!B1556</f>
        <v>6.79</v>
      </c>
      <c r="C1556" s="2">
        <f>RSI!I1556</f>
        <v>94.888945323720051</v>
      </c>
      <c r="D1556" s="2">
        <f>MACD!E1556</f>
        <v>-7.8892170659969452E-2</v>
      </c>
      <c r="E1556" s="2">
        <f>MACD!F1556</f>
        <v>-6.8674032562001386E-2</v>
      </c>
      <c r="F1556" s="2">
        <f>'Moving Avg'!D1556</f>
        <v>6.7720000000000002</v>
      </c>
      <c r="G1556" s="2">
        <f>'Moving Avg'!F1556</f>
        <v>6.6230000000000002</v>
      </c>
      <c r="H1556" s="2">
        <f>'Moving Avg'!G1556</f>
        <v>6.5082000000000013</v>
      </c>
      <c r="I1556" s="2">
        <f>'Moving Avg'!H1556</f>
        <v>6.4983500000000083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  <c r="M1556" s="8">
        <f t="shared" si="240"/>
        <v>0</v>
      </c>
      <c r="N1556" s="8">
        <f t="shared" si="241"/>
        <v>45</v>
      </c>
      <c r="O1556" s="8">
        <f t="shared" si="242"/>
        <v>50</v>
      </c>
      <c r="P1556" s="8">
        <f t="shared" si="243"/>
        <v>83.5</v>
      </c>
      <c r="Q1556" s="9">
        <f t="shared" si="244"/>
        <v>35.774999999999999</v>
      </c>
      <c r="R1556" s="9">
        <f t="shared" si="245"/>
        <v>47.375</v>
      </c>
      <c r="S1556" s="9">
        <f t="shared" si="246"/>
        <v>56.825000000000003</v>
      </c>
      <c r="T1556" s="9">
        <f t="shared" si="247"/>
        <v>44.625</v>
      </c>
      <c r="U1556" s="8">
        <f t="shared" si="248"/>
        <v>46.658333333333339</v>
      </c>
      <c r="V1556" s="8">
        <f t="shared" si="249"/>
        <v>46.150000000000006</v>
      </c>
    </row>
    <row r="1557" spans="1:22" ht="13.5" x14ac:dyDescent="0.25">
      <c r="A1557" s="3">
        <f>RSI!A1557</f>
        <v>44278</v>
      </c>
      <c r="B1557" s="2">
        <f>RSI!B1557</f>
        <v>6.79</v>
      </c>
      <c r="C1557" s="2">
        <f>RSI!I1557</f>
        <v>94.888945323720051</v>
      </c>
      <c r="D1557" s="2">
        <f>MACD!E1557</f>
        <v>-8.2247035385481837E-2</v>
      </c>
      <c r="E1557" s="2">
        <f>MACD!F1557</f>
        <v>-7.1388633126697479E-2</v>
      </c>
      <c r="F1557" s="2">
        <f>'Moving Avg'!D1557</f>
        <v>6.7900000000000009</v>
      </c>
      <c r="G1557" s="2">
        <f>'Moving Avg'!F1557</f>
        <v>6.6375000000000011</v>
      </c>
      <c r="H1557" s="2">
        <f>'Moving Avg'!G1557</f>
        <v>6.5150000000000015</v>
      </c>
      <c r="I1557" s="2">
        <f>'Moving Avg'!H1557</f>
        <v>6.5005500000000085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  <c r="M1557" s="8">
        <f t="shared" si="240"/>
        <v>0</v>
      </c>
      <c r="N1557" s="8">
        <f t="shared" si="241"/>
        <v>45</v>
      </c>
      <c r="O1557" s="8">
        <f t="shared" si="242"/>
        <v>50</v>
      </c>
      <c r="P1557" s="8">
        <f t="shared" si="243"/>
        <v>83.5</v>
      </c>
      <c r="Q1557" s="9">
        <f t="shared" si="244"/>
        <v>35.774999999999999</v>
      </c>
      <c r="R1557" s="9">
        <f t="shared" si="245"/>
        <v>47.375</v>
      </c>
      <c r="S1557" s="9">
        <f t="shared" si="246"/>
        <v>56.825000000000003</v>
      </c>
      <c r="T1557" s="9">
        <f t="shared" si="247"/>
        <v>44.625</v>
      </c>
      <c r="U1557" s="8">
        <f t="shared" si="248"/>
        <v>46.658333333333339</v>
      </c>
      <c r="V1557" s="8">
        <f t="shared" si="249"/>
        <v>46.150000000000006</v>
      </c>
    </row>
    <row r="1558" spans="1:22" ht="13.5" x14ac:dyDescent="0.25">
      <c r="A1558" s="3">
        <f>RSI!A1558</f>
        <v>44279</v>
      </c>
      <c r="B1558" s="2">
        <f>RSI!B1558</f>
        <v>6.79</v>
      </c>
      <c r="C1558" s="2">
        <f>RSI!I1558</f>
        <v>94.888945323720051</v>
      </c>
      <c r="D1558" s="2">
        <f>MACD!E1558</f>
        <v>-8.6103444667458895E-2</v>
      </c>
      <c r="E1558" s="2">
        <f>MACD!F1558</f>
        <v>-7.4331595434849768E-2</v>
      </c>
      <c r="F1558" s="2">
        <f>'Moving Avg'!D1558</f>
        <v>6.7900000000000009</v>
      </c>
      <c r="G1558" s="2">
        <f>'Moving Avg'!F1558</f>
        <v>6.6520000000000028</v>
      </c>
      <c r="H1558" s="2">
        <f>'Moving Avg'!G1558</f>
        <v>6.5218000000000016</v>
      </c>
      <c r="I1558" s="2">
        <f>'Moving Avg'!H1558</f>
        <v>6.5020000000000087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0</v>
      </c>
      <c r="N1558" s="8">
        <f t="shared" si="241"/>
        <v>45</v>
      </c>
      <c r="O1558" s="8">
        <f t="shared" si="242"/>
        <v>50</v>
      </c>
      <c r="P1558" s="8">
        <f t="shared" si="243"/>
        <v>33</v>
      </c>
      <c r="Q1558" s="9">
        <f t="shared" si="244"/>
        <v>28.2</v>
      </c>
      <c r="R1558" s="9">
        <f t="shared" si="245"/>
        <v>34.75</v>
      </c>
      <c r="S1558" s="9">
        <f t="shared" si="246"/>
        <v>34.1</v>
      </c>
      <c r="T1558" s="9">
        <f t="shared" si="247"/>
        <v>32</v>
      </c>
      <c r="U1558" s="8">
        <f t="shared" si="248"/>
        <v>32.35</v>
      </c>
      <c r="V1558" s="8">
        <f t="shared" si="249"/>
        <v>32.262500000000003</v>
      </c>
    </row>
    <row r="1559" spans="1:22" ht="13.5" x14ac:dyDescent="0.25">
      <c r="A1559" s="3">
        <f>RSI!A1559</f>
        <v>44280</v>
      </c>
      <c r="B1559" s="2">
        <f>RSI!B1559</f>
        <v>6.79</v>
      </c>
      <c r="C1559" s="2">
        <f>RSI!I1559</f>
        <v>94.888945323720037</v>
      </c>
      <c r="D1559" s="2">
        <f>MACD!E1559</f>
        <v>-9.0308854279634865E-2</v>
      </c>
      <c r="E1559" s="2">
        <f>MACD!F1559</f>
        <v>-7.7527047203806793E-2</v>
      </c>
      <c r="F1559" s="2">
        <f>'Moving Avg'!D1559</f>
        <v>6.7900000000000009</v>
      </c>
      <c r="G1559" s="2">
        <f>'Moving Avg'!F1559</f>
        <v>6.6665000000000019</v>
      </c>
      <c r="H1559" s="2">
        <f>'Moving Avg'!G1559</f>
        <v>6.5286000000000008</v>
      </c>
      <c r="I1559" s="2">
        <f>'Moving Avg'!H1559</f>
        <v>6.5034500000000079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0</v>
      </c>
      <c r="N1559" s="8">
        <f t="shared" si="241"/>
        <v>45</v>
      </c>
      <c r="O1559" s="8">
        <f t="shared" si="242"/>
        <v>50</v>
      </c>
      <c r="P1559" s="8">
        <f t="shared" si="243"/>
        <v>33</v>
      </c>
      <c r="Q1559" s="9">
        <f t="shared" si="244"/>
        <v>28.2</v>
      </c>
      <c r="R1559" s="9">
        <f t="shared" si="245"/>
        <v>34.75</v>
      </c>
      <c r="S1559" s="9">
        <f t="shared" si="246"/>
        <v>34.1</v>
      </c>
      <c r="T1559" s="9">
        <f t="shared" si="247"/>
        <v>32</v>
      </c>
      <c r="U1559" s="8">
        <f t="shared" si="248"/>
        <v>32.35</v>
      </c>
      <c r="V1559" s="8">
        <f t="shared" si="249"/>
        <v>32.262500000000003</v>
      </c>
    </row>
    <row r="1560" spans="1:22" ht="13.5" x14ac:dyDescent="0.25">
      <c r="A1560" s="3">
        <f>RSI!A1560</f>
        <v>44281</v>
      </c>
      <c r="B1560" s="2">
        <f>RSI!B1560</f>
        <v>6.79</v>
      </c>
      <c r="C1560" s="2">
        <f>RSI!I1560</f>
        <v>94.888945323720037</v>
      </c>
      <c r="D1560" s="2">
        <f>MACD!E1560</f>
        <v>-7.9355156918467173E-2</v>
      </c>
      <c r="E1560" s="2">
        <f>MACD!F1560</f>
        <v>-7.7892669146738869E-2</v>
      </c>
      <c r="F1560" s="2">
        <f>'Moving Avg'!D1560</f>
        <v>6.7900000000000009</v>
      </c>
      <c r="G1560" s="2">
        <f>'Moving Avg'!F1560</f>
        <v>6.6810000000000027</v>
      </c>
      <c r="H1560" s="2">
        <f>'Moving Avg'!G1560</f>
        <v>6.5354000000000019</v>
      </c>
      <c r="I1560" s="2">
        <f>'Moving Avg'!H1560</f>
        <v>6.5049000000000081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0</v>
      </c>
      <c r="N1560" s="8">
        <f t="shared" si="241"/>
        <v>45</v>
      </c>
      <c r="O1560" s="8">
        <f t="shared" si="242"/>
        <v>50</v>
      </c>
      <c r="P1560" s="8">
        <f t="shared" si="243"/>
        <v>33</v>
      </c>
      <c r="Q1560" s="9">
        <f t="shared" si="244"/>
        <v>28.2</v>
      </c>
      <c r="R1560" s="9">
        <f t="shared" si="245"/>
        <v>34.75</v>
      </c>
      <c r="S1560" s="9">
        <f t="shared" si="246"/>
        <v>34.1</v>
      </c>
      <c r="T1560" s="9">
        <f t="shared" si="247"/>
        <v>32</v>
      </c>
      <c r="U1560" s="8">
        <f t="shared" si="248"/>
        <v>32.35</v>
      </c>
      <c r="V1560" s="8">
        <f t="shared" si="249"/>
        <v>32.262500000000003</v>
      </c>
    </row>
    <row r="1561" spans="1:22" ht="13.5" x14ac:dyDescent="0.25">
      <c r="A1561" s="3">
        <f>RSI!A1561</f>
        <v>44284</v>
      </c>
      <c r="B1561" s="2">
        <f>RSI!B1561</f>
        <v>6.79</v>
      </c>
      <c r="C1561" s="2">
        <f>RSI!I1561</f>
        <v>94.888945323720037</v>
      </c>
      <c r="D1561" s="2">
        <f>MACD!E1561</f>
        <v>-7.089450904953587E-2</v>
      </c>
      <c r="E1561" s="2">
        <f>MACD!F1561</f>
        <v>-7.6493037127298269E-2</v>
      </c>
      <c r="F1561" s="2">
        <f>'Moving Avg'!D1561</f>
        <v>6.7900000000000009</v>
      </c>
      <c r="G1561" s="2">
        <f>'Moving Avg'!F1561</f>
        <v>6.6955000000000027</v>
      </c>
      <c r="H1561" s="2">
        <f>'Moving Avg'!G1561</f>
        <v>6.5422000000000029</v>
      </c>
      <c r="I1561" s="2">
        <f>'Moving Avg'!H1561</f>
        <v>6.5068500000000071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0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12.45</v>
      </c>
      <c r="R1561" s="9">
        <f t="shared" si="245"/>
        <v>25.75</v>
      </c>
      <c r="S1561" s="9">
        <f t="shared" si="246"/>
        <v>27.35</v>
      </c>
      <c r="T1561" s="9">
        <f t="shared" si="247"/>
        <v>20.75</v>
      </c>
      <c r="U1561" s="8">
        <f t="shared" si="248"/>
        <v>21.850000000000005</v>
      </c>
      <c r="V1561" s="8">
        <f t="shared" si="249"/>
        <v>21.575000000000003</v>
      </c>
    </row>
    <row r="1562" spans="1:22" ht="13.5" x14ac:dyDescent="0.25">
      <c r="A1562" s="3">
        <f>RSI!A1562</f>
        <v>44285</v>
      </c>
      <c r="B1562" s="2">
        <f>RSI!B1562</f>
        <v>6.79</v>
      </c>
      <c r="C1562" s="2">
        <f>RSI!I1562</f>
        <v>94.888945323720037</v>
      </c>
      <c r="D1562" s="2">
        <f>MACD!E1562</f>
        <v>-6.4483522724309239E-2</v>
      </c>
      <c r="E1562" s="2">
        <f>MACD!F1562</f>
        <v>-7.4091134246700469E-2</v>
      </c>
      <c r="F1562" s="2">
        <f>'Moving Avg'!D1562</f>
        <v>6.7900000000000009</v>
      </c>
      <c r="G1562" s="2">
        <f>'Moving Avg'!F1562</f>
        <v>6.7100000000000035</v>
      </c>
      <c r="H1562" s="2">
        <f>'Moving Avg'!G1562</f>
        <v>6.549000000000003</v>
      </c>
      <c r="I1562" s="2">
        <f>'Moving Avg'!H1562</f>
        <v>6.5085500000000067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0</v>
      </c>
      <c r="N1562" s="8">
        <f t="shared" si="241"/>
        <v>0</v>
      </c>
      <c r="O1562" s="8">
        <f t="shared" si="242"/>
        <v>50</v>
      </c>
      <c r="P1562" s="8">
        <f t="shared" si="243"/>
        <v>33</v>
      </c>
      <c r="Q1562" s="9">
        <f t="shared" si="244"/>
        <v>12.45</v>
      </c>
      <c r="R1562" s="9">
        <f t="shared" si="245"/>
        <v>25.75</v>
      </c>
      <c r="S1562" s="9">
        <f t="shared" si="246"/>
        <v>27.35</v>
      </c>
      <c r="T1562" s="9">
        <f t="shared" si="247"/>
        <v>20.75</v>
      </c>
      <c r="U1562" s="8">
        <f t="shared" si="248"/>
        <v>21.850000000000005</v>
      </c>
      <c r="V1562" s="8">
        <f t="shared" si="249"/>
        <v>21.575000000000003</v>
      </c>
    </row>
    <row r="1563" spans="1:22" ht="13.5" x14ac:dyDescent="0.25">
      <c r="A1563" s="3">
        <f>RSI!A1563</f>
        <v>44286</v>
      </c>
      <c r="B1563" s="2">
        <f>RSI!B1563</f>
        <v>6.79</v>
      </c>
      <c r="C1563" s="2">
        <f>RSI!I1563</f>
        <v>94.888945323720037</v>
      </c>
      <c r="D1563" s="2">
        <f>MACD!E1563</f>
        <v>-4.5905302409966708E-2</v>
      </c>
      <c r="E1563" s="2">
        <f>MACD!F1563</f>
        <v>-6.8453967879353719E-2</v>
      </c>
      <c r="F1563" s="2">
        <f>'Moving Avg'!D1563</f>
        <v>6.7900000000000009</v>
      </c>
      <c r="G1563" s="2">
        <f>'Moving Avg'!F1563</f>
        <v>6.7195000000000036</v>
      </c>
      <c r="H1563" s="2">
        <f>'Moving Avg'!G1563</f>
        <v>6.5558000000000023</v>
      </c>
      <c r="I1563" s="2">
        <f>'Moving Avg'!H1563</f>
        <v>6.5102500000000063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0</v>
      </c>
      <c r="N1563" s="8">
        <f t="shared" si="241"/>
        <v>0</v>
      </c>
      <c r="O1563" s="8">
        <f t="shared" si="242"/>
        <v>50</v>
      </c>
      <c r="P1563" s="8">
        <f t="shared" si="243"/>
        <v>33</v>
      </c>
      <c r="Q1563" s="9">
        <f t="shared" si="244"/>
        <v>12.45</v>
      </c>
      <c r="R1563" s="9">
        <f t="shared" si="245"/>
        <v>25.75</v>
      </c>
      <c r="S1563" s="9">
        <f t="shared" si="246"/>
        <v>27.35</v>
      </c>
      <c r="T1563" s="9">
        <f t="shared" si="247"/>
        <v>20.75</v>
      </c>
      <c r="U1563" s="8">
        <f t="shared" si="248"/>
        <v>21.850000000000005</v>
      </c>
      <c r="V1563" s="8">
        <f t="shared" si="249"/>
        <v>21.575000000000003</v>
      </c>
    </row>
    <row r="1564" spans="1:22" ht="13.5" x14ac:dyDescent="0.25">
      <c r="A1564" s="3">
        <f>RSI!A1564</f>
        <v>44287</v>
      </c>
      <c r="B1564" s="2">
        <f>RSI!B1564</f>
        <v>6.79</v>
      </c>
      <c r="C1564" s="2">
        <f>RSI!I1564</f>
        <v>94.888945323720037</v>
      </c>
      <c r="D1564" s="2">
        <f>MACD!E1564</f>
        <v>-3.0826579344199523E-2</v>
      </c>
      <c r="E1564" s="2">
        <f>MACD!F1564</f>
        <v>-6.0928490172322887E-2</v>
      </c>
      <c r="F1564" s="2">
        <f>'Moving Avg'!D1564</f>
        <v>6.7900000000000009</v>
      </c>
      <c r="G1564" s="2">
        <f>'Moving Avg'!F1564</f>
        <v>6.7290000000000036</v>
      </c>
      <c r="H1564" s="2">
        <f>'Moving Avg'!G1564</f>
        <v>6.5626000000000024</v>
      </c>
      <c r="I1564" s="2">
        <f>'Moving Avg'!H1564</f>
        <v>6.511950000000005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0</v>
      </c>
      <c r="N1564" s="8">
        <f t="shared" si="241"/>
        <v>0</v>
      </c>
      <c r="O1564" s="8">
        <f t="shared" si="242"/>
        <v>50</v>
      </c>
      <c r="P1564" s="8">
        <f t="shared" si="243"/>
        <v>33</v>
      </c>
      <c r="Q1564" s="9">
        <f t="shared" si="244"/>
        <v>12.45</v>
      </c>
      <c r="R1564" s="9">
        <f t="shared" si="245"/>
        <v>25.75</v>
      </c>
      <c r="S1564" s="9">
        <f t="shared" si="246"/>
        <v>27.35</v>
      </c>
      <c r="T1564" s="9">
        <f t="shared" si="247"/>
        <v>20.75</v>
      </c>
      <c r="U1564" s="8">
        <f t="shared" si="248"/>
        <v>21.850000000000005</v>
      </c>
      <c r="V1564" s="8">
        <f t="shared" si="249"/>
        <v>21.575000000000003</v>
      </c>
    </row>
    <row r="1565" spans="1:22" ht="13.5" x14ac:dyDescent="0.25">
      <c r="A1565" s="3">
        <f>RSI!A1565</f>
        <v>44288</v>
      </c>
      <c r="B1565" s="2">
        <f>RSI!B1565</f>
        <v>6.79</v>
      </c>
      <c r="C1565" s="2">
        <f>RSI!I1565</f>
        <v>94.888945323720037</v>
      </c>
      <c r="D1565" s="2">
        <f>MACD!E1565</f>
        <v>-1.8661464926926996E-2</v>
      </c>
      <c r="E1565" s="2">
        <f>MACD!F1565</f>
        <v>-5.2475085123243712E-2</v>
      </c>
      <c r="F1565" s="2">
        <f>'Moving Avg'!D1565</f>
        <v>6.7900000000000009</v>
      </c>
      <c r="G1565" s="2">
        <f>'Moving Avg'!F1565</f>
        <v>6.7385000000000037</v>
      </c>
      <c r="H1565" s="2">
        <f>'Moving Avg'!G1565</f>
        <v>6.5694000000000026</v>
      </c>
      <c r="I1565" s="2">
        <f>'Moving Avg'!H1565</f>
        <v>6.5136500000000046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0</v>
      </c>
      <c r="N1565" s="8">
        <f t="shared" si="241"/>
        <v>0</v>
      </c>
      <c r="O1565" s="8">
        <f t="shared" si="242"/>
        <v>50</v>
      </c>
      <c r="P1565" s="8">
        <f t="shared" si="243"/>
        <v>33</v>
      </c>
      <c r="Q1565" s="9">
        <f t="shared" si="244"/>
        <v>12.45</v>
      </c>
      <c r="R1565" s="9">
        <f t="shared" si="245"/>
        <v>25.75</v>
      </c>
      <c r="S1565" s="9">
        <f t="shared" si="246"/>
        <v>27.35</v>
      </c>
      <c r="T1565" s="9">
        <f t="shared" si="247"/>
        <v>20.75</v>
      </c>
      <c r="U1565" s="8">
        <f t="shared" si="248"/>
        <v>21.850000000000005</v>
      </c>
      <c r="V1565" s="8">
        <f t="shared" si="249"/>
        <v>21.575000000000003</v>
      </c>
    </row>
    <row r="1566" spans="1:22" ht="13.5" x14ac:dyDescent="0.25">
      <c r="A1566" s="3">
        <f>RSI!A1566</f>
        <v>44291</v>
      </c>
      <c r="B1566" s="2">
        <f>RSI!B1566</f>
        <v>6.79</v>
      </c>
      <c r="C1566" s="2">
        <f>RSI!I1566</f>
        <v>94.888945323720037</v>
      </c>
      <c r="D1566" s="2">
        <f>MACD!E1566</f>
        <v>-8.9177261108073225E-3</v>
      </c>
      <c r="E1566" s="2">
        <f>MACD!F1566</f>
        <v>-4.3763613320756442E-2</v>
      </c>
      <c r="F1566" s="2">
        <f>'Moving Avg'!D1566</f>
        <v>6.7900000000000009</v>
      </c>
      <c r="G1566" s="2">
        <f>'Moving Avg'!F1566</f>
        <v>6.748000000000002</v>
      </c>
      <c r="H1566" s="2">
        <f>'Moving Avg'!G1566</f>
        <v>6.5762000000000027</v>
      </c>
      <c r="I1566" s="2">
        <f>'Moving Avg'!H1566</f>
        <v>6.5153500000000033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0</v>
      </c>
      <c r="N1566" s="8">
        <f t="shared" si="241"/>
        <v>0</v>
      </c>
      <c r="O1566" s="8">
        <f t="shared" si="242"/>
        <v>50</v>
      </c>
      <c r="P1566" s="8">
        <f t="shared" si="243"/>
        <v>33</v>
      </c>
      <c r="Q1566" s="9">
        <f t="shared" si="244"/>
        <v>12.45</v>
      </c>
      <c r="R1566" s="9">
        <f t="shared" si="245"/>
        <v>25.75</v>
      </c>
      <c r="S1566" s="9">
        <f t="shared" si="246"/>
        <v>27.35</v>
      </c>
      <c r="T1566" s="9">
        <f t="shared" si="247"/>
        <v>20.75</v>
      </c>
      <c r="U1566" s="8">
        <f t="shared" si="248"/>
        <v>21.850000000000005</v>
      </c>
      <c r="V1566" s="8">
        <f t="shared" si="249"/>
        <v>21.575000000000003</v>
      </c>
    </row>
    <row r="1567" spans="1:22" ht="13.5" x14ac:dyDescent="0.25">
      <c r="A1567" s="3">
        <f>RSI!A1567</f>
        <v>44292</v>
      </c>
      <c r="B1567" s="2">
        <f>RSI!B1567</f>
        <v>6.8</v>
      </c>
      <c r="C1567" s="2">
        <f>RSI!I1567</f>
        <v>95.38212226424443</v>
      </c>
      <c r="D1567" s="2">
        <f>MACD!E1567</f>
        <v>-1.9228569402205409E-3</v>
      </c>
      <c r="E1567" s="2">
        <f>MACD!F1567</f>
        <v>-3.5395462044649266E-2</v>
      </c>
      <c r="F1567" s="2">
        <f>'Moving Avg'!D1567</f>
        <v>6.7919999999999998</v>
      </c>
      <c r="G1567" s="2">
        <f>'Moving Avg'!F1567</f>
        <v>6.7580000000000027</v>
      </c>
      <c r="H1567" s="2">
        <f>'Moving Avg'!G1567</f>
        <v>6.5832000000000015</v>
      </c>
      <c r="I1567" s="2">
        <f>'Moving Avg'!H1567</f>
        <v>6.5171000000000028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  <c r="M1567" s="8">
        <f t="shared" si="240"/>
        <v>0</v>
      </c>
      <c r="N1567" s="8">
        <f t="shared" si="241"/>
        <v>0</v>
      </c>
      <c r="O1567" s="8">
        <f t="shared" si="242"/>
        <v>50</v>
      </c>
      <c r="P1567" s="8">
        <f t="shared" si="243"/>
        <v>83.5</v>
      </c>
      <c r="Q1567" s="9">
        <f t="shared" si="244"/>
        <v>20.024999999999999</v>
      </c>
      <c r="R1567" s="9">
        <f t="shared" si="245"/>
        <v>38.375</v>
      </c>
      <c r="S1567" s="9">
        <f t="shared" si="246"/>
        <v>50.075000000000003</v>
      </c>
      <c r="T1567" s="9">
        <f t="shared" si="247"/>
        <v>33.375</v>
      </c>
      <c r="U1567" s="8">
        <f t="shared" si="248"/>
        <v>36.158333333333331</v>
      </c>
      <c r="V1567" s="8">
        <f t="shared" si="249"/>
        <v>35.462499999999999</v>
      </c>
    </row>
    <row r="1568" spans="1:22" ht="13.5" x14ac:dyDescent="0.25">
      <c r="A1568" s="3">
        <f>RSI!A1568</f>
        <v>44293</v>
      </c>
      <c r="B1568" s="2">
        <f>RSI!B1568</f>
        <v>6.8</v>
      </c>
      <c r="C1568" s="2">
        <f>RSI!I1568</f>
        <v>95.38212226424443</v>
      </c>
      <c r="D1568" s="2">
        <f>MACD!E1568</f>
        <v>3.4654064491590475E-3</v>
      </c>
      <c r="E1568" s="2">
        <f>MACD!F1568</f>
        <v>-2.7623288345887606E-2</v>
      </c>
      <c r="F1568" s="2">
        <f>'Moving Avg'!D1568</f>
        <v>6.7939999999999996</v>
      </c>
      <c r="G1568" s="2">
        <f>'Moving Avg'!F1568</f>
        <v>6.7680000000000033</v>
      </c>
      <c r="H1568" s="2">
        <f>'Moving Avg'!G1568</f>
        <v>6.5902000000000021</v>
      </c>
      <c r="I1568" s="2">
        <f>'Moving Avg'!H1568</f>
        <v>6.5188500000000014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  <c r="M1568" s="8">
        <f t="shared" si="240"/>
        <v>0</v>
      </c>
      <c r="N1568" s="8">
        <f t="shared" si="241"/>
        <v>0</v>
      </c>
      <c r="O1568" s="8">
        <f t="shared" si="242"/>
        <v>50</v>
      </c>
      <c r="P1568" s="8">
        <f t="shared" si="243"/>
        <v>83.5</v>
      </c>
      <c r="Q1568" s="9">
        <f t="shared" si="244"/>
        <v>20.024999999999999</v>
      </c>
      <c r="R1568" s="9">
        <f t="shared" si="245"/>
        <v>38.375</v>
      </c>
      <c r="S1568" s="9">
        <f t="shared" si="246"/>
        <v>50.075000000000003</v>
      </c>
      <c r="T1568" s="9">
        <f t="shared" si="247"/>
        <v>33.375</v>
      </c>
      <c r="U1568" s="8">
        <f t="shared" si="248"/>
        <v>36.158333333333331</v>
      </c>
      <c r="V1568" s="8">
        <f t="shared" si="249"/>
        <v>35.462499999999999</v>
      </c>
    </row>
    <row r="1569" spans="1:22" ht="13.5" x14ac:dyDescent="0.25">
      <c r="A1569" s="3">
        <f>RSI!A1569</f>
        <v>44294</v>
      </c>
      <c r="B1569" s="2">
        <f>RSI!B1569</f>
        <v>6.8</v>
      </c>
      <c r="C1569" s="2">
        <f>RSI!I1569</f>
        <v>95.38212226424443</v>
      </c>
      <c r="D1569" s="2">
        <f>MACD!E1569</f>
        <v>7.5335284043793749E-3</v>
      </c>
      <c r="E1569" s="2">
        <f>MACD!F1569</f>
        <v>-2.0591924995834211E-2</v>
      </c>
      <c r="F1569" s="2">
        <f>'Moving Avg'!D1569</f>
        <v>6.7959999999999994</v>
      </c>
      <c r="G1569" s="2">
        <f>'Moving Avg'!F1569</f>
        <v>6.7780000000000031</v>
      </c>
      <c r="H1569" s="2">
        <f>'Moving Avg'!G1569</f>
        <v>6.5972000000000017</v>
      </c>
      <c r="I1569" s="2">
        <f>'Moving Avg'!H1569</f>
        <v>6.5206000000000008</v>
      </c>
      <c r="J1569" s="6" t="str">
        <f>OBV!F1569</f>
        <v>BULLISH</v>
      </c>
      <c r="K1569" s="6" t="str">
        <f>OBV!G1569</f>
        <v>NEUTRAL</v>
      </c>
      <c r="L1569" s="6" t="str">
        <f>OBV!H1569</f>
        <v>CONFIRMED BULLISH</v>
      </c>
      <c r="M1569" s="8">
        <f t="shared" si="240"/>
        <v>0</v>
      </c>
      <c r="N1569" s="8">
        <f t="shared" si="241"/>
        <v>0</v>
      </c>
      <c r="O1569" s="8">
        <f t="shared" si="242"/>
        <v>50</v>
      </c>
      <c r="P1569" s="8">
        <f t="shared" si="243"/>
        <v>83.5</v>
      </c>
      <c r="Q1569" s="9">
        <f t="shared" si="244"/>
        <v>20.024999999999999</v>
      </c>
      <c r="R1569" s="9">
        <f t="shared" si="245"/>
        <v>38.375</v>
      </c>
      <c r="S1569" s="9">
        <f t="shared" si="246"/>
        <v>50.075000000000003</v>
      </c>
      <c r="T1569" s="9">
        <f t="shared" si="247"/>
        <v>33.375</v>
      </c>
      <c r="U1569" s="8">
        <f t="shared" si="248"/>
        <v>36.158333333333331</v>
      </c>
      <c r="V1569" s="8">
        <f t="shared" si="249"/>
        <v>35.462499999999999</v>
      </c>
    </row>
    <row r="1570" spans="1:22" ht="13.5" x14ac:dyDescent="0.25">
      <c r="A1570" s="3">
        <f>RSI!A1570</f>
        <v>44298</v>
      </c>
      <c r="B1570" s="2">
        <f>RSI!B1570</f>
        <v>6.7</v>
      </c>
      <c r="C1570" s="2">
        <f>RSI!I1570</f>
        <v>43.253973875682505</v>
      </c>
      <c r="D1570" s="2">
        <f>MACD!E1570</f>
        <v>1.7928398558420433E-2</v>
      </c>
      <c r="E1570" s="2">
        <f>MACD!F1570</f>
        <v>-1.2887860284983283E-2</v>
      </c>
      <c r="F1570" s="2">
        <f>'Moving Avg'!D1570</f>
        <v>6.7780000000000005</v>
      </c>
      <c r="G1570" s="2">
        <f>'Moving Avg'!F1570</f>
        <v>6.7780000000000014</v>
      </c>
      <c r="H1570" s="2">
        <f>'Moving Avg'!G1570</f>
        <v>6.6032000000000002</v>
      </c>
      <c r="I1570" s="2">
        <f>'Moving Avg'!H1570</f>
        <v>6.5218500000000006</v>
      </c>
      <c r="J1570" s="6" t="str">
        <f>OBV!F1570</f>
        <v>BULLISH</v>
      </c>
      <c r="K1570" s="6" t="str">
        <f>OBV!G1570</f>
        <v>NEUTRAL</v>
      </c>
      <c r="L1570" s="6" t="str">
        <f>OBV!H1570</f>
        <v>BULLISH DIVERGENCE</v>
      </c>
      <c r="M1570" s="8">
        <f t="shared" si="240"/>
        <v>25</v>
      </c>
      <c r="N1570" s="8">
        <f t="shared" si="241"/>
        <v>0</v>
      </c>
      <c r="O1570" s="8">
        <f t="shared" si="242"/>
        <v>50</v>
      </c>
      <c r="P1570" s="8">
        <f t="shared" si="243"/>
        <v>66.5</v>
      </c>
      <c r="Q1570" s="9">
        <f t="shared" si="244"/>
        <v>26.225000000000001</v>
      </c>
      <c r="R1570" s="9">
        <f t="shared" si="245"/>
        <v>39.125</v>
      </c>
      <c r="S1570" s="9">
        <f t="shared" si="246"/>
        <v>46.174999999999997</v>
      </c>
      <c r="T1570" s="9">
        <f t="shared" si="247"/>
        <v>35.375</v>
      </c>
      <c r="U1570" s="8">
        <f t="shared" si="248"/>
        <v>37.174999999999997</v>
      </c>
      <c r="V1570" s="8">
        <f t="shared" si="249"/>
        <v>36.724999999999994</v>
      </c>
    </row>
    <row r="1571" spans="1:22" ht="13.5" x14ac:dyDescent="0.25">
      <c r="A1571" s="3">
        <f>RSI!A1571</f>
        <v>44299</v>
      </c>
      <c r="B1571" s="2">
        <f>RSI!B1571</f>
        <v>6.7</v>
      </c>
      <c r="C1571" s="2">
        <f>RSI!I1571</f>
        <v>43.253973875682512</v>
      </c>
      <c r="D1571" s="2">
        <f>MACD!E1571</f>
        <v>2.6893856387843584E-2</v>
      </c>
      <c r="E1571" s="2">
        <f>MACD!F1571</f>
        <v>-4.9315169504179097E-3</v>
      </c>
      <c r="F1571" s="2">
        <f>'Moving Avg'!D1571</f>
        <v>6.76</v>
      </c>
      <c r="G1571" s="2">
        <f>'Moving Avg'!F1571</f>
        <v>6.7780000000000005</v>
      </c>
      <c r="H1571" s="2">
        <f>'Moving Avg'!G1571</f>
        <v>6.6091999999999995</v>
      </c>
      <c r="I1571" s="2">
        <f>'Moving Avg'!H1571</f>
        <v>6.5230999999999995</v>
      </c>
      <c r="J1571" s="6" t="str">
        <f>OBV!F1571</f>
        <v>BULLISH</v>
      </c>
      <c r="K1571" s="6" t="str">
        <f>OBV!G1571</f>
        <v>NEUTRAL</v>
      </c>
      <c r="L1571" s="6" t="str">
        <f>OBV!H1571</f>
        <v>BULLISH DIVERGENCE</v>
      </c>
      <c r="M1571" s="8">
        <f t="shared" si="240"/>
        <v>25</v>
      </c>
      <c r="N1571" s="8">
        <f t="shared" si="241"/>
        <v>0</v>
      </c>
      <c r="O1571" s="8">
        <f t="shared" si="242"/>
        <v>50</v>
      </c>
      <c r="P1571" s="8">
        <f t="shared" si="243"/>
        <v>66.5</v>
      </c>
      <c r="Q1571" s="9">
        <f t="shared" si="244"/>
        <v>26.225000000000001</v>
      </c>
      <c r="R1571" s="9">
        <f t="shared" si="245"/>
        <v>39.125</v>
      </c>
      <c r="S1571" s="9">
        <f t="shared" si="246"/>
        <v>46.174999999999997</v>
      </c>
      <c r="T1571" s="9">
        <f t="shared" si="247"/>
        <v>35.375</v>
      </c>
      <c r="U1571" s="8">
        <f t="shared" si="248"/>
        <v>37.174999999999997</v>
      </c>
      <c r="V1571" s="8">
        <f t="shared" si="249"/>
        <v>36.724999999999994</v>
      </c>
    </row>
    <row r="1572" spans="1:22" ht="13.5" x14ac:dyDescent="0.25">
      <c r="A1572" s="3">
        <f>RSI!A1572</f>
        <v>44300</v>
      </c>
      <c r="B1572" s="2">
        <f>RSI!B1572</f>
        <v>6.8</v>
      </c>
      <c r="C1572" s="2">
        <f>RSI!I1572</f>
        <v>65.268155098205597</v>
      </c>
      <c r="D1572" s="2">
        <f>MACD!E1572</f>
        <v>2.7229826409325142E-2</v>
      </c>
      <c r="E1572" s="2">
        <f>MACD!F1572</f>
        <v>1.5007517215307005E-3</v>
      </c>
      <c r="F1572" s="2">
        <f>'Moving Avg'!D1572</f>
        <v>6.76</v>
      </c>
      <c r="G1572" s="2">
        <f>'Moving Avg'!F1572</f>
        <v>6.7830000000000013</v>
      </c>
      <c r="H1572" s="2">
        <f>'Moving Avg'!G1572</f>
        <v>6.6172000000000004</v>
      </c>
      <c r="I1572" s="2">
        <f>'Moving Avg'!H1572</f>
        <v>6.5248499999999989</v>
      </c>
      <c r="J1572" s="6" t="str">
        <f>OBV!F1572</f>
        <v>BULLISH</v>
      </c>
      <c r="K1572" s="6" t="str">
        <f>OBV!G1572</f>
        <v>NEUTRAL</v>
      </c>
      <c r="L1572" s="6" t="str">
        <f>OBV!H1572</f>
        <v>NEUTRAL</v>
      </c>
      <c r="M1572" s="8">
        <f t="shared" si="240"/>
        <v>25</v>
      </c>
      <c r="N1572" s="8">
        <f t="shared" si="241"/>
        <v>0</v>
      </c>
      <c r="O1572" s="8">
        <f t="shared" si="242"/>
        <v>50</v>
      </c>
      <c r="P1572" s="8">
        <f t="shared" si="243"/>
        <v>49.5</v>
      </c>
      <c r="Q1572" s="9">
        <f t="shared" si="244"/>
        <v>23.675000000000001</v>
      </c>
      <c r="R1572" s="9">
        <f t="shared" si="245"/>
        <v>34.875</v>
      </c>
      <c r="S1572" s="9">
        <f t="shared" si="246"/>
        <v>38.525000000000006</v>
      </c>
      <c r="T1572" s="9">
        <f t="shared" si="247"/>
        <v>31.125</v>
      </c>
      <c r="U1572" s="8">
        <f t="shared" si="248"/>
        <v>32.358333333333334</v>
      </c>
      <c r="V1572" s="8">
        <f t="shared" si="249"/>
        <v>32.049999999999997</v>
      </c>
    </row>
    <row r="1573" spans="1:22" ht="13.5" x14ac:dyDescent="0.25">
      <c r="A1573" s="3">
        <f>RSI!A1573</f>
        <v>44301</v>
      </c>
      <c r="B1573" s="2">
        <f>RSI!B1573</f>
        <v>6.8</v>
      </c>
      <c r="C1573" s="2">
        <f>RSI!I1573</f>
        <v>65.268155098205597</v>
      </c>
      <c r="D1573" s="2">
        <f>MACD!E1573</f>
        <v>2.7068779259096232E-2</v>
      </c>
      <c r="E1573" s="2">
        <f>MACD!F1573</f>
        <v>6.6143572290438069E-3</v>
      </c>
      <c r="F1573" s="2">
        <f>'Moving Avg'!D1573</f>
        <v>6.76</v>
      </c>
      <c r="G1573" s="2">
        <f>'Moving Avg'!F1573</f>
        <v>6.7835000000000019</v>
      </c>
      <c r="H1573" s="2">
        <f>'Moving Avg'!G1573</f>
        <v>6.6254</v>
      </c>
      <c r="I1573" s="2">
        <f>'Moving Avg'!H1573</f>
        <v>6.5263499999999972</v>
      </c>
      <c r="J1573" s="6" t="str">
        <f>OBV!F1573</f>
        <v>BULLISH</v>
      </c>
      <c r="K1573" s="6" t="str">
        <f>OBV!G1573</f>
        <v>NEUTRAL</v>
      </c>
      <c r="L1573" s="6" t="str">
        <f>OBV!H1573</f>
        <v>NEUTRAL</v>
      </c>
      <c r="M1573" s="8">
        <f t="shared" si="240"/>
        <v>25</v>
      </c>
      <c r="N1573" s="8">
        <f t="shared" si="241"/>
        <v>0</v>
      </c>
      <c r="O1573" s="8">
        <f t="shared" si="242"/>
        <v>50</v>
      </c>
      <c r="P1573" s="8">
        <f t="shared" si="243"/>
        <v>49.5</v>
      </c>
      <c r="Q1573" s="9">
        <f t="shared" si="244"/>
        <v>23.675000000000001</v>
      </c>
      <c r="R1573" s="9">
        <f t="shared" si="245"/>
        <v>34.875</v>
      </c>
      <c r="S1573" s="9">
        <f t="shared" si="246"/>
        <v>38.525000000000006</v>
      </c>
      <c r="T1573" s="9">
        <f t="shared" si="247"/>
        <v>31.125</v>
      </c>
      <c r="U1573" s="8">
        <f t="shared" si="248"/>
        <v>32.358333333333334</v>
      </c>
      <c r="V1573" s="8">
        <f t="shared" si="249"/>
        <v>32.049999999999997</v>
      </c>
    </row>
    <row r="1574" spans="1:22" ht="13.5" x14ac:dyDescent="0.25">
      <c r="A1574" s="3">
        <f>RSI!A1574</f>
        <v>44302</v>
      </c>
      <c r="B1574" s="2">
        <f>RSI!B1574</f>
        <v>6.8</v>
      </c>
      <c r="C1574" s="2">
        <f>RSI!I1574</f>
        <v>65.268155098205597</v>
      </c>
      <c r="D1574" s="2">
        <f>MACD!E1574</f>
        <v>2.6520166486021957E-2</v>
      </c>
      <c r="E1574" s="2">
        <f>MACD!F1574</f>
        <v>1.0595519080439438E-2</v>
      </c>
      <c r="F1574" s="2">
        <f>'Moving Avg'!D1574</f>
        <v>6.76</v>
      </c>
      <c r="G1574" s="2">
        <f>'Moving Avg'!F1574</f>
        <v>6.7840000000000016</v>
      </c>
      <c r="H1574" s="2">
        <f>'Moving Avg'!G1574</f>
        <v>6.6335999999999986</v>
      </c>
      <c r="I1574" s="2">
        <f>'Moving Avg'!H1574</f>
        <v>6.5278499999999973</v>
      </c>
      <c r="J1574" s="6" t="str">
        <f>OBV!F1574</f>
        <v>BULLISH</v>
      </c>
      <c r="K1574" s="6" t="str">
        <f>OBV!G1574</f>
        <v>NEUTRAL</v>
      </c>
      <c r="L1574" s="6" t="str">
        <f>OBV!H1574</f>
        <v>NEUTRAL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49.5</v>
      </c>
      <c r="Q1574" s="9">
        <f t="shared" si="244"/>
        <v>23.675000000000001</v>
      </c>
      <c r="R1574" s="9">
        <f t="shared" si="245"/>
        <v>34.875</v>
      </c>
      <c r="S1574" s="9">
        <f t="shared" si="246"/>
        <v>38.525000000000006</v>
      </c>
      <c r="T1574" s="9">
        <f t="shared" si="247"/>
        <v>31.125</v>
      </c>
      <c r="U1574" s="8">
        <f t="shared" si="248"/>
        <v>32.358333333333334</v>
      </c>
      <c r="V1574" s="8">
        <f t="shared" si="249"/>
        <v>32.049999999999997</v>
      </c>
    </row>
    <row r="1575" spans="1:22" ht="13.5" x14ac:dyDescent="0.25">
      <c r="A1575" s="3">
        <f>RSI!A1575</f>
        <v>44305</v>
      </c>
      <c r="B1575" s="2">
        <f>RSI!B1575</f>
        <v>6.8</v>
      </c>
      <c r="C1575" s="2">
        <f>RSI!I1575</f>
        <v>65.268155098205597</v>
      </c>
      <c r="D1575" s="2">
        <f>MACD!E1575</f>
        <v>2.5674157430353617E-2</v>
      </c>
      <c r="E1575" s="2">
        <f>MACD!F1575</f>
        <v>1.3611246750422273E-2</v>
      </c>
      <c r="F1575" s="2">
        <f>'Moving Avg'!D1575</f>
        <v>6.7799999999999994</v>
      </c>
      <c r="G1575" s="2">
        <f>'Moving Avg'!F1575</f>
        <v>6.7845000000000013</v>
      </c>
      <c r="H1575" s="2">
        <f>'Moving Avg'!G1575</f>
        <v>6.6417999999999981</v>
      </c>
      <c r="I1575" s="2">
        <f>'Moving Avg'!H1575</f>
        <v>6.5293499999999973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83.5</v>
      </c>
      <c r="Q1575" s="9">
        <f t="shared" si="244"/>
        <v>28.774999999999999</v>
      </c>
      <c r="R1575" s="9">
        <f t="shared" si="245"/>
        <v>43.375</v>
      </c>
      <c r="S1575" s="9">
        <f t="shared" si="246"/>
        <v>53.825000000000003</v>
      </c>
      <c r="T1575" s="9">
        <f t="shared" si="247"/>
        <v>39.625</v>
      </c>
      <c r="U1575" s="8">
        <f t="shared" si="248"/>
        <v>41.991666666666667</v>
      </c>
      <c r="V1575" s="8">
        <f t="shared" si="249"/>
        <v>41.400000000000006</v>
      </c>
    </row>
    <row r="1576" spans="1:22" ht="13.5" x14ac:dyDescent="0.25">
      <c r="A1576" s="3">
        <f>RSI!A1576</f>
        <v>44306</v>
      </c>
      <c r="B1576" s="2">
        <f>RSI!B1576</f>
        <v>6.81</v>
      </c>
      <c r="C1576" s="2">
        <f>RSI!I1576</f>
        <v>66.990592872428635</v>
      </c>
      <c r="D1576" s="2">
        <f>MACD!E1576</f>
        <v>2.3864045977277648E-2</v>
      </c>
      <c r="E1576" s="2">
        <f>MACD!F1576</f>
        <v>1.5661806595793349E-2</v>
      </c>
      <c r="F1576" s="2">
        <f>'Moving Avg'!D1576</f>
        <v>6.8019999999999996</v>
      </c>
      <c r="G1576" s="2">
        <f>'Moving Avg'!F1576</f>
        <v>6.7855000000000008</v>
      </c>
      <c r="H1576" s="2">
        <f>'Moving Avg'!G1576</f>
        <v>6.650199999999999</v>
      </c>
      <c r="I1576" s="2">
        <f>'Moving Avg'!H1576</f>
        <v>6.5308999999999955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  <c r="M1576" s="8">
        <f t="shared" si="240"/>
        <v>25</v>
      </c>
      <c r="N1576" s="8">
        <f t="shared" si="241"/>
        <v>0</v>
      </c>
      <c r="O1576" s="8">
        <f t="shared" si="242"/>
        <v>50</v>
      </c>
      <c r="P1576" s="8">
        <f t="shared" si="243"/>
        <v>83.5</v>
      </c>
      <c r="Q1576" s="9">
        <f t="shared" si="244"/>
        <v>28.774999999999999</v>
      </c>
      <c r="R1576" s="9">
        <f t="shared" si="245"/>
        <v>43.375</v>
      </c>
      <c r="S1576" s="9">
        <f t="shared" si="246"/>
        <v>53.825000000000003</v>
      </c>
      <c r="T1576" s="9">
        <f t="shared" si="247"/>
        <v>39.625</v>
      </c>
      <c r="U1576" s="8">
        <f t="shared" si="248"/>
        <v>41.991666666666667</v>
      </c>
      <c r="V1576" s="8">
        <f t="shared" si="249"/>
        <v>41.400000000000006</v>
      </c>
    </row>
    <row r="1577" spans="1:22" ht="13.5" x14ac:dyDescent="0.25">
      <c r="A1577" s="3">
        <f>RSI!A1577</f>
        <v>44307</v>
      </c>
      <c r="B1577" s="2">
        <f>RSI!B1577</f>
        <v>6.8</v>
      </c>
      <c r="C1577" s="2">
        <f>RSI!I1577</f>
        <v>63.594200302544863</v>
      </c>
      <c r="D1577" s="2">
        <f>MACD!E1577</f>
        <v>2.4225194599768685E-2</v>
      </c>
      <c r="E1577" s="2">
        <f>MACD!F1577</f>
        <v>1.7374484196588418E-2</v>
      </c>
      <c r="F1577" s="2">
        <f>'Moving Avg'!D1577</f>
        <v>6.8019999999999996</v>
      </c>
      <c r="G1577" s="2">
        <f>'Moving Avg'!F1577</f>
        <v>6.7859999999999996</v>
      </c>
      <c r="H1577" s="2">
        <f>'Moving Avg'!G1577</f>
        <v>6.6583999999999977</v>
      </c>
      <c r="I1577" s="2">
        <f>'Moving Avg'!H1577</f>
        <v>6.533349999999996</v>
      </c>
      <c r="J1577" s="6" t="str">
        <f>OBV!F1577</f>
        <v>BULLISH</v>
      </c>
      <c r="K1577" s="6" t="str">
        <f>OBV!G1577</f>
        <v>NEUTRAL</v>
      </c>
      <c r="L1577" s="6" t="str">
        <f>OBV!H1577</f>
        <v>NEUTRAL</v>
      </c>
      <c r="M1577" s="8">
        <f t="shared" si="240"/>
        <v>25</v>
      </c>
      <c r="N1577" s="8">
        <f t="shared" si="241"/>
        <v>0</v>
      </c>
      <c r="O1577" s="8">
        <f t="shared" si="242"/>
        <v>50</v>
      </c>
      <c r="P1577" s="8">
        <f t="shared" si="243"/>
        <v>49.5</v>
      </c>
      <c r="Q1577" s="9">
        <f t="shared" si="244"/>
        <v>23.675000000000001</v>
      </c>
      <c r="R1577" s="9">
        <f t="shared" si="245"/>
        <v>34.875</v>
      </c>
      <c r="S1577" s="9">
        <f t="shared" si="246"/>
        <v>38.525000000000006</v>
      </c>
      <c r="T1577" s="9">
        <f t="shared" si="247"/>
        <v>31.125</v>
      </c>
      <c r="U1577" s="8">
        <f t="shared" si="248"/>
        <v>32.358333333333334</v>
      </c>
      <c r="V1577" s="8">
        <f t="shared" si="249"/>
        <v>32.049999999999997</v>
      </c>
    </row>
    <row r="1578" spans="1:22" ht="13.5" x14ac:dyDescent="0.25">
      <c r="A1578" s="3">
        <f>RSI!A1578</f>
        <v>44308</v>
      </c>
      <c r="B1578" s="2">
        <f>RSI!B1578</f>
        <v>6.8</v>
      </c>
      <c r="C1578" s="2">
        <f>RSI!I1578</f>
        <v>63.594200302544863</v>
      </c>
      <c r="D1578" s="2">
        <f>MACD!E1578</f>
        <v>2.4232075205996573E-2</v>
      </c>
      <c r="E1578" s="2">
        <f>MACD!F1578</f>
        <v>1.874600239847005E-2</v>
      </c>
      <c r="F1578" s="2">
        <f>'Moving Avg'!D1578</f>
        <v>6.8019999999999996</v>
      </c>
      <c r="G1578" s="2">
        <f>'Moving Avg'!F1578</f>
        <v>6.7865000000000011</v>
      </c>
      <c r="H1578" s="2">
        <f>'Moving Avg'!G1578</f>
        <v>6.6665999999999972</v>
      </c>
      <c r="I1578" s="2">
        <f>'Moving Avg'!H1578</f>
        <v>6.5357999999999956</v>
      </c>
      <c r="J1578" s="6" t="str">
        <f>OBV!F1578</f>
        <v>BULLISH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0</v>
      </c>
      <c r="O1578" s="8">
        <f t="shared" si="242"/>
        <v>50</v>
      </c>
      <c r="P1578" s="8">
        <f t="shared" si="243"/>
        <v>49.5</v>
      </c>
      <c r="Q1578" s="9">
        <f t="shared" si="244"/>
        <v>23.675000000000001</v>
      </c>
      <c r="R1578" s="9">
        <f t="shared" si="245"/>
        <v>34.875</v>
      </c>
      <c r="S1578" s="9">
        <f t="shared" si="246"/>
        <v>38.525000000000006</v>
      </c>
      <c r="T1578" s="9">
        <f t="shared" si="247"/>
        <v>31.125</v>
      </c>
      <c r="U1578" s="8">
        <f t="shared" si="248"/>
        <v>32.358333333333334</v>
      </c>
      <c r="V1578" s="8">
        <f t="shared" si="249"/>
        <v>32.049999999999997</v>
      </c>
    </row>
    <row r="1579" spans="1:22" ht="13.5" x14ac:dyDescent="0.25">
      <c r="A1579" s="3">
        <f>RSI!A1579</f>
        <v>44309</v>
      </c>
      <c r="B1579" s="2">
        <f>RSI!B1579</f>
        <v>6.9</v>
      </c>
      <c r="C1579" s="2">
        <f>RSI!I1579</f>
        <v>77.07435723792608</v>
      </c>
      <c r="D1579" s="2">
        <f>MACD!E1579</f>
        <v>1.6553909581747739E-2</v>
      </c>
      <c r="E1579" s="2">
        <f>MACD!F1579</f>
        <v>1.8307583835125589E-2</v>
      </c>
      <c r="F1579" s="2">
        <f>'Moving Avg'!D1579</f>
        <v>6.8220000000000001</v>
      </c>
      <c r="G1579" s="2">
        <f>'Moving Avg'!F1579</f>
        <v>6.7919999999999998</v>
      </c>
      <c r="H1579" s="2">
        <f>'Moving Avg'!G1579</f>
        <v>6.6767999999999974</v>
      </c>
      <c r="I1579" s="2">
        <f>'Moving Avg'!H1579</f>
        <v>6.5387499999999958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0"/>
        <v>0</v>
      </c>
      <c r="N1579" s="8">
        <f t="shared" si="241"/>
        <v>45</v>
      </c>
      <c r="O1579" s="8">
        <f t="shared" si="242"/>
        <v>50</v>
      </c>
      <c r="P1579" s="8">
        <f t="shared" si="243"/>
        <v>83.5</v>
      </c>
      <c r="Q1579" s="9">
        <f t="shared" si="244"/>
        <v>35.774999999999999</v>
      </c>
      <c r="R1579" s="9">
        <f t="shared" si="245"/>
        <v>47.375</v>
      </c>
      <c r="S1579" s="9">
        <f t="shared" si="246"/>
        <v>56.825000000000003</v>
      </c>
      <c r="T1579" s="9">
        <f t="shared" si="247"/>
        <v>44.625</v>
      </c>
      <c r="U1579" s="8">
        <f t="shared" si="248"/>
        <v>46.658333333333339</v>
      </c>
      <c r="V1579" s="8">
        <f t="shared" si="249"/>
        <v>46.150000000000006</v>
      </c>
    </row>
    <row r="1580" spans="1:22" ht="13.5" x14ac:dyDescent="0.25">
      <c r="A1580" s="3">
        <f>RSI!A1580</f>
        <v>44312</v>
      </c>
      <c r="B1580" s="2">
        <f>RSI!B1580</f>
        <v>6.9</v>
      </c>
      <c r="C1580" s="2">
        <f>RSI!I1580</f>
        <v>77.07435723792608</v>
      </c>
      <c r="D1580" s="2">
        <f>MACD!E1580</f>
        <v>-6.1746123128250119E-3</v>
      </c>
      <c r="E1580" s="2">
        <f>MACD!F1580</f>
        <v>1.3411144605535469E-2</v>
      </c>
      <c r="F1580" s="2">
        <f>'Moving Avg'!D1580</f>
        <v>6.8420000000000005</v>
      </c>
      <c r="G1580" s="2">
        <f>'Moving Avg'!F1580</f>
        <v>6.7974999999999994</v>
      </c>
      <c r="H1580" s="2">
        <f>'Moving Avg'!G1580</f>
        <v>6.6869999999999967</v>
      </c>
      <c r="I1580" s="2">
        <f>'Moving Avg'!H1580</f>
        <v>6.5416999999999961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  <c r="M1580" s="8">
        <f t="shared" si="240"/>
        <v>0</v>
      </c>
      <c r="N1580" s="8">
        <f t="shared" si="241"/>
        <v>45</v>
      </c>
      <c r="O1580" s="8">
        <f t="shared" si="242"/>
        <v>50</v>
      </c>
      <c r="P1580" s="8">
        <f t="shared" si="243"/>
        <v>83.5</v>
      </c>
      <c r="Q1580" s="9">
        <f t="shared" si="244"/>
        <v>35.774999999999999</v>
      </c>
      <c r="R1580" s="9">
        <f t="shared" si="245"/>
        <v>47.375</v>
      </c>
      <c r="S1580" s="9">
        <f t="shared" si="246"/>
        <v>56.825000000000003</v>
      </c>
      <c r="T1580" s="9">
        <f t="shared" si="247"/>
        <v>44.625</v>
      </c>
      <c r="U1580" s="8">
        <f t="shared" si="248"/>
        <v>46.658333333333339</v>
      </c>
      <c r="V1580" s="8">
        <f t="shared" si="249"/>
        <v>46.150000000000006</v>
      </c>
    </row>
    <row r="1581" spans="1:22" ht="13.5" x14ac:dyDescent="0.25">
      <c r="A1581" s="3">
        <f>RSI!A1581</f>
        <v>44313</v>
      </c>
      <c r="B1581" s="2">
        <f>RSI!B1581</f>
        <v>6.9</v>
      </c>
      <c r="C1581" s="2">
        <f>RSI!I1581</f>
        <v>77.07435723792608</v>
      </c>
      <c r="D1581" s="2">
        <f>MACD!E1581</f>
        <v>-2.6190695138341269E-2</v>
      </c>
      <c r="E1581" s="2">
        <f>MACD!F1581</f>
        <v>5.4907766567601213E-3</v>
      </c>
      <c r="F1581" s="2">
        <f>'Moving Avg'!D1581</f>
        <v>6.8599999999999994</v>
      </c>
      <c r="G1581" s="2">
        <f>'Moving Avg'!F1581</f>
        <v>6.8029999999999999</v>
      </c>
      <c r="H1581" s="2">
        <f>'Moving Avg'!G1581</f>
        <v>6.6971999999999969</v>
      </c>
      <c r="I1581" s="2">
        <f>'Moving Avg'!H1581</f>
        <v>6.5446499999999972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  <c r="M1581" s="8">
        <f t="shared" si="240"/>
        <v>0</v>
      </c>
      <c r="N1581" s="8">
        <f t="shared" si="241"/>
        <v>100</v>
      </c>
      <c r="O1581" s="8">
        <f t="shared" si="242"/>
        <v>50</v>
      </c>
      <c r="P1581" s="8">
        <f t="shared" si="243"/>
        <v>83.5</v>
      </c>
      <c r="Q1581" s="9">
        <f t="shared" si="244"/>
        <v>55.024999999999999</v>
      </c>
      <c r="R1581" s="9">
        <f t="shared" si="245"/>
        <v>58.375</v>
      </c>
      <c r="S1581" s="9">
        <f t="shared" si="246"/>
        <v>65.075000000000003</v>
      </c>
      <c r="T1581" s="9">
        <f t="shared" si="247"/>
        <v>58.375</v>
      </c>
      <c r="U1581" s="8">
        <f t="shared" si="248"/>
        <v>59.491666666666674</v>
      </c>
      <c r="V1581" s="8">
        <f t="shared" si="249"/>
        <v>59.212500000000006</v>
      </c>
    </row>
    <row r="1582" spans="1:22" ht="13.5" x14ac:dyDescent="0.25">
      <c r="A1582" s="3">
        <f>RSI!A1582</f>
        <v>44314</v>
      </c>
      <c r="B1582" s="2">
        <f>RSI!B1582</f>
        <v>6.9</v>
      </c>
      <c r="C1582" s="2">
        <f>RSI!I1582</f>
        <v>77.07435723792608</v>
      </c>
      <c r="D1582" s="2">
        <f>MACD!E1582</f>
        <v>-2.846892874650031E-2</v>
      </c>
      <c r="E1582" s="2">
        <f>MACD!F1582</f>
        <v>-1.3011644238919654E-3</v>
      </c>
      <c r="F1582" s="2">
        <f>'Moving Avg'!D1582</f>
        <v>6.88</v>
      </c>
      <c r="G1582" s="2">
        <f>'Moving Avg'!F1582</f>
        <v>6.8085000000000004</v>
      </c>
      <c r="H1582" s="2">
        <f>'Moving Avg'!G1582</f>
        <v>6.7073999999999963</v>
      </c>
      <c r="I1582" s="2">
        <f>'Moving Avg'!H1582</f>
        <v>6.5475999999999974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  <c r="M1582" s="8">
        <f t="shared" si="240"/>
        <v>0</v>
      </c>
      <c r="N1582" s="8">
        <f t="shared" si="241"/>
        <v>100</v>
      </c>
      <c r="O1582" s="8">
        <f t="shared" si="242"/>
        <v>50</v>
      </c>
      <c r="P1582" s="8">
        <f t="shared" si="243"/>
        <v>83.5</v>
      </c>
      <c r="Q1582" s="9">
        <f t="shared" si="244"/>
        <v>55.024999999999999</v>
      </c>
      <c r="R1582" s="9">
        <f t="shared" si="245"/>
        <v>58.375</v>
      </c>
      <c r="S1582" s="9">
        <f t="shared" si="246"/>
        <v>65.075000000000003</v>
      </c>
      <c r="T1582" s="9">
        <f t="shared" si="247"/>
        <v>58.375</v>
      </c>
      <c r="U1582" s="8">
        <f t="shared" si="248"/>
        <v>59.491666666666674</v>
      </c>
      <c r="V1582" s="8">
        <f t="shared" si="249"/>
        <v>59.212500000000006</v>
      </c>
    </row>
    <row r="1583" spans="1:22" ht="13.5" x14ac:dyDescent="0.25">
      <c r="A1583" s="3">
        <f>RSI!A1583</f>
        <v>44315</v>
      </c>
      <c r="B1583" s="2">
        <f>RSI!B1583</f>
        <v>6.81</v>
      </c>
      <c r="C1583" s="2">
        <f>RSI!I1583</f>
        <v>53.21951577437023</v>
      </c>
      <c r="D1583" s="2">
        <f>MACD!E1583</f>
        <v>-2.4402371844100657E-2</v>
      </c>
      <c r="E1583" s="2">
        <f>MACD!F1583</f>
        <v>-5.9214059079337042E-3</v>
      </c>
      <c r="F1583" s="2">
        <f>'Moving Avg'!D1583</f>
        <v>6.8820000000000006</v>
      </c>
      <c r="G1583" s="2">
        <f>'Moving Avg'!F1583</f>
        <v>6.8094999999999999</v>
      </c>
      <c r="H1583" s="2">
        <f>'Moving Avg'!G1583</f>
        <v>6.7135999999999969</v>
      </c>
      <c r="I1583" s="2">
        <f>'Moving Avg'!H1583</f>
        <v>6.5491499999999974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  <c r="M1583" s="8">
        <f t="shared" si="240"/>
        <v>25</v>
      </c>
      <c r="N1583" s="8">
        <f t="shared" si="241"/>
        <v>45</v>
      </c>
      <c r="O1583" s="8">
        <f t="shared" si="242"/>
        <v>50</v>
      </c>
      <c r="P1583" s="8">
        <f t="shared" si="243"/>
        <v>83.5</v>
      </c>
      <c r="Q1583" s="9">
        <f t="shared" si="244"/>
        <v>44.524999999999999</v>
      </c>
      <c r="R1583" s="9">
        <f t="shared" si="245"/>
        <v>52.375</v>
      </c>
      <c r="S1583" s="9">
        <f t="shared" si="246"/>
        <v>60.575000000000003</v>
      </c>
      <c r="T1583" s="9">
        <f t="shared" si="247"/>
        <v>50.875</v>
      </c>
      <c r="U1583" s="8">
        <f t="shared" si="248"/>
        <v>52.491666666666674</v>
      </c>
      <c r="V1583" s="8">
        <f t="shared" si="249"/>
        <v>52.087500000000006</v>
      </c>
    </row>
    <row r="1584" spans="1:22" ht="13.5" x14ac:dyDescent="0.25">
      <c r="A1584" s="3">
        <f>RSI!A1584</f>
        <v>44316</v>
      </c>
      <c r="B1584" s="2">
        <f>RSI!B1584</f>
        <v>6.81</v>
      </c>
      <c r="C1584" s="2">
        <f>RSI!I1584</f>
        <v>53.21951577437023</v>
      </c>
      <c r="D1584" s="2">
        <f>MACD!E1584</f>
        <v>-2.1052193395279417E-2</v>
      </c>
      <c r="E1584" s="2">
        <f>MACD!F1584</f>
        <v>-8.9475634054028488E-3</v>
      </c>
      <c r="F1584" s="2">
        <f>'Moving Avg'!D1584</f>
        <v>6.8639999999999999</v>
      </c>
      <c r="G1584" s="2">
        <f>'Moving Avg'!F1584</f>
        <v>6.8105000000000002</v>
      </c>
      <c r="H1584" s="2">
        <f>'Moving Avg'!G1584</f>
        <v>6.7197999999999976</v>
      </c>
      <c r="I1584" s="2">
        <f>'Moving Avg'!H1584</f>
        <v>6.5506999999999973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  <c r="M1584" s="8">
        <f t="shared" si="240"/>
        <v>25</v>
      </c>
      <c r="N1584" s="8">
        <f t="shared" si="241"/>
        <v>45</v>
      </c>
      <c r="O1584" s="8">
        <f t="shared" si="242"/>
        <v>50</v>
      </c>
      <c r="P1584" s="8">
        <f t="shared" si="243"/>
        <v>16.5</v>
      </c>
      <c r="Q1584" s="9">
        <f t="shared" si="244"/>
        <v>34.475000000000001</v>
      </c>
      <c r="R1584" s="9">
        <f t="shared" si="245"/>
        <v>35.625</v>
      </c>
      <c r="S1584" s="9">
        <f t="shared" si="246"/>
        <v>30.425000000000001</v>
      </c>
      <c r="T1584" s="9">
        <f t="shared" si="247"/>
        <v>34.125</v>
      </c>
      <c r="U1584" s="8">
        <f t="shared" si="248"/>
        <v>33.508333333333333</v>
      </c>
      <c r="V1584" s="8">
        <f t="shared" si="249"/>
        <v>33.662499999999994</v>
      </c>
    </row>
    <row r="1585" spans="1:22" ht="13.5" x14ac:dyDescent="0.25">
      <c r="A1585" s="3">
        <f>RSI!A1585</f>
        <v>44319</v>
      </c>
      <c r="B1585" s="2">
        <f>RSI!B1585</f>
        <v>6.81</v>
      </c>
      <c r="C1585" s="2">
        <f>RSI!I1585</f>
        <v>53.21951577437023</v>
      </c>
      <c r="D1585" s="2">
        <f>MACD!E1585</f>
        <v>-1.8301458788422487E-2</v>
      </c>
      <c r="E1585" s="2">
        <f>MACD!F1585</f>
        <v>-1.0818342482006776E-2</v>
      </c>
      <c r="F1585" s="2">
        <f>'Moving Avg'!D1585</f>
        <v>6.8459999999999992</v>
      </c>
      <c r="G1585" s="2">
        <f>'Moving Avg'!F1585</f>
        <v>6.8115000000000006</v>
      </c>
      <c r="H1585" s="2">
        <f>'Moving Avg'!G1585</f>
        <v>6.7259999999999982</v>
      </c>
      <c r="I1585" s="2">
        <f>'Moving Avg'!H1585</f>
        <v>6.5531999999999968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  <c r="M1585" s="8">
        <f t="shared" si="240"/>
        <v>25</v>
      </c>
      <c r="N1585" s="8">
        <f t="shared" si="241"/>
        <v>45</v>
      </c>
      <c r="O1585" s="8">
        <f t="shared" si="242"/>
        <v>50</v>
      </c>
      <c r="P1585" s="8">
        <f t="shared" si="243"/>
        <v>16.5</v>
      </c>
      <c r="Q1585" s="9">
        <f t="shared" si="244"/>
        <v>34.475000000000001</v>
      </c>
      <c r="R1585" s="9">
        <f t="shared" si="245"/>
        <v>35.625</v>
      </c>
      <c r="S1585" s="9">
        <f t="shared" si="246"/>
        <v>30.425000000000001</v>
      </c>
      <c r="T1585" s="9">
        <f t="shared" si="247"/>
        <v>34.125</v>
      </c>
      <c r="U1585" s="8">
        <f t="shared" si="248"/>
        <v>33.508333333333333</v>
      </c>
      <c r="V1585" s="8">
        <f t="shared" si="249"/>
        <v>33.662499999999994</v>
      </c>
    </row>
    <row r="1586" spans="1:22" ht="13.5" x14ac:dyDescent="0.25">
      <c r="A1586" s="3">
        <f>RSI!A1586</f>
        <v>44320</v>
      </c>
      <c r="B1586" s="2">
        <f>RSI!B1586</f>
        <v>7</v>
      </c>
      <c r="C1586" s="2">
        <f>RSI!I1586</f>
        <v>74.240930370548313</v>
      </c>
      <c r="D1586" s="2">
        <f>MACD!E1586</f>
        <v>-2.858733385383605E-2</v>
      </c>
      <c r="E1586" s="2">
        <f>MACD!F1586</f>
        <v>-1.4372140756372633E-2</v>
      </c>
      <c r="F1586" s="2">
        <f>'Moving Avg'!D1586</f>
        <v>6.8659999999999997</v>
      </c>
      <c r="G1586" s="2">
        <f>'Moving Avg'!F1586</f>
        <v>6.8220000000000001</v>
      </c>
      <c r="H1586" s="2">
        <f>'Moving Avg'!G1586</f>
        <v>6.735999999999998</v>
      </c>
      <c r="I1586" s="2">
        <f>'Moving Avg'!H1586</f>
        <v>6.5566499999999976</v>
      </c>
      <c r="J1586" s="6" t="str">
        <f>OBV!F1586</f>
        <v>BEARISH</v>
      </c>
      <c r="K1586" s="6" t="str">
        <f>OBV!G1586</f>
        <v>NEUTRAL</v>
      </c>
      <c r="L1586" s="6" t="str">
        <f>OBV!H1586</f>
        <v>BEARISH DIVERGENCE</v>
      </c>
      <c r="M1586" s="8">
        <f t="shared" si="240"/>
        <v>0</v>
      </c>
      <c r="N1586" s="8">
        <f t="shared" si="241"/>
        <v>45</v>
      </c>
      <c r="O1586" s="8">
        <f t="shared" si="242"/>
        <v>50</v>
      </c>
      <c r="P1586" s="8">
        <f t="shared" si="243"/>
        <v>16.5</v>
      </c>
      <c r="Q1586" s="9">
        <f t="shared" si="244"/>
        <v>25.725000000000001</v>
      </c>
      <c r="R1586" s="9">
        <f t="shared" si="245"/>
        <v>30.625</v>
      </c>
      <c r="S1586" s="9">
        <f t="shared" si="246"/>
        <v>26.675000000000001</v>
      </c>
      <c r="T1586" s="9">
        <f t="shared" si="247"/>
        <v>27.875</v>
      </c>
      <c r="U1586" s="8">
        <f t="shared" si="248"/>
        <v>27.675000000000001</v>
      </c>
      <c r="V1586" s="8">
        <f t="shared" si="249"/>
        <v>27.725000000000001</v>
      </c>
    </row>
    <row r="1587" spans="1:22" ht="13.5" x14ac:dyDescent="0.25">
      <c r="A1587" s="3">
        <f>RSI!A1587</f>
        <v>44321</v>
      </c>
      <c r="B1587" s="2">
        <f>RSI!B1587</f>
        <v>6.9</v>
      </c>
      <c r="C1587" s="2">
        <f>RSI!I1587</f>
        <v>59.170281741321695</v>
      </c>
      <c r="D1587" s="2">
        <f>MACD!E1587</f>
        <v>-3.2616582593362864E-2</v>
      </c>
      <c r="E1587" s="2">
        <f>MACD!F1587</f>
        <v>-1.8021029123770682E-2</v>
      </c>
      <c r="F1587" s="2">
        <f>'Moving Avg'!D1587</f>
        <v>6.8659999999999997</v>
      </c>
      <c r="G1587" s="2">
        <f>'Moving Avg'!F1587</f>
        <v>6.8270000000000008</v>
      </c>
      <c r="H1587" s="2">
        <f>'Moving Avg'!G1587</f>
        <v>6.7439999999999989</v>
      </c>
      <c r="I1587" s="2">
        <f>'Moving Avg'!H1587</f>
        <v>6.5595999999999997</v>
      </c>
      <c r="J1587" s="6" t="str">
        <f>OBV!F1587</f>
        <v>BEARISH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45</v>
      </c>
      <c r="O1587" s="8">
        <f t="shared" si="242"/>
        <v>50</v>
      </c>
      <c r="P1587" s="8">
        <f t="shared" si="243"/>
        <v>16.5</v>
      </c>
      <c r="Q1587" s="9">
        <f t="shared" si="244"/>
        <v>34.475000000000001</v>
      </c>
      <c r="R1587" s="9">
        <f t="shared" si="245"/>
        <v>35.625</v>
      </c>
      <c r="S1587" s="9">
        <f t="shared" si="246"/>
        <v>30.425000000000001</v>
      </c>
      <c r="T1587" s="9">
        <f t="shared" si="247"/>
        <v>34.125</v>
      </c>
      <c r="U1587" s="8">
        <f t="shared" si="248"/>
        <v>33.508333333333333</v>
      </c>
      <c r="V1587" s="8">
        <f t="shared" si="249"/>
        <v>33.662499999999994</v>
      </c>
    </row>
    <row r="1588" spans="1:22" ht="13.5" x14ac:dyDescent="0.25">
      <c r="A1588" s="3">
        <f>RSI!A1588</f>
        <v>44322</v>
      </c>
      <c r="B1588" s="2">
        <f>RSI!B1588</f>
        <v>6.9</v>
      </c>
      <c r="C1588" s="2">
        <f>RSI!I1588</f>
        <v>59.170281741321695</v>
      </c>
      <c r="D1588" s="2">
        <f>MACD!E1588</f>
        <v>-3.6541303599049613E-2</v>
      </c>
      <c r="E1588" s="2">
        <f>MACD!F1588</f>
        <v>-2.172508401882647E-2</v>
      </c>
      <c r="F1588" s="2">
        <f>'Moving Avg'!D1588</f>
        <v>6.8839999999999986</v>
      </c>
      <c r="G1588" s="2">
        <f>'Moving Avg'!F1588</f>
        <v>6.8320000000000007</v>
      </c>
      <c r="H1588" s="2">
        <f>'Moving Avg'!G1588</f>
        <v>6.751999999999998</v>
      </c>
      <c r="I1588" s="2">
        <f>'Moving Avg'!H1588</f>
        <v>6.5625499999999999</v>
      </c>
      <c r="J1588" s="6" t="str">
        <f>OBV!F1588</f>
        <v>BEARISH</v>
      </c>
      <c r="K1588" s="6" t="str">
        <f>OBV!G1588</f>
        <v>NEUTRAL</v>
      </c>
      <c r="L1588" s="6" t="str">
        <f>OBV!H1588</f>
        <v>BEARISH DIVERGENCE</v>
      </c>
      <c r="M1588" s="8">
        <f t="shared" si="240"/>
        <v>25</v>
      </c>
      <c r="N1588" s="8">
        <f t="shared" si="241"/>
        <v>45</v>
      </c>
      <c r="O1588" s="8">
        <f t="shared" si="242"/>
        <v>50</v>
      </c>
      <c r="P1588" s="8">
        <f t="shared" si="243"/>
        <v>16.5</v>
      </c>
      <c r="Q1588" s="9">
        <f t="shared" si="244"/>
        <v>34.475000000000001</v>
      </c>
      <c r="R1588" s="9">
        <f t="shared" si="245"/>
        <v>35.625</v>
      </c>
      <c r="S1588" s="9">
        <f t="shared" si="246"/>
        <v>30.425000000000001</v>
      </c>
      <c r="T1588" s="9">
        <f t="shared" si="247"/>
        <v>34.125</v>
      </c>
      <c r="U1588" s="8">
        <f t="shared" si="248"/>
        <v>33.508333333333333</v>
      </c>
      <c r="V1588" s="8">
        <f t="shared" si="249"/>
        <v>33.662499999999994</v>
      </c>
    </row>
    <row r="1589" spans="1:22" ht="13.5" x14ac:dyDescent="0.25">
      <c r="A1589" s="3">
        <f>RSI!A1589</f>
        <v>44323</v>
      </c>
      <c r="B1589" s="2">
        <f>RSI!B1589</f>
        <v>6.9</v>
      </c>
      <c r="C1589" s="2">
        <f>RSI!I1589</f>
        <v>59.170281741321702</v>
      </c>
      <c r="D1589" s="2">
        <f>MACD!E1589</f>
        <v>-2.4954788106650305E-2</v>
      </c>
      <c r="E1589" s="2">
        <f>MACD!F1589</f>
        <v>-2.2371024836391237E-2</v>
      </c>
      <c r="F1589" s="2">
        <f>'Moving Avg'!D1589</f>
        <v>6.9019999999999992</v>
      </c>
      <c r="G1589" s="2">
        <f>'Moving Avg'!F1589</f>
        <v>6.8370000000000015</v>
      </c>
      <c r="H1589" s="2">
        <f>'Moving Avg'!G1589</f>
        <v>6.759999999999998</v>
      </c>
      <c r="I1589" s="2">
        <f>'Moving Avg'!H1589</f>
        <v>6.565500000000001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  <c r="M1589" s="8">
        <f t="shared" si="240"/>
        <v>25</v>
      </c>
      <c r="N1589" s="8">
        <f t="shared" si="241"/>
        <v>45</v>
      </c>
      <c r="O1589" s="8">
        <f t="shared" si="242"/>
        <v>50</v>
      </c>
      <c r="P1589" s="8">
        <f t="shared" si="243"/>
        <v>16.5</v>
      </c>
      <c r="Q1589" s="9">
        <f t="shared" si="244"/>
        <v>34.475000000000001</v>
      </c>
      <c r="R1589" s="9">
        <f t="shared" si="245"/>
        <v>35.625</v>
      </c>
      <c r="S1589" s="9">
        <f t="shared" si="246"/>
        <v>30.425000000000001</v>
      </c>
      <c r="T1589" s="9">
        <f t="shared" si="247"/>
        <v>34.125</v>
      </c>
      <c r="U1589" s="8">
        <f t="shared" si="248"/>
        <v>33.508333333333333</v>
      </c>
      <c r="V1589" s="8">
        <f t="shared" si="249"/>
        <v>33.662499999999994</v>
      </c>
    </row>
    <row r="1590" spans="1:22" ht="13.5" x14ac:dyDescent="0.25">
      <c r="A1590" s="3">
        <f>RSI!A1590</f>
        <v>44326</v>
      </c>
      <c r="B1590" s="2">
        <f>RSI!B1590</f>
        <v>7</v>
      </c>
      <c r="C1590" s="2">
        <f>RSI!I1590</f>
        <v>67.428408854841322</v>
      </c>
      <c r="D1590" s="2">
        <f>MACD!E1590</f>
        <v>-2.3000056161246896E-2</v>
      </c>
      <c r="E1590" s="2">
        <f>MACD!F1590</f>
        <v>-2.2496831101362372E-2</v>
      </c>
      <c r="F1590" s="2">
        <f>'Moving Avg'!D1590</f>
        <v>6.94</v>
      </c>
      <c r="G1590" s="2">
        <f>'Moving Avg'!F1590</f>
        <v>6.8520000000000012</v>
      </c>
      <c r="H1590" s="2">
        <f>'Moving Avg'!G1590</f>
        <v>6.7699999999999987</v>
      </c>
      <c r="I1590" s="2">
        <f>'Moving Avg'!H1590</f>
        <v>6.5689500000000018</v>
      </c>
      <c r="J1590" s="6" t="str">
        <f>OBV!F1590</f>
        <v>BEARISH</v>
      </c>
      <c r="K1590" s="6" t="str">
        <f>OBV!G1590</f>
        <v>NEUTRAL</v>
      </c>
      <c r="L1590" s="6" t="str">
        <f>OBV!H1590</f>
        <v>BEARISH DIVERGENCE</v>
      </c>
      <c r="M1590" s="8">
        <f t="shared" si="240"/>
        <v>25</v>
      </c>
      <c r="N1590" s="8">
        <f t="shared" si="241"/>
        <v>45</v>
      </c>
      <c r="O1590" s="8">
        <f t="shared" si="242"/>
        <v>50</v>
      </c>
      <c r="P1590" s="8">
        <f t="shared" si="243"/>
        <v>16.5</v>
      </c>
      <c r="Q1590" s="9">
        <f t="shared" si="244"/>
        <v>34.475000000000001</v>
      </c>
      <c r="R1590" s="9">
        <f t="shared" si="245"/>
        <v>35.625</v>
      </c>
      <c r="S1590" s="9">
        <f t="shared" si="246"/>
        <v>30.425000000000001</v>
      </c>
      <c r="T1590" s="9">
        <f t="shared" si="247"/>
        <v>34.125</v>
      </c>
      <c r="U1590" s="8">
        <f t="shared" si="248"/>
        <v>33.508333333333333</v>
      </c>
      <c r="V1590" s="8">
        <f t="shared" si="249"/>
        <v>33.662499999999994</v>
      </c>
    </row>
    <row r="1591" spans="1:22" ht="13.5" x14ac:dyDescent="0.25">
      <c r="A1591" s="3">
        <f>RSI!A1591</f>
        <v>44327</v>
      </c>
      <c r="B1591" s="2">
        <f>RSI!B1591</f>
        <v>7</v>
      </c>
      <c r="C1591" s="2">
        <f>RSI!I1591</f>
        <v>67.428408854841337</v>
      </c>
      <c r="D1591" s="2">
        <f>MACD!E1591</f>
        <v>-2.2346063256315496E-2</v>
      </c>
      <c r="E1591" s="2">
        <f>MACD!F1591</f>
        <v>-2.2466677532352996E-2</v>
      </c>
      <c r="F1591" s="2">
        <f>'Moving Avg'!D1591</f>
        <v>6.94</v>
      </c>
      <c r="G1591" s="2">
        <f>'Moving Avg'!F1591</f>
        <v>6.8670000000000018</v>
      </c>
      <c r="H1591" s="2">
        <f>'Moving Avg'!G1591</f>
        <v>6.7799999999999985</v>
      </c>
      <c r="I1591" s="2">
        <f>'Moving Avg'!H1591</f>
        <v>6.5715000000000021</v>
      </c>
      <c r="J1591" s="6" t="str">
        <f>OBV!F1591</f>
        <v>BEARISH</v>
      </c>
      <c r="K1591" s="6" t="str">
        <f>OBV!G1591</f>
        <v>NEUTRAL</v>
      </c>
      <c r="L1591" s="6" t="str">
        <f>OBV!H1591</f>
        <v>NEUTRAL</v>
      </c>
      <c r="M1591" s="8">
        <f t="shared" si="240"/>
        <v>25</v>
      </c>
      <c r="N1591" s="8">
        <f t="shared" si="241"/>
        <v>0</v>
      </c>
      <c r="O1591" s="8">
        <f t="shared" si="242"/>
        <v>50</v>
      </c>
      <c r="P1591" s="8">
        <f t="shared" si="243"/>
        <v>16.5</v>
      </c>
      <c r="Q1591" s="9">
        <f t="shared" si="244"/>
        <v>18.725000000000001</v>
      </c>
      <c r="R1591" s="9">
        <f t="shared" si="245"/>
        <v>26.625</v>
      </c>
      <c r="S1591" s="9">
        <f t="shared" si="246"/>
        <v>23.675000000000001</v>
      </c>
      <c r="T1591" s="9">
        <f t="shared" si="247"/>
        <v>22.875</v>
      </c>
      <c r="U1591" s="8">
        <f t="shared" si="248"/>
        <v>23.008333333333336</v>
      </c>
      <c r="V1591" s="8">
        <f t="shared" si="249"/>
        <v>22.975000000000001</v>
      </c>
    </row>
    <row r="1592" spans="1:22" ht="13.5" x14ac:dyDescent="0.25">
      <c r="A1592" s="3">
        <f>RSI!A1592</f>
        <v>44333</v>
      </c>
      <c r="B1592" s="2">
        <f>RSI!B1592</f>
        <v>7</v>
      </c>
      <c r="C1592" s="2">
        <f>RSI!I1592</f>
        <v>67.428408854841337</v>
      </c>
      <c r="D1592" s="2">
        <f>MACD!E1592</f>
        <v>-2.2718620800812772E-2</v>
      </c>
      <c r="E1592" s="2">
        <f>MACD!F1592</f>
        <v>-2.2517066186044953E-2</v>
      </c>
      <c r="F1592" s="2">
        <f>'Moving Avg'!D1592</f>
        <v>6.9599999999999991</v>
      </c>
      <c r="G1592" s="2">
        <f>'Moving Avg'!F1592</f>
        <v>6.8770000000000007</v>
      </c>
      <c r="H1592" s="2">
        <f>'Moving Avg'!G1592</f>
        <v>6.79</v>
      </c>
      <c r="I1592" s="2">
        <f>'Moving Avg'!H1592</f>
        <v>6.5740000000000016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25</v>
      </c>
      <c r="N1592" s="8">
        <f t="shared" si="241"/>
        <v>45</v>
      </c>
      <c r="O1592" s="8">
        <f t="shared" si="242"/>
        <v>50</v>
      </c>
      <c r="P1592" s="8">
        <f t="shared" si="243"/>
        <v>83.5</v>
      </c>
      <c r="Q1592" s="9">
        <f t="shared" si="244"/>
        <v>44.524999999999999</v>
      </c>
      <c r="R1592" s="9">
        <f t="shared" si="245"/>
        <v>52.375</v>
      </c>
      <c r="S1592" s="9">
        <f t="shared" si="246"/>
        <v>60.575000000000003</v>
      </c>
      <c r="T1592" s="9">
        <f t="shared" si="247"/>
        <v>50.875</v>
      </c>
      <c r="U1592" s="8">
        <f t="shared" si="248"/>
        <v>52.491666666666674</v>
      </c>
      <c r="V1592" s="8">
        <f t="shared" si="249"/>
        <v>52.087500000000006</v>
      </c>
    </row>
    <row r="1593" spans="1:22" ht="13.5" x14ac:dyDescent="0.25">
      <c r="A1593" s="3">
        <f>RSI!A1593</f>
        <v>44334</v>
      </c>
      <c r="B1593" s="2">
        <f>RSI!B1593</f>
        <v>6.95</v>
      </c>
      <c r="C1593" s="2">
        <f>RSI!I1593</f>
        <v>59.866783441526209</v>
      </c>
      <c r="D1593" s="2">
        <f>MACD!E1593</f>
        <v>-3.4033660235381902E-2</v>
      </c>
      <c r="E1593" s="2">
        <f>MACD!F1593</f>
        <v>-2.4820384995912343E-2</v>
      </c>
      <c r="F1593" s="2">
        <f>'Moving Avg'!D1593</f>
        <v>6.9700000000000006</v>
      </c>
      <c r="G1593" s="2">
        <f>'Moving Avg'!F1593</f>
        <v>6.8845000000000001</v>
      </c>
      <c r="H1593" s="2">
        <f>'Moving Avg'!G1593</f>
        <v>6.7970000000000006</v>
      </c>
      <c r="I1593" s="2">
        <f>'Moving Avg'!H1593</f>
        <v>6.5762500000000026</v>
      </c>
      <c r="J1593" s="6" t="str">
        <f>OBV!F1593</f>
        <v>BEARISH</v>
      </c>
      <c r="K1593" s="6" t="str">
        <f>OBV!G1593</f>
        <v>NEUTRAL</v>
      </c>
      <c r="L1593" s="6" t="str">
        <f>OBV!H1593</f>
        <v>BEARISH DIVERGENCE</v>
      </c>
      <c r="M1593" s="8">
        <f t="shared" si="240"/>
        <v>25</v>
      </c>
      <c r="N1593" s="8">
        <f t="shared" si="241"/>
        <v>45</v>
      </c>
      <c r="O1593" s="8">
        <f t="shared" si="242"/>
        <v>50</v>
      </c>
      <c r="P1593" s="8">
        <f t="shared" si="243"/>
        <v>16.5</v>
      </c>
      <c r="Q1593" s="9">
        <f t="shared" si="244"/>
        <v>34.475000000000001</v>
      </c>
      <c r="R1593" s="9">
        <f t="shared" si="245"/>
        <v>35.625</v>
      </c>
      <c r="S1593" s="9">
        <f t="shared" si="246"/>
        <v>30.425000000000001</v>
      </c>
      <c r="T1593" s="9">
        <f t="shared" si="247"/>
        <v>34.125</v>
      </c>
      <c r="U1593" s="8">
        <f t="shared" si="248"/>
        <v>33.508333333333333</v>
      </c>
      <c r="V1593" s="8">
        <f t="shared" si="249"/>
        <v>33.662499999999994</v>
      </c>
    </row>
    <row r="1594" spans="1:22" ht="13.5" x14ac:dyDescent="0.25">
      <c r="A1594" s="3">
        <f>RSI!A1594</f>
        <v>44335</v>
      </c>
      <c r="B1594" s="2">
        <f>RSI!B1594</f>
        <v>6.95</v>
      </c>
      <c r="C1594" s="2">
        <f>RSI!I1594</f>
        <v>59.866783441526202</v>
      </c>
      <c r="D1594" s="2">
        <f>MACD!E1594</f>
        <v>-4.4106313236992101E-2</v>
      </c>
      <c r="E1594" s="2">
        <f>MACD!F1594</f>
        <v>-2.8677570644128299E-2</v>
      </c>
      <c r="F1594" s="2">
        <f>'Moving Avg'!D1594</f>
        <v>6.9799999999999995</v>
      </c>
      <c r="G1594" s="2">
        <f>'Moving Avg'!F1594</f>
        <v>6.8920000000000003</v>
      </c>
      <c r="H1594" s="2">
        <f>'Moving Avg'!G1594</f>
        <v>6.8040000000000012</v>
      </c>
      <c r="I1594" s="2">
        <f>'Moving Avg'!H1594</f>
        <v>6.5794500000000031</v>
      </c>
      <c r="J1594" s="6" t="str">
        <f>OBV!F1594</f>
        <v>BEARISH</v>
      </c>
      <c r="K1594" s="6" t="str">
        <f>OBV!G1594</f>
        <v>NEUTRAL</v>
      </c>
      <c r="L1594" s="6" t="str">
        <f>OBV!H1594</f>
        <v>BEARISH DIVERGENCE</v>
      </c>
      <c r="M1594" s="8">
        <f t="shared" si="240"/>
        <v>25</v>
      </c>
      <c r="N1594" s="8">
        <f t="shared" si="241"/>
        <v>45</v>
      </c>
      <c r="O1594" s="8">
        <f t="shared" si="242"/>
        <v>50</v>
      </c>
      <c r="P1594" s="8">
        <f t="shared" si="243"/>
        <v>16.5</v>
      </c>
      <c r="Q1594" s="9">
        <f t="shared" si="244"/>
        <v>34.475000000000001</v>
      </c>
      <c r="R1594" s="9">
        <f t="shared" si="245"/>
        <v>35.625</v>
      </c>
      <c r="S1594" s="9">
        <f t="shared" si="246"/>
        <v>30.425000000000001</v>
      </c>
      <c r="T1594" s="9">
        <f t="shared" si="247"/>
        <v>34.125</v>
      </c>
      <c r="U1594" s="8">
        <f t="shared" si="248"/>
        <v>33.508333333333333</v>
      </c>
      <c r="V1594" s="8">
        <f t="shared" si="249"/>
        <v>33.662499999999994</v>
      </c>
    </row>
    <row r="1595" spans="1:22" ht="13.5" x14ac:dyDescent="0.25">
      <c r="A1595" s="3">
        <f>RSI!A1595</f>
        <v>44336</v>
      </c>
      <c r="B1595" s="2">
        <f>RSI!B1595</f>
        <v>6.95</v>
      </c>
      <c r="C1595" s="2">
        <f>RSI!I1595</f>
        <v>59.866783441526209</v>
      </c>
      <c r="D1595" s="2">
        <f>MACD!E1595</f>
        <v>-5.3090798486264745E-2</v>
      </c>
      <c r="E1595" s="2">
        <f>MACD!F1595</f>
        <v>-3.3560216212555588E-2</v>
      </c>
      <c r="F1595" s="2">
        <f>'Moving Avg'!D1595</f>
        <v>6.9700000000000006</v>
      </c>
      <c r="G1595" s="2">
        <f>'Moving Avg'!F1595</f>
        <v>6.8995000000000006</v>
      </c>
      <c r="H1595" s="2">
        <f>'Moving Avg'!G1595</f>
        <v>6.8110000000000017</v>
      </c>
      <c r="I1595" s="2">
        <f>'Moving Avg'!H1595</f>
        <v>6.5835500000000025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0"/>
        <v>25</v>
      </c>
      <c r="N1595" s="8">
        <f t="shared" si="241"/>
        <v>45</v>
      </c>
      <c r="O1595" s="8">
        <f t="shared" si="242"/>
        <v>50</v>
      </c>
      <c r="P1595" s="8">
        <f t="shared" si="243"/>
        <v>16.5</v>
      </c>
      <c r="Q1595" s="9">
        <f t="shared" si="244"/>
        <v>34.475000000000001</v>
      </c>
      <c r="R1595" s="9">
        <f t="shared" si="245"/>
        <v>35.625</v>
      </c>
      <c r="S1595" s="9">
        <f t="shared" si="246"/>
        <v>30.425000000000001</v>
      </c>
      <c r="T1595" s="9">
        <f t="shared" si="247"/>
        <v>34.125</v>
      </c>
      <c r="U1595" s="8">
        <f t="shared" si="248"/>
        <v>33.508333333333333</v>
      </c>
      <c r="V1595" s="8">
        <f t="shared" si="249"/>
        <v>33.662499999999994</v>
      </c>
    </row>
    <row r="1596" spans="1:22" ht="13.5" x14ac:dyDescent="0.25">
      <c r="A1596" s="3">
        <f>RSI!A1596</f>
        <v>44337</v>
      </c>
      <c r="B1596" s="2">
        <f>RSI!B1596</f>
        <v>6.95</v>
      </c>
      <c r="C1596" s="2">
        <f>RSI!I1596</f>
        <v>59.866783441526209</v>
      </c>
      <c r="D1596" s="2">
        <f>MACD!E1596</f>
        <v>-3.1889574126164888E-2</v>
      </c>
      <c r="E1596" s="2">
        <f>MACD!F1596</f>
        <v>-3.3226087795277449E-2</v>
      </c>
      <c r="F1596" s="2">
        <f>'Moving Avg'!D1596</f>
        <v>6.9599999999999991</v>
      </c>
      <c r="G1596" s="2">
        <f>'Moving Avg'!F1596</f>
        <v>6.9064999999999994</v>
      </c>
      <c r="H1596" s="2">
        <f>'Moving Avg'!G1596</f>
        <v>6.8180000000000005</v>
      </c>
      <c r="I1596" s="2">
        <f>'Moving Avg'!H1596</f>
        <v>6.5877000000000034</v>
      </c>
      <c r="J1596" s="6" t="str">
        <f>OBV!F1596</f>
        <v>BEARISH</v>
      </c>
      <c r="K1596" s="6" t="str">
        <f>OBV!G1596</f>
        <v>NEUTRAL</v>
      </c>
      <c r="L1596" s="6" t="str">
        <f>OBV!H1596</f>
        <v>CONFIRMED BEARISH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16.5</v>
      </c>
      <c r="Q1596" s="9">
        <f t="shared" si="244"/>
        <v>18.725000000000001</v>
      </c>
      <c r="R1596" s="9">
        <f t="shared" si="245"/>
        <v>26.625</v>
      </c>
      <c r="S1596" s="9">
        <f t="shared" si="246"/>
        <v>23.675000000000001</v>
      </c>
      <c r="T1596" s="9">
        <f t="shared" si="247"/>
        <v>22.875</v>
      </c>
      <c r="U1596" s="8">
        <f t="shared" si="248"/>
        <v>23.008333333333336</v>
      </c>
      <c r="V1596" s="8">
        <f t="shared" si="249"/>
        <v>22.975000000000001</v>
      </c>
    </row>
    <row r="1597" spans="1:22" ht="13.5" x14ac:dyDescent="0.25">
      <c r="A1597" s="3">
        <f>RSI!A1597</f>
        <v>44340</v>
      </c>
      <c r="B1597" s="2">
        <f>RSI!B1597</f>
        <v>6.97</v>
      </c>
      <c r="C1597" s="2">
        <f>RSI!I1597</f>
        <v>62.150445046250496</v>
      </c>
      <c r="D1597" s="2">
        <f>MACD!E1597</f>
        <v>-3.1211810606130541E-2</v>
      </c>
      <c r="E1597" s="2">
        <f>MACD!F1597</f>
        <v>-3.2823232357448072E-2</v>
      </c>
      <c r="F1597" s="2">
        <f>'Moving Avg'!D1597</f>
        <v>6.9540000000000006</v>
      </c>
      <c r="G1597" s="2">
        <f>'Moving Avg'!F1597</f>
        <v>6.9150000000000009</v>
      </c>
      <c r="H1597" s="2">
        <f>'Moving Avg'!G1597</f>
        <v>6.825400000000001</v>
      </c>
      <c r="I1597" s="2">
        <f>'Moving Avg'!H1597</f>
        <v>6.5919500000000024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16.5</v>
      </c>
      <c r="Q1597" s="9">
        <f t="shared" si="244"/>
        <v>18.725000000000001</v>
      </c>
      <c r="R1597" s="9">
        <f t="shared" si="245"/>
        <v>26.625</v>
      </c>
      <c r="S1597" s="9">
        <f t="shared" si="246"/>
        <v>23.675000000000001</v>
      </c>
      <c r="T1597" s="9">
        <f t="shared" si="247"/>
        <v>22.875</v>
      </c>
      <c r="U1597" s="8">
        <f t="shared" si="248"/>
        <v>23.008333333333336</v>
      </c>
      <c r="V1597" s="8">
        <f t="shared" si="249"/>
        <v>22.975000000000001</v>
      </c>
    </row>
    <row r="1598" spans="1:22" ht="13.5" x14ac:dyDescent="0.25">
      <c r="A1598" s="3">
        <f>RSI!A1598</f>
        <v>44341</v>
      </c>
      <c r="B1598" s="2">
        <f>RSI!B1598</f>
        <v>6.96</v>
      </c>
      <c r="C1598" s="2">
        <f>RSI!I1598</f>
        <v>60.302794199212087</v>
      </c>
      <c r="D1598" s="2">
        <f>MACD!E1598</f>
        <v>-3.0382089208882412E-2</v>
      </c>
      <c r="E1598" s="2">
        <f>MACD!F1598</f>
        <v>-3.2335003727734943E-2</v>
      </c>
      <c r="F1598" s="2">
        <f>'Moving Avg'!D1598</f>
        <v>6.9560000000000004</v>
      </c>
      <c r="G1598" s="2">
        <f>'Moving Avg'!F1598</f>
        <v>6.9230000000000018</v>
      </c>
      <c r="H1598" s="2">
        <f>'Moving Avg'!G1598</f>
        <v>6.8326000000000011</v>
      </c>
      <c r="I1598" s="2">
        <f>'Moving Avg'!H1598</f>
        <v>6.5961500000000033</v>
      </c>
      <c r="J1598" s="6" t="str">
        <f>OBV!F1598</f>
        <v>BEARISH</v>
      </c>
      <c r="K1598" s="6" t="str">
        <f>OBV!G1598</f>
        <v>NEUTRAL</v>
      </c>
      <c r="L1598" s="6" t="str">
        <f>OBV!H1598</f>
        <v>BEARISH DIVERGENCE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16.5</v>
      </c>
      <c r="Q1598" s="9">
        <f t="shared" si="244"/>
        <v>18.725000000000001</v>
      </c>
      <c r="R1598" s="9">
        <f t="shared" si="245"/>
        <v>26.625</v>
      </c>
      <c r="S1598" s="9">
        <f t="shared" si="246"/>
        <v>23.675000000000001</v>
      </c>
      <c r="T1598" s="9">
        <f t="shared" si="247"/>
        <v>22.875</v>
      </c>
      <c r="U1598" s="8">
        <f t="shared" si="248"/>
        <v>23.008333333333336</v>
      </c>
      <c r="V1598" s="8">
        <f t="shared" si="249"/>
        <v>22.975000000000001</v>
      </c>
    </row>
    <row r="1599" spans="1:22" ht="13.5" x14ac:dyDescent="0.25">
      <c r="A1599" s="3">
        <f>RSI!A1599</f>
        <v>44342</v>
      </c>
      <c r="B1599" s="2">
        <f>RSI!B1599</f>
        <v>6.97</v>
      </c>
      <c r="C1599" s="2">
        <f>RSI!I1599</f>
        <v>61.534293197438977</v>
      </c>
      <c r="D1599" s="2">
        <f>MACD!E1599</f>
        <v>-3.08102893767499E-2</v>
      </c>
      <c r="E1599" s="2">
        <f>MACD!F1599</f>
        <v>-3.2030060857537936E-2</v>
      </c>
      <c r="F1599" s="2">
        <f>'Moving Avg'!D1599</f>
        <v>6.9600000000000009</v>
      </c>
      <c r="G1599" s="2">
        <f>'Moving Avg'!F1599</f>
        <v>6.9264999999999999</v>
      </c>
      <c r="H1599" s="2">
        <f>'Moving Avg'!G1599</f>
        <v>6.8400000000000007</v>
      </c>
      <c r="I1599" s="2">
        <f>'Moving Avg'!H1599</f>
        <v>6.6004000000000032</v>
      </c>
      <c r="J1599" s="6" t="str">
        <f>OBV!F1599</f>
        <v>BEARISH</v>
      </c>
      <c r="K1599" s="6" t="str">
        <f>OBV!G1599</f>
        <v>NEUTRAL</v>
      </c>
      <c r="L1599" s="6" t="str">
        <f>OBV!H1599</f>
        <v>BEARISH DIVERGENCE</v>
      </c>
      <c r="M1599" s="8">
        <f t="shared" si="240"/>
        <v>25</v>
      </c>
      <c r="N1599" s="8">
        <f t="shared" si="241"/>
        <v>0</v>
      </c>
      <c r="O1599" s="8">
        <f t="shared" si="242"/>
        <v>50</v>
      </c>
      <c r="P1599" s="8">
        <f t="shared" si="243"/>
        <v>16.5</v>
      </c>
      <c r="Q1599" s="9">
        <f t="shared" si="244"/>
        <v>18.725000000000001</v>
      </c>
      <c r="R1599" s="9">
        <f t="shared" si="245"/>
        <v>26.625</v>
      </c>
      <c r="S1599" s="9">
        <f t="shared" si="246"/>
        <v>23.675000000000001</v>
      </c>
      <c r="T1599" s="9">
        <f t="shared" si="247"/>
        <v>22.875</v>
      </c>
      <c r="U1599" s="8">
        <f t="shared" si="248"/>
        <v>23.008333333333336</v>
      </c>
      <c r="V1599" s="8">
        <f t="shared" si="249"/>
        <v>22.975000000000001</v>
      </c>
    </row>
    <row r="1600" spans="1:22" ht="13.5" x14ac:dyDescent="0.25">
      <c r="A1600" s="3">
        <f>RSI!A1600</f>
        <v>44343</v>
      </c>
      <c r="B1600" s="2">
        <f>RSI!B1600</f>
        <v>6.97</v>
      </c>
      <c r="C1600" s="2">
        <f>RSI!I1600</f>
        <v>61.534293197438977</v>
      </c>
      <c r="D1600" s="2">
        <f>MACD!E1600</f>
        <v>-1.6207764843007233E-2</v>
      </c>
      <c r="E1600" s="2">
        <f>MACD!F1600</f>
        <v>-2.8865601654631798E-2</v>
      </c>
      <c r="F1600" s="2">
        <f>'Moving Avg'!D1600</f>
        <v>6.9640000000000004</v>
      </c>
      <c r="G1600" s="2">
        <f>'Moving Avg'!F1600</f>
        <v>6.93</v>
      </c>
      <c r="H1600" s="2">
        <f>'Moving Avg'!G1600</f>
        <v>6.8454000000000015</v>
      </c>
      <c r="I1600" s="2">
        <f>'Moving Avg'!H1600</f>
        <v>6.6028500000000028</v>
      </c>
      <c r="J1600" s="6" t="str">
        <f>OBV!F1600</f>
        <v>BEARISH</v>
      </c>
      <c r="K1600" s="6" t="str">
        <f>OBV!G1600</f>
        <v>NEUTRAL</v>
      </c>
      <c r="L1600" s="6" t="str">
        <f>OBV!H1600</f>
        <v>BEARISH DIVERGENCE</v>
      </c>
      <c r="M1600" s="8">
        <f t="shared" si="240"/>
        <v>25</v>
      </c>
      <c r="N1600" s="8">
        <f t="shared" si="241"/>
        <v>0</v>
      </c>
      <c r="O1600" s="8">
        <f t="shared" si="242"/>
        <v>50</v>
      </c>
      <c r="P1600" s="8">
        <f t="shared" si="243"/>
        <v>16.5</v>
      </c>
      <c r="Q1600" s="9">
        <f t="shared" si="244"/>
        <v>18.725000000000001</v>
      </c>
      <c r="R1600" s="9">
        <f t="shared" si="245"/>
        <v>26.625</v>
      </c>
      <c r="S1600" s="9">
        <f t="shared" si="246"/>
        <v>23.675000000000001</v>
      </c>
      <c r="T1600" s="9">
        <f t="shared" si="247"/>
        <v>22.875</v>
      </c>
      <c r="U1600" s="8">
        <f t="shared" si="248"/>
        <v>23.008333333333336</v>
      </c>
      <c r="V1600" s="8">
        <f t="shared" si="249"/>
        <v>22.975000000000001</v>
      </c>
    </row>
    <row r="1601" spans="1:22" ht="13.5" x14ac:dyDescent="0.25">
      <c r="A1601" s="3">
        <f>RSI!A1601</f>
        <v>44344</v>
      </c>
      <c r="B1601" s="2">
        <f>RSI!B1601</f>
        <v>6.97</v>
      </c>
      <c r="C1601" s="2">
        <f>RSI!I1601</f>
        <v>61.534293197438977</v>
      </c>
      <c r="D1601" s="2">
        <f>MACD!E1601</f>
        <v>-4.2404562784748023E-3</v>
      </c>
      <c r="E1601" s="2">
        <f>MACD!F1601</f>
        <v>-2.3940572579400399E-2</v>
      </c>
      <c r="F1601" s="2">
        <f>'Moving Avg'!D1601</f>
        <v>6.9679999999999991</v>
      </c>
      <c r="G1601" s="2">
        <f>'Moving Avg'!F1601</f>
        <v>6.9335000000000004</v>
      </c>
      <c r="H1601" s="2">
        <f>'Moving Avg'!G1601</f>
        <v>6.8508000000000031</v>
      </c>
      <c r="I1601" s="2">
        <f>'Moving Avg'!H1601</f>
        <v>6.6053000000000033</v>
      </c>
      <c r="J1601" s="6" t="str">
        <f>OBV!F1601</f>
        <v>BEARISH</v>
      </c>
      <c r="K1601" s="6" t="str">
        <f>OBV!G1601</f>
        <v>NEUTRAL</v>
      </c>
      <c r="L1601" s="6" t="str">
        <f>OBV!H1601</f>
        <v>BEARISH DIVERGENCE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16.5</v>
      </c>
      <c r="Q1601" s="9">
        <f t="shared" si="244"/>
        <v>18.725000000000001</v>
      </c>
      <c r="R1601" s="9">
        <f t="shared" si="245"/>
        <v>26.625</v>
      </c>
      <c r="S1601" s="9">
        <f t="shared" si="246"/>
        <v>23.675000000000001</v>
      </c>
      <c r="T1601" s="9">
        <f t="shared" si="247"/>
        <v>22.875</v>
      </c>
      <c r="U1601" s="8">
        <f t="shared" si="248"/>
        <v>23.008333333333336</v>
      </c>
      <c r="V1601" s="8">
        <f t="shared" si="249"/>
        <v>22.975000000000001</v>
      </c>
    </row>
    <row r="1602" spans="1:22" ht="13.5" x14ac:dyDescent="0.25">
      <c r="A1602" s="3">
        <f>RSI!A1602</f>
        <v>44347</v>
      </c>
      <c r="B1602" s="2">
        <f>RSI!B1602</f>
        <v>6.97</v>
      </c>
      <c r="C1602" s="2">
        <f>RSI!I1602</f>
        <v>61.534293197438977</v>
      </c>
      <c r="D1602" s="2">
        <f>MACD!E1602</f>
        <v>5.5258448051738185E-3</v>
      </c>
      <c r="E1602" s="2">
        <f>MACD!F1602</f>
        <v>-1.8047289102485559E-2</v>
      </c>
      <c r="F1602" s="2">
        <f>'Moving Avg'!D1602</f>
        <v>6.9679999999999991</v>
      </c>
      <c r="G1602" s="2">
        <f>'Moving Avg'!F1602</f>
        <v>6.9370000000000003</v>
      </c>
      <c r="H1602" s="2">
        <f>'Moving Avg'!G1602</f>
        <v>6.8562000000000047</v>
      </c>
      <c r="I1602" s="2">
        <f>'Moving Avg'!H1602</f>
        <v>6.6077500000000029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18.725000000000001</v>
      </c>
      <c r="R1602" s="9">
        <f t="shared" si="245"/>
        <v>26.625</v>
      </c>
      <c r="S1602" s="9">
        <f t="shared" si="246"/>
        <v>23.675000000000001</v>
      </c>
      <c r="T1602" s="9">
        <f t="shared" si="247"/>
        <v>22.875</v>
      </c>
      <c r="U1602" s="8">
        <f t="shared" si="248"/>
        <v>23.008333333333336</v>
      </c>
      <c r="V1602" s="8">
        <f t="shared" si="249"/>
        <v>22.975000000000001</v>
      </c>
    </row>
    <row r="1603" spans="1:22" ht="13.5" x14ac:dyDescent="0.25">
      <c r="A1603" s="3">
        <f>RSI!A1603</f>
        <v>44348</v>
      </c>
      <c r="B1603" s="2">
        <f>RSI!B1603</f>
        <v>6.97</v>
      </c>
      <c r="C1603" s="2">
        <f>RSI!I1603</f>
        <v>61.534293197438977</v>
      </c>
      <c r="D1603" s="2">
        <f>MACD!E1603</f>
        <v>5.7641052575458929E-3</v>
      </c>
      <c r="E1603" s="2">
        <f>MACD!F1603</f>
        <v>-1.3285010230479269E-2</v>
      </c>
      <c r="F1603" s="2">
        <f>'Moving Avg'!D1603</f>
        <v>6.9700000000000006</v>
      </c>
      <c r="G1603" s="2">
        <f>'Moving Avg'!F1603</f>
        <v>6.9450000000000003</v>
      </c>
      <c r="H1603" s="2">
        <f>'Moving Avg'!G1603</f>
        <v>6.8598000000000043</v>
      </c>
      <c r="I1603" s="2">
        <f>'Moving Avg'!H1603</f>
        <v>6.6083500000000042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83.5</v>
      </c>
      <c r="Q1603" s="9">
        <f t="shared" ref="Q1603:Q1666" si="254">0.35*M1603+N1603*0.35+O1603*0.15+P1603*0.15</f>
        <v>28.774999999999999</v>
      </c>
      <c r="R1603" s="9">
        <f t="shared" ref="R1603:R1666" si="255">M1603*0.2+N1603*0.2+O1603*0.35+P1603*0.25</f>
        <v>43.375</v>
      </c>
      <c r="S1603" s="9">
        <f t="shared" ref="S1603:S1666" si="256">M1603*0.15+N1603*0.15+O1603*0.25+P1603*0.45</f>
        <v>53.825000000000003</v>
      </c>
      <c r="T1603" s="9">
        <f t="shared" ref="T1603:T1666" si="257">0.25*SUM(M1603:P1603)</f>
        <v>39.625</v>
      </c>
      <c r="U1603" s="8">
        <f t="shared" ref="U1603:U1666" si="258">SUM(Q1603:S1603)/3</f>
        <v>41.991666666666667</v>
      </c>
      <c r="V1603" s="8">
        <f t="shared" ref="V1603:V1666" si="259">SUM(Q1603:T1603)/4</f>
        <v>41.400000000000006</v>
      </c>
    </row>
    <row r="1604" spans="1:22" ht="13.5" x14ac:dyDescent="0.25">
      <c r="A1604" s="3">
        <f>RSI!A1604</f>
        <v>44349</v>
      </c>
      <c r="B1604" s="2">
        <f>RSI!B1604</f>
        <v>6.97</v>
      </c>
      <c r="C1604" s="2">
        <f>RSI!I1604</f>
        <v>61.534293197438977</v>
      </c>
      <c r="D1604" s="2">
        <f>MACD!E1604</f>
        <v>5.6571685150164086E-3</v>
      </c>
      <c r="E1604" s="2">
        <f>MACD!F1604</f>
        <v>-9.4965744813801344E-3</v>
      </c>
      <c r="F1604" s="2">
        <f>'Moving Avg'!D1604</f>
        <v>6.9700000000000006</v>
      </c>
      <c r="G1604" s="2">
        <f>'Moving Avg'!F1604</f>
        <v>6.9530000000000003</v>
      </c>
      <c r="H1604" s="2">
        <f>'Moving Avg'!G1604</f>
        <v>6.8634000000000048</v>
      </c>
      <c r="I1604" s="2">
        <f>'Moving Avg'!H1604</f>
        <v>6.6089500000000037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33</v>
      </c>
      <c r="Q1604" s="9">
        <f t="shared" si="254"/>
        <v>21.2</v>
      </c>
      <c r="R1604" s="9">
        <f t="shared" si="255"/>
        <v>30.75</v>
      </c>
      <c r="S1604" s="9">
        <f t="shared" si="256"/>
        <v>31.1</v>
      </c>
      <c r="T1604" s="9">
        <f t="shared" si="257"/>
        <v>27</v>
      </c>
      <c r="U1604" s="8">
        <f t="shared" si="258"/>
        <v>27.683333333333337</v>
      </c>
      <c r="V1604" s="8">
        <f t="shared" si="259"/>
        <v>27.512500000000003</v>
      </c>
    </row>
    <row r="1605" spans="1:22" ht="13.5" x14ac:dyDescent="0.25">
      <c r="A1605" s="3">
        <f>RSI!A1605</f>
        <v>44350</v>
      </c>
      <c r="B1605" s="2">
        <f>RSI!B1605</f>
        <v>6.97</v>
      </c>
      <c r="C1605" s="2">
        <f>RSI!I1605</f>
        <v>61.534293197438984</v>
      </c>
      <c r="D1605" s="2">
        <f>MACD!E1605</f>
        <v>5.2809967820932613E-3</v>
      </c>
      <c r="E1605" s="2">
        <f>MACD!F1605</f>
        <v>-6.5410602286854556E-3</v>
      </c>
      <c r="F1605" s="2">
        <f>'Moving Avg'!D1605</f>
        <v>6.9700000000000006</v>
      </c>
      <c r="G1605" s="2">
        <f>'Moving Avg'!F1605</f>
        <v>6.9610000000000003</v>
      </c>
      <c r="H1605" s="2">
        <f>'Moving Avg'!G1605</f>
        <v>6.8670000000000053</v>
      </c>
      <c r="I1605" s="2">
        <f>'Moving Avg'!H1605</f>
        <v>6.609550000000004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33</v>
      </c>
      <c r="Q1605" s="9">
        <f t="shared" si="254"/>
        <v>21.2</v>
      </c>
      <c r="R1605" s="9">
        <f t="shared" si="255"/>
        <v>30.75</v>
      </c>
      <c r="S1605" s="9">
        <f t="shared" si="256"/>
        <v>31.1</v>
      </c>
      <c r="T1605" s="9">
        <f t="shared" si="257"/>
        <v>27</v>
      </c>
      <c r="U1605" s="8">
        <f t="shared" si="258"/>
        <v>27.683333333333337</v>
      </c>
      <c r="V1605" s="8">
        <f t="shared" si="259"/>
        <v>27.512500000000003</v>
      </c>
    </row>
    <row r="1606" spans="1:22" ht="13.5" x14ac:dyDescent="0.25">
      <c r="A1606" s="3">
        <f>RSI!A1606</f>
        <v>44351</v>
      </c>
      <c r="B1606" s="2">
        <f>RSI!B1606</f>
        <v>6.97</v>
      </c>
      <c r="C1606" s="2">
        <f>RSI!I1606</f>
        <v>61.534293197438984</v>
      </c>
      <c r="D1606" s="2">
        <f>MACD!E1606</f>
        <v>4.6981728114889876E-3</v>
      </c>
      <c r="E1606" s="2">
        <f>MACD!F1606</f>
        <v>-4.2932136206505671E-3</v>
      </c>
      <c r="F1606" s="2">
        <f>'Moving Avg'!D1606</f>
        <v>6.9700000000000006</v>
      </c>
      <c r="G1606" s="2">
        <f>'Moving Avg'!F1606</f>
        <v>6.9595000000000002</v>
      </c>
      <c r="H1606" s="2">
        <f>'Moving Avg'!G1606</f>
        <v>6.8706000000000049</v>
      </c>
      <c r="I1606" s="2">
        <f>'Moving Avg'!H1606</f>
        <v>6.6101500000000035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33</v>
      </c>
      <c r="Q1606" s="9">
        <f t="shared" si="254"/>
        <v>21.2</v>
      </c>
      <c r="R1606" s="9">
        <f t="shared" si="255"/>
        <v>30.75</v>
      </c>
      <c r="S1606" s="9">
        <f t="shared" si="256"/>
        <v>31.1</v>
      </c>
      <c r="T1606" s="9">
        <f t="shared" si="257"/>
        <v>27</v>
      </c>
      <c r="U1606" s="8">
        <f t="shared" si="258"/>
        <v>27.683333333333337</v>
      </c>
      <c r="V1606" s="8">
        <f t="shared" si="259"/>
        <v>27.512500000000003</v>
      </c>
    </row>
    <row r="1607" spans="1:22" ht="13.5" x14ac:dyDescent="0.25">
      <c r="A1607" s="3">
        <f>RSI!A1607</f>
        <v>44354</v>
      </c>
      <c r="B1607" s="2">
        <f>RSI!B1607</f>
        <v>6.97</v>
      </c>
      <c r="C1607" s="2">
        <f>RSI!I1607</f>
        <v>61.534293197438984</v>
      </c>
      <c r="D1607" s="2">
        <f>MACD!E1607</f>
        <v>7.0370067625944444E-3</v>
      </c>
      <c r="E1607" s="2">
        <f>MACD!F1607</f>
        <v>-2.0271695440015648E-3</v>
      </c>
      <c r="F1607" s="2">
        <f>'Moving Avg'!D1607</f>
        <v>6.9700000000000006</v>
      </c>
      <c r="G1607" s="2">
        <f>'Moving Avg'!F1607</f>
        <v>6.9629999999999992</v>
      </c>
      <c r="H1607" s="2">
        <f>'Moving Avg'!G1607</f>
        <v>6.8742000000000054</v>
      </c>
      <c r="I1607" s="2">
        <f>'Moving Avg'!H1607</f>
        <v>6.6107500000000039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33</v>
      </c>
      <c r="Q1607" s="9">
        <f t="shared" si="254"/>
        <v>21.2</v>
      </c>
      <c r="R1607" s="9">
        <f t="shared" si="255"/>
        <v>30.75</v>
      </c>
      <c r="S1607" s="9">
        <f t="shared" si="256"/>
        <v>31.1</v>
      </c>
      <c r="T1607" s="9">
        <f t="shared" si="257"/>
        <v>27</v>
      </c>
      <c r="U1607" s="8">
        <f t="shared" si="258"/>
        <v>27.683333333333337</v>
      </c>
      <c r="V1607" s="8">
        <f t="shared" si="259"/>
        <v>27.512500000000003</v>
      </c>
    </row>
    <row r="1608" spans="1:22" ht="13.5" x14ac:dyDescent="0.25">
      <c r="A1608" s="3">
        <f>RSI!A1608</f>
        <v>44355</v>
      </c>
      <c r="B1608" s="2">
        <f>RSI!B1608</f>
        <v>6.97</v>
      </c>
      <c r="C1608" s="2">
        <f>RSI!I1608</f>
        <v>61.534293197438984</v>
      </c>
      <c r="D1608" s="2">
        <f>MACD!E1608</f>
        <v>7.250771177134574E-3</v>
      </c>
      <c r="E1608" s="2">
        <f>MACD!F1608</f>
        <v>-1.7158139977433698E-4</v>
      </c>
      <c r="F1608" s="2">
        <f>'Moving Avg'!D1608</f>
        <v>6.9700000000000006</v>
      </c>
      <c r="G1608" s="2">
        <f>'Moving Avg'!F1608</f>
        <v>6.9665000000000008</v>
      </c>
      <c r="H1608" s="2">
        <f>'Moving Avg'!G1608</f>
        <v>6.8778000000000068</v>
      </c>
      <c r="I1608" s="2">
        <f>'Moving Avg'!H1608</f>
        <v>6.6113500000000043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33</v>
      </c>
      <c r="Q1608" s="9">
        <f t="shared" si="254"/>
        <v>21.2</v>
      </c>
      <c r="R1608" s="9">
        <f t="shared" si="255"/>
        <v>30.75</v>
      </c>
      <c r="S1608" s="9">
        <f t="shared" si="256"/>
        <v>31.1</v>
      </c>
      <c r="T1608" s="9">
        <f t="shared" si="257"/>
        <v>27</v>
      </c>
      <c r="U1608" s="8">
        <f t="shared" si="258"/>
        <v>27.683333333333337</v>
      </c>
      <c r="V1608" s="8">
        <f t="shared" si="259"/>
        <v>27.512500000000003</v>
      </c>
    </row>
    <row r="1609" spans="1:22" ht="13.5" x14ac:dyDescent="0.25">
      <c r="A1609" s="3">
        <f>RSI!A1609</f>
        <v>44356</v>
      </c>
      <c r="B1609" s="2">
        <f>RSI!B1609</f>
        <v>6.95</v>
      </c>
      <c r="C1609" s="2">
        <f>RSI!I1609</f>
        <v>54.446357283448201</v>
      </c>
      <c r="D1609" s="2">
        <f>MACD!E1609</f>
        <v>1.0241603454313797E-2</v>
      </c>
      <c r="E1609" s="2">
        <f>MACD!F1609</f>
        <v>1.91105557104329E-3</v>
      </c>
      <c r="F1609" s="2">
        <f>'Moving Avg'!D1609</f>
        <v>6.9659999999999993</v>
      </c>
      <c r="G1609" s="2">
        <f>'Moving Avg'!F1609</f>
        <v>6.9689999999999994</v>
      </c>
      <c r="H1609" s="2">
        <f>'Moving Avg'!G1609</f>
        <v>6.8810000000000047</v>
      </c>
      <c r="I1609" s="2">
        <f>'Moving Avg'!H1609</f>
        <v>6.611850000000004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16.5</v>
      </c>
      <c r="Q1609" s="9">
        <f t="shared" si="254"/>
        <v>18.725000000000001</v>
      </c>
      <c r="R1609" s="9">
        <f t="shared" si="255"/>
        <v>26.625</v>
      </c>
      <c r="S1609" s="9">
        <f t="shared" si="256"/>
        <v>23.675000000000001</v>
      </c>
      <c r="T1609" s="9">
        <f t="shared" si="257"/>
        <v>22.875</v>
      </c>
      <c r="U1609" s="8">
        <f t="shared" si="258"/>
        <v>23.008333333333336</v>
      </c>
      <c r="V1609" s="8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6.95</v>
      </c>
      <c r="C1610" s="2">
        <f>RSI!I1610</f>
        <v>54.446357283448201</v>
      </c>
      <c r="D1610" s="2">
        <f>MACD!E1610</f>
        <v>1.2696054914163035E-2</v>
      </c>
      <c r="E1610" s="2">
        <f>MACD!F1610</f>
        <v>4.0680554396672394E-3</v>
      </c>
      <c r="F1610" s="2">
        <f>'Moving Avg'!D1610</f>
        <v>6.9620000000000006</v>
      </c>
      <c r="G1610" s="2">
        <f>'Moving Avg'!F1610</f>
        <v>6.966499999999999</v>
      </c>
      <c r="H1610" s="2">
        <f>'Moving Avg'!G1610</f>
        <v>6.8842000000000043</v>
      </c>
      <c r="I1610" s="2">
        <f>'Moving Avg'!H1610</f>
        <v>6.6123500000000046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25</v>
      </c>
      <c r="N1610" s="8">
        <f t="shared" si="251"/>
        <v>0</v>
      </c>
      <c r="O1610" s="8">
        <f t="shared" si="252"/>
        <v>50</v>
      </c>
      <c r="P1610" s="8">
        <f t="shared" si="253"/>
        <v>16.5</v>
      </c>
      <c r="Q1610" s="9">
        <f t="shared" si="254"/>
        <v>18.725000000000001</v>
      </c>
      <c r="R1610" s="9">
        <f t="shared" si="255"/>
        <v>26.625</v>
      </c>
      <c r="S1610" s="9">
        <f t="shared" si="256"/>
        <v>23.675000000000001</v>
      </c>
      <c r="T1610" s="9">
        <f t="shared" si="257"/>
        <v>22.875</v>
      </c>
      <c r="U1610" s="8">
        <f t="shared" si="258"/>
        <v>23.008333333333336</v>
      </c>
      <c r="V1610" s="8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6.95</v>
      </c>
      <c r="C1611" s="2">
        <f>RSI!I1611</f>
        <v>54.446357283448201</v>
      </c>
      <c r="D1611" s="2">
        <f>MACD!E1611</f>
        <v>1.4702294036105457E-2</v>
      </c>
      <c r="E1611" s="2">
        <f>MACD!F1611</f>
        <v>6.1949031589548838E-3</v>
      </c>
      <c r="F1611" s="2">
        <f>'Moving Avg'!D1611</f>
        <v>6.9580000000000002</v>
      </c>
      <c r="G1611" s="2">
        <f>'Moving Avg'!F1611</f>
        <v>6.9639999999999986</v>
      </c>
      <c r="H1611" s="2">
        <f>'Moving Avg'!G1611</f>
        <v>6.8874000000000049</v>
      </c>
      <c r="I1611" s="2">
        <f>'Moving Avg'!H1611</f>
        <v>6.6128500000000043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25</v>
      </c>
      <c r="N1611" s="8">
        <f t="shared" si="251"/>
        <v>0</v>
      </c>
      <c r="O1611" s="8">
        <f t="shared" si="252"/>
        <v>50</v>
      </c>
      <c r="P1611" s="8">
        <f t="shared" si="253"/>
        <v>16.5</v>
      </c>
      <c r="Q1611" s="9">
        <f t="shared" si="254"/>
        <v>18.725000000000001</v>
      </c>
      <c r="R1611" s="9">
        <f t="shared" si="255"/>
        <v>26.625</v>
      </c>
      <c r="S1611" s="9">
        <f t="shared" si="256"/>
        <v>23.675000000000001</v>
      </c>
      <c r="T1611" s="9">
        <f t="shared" si="257"/>
        <v>22.875</v>
      </c>
      <c r="U1611" s="8">
        <f t="shared" si="258"/>
        <v>23.008333333333336</v>
      </c>
      <c r="V1611" s="8">
        <f t="shared" si="259"/>
        <v>22.975000000000001</v>
      </c>
    </row>
    <row r="1612" spans="1:22" ht="13.5" x14ac:dyDescent="0.25">
      <c r="A1612" s="3">
        <f>RSI!A1612</f>
        <v>44361</v>
      </c>
      <c r="B1612" s="2">
        <f>RSI!B1612</f>
        <v>6.95</v>
      </c>
      <c r="C1612" s="2">
        <f>RSI!I1612</f>
        <v>54.446357283448201</v>
      </c>
      <c r="D1612" s="2">
        <f>MACD!E1612</f>
        <v>1.633450652154611E-2</v>
      </c>
      <c r="E1612" s="2">
        <f>MACD!F1612</f>
        <v>8.2228238314731306E-3</v>
      </c>
      <c r="F1612" s="2">
        <f>'Moving Avg'!D1612</f>
        <v>6.9540000000000006</v>
      </c>
      <c r="G1612" s="2">
        <f>'Moving Avg'!F1612</f>
        <v>6.9614999999999991</v>
      </c>
      <c r="H1612" s="2">
        <f>'Moving Avg'!G1612</f>
        <v>6.8906000000000036</v>
      </c>
      <c r="I1612" s="2">
        <f>'Moving Avg'!H1612</f>
        <v>6.6133500000000049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0</v>
      </c>
      <c r="O1612" s="8">
        <f t="shared" si="252"/>
        <v>50</v>
      </c>
      <c r="P1612" s="8">
        <f t="shared" si="253"/>
        <v>16.5</v>
      </c>
      <c r="Q1612" s="9">
        <f t="shared" si="254"/>
        <v>18.725000000000001</v>
      </c>
      <c r="R1612" s="9">
        <f t="shared" si="255"/>
        <v>26.625</v>
      </c>
      <c r="S1612" s="9">
        <f t="shared" si="256"/>
        <v>23.675000000000001</v>
      </c>
      <c r="T1612" s="9">
        <f t="shared" si="257"/>
        <v>22.875</v>
      </c>
      <c r="U1612" s="8">
        <f t="shared" si="258"/>
        <v>23.008333333333336</v>
      </c>
      <c r="V1612" s="8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7</v>
      </c>
      <c r="C1613" s="2">
        <f>RSI!I1613</f>
        <v>67.164526334900046</v>
      </c>
      <c r="D1613" s="2">
        <f>MACD!E1613</f>
        <v>1.3951373779125475E-2</v>
      </c>
      <c r="E1613" s="2">
        <f>MACD!F1613</f>
        <v>9.3685338210036002E-3</v>
      </c>
      <c r="F1613" s="2">
        <f>'Moving Avg'!D1613</f>
        <v>6.9599999999999991</v>
      </c>
      <c r="G1613" s="2">
        <f>'Moving Avg'!F1613</f>
        <v>6.9640000000000004</v>
      </c>
      <c r="H1613" s="2">
        <f>'Moving Avg'!G1613</f>
        <v>6.8948000000000027</v>
      </c>
      <c r="I1613" s="2">
        <f>'Moving Avg'!H1613</f>
        <v>6.6141000000000041</v>
      </c>
      <c r="J1613" s="6" t="str">
        <f>OBV!F1613</f>
        <v>BEARISH</v>
      </c>
      <c r="K1613" s="6" t="str">
        <f>OBV!G1613</f>
        <v>NEUTRAL</v>
      </c>
      <c r="L1613" s="6" t="str">
        <f>OBV!H1613</f>
        <v>BEARISH DIVERGENCE</v>
      </c>
      <c r="M1613" s="8">
        <f t="shared" si="250"/>
        <v>25</v>
      </c>
      <c r="N1613" s="8">
        <f t="shared" si="251"/>
        <v>0</v>
      </c>
      <c r="O1613" s="8">
        <f t="shared" si="252"/>
        <v>50</v>
      </c>
      <c r="P1613" s="8">
        <f t="shared" si="253"/>
        <v>16.5</v>
      </c>
      <c r="Q1613" s="9">
        <f t="shared" si="254"/>
        <v>18.725000000000001</v>
      </c>
      <c r="R1613" s="9">
        <f t="shared" si="255"/>
        <v>26.625</v>
      </c>
      <c r="S1613" s="9">
        <f t="shared" si="256"/>
        <v>23.675000000000001</v>
      </c>
      <c r="T1613" s="9">
        <f t="shared" si="257"/>
        <v>22.875</v>
      </c>
      <c r="U1613" s="8">
        <f t="shared" si="258"/>
        <v>23.008333333333336</v>
      </c>
      <c r="V1613" s="8">
        <f t="shared" si="259"/>
        <v>22.975000000000001</v>
      </c>
    </row>
    <row r="1614" spans="1:22" ht="13.5" x14ac:dyDescent="0.25">
      <c r="A1614" s="3">
        <f>RSI!A1614</f>
        <v>44363</v>
      </c>
      <c r="B1614" s="2">
        <f>RSI!B1614</f>
        <v>7</v>
      </c>
      <c r="C1614" s="2">
        <f>RSI!I1614</f>
        <v>67.164526334900046</v>
      </c>
      <c r="D1614" s="2">
        <f>MACD!E1614</f>
        <v>1.158337663017317E-2</v>
      </c>
      <c r="E1614" s="2">
        <f>MACD!F1614</f>
        <v>9.8115023828375149E-3</v>
      </c>
      <c r="F1614" s="2">
        <f>'Moving Avg'!D1614</f>
        <v>6.9700000000000006</v>
      </c>
      <c r="G1614" s="2">
        <f>'Moving Avg'!F1614</f>
        <v>6.9665000000000008</v>
      </c>
      <c r="H1614" s="2">
        <f>'Moving Avg'!G1614</f>
        <v>6.8990000000000018</v>
      </c>
      <c r="I1614" s="2">
        <f>'Moving Avg'!H1614</f>
        <v>6.614850000000005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  <c r="M1614" s="8">
        <f t="shared" si="250"/>
        <v>25</v>
      </c>
      <c r="N1614" s="8">
        <f t="shared" si="251"/>
        <v>0</v>
      </c>
      <c r="O1614" s="8">
        <f t="shared" si="252"/>
        <v>50</v>
      </c>
      <c r="P1614" s="8">
        <f t="shared" si="253"/>
        <v>83.5</v>
      </c>
      <c r="Q1614" s="9">
        <f t="shared" si="254"/>
        <v>28.774999999999999</v>
      </c>
      <c r="R1614" s="9">
        <f t="shared" si="255"/>
        <v>43.375</v>
      </c>
      <c r="S1614" s="9">
        <f t="shared" si="256"/>
        <v>53.825000000000003</v>
      </c>
      <c r="T1614" s="9">
        <f t="shared" si="257"/>
        <v>39.625</v>
      </c>
      <c r="U1614" s="8">
        <f t="shared" si="258"/>
        <v>41.991666666666667</v>
      </c>
      <c r="V1614" s="8">
        <f t="shared" si="259"/>
        <v>41.400000000000006</v>
      </c>
    </row>
    <row r="1615" spans="1:22" ht="13.5" x14ac:dyDescent="0.25">
      <c r="A1615" s="3">
        <f>RSI!A1615</f>
        <v>44364</v>
      </c>
      <c r="B1615" s="2">
        <f>RSI!B1615</f>
        <v>7</v>
      </c>
      <c r="C1615" s="2">
        <f>RSI!I1615</f>
        <v>67.164526334900046</v>
      </c>
      <c r="D1615" s="2">
        <f>MACD!E1615</f>
        <v>9.2542235746675416E-3</v>
      </c>
      <c r="E1615" s="2">
        <f>MACD!F1615</f>
        <v>9.7000466212035213E-3</v>
      </c>
      <c r="F1615" s="2">
        <f>'Moving Avg'!D1615</f>
        <v>6.9799999999999995</v>
      </c>
      <c r="G1615" s="2">
        <f>'Moving Avg'!F1615</f>
        <v>6.9689999999999994</v>
      </c>
      <c r="H1615" s="2">
        <f>'Moving Avg'!G1615</f>
        <v>6.9032000000000018</v>
      </c>
      <c r="I1615" s="2">
        <f>'Moving Avg'!H1615</f>
        <v>6.615600000000005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  <c r="M1615" s="8">
        <f t="shared" si="250"/>
        <v>25</v>
      </c>
      <c r="N1615" s="8">
        <f t="shared" si="251"/>
        <v>45</v>
      </c>
      <c r="O1615" s="8">
        <f t="shared" si="252"/>
        <v>50</v>
      </c>
      <c r="P1615" s="8">
        <f t="shared" si="253"/>
        <v>83.5</v>
      </c>
      <c r="Q1615" s="9">
        <f t="shared" si="254"/>
        <v>44.524999999999999</v>
      </c>
      <c r="R1615" s="9">
        <f t="shared" si="255"/>
        <v>52.375</v>
      </c>
      <c r="S1615" s="9">
        <f t="shared" si="256"/>
        <v>60.575000000000003</v>
      </c>
      <c r="T1615" s="9">
        <f t="shared" si="257"/>
        <v>50.875</v>
      </c>
      <c r="U1615" s="8">
        <f t="shared" si="258"/>
        <v>52.491666666666674</v>
      </c>
      <c r="V1615" s="8">
        <f t="shared" si="259"/>
        <v>52.087500000000006</v>
      </c>
    </row>
    <row r="1616" spans="1:22" ht="13.5" x14ac:dyDescent="0.25">
      <c r="A1616" s="3">
        <f>RSI!A1616</f>
        <v>44365</v>
      </c>
      <c r="B1616" s="2">
        <f>RSI!B1616</f>
        <v>7</v>
      </c>
      <c r="C1616" s="2">
        <f>RSI!I1616</f>
        <v>67.164526334900046</v>
      </c>
      <c r="D1616" s="2">
        <f>MACD!E1616</f>
        <v>6.9820469804717789E-3</v>
      </c>
      <c r="E1616" s="2">
        <f>MACD!F1616</f>
        <v>9.1564466930571728E-3</v>
      </c>
      <c r="F1616" s="2">
        <f>'Moving Avg'!D1616</f>
        <v>6.99</v>
      </c>
      <c r="G1616" s="2">
        <f>'Moving Avg'!F1616</f>
        <v>6.9715000000000007</v>
      </c>
      <c r="H1616" s="2">
        <f>'Moving Avg'!G1616</f>
        <v>6.9074000000000009</v>
      </c>
      <c r="I1616" s="2">
        <f>'Moving Avg'!H1616</f>
        <v>6.6163500000000059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  <c r="M1616" s="8">
        <f t="shared" si="250"/>
        <v>25</v>
      </c>
      <c r="N1616" s="8">
        <f t="shared" si="251"/>
        <v>45</v>
      </c>
      <c r="O1616" s="8">
        <f t="shared" si="252"/>
        <v>50</v>
      </c>
      <c r="P1616" s="8">
        <f t="shared" si="253"/>
        <v>83.5</v>
      </c>
      <c r="Q1616" s="9">
        <f t="shared" si="254"/>
        <v>44.524999999999999</v>
      </c>
      <c r="R1616" s="9">
        <f t="shared" si="255"/>
        <v>52.375</v>
      </c>
      <c r="S1616" s="9">
        <f t="shared" si="256"/>
        <v>60.575000000000003</v>
      </c>
      <c r="T1616" s="9">
        <f t="shared" si="257"/>
        <v>50.875</v>
      </c>
      <c r="U1616" s="8">
        <f t="shared" si="258"/>
        <v>52.491666666666674</v>
      </c>
      <c r="V1616" s="8">
        <f t="shared" si="259"/>
        <v>52.087500000000006</v>
      </c>
    </row>
    <row r="1617" spans="1:22" ht="13.5" x14ac:dyDescent="0.25">
      <c r="A1617" s="3">
        <f>RSI!A1617</f>
        <v>44368</v>
      </c>
      <c r="B1617" s="2">
        <f>RSI!B1617</f>
        <v>7</v>
      </c>
      <c r="C1617" s="2">
        <f>RSI!I1617</f>
        <v>67.164526334900046</v>
      </c>
      <c r="D1617" s="2">
        <f>MACD!E1617</f>
        <v>4.7804038143013372E-3</v>
      </c>
      <c r="E1617" s="2">
        <f>MACD!F1617</f>
        <v>8.2812381173060067E-3</v>
      </c>
      <c r="F1617" s="2">
        <f>'Moving Avg'!D1617</f>
        <v>7</v>
      </c>
      <c r="G1617" s="2">
        <f>'Moving Avg'!F1617</f>
        <v>6.9730000000000008</v>
      </c>
      <c r="H1617" s="2">
        <f>'Moving Avg'!G1617</f>
        <v>6.9114000000000013</v>
      </c>
      <c r="I1617" s="2">
        <f>'Moving Avg'!H1617</f>
        <v>6.6171000000000051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  <c r="M1617" s="8">
        <f t="shared" si="250"/>
        <v>25</v>
      </c>
      <c r="N1617" s="8">
        <f t="shared" si="251"/>
        <v>45</v>
      </c>
      <c r="O1617" s="8">
        <f t="shared" si="252"/>
        <v>50</v>
      </c>
      <c r="P1617" s="8">
        <f t="shared" si="253"/>
        <v>83.5</v>
      </c>
      <c r="Q1617" s="9">
        <f t="shared" si="254"/>
        <v>44.524999999999999</v>
      </c>
      <c r="R1617" s="9">
        <f t="shared" si="255"/>
        <v>52.375</v>
      </c>
      <c r="S1617" s="9">
        <f t="shared" si="256"/>
        <v>60.575000000000003</v>
      </c>
      <c r="T1617" s="9">
        <f t="shared" si="257"/>
        <v>50.875</v>
      </c>
      <c r="U1617" s="8">
        <f t="shared" si="258"/>
        <v>52.491666666666674</v>
      </c>
      <c r="V1617" s="8">
        <f t="shared" si="259"/>
        <v>52.087500000000006</v>
      </c>
    </row>
    <row r="1618" spans="1:22" ht="13.5" x14ac:dyDescent="0.25">
      <c r="A1618" s="3">
        <f>RSI!A1618</f>
        <v>44369</v>
      </c>
      <c r="B1618" s="2">
        <f>RSI!B1618</f>
        <v>7</v>
      </c>
      <c r="C1618" s="2">
        <f>RSI!I1618</f>
        <v>67.164526334900046</v>
      </c>
      <c r="D1618" s="2">
        <f>MACD!E1618</f>
        <v>2.6591118315266726E-3</v>
      </c>
      <c r="E1618" s="2">
        <f>MACD!F1618</f>
        <v>7.1568128601501406E-3</v>
      </c>
      <c r="F1618" s="2">
        <f>'Moving Avg'!D1618</f>
        <v>7</v>
      </c>
      <c r="G1618" s="2">
        <f>'Moving Avg'!F1618</f>
        <v>6.9749999999999996</v>
      </c>
      <c r="H1618" s="2">
        <f>'Moving Avg'!G1618</f>
        <v>6.9154</v>
      </c>
      <c r="I1618" s="2">
        <f>'Moving Avg'!H1618</f>
        <v>6.617900000000005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25</v>
      </c>
      <c r="N1618" s="8">
        <f t="shared" si="251"/>
        <v>45</v>
      </c>
      <c r="O1618" s="8">
        <f t="shared" si="252"/>
        <v>50</v>
      </c>
      <c r="P1618" s="8">
        <f t="shared" si="253"/>
        <v>33</v>
      </c>
      <c r="Q1618" s="9">
        <f t="shared" si="254"/>
        <v>36.950000000000003</v>
      </c>
      <c r="R1618" s="9">
        <f t="shared" si="255"/>
        <v>39.75</v>
      </c>
      <c r="S1618" s="9">
        <f t="shared" si="256"/>
        <v>37.85</v>
      </c>
      <c r="T1618" s="9">
        <f t="shared" si="257"/>
        <v>38.25</v>
      </c>
      <c r="U1618" s="8">
        <f t="shared" si="258"/>
        <v>38.183333333333337</v>
      </c>
      <c r="V1618" s="8">
        <f t="shared" si="259"/>
        <v>38.200000000000003</v>
      </c>
    </row>
    <row r="1619" spans="1:22" ht="13.5" x14ac:dyDescent="0.25">
      <c r="A1619" s="3">
        <f>RSI!A1619</f>
        <v>44370</v>
      </c>
      <c r="B1619" s="2">
        <f>RSI!B1619</f>
        <v>7</v>
      </c>
      <c r="C1619" s="2">
        <f>RSI!I1619</f>
        <v>67.164526334900046</v>
      </c>
      <c r="D1619" s="2">
        <f>MACD!E1619</f>
        <v>-2.451975754198088E-3</v>
      </c>
      <c r="E1619" s="2">
        <f>MACD!F1619</f>
        <v>5.2350551372804949E-3</v>
      </c>
      <c r="F1619" s="2">
        <f>'Moving Avg'!D1619</f>
        <v>7</v>
      </c>
      <c r="G1619" s="2">
        <f>'Moving Avg'!F1619</f>
        <v>6.9764999999999997</v>
      </c>
      <c r="H1619" s="2">
        <f>'Moving Avg'!G1619</f>
        <v>6.9193999999999996</v>
      </c>
      <c r="I1619" s="2">
        <f>'Moving Avg'!H1619</f>
        <v>6.6187000000000058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45</v>
      </c>
      <c r="O1619" s="8">
        <f t="shared" si="252"/>
        <v>50</v>
      </c>
      <c r="P1619" s="8">
        <f t="shared" si="253"/>
        <v>33</v>
      </c>
      <c r="Q1619" s="9">
        <f t="shared" si="254"/>
        <v>36.950000000000003</v>
      </c>
      <c r="R1619" s="9">
        <f t="shared" si="255"/>
        <v>39.75</v>
      </c>
      <c r="S1619" s="9">
        <f t="shared" si="256"/>
        <v>37.85</v>
      </c>
      <c r="T1619" s="9">
        <f t="shared" si="257"/>
        <v>38.25</v>
      </c>
      <c r="U1619" s="8">
        <f t="shared" si="258"/>
        <v>38.183333333333337</v>
      </c>
      <c r="V1619" s="8">
        <f t="shared" si="259"/>
        <v>38.200000000000003</v>
      </c>
    </row>
    <row r="1620" spans="1:22" ht="13.5" x14ac:dyDescent="0.25">
      <c r="A1620" s="3">
        <f>RSI!A1620</f>
        <v>44371</v>
      </c>
      <c r="B1620" s="2">
        <f>RSI!B1620</f>
        <v>7</v>
      </c>
      <c r="C1620" s="2">
        <f>RSI!I1620</f>
        <v>67.164526334900046</v>
      </c>
      <c r="D1620" s="2">
        <f>MACD!E1620</f>
        <v>-6.9982469310003736E-3</v>
      </c>
      <c r="E1620" s="2">
        <f>MACD!F1620</f>
        <v>2.7883947236243215E-3</v>
      </c>
      <c r="F1620" s="2">
        <f>'Moving Avg'!D1620</f>
        <v>7</v>
      </c>
      <c r="G1620" s="2">
        <f>'Moving Avg'!F1620</f>
        <v>6.9779999999999998</v>
      </c>
      <c r="H1620" s="2">
        <f>'Moving Avg'!G1620</f>
        <v>6.9253999999999989</v>
      </c>
      <c r="I1620" s="2">
        <f>'Moving Avg'!H1620</f>
        <v>6.6195000000000048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25</v>
      </c>
      <c r="N1620" s="8">
        <f t="shared" si="251"/>
        <v>45</v>
      </c>
      <c r="O1620" s="8">
        <f t="shared" si="252"/>
        <v>50</v>
      </c>
      <c r="P1620" s="8">
        <f t="shared" si="253"/>
        <v>33</v>
      </c>
      <c r="Q1620" s="9">
        <f t="shared" si="254"/>
        <v>36.950000000000003</v>
      </c>
      <c r="R1620" s="9">
        <f t="shared" si="255"/>
        <v>39.75</v>
      </c>
      <c r="S1620" s="9">
        <f t="shared" si="256"/>
        <v>37.85</v>
      </c>
      <c r="T1620" s="9">
        <f t="shared" si="257"/>
        <v>38.25</v>
      </c>
      <c r="U1620" s="8">
        <f t="shared" si="258"/>
        <v>38.183333333333337</v>
      </c>
      <c r="V1620" s="8">
        <f t="shared" si="259"/>
        <v>38.200000000000003</v>
      </c>
    </row>
    <row r="1621" spans="1:22" ht="13.5" x14ac:dyDescent="0.25">
      <c r="A1621" s="3">
        <f>RSI!A1621</f>
        <v>44372</v>
      </c>
      <c r="B1621" s="2">
        <f>RSI!B1621</f>
        <v>6.96</v>
      </c>
      <c r="C1621" s="2">
        <f>RSI!I1621</f>
        <v>47.835205961704396</v>
      </c>
      <c r="D1621" s="2">
        <f>MACD!E1621</f>
        <v>-8.0872258081985393E-3</v>
      </c>
      <c r="E1621" s="2">
        <f>MACD!F1621</f>
        <v>6.1327061725974935E-4</v>
      </c>
      <c r="F1621" s="2">
        <f>'Moving Avg'!D1621</f>
        <v>6.992</v>
      </c>
      <c r="G1621" s="2">
        <f>'Moving Avg'!F1621</f>
        <v>6.9775000000000009</v>
      </c>
      <c r="H1621" s="2">
        <f>'Moving Avg'!G1621</f>
        <v>6.9305999999999983</v>
      </c>
      <c r="I1621" s="2">
        <f>'Moving Avg'!H1621</f>
        <v>6.6211000000000046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25</v>
      </c>
      <c r="N1621" s="8">
        <f t="shared" si="251"/>
        <v>45</v>
      </c>
      <c r="O1621" s="8">
        <f t="shared" si="252"/>
        <v>50</v>
      </c>
      <c r="P1621" s="8">
        <f t="shared" si="253"/>
        <v>16.5</v>
      </c>
      <c r="Q1621" s="9">
        <f t="shared" si="254"/>
        <v>34.475000000000001</v>
      </c>
      <c r="R1621" s="9">
        <f t="shared" si="255"/>
        <v>35.625</v>
      </c>
      <c r="S1621" s="9">
        <f t="shared" si="256"/>
        <v>30.425000000000001</v>
      </c>
      <c r="T1621" s="9">
        <f t="shared" si="257"/>
        <v>34.125</v>
      </c>
      <c r="U1621" s="8">
        <f t="shared" si="258"/>
        <v>33.508333333333333</v>
      </c>
      <c r="V1621" s="8">
        <f t="shared" si="259"/>
        <v>33.662499999999994</v>
      </c>
    </row>
    <row r="1622" spans="1:22" ht="13.5" x14ac:dyDescent="0.25">
      <c r="A1622" s="3">
        <f>RSI!A1622</f>
        <v>44375</v>
      </c>
      <c r="B1622" s="2">
        <f>RSI!B1622</f>
        <v>6.95</v>
      </c>
      <c r="C1622" s="2">
        <f>RSI!I1622</f>
        <v>44.395360683515925</v>
      </c>
      <c r="D1622" s="2">
        <f>MACD!E1622</f>
        <v>-8.2214716429476198E-3</v>
      </c>
      <c r="E1622" s="2">
        <f>MACD!F1622</f>
        <v>-1.1536778347817245E-3</v>
      </c>
      <c r="F1622" s="2">
        <f>'Moving Avg'!D1622</f>
        <v>6.9820000000000011</v>
      </c>
      <c r="G1622" s="2">
        <f>'Moving Avg'!F1622</f>
        <v>6.9764999999999997</v>
      </c>
      <c r="H1622" s="2">
        <f>'Moving Avg'!G1622</f>
        <v>6.9335999999999975</v>
      </c>
      <c r="I1622" s="2">
        <f>'Moving Avg'!H1622</f>
        <v>6.6226500000000046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25</v>
      </c>
      <c r="N1622" s="8">
        <f t="shared" si="251"/>
        <v>45</v>
      </c>
      <c r="O1622" s="8">
        <f t="shared" si="252"/>
        <v>50</v>
      </c>
      <c r="P1622" s="8">
        <f t="shared" si="253"/>
        <v>16.5</v>
      </c>
      <c r="Q1622" s="9">
        <f t="shared" si="254"/>
        <v>34.475000000000001</v>
      </c>
      <c r="R1622" s="9">
        <f t="shared" si="255"/>
        <v>35.625</v>
      </c>
      <c r="S1622" s="9">
        <f t="shared" si="256"/>
        <v>30.425000000000001</v>
      </c>
      <c r="T1622" s="9">
        <f t="shared" si="257"/>
        <v>34.125</v>
      </c>
      <c r="U1622" s="8">
        <f t="shared" si="258"/>
        <v>33.508333333333333</v>
      </c>
      <c r="V1622" s="8">
        <f t="shared" si="259"/>
        <v>33.662499999999994</v>
      </c>
    </row>
    <row r="1623" spans="1:22" ht="13.5" x14ac:dyDescent="0.25">
      <c r="A1623" s="3">
        <f>RSI!A1623</f>
        <v>44376</v>
      </c>
      <c r="B1623" s="2">
        <f>RSI!B1623</f>
        <v>7</v>
      </c>
      <c r="C1623" s="2">
        <f>RSI!I1623</f>
        <v>59.916190518827896</v>
      </c>
      <c r="D1623" s="2">
        <f>MACD!E1623</f>
        <v>-4.2443540303658267E-3</v>
      </c>
      <c r="E1623" s="2">
        <f>MACD!F1623</f>
        <v>-1.771813073898545E-3</v>
      </c>
      <c r="F1623" s="2">
        <f>'Moving Avg'!D1623</f>
        <v>6.9819999999999993</v>
      </c>
      <c r="G1623" s="2">
        <f>'Moving Avg'!F1623</f>
        <v>6.9779999999999998</v>
      </c>
      <c r="H1623" s="2">
        <f>'Moving Avg'!G1623</f>
        <v>6.937599999999998</v>
      </c>
      <c r="I1623" s="2">
        <f>'Moving Avg'!H1623</f>
        <v>6.6245000000000038</v>
      </c>
      <c r="J1623" s="6" t="str">
        <f>OBV!F1623</f>
        <v>BEARISH</v>
      </c>
      <c r="K1623" s="6" t="str">
        <f>OBV!G1623</f>
        <v>NEUTRAL</v>
      </c>
      <c r="L1623" s="6" t="str">
        <f>OBV!H1623</f>
        <v>NEUTRAL</v>
      </c>
      <c r="M1623" s="8">
        <f t="shared" si="250"/>
        <v>25</v>
      </c>
      <c r="N1623" s="8">
        <f t="shared" si="251"/>
        <v>45</v>
      </c>
      <c r="O1623" s="8">
        <f t="shared" si="252"/>
        <v>50</v>
      </c>
      <c r="P1623" s="8">
        <f t="shared" si="253"/>
        <v>16.5</v>
      </c>
      <c r="Q1623" s="9">
        <f t="shared" si="254"/>
        <v>34.475000000000001</v>
      </c>
      <c r="R1623" s="9">
        <f t="shared" si="255"/>
        <v>35.625</v>
      </c>
      <c r="S1623" s="9">
        <f t="shared" si="256"/>
        <v>30.425000000000001</v>
      </c>
      <c r="T1623" s="9">
        <f t="shared" si="257"/>
        <v>34.125</v>
      </c>
      <c r="U1623" s="8">
        <f t="shared" si="258"/>
        <v>33.508333333333333</v>
      </c>
      <c r="V1623" s="8">
        <f t="shared" si="259"/>
        <v>33.662499999999994</v>
      </c>
    </row>
    <row r="1624" spans="1:22" ht="13.5" x14ac:dyDescent="0.25">
      <c r="A1624" s="3">
        <f>RSI!A1624</f>
        <v>44377</v>
      </c>
      <c r="B1624" s="2">
        <f>RSI!B1624</f>
        <v>7</v>
      </c>
      <c r="C1624" s="2">
        <f>RSI!I1624</f>
        <v>59.916190518827889</v>
      </c>
      <c r="D1624" s="2">
        <f>MACD!E1624</f>
        <v>-1.0800099859737955E-3</v>
      </c>
      <c r="E1624" s="2">
        <f>MACD!F1624</f>
        <v>-1.6334524563135951E-3</v>
      </c>
      <c r="F1624" s="2">
        <f>'Moving Avg'!D1624</f>
        <v>6.9819999999999993</v>
      </c>
      <c r="G1624" s="2">
        <f>'Moving Avg'!F1624</f>
        <v>6.9794999999999998</v>
      </c>
      <c r="H1624" s="2">
        <f>'Moving Avg'!G1624</f>
        <v>6.9415999999999984</v>
      </c>
      <c r="I1624" s="2">
        <f>'Moving Avg'!H1624</f>
        <v>6.6263500000000031</v>
      </c>
      <c r="J1624" s="6" t="str">
        <f>OBV!F1624</f>
        <v>BEARISH</v>
      </c>
      <c r="K1624" s="6" t="str">
        <f>OBV!G1624</f>
        <v>NEUTRAL</v>
      </c>
      <c r="L1624" s="6" t="str">
        <f>OBV!H1624</f>
        <v>NEUTRAL</v>
      </c>
      <c r="M1624" s="8">
        <f t="shared" si="250"/>
        <v>25</v>
      </c>
      <c r="N1624" s="8">
        <f t="shared" si="251"/>
        <v>0</v>
      </c>
      <c r="O1624" s="8">
        <f t="shared" si="252"/>
        <v>50</v>
      </c>
      <c r="P1624" s="8">
        <f t="shared" si="253"/>
        <v>16.5</v>
      </c>
      <c r="Q1624" s="9">
        <f t="shared" si="254"/>
        <v>18.725000000000001</v>
      </c>
      <c r="R1624" s="9">
        <f t="shared" si="255"/>
        <v>26.625</v>
      </c>
      <c r="S1624" s="9">
        <f t="shared" si="256"/>
        <v>23.675000000000001</v>
      </c>
      <c r="T1624" s="9">
        <f t="shared" si="257"/>
        <v>22.875</v>
      </c>
      <c r="U1624" s="8">
        <f t="shared" si="258"/>
        <v>23.008333333333336</v>
      </c>
      <c r="V1624" s="8">
        <f t="shared" si="259"/>
        <v>22.975000000000001</v>
      </c>
    </row>
    <row r="1625" spans="1:22" ht="13.5" x14ac:dyDescent="0.25">
      <c r="A1625" s="3">
        <f>RSI!A1625</f>
        <v>44378</v>
      </c>
      <c r="B1625" s="2">
        <f>RSI!B1625</f>
        <v>7</v>
      </c>
      <c r="C1625" s="2">
        <f>RSI!I1625</f>
        <v>59.916190518827889</v>
      </c>
      <c r="D1625" s="2">
        <f>MACD!E1625</f>
        <v>1.411484749500147E-3</v>
      </c>
      <c r="E1625" s="2">
        <f>MACD!F1625</f>
        <v>-1.0244650151508467E-3</v>
      </c>
      <c r="F1625" s="2">
        <f>'Moving Avg'!D1625</f>
        <v>6.9819999999999993</v>
      </c>
      <c r="G1625" s="2">
        <f>'Moving Avg'!F1625</f>
        <v>6.9809999999999999</v>
      </c>
      <c r="H1625" s="2">
        <f>'Moving Avg'!G1625</f>
        <v>6.945599999999998</v>
      </c>
      <c r="I1625" s="2">
        <f>'Moving Avg'!H1625</f>
        <v>6.6291500000000028</v>
      </c>
      <c r="J1625" s="6" t="str">
        <f>OBV!F1625</f>
        <v>BEARISH</v>
      </c>
      <c r="K1625" s="6" t="str">
        <f>OBV!G1625</f>
        <v>NEUTRAL</v>
      </c>
      <c r="L1625" s="6" t="str">
        <f>OBV!H1625</f>
        <v>NEUTRAL</v>
      </c>
      <c r="M1625" s="8">
        <f t="shared" si="250"/>
        <v>25</v>
      </c>
      <c r="N1625" s="8">
        <f t="shared" si="251"/>
        <v>0</v>
      </c>
      <c r="O1625" s="8">
        <f t="shared" si="252"/>
        <v>50</v>
      </c>
      <c r="P1625" s="8">
        <f t="shared" si="253"/>
        <v>16.5</v>
      </c>
      <c r="Q1625" s="9">
        <f t="shared" si="254"/>
        <v>18.725000000000001</v>
      </c>
      <c r="R1625" s="9">
        <f t="shared" si="255"/>
        <v>26.625</v>
      </c>
      <c r="S1625" s="9">
        <f t="shared" si="256"/>
        <v>23.675000000000001</v>
      </c>
      <c r="T1625" s="9">
        <f t="shared" si="257"/>
        <v>22.875</v>
      </c>
      <c r="U1625" s="8">
        <f t="shared" si="258"/>
        <v>23.008333333333336</v>
      </c>
      <c r="V1625" s="8">
        <f t="shared" si="259"/>
        <v>22.975000000000001</v>
      </c>
    </row>
    <row r="1626" spans="1:22" ht="13.5" x14ac:dyDescent="0.25">
      <c r="A1626" s="3">
        <f>RSI!A1626</f>
        <v>44379</v>
      </c>
      <c r="B1626" s="2">
        <f>RSI!B1626</f>
        <v>7</v>
      </c>
      <c r="C1626" s="2">
        <f>RSI!I1626</f>
        <v>59.916190518827889</v>
      </c>
      <c r="D1626" s="2">
        <f>MACD!E1626</f>
        <v>3.3474252431116014E-3</v>
      </c>
      <c r="E1626" s="2">
        <f>MACD!F1626</f>
        <v>-1.5008696349835717E-4</v>
      </c>
      <c r="F1626" s="2">
        <f>'Moving Avg'!D1626</f>
        <v>6.99</v>
      </c>
      <c r="G1626" s="2">
        <f>'Moving Avg'!F1626</f>
        <v>6.9824999999999999</v>
      </c>
      <c r="H1626" s="2">
        <f>'Moving Avg'!G1626</f>
        <v>6.949399999999998</v>
      </c>
      <c r="I1626" s="2">
        <f>'Moving Avg'!H1626</f>
        <v>6.6319500000000025</v>
      </c>
      <c r="J1626" s="6" t="str">
        <f>OBV!F1626</f>
        <v>BEARISH</v>
      </c>
      <c r="K1626" s="6" t="str">
        <f>OBV!G1626</f>
        <v>NEUTRAL</v>
      </c>
      <c r="L1626" s="6" t="str">
        <f>OBV!H1626</f>
        <v>BEARISH DIVERGENCE</v>
      </c>
      <c r="M1626" s="8">
        <f t="shared" si="250"/>
        <v>25</v>
      </c>
      <c r="N1626" s="8">
        <f t="shared" si="251"/>
        <v>0</v>
      </c>
      <c r="O1626" s="8">
        <f t="shared" si="252"/>
        <v>50</v>
      </c>
      <c r="P1626" s="8">
        <f t="shared" si="253"/>
        <v>16.5</v>
      </c>
      <c r="Q1626" s="9">
        <f t="shared" si="254"/>
        <v>18.725000000000001</v>
      </c>
      <c r="R1626" s="9">
        <f t="shared" si="255"/>
        <v>26.625</v>
      </c>
      <c r="S1626" s="9">
        <f t="shared" si="256"/>
        <v>23.675000000000001</v>
      </c>
      <c r="T1626" s="9">
        <f t="shared" si="257"/>
        <v>22.875</v>
      </c>
      <c r="U1626" s="8">
        <f t="shared" si="258"/>
        <v>23.008333333333336</v>
      </c>
      <c r="V1626" s="8">
        <f t="shared" si="259"/>
        <v>22.975000000000001</v>
      </c>
    </row>
    <row r="1627" spans="1:22" ht="13.5" x14ac:dyDescent="0.25">
      <c r="A1627" s="3">
        <f>RSI!A1627</f>
        <v>44382</v>
      </c>
      <c r="B1627" s="2">
        <f>RSI!B1627</f>
        <v>7</v>
      </c>
      <c r="C1627" s="2">
        <f>RSI!I1627</f>
        <v>59.916190518827896</v>
      </c>
      <c r="D1627" s="2">
        <f>MACD!E1627</f>
        <v>4.8260404418893899E-3</v>
      </c>
      <c r="E1627" s="2">
        <f>MACD!F1627</f>
        <v>8.4513851757919223E-4</v>
      </c>
      <c r="F1627" s="2">
        <f>'Moving Avg'!D1627</f>
        <v>7</v>
      </c>
      <c r="G1627" s="2">
        <f>'Moving Avg'!F1627</f>
        <v>6.984</v>
      </c>
      <c r="H1627" s="2">
        <f>'Moving Avg'!G1627</f>
        <v>6.9533999999999994</v>
      </c>
      <c r="I1627" s="2">
        <f>'Moving Avg'!H1627</f>
        <v>6.6347500000000039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50</v>
      </c>
      <c r="P1627" s="8">
        <f t="shared" si="253"/>
        <v>83.5</v>
      </c>
      <c r="Q1627" s="9">
        <f t="shared" si="254"/>
        <v>28.774999999999999</v>
      </c>
      <c r="R1627" s="9">
        <f t="shared" si="255"/>
        <v>43.375</v>
      </c>
      <c r="S1627" s="9">
        <f t="shared" si="256"/>
        <v>53.825000000000003</v>
      </c>
      <c r="T1627" s="9">
        <f t="shared" si="257"/>
        <v>39.625</v>
      </c>
      <c r="U1627" s="8">
        <f t="shared" si="258"/>
        <v>41.991666666666667</v>
      </c>
      <c r="V1627" s="8">
        <f t="shared" si="259"/>
        <v>41.400000000000006</v>
      </c>
    </row>
    <row r="1628" spans="1:22" ht="13.5" x14ac:dyDescent="0.25">
      <c r="A1628" s="3">
        <f>RSI!A1628</f>
        <v>44383</v>
      </c>
      <c r="B1628" s="2">
        <f>RSI!B1628</f>
        <v>7</v>
      </c>
      <c r="C1628" s="2">
        <f>RSI!I1628</f>
        <v>59.916190518827889</v>
      </c>
      <c r="D1628" s="2">
        <f>MACD!E1628</f>
        <v>5.9295020313365754E-3</v>
      </c>
      <c r="E1628" s="2">
        <f>MACD!F1628</f>
        <v>1.8620112203306689E-3</v>
      </c>
      <c r="F1628" s="2">
        <f>'Moving Avg'!D1628</f>
        <v>7</v>
      </c>
      <c r="G1628" s="2">
        <f>'Moving Avg'!F1628</f>
        <v>6.9854999999999992</v>
      </c>
      <c r="H1628" s="2">
        <f>'Moving Avg'!G1628</f>
        <v>6.9573999999999989</v>
      </c>
      <c r="I1628" s="2">
        <f>'Moving Avg'!H1628</f>
        <v>6.6375500000000036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25</v>
      </c>
      <c r="N1628" s="8">
        <f t="shared" si="251"/>
        <v>0</v>
      </c>
      <c r="O1628" s="8">
        <f t="shared" si="252"/>
        <v>50</v>
      </c>
      <c r="P1628" s="8">
        <f t="shared" si="253"/>
        <v>33</v>
      </c>
      <c r="Q1628" s="9">
        <f t="shared" si="254"/>
        <v>21.2</v>
      </c>
      <c r="R1628" s="9">
        <f t="shared" si="255"/>
        <v>30.75</v>
      </c>
      <c r="S1628" s="9">
        <f t="shared" si="256"/>
        <v>31.1</v>
      </c>
      <c r="T1628" s="9">
        <f t="shared" si="257"/>
        <v>27</v>
      </c>
      <c r="U1628" s="8">
        <f t="shared" si="258"/>
        <v>27.683333333333337</v>
      </c>
      <c r="V1628" s="8">
        <f t="shared" si="259"/>
        <v>27.512500000000003</v>
      </c>
    </row>
    <row r="1629" spans="1:22" ht="13.5" x14ac:dyDescent="0.25">
      <c r="A1629" s="3">
        <f>RSI!A1629</f>
        <v>44384</v>
      </c>
      <c r="B1629" s="2">
        <f>RSI!B1629</f>
        <v>7</v>
      </c>
      <c r="C1629" s="2">
        <f>RSI!I1629</f>
        <v>59.916190518827889</v>
      </c>
      <c r="D1629" s="2">
        <f>MACD!E1629</f>
        <v>6.7264647919422771E-3</v>
      </c>
      <c r="E1629" s="2">
        <f>MACD!F1629</f>
        <v>2.8349019346529908E-3</v>
      </c>
      <c r="F1629" s="2">
        <f>'Moving Avg'!D1629</f>
        <v>7</v>
      </c>
      <c r="G1629" s="2">
        <f>'Moving Avg'!F1629</f>
        <v>6.9879999999999995</v>
      </c>
      <c r="H1629" s="2">
        <f>'Moving Avg'!G1629</f>
        <v>6.9593999999999987</v>
      </c>
      <c r="I1629" s="2">
        <f>'Moving Avg'!H1629</f>
        <v>6.6403500000000033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25</v>
      </c>
      <c r="N1629" s="8">
        <f t="shared" si="251"/>
        <v>0</v>
      </c>
      <c r="O1629" s="8">
        <f t="shared" si="252"/>
        <v>50</v>
      </c>
      <c r="P1629" s="8">
        <f t="shared" si="253"/>
        <v>33</v>
      </c>
      <c r="Q1629" s="9">
        <f t="shared" si="254"/>
        <v>21.2</v>
      </c>
      <c r="R1629" s="9">
        <f t="shared" si="255"/>
        <v>30.75</v>
      </c>
      <c r="S1629" s="9">
        <f t="shared" si="256"/>
        <v>31.1</v>
      </c>
      <c r="T1629" s="9">
        <f t="shared" si="257"/>
        <v>27</v>
      </c>
      <c r="U1629" s="8">
        <f t="shared" si="258"/>
        <v>27.683333333333337</v>
      </c>
      <c r="V1629" s="8">
        <f t="shared" si="259"/>
        <v>27.512500000000003</v>
      </c>
    </row>
    <row r="1630" spans="1:22" ht="13.5" x14ac:dyDescent="0.25">
      <c r="A1630" s="3">
        <f>RSI!A1630</f>
        <v>44385</v>
      </c>
      <c r="B1630" s="2">
        <f>RSI!B1630</f>
        <v>7</v>
      </c>
      <c r="C1630" s="2">
        <f>RSI!I1630</f>
        <v>59.916190518827889</v>
      </c>
      <c r="D1630" s="2">
        <f>MACD!E1630</f>
        <v>7.2742109457850646E-3</v>
      </c>
      <c r="E1630" s="2">
        <f>MACD!F1630</f>
        <v>3.7227637368794056E-3</v>
      </c>
      <c r="F1630" s="2">
        <f>'Moving Avg'!D1630</f>
        <v>7</v>
      </c>
      <c r="G1630" s="2">
        <f>'Moving Avg'!F1630</f>
        <v>6.9904999999999999</v>
      </c>
      <c r="H1630" s="2">
        <f>'Moving Avg'!G1630</f>
        <v>6.9613999999999985</v>
      </c>
      <c r="I1630" s="2">
        <f>'Moving Avg'!H1630</f>
        <v>6.6423500000000022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0</v>
      </c>
      <c r="O1630" s="8">
        <f t="shared" si="252"/>
        <v>50</v>
      </c>
      <c r="P1630" s="8">
        <f t="shared" si="253"/>
        <v>33</v>
      </c>
      <c r="Q1630" s="9">
        <f t="shared" si="254"/>
        <v>21.2</v>
      </c>
      <c r="R1630" s="9">
        <f t="shared" si="255"/>
        <v>30.75</v>
      </c>
      <c r="S1630" s="9">
        <f t="shared" si="256"/>
        <v>31.1</v>
      </c>
      <c r="T1630" s="9">
        <f t="shared" si="257"/>
        <v>27</v>
      </c>
      <c r="U1630" s="8">
        <f t="shared" si="258"/>
        <v>27.683333333333337</v>
      </c>
      <c r="V1630" s="8">
        <f t="shared" si="259"/>
        <v>27.512500000000003</v>
      </c>
    </row>
    <row r="1631" spans="1:22" ht="13.5" x14ac:dyDescent="0.25">
      <c r="A1631" s="3">
        <f>RSI!A1631</f>
        <v>44386</v>
      </c>
      <c r="B1631" s="2">
        <f>RSI!B1631</f>
        <v>7</v>
      </c>
      <c r="C1631" s="2">
        <f>RSI!I1631</f>
        <v>59.916190518827889</v>
      </c>
      <c r="D1631" s="2">
        <f>MACD!E1631</f>
        <v>1.4666136481320535E-3</v>
      </c>
      <c r="E1631" s="2">
        <f>MACD!F1631</f>
        <v>3.2715337191299354E-3</v>
      </c>
      <c r="F1631" s="2">
        <f>'Moving Avg'!D1631</f>
        <v>7</v>
      </c>
      <c r="G1631" s="2">
        <f>'Moving Avg'!F1631</f>
        <v>6.9930000000000003</v>
      </c>
      <c r="H1631" s="2">
        <f>'Moving Avg'!G1631</f>
        <v>6.9633999999999991</v>
      </c>
      <c r="I1631" s="2">
        <f>'Moving Avg'!H1631</f>
        <v>6.644350000000002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25</v>
      </c>
      <c r="N1631" s="8">
        <f t="shared" si="251"/>
        <v>45</v>
      </c>
      <c r="O1631" s="8">
        <f t="shared" si="252"/>
        <v>50</v>
      </c>
      <c r="P1631" s="8">
        <f t="shared" si="253"/>
        <v>33</v>
      </c>
      <c r="Q1631" s="9">
        <f t="shared" si="254"/>
        <v>36.950000000000003</v>
      </c>
      <c r="R1631" s="9">
        <f t="shared" si="255"/>
        <v>39.75</v>
      </c>
      <c r="S1631" s="9">
        <f t="shared" si="256"/>
        <v>37.85</v>
      </c>
      <c r="T1631" s="9">
        <f t="shared" si="257"/>
        <v>38.25</v>
      </c>
      <c r="U1631" s="8">
        <f t="shared" si="258"/>
        <v>38.183333333333337</v>
      </c>
      <c r="V1631" s="8">
        <f t="shared" si="259"/>
        <v>38.200000000000003</v>
      </c>
    </row>
    <row r="1632" spans="1:22" ht="13.5" x14ac:dyDescent="0.25">
      <c r="A1632" s="3">
        <f>RSI!A1632</f>
        <v>44389</v>
      </c>
      <c r="B1632" s="2">
        <f>RSI!B1632</f>
        <v>7</v>
      </c>
      <c r="C1632" s="2">
        <f>RSI!I1632</f>
        <v>59.916190518827889</v>
      </c>
      <c r="D1632" s="2">
        <f>MACD!E1632</f>
        <v>-5.0945137349085456E-3</v>
      </c>
      <c r="E1632" s="2">
        <f>MACD!F1632</f>
        <v>1.5983242283222393E-3</v>
      </c>
      <c r="F1632" s="2">
        <f>'Moving Avg'!D1632</f>
        <v>7</v>
      </c>
      <c r="G1632" s="2">
        <f>'Moving Avg'!F1632</f>
        <v>6.9954999999999998</v>
      </c>
      <c r="H1632" s="2">
        <f>'Moving Avg'!G1632</f>
        <v>6.9653999999999989</v>
      </c>
      <c r="I1632" s="2">
        <f>'Moving Avg'!H1632</f>
        <v>6.6463500000000009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25</v>
      </c>
      <c r="N1632" s="8">
        <f t="shared" si="251"/>
        <v>45</v>
      </c>
      <c r="O1632" s="8">
        <f t="shared" si="252"/>
        <v>50</v>
      </c>
      <c r="P1632" s="8">
        <f t="shared" si="253"/>
        <v>33</v>
      </c>
      <c r="Q1632" s="9">
        <f t="shared" si="254"/>
        <v>36.950000000000003</v>
      </c>
      <c r="R1632" s="9">
        <f t="shared" si="255"/>
        <v>39.75</v>
      </c>
      <c r="S1632" s="9">
        <f t="shared" si="256"/>
        <v>37.85</v>
      </c>
      <c r="T1632" s="9">
        <f t="shared" si="257"/>
        <v>38.25</v>
      </c>
      <c r="U1632" s="8">
        <f t="shared" si="258"/>
        <v>38.183333333333337</v>
      </c>
      <c r="V1632" s="8">
        <f t="shared" si="259"/>
        <v>38.200000000000003</v>
      </c>
    </row>
    <row r="1633" spans="1:22" ht="13.5" x14ac:dyDescent="0.25">
      <c r="A1633" s="3">
        <f>RSI!A1633</f>
        <v>44390</v>
      </c>
      <c r="B1633" s="2">
        <f>RSI!B1633</f>
        <v>7</v>
      </c>
      <c r="C1633" s="2">
        <f>RSI!I1633</f>
        <v>59.916190518827889</v>
      </c>
      <c r="D1633" s="2">
        <f>MACD!E1633</f>
        <v>-3.0544338927329662E-3</v>
      </c>
      <c r="E1633" s="2">
        <f>MACD!F1633</f>
        <v>6.677726041111982E-4</v>
      </c>
      <c r="F1633" s="2">
        <f>'Moving Avg'!D1633</f>
        <v>7</v>
      </c>
      <c r="G1633" s="2">
        <f>'Moving Avg'!F1633</f>
        <v>6.9954999999999998</v>
      </c>
      <c r="H1633" s="2">
        <f>'Moving Avg'!G1633</f>
        <v>6.9691999999999981</v>
      </c>
      <c r="I1633" s="2">
        <f>'Moving Avg'!H1633</f>
        <v>6.6483500000000006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25</v>
      </c>
      <c r="N1633" s="8">
        <f t="shared" si="251"/>
        <v>45</v>
      </c>
      <c r="O1633" s="8">
        <f t="shared" si="252"/>
        <v>50</v>
      </c>
      <c r="P1633" s="8">
        <f t="shared" si="253"/>
        <v>33</v>
      </c>
      <c r="Q1633" s="9">
        <f t="shared" si="254"/>
        <v>36.950000000000003</v>
      </c>
      <c r="R1633" s="9">
        <f t="shared" si="255"/>
        <v>39.75</v>
      </c>
      <c r="S1633" s="9">
        <f t="shared" si="256"/>
        <v>37.85</v>
      </c>
      <c r="T1633" s="9">
        <f t="shared" si="257"/>
        <v>38.25</v>
      </c>
      <c r="U1633" s="8">
        <f t="shared" si="258"/>
        <v>38.183333333333337</v>
      </c>
      <c r="V1633" s="8">
        <f t="shared" si="259"/>
        <v>38.200000000000003</v>
      </c>
    </row>
    <row r="1634" spans="1:22" ht="13.5" x14ac:dyDescent="0.25">
      <c r="A1634" s="3">
        <f>RSI!A1634</f>
        <v>44391</v>
      </c>
      <c r="B1634" s="2">
        <f>RSI!B1634</f>
        <v>7</v>
      </c>
      <c r="C1634" s="2">
        <f>RSI!I1634</f>
        <v>59.916190518827882</v>
      </c>
      <c r="D1634" s="2">
        <f>MACD!E1634</f>
        <v>-1.4212723765814061E-3</v>
      </c>
      <c r="E1634" s="2">
        <f>MACD!F1634</f>
        <v>2.4996360797267732E-4</v>
      </c>
      <c r="F1634" s="2">
        <f>'Moving Avg'!D1634</f>
        <v>7</v>
      </c>
      <c r="G1634" s="2">
        <f>'Moving Avg'!F1634</f>
        <v>6.9954999999999998</v>
      </c>
      <c r="H1634" s="2">
        <f>'Moving Avg'!G1634</f>
        <v>6.9729999999999981</v>
      </c>
      <c r="I1634" s="2">
        <f>'Moving Avg'!H1634</f>
        <v>6.6503500000000004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25</v>
      </c>
      <c r="N1634" s="8">
        <f t="shared" si="251"/>
        <v>45</v>
      </c>
      <c r="O1634" s="8">
        <f t="shared" si="252"/>
        <v>50</v>
      </c>
      <c r="P1634" s="8">
        <f t="shared" si="253"/>
        <v>33</v>
      </c>
      <c r="Q1634" s="9">
        <f t="shared" si="254"/>
        <v>36.950000000000003</v>
      </c>
      <c r="R1634" s="9">
        <f t="shared" si="255"/>
        <v>39.75</v>
      </c>
      <c r="S1634" s="9">
        <f t="shared" si="256"/>
        <v>37.85</v>
      </c>
      <c r="T1634" s="9">
        <f t="shared" si="257"/>
        <v>38.25</v>
      </c>
      <c r="U1634" s="8">
        <f t="shared" si="258"/>
        <v>38.183333333333337</v>
      </c>
      <c r="V1634" s="8">
        <f t="shared" si="259"/>
        <v>38.200000000000003</v>
      </c>
    </row>
    <row r="1635" spans="1:22" ht="13.5" x14ac:dyDescent="0.25">
      <c r="A1635" s="3">
        <f>RSI!A1635</f>
        <v>44392</v>
      </c>
      <c r="B1635" s="2">
        <f>RSI!B1635</f>
        <v>7</v>
      </c>
      <c r="C1635" s="2">
        <f>RSI!I1635</f>
        <v>59.916190518827889</v>
      </c>
      <c r="D1635" s="2">
        <f>MACD!E1635</f>
        <v>-1.2553304197115978E-4</v>
      </c>
      <c r="E1635" s="2">
        <f>MACD!F1635</f>
        <v>1.748642779839099E-4</v>
      </c>
      <c r="F1635" s="2">
        <f>'Moving Avg'!D1635</f>
        <v>7</v>
      </c>
      <c r="G1635" s="2">
        <f>'Moving Avg'!F1635</f>
        <v>6.9954999999999998</v>
      </c>
      <c r="H1635" s="2">
        <f>'Moving Avg'!G1635</f>
        <v>6.9767999999999999</v>
      </c>
      <c r="I1635" s="2">
        <f>'Moving Avg'!H1635</f>
        <v>6.6523500000000002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25</v>
      </c>
      <c r="N1635" s="8">
        <f t="shared" si="251"/>
        <v>45</v>
      </c>
      <c r="O1635" s="8">
        <f t="shared" si="252"/>
        <v>50</v>
      </c>
      <c r="P1635" s="8">
        <f t="shared" si="253"/>
        <v>33</v>
      </c>
      <c r="Q1635" s="9">
        <f t="shared" si="254"/>
        <v>36.950000000000003</v>
      </c>
      <c r="R1635" s="9">
        <f t="shared" si="255"/>
        <v>39.75</v>
      </c>
      <c r="S1635" s="9">
        <f t="shared" si="256"/>
        <v>37.85</v>
      </c>
      <c r="T1635" s="9">
        <f t="shared" si="257"/>
        <v>38.25</v>
      </c>
      <c r="U1635" s="8">
        <f t="shared" si="258"/>
        <v>38.183333333333337</v>
      </c>
      <c r="V1635" s="8">
        <f t="shared" si="259"/>
        <v>38.200000000000003</v>
      </c>
    </row>
    <row r="1636" spans="1:22" ht="13.5" x14ac:dyDescent="0.25">
      <c r="A1636" s="3">
        <f>RSI!A1636</f>
        <v>44393</v>
      </c>
      <c r="B1636" s="2">
        <f>RSI!B1636</f>
        <v>7</v>
      </c>
      <c r="C1636" s="2">
        <f>RSI!I1636</f>
        <v>59.916190518827889</v>
      </c>
      <c r="D1636" s="2">
        <f>MACD!E1636</f>
        <v>8.9107792436937672E-4</v>
      </c>
      <c r="E1636" s="2">
        <f>MACD!F1636</f>
        <v>3.181070072610033E-4</v>
      </c>
      <c r="F1636" s="2">
        <f>'Moving Avg'!D1636</f>
        <v>7</v>
      </c>
      <c r="G1636" s="2">
        <f>'Moving Avg'!F1636</f>
        <v>6.9954999999999998</v>
      </c>
      <c r="H1636" s="2">
        <f>'Moving Avg'!G1636</f>
        <v>6.9767999999999981</v>
      </c>
      <c r="I1636" s="2">
        <f>'Moving Avg'!H1636</f>
        <v>6.6543499999999991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0</v>
      </c>
      <c r="O1636" s="8">
        <f t="shared" si="252"/>
        <v>50</v>
      </c>
      <c r="P1636" s="8">
        <f t="shared" si="253"/>
        <v>33</v>
      </c>
      <c r="Q1636" s="9">
        <f t="shared" si="254"/>
        <v>21.2</v>
      </c>
      <c r="R1636" s="9">
        <f t="shared" si="255"/>
        <v>30.75</v>
      </c>
      <c r="S1636" s="9">
        <f t="shared" si="256"/>
        <v>31.1</v>
      </c>
      <c r="T1636" s="9">
        <f t="shared" si="257"/>
        <v>27</v>
      </c>
      <c r="U1636" s="8">
        <f t="shared" si="258"/>
        <v>27.683333333333337</v>
      </c>
      <c r="V1636" s="8">
        <f t="shared" si="259"/>
        <v>27.512500000000003</v>
      </c>
    </row>
    <row r="1637" spans="1:22" ht="13.5" x14ac:dyDescent="0.25">
      <c r="A1637" s="3">
        <f>RSI!A1637</f>
        <v>44396</v>
      </c>
      <c r="B1637" s="2">
        <f>RSI!B1637</f>
        <v>7</v>
      </c>
      <c r="C1637" s="2">
        <f>RSI!I1637</f>
        <v>59.916190518827889</v>
      </c>
      <c r="D1637" s="2">
        <f>MACD!E1637</f>
        <v>1.6774132635335448E-3</v>
      </c>
      <c r="E1637" s="2">
        <f>MACD!F1637</f>
        <v>5.8996825851551169E-4</v>
      </c>
      <c r="F1637" s="2">
        <f>'Moving Avg'!D1637</f>
        <v>7</v>
      </c>
      <c r="G1637" s="2">
        <f>'Moving Avg'!F1637</f>
        <v>6.9954999999999998</v>
      </c>
      <c r="H1637" s="2">
        <f>'Moving Avg'!G1637</f>
        <v>6.9787999999999988</v>
      </c>
      <c r="I1637" s="2">
        <f>'Moving Avg'!H1637</f>
        <v>6.6563499999999989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0</v>
      </c>
      <c r="O1637" s="8">
        <f t="shared" si="252"/>
        <v>50</v>
      </c>
      <c r="P1637" s="8">
        <f t="shared" si="253"/>
        <v>33</v>
      </c>
      <c r="Q1637" s="9">
        <f t="shared" si="254"/>
        <v>21.2</v>
      </c>
      <c r="R1637" s="9">
        <f t="shared" si="255"/>
        <v>30.75</v>
      </c>
      <c r="S1637" s="9">
        <f t="shared" si="256"/>
        <v>31.1</v>
      </c>
      <c r="T1637" s="9">
        <f t="shared" si="257"/>
        <v>27</v>
      </c>
      <c r="U1637" s="8">
        <f t="shared" si="258"/>
        <v>27.683333333333337</v>
      </c>
      <c r="V1637" s="8">
        <f t="shared" si="259"/>
        <v>27.512500000000003</v>
      </c>
    </row>
    <row r="1638" spans="1:22" ht="13.5" x14ac:dyDescent="0.25">
      <c r="A1638" s="3">
        <f>RSI!A1638</f>
        <v>44399</v>
      </c>
      <c r="B1638" s="2">
        <f>RSI!B1638</f>
        <v>6.99</v>
      </c>
      <c r="C1638" s="2">
        <f>RSI!I1638</f>
        <v>51.22488275550036</v>
      </c>
      <c r="D1638" s="2">
        <f>MACD!E1638</f>
        <v>3.0151128795319337E-3</v>
      </c>
      <c r="E1638" s="2">
        <f>MACD!F1638</f>
        <v>1.0749971827187961E-3</v>
      </c>
      <c r="F1638" s="2">
        <f>'Moving Avg'!D1638</f>
        <v>6.9980000000000002</v>
      </c>
      <c r="G1638" s="2">
        <f>'Moving Avg'!F1638</f>
        <v>6.9950000000000001</v>
      </c>
      <c r="H1638" s="2">
        <f>'Moving Avg'!G1638</f>
        <v>6.980599999999999</v>
      </c>
      <c r="I1638" s="2">
        <f>'Moving Avg'!H1638</f>
        <v>6.6582999999999997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0"/>
        <v>25</v>
      </c>
      <c r="N1638" s="8">
        <f t="shared" si="251"/>
        <v>0</v>
      </c>
      <c r="O1638" s="8">
        <f t="shared" si="252"/>
        <v>50</v>
      </c>
      <c r="P1638" s="8">
        <f t="shared" si="253"/>
        <v>16.5</v>
      </c>
      <c r="Q1638" s="9">
        <f t="shared" si="254"/>
        <v>18.725000000000001</v>
      </c>
      <c r="R1638" s="9">
        <f t="shared" si="255"/>
        <v>26.625</v>
      </c>
      <c r="S1638" s="9">
        <f t="shared" si="256"/>
        <v>23.675000000000001</v>
      </c>
      <c r="T1638" s="9">
        <f t="shared" si="257"/>
        <v>22.875</v>
      </c>
      <c r="U1638" s="8">
        <f t="shared" si="258"/>
        <v>23.008333333333336</v>
      </c>
      <c r="V1638" s="8">
        <f t="shared" si="259"/>
        <v>22.975000000000001</v>
      </c>
    </row>
    <row r="1639" spans="1:22" ht="13.5" x14ac:dyDescent="0.25">
      <c r="A1639" s="3">
        <f>RSI!A1639</f>
        <v>44400</v>
      </c>
      <c r="B1639" s="2">
        <f>RSI!B1639</f>
        <v>7.08</v>
      </c>
      <c r="C1639" s="2">
        <f>RSI!I1639</f>
        <v>79.727246228988378</v>
      </c>
      <c r="D1639" s="2">
        <f>MACD!E1639</f>
        <v>-2.5238986792102125E-3</v>
      </c>
      <c r="E1639" s="2">
        <f>MACD!F1639</f>
        <v>3.5521801033299447E-4</v>
      </c>
      <c r="F1639" s="2">
        <f>'Moving Avg'!D1639</f>
        <v>7.0140000000000002</v>
      </c>
      <c r="G1639" s="2">
        <f>'Moving Avg'!F1639</f>
        <v>6.9990000000000006</v>
      </c>
      <c r="H1639" s="2">
        <f>'Moving Avg'!G1639</f>
        <v>6.9841999999999995</v>
      </c>
      <c r="I1639" s="2">
        <f>'Moving Avg'!H1639</f>
        <v>6.6606999999999985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0"/>
        <v>0</v>
      </c>
      <c r="N1639" s="8">
        <f t="shared" si="251"/>
        <v>45</v>
      </c>
      <c r="O1639" s="8">
        <f t="shared" si="252"/>
        <v>50</v>
      </c>
      <c r="P1639" s="8">
        <f t="shared" si="253"/>
        <v>83.5</v>
      </c>
      <c r="Q1639" s="9">
        <f t="shared" si="254"/>
        <v>35.774999999999999</v>
      </c>
      <c r="R1639" s="9">
        <f t="shared" si="255"/>
        <v>47.375</v>
      </c>
      <c r="S1639" s="9">
        <f t="shared" si="256"/>
        <v>56.825000000000003</v>
      </c>
      <c r="T1639" s="9">
        <f t="shared" si="257"/>
        <v>44.625</v>
      </c>
      <c r="U1639" s="8">
        <f t="shared" si="258"/>
        <v>46.658333333333339</v>
      </c>
      <c r="V1639" s="8">
        <f t="shared" si="259"/>
        <v>46.150000000000006</v>
      </c>
    </row>
    <row r="1640" spans="1:22" ht="13.5" x14ac:dyDescent="0.25">
      <c r="A1640" s="3">
        <f>RSI!A1640</f>
        <v>44403</v>
      </c>
      <c r="B1640" s="2">
        <f>RSI!B1640</f>
        <v>7.08</v>
      </c>
      <c r="C1640" s="2">
        <f>RSI!I1640</f>
        <v>79.727246228988378</v>
      </c>
      <c r="D1640" s="2">
        <f>MACD!E1640</f>
        <v>-7.7464986334474517E-3</v>
      </c>
      <c r="E1640" s="2">
        <f>MACD!F1640</f>
        <v>-1.2651253184230947E-3</v>
      </c>
      <c r="F1640" s="2">
        <f>'Moving Avg'!D1640</f>
        <v>7.0299999999999994</v>
      </c>
      <c r="G1640" s="2">
        <f>'Moving Avg'!F1640</f>
        <v>7.0030000000000001</v>
      </c>
      <c r="H1640" s="2">
        <f>'Moving Avg'!G1640</f>
        <v>6.9857999999999993</v>
      </c>
      <c r="I1640" s="2">
        <f>'Moving Avg'!H1640</f>
        <v>6.6630999999999982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0"/>
        <v>0</v>
      </c>
      <c r="N1640" s="8">
        <f t="shared" si="251"/>
        <v>45</v>
      </c>
      <c r="O1640" s="8">
        <f t="shared" si="252"/>
        <v>50</v>
      </c>
      <c r="P1640" s="8">
        <f t="shared" si="253"/>
        <v>83.5</v>
      </c>
      <c r="Q1640" s="9">
        <f t="shared" si="254"/>
        <v>35.774999999999999</v>
      </c>
      <c r="R1640" s="9">
        <f t="shared" si="255"/>
        <v>47.375</v>
      </c>
      <c r="S1640" s="9">
        <f t="shared" si="256"/>
        <v>56.825000000000003</v>
      </c>
      <c r="T1640" s="9">
        <f t="shared" si="257"/>
        <v>44.625</v>
      </c>
      <c r="U1640" s="8">
        <f t="shared" si="258"/>
        <v>46.658333333333339</v>
      </c>
      <c r="V1640" s="8">
        <f t="shared" si="259"/>
        <v>46.150000000000006</v>
      </c>
    </row>
    <row r="1641" spans="1:22" ht="13.5" x14ac:dyDescent="0.25">
      <c r="A1641" s="3">
        <f>RSI!A1641</f>
        <v>44404</v>
      </c>
      <c r="B1641" s="2">
        <f>RSI!B1641</f>
        <v>7.1</v>
      </c>
      <c r="C1641" s="2">
        <f>RSI!I1641</f>
        <v>82.380787775275763</v>
      </c>
      <c r="D1641" s="2">
        <f>MACD!E1641</f>
        <v>-1.4143162430830358E-2</v>
      </c>
      <c r="E1641" s="2">
        <f>MACD!F1641</f>
        <v>-3.8407327409045481E-3</v>
      </c>
      <c r="F1641" s="2">
        <f>'Moving Avg'!D1641</f>
        <v>7.05</v>
      </c>
      <c r="G1641" s="2">
        <f>'Moving Avg'!F1641</f>
        <v>7.01</v>
      </c>
      <c r="H1641" s="2">
        <f>'Moving Avg'!G1641</f>
        <v>6.9878</v>
      </c>
      <c r="I1641" s="2">
        <f>'Moving Avg'!H1641</f>
        <v>6.6660999999999975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  <c r="M1641" s="8">
        <f t="shared" si="250"/>
        <v>0</v>
      </c>
      <c r="N1641" s="8">
        <f t="shared" si="251"/>
        <v>45</v>
      </c>
      <c r="O1641" s="8">
        <f t="shared" si="252"/>
        <v>50</v>
      </c>
      <c r="P1641" s="8">
        <f t="shared" si="253"/>
        <v>83.5</v>
      </c>
      <c r="Q1641" s="9">
        <f t="shared" si="254"/>
        <v>35.774999999999999</v>
      </c>
      <c r="R1641" s="9">
        <f t="shared" si="255"/>
        <v>47.375</v>
      </c>
      <c r="S1641" s="9">
        <f t="shared" si="256"/>
        <v>56.825000000000003</v>
      </c>
      <c r="T1641" s="9">
        <f t="shared" si="257"/>
        <v>44.625</v>
      </c>
      <c r="U1641" s="8">
        <f t="shared" si="258"/>
        <v>46.658333333333339</v>
      </c>
      <c r="V1641" s="8">
        <f t="shared" si="259"/>
        <v>46.150000000000006</v>
      </c>
    </row>
    <row r="1642" spans="1:22" ht="13.5" x14ac:dyDescent="0.25">
      <c r="A1642" s="3">
        <f>RSI!A1642</f>
        <v>44405</v>
      </c>
      <c r="B1642" s="2">
        <f>RSI!B1642</f>
        <v>7.1</v>
      </c>
      <c r="C1642" s="2">
        <f>RSI!I1642</f>
        <v>82.380787775275763</v>
      </c>
      <c r="D1642" s="2">
        <f>MACD!E1642</f>
        <v>-2.0133219110479494E-2</v>
      </c>
      <c r="E1642" s="2">
        <f>MACD!F1642</f>
        <v>-7.0992300148195377E-3</v>
      </c>
      <c r="F1642" s="2">
        <f>'Moving Avg'!D1642</f>
        <v>7.07</v>
      </c>
      <c r="G1642" s="2">
        <f>'Moving Avg'!F1642</f>
        <v>7.0175000000000001</v>
      </c>
      <c r="H1642" s="2">
        <f>'Moving Avg'!G1642</f>
        <v>6.9897999999999998</v>
      </c>
      <c r="I1642" s="2">
        <f>'Moving Avg'!H1642</f>
        <v>6.6690999999999976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  <c r="M1642" s="8">
        <f t="shared" si="250"/>
        <v>0</v>
      </c>
      <c r="N1642" s="8">
        <f t="shared" si="251"/>
        <v>45</v>
      </c>
      <c r="O1642" s="8">
        <f t="shared" si="252"/>
        <v>50</v>
      </c>
      <c r="P1642" s="8">
        <f t="shared" si="253"/>
        <v>83.5</v>
      </c>
      <c r="Q1642" s="9">
        <f t="shared" si="254"/>
        <v>35.774999999999999</v>
      </c>
      <c r="R1642" s="9">
        <f t="shared" si="255"/>
        <v>47.375</v>
      </c>
      <c r="S1642" s="9">
        <f t="shared" si="256"/>
        <v>56.825000000000003</v>
      </c>
      <c r="T1642" s="9">
        <f t="shared" si="257"/>
        <v>44.625</v>
      </c>
      <c r="U1642" s="8">
        <f t="shared" si="258"/>
        <v>46.658333333333339</v>
      </c>
      <c r="V1642" s="8">
        <f t="shared" si="259"/>
        <v>46.150000000000006</v>
      </c>
    </row>
    <row r="1643" spans="1:22" ht="13.5" x14ac:dyDescent="0.25">
      <c r="A1643" s="3">
        <f>RSI!A1643</f>
        <v>44406</v>
      </c>
      <c r="B1643" s="2">
        <f>RSI!B1643</f>
        <v>7.1</v>
      </c>
      <c r="C1643" s="2">
        <f>RSI!I1643</f>
        <v>82.380787775275763</v>
      </c>
      <c r="D1643" s="2">
        <f>MACD!E1643</f>
        <v>-2.5736446205812946E-2</v>
      </c>
      <c r="E1643" s="2">
        <f>MACD!F1643</f>
        <v>-1.0826673253018219E-2</v>
      </c>
      <c r="F1643" s="2">
        <f>'Moving Avg'!D1643</f>
        <v>7.0920000000000005</v>
      </c>
      <c r="G1643" s="2">
        <f>'Moving Avg'!F1643</f>
        <v>7.0224999999999991</v>
      </c>
      <c r="H1643" s="2">
        <f>'Moving Avg'!G1643</f>
        <v>6.9928000000000008</v>
      </c>
      <c r="I1643" s="2">
        <f>'Moving Avg'!H1643</f>
        <v>6.6720999999999968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  <c r="M1643" s="8">
        <f t="shared" si="250"/>
        <v>0</v>
      </c>
      <c r="N1643" s="8">
        <f t="shared" si="251"/>
        <v>45</v>
      </c>
      <c r="O1643" s="8">
        <f t="shared" si="252"/>
        <v>50</v>
      </c>
      <c r="P1643" s="8">
        <f t="shared" si="253"/>
        <v>83.5</v>
      </c>
      <c r="Q1643" s="9">
        <f t="shared" si="254"/>
        <v>35.774999999999999</v>
      </c>
      <c r="R1643" s="9">
        <f t="shared" si="255"/>
        <v>47.375</v>
      </c>
      <c r="S1643" s="9">
        <f t="shared" si="256"/>
        <v>56.825000000000003</v>
      </c>
      <c r="T1643" s="9">
        <f t="shared" si="257"/>
        <v>44.625</v>
      </c>
      <c r="U1643" s="8">
        <f t="shared" si="258"/>
        <v>46.658333333333339</v>
      </c>
      <c r="V1643" s="8">
        <f t="shared" si="259"/>
        <v>46.150000000000006</v>
      </c>
    </row>
    <row r="1644" spans="1:22" ht="13.5" x14ac:dyDescent="0.25">
      <c r="A1644" s="3">
        <f>RSI!A1644</f>
        <v>44407</v>
      </c>
      <c r="B1644" s="2">
        <f>RSI!B1644</f>
        <v>7.2</v>
      </c>
      <c r="C1644" s="2">
        <f>RSI!I1644</f>
        <v>90.305290315528893</v>
      </c>
      <c r="D1644" s="2">
        <f>MACD!E1644</f>
        <v>-3.8380154657075671E-2</v>
      </c>
      <c r="E1644" s="2">
        <f>MACD!F1644</f>
        <v>-1.633736953382971E-2</v>
      </c>
      <c r="F1644" s="2">
        <f>'Moving Avg'!D1644</f>
        <v>7.1160000000000014</v>
      </c>
      <c r="G1644" s="2">
        <f>'Moving Avg'!F1644</f>
        <v>7.0324999999999989</v>
      </c>
      <c r="H1644" s="2">
        <f>'Moving Avg'!G1644</f>
        <v>6.9978000000000007</v>
      </c>
      <c r="I1644" s="2">
        <f>'Moving Avg'!H1644</f>
        <v>6.6755999999999958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  <c r="M1644" s="8">
        <f t="shared" si="250"/>
        <v>0</v>
      </c>
      <c r="N1644" s="8">
        <f t="shared" si="251"/>
        <v>100</v>
      </c>
      <c r="O1644" s="8">
        <f t="shared" si="252"/>
        <v>50</v>
      </c>
      <c r="P1644" s="8">
        <f t="shared" si="253"/>
        <v>83.5</v>
      </c>
      <c r="Q1644" s="9">
        <f t="shared" si="254"/>
        <v>55.024999999999999</v>
      </c>
      <c r="R1644" s="9">
        <f t="shared" si="255"/>
        <v>58.375</v>
      </c>
      <c r="S1644" s="9">
        <f t="shared" si="256"/>
        <v>65.075000000000003</v>
      </c>
      <c r="T1644" s="9">
        <f t="shared" si="257"/>
        <v>58.375</v>
      </c>
      <c r="U1644" s="8">
        <f t="shared" si="258"/>
        <v>59.491666666666674</v>
      </c>
      <c r="V1644" s="8">
        <f t="shared" si="259"/>
        <v>59.212500000000006</v>
      </c>
    </row>
    <row r="1645" spans="1:22" ht="13.5" x14ac:dyDescent="0.25">
      <c r="A1645" s="3">
        <f>RSI!A1645</f>
        <v>44410</v>
      </c>
      <c r="B1645" s="2">
        <f>RSI!B1645</f>
        <v>7.25</v>
      </c>
      <c r="C1645" s="2">
        <f>RSI!I1645</f>
        <v>92.19541349676382</v>
      </c>
      <c r="D1645" s="2">
        <f>MACD!E1645</f>
        <v>-5.3831719345021511E-2</v>
      </c>
      <c r="E1645" s="2">
        <f>MACD!F1645</f>
        <v>-2.3836239496068071E-2</v>
      </c>
      <c r="F1645" s="2">
        <f>'Moving Avg'!D1645</f>
        <v>7.15</v>
      </c>
      <c r="G1645" s="2">
        <f>'Moving Avg'!F1645</f>
        <v>7.044999999999999</v>
      </c>
      <c r="H1645" s="2">
        <f>'Moving Avg'!G1645</f>
        <v>7.0038</v>
      </c>
      <c r="I1645" s="2">
        <f>'Moving Avg'!H1645</f>
        <v>6.6793499999999959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0</v>
      </c>
      <c r="N1645" s="8">
        <f t="shared" si="251"/>
        <v>100</v>
      </c>
      <c r="O1645" s="8">
        <f t="shared" si="252"/>
        <v>50</v>
      </c>
      <c r="P1645" s="8">
        <f t="shared" si="253"/>
        <v>83.5</v>
      </c>
      <c r="Q1645" s="9">
        <f t="shared" si="254"/>
        <v>55.024999999999999</v>
      </c>
      <c r="R1645" s="9">
        <f t="shared" si="255"/>
        <v>58.375</v>
      </c>
      <c r="S1645" s="9">
        <f t="shared" si="256"/>
        <v>65.075000000000003</v>
      </c>
      <c r="T1645" s="9">
        <f t="shared" si="257"/>
        <v>58.375</v>
      </c>
      <c r="U1645" s="8">
        <f t="shared" si="258"/>
        <v>59.491666666666674</v>
      </c>
      <c r="V1645" s="8">
        <f t="shared" si="259"/>
        <v>59.212500000000006</v>
      </c>
    </row>
    <row r="1646" spans="1:22" ht="13.5" x14ac:dyDescent="0.25">
      <c r="A1646" s="3">
        <f>RSI!A1646</f>
        <v>44411</v>
      </c>
      <c r="B1646" s="2">
        <f>RSI!B1646</f>
        <v>7.25</v>
      </c>
      <c r="C1646" s="2">
        <f>RSI!I1646</f>
        <v>92.19541349676382</v>
      </c>
      <c r="D1646" s="2">
        <f>MACD!E1646</f>
        <v>-6.8173182056717074E-2</v>
      </c>
      <c r="E1646" s="2">
        <f>MACD!F1646</f>
        <v>-3.2703628008197871E-2</v>
      </c>
      <c r="F1646" s="2">
        <f>'Moving Avg'!D1646</f>
        <v>7.18</v>
      </c>
      <c r="G1646" s="2">
        <f>'Moving Avg'!F1646</f>
        <v>7.0574999999999992</v>
      </c>
      <c r="H1646" s="2">
        <f>'Moving Avg'!G1646</f>
        <v>7.0098000000000011</v>
      </c>
      <c r="I1646" s="2">
        <f>'Moving Avg'!H1646</f>
        <v>6.683099999999996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0</v>
      </c>
      <c r="N1646" s="8">
        <f t="shared" si="251"/>
        <v>100</v>
      </c>
      <c r="O1646" s="8">
        <f t="shared" si="252"/>
        <v>50</v>
      </c>
      <c r="P1646" s="8">
        <f t="shared" si="253"/>
        <v>83.5</v>
      </c>
      <c r="Q1646" s="9">
        <f t="shared" si="254"/>
        <v>55.024999999999999</v>
      </c>
      <c r="R1646" s="9">
        <f t="shared" si="255"/>
        <v>58.375</v>
      </c>
      <c r="S1646" s="9">
        <f t="shared" si="256"/>
        <v>65.075000000000003</v>
      </c>
      <c r="T1646" s="9">
        <f t="shared" si="257"/>
        <v>58.375</v>
      </c>
      <c r="U1646" s="8">
        <f t="shared" si="258"/>
        <v>59.491666666666674</v>
      </c>
      <c r="V1646" s="8">
        <f t="shared" si="259"/>
        <v>59.212500000000006</v>
      </c>
    </row>
    <row r="1647" spans="1:22" ht="13.5" x14ac:dyDescent="0.25">
      <c r="A1647" s="3">
        <f>RSI!A1647</f>
        <v>44412</v>
      </c>
      <c r="B1647" s="2">
        <f>RSI!B1647</f>
        <v>7.25</v>
      </c>
      <c r="C1647" s="2">
        <f>RSI!I1647</f>
        <v>92.19541349676382</v>
      </c>
      <c r="D1647" s="2">
        <f>MACD!E1647</f>
        <v>-8.1481471280334006E-2</v>
      </c>
      <c r="E1647" s="2">
        <f>MACD!F1647</f>
        <v>-4.2459196662625098E-2</v>
      </c>
      <c r="F1647" s="2">
        <f>'Moving Avg'!D1647</f>
        <v>7.2099999999999991</v>
      </c>
      <c r="G1647" s="2">
        <f>'Moving Avg'!F1647</f>
        <v>7.0699999999999985</v>
      </c>
      <c r="H1647" s="2">
        <f>'Moving Avg'!G1647</f>
        <v>7.0154000000000005</v>
      </c>
      <c r="I1647" s="2">
        <f>'Moving Avg'!H1647</f>
        <v>6.6868499999999962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0</v>
      </c>
      <c r="N1647" s="8">
        <f t="shared" si="251"/>
        <v>100</v>
      </c>
      <c r="O1647" s="8">
        <f t="shared" si="252"/>
        <v>50</v>
      </c>
      <c r="P1647" s="8">
        <f t="shared" si="253"/>
        <v>83.5</v>
      </c>
      <c r="Q1647" s="9">
        <f t="shared" si="254"/>
        <v>55.024999999999999</v>
      </c>
      <c r="R1647" s="9">
        <f t="shared" si="255"/>
        <v>58.375</v>
      </c>
      <c r="S1647" s="9">
        <f t="shared" si="256"/>
        <v>65.075000000000003</v>
      </c>
      <c r="T1647" s="9">
        <f t="shared" si="257"/>
        <v>58.375</v>
      </c>
      <c r="U1647" s="8">
        <f t="shared" si="258"/>
        <v>59.491666666666674</v>
      </c>
      <c r="V1647" s="8">
        <f t="shared" si="259"/>
        <v>59.212500000000006</v>
      </c>
    </row>
    <row r="1648" spans="1:22" ht="13.5" x14ac:dyDescent="0.25">
      <c r="A1648" s="3">
        <f>RSI!A1648</f>
        <v>44413</v>
      </c>
      <c r="B1648" s="2">
        <f>RSI!B1648</f>
        <v>7.25</v>
      </c>
      <c r="C1648" s="2">
        <f>RSI!I1648</f>
        <v>92.19541349676382</v>
      </c>
      <c r="D1648" s="2">
        <f>MACD!E1648</f>
        <v>-9.5367094218719473E-2</v>
      </c>
      <c r="E1648" s="2">
        <f>MACD!F1648</f>
        <v>-5.3040776173843979E-2</v>
      </c>
      <c r="F1648" s="2">
        <f>'Moving Avg'!D1648</f>
        <v>7.24</v>
      </c>
      <c r="G1648" s="2">
        <f>'Moving Avg'!F1648</f>
        <v>7.0824999999999987</v>
      </c>
      <c r="H1648" s="2">
        <f>'Moving Avg'!G1648</f>
        <v>7.0212000000000003</v>
      </c>
      <c r="I1648" s="2">
        <f>'Moving Avg'!H1648</f>
        <v>6.6905999999999963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0"/>
        <v>0</v>
      </c>
      <c r="N1648" s="8">
        <f t="shared" si="251"/>
        <v>100</v>
      </c>
      <c r="O1648" s="8">
        <f t="shared" si="252"/>
        <v>50</v>
      </c>
      <c r="P1648" s="8">
        <f t="shared" si="253"/>
        <v>83.5</v>
      </c>
      <c r="Q1648" s="9">
        <f t="shared" si="254"/>
        <v>55.024999999999999</v>
      </c>
      <c r="R1648" s="9">
        <f t="shared" si="255"/>
        <v>58.375</v>
      </c>
      <c r="S1648" s="9">
        <f t="shared" si="256"/>
        <v>65.075000000000003</v>
      </c>
      <c r="T1648" s="9">
        <f t="shared" si="257"/>
        <v>58.375</v>
      </c>
      <c r="U1648" s="8">
        <f t="shared" si="258"/>
        <v>59.491666666666674</v>
      </c>
      <c r="V1648" s="8">
        <f t="shared" si="259"/>
        <v>59.212500000000006</v>
      </c>
    </row>
    <row r="1649" spans="1:22" ht="13.5" x14ac:dyDescent="0.25">
      <c r="A1649" s="3">
        <f>RSI!A1649</f>
        <v>44414</v>
      </c>
      <c r="B1649" s="2">
        <f>RSI!B1649</f>
        <v>7.25</v>
      </c>
      <c r="C1649" s="2">
        <f>RSI!I1649</f>
        <v>92.19541349676382</v>
      </c>
      <c r="D1649" s="2">
        <f>MACD!E1649</f>
        <v>-9.4276148153707773E-2</v>
      </c>
      <c r="E1649" s="2">
        <f>MACD!F1649</f>
        <v>-6.128785056981674E-2</v>
      </c>
      <c r="F1649" s="2">
        <f>'Moving Avg'!D1649</f>
        <v>7.25</v>
      </c>
      <c r="G1649" s="2">
        <f>'Moving Avg'!F1649</f>
        <v>7.0949999999999989</v>
      </c>
      <c r="H1649" s="2">
        <f>'Moving Avg'!G1649</f>
        <v>7.0268000000000006</v>
      </c>
      <c r="I1649" s="2">
        <f>'Moving Avg'!H1649</f>
        <v>6.6943499999999965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0</v>
      </c>
      <c r="N1649" s="8">
        <f t="shared" si="251"/>
        <v>100</v>
      </c>
      <c r="O1649" s="8">
        <f t="shared" si="252"/>
        <v>50</v>
      </c>
      <c r="P1649" s="8">
        <f t="shared" si="253"/>
        <v>83.5</v>
      </c>
      <c r="Q1649" s="9">
        <f t="shared" si="254"/>
        <v>55.024999999999999</v>
      </c>
      <c r="R1649" s="9">
        <f t="shared" si="255"/>
        <v>58.375</v>
      </c>
      <c r="S1649" s="9">
        <f t="shared" si="256"/>
        <v>65.075000000000003</v>
      </c>
      <c r="T1649" s="9">
        <f t="shared" si="257"/>
        <v>58.375</v>
      </c>
      <c r="U1649" s="8">
        <f t="shared" si="258"/>
        <v>59.491666666666674</v>
      </c>
      <c r="V1649" s="8">
        <f t="shared" si="259"/>
        <v>59.212500000000006</v>
      </c>
    </row>
    <row r="1650" spans="1:22" ht="13.5" x14ac:dyDescent="0.25">
      <c r="A1650" s="3">
        <f>RSI!A1650</f>
        <v>44417</v>
      </c>
      <c r="B1650" s="2">
        <f>RSI!B1650</f>
        <v>7.25</v>
      </c>
      <c r="C1650" s="2">
        <f>RSI!I1650</f>
        <v>92.19541349676382</v>
      </c>
      <c r="D1650" s="2">
        <f>MACD!E1650</f>
        <v>-9.4284368209282654E-2</v>
      </c>
      <c r="E1650" s="2">
        <f>MACD!F1650</f>
        <v>-6.7887154097709929E-2</v>
      </c>
      <c r="F1650" s="2">
        <f>'Moving Avg'!D1650</f>
        <v>7.25</v>
      </c>
      <c r="G1650" s="2">
        <f>'Moving Avg'!F1650</f>
        <v>7.107499999999999</v>
      </c>
      <c r="H1650" s="2">
        <f>'Moving Avg'!G1650</f>
        <v>7.0324000000000009</v>
      </c>
      <c r="I1650" s="2">
        <f>'Moving Avg'!H1650</f>
        <v>6.6980999999999957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0</v>
      </c>
      <c r="N1650" s="8">
        <f t="shared" si="251"/>
        <v>100</v>
      </c>
      <c r="O1650" s="8">
        <f t="shared" si="252"/>
        <v>50</v>
      </c>
      <c r="P1650" s="8">
        <f t="shared" si="253"/>
        <v>33</v>
      </c>
      <c r="Q1650" s="9">
        <f t="shared" si="254"/>
        <v>47.45</v>
      </c>
      <c r="R1650" s="9">
        <f t="shared" si="255"/>
        <v>45.75</v>
      </c>
      <c r="S1650" s="9">
        <f t="shared" si="256"/>
        <v>42.35</v>
      </c>
      <c r="T1650" s="9">
        <f t="shared" si="257"/>
        <v>45.75</v>
      </c>
      <c r="U1650" s="8">
        <f t="shared" si="258"/>
        <v>45.183333333333337</v>
      </c>
      <c r="V1650" s="8">
        <f t="shared" si="259"/>
        <v>45.325000000000003</v>
      </c>
    </row>
    <row r="1651" spans="1:22" ht="13.5" x14ac:dyDescent="0.25">
      <c r="A1651" s="3">
        <f>RSI!A1651</f>
        <v>44419</v>
      </c>
      <c r="B1651" s="2">
        <f>RSI!B1651</f>
        <v>7.25</v>
      </c>
      <c r="C1651" s="2">
        <f>RSI!I1651</f>
        <v>92.19541349676382</v>
      </c>
      <c r="D1651" s="2">
        <f>MACD!E1651</f>
        <v>-9.2076741549584007E-2</v>
      </c>
      <c r="E1651" s="2">
        <f>MACD!F1651</f>
        <v>-7.272507158808475E-2</v>
      </c>
      <c r="F1651" s="2">
        <f>'Moving Avg'!D1651</f>
        <v>7.25</v>
      </c>
      <c r="G1651" s="2">
        <f>'Moving Avg'!F1651</f>
        <v>7.1199999999999992</v>
      </c>
      <c r="H1651" s="2">
        <f>'Moving Avg'!G1651</f>
        <v>7.0380000000000003</v>
      </c>
      <c r="I1651" s="2">
        <f>'Moving Avg'!H1651</f>
        <v>6.701849999999995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0</v>
      </c>
      <c r="N1651" s="8">
        <f t="shared" si="251"/>
        <v>45</v>
      </c>
      <c r="O1651" s="8">
        <f t="shared" si="252"/>
        <v>50</v>
      </c>
      <c r="P1651" s="8">
        <f t="shared" si="253"/>
        <v>33</v>
      </c>
      <c r="Q1651" s="9">
        <f t="shared" si="254"/>
        <v>28.2</v>
      </c>
      <c r="R1651" s="9">
        <f t="shared" si="255"/>
        <v>34.75</v>
      </c>
      <c r="S1651" s="9">
        <f t="shared" si="256"/>
        <v>34.1</v>
      </c>
      <c r="T1651" s="9">
        <f t="shared" si="257"/>
        <v>32</v>
      </c>
      <c r="U1651" s="8">
        <f t="shared" si="258"/>
        <v>32.35</v>
      </c>
      <c r="V1651" s="8">
        <f t="shared" si="259"/>
        <v>32.262500000000003</v>
      </c>
    </row>
    <row r="1652" spans="1:22" ht="13.5" x14ac:dyDescent="0.25">
      <c r="A1652" s="3">
        <f>RSI!A1652</f>
        <v>44420</v>
      </c>
      <c r="B1652" s="2">
        <f>RSI!B1652</f>
        <v>7.25</v>
      </c>
      <c r="C1652" s="2">
        <f>RSI!I1652</f>
        <v>92.19541349676382</v>
      </c>
      <c r="D1652" s="2">
        <f>MACD!E1652</f>
        <v>-9.1007213636149942E-2</v>
      </c>
      <c r="E1652" s="2">
        <f>MACD!F1652</f>
        <v>-7.6381499997697791E-2</v>
      </c>
      <c r="F1652" s="2">
        <f>'Moving Avg'!D1652</f>
        <v>7.25</v>
      </c>
      <c r="G1652" s="2">
        <f>'Moving Avg'!F1652</f>
        <v>7.1324999999999985</v>
      </c>
      <c r="H1652" s="2">
        <f>'Moving Avg'!G1652</f>
        <v>7.0436000000000014</v>
      </c>
      <c r="I1652" s="2">
        <f>'Moving Avg'!H1652</f>
        <v>6.7055999999999951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0</v>
      </c>
      <c r="N1652" s="8">
        <f t="shared" si="251"/>
        <v>45</v>
      </c>
      <c r="O1652" s="8">
        <f t="shared" si="252"/>
        <v>50</v>
      </c>
      <c r="P1652" s="8">
        <f t="shared" si="253"/>
        <v>33</v>
      </c>
      <c r="Q1652" s="9">
        <f t="shared" si="254"/>
        <v>28.2</v>
      </c>
      <c r="R1652" s="9">
        <f t="shared" si="255"/>
        <v>34.75</v>
      </c>
      <c r="S1652" s="9">
        <f t="shared" si="256"/>
        <v>34.1</v>
      </c>
      <c r="T1652" s="9">
        <f t="shared" si="257"/>
        <v>32</v>
      </c>
      <c r="U1652" s="8">
        <f t="shared" si="258"/>
        <v>32.35</v>
      </c>
      <c r="V1652" s="8">
        <f t="shared" si="259"/>
        <v>32.262500000000003</v>
      </c>
    </row>
    <row r="1653" spans="1:22" ht="13.5" x14ac:dyDescent="0.25">
      <c r="A1653" s="3">
        <f>RSI!A1653</f>
        <v>44424</v>
      </c>
      <c r="B1653" s="2">
        <f>RSI!B1653</f>
        <v>7.25</v>
      </c>
      <c r="C1653" s="2">
        <f>RSI!I1653</f>
        <v>92.19541349676382</v>
      </c>
      <c r="D1653" s="2">
        <f>MACD!E1653</f>
        <v>-9.0841546881908819E-2</v>
      </c>
      <c r="E1653" s="2">
        <f>MACD!F1653</f>
        <v>-7.9273509374540002E-2</v>
      </c>
      <c r="F1653" s="2">
        <f>'Moving Avg'!D1653</f>
        <v>7.25</v>
      </c>
      <c r="G1653" s="2">
        <f>'Moving Avg'!F1653</f>
        <v>7.1450000000000005</v>
      </c>
      <c r="H1653" s="2">
        <f>'Moving Avg'!G1653</f>
        <v>7.0492000000000017</v>
      </c>
      <c r="I1653" s="2">
        <f>'Moving Avg'!H1653</f>
        <v>6.7102999999999948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0</v>
      </c>
      <c r="N1653" s="8">
        <f t="shared" si="251"/>
        <v>45</v>
      </c>
      <c r="O1653" s="8">
        <f t="shared" si="252"/>
        <v>50</v>
      </c>
      <c r="P1653" s="8">
        <f t="shared" si="253"/>
        <v>33</v>
      </c>
      <c r="Q1653" s="9">
        <f t="shared" si="254"/>
        <v>28.2</v>
      </c>
      <c r="R1653" s="9">
        <f t="shared" si="255"/>
        <v>34.75</v>
      </c>
      <c r="S1653" s="9">
        <f t="shared" si="256"/>
        <v>34.1</v>
      </c>
      <c r="T1653" s="9">
        <f t="shared" si="257"/>
        <v>32</v>
      </c>
      <c r="U1653" s="8">
        <f t="shared" si="258"/>
        <v>32.35</v>
      </c>
      <c r="V1653" s="8">
        <f t="shared" si="259"/>
        <v>32.262500000000003</v>
      </c>
    </row>
    <row r="1654" spans="1:22" ht="13.5" x14ac:dyDescent="0.25">
      <c r="A1654" s="3">
        <f>RSI!A1654</f>
        <v>44425</v>
      </c>
      <c r="B1654" s="2">
        <f>RSI!B1654</f>
        <v>7.25</v>
      </c>
      <c r="C1654" s="2">
        <f>RSI!I1654</f>
        <v>92.19541349676382</v>
      </c>
      <c r="D1654" s="2">
        <f>MACD!E1654</f>
        <v>-7.6001306013122161E-2</v>
      </c>
      <c r="E1654" s="2">
        <f>MACD!F1654</f>
        <v>-7.8619068702256448E-2</v>
      </c>
      <c r="F1654" s="2">
        <f>'Moving Avg'!D1654</f>
        <v>7.25</v>
      </c>
      <c r="G1654" s="2">
        <f>'Moving Avg'!F1654</f>
        <v>7.1575000000000006</v>
      </c>
      <c r="H1654" s="2">
        <f>'Moving Avg'!G1654</f>
        <v>7.0548000000000011</v>
      </c>
      <c r="I1654" s="2">
        <f>'Moving Avg'!H1654</f>
        <v>6.714049999999995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0</v>
      </c>
      <c r="N1654" s="8">
        <f t="shared" si="251"/>
        <v>0</v>
      </c>
      <c r="O1654" s="8">
        <f t="shared" si="252"/>
        <v>50</v>
      </c>
      <c r="P1654" s="8">
        <f t="shared" si="253"/>
        <v>33</v>
      </c>
      <c r="Q1654" s="9">
        <f t="shared" si="254"/>
        <v>12.45</v>
      </c>
      <c r="R1654" s="9">
        <f t="shared" si="255"/>
        <v>25.75</v>
      </c>
      <c r="S1654" s="9">
        <f t="shared" si="256"/>
        <v>27.35</v>
      </c>
      <c r="T1654" s="9">
        <f t="shared" si="257"/>
        <v>20.75</v>
      </c>
      <c r="U1654" s="8">
        <f t="shared" si="258"/>
        <v>21.850000000000005</v>
      </c>
      <c r="V1654" s="8">
        <f t="shared" si="259"/>
        <v>21.575000000000003</v>
      </c>
    </row>
    <row r="1655" spans="1:22" ht="13.5" x14ac:dyDescent="0.25">
      <c r="A1655" s="3">
        <f>RSI!A1655</f>
        <v>44426</v>
      </c>
      <c r="B1655" s="2">
        <f>RSI!B1655</f>
        <v>7.25</v>
      </c>
      <c r="C1655" s="2">
        <f>RSI!I1655</f>
        <v>92.19541349676382</v>
      </c>
      <c r="D1655" s="2">
        <f>MACD!E1655</f>
        <v>-5.6385717799535939E-2</v>
      </c>
      <c r="E1655" s="2">
        <f>MACD!F1655</f>
        <v>-7.4172398521712354E-2</v>
      </c>
      <c r="F1655" s="2">
        <f>'Moving Avg'!D1655</f>
        <v>7.25</v>
      </c>
      <c r="G1655" s="2">
        <f>'Moving Avg'!F1655</f>
        <v>7.17</v>
      </c>
      <c r="H1655" s="2">
        <f>'Moving Avg'!G1655</f>
        <v>7.0604000000000005</v>
      </c>
      <c r="I1655" s="2">
        <f>'Moving Avg'!H1655</f>
        <v>6.7177999999999951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0</v>
      </c>
      <c r="N1655" s="8">
        <f t="shared" si="251"/>
        <v>0</v>
      </c>
      <c r="O1655" s="8">
        <f t="shared" si="252"/>
        <v>50</v>
      </c>
      <c r="P1655" s="8">
        <f t="shared" si="253"/>
        <v>33</v>
      </c>
      <c r="Q1655" s="9">
        <f t="shared" si="254"/>
        <v>12.45</v>
      </c>
      <c r="R1655" s="9">
        <f t="shared" si="255"/>
        <v>25.75</v>
      </c>
      <c r="S1655" s="9">
        <f t="shared" si="256"/>
        <v>27.35</v>
      </c>
      <c r="T1655" s="9">
        <f t="shared" si="257"/>
        <v>20.75</v>
      </c>
      <c r="U1655" s="8">
        <f t="shared" si="258"/>
        <v>21.850000000000005</v>
      </c>
      <c r="V1655" s="8">
        <f t="shared" si="259"/>
        <v>21.575000000000003</v>
      </c>
    </row>
    <row r="1656" spans="1:22" ht="13.5" x14ac:dyDescent="0.25">
      <c r="A1656" s="3">
        <f>RSI!A1656</f>
        <v>44427</v>
      </c>
      <c r="B1656" s="2">
        <f>RSI!B1656</f>
        <v>7.25</v>
      </c>
      <c r="C1656" s="2">
        <f>RSI!I1656</f>
        <v>92.19541349676382</v>
      </c>
      <c r="D1656" s="2">
        <f>MACD!E1656</f>
        <v>-4.0374807172943505E-2</v>
      </c>
      <c r="E1656" s="2">
        <f>MACD!F1656</f>
        <v>-6.7412880251958587E-2</v>
      </c>
      <c r="F1656" s="2">
        <f>'Moving Avg'!D1656</f>
        <v>7.25</v>
      </c>
      <c r="G1656" s="2">
        <f>'Moving Avg'!F1656</f>
        <v>7.1825000000000001</v>
      </c>
      <c r="H1656" s="2">
        <f>'Moving Avg'!G1656</f>
        <v>7.0659999999999998</v>
      </c>
      <c r="I1656" s="2">
        <f>'Moving Avg'!H1656</f>
        <v>6.7215499999999953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0</v>
      </c>
      <c r="N1656" s="8">
        <f t="shared" si="251"/>
        <v>0</v>
      </c>
      <c r="O1656" s="8">
        <f t="shared" si="252"/>
        <v>50</v>
      </c>
      <c r="P1656" s="8">
        <f t="shared" si="253"/>
        <v>33</v>
      </c>
      <c r="Q1656" s="9">
        <f t="shared" si="254"/>
        <v>12.45</v>
      </c>
      <c r="R1656" s="9">
        <f t="shared" si="255"/>
        <v>25.75</v>
      </c>
      <c r="S1656" s="9">
        <f t="shared" si="256"/>
        <v>27.35</v>
      </c>
      <c r="T1656" s="9">
        <f t="shared" si="257"/>
        <v>20.75</v>
      </c>
      <c r="U1656" s="8">
        <f t="shared" si="258"/>
        <v>21.850000000000005</v>
      </c>
      <c r="V1656" s="8">
        <f t="shared" si="259"/>
        <v>21.575000000000003</v>
      </c>
    </row>
    <row r="1657" spans="1:22" ht="13.5" x14ac:dyDescent="0.25">
      <c r="A1657" s="3">
        <f>RSI!A1657</f>
        <v>44428</v>
      </c>
      <c r="B1657" s="2">
        <f>RSI!B1657</f>
        <v>7.25</v>
      </c>
      <c r="C1657" s="2">
        <f>RSI!I1657</f>
        <v>92.19541349676382</v>
      </c>
      <c r="D1657" s="2">
        <f>MACD!E1657</f>
        <v>-2.737053466295869E-2</v>
      </c>
      <c r="E1657" s="2">
        <f>MACD!F1657</f>
        <v>-5.9404411134158612E-2</v>
      </c>
      <c r="F1657" s="2">
        <f>'Moving Avg'!D1657</f>
        <v>7.25</v>
      </c>
      <c r="G1657" s="2">
        <f>'Moving Avg'!F1657</f>
        <v>7.1950000000000003</v>
      </c>
      <c r="H1657" s="2">
        <f>'Moving Avg'!G1657</f>
        <v>7.071600000000001</v>
      </c>
      <c r="I1657" s="2">
        <f>'Moving Avg'!H1657</f>
        <v>6.7252999999999954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0</v>
      </c>
      <c r="N1657" s="8">
        <f t="shared" si="251"/>
        <v>0</v>
      </c>
      <c r="O1657" s="8">
        <f t="shared" si="252"/>
        <v>50</v>
      </c>
      <c r="P1657" s="8">
        <f t="shared" si="253"/>
        <v>33</v>
      </c>
      <c r="Q1657" s="9">
        <f t="shared" si="254"/>
        <v>12.45</v>
      </c>
      <c r="R1657" s="9">
        <f t="shared" si="255"/>
        <v>25.75</v>
      </c>
      <c r="S1657" s="9">
        <f t="shared" si="256"/>
        <v>27.35</v>
      </c>
      <c r="T1657" s="9">
        <f t="shared" si="257"/>
        <v>20.75</v>
      </c>
      <c r="U1657" s="8">
        <f t="shared" si="258"/>
        <v>21.850000000000005</v>
      </c>
      <c r="V1657" s="8">
        <f t="shared" si="259"/>
        <v>21.575000000000003</v>
      </c>
    </row>
    <row r="1658" spans="1:22" ht="13.5" x14ac:dyDescent="0.25">
      <c r="A1658" s="3">
        <f>RSI!A1658</f>
        <v>44431</v>
      </c>
      <c r="B1658" s="2">
        <f>RSI!B1658</f>
        <v>7.25</v>
      </c>
      <c r="C1658" s="2">
        <f>RSI!I1658</f>
        <v>92.19541349676382</v>
      </c>
      <c r="D1658" s="2">
        <f>MACD!E1658</f>
        <v>-1.6870087144730483E-2</v>
      </c>
      <c r="E1658" s="2">
        <f>MACD!F1658</f>
        <v>-5.0897546336272984E-2</v>
      </c>
      <c r="F1658" s="2">
        <f>'Moving Avg'!D1658</f>
        <v>7.25</v>
      </c>
      <c r="G1658" s="2">
        <f>'Moving Avg'!F1658</f>
        <v>7.2080000000000002</v>
      </c>
      <c r="H1658" s="2">
        <f>'Moving Avg'!G1658</f>
        <v>7.0772000000000004</v>
      </c>
      <c r="I1658" s="2">
        <f>'Moving Avg'!H1658</f>
        <v>6.7290499999999964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0</v>
      </c>
      <c r="N1658" s="8">
        <f t="shared" si="251"/>
        <v>0</v>
      </c>
      <c r="O1658" s="8">
        <f t="shared" si="252"/>
        <v>50</v>
      </c>
      <c r="P1658" s="8">
        <f t="shared" si="253"/>
        <v>33</v>
      </c>
      <c r="Q1658" s="9">
        <f t="shared" si="254"/>
        <v>12.45</v>
      </c>
      <c r="R1658" s="9">
        <f t="shared" si="255"/>
        <v>25.75</v>
      </c>
      <c r="S1658" s="9">
        <f t="shared" si="256"/>
        <v>27.35</v>
      </c>
      <c r="T1658" s="9">
        <f t="shared" si="257"/>
        <v>20.75</v>
      </c>
      <c r="U1658" s="8">
        <f t="shared" si="258"/>
        <v>21.850000000000005</v>
      </c>
      <c r="V1658" s="8">
        <f t="shared" si="259"/>
        <v>21.575000000000003</v>
      </c>
    </row>
    <row r="1659" spans="1:22" ht="13.5" x14ac:dyDescent="0.25">
      <c r="A1659" s="3">
        <f>RSI!A1659</f>
        <v>44432</v>
      </c>
      <c r="B1659" s="2">
        <f>RSI!B1659</f>
        <v>7.25</v>
      </c>
      <c r="C1659" s="2">
        <f>RSI!I1659</f>
        <v>92.19541349676382</v>
      </c>
      <c r="D1659" s="2">
        <f>MACD!E1659</f>
        <v>-8.4509890931885323E-3</v>
      </c>
      <c r="E1659" s="2">
        <f>MACD!F1659</f>
        <v>-4.2408234887656091E-2</v>
      </c>
      <c r="F1659" s="2">
        <f>'Moving Avg'!D1659</f>
        <v>7.25</v>
      </c>
      <c r="G1659" s="2">
        <f>'Moving Avg'!F1659</f>
        <v>7.2165000000000008</v>
      </c>
      <c r="H1659" s="2">
        <f>'Moving Avg'!G1659</f>
        <v>7.0831999999999997</v>
      </c>
      <c r="I1659" s="2">
        <f>'Moving Avg'!H1659</f>
        <v>6.7327999999999948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0</v>
      </c>
      <c r="N1659" s="8">
        <f t="shared" si="251"/>
        <v>0</v>
      </c>
      <c r="O1659" s="8">
        <f t="shared" si="252"/>
        <v>50</v>
      </c>
      <c r="P1659" s="8">
        <f t="shared" si="253"/>
        <v>33</v>
      </c>
      <c r="Q1659" s="9">
        <f t="shared" si="254"/>
        <v>12.45</v>
      </c>
      <c r="R1659" s="9">
        <f t="shared" si="255"/>
        <v>25.75</v>
      </c>
      <c r="S1659" s="9">
        <f t="shared" si="256"/>
        <v>27.35</v>
      </c>
      <c r="T1659" s="9">
        <f t="shared" si="257"/>
        <v>20.75</v>
      </c>
      <c r="U1659" s="8">
        <f t="shared" si="258"/>
        <v>21.850000000000005</v>
      </c>
      <c r="V1659" s="8">
        <f t="shared" si="259"/>
        <v>21.575000000000003</v>
      </c>
    </row>
    <row r="1660" spans="1:22" ht="13.5" x14ac:dyDescent="0.25">
      <c r="A1660" s="3">
        <f>RSI!A1660</f>
        <v>44433</v>
      </c>
      <c r="B1660" s="2">
        <f>RSI!B1660</f>
        <v>7.04</v>
      </c>
      <c r="C1660" s="2">
        <f>RSI!I1660</f>
        <v>26.426768193692595</v>
      </c>
      <c r="D1660" s="2">
        <f>MACD!E1660</f>
        <v>1.3797033472473075E-2</v>
      </c>
      <c r="E1660" s="2">
        <f>MACD!F1660</f>
        <v>-3.1167181215630259E-2</v>
      </c>
      <c r="F1660" s="2">
        <f>'Moving Avg'!D1660</f>
        <v>7.2080000000000002</v>
      </c>
      <c r="G1660" s="2">
        <f>'Moving Avg'!F1660</f>
        <v>7.2144999999999992</v>
      </c>
      <c r="H1660" s="2">
        <f>'Moving Avg'!G1660</f>
        <v>7.0850000000000009</v>
      </c>
      <c r="I1660" s="2">
        <f>'Moving Avg'!H1660</f>
        <v>6.7354999999999965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0"/>
        <v>50</v>
      </c>
      <c r="N1660" s="8">
        <f t="shared" si="251"/>
        <v>0</v>
      </c>
      <c r="O1660" s="8">
        <f t="shared" si="252"/>
        <v>50</v>
      </c>
      <c r="P1660" s="8">
        <f t="shared" si="253"/>
        <v>16.5</v>
      </c>
      <c r="Q1660" s="9">
        <f t="shared" si="254"/>
        <v>27.475000000000001</v>
      </c>
      <c r="R1660" s="9">
        <f t="shared" si="255"/>
        <v>31.625</v>
      </c>
      <c r="S1660" s="9">
        <f t="shared" si="256"/>
        <v>27.425000000000001</v>
      </c>
      <c r="T1660" s="9">
        <f t="shared" si="257"/>
        <v>29.125</v>
      </c>
      <c r="U1660" s="8">
        <f t="shared" si="258"/>
        <v>28.841666666666669</v>
      </c>
      <c r="V1660" s="8">
        <f t="shared" si="259"/>
        <v>28.912500000000001</v>
      </c>
    </row>
    <row r="1661" spans="1:22" ht="13.5" x14ac:dyDescent="0.25">
      <c r="A1661" s="3">
        <f>RSI!A1661</f>
        <v>44434</v>
      </c>
      <c r="B1661" s="2">
        <f>RSI!B1661</f>
        <v>7.04</v>
      </c>
      <c r="C1661" s="2">
        <f>RSI!I1661</f>
        <v>26.426768193692595</v>
      </c>
      <c r="D1661" s="2">
        <f>MACD!E1661</f>
        <v>3.3463751625369298E-2</v>
      </c>
      <c r="E1661" s="2">
        <f>MACD!F1661</f>
        <v>-1.8240994647430349E-2</v>
      </c>
      <c r="F1661" s="2">
        <f>'Moving Avg'!D1661</f>
        <v>7.1659999999999995</v>
      </c>
      <c r="G1661" s="2">
        <f>'Moving Avg'!F1661</f>
        <v>7.2114999999999991</v>
      </c>
      <c r="H1661" s="2">
        <f>'Moving Avg'!G1661</f>
        <v>7.0868000000000002</v>
      </c>
      <c r="I1661" s="2">
        <f>'Moving Avg'!H1661</f>
        <v>6.7381999999999946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  <c r="M1661" s="8">
        <f t="shared" si="250"/>
        <v>50</v>
      </c>
      <c r="N1661" s="8">
        <f t="shared" si="251"/>
        <v>0</v>
      </c>
      <c r="O1661" s="8">
        <f t="shared" si="252"/>
        <v>50</v>
      </c>
      <c r="P1661" s="8">
        <f t="shared" si="253"/>
        <v>16.5</v>
      </c>
      <c r="Q1661" s="9">
        <f t="shared" si="254"/>
        <v>27.475000000000001</v>
      </c>
      <c r="R1661" s="9">
        <f t="shared" si="255"/>
        <v>31.625</v>
      </c>
      <c r="S1661" s="9">
        <f t="shared" si="256"/>
        <v>27.425000000000001</v>
      </c>
      <c r="T1661" s="9">
        <f t="shared" si="257"/>
        <v>29.125</v>
      </c>
      <c r="U1661" s="8">
        <f t="shared" si="258"/>
        <v>28.841666666666669</v>
      </c>
      <c r="V1661" s="8">
        <f t="shared" si="259"/>
        <v>28.912500000000001</v>
      </c>
    </row>
    <row r="1662" spans="1:22" ht="13.5" x14ac:dyDescent="0.25">
      <c r="A1662" s="3">
        <f>RSI!A1662</f>
        <v>44435</v>
      </c>
      <c r="B1662" s="2">
        <f>RSI!B1662</f>
        <v>7.04</v>
      </c>
      <c r="C1662" s="2">
        <f>RSI!I1662</f>
        <v>26.426768193692595</v>
      </c>
      <c r="D1662" s="2">
        <f>MACD!E1662</f>
        <v>5.088395813689317E-2</v>
      </c>
      <c r="E1662" s="2">
        <f>MACD!F1662</f>
        <v>-4.4160040905656447E-3</v>
      </c>
      <c r="F1662" s="2">
        <f>'Moving Avg'!D1662</f>
        <v>7.1239999999999997</v>
      </c>
      <c r="G1662" s="2">
        <f>'Moving Avg'!F1662</f>
        <v>7.208499999999999</v>
      </c>
      <c r="H1662" s="2">
        <f>'Moving Avg'!G1662</f>
        <v>7.0886000000000013</v>
      </c>
      <c r="I1662" s="2">
        <f>'Moving Avg'!H1662</f>
        <v>6.7408999999999946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0"/>
        <v>50</v>
      </c>
      <c r="N1662" s="8">
        <f t="shared" si="251"/>
        <v>0</v>
      </c>
      <c r="O1662" s="8">
        <f t="shared" si="252"/>
        <v>50</v>
      </c>
      <c r="P1662" s="8">
        <f t="shared" si="253"/>
        <v>16.5</v>
      </c>
      <c r="Q1662" s="9">
        <f t="shared" si="254"/>
        <v>27.475000000000001</v>
      </c>
      <c r="R1662" s="9">
        <f t="shared" si="255"/>
        <v>31.625</v>
      </c>
      <c r="S1662" s="9">
        <f t="shared" si="256"/>
        <v>27.425000000000001</v>
      </c>
      <c r="T1662" s="9">
        <f t="shared" si="257"/>
        <v>29.125</v>
      </c>
      <c r="U1662" s="8">
        <f t="shared" si="258"/>
        <v>28.841666666666669</v>
      </c>
      <c r="V1662" s="8">
        <f t="shared" si="259"/>
        <v>28.912500000000001</v>
      </c>
    </row>
    <row r="1663" spans="1:22" ht="13.5" x14ac:dyDescent="0.25">
      <c r="A1663" s="3">
        <f>RSI!A1663</f>
        <v>44438</v>
      </c>
      <c r="B1663" s="2">
        <f>RSI!B1663</f>
        <v>7.04</v>
      </c>
      <c r="C1663" s="2">
        <f>RSI!I1663</f>
        <v>26.426768193692595</v>
      </c>
      <c r="D1663" s="2">
        <f>MACD!E1663</f>
        <v>6.6345556308180065E-2</v>
      </c>
      <c r="E1663" s="2">
        <f>MACD!F1663</f>
        <v>9.7363079891834969E-3</v>
      </c>
      <c r="F1663" s="2">
        <f>'Moving Avg'!D1663</f>
        <v>7.081999999999999</v>
      </c>
      <c r="G1663" s="2">
        <f>'Moving Avg'!F1663</f>
        <v>7.2054999999999989</v>
      </c>
      <c r="H1663" s="2">
        <f>'Moving Avg'!G1663</f>
        <v>7.0894000000000013</v>
      </c>
      <c r="I1663" s="2">
        <f>'Moving Avg'!H1663</f>
        <v>6.7435999999999945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  <c r="M1663" s="8">
        <f t="shared" si="250"/>
        <v>50</v>
      </c>
      <c r="N1663" s="8">
        <f t="shared" si="251"/>
        <v>0</v>
      </c>
      <c r="O1663" s="8">
        <f t="shared" si="252"/>
        <v>50</v>
      </c>
      <c r="P1663" s="8">
        <f t="shared" si="253"/>
        <v>16.5</v>
      </c>
      <c r="Q1663" s="9">
        <f t="shared" si="254"/>
        <v>27.475000000000001</v>
      </c>
      <c r="R1663" s="9">
        <f t="shared" si="255"/>
        <v>31.625</v>
      </c>
      <c r="S1663" s="9">
        <f t="shared" si="256"/>
        <v>27.425000000000001</v>
      </c>
      <c r="T1663" s="9">
        <f t="shared" si="257"/>
        <v>29.125</v>
      </c>
      <c r="U1663" s="8">
        <f t="shared" si="258"/>
        <v>28.841666666666669</v>
      </c>
      <c r="V1663" s="8">
        <f t="shared" si="259"/>
        <v>28.912500000000001</v>
      </c>
    </row>
    <row r="1664" spans="1:22" ht="13.5" x14ac:dyDescent="0.25">
      <c r="A1664" s="3">
        <f>RSI!A1664</f>
        <v>44439</v>
      </c>
      <c r="B1664" s="2">
        <f>RSI!B1664</f>
        <v>7.04</v>
      </c>
      <c r="C1664" s="2">
        <f>RSI!I1664</f>
        <v>26.426768193692581</v>
      </c>
      <c r="D1664" s="2">
        <f>MACD!E1664</f>
        <v>8.0096431726616402E-2</v>
      </c>
      <c r="E1664" s="2">
        <f>MACD!F1664</f>
        <v>2.3808332736670081E-2</v>
      </c>
      <c r="F1664" s="2">
        <f>'Moving Avg'!D1664</f>
        <v>7.0400000000000009</v>
      </c>
      <c r="G1664" s="2">
        <f>'Moving Avg'!F1664</f>
        <v>7.1974999999999998</v>
      </c>
      <c r="H1664" s="2">
        <f>'Moving Avg'!G1664</f>
        <v>7.0902000000000021</v>
      </c>
      <c r="I1664" s="2">
        <f>'Moving Avg'!H1664</f>
        <v>6.7462999999999944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  <c r="M1664" s="8">
        <f t="shared" si="250"/>
        <v>50</v>
      </c>
      <c r="N1664" s="8">
        <f t="shared" si="251"/>
        <v>0</v>
      </c>
      <c r="O1664" s="8">
        <f t="shared" si="252"/>
        <v>50</v>
      </c>
      <c r="P1664" s="8">
        <f t="shared" si="253"/>
        <v>16.5</v>
      </c>
      <c r="Q1664" s="9">
        <f t="shared" si="254"/>
        <v>27.475000000000001</v>
      </c>
      <c r="R1664" s="9">
        <f t="shared" si="255"/>
        <v>31.625</v>
      </c>
      <c r="S1664" s="9">
        <f t="shared" si="256"/>
        <v>27.425000000000001</v>
      </c>
      <c r="T1664" s="9">
        <f t="shared" si="257"/>
        <v>29.125</v>
      </c>
      <c r="U1664" s="8">
        <f t="shared" si="258"/>
        <v>28.841666666666669</v>
      </c>
      <c r="V1664" s="8">
        <f t="shared" si="259"/>
        <v>28.912500000000001</v>
      </c>
    </row>
    <row r="1665" spans="1:22" ht="13.5" x14ac:dyDescent="0.25">
      <c r="A1665" s="3">
        <f>RSI!A1665</f>
        <v>44440</v>
      </c>
      <c r="B1665" s="2">
        <f>RSI!B1665</f>
        <v>7.04</v>
      </c>
      <c r="C1665" s="2">
        <f>RSI!I1665</f>
        <v>26.426768193692581</v>
      </c>
      <c r="D1665" s="2">
        <f>MACD!E1665</f>
        <v>9.2350292162981518E-2</v>
      </c>
      <c r="E1665" s="2">
        <f>MACD!F1665</f>
        <v>3.7516724621932368E-2</v>
      </c>
      <c r="F1665" s="2">
        <f>'Moving Avg'!D1665</f>
        <v>7.0400000000000009</v>
      </c>
      <c r="G1665" s="2">
        <f>'Moving Avg'!F1665</f>
        <v>7.1870000000000003</v>
      </c>
      <c r="H1665" s="2">
        <f>'Moving Avg'!G1665</f>
        <v>7.0910000000000029</v>
      </c>
      <c r="I1665" s="2">
        <f>'Moving Avg'!H1665</f>
        <v>6.7490499999999942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50</v>
      </c>
      <c r="N1665" s="8">
        <f t="shared" si="251"/>
        <v>0</v>
      </c>
      <c r="O1665" s="8">
        <f t="shared" si="252"/>
        <v>50</v>
      </c>
      <c r="P1665" s="8">
        <f t="shared" si="253"/>
        <v>33</v>
      </c>
      <c r="Q1665" s="9">
        <f t="shared" si="254"/>
        <v>29.95</v>
      </c>
      <c r="R1665" s="9">
        <f t="shared" si="255"/>
        <v>35.75</v>
      </c>
      <c r="S1665" s="9">
        <f t="shared" si="256"/>
        <v>34.85</v>
      </c>
      <c r="T1665" s="9">
        <f t="shared" si="257"/>
        <v>33.25</v>
      </c>
      <c r="U1665" s="8">
        <f t="shared" si="258"/>
        <v>33.516666666666673</v>
      </c>
      <c r="V1665" s="8">
        <f t="shared" si="259"/>
        <v>33.450000000000003</v>
      </c>
    </row>
    <row r="1666" spans="1:22" ht="13.5" x14ac:dyDescent="0.25">
      <c r="A1666" s="3">
        <f>RSI!A1666</f>
        <v>44441</v>
      </c>
      <c r="B1666" s="2">
        <f>RSI!B1666</f>
        <v>7.04</v>
      </c>
      <c r="C1666" s="2">
        <f>RSI!I1666</f>
        <v>26.426768193692581</v>
      </c>
      <c r="D1666" s="2">
        <f>MACD!E1666</f>
        <v>0.10329163248021267</v>
      </c>
      <c r="E1666" s="2">
        <f>MACD!F1666</f>
        <v>5.0671706193588434E-2</v>
      </c>
      <c r="F1666" s="2">
        <f>'Moving Avg'!D1666</f>
        <v>7.0400000000000009</v>
      </c>
      <c r="G1666" s="2">
        <f>'Moving Avg'!F1666</f>
        <v>7.1764999999999999</v>
      </c>
      <c r="H1666" s="2">
        <f>'Moving Avg'!G1666</f>
        <v>7.0918000000000028</v>
      </c>
      <c r="I1666" s="2">
        <f>'Moving Avg'!H1666</f>
        <v>6.751799999999994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50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29.95</v>
      </c>
      <c r="R1666" s="9">
        <f t="shared" si="255"/>
        <v>35.75</v>
      </c>
      <c r="S1666" s="9">
        <f t="shared" si="256"/>
        <v>34.85</v>
      </c>
      <c r="T1666" s="9">
        <f t="shared" si="257"/>
        <v>33.25</v>
      </c>
      <c r="U1666" s="8">
        <f t="shared" si="258"/>
        <v>33.516666666666673</v>
      </c>
      <c r="V1666" s="8">
        <f t="shared" si="259"/>
        <v>33.450000000000003</v>
      </c>
    </row>
    <row r="1667" spans="1:22" ht="13.5" x14ac:dyDescent="0.25">
      <c r="A1667" s="3">
        <f>RSI!A1667</f>
        <v>44442</v>
      </c>
      <c r="B1667" s="2">
        <f>RSI!B1667</f>
        <v>7.04</v>
      </c>
      <c r="C1667" s="2">
        <f>RSI!I1667</f>
        <v>26.426768193692581</v>
      </c>
      <c r="D1667" s="2">
        <f>MACD!E1667</f>
        <v>0.11307995742983579</v>
      </c>
      <c r="E1667" s="2">
        <f>MACD!F1667</f>
        <v>6.3153356440837916E-2</v>
      </c>
      <c r="F1667" s="2">
        <f>'Moving Avg'!D1667</f>
        <v>7.0400000000000009</v>
      </c>
      <c r="G1667" s="2">
        <f>'Moving Avg'!F1667</f>
        <v>7.1660000000000013</v>
      </c>
      <c r="H1667" s="2">
        <f>'Moving Avg'!G1667</f>
        <v>7.0926000000000036</v>
      </c>
      <c r="I1667" s="2">
        <f>'Moving Avg'!H1667</f>
        <v>6.7550499999999936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50</v>
      </c>
      <c r="N1667" s="8">
        <f t="shared" si="261"/>
        <v>0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29.95</v>
      </c>
      <c r="R1667" s="9">
        <f t="shared" ref="R1667:R1730" si="265">M1667*0.2+N1667*0.2+O1667*0.35+P1667*0.25</f>
        <v>35.75</v>
      </c>
      <c r="S1667" s="9">
        <f t="shared" ref="S1667:S1730" si="266">M1667*0.15+N1667*0.15+O1667*0.25+P1667*0.45</f>
        <v>34.85</v>
      </c>
      <c r="T1667" s="9">
        <f t="shared" ref="T1667:T1730" si="267">0.25*SUM(M1667:P1667)</f>
        <v>33.25</v>
      </c>
      <c r="U1667" s="8">
        <f t="shared" ref="U1667:U1730" si="268">SUM(Q1667:S1667)/3</f>
        <v>33.516666666666673</v>
      </c>
      <c r="V1667" s="8">
        <f t="shared" ref="V1667:V1730" si="269">SUM(Q1667:T1667)/4</f>
        <v>33.450000000000003</v>
      </c>
    </row>
    <row r="1668" spans="1:22" ht="13.5" x14ac:dyDescent="0.25">
      <c r="A1668" s="3">
        <f>RSI!A1668</f>
        <v>44445</v>
      </c>
      <c r="B1668" s="2">
        <f>RSI!B1668</f>
        <v>7.04</v>
      </c>
      <c r="C1668" s="2">
        <f>RSI!I1668</f>
        <v>26.426768193692581</v>
      </c>
      <c r="D1668" s="2">
        <f>MACD!E1668</f>
        <v>0.12185337489828818</v>
      </c>
      <c r="E1668" s="2">
        <f>MACD!F1668</f>
        <v>7.4893360132327974E-2</v>
      </c>
      <c r="F1668" s="2">
        <f>'Moving Avg'!D1668</f>
        <v>7.0400000000000009</v>
      </c>
      <c r="G1668" s="2">
        <f>'Moving Avg'!F1668</f>
        <v>7.1555000000000009</v>
      </c>
      <c r="H1668" s="2">
        <f>'Moving Avg'!G1668</f>
        <v>7.0934000000000035</v>
      </c>
      <c r="I1668" s="2">
        <f>'Moving Avg'!H1668</f>
        <v>6.7582499999999932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50</v>
      </c>
      <c r="N1668" s="8">
        <f t="shared" si="261"/>
        <v>0</v>
      </c>
      <c r="O1668" s="8">
        <f t="shared" si="262"/>
        <v>50</v>
      </c>
      <c r="P1668" s="8">
        <f t="shared" si="263"/>
        <v>33</v>
      </c>
      <c r="Q1668" s="9">
        <f t="shared" si="264"/>
        <v>29.95</v>
      </c>
      <c r="R1668" s="9">
        <f t="shared" si="265"/>
        <v>35.75</v>
      </c>
      <c r="S1668" s="9">
        <f t="shared" si="266"/>
        <v>34.85</v>
      </c>
      <c r="T1668" s="9">
        <f t="shared" si="267"/>
        <v>33.25</v>
      </c>
      <c r="U1668" s="8">
        <f t="shared" si="268"/>
        <v>33.516666666666673</v>
      </c>
      <c r="V1668" s="8">
        <f t="shared" si="269"/>
        <v>33.450000000000003</v>
      </c>
    </row>
    <row r="1669" spans="1:22" ht="13.5" x14ac:dyDescent="0.25">
      <c r="A1669" s="3">
        <f>RSI!A1669</f>
        <v>44446</v>
      </c>
      <c r="B1669" s="2">
        <f>RSI!B1669</f>
        <v>7.04</v>
      </c>
      <c r="C1669" s="2">
        <f>RSI!I1669</f>
        <v>26.426768193692581</v>
      </c>
      <c r="D1669" s="2">
        <f>MACD!E1669</f>
        <v>0.12973165496732264</v>
      </c>
      <c r="E1669" s="2">
        <f>MACD!F1669</f>
        <v>8.5861019099326918E-2</v>
      </c>
      <c r="F1669" s="2">
        <f>'Moving Avg'!D1669</f>
        <v>7.0400000000000009</v>
      </c>
      <c r="G1669" s="2">
        <f>'Moving Avg'!F1669</f>
        <v>7.1450000000000014</v>
      </c>
      <c r="H1669" s="2">
        <f>'Moving Avg'!G1669</f>
        <v>7.0942000000000043</v>
      </c>
      <c r="I1669" s="2">
        <f>'Moving Avg'!H1669</f>
        <v>6.7614499999999929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50</v>
      </c>
      <c r="N1669" s="8">
        <f t="shared" si="261"/>
        <v>0</v>
      </c>
      <c r="O1669" s="8">
        <f t="shared" si="262"/>
        <v>50</v>
      </c>
      <c r="P1669" s="8">
        <f t="shared" si="263"/>
        <v>33</v>
      </c>
      <c r="Q1669" s="9">
        <f t="shared" si="264"/>
        <v>29.95</v>
      </c>
      <c r="R1669" s="9">
        <f t="shared" si="265"/>
        <v>35.75</v>
      </c>
      <c r="S1669" s="9">
        <f t="shared" si="266"/>
        <v>34.85</v>
      </c>
      <c r="T1669" s="9">
        <f t="shared" si="267"/>
        <v>33.25</v>
      </c>
      <c r="U1669" s="8">
        <f t="shared" si="268"/>
        <v>33.516666666666673</v>
      </c>
      <c r="V1669" s="8">
        <f t="shared" si="269"/>
        <v>33.450000000000003</v>
      </c>
    </row>
    <row r="1670" spans="1:22" ht="13.5" x14ac:dyDescent="0.25">
      <c r="A1670" s="3">
        <f>RSI!A1670</f>
        <v>44447</v>
      </c>
      <c r="B1670" s="2">
        <f>RSI!B1670</f>
        <v>7.3</v>
      </c>
      <c r="C1670" s="2">
        <f>RSI!I1670</f>
        <v>74.213327869656283</v>
      </c>
      <c r="D1670" s="2">
        <f>MACD!E1670</f>
        <v>8.5251884024630797E-2</v>
      </c>
      <c r="E1670" s="2">
        <f>MACD!F1670</f>
        <v>8.5739192084387697E-2</v>
      </c>
      <c r="F1670" s="2">
        <f>'Moving Avg'!D1670</f>
        <v>7.0920000000000005</v>
      </c>
      <c r="G1670" s="2">
        <f>'Moving Avg'!F1670</f>
        <v>7.1475000000000026</v>
      </c>
      <c r="H1670" s="2">
        <f>'Moving Avg'!G1670</f>
        <v>7.1002000000000036</v>
      </c>
      <c r="I1670" s="2">
        <f>'Moving Avg'!H1670</f>
        <v>6.765949999999993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  <c r="M1670" s="8">
        <f t="shared" si="260"/>
        <v>0</v>
      </c>
      <c r="N1670" s="8">
        <f t="shared" si="261"/>
        <v>45</v>
      </c>
      <c r="O1670" s="8">
        <f t="shared" si="262"/>
        <v>50</v>
      </c>
      <c r="P1670" s="8">
        <f t="shared" si="263"/>
        <v>83.5</v>
      </c>
      <c r="Q1670" s="9">
        <f t="shared" si="264"/>
        <v>35.774999999999999</v>
      </c>
      <c r="R1670" s="9">
        <f t="shared" si="265"/>
        <v>47.375</v>
      </c>
      <c r="S1670" s="9">
        <f t="shared" si="266"/>
        <v>56.825000000000003</v>
      </c>
      <c r="T1670" s="9">
        <f t="shared" si="267"/>
        <v>44.625</v>
      </c>
      <c r="U1670" s="8">
        <f t="shared" si="268"/>
        <v>46.658333333333339</v>
      </c>
      <c r="V1670" s="8">
        <f t="shared" si="269"/>
        <v>46.150000000000006</v>
      </c>
    </row>
    <row r="1671" spans="1:22" ht="13.5" x14ac:dyDescent="0.25">
      <c r="A1671" s="3">
        <f>RSI!A1671</f>
        <v>44448</v>
      </c>
      <c r="B1671" s="2">
        <f>RSI!B1671</f>
        <v>7.3</v>
      </c>
      <c r="C1671" s="2">
        <f>RSI!I1671</f>
        <v>74.213327869656283</v>
      </c>
      <c r="D1671" s="2">
        <f>MACD!E1671</f>
        <v>4.6468566231643749E-2</v>
      </c>
      <c r="E1671" s="2">
        <f>MACD!F1671</f>
        <v>7.788506691383891E-2</v>
      </c>
      <c r="F1671" s="2">
        <f>'Moving Avg'!D1671</f>
        <v>7.1440000000000001</v>
      </c>
      <c r="G1671" s="2">
        <f>'Moving Avg'!F1671</f>
        <v>7.1500000000000039</v>
      </c>
      <c r="H1671" s="2">
        <f>'Moving Avg'!G1671</f>
        <v>7.1070000000000038</v>
      </c>
      <c r="I1671" s="2">
        <f>'Moving Avg'!H1671</f>
        <v>6.7704499999999932</v>
      </c>
      <c r="J1671" s="6" t="str">
        <f>OBV!F1671</f>
        <v>BULLISH</v>
      </c>
      <c r="K1671" s="6" t="str">
        <f>OBV!G1671</f>
        <v>NEUTRAL</v>
      </c>
      <c r="L1671" s="6" t="str">
        <f>OBV!H1671</f>
        <v>CONFIRMED BULLISH</v>
      </c>
      <c r="M1671" s="8">
        <f t="shared" si="260"/>
        <v>0</v>
      </c>
      <c r="N1671" s="8">
        <f t="shared" si="261"/>
        <v>100</v>
      </c>
      <c r="O1671" s="8">
        <f t="shared" si="262"/>
        <v>50</v>
      </c>
      <c r="P1671" s="8">
        <f t="shared" si="263"/>
        <v>83.5</v>
      </c>
      <c r="Q1671" s="9">
        <f t="shared" si="264"/>
        <v>55.024999999999999</v>
      </c>
      <c r="R1671" s="9">
        <f t="shared" si="265"/>
        <v>58.375</v>
      </c>
      <c r="S1671" s="9">
        <f t="shared" si="266"/>
        <v>65.075000000000003</v>
      </c>
      <c r="T1671" s="9">
        <f t="shared" si="267"/>
        <v>58.375</v>
      </c>
      <c r="U1671" s="8">
        <f t="shared" si="268"/>
        <v>59.491666666666674</v>
      </c>
      <c r="V1671" s="8">
        <f t="shared" si="269"/>
        <v>59.212500000000006</v>
      </c>
    </row>
    <row r="1672" spans="1:22" ht="13.5" x14ac:dyDescent="0.25">
      <c r="A1672" s="3">
        <f>RSI!A1672</f>
        <v>44449</v>
      </c>
      <c r="B1672" s="2">
        <f>RSI!B1672</f>
        <v>7.3</v>
      </c>
      <c r="C1672" s="2">
        <f>RSI!I1672</f>
        <v>74.213327869656283</v>
      </c>
      <c r="D1672" s="2">
        <f>MACD!E1672</f>
        <v>1.2590256664697819E-2</v>
      </c>
      <c r="E1672" s="2">
        <f>MACD!F1672</f>
        <v>6.4826104864010692E-2</v>
      </c>
      <c r="F1672" s="2">
        <f>'Moving Avg'!D1672</f>
        <v>7.1959999999999997</v>
      </c>
      <c r="G1672" s="2">
        <f>'Moving Avg'!F1672</f>
        <v>7.1525000000000034</v>
      </c>
      <c r="H1672" s="2">
        <f>'Moving Avg'!G1672</f>
        <v>7.1140000000000043</v>
      </c>
      <c r="I1672" s="2">
        <f>'Moving Avg'!H1672</f>
        <v>6.7749499999999934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  <c r="M1672" s="8">
        <f t="shared" si="260"/>
        <v>0</v>
      </c>
      <c r="N1672" s="8">
        <f t="shared" si="261"/>
        <v>100</v>
      </c>
      <c r="O1672" s="8">
        <f t="shared" si="262"/>
        <v>50</v>
      </c>
      <c r="P1672" s="8">
        <f t="shared" si="263"/>
        <v>83.5</v>
      </c>
      <c r="Q1672" s="9">
        <f t="shared" si="264"/>
        <v>55.024999999999999</v>
      </c>
      <c r="R1672" s="9">
        <f t="shared" si="265"/>
        <v>58.375</v>
      </c>
      <c r="S1672" s="9">
        <f t="shared" si="266"/>
        <v>65.075000000000003</v>
      </c>
      <c r="T1672" s="9">
        <f t="shared" si="267"/>
        <v>58.375</v>
      </c>
      <c r="U1672" s="8">
        <f t="shared" si="268"/>
        <v>59.491666666666674</v>
      </c>
      <c r="V1672" s="8">
        <f t="shared" si="269"/>
        <v>59.212500000000006</v>
      </c>
    </row>
    <row r="1673" spans="1:22" ht="13.5" x14ac:dyDescent="0.25">
      <c r="A1673" s="3">
        <f>RSI!A1673</f>
        <v>44452</v>
      </c>
      <c r="B1673" s="2">
        <f>RSI!B1673</f>
        <v>7.3</v>
      </c>
      <c r="C1673" s="2">
        <f>RSI!I1673</f>
        <v>74.213327869656283</v>
      </c>
      <c r="D1673" s="2">
        <f>MACD!E1673</f>
        <v>-1.7059020137493164E-2</v>
      </c>
      <c r="E1673" s="2">
        <f>MACD!F1673</f>
        <v>4.8449079863709922E-2</v>
      </c>
      <c r="F1673" s="2">
        <f>'Moving Avg'!D1673</f>
        <v>7.2480000000000002</v>
      </c>
      <c r="G1673" s="2">
        <f>'Moving Avg'!F1673</f>
        <v>7.1550000000000038</v>
      </c>
      <c r="H1673" s="2">
        <f>'Moving Avg'!G1673</f>
        <v>7.1200000000000045</v>
      </c>
      <c r="I1673" s="2">
        <f>'Moving Avg'!H1673</f>
        <v>6.7794499999999926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  <c r="M1673" s="8">
        <f t="shared" si="260"/>
        <v>0</v>
      </c>
      <c r="N1673" s="8">
        <f t="shared" si="261"/>
        <v>100</v>
      </c>
      <c r="O1673" s="8">
        <f t="shared" si="262"/>
        <v>50</v>
      </c>
      <c r="P1673" s="8">
        <f t="shared" si="263"/>
        <v>83.5</v>
      </c>
      <c r="Q1673" s="9">
        <f t="shared" si="264"/>
        <v>55.024999999999999</v>
      </c>
      <c r="R1673" s="9">
        <f t="shared" si="265"/>
        <v>58.375</v>
      </c>
      <c r="S1673" s="9">
        <f t="shared" si="266"/>
        <v>65.075000000000003</v>
      </c>
      <c r="T1673" s="9">
        <f t="shared" si="267"/>
        <v>58.375</v>
      </c>
      <c r="U1673" s="8">
        <f t="shared" si="268"/>
        <v>59.491666666666674</v>
      </c>
      <c r="V1673" s="8">
        <f t="shared" si="269"/>
        <v>59.212500000000006</v>
      </c>
    </row>
    <row r="1674" spans="1:22" ht="13.5" x14ac:dyDescent="0.25">
      <c r="A1674" s="3">
        <f>RSI!A1674</f>
        <v>44453</v>
      </c>
      <c r="B1674" s="2">
        <f>RSI!B1674</f>
        <v>7.3</v>
      </c>
      <c r="C1674" s="2">
        <f>RSI!I1674</f>
        <v>74.213327869656283</v>
      </c>
      <c r="D1674" s="2">
        <f>MACD!E1674</f>
        <v>-4.3057068684651867E-2</v>
      </c>
      <c r="E1674" s="2">
        <f>MACD!F1674</f>
        <v>3.0147850154037564E-2</v>
      </c>
      <c r="F1674" s="2">
        <f>'Moving Avg'!D1674</f>
        <v>7.3</v>
      </c>
      <c r="G1674" s="2">
        <f>'Moving Avg'!F1674</f>
        <v>7.1575000000000033</v>
      </c>
      <c r="H1674" s="2">
        <f>'Moving Avg'!G1674</f>
        <v>7.1260000000000048</v>
      </c>
      <c r="I1674" s="2">
        <f>'Moving Avg'!H1674</f>
        <v>6.7839499999999919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  <c r="M1674" s="8">
        <f t="shared" si="260"/>
        <v>0</v>
      </c>
      <c r="N1674" s="8">
        <f t="shared" si="261"/>
        <v>100</v>
      </c>
      <c r="O1674" s="8">
        <f t="shared" si="262"/>
        <v>50</v>
      </c>
      <c r="P1674" s="8">
        <f t="shared" si="263"/>
        <v>83.5</v>
      </c>
      <c r="Q1674" s="9">
        <f t="shared" si="264"/>
        <v>55.024999999999999</v>
      </c>
      <c r="R1674" s="9">
        <f t="shared" si="265"/>
        <v>58.375</v>
      </c>
      <c r="S1674" s="9">
        <f t="shared" si="266"/>
        <v>65.075000000000003</v>
      </c>
      <c r="T1674" s="9">
        <f t="shared" si="267"/>
        <v>58.375</v>
      </c>
      <c r="U1674" s="8">
        <f t="shared" si="268"/>
        <v>59.491666666666674</v>
      </c>
      <c r="V1674" s="8">
        <f t="shared" si="269"/>
        <v>59.212500000000006</v>
      </c>
    </row>
    <row r="1675" spans="1:22" ht="13.5" x14ac:dyDescent="0.25">
      <c r="A1675" s="3">
        <f>RSI!A1675</f>
        <v>44454</v>
      </c>
      <c r="B1675" s="2">
        <f>RSI!B1675</f>
        <v>7.3</v>
      </c>
      <c r="C1675" s="2">
        <f>RSI!I1675</f>
        <v>74.213327869656283</v>
      </c>
      <c r="D1675" s="2">
        <f>MACD!E1675</f>
        <v>-6.5898194256531539E-2</v>
      </c>
      <c r="E1675" s="2">
        <f>MACD!F1675</f>
        <v>1.0938641271923745E-2</v>
      </c>
      <c r="F1675" s="2">
        <f>'Moving Avg'!D1675</f>
        <v>7.3</v>
      </c>
      <c r="G1675" s="2">
        <f>'Moving Avg'!F1675</f>
        <v>7.1600000000000019</v>
      </c>
      <c r="H1675" s="2">
        <f>'Moving Avg'!G1675</f>
        <v>7.1320000000000041</v>
      </c>
      <c r="I1675" s="2">
        <f>'Moving Avg'!H1675</f>
        <v>6.7884499999999921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0</v>
      </c>
      <c r="N1675" s="8">
        <f t="shared" si="261"/>
        <v>100</v>
      </c>
      <c r="O1675" s="8">
        <f t="shared" si="262"/>
        <v>50</v>
      </c>
      <c r="P1675" s="8">
        <f t="shared" si="263"/>
        <v>33</v>
      </c>
      <c r="Q1675" s="9">
        <f t="shared" si="264"/>
        <v>47.45</v>
      </c>
      <c r="R1675" s="9">
        <f t="shared" si="265"/>
        <v>45.75</v>
      </c>
      <c r="S1675" s="9">
        <f t="shared" si="266"/>
        <v>42.35</v>
      </c>
      <c r="T1675" s="9">
        <f t="shared" si="267"/>
        <v>45.75</v>
      </c>
      <c r="U1675" s="8">
        <f t="shared" si="268"/>
        <v>45.183333333333337</v>
      </c>
      <c r="V1675" s="8">
        <f t="shared" si="269"/>
        <v>45.325000000000003</v>
      </c>
    </row>
    <row r="1676" spans="1:22" ht="13.5" x14ac:dyDescent="0.25">
      <c r="A1676" s="3">
        <f>RSI!A1676</f>
        <v>44455</v>
      </c>
      <c r="B1676" s="2">
        <f>RSI!B1676</f>
        <v>7.3</v>
      </c>
      <c r="C1676" s="2">
        <f>RSI!I1676</f>
        <v>74.213327869656297</v>
      </c>
      <c r="D1676" s="2">
        <f>MACD!E1676</f>
        <v>-8.6005649399666595E-2</v>
      </c>
      <c r="E1676" s="2">
        <f>MACD!F1676</f>
        <v>-8.4502168623943243E-3</v>
      </c>
      <c r="F1676" s="2">
        <f>'Moving Avg'!D1676</f>
        <v>7.3</v>
      </c>
      <c r="G1676" s="2">
        <f>'Moving Avg'!F1676</f>
        <v>7.1625000000000014</v>
      </c>
      <c r="H1676" s="2">
        <f>'Moving Avg'!G1676</f>
        <v>7.1380000000000043</v>
      </c>
      <c r="I1676" s="2">
        <f>'Moving Avg'!H1676</f>
        <v>6.7929499999999932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0</v>
      </c>
      <c r="N1676" s="8">
        <f t="shared" si="261"/>
        <v>100</v>
      </c>
      <c r="O1676" s="8">
        <f t="shared" si="262"/>
        <v>50</v>
      </c>
      <c r="P1676" s="8">
        <f t="shared" si="263"/>
        <v>33</v>
      </c>
      <c r="Q1676" s="9">
        <f t="shared" si="264"/>
        <v>47.45</v>
      </c>
      <c r="R1676" s="9">
        <f t="shared" si="265"/>
        <v>45.75</v>
      </c>
      <c r="S1676" s="9">
        <f t="shared" si="266"/>
        <v>42.35</v>
      </c>
      <c r="T1676" s="9">
        <f t="shared" si="267"/>
        <v>45.75</v>
      </c>
      <c r="U1676" s="8">
        <f t="shared" si="268"/>
        <v>45.183333333333337</v>
      </c>
      <c r="V1676" s="8">
        <f t="shared" si="269"/>
        <v>45.325000000000003</v>
      </c>
    </row>
    <row r="1677" spans="1:22" ht="13.5" x14ac:dyDescent="0.25">
      <c r="A1677" s="3">
        <f>RSI!A1677</f>
        <v>44456</v>
      </c>
      <c r="B1677" s="2">
        <f>RSI!B1677</f>
        <v>7.3</v>
      </c>
      <c r="C1677" s="2">
        <f>RSI!I1677</f>
        <v>74.213327869656283</v>
      </c>
      <c r="D1677" s="2">
        <f>MACD!E1677</f>
        <v>-0.10374219517392369</v>
      </c>
      <c r="E1677" s="2">
        <f>MACD!F1677</f>
        <v>-2.7508612524700198E-2</v>
      </c>
      <c r="F1677" s="2">
        <f>'Moving Avg'!D1677</f>
        <v>7.3</v>
      </c>
      <c r="G1677" s="2">
        <f>'Moving Avg'!F1677</f>
        <v>7.1650000000000009</v>
      </c>
      <c r="H1677" s="2">
        <f>'Moving Avg'!G1677</f>
        <v>7.1440000000000028</v>
      </c>
      <c r="I1677" s="2">
        <f>'Moving Avg'!H1677</f>
        <v>6.7969499999999927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0</v>
      </c>
      <c r="N1677" s="8">
        <f t="shared" si="261"/>
        <v>100</v>
      </c>
      <c r="O1677" s="8">
        <f t="shared" si="262"/>
        <v>50</v>
      </c>
      <c r="P1677" s="8">
        <f t="shared" si="263"/>
        <v>33</v>
      </c>
      <c r="Q1677" s="9">
        <f t="shared" si="264"/>
        <v>47.45</v>
      </c>
      <c r="R1677" s="9">
        <f t="shared" si="265"/>
        <v>45.75</v>
      </c>
      <c r="S1677" s="9">
        <f t="shared" si="266"/>
        <v>42.35</v>
      </c>
      <c r="T1677" s="9">
        <f t="shared" si="267"/>
        <v>45.75</v>
      </c>
      <c r="U1677" s="8">
        <f t="shared" si="268"/>
        <v>45.183333333333337</v>
      </c>
      <c r="V1677" s="8">
        <f t="shared" si="269"/>
        <v>45.325000000000003</v>
      </c>
    </row>
    <row r="1678" spans="1:22" ht="13.5" x14ac:dyDescent="0.25">
      <c r="A1678" s="3">
        <f>RSI!A1678</f>
        <v>44459</v>
      </c>
      <c r="B1678" s="2">
        <f>RSI!B1678</f>
        <v>7.3</v>
      </c>
      <c r="C1678" s="2">
        <f>RSI!I1678</f>
        <v>74.213327869656297</v>
      </c>
      <c r="D1678" s="2">
        <f>MACD!E1678</f>
        <v>-0.1194190649950766</v>
      </c>
      <c r="E1678" s="2">
        <f>MACD!F1678</f>
        <v>-4.5890703018775479E-2</v>
      </c>
      <c r="F1678" s="2">
        <f>'Moving Avg'!D1678</f>
        <v>7.3</v>
      </c>
      <c r="G1678" s="2">
        <f>'Moving Avg'!F1678</f>
        <v>7.1675000000000013</v>
      </c>
      <c r="H1678" s="2">
        <f>'Moving Avg'!G1678</f>
        <v>7.150000000000003</v>
      </c>
      <c r="I1678" s="2">
        <f>'Moving Avg'!H1678</f>
        <v>6.8009499999999923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0</v>
      </c>
      <c r="N1678" s="8">
        <f t="shared" si="261"/>
        <v>100</v>
      </c>
      <c r="O1678" s="8">
        <f t="shared" si="262"/>
        <v>50</v>
      </c>
      <c r="P1678" s="8">
        <f t="shared" si="263"/>
        <v>33</v>
      </c>
      <c r="Q1678" s="9">
        <f t="shared" si="264"/>
        <v>47.45</v>
      </c>
      <c r="R1678" s="9">
        <f t="shared" si="265"/>
        <v>45.75</v>
      </c>
      <c r="S1678" s="9">
        <f t="shared" si="266"/>
        <v>42.35</v>
      </c>
      <c r="T1678" s="9">
        <f t="shared" si="267"/>
        <v>45.75</v>
      </c>
      <c r="U1678" s="8">
        <f t="shared" si="268"/>
        <v>45.183333333333337</v>
      </c>
      <c r="V1678" s="8">
        <f t="shared" si="269"/>
        <v>45.325000000000003</v>
      </c>
    </row>
    <row r="1679" spans="1:22" ht="13.5" x14ac:dyDescent="0.25">
      <c r="A1679" s="3">
        <f>RSI!A1679</f>
        <v>44460</v>
      </c>
      <c r="B1679" s="2">
        <f>RSI!B1679</f>
        <v>7.3</v>
      </c>
      <c r="C1679" s="2">
        <f>RSI!I1679</f>
        <v>74.213327869656297</v>
      </c>
      <c r="D1679" s="2">
        <f>MACD!E1679</f>
        <v>-0.13330357479803112</v>
      </c>
      <c r="E1679" s="2">
        <f>MACD!F1679</f>
        <v>-6.3373277374626613E-2</v>
      </c>
      <c r="F1679" s="2">
        <f>'Moving Avg'!D1679</f>
        <v>7.3</v>
      </c>
      <c r="G1679" s="2">
        <f>'Moving Avg'!F1679</f>
        <v>7.17</v>
      </c>
      <c r="H1679" s="2">
        <f>'Moving Avg'!G1679</f>
        <v>7.1560000000000024</v>
      </c>
      <c r="I1679" s="2">
        <f>'Moving Avg'!H1679</f>
        <v>6.8049499999999918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0</v>
      </c>
      <c r="N1679" s="8">
        <f t="shared" si="261"/>
        <v>100</v>
      </c>
      <c r="O1679" s="8">
        <f t="shared" si="262"/>
        <v>50</v>
      </c>
      <c r="P1679" s="8">
        <f t="shared" si="263"/>
        <v>33</v>
      </c>
      <c r="Q1679" s="9">
        <f t="shared" si="264"/>
        <v>47.45</v>
      </c>
      <c r="R1679" s="9">
        <f t="shared" si="265"/>
        <v>45.75</v>
      </c>
      <c r="S1679" s="9">
        <f t="shared" si="266"/>
        <v>42.35</v>
      </c>
      <c r="T1679" s="9">
        <f t="shared" si="267"/>
        <v>45.75</v>
      </c>
      <c r="U1679" s="8">
        <f t="shared" si="268"/>
        <v>45.183333333333337</v>
      </c>
      <c r="V1679" s="8">
        <f t="shared" si="269"/>
        <v>45.325000000000003</v>
      </c>
    </row>
    <row r="1680" spans="1:22" ht="13.5" x14ac:dyDescent="0.25">
      <c r="A1680" s="3">
        <f>RSI!A1680</f>
        <v>44461</v>
      </c>
      <c r="B1680" s="2">
        <f>RSI!B1680</f>
        <v>7.3</v>
      </c>
      <c r="C1680" s="2">
        <f>RSI!I1680</f>
        <v>74.213327869656297</v>
      </c>
      <c r="D1680" s="2">
        <f>MACD!E1680</f>
        <v>-0.10562558589951365</v>
      </c>
      <c r="E1680" s="2">
        <f>MACD!F1680</f>
        <v>-7.1823739079604015E-2</v>
      </c>
      <c r="F1680" s="2">
        <f>'Moving Avg'!D1680</f>
        <v>7.3</v>
      </c>
      <c r="G1680" s="2">
        <f>'Moving Avg'!F1680</f>
        <v>7.1829999999999998</v>
      </c>
      <c r="H1680" s="2">
        <f>'Moving Avg'!G1680</f>
        <v>7.1620000000000026</v>
      </c>
      <c r="I1680" s="2">
        <f>'Moving Avg'!H1680</f>
        <v>6.8089499999999923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0</v>
      </c>
      <c r="N1680" s="8">
        <f t="shared" si="261"/>
        <v>100</v>
      </c>
      <c r="O1680" s="8">
        <f t="shared" si="262"/>
        <v>50</v>
      </c>
      <c r="P1680" s="8">
        <f t="shared" si="263"/>
        <v>33</v>
      </c>
      <c r="Q1680" s="9">
        <f t="shared" si="264"/>
        <v>47.45</v>
      </c>
      <c r="R1680" s="9">
        <f t="shared" si="265"/>
        <v>45.75</v>
      </c>
      <c r="S1680" s="9">
        <f t="shared" si="266"/>
        <v>42.35</v>
      </c>
      <c r="T1680" s="9">
        <f t="shared" si="267"/>
        <v>45.75</v>
      </c>
      <c r="U1680" s="8">
        <f t="shared" si="268"/>
        <v>45.183333333333337</v>
      </c>
      <c r="V1680" s="8">
        <f t="shared" si="269"/>
        <v>45.325000000000003</v>
      </c>
    </row>
    <row r="1681" spans="1:22" ht="13.5" x14ac:dyDescent="0.25">
      <c r="A1681" s="3">
        <f>RSI!A1681</f>
        <v>44462</v>
      </c>
      <c r="B1681" s="2">
        <f>RSI!B1681</f>
        <v>7.3</v>
      </c>
      <c r="C1681" s="2">
        <f>RSI!I1681</f>
        <v>74.213327869656283</v>
      </c>
      <c r="D1681" s="2">
        <f>MACD!E1681</f>
        <v>-8.2736841481592549E-2</v>
      </c>
      <c r="E1681" s="2">
        <f>MACD!F1681</f>
        <v>-7.4006359560001733E-2</v>
      </c>
      <c r="F1681" s="2">
        <f>'Moving Avg'!D1681</f>
        <v>7.3</v>
      </c>
      <c r="G1681" s="2">
        <f>'Moving Avg'!F1681</f>
        <v>7.1960000000000006</v>
      </c>
      <c r="H1681" s="2">
        <f>'Moving Avg'!G1681</f>
        <v>7.1680000000000019</v>
      </c>
      <c r="I1681" s="2">
        <f>'Moving Avg'!H1681</f>
        <v>6.8129499999999927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0</v>
      </c>
      <c r="N1681" s="8">
        <f t="shared" si="261"/>
        <v>45</v>
      </c>
      <c r="O1681" s="8">
        <f t="shared" si="262"/>
        <v>50</v>
      </c>
      <c r="P1681" s="8">
        <f t="shared" si="263"/>
        <v>33</v>
      </c>
      <c r="Q1681" s="9">
        <f t="shared" si="264"/>
        <v>28.2</v>
      </c>
      <c r="R1681" s="9">
        <f t="shared" si="265"/>
        <v>34.75</v>
      </c>
      <c r="S1681" s="9">
        <f t="shared" si="266"/>
        <v>34.1</v>
      </c>
      <c r="T1681" s="9">
        <f t="shared" si="267"/>
        <v>32</v>
      </c>
      <c r="U1681" s="8">
        <f t="shared" si="268"/>
        <v>32.35</v>
      </c>
      <c r="V1681" s="8">
        <f t="shared" si="269"/>
        <v>32.262500000000003</v>
      </c>
    </row>
    <row r="1682" spans="1:22" ht="13.5" x14ac:dyDescent="0.25">
      <c r="A1682" s="3">
        <f>RSI!A1682</f>
        <v>44463</v>
      </c>
      <c r="B1682" s="2">
        <f>RSI!B1682</f>
        <v>7.3</v>
      </c>
      <c r="C1682" s="2">
        <f>RSI!I1682</f>
        <v>74.213327869656297</v>
      </c>
      <c r="D1682" s="2">
        <f>MACD!E1682</f>
        <v>-6.386119452758976E-2</v>
      </c>
      <c r="E1682" s="2">
        <f>MACD!F1682</f>
        <v>-7.197732655351935E-2</v>
      </c>
      <c r="F1682" s="2">
        <f>'Moving Avg'!D1682</f>
        <v>7.3</v>
      </c>
      <c r="G1682" s="2">
        <f>'Moving Avg'!F1682</f>
        <v>7.2090000000000005</v>
      </c>
      <c r="H1682" s="2">
        <f>'Moving Avg'!G1682</f>
        <v>7.1740000000000022</v>
      </c>
      <c r="I1682" s="2">
        <f>'Moving Avg'!H1682</f>
        <v>6.8176999999999932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0</v>
      </c>
      <c r="N1682" s="8">
        <f t="shared" si="261"/>
        <v>0</v>
      </c>
      <c r="O1682" s="8">
        <f t="shared" si="262"/>
        <v>50</v>
      </c>
      <c r="P1682" s="8">
        <f t="shared" si="263"/>
        <v>33</v>
      </c>
      <c r="Q1682" s="9">
        <f t="shared" si="264"/>
        <v>12.45</v>
      </c>
      <c r="R1682" s="9">
        <f t="shared" si="265"/>
        <v>25.75</v>
      </c>
      <c r="S1682" s="9">
        <f t="shared" si="266"/>
        <v>27.35</v>
      </c>
      <c r="T1682" s="9">
        <f t="shared" si="267"/>
        <v>20.75</v>
      </c>
      <c r="U1682" s="8">
        <f t="shared" si="268"/>
        <v>21.850000000000005</v>
      </c>
      <c r="V1682" s="8">
        <f t="shared" si="269"/>
        <v>21.575000000000003</v>
      </c>
    </row>
    <row r="1683" spans="1:22" ht="13.5" x14ac:dyDescent="0.25">
      <c r="A1683" s="3">
        <f>RSI!A1683</f>
        <v>44466</v>
      </c>
      <c r="B1683" s="2">
        <f>RSI!B1683</f>
        <v>7.3</v>
      </c>
      <c r="C1683" s="2">
        <f>RSI!I1683</f>
        <v>74.213327869656297</v>
      </c>
      <c r="D1683" s="2">
        <f>MACD!E1683</f>
        <v>-4.8344819341091139E-2</v>
      </c>
      <c r="E1683" s="2">
        <f>MACD!F1683</f>
        <v>-6.725082511103371E-2</v>
      </c>
      <c r="F1683" s="2">
        <f>'Moving Avg'!D1683</f>
        <v>7.3</v>
      </c>
      <c r="G1683" s="2">
        <f>'Moving Avg'!F1683</f>
        <v>7.2219999999999995</v>
      </c>
      <c r="H1683" s="2">
        <f>'Moving Avg'!G1683</f>
        <v>7.1800000000000024</v>
      </c>
      <c r="I1683" s="2">
        <f>'Moving Avg'!H1683</f>
        <v>6.8224499999999928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0</v>
      </c>
      <c r="N1683" s="8">
        <f t="shared" si="261"/>
        <v>0</v>
      </c>
      <c r="O1683" s="8">
        <f t="shared" si="262"/>
        <v>50</v>
      </c>
      <c r="P1683" s="8">
        <f t="shared" si="263"/>
        <v>33</v>
      </c>
      <c r="Q1683" s="9">
        <f t="shared" si="264"/>
        <v>12.45</v>
      </c>
      <c r="R1683" s="9">
        <f t="shared" si="265"/>
        <v>25.75</v>
      </c>
      <c r="S1683" s="9">
        <f t="shared" si="266"/>
        <v>27.35</v>
      </c>
      <c r="T1683" s="9">
        <f t="shared" si="267"/>
        <v>20.75</v>
      </c>
      <c r="U1683" s="8">
        <f t="shared" si="268"/>
        <v>21.850000000000005</v>
      </c>
      <c r="V1683" s="8">
        <f t="shared" si="269"/>
        <v>21.575000000000003</v>
      </c>
    </row>
    <row r="1684" spans="1:22" ht="13.5" x14ac:dyDescent="0.25">
      <c r="A1684" s="3">
        <f>RSI!A1684</f>
        <v>44467</v>
      </c>
      <c r="B1684" s="2">
        <f>RSI!B1684</f>
        <v>7.3</v>
      </c>
      <c r="C1684" s="2">
        <f>RSI!I1684</f>
        <v>74.213327869656297</v>
      </c>
      <c r="D1684" s="2">
        <f>MACD!E1684</f>
        <v>-3.5637177022996624E-2</v>
      </c>
      <c r="E1684" s="2">
        <f>MACD!F1684</f>
        <v>-6.0928095493426301E-2</v>
      </c>
      <c r="F1684" s="2">
        <f>'Moving Avg'!D1684</f>
        <v>7.3</v>
      </c>
      <c r="G1684" s="2">
        <f>'Moving Avg'!F1684</f>
        <v>7.2349999999999994</v>
      </c>
      <c r="H1684" s="2">
        <f>'Moving Avg'!G1684</f>
        <v>7.1860000000000017</v>
      </c>
      <c r="I1684" s="2">
        <f>'Moving Avg'!H1684</f>
        <v>6.8271999999999933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0</v>
      </c>
      <c r="N1684" s="8">
        <f t="shared" si="261"/>
        <v>0</v>
      </c>
      <c r="O1684" s="8">
        <f t="shared" si="262"/>
        <v>50</v>
      </c>
      <c r="P1684" s="8">
        <f t="shared" si="263"/>
        <v>33</v>
      </c>
      <c r="Q1684" s="9">
        <f t="shared" si="264"/>
        <v>12.45</v>
      </c>
      <c r="R1684" s="9">
        <f t="shared" si="265"/>
        <v>25.75</v>
      </c>
      <c r="S1684" s="9">
        <f t="shared" si="266"/>
        <v>27.35</v>
      </c>
      <c r="T1684" s="9">
        <f t="shared" si="267"/>
        <v>20.75</v>
      </c>
      <c r="U1684" s="8">
        <f t="shared" si="268"/>
        <v>21.850000000000005</v>
      </c>
      <c r="V1684" s="8">
        <f t="shared" si="269"/>
        <v>21.575000000000003</v>
      </c>
    </row>
    <row r="1685" spans="1:22" ht="13.5" x14ac:dyDescent="0.25">
      <c r="A1685" s="3">
        <f>RSI!A1685</f>
        <v>44468</v>
      </c>
      <c r="B1685" s="2">
        <f>RSI!B1685</f>
        <v>7.3</v>
      </c>
      <c r="C1685" s="2">
        <f>RSI!I1685</f>
        <v>74.213327869656297</v>
      </c>
      <c r="D1685" s="2">
        <f>MACD!E1685</f>
        <v>-2.5274925326220554E-2</v>
      </c>
      <c r="E1685" s="2">
        <f>MACD!F1685</f>
        <v>-5.3797461459985159E-2</v>
      </c>
      <c r="F1685" s="2">
        <f>'Moving Avg'!D1685</f>
        <v>7.3</v>
      </c>
      <c r="G1685" s="2">
        <f>'Moving Avg'!F1685</f>
        <v>7.2480000000000002</v>
      </c>
      <c r="H1685" s="2">
        <f>'Moving Avg'!G1685</f>
        <v>7.1920000000000019</v>
      </c>
      <c r="I1685" s="2">
        <f>'Moving Avg'!H1685</f>
        <v>6.8319499999999929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0</v>
      </c>
      <c r="N1685" s="8">
        <f t="shared" si="261"/>
        <v>0</v>
      </c>
      <c r="O1685" s="8">
        <f t="shared" si="262"/>
        <v>50</v>
      </c>
      <c r="P1685" s="8">
        <f t="shared" si="263"/>
        <v>33</v>
      </c>
      <c r="Q1685" s="9">
        <f t="shared" si="264"/>
        <v>12.45</v>
      </c>
      <c r="R1685" s="9">
        <f t="shared" si="265"/>
        <v>25.75</v>
      </c>
      <c r="S1685" s="9">
        <f t="shared" si="266"/>
        <v>27.35</v>
      </c>
      <c r="T1685" s="9">
        <f t="shared" si="267"/>
        <v>20.75</v>
      </c>
      <c r="U1685" s="8">
        <f t="shared" si="268"/>
        <v>21.850000000000005</v>
      </c>
      <c r="V1685" s="8">
        <f t="shared" si="269"/>
        <v>21.575000000000003</v>
      </c>
    </row>
    <row r="1686" spans="1:22" ht="13.5" x14ac:dyDescent="0.25">
      <c r="A1686" s="3">
        <f>RSI!A1686</f>
        <v>44469</v>
      </c>
      <c r="B1686" s="2">
        <f>RSI!B1686</f>
        <v>7.3</v>
      </c>
      <c r="C1686" s="2">
        <f>RSI!I1686</f>
        <v>74.213327869656297</v>
      </c>
      <c r="D1686" s="2">
        <f>MACD!E1686</f>
        <v>-1.6868318722465858E-2</v>
      </c>
      <c r="E1686" s="2">
        <f>MACD!F1686</f>
        <v>-4.6411632912481307E-2</v>
      </c>
      <c r="F1686" s="2">
        <f>'Moving Avg'!D1686</f>
        <v>7.3</v>
      </c>
      <c r="G1686" s="2">
        <f>'Moving Avg'!F1686</f>
        <v>7.2610000000000001</v>
      </c>
      <c r="H1686" s="2">
        <f>'Moving Avg'!G1686</f>
        <v>7.1980000000000022</v>
      </c>
      <c r="I1686" s="2">
        <f>'Moving Avg'!H1686</f>
        <v>6.8366999999999942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0</v>
      </c>
      <c r="N1686" s="8">
        <f t="shared" si="261"/>
        <v>0</v>
      </c>
      <c r="O1686" s="8">
        <f t="shared" si="262"/>
        <v>50</v>
      </c>
      <c r="P1686" s="8">
        <f t="shared" si="263"/>
        <v>33</v>
      </c>
      <c r="Q1686" s="9">
        <f t="shared" si="264"/>
        <v>12.45</v>
      </c>
      <c r="R1686" s="9">
        <f t="shared" si="265"/>
        <v>25.75</v>
      </c>
      <c r="S1686" s="9">
        <f t="shared" si="266"/>
        <v>27.35</v>
      </c>
      <c r="T1686" s="9">
        <f t="shared" si="267"/>
        <v>20.75</v>
      </c>
      <c r="U1686" s="8">
        <f t="shared" si="268"/>
        <v>21.850000000000005</v>
      </c>
      <c r="V1686" s="8">
        <f t="shared" si="269"/>
        <v>21.575000000000003</v>
      </c>
    </row>
    <row r="1687" spans="1:22" ht="13.5" x14ac:dyDescent="0.25">
      <c r="A1687" s="3">
        <f>RSI!A1687</f>
        <v>44470</v>
      </c>
      <c r="B1687" s="2">
        <f>RSI!B1687</f>
        <v>7.3</v>
      </c>
      <c r="C1687" s="2">
        <f>RSI!I1687</f>
        <v>74.213327869656297</v>
      </c>
      <c r="D1687" s="2">
        <f>MACD!E1687</f>
        <v>-1.0089714474823097E-2</v>
      </c>
      <c r="E1687" s="2">
        <f>MACD!F1687</f>
        <v>-3.9147249224949665E-2</v>
      </c>
      <c r="F1687" s="2">
        <f>'Moving Avg'!D1687</f>
        <v>7.3</v>
      </c>
      <c r="G1687" s="2">
        <f>'Moving Avg'!F1687</f>
        <v>7.2739999999999991</v>
      </c>
      <c r="H1687" s="2">
        <f>'Moving Avg'!G1687</f>
        <v>7.2040000000000024</v>
      </c>
      <c r="I1687" s="2">
        <f>'Moving Avg'!H1687</f>
        <v>6.8414499999999938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0</v>
      </c>
      <c r="N1687" s="8">
        <f t="shared" si="261"/>
        <v>0</v>
      </c>
      <c r="O1687" s="8">
        <f t="shared" si="262"/>
        <v>50</v>
      </c>
      <c r="P1687" s="8">
        <f t="shared" si="263"/>
        <v>33</v>
      </c>
      <c r="Q1687" s="9">
        <f t="shared" si="264"/>
        <v>12.45</v>
      </c>
      <c r="R1687" s="9">
        <f t="shared" si="265"/>
        <v>25.75</v>
      </c>
      <c r="S1687" s="9">
        <f t="shared" si="266"/>
        <v>27.35</v>
      </c>
      <c r="T1687" s="9">
        <f t="shared" si="267"/>
        <v>20.75</v>
      </c>
      <c r="U1687" s="8">
        <f t="shared" si="268"/>
        <v>21.850000000000005</v>
      </c>
      <c r="V1687" s="8">
        <f t="shared" si="269"/>
        <v>21.575000000000003</v>
      </c>
    </row>
    <row r="1688" spans="1:22" ht="13.5" x14ac:dyDescent="0.25">
      <c r="A1688" s="3">
        <f>RSI!A1688</f>
        <v>44473</v>
      </c>
      <c r="B1688" s="2">
        <f>RSI!B1688</f>
        <v>7.3</v>
      </c>
      <c r="C1688" s="2">
        <f>RSI!I1688</f>
        <v>74.213327869656297</v>
      </c>
      <c r="D1688" s="2">
        <f>MACD!E1688</f>
        <v>-4.6638596998906934E-3</v>
      </c>
      <c r="E1688" s="2">
        <f>MACD!F1688</f>
        <v>-3.2250571319937867E-2</v>
      </c>
      <c r="F1688" s="2">
        <f>'Moving Avg'!D1688</f>
        <v>7.3</v>
      </c>
      <c r="G1688" s="2">
        <f>'Moving Avg'!F1688</f>
        <v>7.2870000000000008</v>
      </c>
      <c r="H1688" s="2">
        <f>'Moving Avg'!G1688</f>
        <v>7.2102000000000022</v>
      </c>
      <c r="I1688" s="2">
        <f>'Moving Avg'!H1688</f>
        <v>6.8461999999999943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0</v>
      </c>
      <c r="N1688" s="8">
        <f t="shared" si="261"/>
        <v>0</v>
      </c>
      <c r="O1688" s="8">
        <f t="shared" si="262"/>
        <v>50</v>
      </c>
      <c r="P1688" s="8">
        <f t="shared" si="263"/>
        <v>33</v>
      </c>
      <c r="Q1688" s="9">
        <f t="shared" si="264"/>
        <v>12.45</v>
      </c>
      <c r="R1688" s="9">
        <f t="shared" si="265"/>
        <v>25.75</v>
      </c>
      <c r="S1688" s="9">
        <f t="shared" si="266"/>
        <v>27.35</v>
      </c>
      <c r="T1688" s="9">
        <f t="shared" si="267"/>
        <v>20.75</v>
      </c>
      <c r="U1688" s="8">
        <f t="shared" si="268"/>
        <v>21.850000000000005</v>
      </c>
      <c r="V1688" s="8">
        <f t="shared" si="269"/>
        <v>21.575000000000003</v>
      </c>
    </row>
    <row r="1689" spans="1:22" ht="13.5" x14ac:dyDescent="0.25">
      <c r="A1689" s="3">
        <f>RSI!A1689</f>
        <v>44474</v>
      </c>
      <c r="B1689" s="2">
        <f>RSI!B1689</f>
        <v>7.31</v>
      </c>
      <c r="C1689" s="2">
        <f>RSI!I1689</f>
        <v>76.602717560361469</v>
      </c>
      <c r="D1689" s="2">
        <f>MACD!E1689</f>
        <v>-1.1004252215274235E-3</v>
      </c>
      <c r="E1689" s="2">
        <f>MACD!F1689</f>
        <v>-2.602054210025578E-2</v>
      </c>
      <c r="F1689" s="2">
        <f>'Moving Avg'!D1689</f>
        <v>7.3019999999999996</v>
      </c>
      <c r="G1689" s="2">
        <f>'Moving Avg'!F1689</f>
        <v>7.3004999999999995</v>
      </c>
      <c r="H1689" s="2">
        <f>'Moving Avg'!G1689</f>
        <v>7.2148000000000021</v>
      </c>
      <c r="I1689" s="2">
        <f>'Moving Avg'!H1689</f>
        <v>6.8509999999999955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  <c r="M1689" s="8">
        <f t="shared" si="260"/>
        <v>0</v>
      </c>
      <c r="N1689" s="8">
        <f t="shared" si="261"/>
        <v>0</v>
      </c>
      <c r="O1689" s="8">
        <f t="shared" si="262"/>
        <v>50</v>
      </c>
      <c r="P1689" s="8">
        <f t="shared" si="263"/>
        <v>83.5</v>
      </c>
      <c r="Q1689" s="9">
        <f t="shared" si="264"/>
        <v>20.024999999999999</v>
      </c>
      <c r="R1689" s="9">
        <f t="shared" si="265"/>
        <v>38.375</v>
      </c>
      <c r="S1689" s="9">
        <f t="shared" si="266"/>
        <v>50.075000000000003</v>
      </c>
      <c r="T1689" s="9">
        <f t="shared" si="267"/>
        <v>33.375</v>
      </c>
      <c r="U1689" s="8">
        <f t="shared" si="268"/>
        <v>36.158333333333331</v>
      </c>
      <c r="V1689" s="8">
        <f t="shared" si="269"/>
        <v>35.462499999999999</v>
      </c>
    </row>
    <row r="1690" spans="1:22" ht="13.5" x14ac:dyDescent="0.25">
      <c r="A1690" s="3">
        <f>RSI!A1690</f>
        <v>44475</v>
      </c>
      <c r="B1690" s="2">
        <f>RSI!B1690</f>
        <v>7.31</v>
      </c>
      <c r="C1690" s="2">
        <f>RSI!I1690</f>
        <v>76.602717560361469</v>
      </c>
      <c r="D1690" s="2">
        <f>MACD!E1690</f>
        <v>1.5900197426779172E-3</v>
      </c>
      <c r="E1690" s="2">
        <f>MACD!F1690</f>
        <v>-2.049842973166904E-2</v>
      </c>
      <c r="F1690" s="2">
        <f>'Moving Avg'!D1690</f>
        <v>7.3039999999999994</v>
      </c>
      <c r="G1690" s="2">
        <f>'Moving Avg'!F1690</f>
        <v>7.3009999999999993</v>
      </c>
      <c r="H1690" s="2">
        <f>'Moving Avg'!G1690</f>
        <v>7.2194000000000029</v>
      </c>
      <c r="I1690" s="2">
        <f>'Moving Avg'!H1690</f>
        <v>6.8557999999999959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0"/>
        <v>0</v>
      </c>
      <c r="N1690" s="8">
        <f t="shared" si="261"/>
        <v>0</v>
      </c>
      <c r="O1690" s="8">
        <f t="shared" si="262"/>
        <v>50</v>
      </c>
      <c r="P1690" s="8">
        <f t="shared" si="263"/>
        <v>83.5</v>
      </c>
      <c r="Q1690" s="9">
        <f t="shared" si="264"/>
        <v>20.024999999999999</v>
      </c>
      <c r="R1690" s="9">
        <f t="shared" si="265"/>
        <v>38.375</v>
      </c>
      <c r="S1690" s="9">
        <f t="shared" si="266"/>
        <v>50.075000000000003</v>
      </c>
      <c r="T1690" s="9">
        <f t="shared" si="267"/>
        <v>33.375</v>
      </c>
      <c r="U1690" s="8">
        <f t="shared" si="268"/>
        <v>36.158333333333331</v>
      </c>
      <c r="V1690" s="8">
        <f t="shared" si="269"/>
        <v>35.462499999999999</v>
      </c>
    </row>
    <row r="1691" spans="1:22" ht="13.5" x14ac:dyDescent="0.25">
      <c r="A1691" s="3">
        <f>RSI!A1691</f>
        <v>44476</v>
      </c>
      <c r="B1691" s="2">
        <f>RSI!B1691</f>
        <v>7.31</v>
      </c>
      <c r="C1691" s="2">
        <f>RSI!I1691</f>
        <v>76.602717560361469</v>
      </c>
      <c r="D1691" s="2">
        <f>MACD!E1691</f>
        <v>3.5658382218395346E-3</v>
      </c>
      <c r="E1691" s="2">
        <f>MACD!F1691</f>
        <v>-1.5685576140967324E-2</v>
      </c>
      <c r="F1691" s="2">
        <f>'Moving Avg'!D1691</f>
        <v>7.306</v>
      </c>
      <c r="G1691" s="2">
        <f>'Moving Avg'!F1691</f>
        <v>7.301499999999999</v>
      </c>
      <c r="H1691" s="2">
        <f>'Moving Avg'!G1691</f>
        <v>7.223600000000002</v>
      </c>
      <c r="I1691" s="2">
        <f>'Moving Avg'!H1691</f>
        <v>6.8605999999999963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0</v>
      </c>
      <c r="N1691" s="8">
        <f t="shared" si="261"/>
        <v>0</v>
      </c>
      <c r="O1691" s="8">
        <f t="shared" si="262"/>
        <v>50</v>
      </c>
      <c r="P1691" s="8">
        <f t="shared" si="263"/>
        <v>83.5</v>
      </c>
      <c r="Q1691" s="9">
        <f t="shared" si="264"/>
        <v>20.024999999999999</v>
      </c>
      <c r="R1691" s="9">
        <f t="shared" si="265"/>
        <v>38.375</v>
      </c>
      <c r="S1691" s="9">
        <f t="shared" si="266"/>
        <v>50.075000000000003</v>
      </c>
      <c r="T1691" s="9">
        <f t="shared" si="267"/>
        <v>33.375</v>
      </c>
      <c r="U1691" s="8">
        <f t="shared" si="268"/>
        <v>36.158333333333331</v>
      </c>
      <c r="V1691" s="8">
        <f t="shared" si="269"/>
        <v>35.462499999999999</v>
      </c>
    </row>
    <row r="1692" spans="1:22" ht="13.5" x14ac:dyDescent="0.25">
      <c r="A1692" s="3">
        <f>RSI!A1692</f>
        <v>44477</v>
      </c>
      <c r="B1692" s="2">
        <f>RSI!B1692</f>
        <v>7.31</v>
      </c>
      <c r="C1692" s="2">
        <f>RSI!I1692</f>
        <v>76.602717560361469</v>
      </c>
      <c r="D1692" s="2">
        <f>MACD!E1692</f>
        <v>4.9592477058357787E-3</v>
      </c>
      <c r="E1692" s="2">
        <f>MACD!F1692</f>
        <v>-1.1556611371606705E-2</v>
      </c>
      <c r="F1692" s="2">
        <f>'Moving Avg'!D1692</f>
        <v>7.3079999999999998</v>
      </c>
      <c r="G1692" s="2">
        <f>'Moving Avg'!F1692</f>
        <v>7.3019999999999978</v>
      </c>
      <c r="H1692" s="2">
        <f>'Moving Avg'!G1692</f>
        <v>7.2278000000000029</v>
      </c>
      <c r="I1692" s="2">
        <f>'Moving Avg'!H1692</f>
        <v>6.8646499999999957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0</v>
      </c>
      <c r="N1692" s="8">
        <f t="shared" si="261"/>
        <v>0</v>
      </c>
      <c r="O1692" s="8">
        <f t="shared" si="262"/>
        <v>50</v>
      </c>
      <c r="P1692" s="8">
        <f t="shared" si="263"/>
        <v>83.5</v>
      </c>
      <c r="Q1692" s="9">
        <f t="shared" si="264"/>
        <v>20.024999999999999</v>
      </c>
      <c r="R1692" s="9">
        <f t="shared" si="265"/>
        <v>38.375</v>
      </c>
      <c r="S1692" s="9">
        <f t="shared" si="266"/>
        <v>50.075000000000003</v>
      </c>
      <c r="T1692" s="9">
        <f t="shared" si="267"/>
        <v>33.375</v>
      </c>
      <c r="U1692" s="8">
        <f t="shared" si="268"/>
        <v>36.158333333333331</v>
      </c>
      <c r="V1692" s="8">
        <f t="shared" si="269"/>
        <v>35.462499999999999</v>
      </c>
    </row>
    <row r="1693" spans="1:22" ht="13.5" x14ac:dyDescent="0.25">
      <c r="A1693" s="3">
        <f>RSI!A1693</f>
        <v>44480</v>
      </c>
      <c r="B1693" s="2">
        <f>RSI!B1693</f>
        <v>7.31</v>
      </c>
      <c r="C1693" s="2">
        <f>RSI!I1693</f>
        <v>76.602717560361469</v>
      </c>
      <c r="D1693" s="2">
        <f>MACD!E1693</f>
        <v>5.8804745356795252E-3</v>
      </c>
      <c r="E1693" s="2">
        <f>MACD!F1693</f>
        <v>-8.0691941901494587E-3</v>
      </c>
      <c r="F1693" s="2">
        <f>'Moving Avg'!D1693</f>
        <v>7.31</v>
      </c>
      <c r="G1693" s="2">
        <f>'Moving Avg'!F1693</f>
        <v>7.3024999999999993</v>
      </c>
      <c r="H1693" s="2">
        <f>'Moving Avg'!G1693</f>
        <v>7.2320000000000029</v>
      </c>
      <c r="I1693" s="2">
        <f>'Moving Avg'!H1693</f>
        <v>6.8686999999999951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  <c r="M1693" s="8">
        <f t="shared" si="260"/>
        <v>0</v>
      </c>
      <c r="N1693" s="8">
        <f t="shared" si="261"/>
        <v>0</v>
      </c>
      <c r="O1693" s="8">
        <f t="shared" si="262"/>
        <v>50</v>
      </c>
      <c r="P1693" s="8">
        <f t="shared" si="263"/>
        <v>83.5</v>
      </c>
      <c r="Q1693" s="9">
        <f t="shared" si="264"/>
        <v>20.024999999999999</v>
      </c>
      <c r="R1693" s="9">
        <f t="shared" si="265"/>
        <v>38.375</v>
      </c>
      <c r="S1693" s="9">
        <f t="shared" si="266"/>
        <v>50.075000000000003</v>
      </c>
      <c r="T1693" s="9">
        <f t="shared" si="267"/>
        <v>33.375</v>
      </c>
      <c r="U1693" s="8">
        <f t="shared" si="268"/>
        <v>36.158333333333331</v>
      </c>
      <c r="V1693" s="8">
        <f t="shared" si="269"/>
        <v>35.462499999999999</v>
      </c>
    </row>
    <row r="1694" spans="1:22" ht="13.5" x14ac:dyDescent="0.25">
      <c r="A1694" s="3">
        <f>RSI!A1694</f>
        <v>44481</v>
      </c>
      <c r="B1694" s="2">
        <f>RSI!B1694</f>
        <v>7.31</v>
      </c>
      <c r="C1694" s="2">
        <f>RSI!I1694</f>
        <v>76.602717560361469</v>
      </c>
      <c r="D1694" s="2">
        <f>MACD!E1694</f>
        <v>6.4212593791674877E-3</v>
      </c>
      <c r="E1694" s="2">
        <f>MACD!F1694</f>
        <v>-5.1711034762860694E-3</v>
      </c>
      <c r="F1694" s="2">
        <f>'Moving Avg'!D1694</f>
        <v>7.31</v>
      </c>
      <c r="G1694" s="2">
        <f>'Moving Avg'!F1694</f>
        <v>7.302999999999999</v>
      </c>
      <c r="H1694" s="2">
        <f>'Moving Avg'!G1694</f>
        <v>7.2342000000000031</v>
      </c>
      <c r="I1694" s="2">
        <f>'Moving Avg'!H1694</f>
        <v>6.8727499999999955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0</v>
      </c>
      <c r="N1694" s="8">
        <f t="shared" si="261"/>
        <v>0</v>
      </c>
      <c r="O1694" s="8">
        <f t="shared" si="262"/>
        <v>50</v>
      </c>
      <c r="P1694" s="8">
        <f t="shared" si="263"/>
        <v>33</v>
      </c>
      <c r="Q1694" s="9">
        <f t="shared" si="264"/>
        <v>12.45</v>
      </c>
      <c r="R1694" s="9">
        <f t="shared" si="265"/>
        <v>25.75</v>
      </c>
      <c r="S1694" s="9">
        <f t="shared" si="266"/>
        <v>27.35</v>
      </c>
      <c r="T1694" s="9">
        <f t="shared" si="267"/>
        <v>20.75</v>
      </c>
      <c r="U1694" s="8">
        <f t="shared" si="268"/>
        <v>21.850000000000005</v>
      </c>
      <c r="V1694" s="8">
        <f t="shared" si="269"/>
        <v>21.575000000000003</v>
      </c>
    </row>
    <row r="1695" spans="1:22" ht="13.5" x14ac:dyDescent="0.25">
      <c r="A1695" s="3">
        <f>RSI!A1695</f>
        <v>44482</v>
      </c>
      <c r="B1695" s="2">
        <f>RSI!B1695</f>
        <v>7.31</v>
      </c>
      <c r="C1695" s="2">
        <f>RSI!I1695</f>
        <v>76.602717560361469</v>
      </c>
      <c r="D1695" s="2">
        <f>MACD!E1695</f>
        <v>6.6578143490891861E-3</v>
      </c>
      <c r="E1695" s="2">
        <f>MACD!F1695</f>
        <v>-2.8053199112110187E-3</v>
      </c>
      <c r="F1695" s="2">
        <f>'Moving Avg'!D1695</f>
        <v>7.31</v>
      </c>
      <c r="G1695" s="2">
        <f>'Moving Avg'!F1695</f>
        <v>7.3034999999999997</v>
      </c>
      <c r="H1695" s="2">
        <f>'Moving Avg'!G1695</f>
        <v>7.2354000000000038</v>
      </c>
      <c r="I1695" s="2">
        <f>'Moving Avg'!H1695</f>
        <v>6.8767999999999949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0</v>
      </c>
      <c r="N1695" s="8">
        <f t="shared" si="261"/>
        <v>0</v>
      </c>
      <c r="O1695" s="8">
        <f t="shared" si="262"/>
        <v>50</v>
      </c>
      <c r="P1695" s="8">
        <f t="shared" si="263"/>
        <v>33</v>
      </c>
      <c r="Q1695" s="9">
        <f t="shared" si="264"/>
        <v>12.45</v>
      </c>
      <c r="R1695" s="9">
        <f t="shared" si="265"/>
        <v>25.75</v>
      </c>
      <c r="S1695" s="9">
        <f t="shared" si="266"/>
        <v>27.35</v>
      </c>
      <c r="T1695" s="9">
        <f t="shared" si="267"/>
        <v>20.75</v>
      </c>
      <c r="U1695" s="8">
        <f t="shared" si="268"/>
        <v>21.850000000000005</v>
      </c>
      <c r="V1695" s="8">
        <f t="shared" si="269"/>
        <v>21.575000000000003</v>
      </c>
    </row>
    <row r="1696" spans="1:22" ht="13.5" x14ac:dyDescent="0.25">
      <c r="A1696" s="3">
        <f>RSI!A1696</f>
        <v>44483</v>
      </c>
      <c r="B1696" s="2">
        <f>RSI!B1696</f>
        <v>7.31</v>
      </c>
      <c r="C1696" s="2">
        <f>RSI!I1696</f>
        <v>76.602717560361469</v>
      </c>
      <c r="D1696" s="2">
        <f>MACD!E1696</f>
        <v>6.6533167973297225E-3</v>
      </c>
      <c r="E1696" s="2">
        <f>MACD!F1696</f>
        <v>-9.1359256950287061E-4</v>
      </c>
      <c r="F1696" s="2">
        <f>'Moving Avg'!D1696</f>
        <v>7.31</v>
      </c>
      <c r="G1696" s="2">
        <f>'Moving Avg'!F1696</f>
        <v>7.3039999999999994</v>
      </c>
      <c r="H1696" s="2">
        <f>'Moving Avg'!G1696</f>
        <v>7.2366000000000046</v>
      </c>
      <c r="I1696" s="2">
        <f>'Moving Avg'!H1696</f>
        <v>6.8808499999999944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  <c r="M1696" s="8">
        <f t="shared" si="260"/>
        <v>0</v>
      </c>
      <c r="N1696" s="8">
        <f t="shared" si="261"/>
        <v>0</v>
      </c>
      <c r="O1696" s="8">
        <f t="shared" si="262"/>
        <v>50</v>
      </c>
      <c r="P1696" s="8">
        <f t="shared" si="263"/>
        <v>33</v>
      </c>
      <c r="Q1696" s="9">
        <f t="shared" si="264"/>
        <v>12.45</v>
      </c>
      <c r="R1696" s="9">
        <f t="shared" si="265"/>
        <v>25.75</v>
      </c>
      <c r="S1696" s="9">
        <f t="shared" si="266"/>
        <v>27.35</v>
      </c>
      <c r="T1696" s="9">
        <f t="shared" si="267"/>
        <v>20.75</v>
      </c>
      <c r="U1696" s="8">
        <f t="shared" si="268"/>
        <v>21.850000000000005</v>
      </c>
      <c r="V1696" s="8">
        <f t="shared" si="269"/>
        <v>21.575000000000003</v>
      </c>
    </row>
    <row r="1697" spans="1:22" ht="13.5" x14ac:dyDescent="0.25">
      <c r="A1697" s="3">
        <f>RSI!A1697</f>
        <v>44488</v>
      </c>
      <c r="B1697" s="2">
        <f>RSI!B1697</f>
        <v>7.31</v>
      </c>
      <c r="C1697" s="2">
        <f>RSI!I1697</f>
        <v>76.602717560361469</v>
      </c>
      <c r="D1697" s="2">
        <f>MACD!E1697</f>
        <v>6.4600116864372836E-3</v>
      </c>
      <c r="E1697" s="2">
        <f>MACD!F1697</f>
        <v>5.6112828168516037E-4</v>
      </c>
      <c r="F1697" s="2">
        <f>'Moving Avg'!D1697</f>
        <v>7.31</v>
      </c>
      <c r="G1697" s="2">
        <f>'Moving Avg'!F1697</f>
        <v>7.3045</v>
      </c>
      <c r="H1697" s="2">
        <f>'Moving Avg'!G1697</f>
        <v>7.2378000000000045</v>
      </c>
      <c r="I1697" s="2">
        <f>'Moving Avg'!H1697</f>
        <v>6.8848999999999956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  <c r="M1697" s="8">
        <f t="shared" si="260"/>
        <v>0</v>
      </c>
      <c r="N1697" s="8">
        <f t="shared" si="261"/>
        <v>0</v>
      </c>
      <c r="O1697" s="8">
        <f t="shared" si="262"/>
        <v>50</v>
      </c>
      <c r="P1697" s="8">
        <f t="shared" si="263"/>
        <v>33</v>
      </c>
      <c r="Q1697" s="9">
        <f t="shared" si="264"/>
        <v>12.45</v>
      </c>
      <c r="R1697" s="9">
        <f t="shared" si="265"/>
        <v>25.75</v>
      </c>
      <c r="S1697" s="9">
        <f t="shared" si="266"/>
        <v>27.35</v>
      </c>
      <c r="T1697" s="9">
        <f t="shared" si="267"/>
        <v>20.75</v>
      </c>
      <c r="U1697" s="8">
        <f t="shared" si="268"/>
        <v>21.850000000000005</v>
      </c>
      <c r="V1697" s="8">
        <f t="shared" si="269"/>
        <v>21.575000000000003</v>
      </c>
    </row>
    <row r="1698" spans="1:22" ht="13.5" x14ac:dyDescent="0.25">
      <c r="A1698" s="3">
        <f>RSI!A1698</f>
        <v>44489</v>
      </c>
      <c r="B1698" s="2">
        <f>RSI!B1698</f>
        <v>7.31</v>
      </c>
      <c r="C1698" s="2">
        <f>RSI!I1698</f>
        <v>76.602717560361469</v>
      </c>
      <c r="D1698" s="2">
        <f>MACD!E1698</f>
        <v>6.1209833324724627E-3</v>
      </c>
      <c r="E1698" s="2">
        <f>MACD!F1698</f>
        <v>1.673099291842621E-3</v>
      </c>
      <c r="F1698" s="2">
        <f>'Moving Avg'!D1698</f>
        <v>7.31</v>
      </c>
      <c r="G1698" s="2">
        <f>'Moving Avg'!F1698</f>
        <v>7.3049999999999997</v>
      </c>
      <c r="H1698" s="2">
        <f>'Moving Avg'!G1698</f>
        <v>7.2390000000000043</v>
      </c>
      <c r="I1698" s="2">
        <f>'Moving Avg'!H1698</f>
        <v>6.8889499999999968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0</v>
      </c>
      <c r="N1698" s="8">
        <f t="shared" si="261"/>
        <v>0</v>
      </c>
      <c r="O1698" s="8">
        <f t="shared" si="262"/>
        <v>50</v>
      </c>
      <c r="P1698" s="8">
        <f t="shared" si="263"/>
        <v>33</v>
      </c>
      <c r="Q1698" s="9">
        <f t="shared" si="264"/>
        <v>12.45</v>
      </c>
      <c r="R1698" s="9">
        <f t="shared" si="265"/>
        <v>25.75</v>
      </c>
      <c r="S1698" s="9">
        <f t="shared" si="266"/>
        <v>27.35</v>
      </c>
      <c r="T1698" s="9">
        <f t="shared" si="267"/>
        <v>20.75</v>
      </c>
      <c r="U1698" s="8">
        <f t="shared" si="268"/>
        <v>21.850000000000005</v>
      </c>
      <c r="V1698" s="8">
        <f t="shared" si="269"/>
        <v>21.575000000000003</v>
      </c>
    </row>
    <row r="1699" spans="1:22" ht="13.5" x14ac:dyDescent="0.25">
      <c r="A1699" s="3">
        <f>RSI!A1699</f>
        <v>44490</v>
      </c>
      <c r="B1699" s="2">
        <f>RSI!B1699</f>
        <v>7</v>
      </c>
      <c r="C1699" s="2">
        <f>RSI!I1699</f>
        <v>10.901218916433919</v>
      </c>
      <c r="D1699" s="2">
        <f>MACD!E1699</f>
        <v>3.0173072418882896E-2</v>
      </c>
      <c r="E1699" s="2">
        <f>MACD!F1699</f>
        <v>7.3730939172506763E-3</v>
      </c>
      <c r="F1699" s="2">
        <f>'Moving Avg'!D1699</f>
        <v>7.2479999999999993</v>
      </c>
      <c r="G1699" s="2">
        <f>'Moving Avg'!F1699</f>
        <v>7.2900000000000009</v>
      </c>
      <c r="H1699" s="2">
        <f>'Moving Avg'!G1699</f>
        <v>7.2340000000000053</v>
      </c>
      <c r="I1699" s="2">
        <f>'Moving Avg'!H1699</f>
        <v>6.8928999999999965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  <c r="M1699" s="8">
        <f t="shared" si="260"/>
        <v>50</v>
      </c>
      <c r="N1699" s="8">
        <f t="shared" si="261"/>
        <v>0</v>
      </c>
      <c r="O1699" s="8">
        <f t="shared" si="262"/>
        <v>50</v>
      </c>
      <c r="P1699" s="8">
        <f t="shared" si="263"/>
        <v>16.5</v>
      </c>
      <c r="Q1699" s="9">
        <f t="shared" si="264"/>
        <v>27.475000000000001</v>
      </c>
      <c r="R1699" s="9">
        <f t="shared" si="265"/>
        <v>31.625</v>
      </c>
      <c r="S1699" s="9">
        <f t="shared" si="266"/>
        <v>27.425000000000001</v>
      </c>
      <c r="T1699" s="9">
        <f t="shared" si="267"/>
        <v>29.125</v>
      </c>
      <c r="U1699" s="8">
        <f t="shared" si="268"/>
        <v>28.841666666666669</v>
      </c>
      <c r="V1699" s="8">
        <f t="shared" si="269"/>
        <v>28.912500000000001</v>
      </c>
    </row>
    <row r="1700" spans="1:22" ht="13.5" x14ac:dyDescent="0.25">
      <c r="A1700" s="3">
        <f>RSI!A1700</f>
        <v>44491</v>
      </c>
      <c r="B1700" s="2">
        <f>RSI!B1700</f>
        <v>7</v>
      </c>
      <c r="C1700" s="2">
        <f>RSI!I1700</f>
        <v>10.901218916433919</v>
      </c>
      <c r="D1700" s="2">
        <f>MACD!E1700</f>
        <v>5.2206212615712566E-2</v>
      </c>
      <c r="E1700" s="2">
        <f>MACD!F1700</f>
        <v>1.6339717656943056E-2</v>
      </c>
      <c r="F1700" s="2">
        <f>'Moving Avg'!D1700</f>
        <v>7.1859999999999999</v>
      </c>
      <c r="G1700" s="2">
        <f>'Moving Avg'!F1700</f>
        <v>7.2750000000000004</v>
      </c>
      <c r="H1700" s="2">
        <f>'Moving Avg'!G1700</f>
        <v>7.2290000000000054</v>
      </c>
      <c r="I1700" s="2">
        <f>'Moving Avg'!H1700</f>
        <v>6.8959499999999965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50</v>
      </c>
      <c r="N1700" s="8">
        <f t="shared" si="261"/>
        <v>0</v>
      </c>
      <c r="O1700" s="8">
        <f t="shared" si="262"/>
        <v>50</v>
      </c>
      <c r="P1700" s="8">
        <f t="shared" si="263"/>
        <v>16.5</v>
      </c>
      <c r="Q1700" s="9">
        <f t="shared" si="264"/>
        <v>27.475000000000001</v>
      </c>
      <c r="R1700" s="9">
        <f t="shared" si="265"/>
        <v>31.625</v>
      </c>
      <c r="S1700" s="9">
        <f t="shared" si="266"/>
        <v>27.425000000000001</v>
      </c>
      <c r="T1700" s="9">
        <f t="shared" si="267"/>
        <v>29.125</v>
      </c>
      <c r="U1700" s="8">
        <f t="shared" si="268"/>
        <v>28.841666666666669</v>
      </c>
      <c r="V1700" s="8">
        <f t="shared" si="269"/>
        <v>28.912500000000001</v>
      </c>
    </row>
    <row r="1701" spans="1:22" ht="13.5" x14ac:dyDescent="0.25">
      <c r="A1701" s="3">
        <f>RSI!A1701</f>
        <v>44494</v>
      </c>
      <c r="B1701" s="2">
        <f>RSI!B1701</f>
        <v>7</v>
      </c>
      <c r="C1701" s="2">
        <f>RSI!I1701</f>
        <v>10.901218916433919</v>
      </c>
      <c r="D1701" s="2">
        <f>MACD!E1701</f>
        <v>7.2406465332708336E-2</v>
      </c>
      <c r="E1701" s="2">
        <f>MACD!F1701</f>
        <v>2.755306719209611E-2</v>
      </c>
      <c r="F1701" s="2">
        <f>'Moving Avg'!D1701</f>
        <v>7.1239999999999997</v>
      </c>
      <c r="G1701" s="2">
        <f>'Moving Avg'!F1701</f>
        <v>7.2600000000000007</v>
      </c>
      <c r="H1701" s="2">
        <f>'Moving Avg'!G1701</f>
        <v>7.2240000000000055</v>
      </c>
      <c r="I1701" s="2">
        <f>'Moving Avg'!H1701</f>
        <v>6.8984499999999969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0"/>
        <v>50</v>
      </c>
      <c r="N1701" s="8">
        <f t="shared" si="261"/>
        <v>0</v>
      </c>
      <c r="O1701" s="8">
        <f t="shared" si="262"/>
        <v>50</v>
      </c>
      <c r="P1701" s="8">
        <f t="shared" si="263"/>
        <v>16.5</v>
      </c>
      <c r="Q1701" s="9">
        <f t="shared" si="264"/>
        <v>27.475000000000001</v>
      </c>
      <c r="R1701" s="9">
        <f t="shared" si="265"/>
        <v>31.625</v>
      </c>
      <c r="S1701" s="9">
        <f t="shared" si="266"/>
        <v>27.425000000000001</v>
      </c>
      <c r="T1701" s="9">
        <f t="shared" si="267"/>
        <v>29.125</v>
      </c>
      <c r="U1701" s="8">
        <f t="shared" si="268"/>
        <v>28.841666666666669</v>
      </c>
      <c r="V1701" s="8">
        <f t="shared" si="269"/>
        <v>28.912500000000001</v>
      </c>
    </row>
    <row r="1702" spans="1:22" ht="13.5" x14ac:dyDescent="0.25">
      <c r="A1702" s="3">
        <f>RSI!A1702</f>
        <v>44495</v>
      </c>
      <c r="B1702" s="2">
        <f>RSI!B1702</f>
        <v>7</v>
      </c>
      <c r="C1702" s="2">
        <f>RSI!I1702</f>
        <v>10.901218916433919</v>
      </c>
      <c r="D1702" s="2">
        <f>MACD!E1702</f>
        <v>9.0940492785252403E-2</v>
      </c>
      <c r="E1702" s="2">
        <f>MACD!F1702</f>
        <v>4.023055231072737E-2</v>
      </c>
      <c r="F1702" s="2">
        <f>'Moving Avg'!D1702</f>
        <v>7.0620000000000003</v>
      </c>
      <c r="G1702" s="2">
        <f>'Moving Avg'!F1702</f>
        <v>7.2450000000000019</v>
      </c>
      <c r="H1702" s="2">
        <f>'Moving Avg'!G1702</f>
        <v>7.2190000000000056</v>
      </c>
      <c r="I1702" s="2">
        <f>'Moving Avg'!H1702</f>
        <v>6.9009499999999973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50</v>
      </c>
      <c r="N1702" s="8">
        <f t="shared" si="261"/>
        <v>0</v>
      </c>
      <c r="O1702" s="8">
        <f t="shared" si="262"/>
        <v>50</v>
      </c>
      <c r="P1702" s="8">
        <f t="shared" si="263"/>
        <v>16.5</v>
      </c>
      <c r="Q1702" s="9">
        <f t="shared" si="264"/>
        <v>27.475000000000001</v>
      </c>
      <c r="R1702" s="9">
        <f t="shared" si="265"/>
        <v>31.625</v>
      </c>
      <c r="S1702" s="9">
        <f t="shared" si="266"/>
        <v>27.425000000000001</v>
      </c>
      <c r="T1702" s="9">
        <f t="shared" si="267"/>
        <v>29.125</v>
      </c>
      <c r="U1702" s="8">
        <f t="shared" si="268"/>
        <v>28.841666666666669</v>
      </c>
      <c r="V1702" s="8">
        <f t="shared" si="269"/>
        <v>28.912500000000001</v>
      </c>
    </row>
    <row r="1703" spans="1:22" ht="13.5" x14ac:dyDescent="0.25">
      <c r="A1703" s="3">
        <f>RSI!A1703</f>
        <v>44496</v>
      </c>
      <c r="B1703" s="2">
        <f>RSI!B1703</f>
        <v>7</v>
      </c>
      <c r="C1703" s="2">
        <f>RSI!I1703</f>
        <v>10.901218916433919</v>
      </c>
      <c r="D1703" s="2">
        <f>MACD!E1703</f>
        <v>0.10795785910521971</v>
      </c>
      <c r="E1703" s="2">
        <f>MACD!F1703</f>
        <v>5.3776013669625845E-2</v>
      </c>
      <c r="F1703" s="2">
        <f>'Moving Avg'!D1703</f>
        <v>7</v>
      </c>
      <c r="G1703" s="2">
        <f>'Moving Avg'!F1703</f>
        <v>7.2300000000000013</v>
      </c>
      <c r="H1703" s="2">
        <f>'Moving Avg'!G1703</f>
        <v>7.2140000000000057</v>
      </c>
      <c r="I1703" s="2">
        <f>'Moving Avg'!H1703</f>
        <v>6.9034499999999968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0"/>
        <v>50</v>
      </c>
      <c r="N1703" s="8">
        <f t="shared" si="261"/>
        <v>0</v>
      </c>
      <c r="O1703" s="8">
        <f t="shared" si="262"/>
        <v>50</v>
      </c>
      <c r="P1703" s="8">
        <f t="shared" si="263"/>
        <v>16.5</v>
      </c>
      <c r="Q1703" s="9">
        <f t="shared" si="264"/>
        <v>27.475000000000001</v>
      </c>
      <c r="R1703" s="9">
        <f t="shared" si="265"/>
        <v>31.625</v>
      </c>
      <c r="S1703" s="9">
        <f t="shared" si="266"/>
        <v>27.425000000000001</v>
      </c>
      <c r="T1703" s="9">
        <f t="shared" si="267"/>
        <v>29.125</v>
      </c>
      <c r="U1703" s="8">
        <f t="shared" si="268"/>
        <v>28.841666666666669</v>
      </c>
      <c r="V1703" s="8">
        <f t="shared" si="269"/>
        <v>28.912500000000001</v>
      </c>
    </row>
    <row r="1704" spans="1:22" ht="13.5" x14ac:dyDescent="0.25">
      <c r="A1704" s="3">
        <f>RSI!A1704</f>
        <v>44497</v>
      </c>
      <c r="B1704" s="2">
        <f>RSI!B1704</f>
        <v>7</v>
      </c>
      <c r="C1704" s="2">
        <f>RSI!I1704</f>
        <v>10.901218916433919</v>
      </c>
      <c r="D1704" s="2">
        <f>MACD!E1704</f>
        <v>0.12359302805556194</v>
      </c>
      <c r="E1704" s="2">
        <f>MACD!F1704</f>
        <v>6.7739416546813064E-2</v>
      </c>
      <c r="F1704" s="2">
        <f>'Moving Avg'!D1704</f>
        <v>7</v>
      </c>
      <c r="G1704" s="2">
        <f>'Moving Avg'!F1704</f>
        <v>7.2150000000000007</v>
      </c>
      <c r="H1704" s="2">
        <f>'Moving Avg'!G1704</f>
        <v>7.2090000000000041</v>
      </c>
      <c r="I1704" s="2">
        <f>'Moving Avg'!H1704</f>
        <v>6.9059499999999971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50</v>
      </c>
      <c r="N1704" s="8">
        <f t="shared" si="261"/>
        <v>0</v>
      </c>
      <c r="O1704" s="8">
        <f t="shared" si="262"/>
        <v>50</v>
      </c>
      <c r="P1704" s="8">
        <f t="shared" si="263"/>
        <v>33</v>
      </c>
      <c r="Q1704" s="9">
        <f t="shared" si="264"/>
        <v>29.95</v>
      </c>
      <c r="R1704" s="9">
        <f t="shared" si="265"/>
        <v>35.75</v>
      </c>
      <c r="S1704" s="9">
        <f t="shared" si="266"/>
        <v>34.85</v>
      </c>
      <c r="T1704" s="9">
        <f t="shared" si="267"/>
        <v>33.25</v>
      </c>
      <c r="U1704" s="8">
        <f t="shared" si="268"/>
        <v>33.516666666666673</v>
      </c>
      <c r="V1704" s="8">
        <f t="shared" si="269"/>
        <v>33.450000000000003</v>
      </c>
    </row>
    <row r="1705" spans="1:22" ht="13.5" x14ac:dyDescent="0.25">
      <c r="A1705" s="3">
        <f>RSI!A1705</f>
        <v>44498</v>
      </c>
      <c r="B1705" s="2">
        <f>RSI!B1705</f>
        <v>7</v>
      </c>
      <c r="C1705" s="2">
        <f>RSI!I1705</f>
        <v>10.901218916433919</v>
      </c>
      <c r="D1705" s="2">
        <f>MACD!E1705</f>
        <v>0.13796710027528292</v>
      </c>
      <c r="E1705" s="2">
        <f>MACD!F1705</f>
        <v>8.178495329250704E-2</v>
      </c>
      <c r="F1705" s="2">
        <f>'Moving Avg'!D1705</f>
        <v>7</v>
      </c>
      <c r="G1705" s="2">
        <f>'Moving Avg'!F1705</f>
        <v>7.2</v>
      </c>
      <c r="H1705" s="2">
        <f>'Moving Avg'!G1705</f>
        <v>7.2040000000000042</v>
      </c>
      <c r="I1705" s="2">
        <f>'Moving Avg'!H1705</f>
        <v>6.9084499999999966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50</v>
      </c>
      <c r="N1705" s="8">
        <f t="shared" si="261"/>
        <v>0</v>
      </c>
      <c r="O1705" s="8">
        <f t="shared" si="262"/>
        <v>50</v>
      </c>
      <c r="P1705" s="8">
        <f t="shared" si="263"/>
        <v>33</v>
      </c>
      <c r="Q1705" s="9">
        <f t="shared" si="264"/>
        <v>29.95</v>
      </c>
      <c r="R1705" s="9">
        <f t="shared" si="265"/>
        <v>35.75</v>
      </c>
      <c r="S1705" s="9">
        <f t="shared" si="266"/>
        <v>34.85</v>
      </c>
      <c r="T1705" s="9">
        <f t="shared" si="267"/>
        <v>33.25</v>
      </c>
      <c r="U1705" s="8">
        <f t="shared" si="268"/>
        <v>33.516666666666673</v>
      </c>
      <c r="V1705" s="8">
        <f t="shared" si="269"/>
        <v>33.450000000000003</v>
      </c>
    </row>
    <row r="1706" spans="1:22" ht="13.5" x14ac:dyDescent="0.25">
      <c r="A1706" s="3">
        <f>RSI!A1706</f>
        <v>44501</v>
      </c>
      <c r="B1706" s="2">
        <f>RSI!B1706</f>
        <v>7</v>
      </c>
      <c r="C1706" s="2">
        <f>RSI!I1706</f>
        <v>10.901218916433919</v>
      </c>
      <c r="D1706" s="2">
        <f>MACD!E1706</f>
        <v>0.15118932665511764</v>
      </c>
      <c r="E1706" s="2">
        <f>MACD!F1706</f>
        <v>9.5665827965029163E-2</v>
      </c>
      <c r="F1706" s="2">
        <f>'Moving Avg'!D1706</f>
        <v>7</v>
      </c>
      <c r="G1706" s="2">
        <f>'Moving Avg'!F1706</f>
        <v>7.1850000000000005</v>
      </c>
      <c r="H1706" s="2">
        <f>'Moving Avg'!G1706</f>
        <v>7.1990000000000034</v>
      </c>
      <c r="I1706" s="2">
        <f>'Moving Avg'!H1706</f>
        <v>6.910949999999997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0</v>
      </c>
      <c r="O1706" s="8">
        <f t="shared" si="262"/>
        <v>50</v>
      </c>
      <c r="P1706" s="8">
        <f t="shared" si="263"/>
        <v>33</v>
      </c>
      <c r="Q1706" s="9">
        <f t="shared" si="264"/>
        <v>29.95</v>
      </c>
      <c r="R1706" s="9">
        <f t="shared" si="265"/>
        <v>35.75</v>
      </c>
      <c r="S1706" s="9">
        <f t="shared" si="266"/>
        <v>34.85</v>
      </c>
      <c r="T1706" s="9">
        <f t="shared" si="267"/>
        <v>33.25</v>
      </c>
      <c r="U1706" s="8">
        <f t="shared" si="268"/>
        <v>33.516666666666673</v>
      </c>
      <c r="V1706" s="8">
        <f t="shared" si="269"/>
        <v>33.450000000000003</v>
      </c>
    </row>
    <row r="1707" spans="1:22" ht="13.5" x14ac:dyDescent="0.25">
      <c r="A1707" s="3">
        <f>RSI!A1707</f>
        <v>44502</v>
      </c>
      <c r="B1707" s="2">
        <f>RSI!B1707</f>
        <v>7</v>
      </c>
      <c r="C1707" s="2">
        <f>RSI!I1707</f>
        <v>10.901218916433919</v>
      </c>
      <c r="D1707" s="2">
        <f>MACD!E1707</f>
        <v>0.16335842907060005</v>
      </c>
      <c r="E1707" s="2">
        <f>MACD!F1707</f>
        <v>0.10920434818614334</v>
      </c>
      <c r="F1707" s="2">
        <f>'Moving Avg'!D1707</f>
        <v>7</v>
      </c>
      <c r="G1707" s="2">
        <f>'Moving Avg'!F1707</f>
        <v>7.17</v>
      </c>
      <c r="H1707" s="2">
        <f>'Moving Avg'!G1707</f>
        <v>7.1940000000000035</v>
      </c>
      <c r="I1707" s="2">
        <f>'Moving Avg'!H1707</f>
        <v>6.9136999999999968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50</v>
      </c>
      <c r="N1707" s="8">
        <f t="shared" si="261"/>
        <v>0</v>
      </c>
      <c r="O1707" s="8">
        <f t="shared" si="262"/>
        <v>50</v>
      </c>
      <c r="P1707" s="8">
        <f t="shared" si="263"/>
        <v>33</v>
      </c>
      <c r="Q1707" s="9">
        <f t="shared" si="264"/>
        <v>29.95</v>
      </c>
      <c r="R1707" s="9">
        <f t="shared" si="265"/>
        <v>35.75</v>
      </c>
      <c r="S1707" s="9">
        <f t="shared" si="266"/>
        <v>34.85</v>
      </c>
      <c r="T1707" s="9">
        <f t="shared" si="267"/>
        <v>33.25</v>
      </c>
      <c r="U1707" s="8">
        <f t="shared" si="268"/>
        <v>33.516666666666673</v>
      </c>
      <c r="V1707" s="8">
        <f t="shared" si="269"/>
        <v>33.450000000000003</v>
      </c>
    </row>
    <row r="1708" spans="1:22" ht="13.5" x14ac:dyDescent="0.25">
      <c r="A1708" s="3">
        <f>RSI!A1708</f>
        <v>44503</v>
      </c>
      <c r="B1708" s="2">
        <f>RSI!B1708</f>
        <v>7</v>
      </c>
      <c r="C1708" s="2">
        <f>RSI!I1708</f>
        <v>10.901218916433919</v>
      </c>
      <c r="D1708" s="2">
        <f>MACD!E1708</f>
        <v>0.17456375513320754</v>
      </c>
      <c r="E1708" s="2">
        <f>MACD!F1708</f>
        <v>0.1222762295755562</v>
      </c>
      <c r="F1708" s="2">
        <f>'Moving Avg'!D1708</f>
        <v>7</v>
      </c>
      <c r="G1708" s="2">
        <f>'Moving Avg'!F1708</f>
        <v>7.1550000000000011</v>
      </c>
      <c r="H1708" s="2">
        <f>'Moving Avg'!G1708</f>
        <v>7.1890000000000036</v>
      </c>
      <c r="I1708" s="2">
        <f>'Moving Avg'!H1708</f>
        <v>6.9164499999999967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50</v>
      </c>
      <c r="N1708" s="8">
        <f t="shared" si="261"/>
        <v>0</v>
      </c>
      <c r="O1708" s="8">
        <f t="shared" si="262"/>
        <v>50</v>
      </c>
      <c r="P1708" s="8">
        <f t="shared" si="263"/>
        <v>33</v>
      </c>
      <c r="Q1708" s="9">
        <f t="shared" si="264"/>
        <v>29.95</v>
      </c>
      <c r="R1708" s="9">
        <f t="shared" si="265"/>
        <v>35.75</v>
      </c>
      <c r="S1708" s="9">
        <f t="shared" si="266"/>
        <v>34.85</v>
      </c>
      <c r="T1708" s="9">
        <f t="shared" si="267"/>
        <v>33.25</v>
      </c>
      <c r="U1708" s="8">
        <f t="shared" si="268"/>
        <v>33.516666666666673</v>
      </c>
      <c r="V1708" s="8">
        <f t="shared" si="269"/>
        <v>33.450000000000003</v>
      </c>
    </row>
    <row r="1709" spans="1:22" ht="13.5" x14ac:dyDescent="0.25">
      <c r="A1709" s="3">
        <f>RSI!A1709</f>
        <v>44504</v>
      </c>
      <c r="B1709" s="2">
        <f>RSI!B1709</f>
        <v>7.03</v>
      </c>
      <c r="C1709" s="2">
        <f>RSI!I1709</f>
        <v>24.116718796894091</v>
      </c>
      <c r="D1709" s="2">
        <f>MACD!E1709</f>
        <v>0.13497175982461584</v>
      </c>
      <c r="E1709" s="2">
        <f>MACD!F1709</f>
        <v>0.12481533562536813</v>
      </c>
      <c r="F1709" s="2">
        <f>'Moving Avg'!D1709</f>
        <v>7.0060000000000002</v>
      </c>
      <c r="G1709" s="2">
        <f>'Moving Avg'!F1709</f>
        <v>7.1410000000000009</v>
      </c>
      <c r="H1709" s="2">
        <f>'Moving Avg'!G1709</f>
        <v>7.1846000000000014</v>
      </c>
      <c r="I1709" s="2">
        <f>'Moving Avg'!H1709</f>
        <v>6.919349999999997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50</v>
      </c>
      <c r="N1709" s="8">
        <f t="shared" si="261"/>
        <v>0</v>
      </c>
      <c r="O1709" s="8">
        <f t="shared" si="262"/>
        <v>50</v>
      </c>
      <c r="P1709" s="8">
        <f t="shared" si="263"/>
        <v>83.5</v>
      </c>
      <c r="Q1709" s="9">
        <f t="shared" si="264"/>
        <v>37.524999999999999</v>
      </c>
      <c r="R1709" s="9">
        <f t="shared" si="265"/>
        <v>48.375</v>
      </c>
      <c r="S1709" s="9">
        <f t="shared" si="266"/>
        <v>57.575000000000003</v>
      </c>
      <c r="T1709" s="9">
        <f t="shared" si="267"/>
        <v>45.875</v>
      </c>
      <c r="U1709" s="8">
        <f t="shared" si="268"/>
        <v>47.82500000000001</v>
      </c>
      <c r="V1709" s="8">
        <f t="shared" si="269"/>
        <v>47.337500000000006</v>
      </c>
    </row>
    <row r="1710" spans="1:22" ht="13.5" x14ac:dyDescent="0.25">
      <c r="A1710" s="3">
        <f>RSI!A1710</f>
        <v>44505</v>
      </c>
      <c r="B1710" s="2">
        <f>RSI!B1710</f>
        <v>7.03</v>
      </c>
      <c r="C1710" s="2">
        <f>RSI!I1710</f>
        <v>24.116718796894091</v>
      </c>
      <c r="D1710" s="2">
        <f>MACD!E1710</f>
        <v>0.10207237022586657</v>
      </c>
      <c r="E1710" s="2">
        <f>MACD!F1710</f>
        <v>0.12026674254546782</v>
      </c>
      <c r="F1710" s="2">
        <f>'Moving Avg'!D1710</f>
        <v>7.0120000000000005</v>
      </c>
      <c r="G1710" s="2">
        <f>'Moving Avg'!F1710</f>
        <v>7.1270000000000007</v>
      </c>
      <c r="H1710" s="2">
        <f>'Moving Avg'!G1710</f>
        <v>7.1844000000000001</v>
      </c>
      <c r="I1710" s="2">
        <f>'Moving Avg'!H1710</f>
        <v>6.9222499999999965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50</v>
      </c>
      <c r="N1710" s="8">
        <f t="shared" si="261"/>
        <v>45</v>
      </c>
      <c r="O1710" s="8">
        <f t="shared" si="262"/>
        <v>50</v>
      </c>
      <c r="P1710" s="8">
        <f t="shared" si="263"/>
        <v>83.5</v>
      </c>
      <c r="Q1710" s="9">
        <f t="shared" si="264"/>
        <v>53.274999999999999</v>
      </c>
      <c r="R1710" s="9">
        <f t="shared" si="265"/>
        <v>57.375</v>
      </c>
      <c r="S1710" s="9">
        <f t="shared" si="266"/>
        <v>64.325000000000003</v>
      </c>
      <c r="T1710" s="9">
        <f t="shared" si="267"/>
        <v>57.125</v>
      </c>
      <c r="U1710" s="8">
        <f t="shared" si="268"/>
        <v>58.32500000000001</v>
      </c>
      <c r="V1710" s="8">
        <f t="shared" si="269"/>
        <v>58.025000000000006</v>
      </c>
    </row>
    <row r="1711" spans="1:22" ht="13.5" x14ac:dyDescent="0.25">
      <c r="A1711" s="3">
        <f>RSI!A1711</f>
        <v>44508</v>
      </c>
      <c r="B1711" s="2">
        <f>RSI!B1711</f>
        <v>7.03</v>
      </c>
      <c r="C1711" s="2">
        <f>RSI!I1711</f>
        <v>24.116718796894105</v>
      </c>
      <c r="D1711" s="2">
        <f>MACD!E1711</f>
        <v>7.4791396947918365E-2</v>
      </c>
      <c r="E1711" s="2">
        <f>MACD!F1711</f>
        <v>0.11117167342595793</v>
      </c>
      <c r="F1711" s="2">
        <f>'Moving Avg'!D1711</f>
        <v>7.0180000000000007</v>
      </c>
      <c r="G1711" s="2">
        <f>'Moving Avg'!F1711</f>
        <v>7.1129999999999995</v>
      </c>
      <c r="H1711" s="2">
        <f>'Moving Avg'!G1711</f>
        <v>7.1842000000000006</v>
      </c>
      <c r="I1711" s="2">
        <f>'Moving Avg'!H1711</f>
        <v>6.9251499999999968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  <c r="M1711" s="8">
        <f t="shared" si="260"/>
        <v>50</v>
      </c>
      <c r="N1711" s="8">
        <f t="shared" si="261"/>
        <v>100</v>
      </c>
      <c r="O1711" s="8">
        <f t="shared" si="262"/>
        <v>50</v>
      </c>
      <c r="P1711" s="8">
        <f t="shared" si="263"/>
        <v>83.5</v>
      </c>
      <c r="Q1711" s="9">
        <f t="shared" si="264"/>
        <v>72.525000000000006</v>
      </c>
      <c r="R1711" s="9">
        <f t="shared" si="265"/>
        <v>68.375</v>
      </c>
      <c r="S1711" s="9">
        <f t="shared" si="266"/>
        <v>72.575000000000003</v>
      </c>
      <c r="T1711" s="9">
        <f t="shared" si="267"/>
        <v>70.875</v>
      </c>
      <c r="U1711" s="8">
        <f t="shared" si="268"/>
        <v>71.158333333333346</v>
      </c>
      <c r="V1711" s="8">
        <f t="shared" si="269"/>
        <v>71.087500000000006</v>
      </c>
    </row>
    <row r="1712" spans="1:22" ht="13.5" x14ac:dyDescent="0.25">
      <c r="A1712" s="3">
        <f>RSI!A1712</f>
        <v>44509</v>
      </c>
      <c r="B1712" s="2">
        <f>RSI!B1712</f>
        <v>7.03</v>
      </c>
      <c r="C1712" s="2">
        <f>RSI!I1712</f>
        <v>24.116718796894105</v>
      </c>
      <c r="D1712" s="2">
        <f>MACD!E1712</f>
        <v>5.2223211081173559E-2</v>
      </c>
      <c r="E1712" s="2">
        <f>MACD!F1712</f>
        <v>9.938198095700107E-2</v>
      </c>
      <c r="F1712" s="2">
        <f>'Moving Avg'!D1712</f>
        <v>7.0240000000000009</v>
      </c>
      <c r="G1712" s="2">
        <f>'Moving Avg'!F1712</f>
        <v>7.0989999999999993</v>
      </c>
      <c r="H1712" s="2">
        <f>'Moving Avg'!G1712</f>
        <v>7.1840000000000002</v>
      </c>
      <c r="I1712" s="2">
        <f>'Moving Avg'!H1712</f>
        <v>6.9280499999999972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  <c r="M1712" s="8">
        <f t="shared" si="260"/>
        <v>50</v>
      </c>
      <c r="N1712" s="8">
        <f t="shared" si="261"/>
        <v>100</v>
      </c>
      <c r="O1712" s="8">
        <f t="shared" si="262"/>
        <v>50</v>
      </c>
      <c r="P1712" s="8">
        <f t="shared" si="263"/>
        <v>83.5</v>
      </c>
      <c r="Q1712" s="9">
        <f t="shared" si="264"/>
        <v>72.525000000000006</v>
      </c>
      <c r="R1712" s="9">
        <f t="shared" si="265"/>
        <v>68.375</v>
      </c>
      <c r="S1712" s="9">
        <f t="shared" si="266"/>
        <v>72.575000000000003</v>
      </c>
      <c r="T1712" s="9">
        <f t="shared" si="267"/>
        <v>70.875</v>
      </c>
      <c r="U1712" s="8">
        <f t="shared" si="268"/>
        <v>71.158333333333346</v>
      </c>
      <c r="V1712" s="8">
        <f t="shared" si="269"/>
        <v>71.087500000000006</v>
      </c>
    </row>
    <row r="1713" spans="1:22" ht="13.5" x14ac:dyDescent="0.25">
      <c r="A1713" s="3">
        <f>RSI!A1713</f>
        <v>44510</v>
      </c>
      <c r="B1713" s="2">
        <f>RSI!B1713</f>
        <v>7.3</v>
      </c>
      <c r="C1713" s="2">
        <f>RSI!I1713</f>
        <v>72.855510317253461</v>
      </c>
      <c r="D1713" s="2">
        <f>MACD!E1713</f>
        <v>1.3604567327101691E-2</v>
      </c>
      <c r="E1713" s="2">
        <f>MACD!F1713</f>
        <v>8.2226498231021197E-2</v>
      </c>
      <c r="F1713" s="2">
        <f>'Moving Avg'!D1713</f>
        <v>7.0840000000000005</v>
      </c>
      <c r="G1713" s="2">
        <f>'Moving Avg'!F1713</f>
        <v>7.0984999999999996</v>
      </c>
      <c r="H1713" s="2">
        <f>'Moving Avg'!G1713</f>
        <v>7.1891999999999996</v>
      </c>
      <c r="I1713" s="2">
        <f>'Moving Avg'!H1713</f>
        <v>6.932299999999997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0</v>
      </c>
      <c r="N1713" s="8">
        <f t="shared" si="261"/>
        <v>100</v>
      </c>
      <c r="O1713" s="8">
        <f t="shared" si="262"/>
        <v>50</v>
      </c>
      <c r="P1713" s="8">
        <f t="shared" si="263"/>
        <v>83.5</v>
      </c>
      <c r="Q1713" s="9">
        <f t="shared" si="264"/>
        <v>55.024999999999999</v>
      </c>
      <c r="R1713" s="9">
        <f t="shared" si="265"/>
        <v>58.375</v>
      </c>
      <c r="S1713" s="9">
        <f t="shared" si="266"/>
        <v>65.075000000000003</v>
      </c>
      <c r="T1713" s="9">
        <f t="shared" si="267"/>
        <v>58.375</v>
      </c>
      <c r="U1713" s="8">
        <f t="shared" si="268"/>
        <v>59.491666666666674</v>
      </c>
      <c r="V1713" s="8">
        <f t="shared" si="269"/>
        <v>59.212500000000006</v>
      </c>
    </row>
    <row r="1714" spans="1:22" ht="13.5" x14ac:dyDescent="0.25">
      <c r="A1714" s="3">
        <f>RSI!A1714</f>
        <v>44511</v>
      </c>
      <c r="B1714" s="2">
        <f>RSI!B1714</f>
        <v>7.3</v>
      </c>
      <c r="C1714" s="2">
        <f>RSI!I1714</f>
        <v>72.855510317253447</v>
      </c>
      <c r="D1714" s="2">
        <f>MACD!E1714</f>
        <v>-2.0226046067993053E-2</v>
      </c>
      <c r="E1714" s="2">
        <f>MACD!F1714</f>
        <v>6.1735989371218346E-2</v>
      </c>
      <c r="F1714" s="2">
        <f>'Moving Avg'!D1714</f>
        <v>7.1379999999999999</v>
      </c>
      <c r="G1714" s="2">
        <f>'Moving Avg'!F1714</f>
        <v>7.0980000000000008</v>
      </c>
      <c r="H1714" s="2">
        <f>'Moving Avg'!G1714</f>
        <v>7.194399999999999</v>
      </c>
      <c r="I1714" s="2">
        <f>'Moving Avg'!H1714</f>
        <v>6.936549999999996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0</v>
      </c>
      <c r="N1714" s="8">
        <f t="shared" si="261"/>
        <v>100</v>
      </c>
      <c r="O1714" s="8">
        <f t="shared" si="262"/>
        <v>50</v>
      </c>
      <c r="P1714" s="8">
        <f t="shared" si="263"/>
        <v>83.5</v>
      </c>
      <c r="Q1714" s="9">
        <f t="shared" si="264"/>
        <v>55.024999999999999</v>
      </c>
      <c r="R1714" s="9">
        <f t="shared" si="265"/>
        <v>58.375</v>
      </c>
      <c r="S1714" s="9">
        <f t="shared" si="266"/>
        <v>65.075000000000003</v>
      </c>
      <c r="T1714" s="9">
        <f t="shared" si="267"/>
        <v>58.375</v>
      </c>
      <c r="U1714" s="8">
        <f t="shared" si="268"/>
        <v>59.491666666666674</v>
      </c>
      <c r="V1714" s="8">
        <f t="shared" si="269"/>
        <v>59.212500000000006</v>
      </c>
    </row>
    <row r="1715" spans="1:22" ht="13.5" x14ac:dyDescent="0.25">
      <c r="A1715" s="3">
        <f>RSI!A1715</f>
        <v>44512</v>
      </c>
      <c r="B1715" s="2">
        <f>RSI!B1715</f>
        <v>7.3</v>
      </c>
      <c r="C1715" s="2">
        <f>RSI!I1715</f>
        <v>72.855510317253447</v>
      </c>
      <c r="D1715" s="2">
        <f>MACD!E1715</f>
        <v>-4.9919819570497737E-2</v>
      </c>
      <c r="E1715" s="2">
        <f>MACD!F1715</f>
        <v>3.9404827582875127E-2</v>
      </c>
      <c r="F1715" s="2">
        <f>'Moving Avg'!D1715</f>
        <v>7.1920000000000002</v>
      </c>
      <c r="G1715" s="2">
        <f>'Moving Avg'!F1715</f>
        <v>7.097500000000001</v>
      </c>
      <c r="H1715" s="2">
        <f>'Moving Avg'!G1715</f>
        <v>7.1995999999999993</v>
      </c>
      <c r="I1715" s="2">
        <f>'Moving Avg'!H1715</f>
        <v>6.9407999999999959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0</v>
      </c>
      <c r="N1715" s="8">
        <f t="shared" si="261"/>
        <v>100</v>
      </c>
      <c r="O1715" s="8">
        <f t="shared" si="262"/>
        <v>50</v>
      </c>
      <c r="P1715" s="8">
        <f t="shared" si="263"/>
        <v>83.5</v>
      </c>
      <c r="Q1715" s="9">
        <f t="shared" si="264"/>
        <v>55.024999999999999</v>
      </c>
      <c r="R1715" s="9">
        <f t="shared" si="265"/>
        <v>58.375</v>
      </c>
      <c r="S1715" s="9">
        <f t="shared" si="266"/>
        <v>65.075000000000003</v>
      </c>
      <c r="T1715" s="9">
        <f t="shared" si="267"/>
        <v>58.375</v>
      </c>
      <c r="U1715" s="8">
        <f t="shared" si="268"/>
        <v>59.491666666666674</v>
      </c>
      <c r="V1715" s="8">
        <f t="shared" si="269"/>
        <v>59.212500000000006</v>
      </c>
    </row>
    <row r="1716" spans="1:22" ht="13.5" x14ac:dyDescent="0.25">
      <c r="A1716" s="3">
        <f>RSI!A1716</f>
        <v>44515</v>
      </c>
      <c r="B1716" s="2">
        <f>RSI!B1716</f>
        <v>7.25</v>
      </c>
      <c r="C1716" s="2">
        <f>RSI!I1716</f>
        <v>63.432290178275792</v>
      </c>
      <c r="D1716" s="2">
        <f>MACD!E1716</f>
        <v>-7.2330384912111967E-2</v>
      </c>
      <c r="E1716" s="2">
        <f>MACD!F1716</f>
        <v>1.7057785083877709E-2</v>
      </c>
      <c r="F1716" s="2">
        <f>'Moving Avg'!D1716</f>
        <v>7.2359999999999998</v>
      </c>
      <c r="G1716" s="2">
        <f>'Moving Avg'!F1716</f>
        <v>7.0945000000000009</v>
      </c>
      <c r="H1716" s="2">
        <f>'Moving Avg'!G1716</f>
        <v>7.2038000000000002</v>
      </c>
      <c r="I1716" s="2">
        <f>'Moving Avg'!H1716</f>
        <v>6.9447999999999954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  <c r="M1716" s="8">
        <f t="shared" si="260"/>
        <v>25</v>
      </c>
      <c r="N1716" s="8">
        <f t="shared" si="261"/>
        <v>100</v>
      </c>
      <c r="O1716" s="8">
        <f t="shared" si="262"/>
        <v>50</v>
      </c>
      <c r="P1716" s="8">
        <f t="shared" si="263"/>
        <v>16.5</v>
      </c>
      <c r="Q1716" s="9">
        <f t="shared" si="264"/>
        <v>53.725000000000001</v>
      </c>
      <c r="R1716" s="9">
        <f t="shared" si="265"/>
        <v>46.625</v>
      </c>
      <c r="S1716" s="9">
        <f t="shared" si="266"/>
        <v>38.674999999999997</v>
      </c>
      <c r="T1716" s="9">
        <f t="shared" si="267"/>
        <v>47.875</v>
      </c>
      <c r="U1716" s="8">
        <f t="shared" si="268"/>
        <v>46.341666666666661</v>
      </c>
      <c r="V1716" s="8">
        <f t="shared" si="269"/>
        <v>46.724999999999994</v>
      </c>
    </row>
    <row r="1717" spans="1:22" ht="13.5" x14ac:dyDescent="0.25">
      <c r="A1717" s="3">
        <f>RSI!A1717</f>
        <v>44516</v>
      </c>
      <c r="B1717" s="2">
        <f>RSI!B1717</f>
        <v>7.25</v>
      </c>
      <c r="C1717" s="2">
        <f>RSI!I1717</f>
        <v>63.432290178275792</v>
      </c>
      <c r="D1717" s="2">
        <f>MACD!E1717</f>
        <v>-9.1913245109535247E-2</v>
      </c>
      <c r="E1717" s="2">
        <f>MACD!F1717</f>
        <v>-4.7364209548048826E-3</v>
      </c>
      <c r="F1717" s="2">
        <f>'Moving Avg'!D1717</f>
        <v>7.2799999999999994</v>
      </c>
      <c r="G1717" s="2">
        <f>'Moving Avg'!F1717</f>
        <v>7.091499999999999</v>
      </c>
      <c r="H1717" s="2">
        <f>'Moving Avg'!G1717</f>
        <v>7.2079999999999984</v>
      </c>
      <c r="I1717" s="2">
        <f>'Moving Avg'!H1717</f>
        <v>6.9487999999999941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  <c r="M1717" s="8">
        <f t="shared" si="260"/>
        <v>25</v>
      </c>
      <c r="N1717" s="8">
        <f t="shared" si="261"/>
        <v>100</v>
      </c>
      <c r="O1717" s="8">
        <f t="shared" si="262"/>
        <v>50</v>
      </c>
      <c r="P1717" s="8">
        <f t="shared" si="263"/>
        <v>16.5</v>
      </c>
      <c r="Q1717" s="9">
        <f t="shared" si="264"/>
        <v>53.725000000000001</v>
      </c>
      <c r="R1717" s="9">
        <f t="shared" si="265"/>
        <v>46.625</v>
      </c>
      <c r="S1717" s="9">
        <f t="shared" si="266"/>
        <v>38.674999999999997</v>
      </c>
      <c r="T1717" s="9">
        <f t="shared" si="267"/>
        <v>47.875</v>
      </c>
      <c r="U1717" s="8">
        <f t="shared" si="268"/>
        <v>46.341666666666661</v>
      </c>
      <c r="V1717" s="8">
        <f t="shared" si="269"/>
        <v>46.724999999999994</v>
      </c>
    </row>
    <row r="1718" spans="1:22" ht="13.5" x14ac:dyDescent="0.25">
      <c r="A1718" s="3">
        <f>RSI!A1718</f>
        <v>44517</v>
      </c>
      <c r="B1718" s="2">
        <f>RSI!B1718</f>
        <v>7.25</v>
      </c>
      <c r="C1718" s="2">
        <f>RSI!I1718</f>
        <v>63.432290178275792</v>
      </c>
      <c r="D1718" s="2">
        <f>MACD!E1718</f>
        <v>-0.10905750030569994</v>
      </c>
      <c r="E1718" s="2">
        <f>MACD!F1718</f>
        <v>-2.5600636824983897E-2</v>
      </c>
      <c r="F1718" s="2">
        <f>'Moving Avg'!D1718</f>
        <v>7.2700000000000005</v>
      </c>
      <c r="G1718" s="2">
        <f>'Moving Avg'!F1718</f>
        <v>7.0884999999999989</v>
      </c>
      <c r="H1718" s="2">
        <f>'Moving Avg'!G1718</f>
        <v>7.2121999999999993</v>
      </c>
      <c r="I1718" s="2">
        <f>'Moving Avg'!H1718</f>
        <v>6.9527999999999937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0"/>
        <v>25</v>
      </c>
      <c r="N1718" s="8">
        <f t="shared" si="261"/>
        <v>100</v>
      </c>
      <c r="O1718" s="8">
        <f t="shared" si="262"/>
        <v>50</v>
      </c>
      <c r="P1718" s="8">
        <f t="shared" si="263"/>
        <v>16.5</v>
      </c>
      <c r="Q1718" s="9">
        <f t="shared" si="264"/>
        <v>53.725000000000001</v>
      </c>
      <c r="R1718" s="9">
        <f t="shared" si="265"/>
        <v>46.625</v>
      </c>
      <c r="S1718" s="9">
        <f t="shared" si="266"/>
        <v>38.674999999999997</v>
      </c>
      <c r="T1718" s="9">
        <f t="shared" si="267"/>
        <v>47.875</v>
      </c>
      <c r="U1718" s="8">
        <f t="shared" si="268"/>
        <v>46.341666666666661</v>
      </c>
      <c r="V1718" s="8">
        <f t="shared" si="269"/>
        <v>46.724999999999994</v>
      </c>
    </row>
    <row r="1719" spans="1:22" ht="13.5" x14ac:dyDescent="0.25">
      <c r="A1719" s="3">
        <f>RSI!A1719</f>
        <v>44518</v>
      </c>
      <c r="B1719" s="2">
        <f>RSI!B1719</f>
        <v>7.25</v>
      </c>
      <c r="C1719" s="2">
        <f>RSI!I1719</f>
        <v>63.432290178275792</v>
      </c>
      <c r="D1719" s="2">
        <f>MACD!E1719</f>
        <v>-0.11948040679493666</v>
      </c>
      <c r="E1719" s="2">
        <f>MACD!F1719</f>
        <v>-4.4376590818974451E-2</v>
      </c>
      <c r="F1719" s="2">
        <f>'Moving Avg'!D1719</f>
        <v>7.26</v>
      </c>
      <c r="G1719" s="2">
        <f>'Moving Avg'!F1719</f>
        <v>7.1009999999999991</v>
      </c>
      <c r="H1719" s="2">
        <f>'Moving Avg'!G1719</f>
        <v>7.2163999999999984</v>
      </c>
      <c r="I1719" s="2">
        <f>'Moving Avg'!H1719</f>
        <v>6.9567999999999941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25</v>
      </c>
      <c r="N1719" s="8">
        <f t="shared" si="261"/>
        <v>100</v>
      </c>
      <c r="O1719" s="8">
        <f t="shared" si="262"/>
        <v>50</v>
      </c>
      <c r="P1719" s="8">
        <f t="shared" si="263"/>
        <v>16.5</v>
      </c>
      <c r="Q1719" s="9">
        <f t="shared" si="264"/>
        <v>53.725000000000001</v>
      </c>
      <c r="R1719" s="9">
        <f t="shared" si="265"/>
        <v>46.625</v>
      </c>
      <c r="S1719" s="9">
        <f t="shared" si="266"/>
        <v>38.674999999999997</v>
      </c>
      <c r="T1719" s="9">
        <f t="shared" si="267"/>
        <v>47.875</v>
      </c>
      <c r="U1719" s="8">
        <f t="shared" si="268"/>
        <v>46.341666666666661</v>
      </c>
      <c r="V1719" s="8">
        <f t="shared" si="269"/>
        <v>46.724999999999994</v>
      </c>
    </row>
    <row r="1720" spans="1:22" ht="13.5" x14ac:dyDescent="0.25">
      <c r="A1720" s="3">
        <f>RSI!A1720</f>
        <v>44519</v>
      </c>
      <c r="B1720" s="2">
        <f>RSI!B1720</f>
        <v>7.25</v>
      </c>
      <c r="C1720" s="2">
        <f>RSI!I1720</f>
        <v>63.432290178275792</v>
      </c>
      <c r="D1720" s="2">
        <f>MACD!E1720</f>
        <v>-0.12879202405237322</v>
      </c>
      <c r="E1720" s="2">
        <f>MACD!F1720</f>
        <v>-6.1259677465654208E-2</v>
      </c>
      <c r="F1720" s="2">
        <f>'Moving Avg'!D1720</f>
        <v>7.25</v>
      </c>
      <c r="G1720" s="2">
        <f>'Moving Avg'!F1720</f>
        <v>7.1134999999999993</v>
      </c>
      <c r="H1720" s="2">
        <f>'Moving Avg'!G1720</f>
        <v>7.2153999999999989</v>
      </c>
      <c r="I1720" s="2">
        <f>'Moving Avg'!H1720</f>
        <v>6.9610499999999931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25</v>
      </c>
      <c r="N1720" s="8">
        <f t="shared" si="261"/>
        <v>100</v>
      </c>
      <c r="O1720" s="8">
        <f t="shared" si="262"/>
        <v>50</v>
      </c>
      <c r="P1720" s="8">
        <f t="shared" si="263"/>
        <v>16.5</v>
      </c>
      <c r="Q1720" s="9">
        <f t="shared" si="264"/>
        <v>53.725000000000001</v>
      </c>
      <c r="R1720" s="9">
        <f t="shared" si="265"/>
        <v>46.625</v>
      </c>
      <c r="S1720" s="9">
        <f t="shared" si="266"/>
        <v>38.674999999999997</v>
      </c>
      <c r="T1720" s="9">
        <f t="shared" si="267"/>
        <v>47.875</v>
      </c>
      <c r="U1720" s="8">
        <f t="shared" si="268"/>
        <v>46.341666666666661</v>
      </c>
      <c r="V1720" s="8">
        <f t="shared" si="269"/>
        <v>46.724999999999994</v>
      </c>
    </row>
    <row r="1721" spans="1:22" ht="13.5" x14ac:dyDescent="0.25">
      <c r="A1721" s="3">
        <f>RSI!A1721</f>
        <v>44522</v>
      </c>
      <c r="B1721" s="2">
        <f>RSI!B1721</f>
        <v>7.3</v>
      </c>
      <c r="C1721" s="2">
        <f>RSI!I1721</f>
        <v>69.202323285790214</v>
      </c>
      <c r="D1721" s="2">
        <f>MACD!E1721</f>
        <v>-0.14083056151558093</v>
      </c>
      <c r="E1721" s="2">
        <f>MACD!F1721</f>
        <v>-7.7173854275639553E-2</v>
      </c>
      <c r="F1721" s="2">
        <f>'Moving Avg'!D1721</f>
        <v>7.26</v>
      </c>
      <c r="G1721" s="2">
        <f>'Moving Avg'!F1721</f>
        <v>7.1284999999999998</v>
      </c>
      <c r="H1721" s="2">
        <f>'Moving Avg'!G1721</f>
        <v>7.2153999999999989</v>
      </c>
      <c r="I1721" s="2">
        <f>'Moving Avg'!H1721</f>
        <v>6.9655499999999924</v>
      </c>
      <c r="J1721" s="6" t="str">
        <f>OBV!F1721</f>
        <v>BULLISH</v>
      </c>
      <c r="K1721" s="6" t="str">
        <f>OBV!G1721</f>
        <v>NEUTRAL</v>
      </c>
      <c r="L1721" s="6" t="str">
        <f>OBV!H1721</f>
        <v>CONFIRMED BULLISH</v>
      </c>
      <c r="M1721" s="8">
        <f t="shared" si="260"/>
        <v>25</v>
      </c>
      <c r="N1721" s="8">
        <f t="shared" si="261"/>
        <v>100</v>
      </c>
      <c r="O1721" s="8">
        <f t="shared" si="262"/>
        <v>50</v>
      </c>
      <c r="P1721" s="8">
        <f t="shared" si="263"/>
        <v>83.5</v>
      </c>
      <c r="Q1721" s="9">
        <f t="shared" si="264"/>
        <v>63.774999999999999</v>
      </c>
      <c r="R1721" s="9">
        <f t="shared" si="265"/>
        <v>63.375</v>
      </c>
      <c r="S1721" s="9">
        <f t="shared" si="266"/>
        <v>68.825000000000003</v>
      </c>
      <c r="T1721" s="9">
        <f t="shared" si="267"/>
        <v>64.625</v>
      </c>
      <c r="U1721" s="8">
        <f t="shared" si="268"/>
        <v>65.325000000000003</v>
      </c>
      <c r="V1721" s="8">
        <f t="shared" si="269"/>
        <v>65.150000000000006</v>
      </c>
    </row>
    <row r="1722" spans="1:22" ht="13.5" x14ac:dyDescent="0.25">
      <c r="A1722" s="3">
        <f>RSI!A1722</f>
        <v>44523</v>
      </c>
      <c r="B1722" s="2">
        <f>RSI!B1722</f>
        <v>7.3</v>
      </c>
      <c r="C1722" s="2">
        <f>RSI!I1722</f>
        <v>69.202323285790214</v>
      </c>
      <c r="D1722" s="2">
        <f>MACD!E1722</f>
        <v>-0.1517344804794547</v>
      </c>
      <c r="E1722" s="2">
        <f>MACD!F1722</f>
        <v>-9.2085979516402586E-2</v>
      </c>
      <c r="F1722" s="2">
        <f>'Moving Avg'!D1722</f>
        <v>7.2700000000000005</v>
      </c>
      <c r="G1722" s="2">
        <f>'Moving Avg'!F1722</f>
        <v>7.1435000000000004</v>
      </c>
      <c r="H1722" s="2">
        <f>'Moving Avg'!G1722</f>
        <v>7.2153999999999989</v>
      </c>
      <c r="I1722" s="2">
        <f>'Moving Avg'!H1722</f>
        <v>6.9700499999999934</v>
      </c>
      <c r="J1722" s="6" t="str">
        <f>OBV!F1722</f>
        <v>BULLISH</v>
      </c>
      <c r="K1722" s="6" t="str">
        <f>OBV!G1722</f>
        <v>NEUTRAL</v>
      </c>
      <c r="L1722" s="6" t="str">
        <f>OBV!H1722</f>
        <v>CONFIRMED BULLISH</v>
      </c>
      <c r="M1722" s="8">
        <f t="shared" si="260"/>
        <v>25</v>
      </c>
      <c r="N1722" s="8">
        <f t="shared" si="261"/>
        <v>100</v>
      </c>
      <c r="O1722" s="8">
        <f t="shared" si="262"/>
        <v>50</v>
      </c>
      <c r="P1722" s="8">
        <f t="shared" si="263"/>
        <v>83.5</v>
      </c>
      <c r="Q1722" s="9">
        <f t="shared" si="264"/>
        <v>63.774999999999999</v>
      </c>
      <c r="R1722" s="9">
        <f t="shared" si="265"/>
        <v>63.375</v>
      </c>
      <c r="S1722" s="9">
        <f t="shared" si="266"/>
        <v>68.825000000000003</v>
      </c>
      <c r="T1722" s="9">
        <f t="shared" si="267"/>
        <v>64.625</v>
      </c>
      <c r="U1722" s="8">
        <f t="shared" si="268"/>
        <v>65.325000000000003</v>
      </c>
      <c r="V1722" s="8">
        <f t="shared" si="269"/>
        <v>65.150000000000006</v>
      </c>
    </row>
    <row r="1723" spans="1:22" ht="13.5" x14ac:dyDescent="0.25">
      <c r="A1723" s="3">
        <f>RSI!A1723</f>
        <v>44524</v>
      </c>
      <c r="B1723" s="2">
        <f>RSI!B1723</f>
        <v>7.3</v>
      </c>
      <c r="C1723" s="2">
        <f>RSI!I1723</f>
        <v>69.202323285790214</v>
      </c>
      <c r="D1723" s="2">
        <f>MACD!E1723</f>
        <v>-0.12008673060238095</v>
      </c>
      <c r="E1723" s="2">
        <f>MACD!F1723</f>
        <v>-9.7686129733598262E-2</v>
      </c>
      <c r="F1723" s="2">
        <f>'Moving Avg'!D1723</f>
        <v>7.2799999999999994</v>
      </c>
      <c r="G1723" s="2">
        <f>'Moving Avg'!F1723</f>
        <v>7.158500000000001</v>
      </c>
      <c r="H1723" s="2">
        <f>'Moving Avg'!G1723</f>
        <v>7.2153999999999998</v>
      </c>
      <c r="I1723" s="2">
        <f>'Moving Avg'!H1723</f>
        <v>6.9745999999999926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  <c r="M1723" s="8">
        <f t="shared" si="260"/>
        <v>25</v>
      </c>
      <c r="N1723" s="8">
        <f t="shared" si="261"/>
        <v>100</v>
      </c>
      <c r="O1723" s="8">
        <f t="shared" si="262"/>
        <v>50</v>
      </c>
      <c r="P1723" s="8">
        <f t="shared" si="263"/>
        <v>83.5</v>
      </c>
      <c r="Q1723" s="9">
        <f t="shared" si="264"/>
        <v>63.774999999999999</v>
      </c>
      <c r="R1723" s="9">
        <f t="shared" si="265"/>
        <v>63.375</v>
      </c>
      <c r="S1723" s="9">
        <f t="shared" si="266"/>
        <v>68.825000000000003</v>
      </c>
      <c r="T1723" s="9">
        <f t="shared" si="267"/>
        <v>64.625</v>
      </c>
      <c r="U1723" s="8">
        <f t="shared" si="268"/>
        <v>65.325000000000003</v>
      </c>
      <c r="V1723" s="8">
        <f t="shared" si="269"/>
        <v>65.150000000000006</v>
      </c>
    </row>
    <row r="1724" spans="1:22" ht="13.5" x14ac:dyDescent="0.25">
      <c r="A1724" s="3">
        <f>RSI!A1724</f>
        <v>44525</v>
      </c>
      <c r="B1724" s="2">
        <f>RSI!B1724</f>
        <v>7.3</v>
      </c>
      <c r="C1724" s="2">
        <f>RSI!I1724</f>
        <v>69.202323285790214</v>
      </c>
      <c r="D1724" s="2">
        <f>MACD!E1724</f>
        <v>-9.3922975221742533E-2</v>
      </c>
      <c r="E1724" s="2">
        <f>MACD!F1724</f>
        <v>-9.6933498831227122E-2</v>
      </c>
      <c r="F1724" s="2">
        <f>'Moving Avg'!D1724</f>
        <v>7.2900000000000009</v>
      </c>
      <c r="G1724" s="2">
        <f>'Moving Avg'!F1724</f>
        <v>7.1735000000000015</v>
      </c>
      <c r="H1724" s="2">
        <f>'Moving Avg'!G1724</f>
        <v>7.2153999999999998</v>
      </c>
      <c r="I1724" s="2">
        <f>'Moving Avg'!H1724</f>
        <v>6.9791499999999917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  <c r="M1724" s="8">
        <f t="shared" si="260"/>
        <v>25</v>
      </c>
      <c r="N1724" s="8">
        <f t="shared" si="261"/>
        <v>0</v>
      </c>
      <c r="O1724" s="8">
        <f t="shared" si="262"/>
        <v>50</v>
      </c>
      <c r="P1724" s="8">
        <f t="shared" si="263"/>
        <v>83.5</v>
      </c>
      <c r="Q1724" s="9">
        <f t="shared" si="264"/>
        <v>28.774999999999999</v>
      </c>
      <c r="R1724" s="9">
        <f t="shared" si="265"/>
        <v>43.375</v>
      </c>
      <c r="S1724" s="9">
        <f t="shared" si="266"/>
        <v>53.825000000000003</v>
      </c>
      <c r="T1724" s="9">
        <f t="shared" si="267"/>
        <v>39.625</v>
      </c>
      <c r="U1724" s="8">
        <f t="shared" si="268"/>
        <v>41.991666666666667</v>
      </c>
      <c r="V1724" s="8">
        <f t="shared" si="269"/>
        <v>41.400000000000006</v>
      </c>
    </row>
    <row r="1725" spans="1:22" ht="13.5" x14ac:dyDescent="0.25">
      <c r="A1725" s="3">
        <f>RSI!A1725</f>
        <v>44526</v>
      </c>
      <c r="B1725" s="2">
        <f>RSI!B1725</f>
        <v>7.3</v>
      </c>
      <c r="C1725" s="2">
        <f>RSI!I1725</f>
        <v>69.202323285790214</v>
      </c>
      <c r="D1725" s="2">
        <f>MACD!E1725</f>
        <v>-7.2353959180251337E-2</v>
      </c>
      <c r="E1725" s="2">
        <f>MACD!F1725</f>
        <v>-9.2017590901031968E-2</v>
      </c>
      <c r="F1725" s="2">
        <f>'Moving Avg'!D1725</f>
        <v>7.3</v>
      </c>
      <c r="G1725" s="2">
        <f>'Moving Avg'!F1725</f>
        <v>7.1885000000000003</v>
      </c>
      <c r="H1725" s="2">
        <f>'Moving Avg'!G1725</f>
        <v>7.2154000000000007</v>
      </c>
      <c r="I1725" s="2">
        <f>'Moving Avg'!H1725</f>
        <v>6.9836999999999909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  <c r="M1725" s="8">
        <f t="shared" si="260"/>
        <v>25</v>
      </c>
      <c r="N1725" s="8">
        <f t="shared" si="261"/>
        <v>0</v>
      </c>
      <c r="O1725" s="8">
        <f t="shared" si="262"/>
        <v>50</v>
      </c>
      <c r="P1725" s="8">
        <f t="shared" si="263"/>
        <v>83.5</v>
      </c>
      <c r="Q1725" s="9">
        <f t="shared" si="264"/>
        <v>28.774999999999999</v>
      </c>
      <c r="R1725" s="9">
        <f t="shared" si="265"/>
        <v>43.375</v>
      </c>
      <c r="S1725" s="9">
        <f t="shared" si="266"/>
        <v>53.825000000000003</v>
      </c>
      <c r="T1725" s="9">
        <f t="shared" si="267"/>
        <v>39.625</v>
      </c>
      <c r="U1725" s="8">
        <f t="shared" si="268"/>
        <v>41.991666666666667</v>
      </c>
      <c r="V1725" s="8">
        <f t="shared" si="269"/>
        <v>41.400000000000006</v>
      </c>
    </row>
    <row r="1726" spans="1:22" ht="13.5" x14ac:dyDescent="0.25">
      <c r="A1726" s="3">
        <f>RSI!A1726</f>
        <v>44529</v>
      </c>
      <c r="B1726" s="2">
        <f>RSI!B1726</f>
        <v>7.3</v>
      </c>
      <c r="C1726" s="2">
        <f>RSI!I1726</f>
        <v>69.202323285790214</v>
      </c>
      <c r="D1726" s="2">
        <f>MACD!E1726</f>
        <v>-6.2322918587286225E-2</v>
      </c>
      <c r="E1726" s="2">
        <f>MACD!F1726</f>
        <v>-8.607865643828283E-2</v>
      </c>
      <c r="F1726" s="2">
        <f>'Moving Avg'!D1726</f>
        <v>7.3</v>
      </c>
      <c r="G1726" s="2">
        <f>'Moving Avg'!F1726</f>
        <v>7.2035000000000009</v>
      </c>
      <c r="H1726" s="2">
        <f>'Moving Avg'!G1726</f>
        <v>7.2154000000000016</v>
      </c>
      <c r="I1726" s="2">
        <f>'Moving Avg'!H1726</f>
        <v>6.988249999999991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33</v>
      </c>
      <c r="Q1726" s="9">
        <f t="shared" si="264"/>
        <v>21.2</v>
      </c>
      <c r="R1726" s="9">
        <f t="shared" si="265"/>
        <v>30.75</v>
      </c>
      <c r="S1726" s="9">
        <f t="shared" si="266"/>
        <v>31.1</v>
      </c>
      <c r="T1726" s="9">
        <f t="shared" si="267"/>
        <v>27</v>
      </c>
      <c r="U1726" s="8">
        <f t="shared" si="268"/>
        <v>27.683333333333337</v>
      </c>
      <c r="V1726" s="8">
        <f t="shared" si="269"/>
        <v>27.512500000000003</v>
      </c>
    </row>
    <row r="1727" spans="1:22" ht="13.5" x14ac:dyDescent="0.25">
      <c r="A1727" s="3">
        <f>RSI!A1727</f>
        <v>44530</v>
      </c>
      <c r="B1727" s="2">
        <f>RSI!B1727</f>
        <v>7.3</v>
      </c>
      <c r="C1727" s="2">
        <f>RSI!I1727</f>
        <v>69.202323285790214</v>
      </c>
      <c r="D1727" s="2">
        <f>MACD!E1727</f>
        <v>-5.4323409078982365E-2</v>
      </c>
      <c r="E1727" s="2">
        <f>MACD!F1727</f>
        <v>-7.972760696642274E-2</v>
      </c>
      <c r="F1727" s="2">
        <f>'Moving Avg'!D1727</f>
        <v>7.3</v>
      </c>
      <c r="G1727" s="2">
        <f>'Moving Avg'!F1727</f>
        <v>7.2185000000000006</v>
      </c>
      <c r="H1727" s="2">
        <f>'Moving Avg'!G1727</f>
        <v>7.2154000000000016</v>
      </c>
      <c r="I1727" s="2">
        <f>'Moving Avg'!H1727</f>
        <v>6.992799999999991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33</v>
      </c>
      <c r="Q1727" s="9">
        <f t="shared" si="264"/>
        <v>21.2</v>
      </c>
      <c r="R1727" s="9">
        <f t="shared" si="265"/>
        <v>30.75</v>
      </c>
      <c r="S1727" s="9">
        <f t="shared" si="266"/>
        <v>31.1</v>
      </c>
      <c r="T1727" s="9">
        <f t="shared" si="267"/>
        <v>27</v>
      </c>
      <c r="U1727" s="8">
        <f t="shared" si="268"/>
        <v>27.683333333333337</v>
      </c>
      <c r="V1727" s="8">
        <f t="shared" si="269"/>
        <v>27.512500000000003</v>
      </c>
    </row>
    <row r="1728" spans="1:22" ht="13.5" x14ac:dyDescent="0.25">
      <c r="A1728" s="3">
        <f>RSI!A1728</f>
        <v>44531</v>
      </c>
      <c r="B1728" s="2">
        <f>RSI!B1728</f>
        <v>7.3</v>
      </c>
      <c r="C1728" s="2">
        <f>RSI!I1728</f>
        <v>69.202323285790229</v>
      </c>
      <c r="D1728" s="2">
        <f>MACD!E1728</f>
        <v>-4.8006717480408412E-2</v>
      </c>
      <c r="E1728" s="2">
        <f>MACD!F1728</f>
        <v>-7.338342906921988E-2</v>
      </c>
      <c r="F1728" s="2">
        <f>'Moving Avg'!D1728</f>
        <v>7.3</v>
      </c>
      <c r="G1728" s="2">
        <f>'Moving Avg'!F1728</f>
        <v>7.2335000000000012</v>
      </c>
      <c r="H1728" s="2">
        <f>'Moving Avg'!G1728</f>
        <v>7.2154000000000016</v>
      </c>
      <c r="I1728" s="2">
        <f>'Moving Avg'!H1728</f>
        <v>6.9973499999999902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33</v>
      </c>
      <c r="Q1728" s="9">
        <f t="shared" si="264"/>
        <v>21.2</v>
      </c>
      <c r="R1728" s="9">
        <f t="shared" si="265"/>
        <v>30.75</v>
      </c>
      <c r="S1728" s="9">
        <f t="shared" si="266"/>
        <v>31.1</v>
      </c>
      <c r="T1728" s="9">
        <f t="shared" si="267"/>
        <v>27</v>
      </c>
      <c r="U1728" s="8">
        <f t="shared" si="268"/>
        <v>27.683333333333337</v>
      </c>
      <c r="V1728" s="8">
        <f t="shared" si="269"/>
        <v>27.512500000000003</v>
      </c>
    </row>
    <row r="1729" spans="1:22" ht="13.5" x14ac:dyDescent="0.25">
      <c r="A1729" s="3">
        <f>RSI!A1729</f>
        <v>44532</v>
      </c>
      <c r="B1729" s="2">
        <f>RSI!B1729</f>
        <v>7.3</v>
      </c>
      <c r="C1729" s="2">
        <f>RSI!I1729</f>
        <v>69.202323285790229</v>
      </c>
      <c r="D1729" s="2">
        <f>MACD!E1729</f>
        <v>-4.3080458051550252E-2</v>
      </c>
      <c r="E1729" s="2">
        <f>MACD!F1729</f>
        <v>-6.7322834865685952E-2</v>
      </c>
      <c r="F1729" s="2">
        <f>'Moving Avg'!D1729</f>
        <v>7.3</v>
      </c>
      <c r="G1729" s="2">
        <f>'Moving Avg'!F1729</f>
        <v>7.2469999999999999</v>
      </c>
      <c r="H1729" s="2">
        <f>'Moving Avg'!G1729</f>
        <v>7.2154000000000034</v>
      </c>
      <c r="I1729" s="2">
        <f>'Moving Avg'!H1729</f>
        <v>7.0018999999999902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25</v>
      </c>
      <c r="N1729" s="8">
        <f t="shared" si="261"/>
        <v>0</v>
      </c>
      <c r="O1729" s="8">
        <f t="shared" si="262"/>
        <v>50</v>
      </c>
      <c r="P1729" s="8">
        <f t="shared" si="263"/>
        <v>33</v>
      </c>
      <c r="Q1729" s="9">
        <f t="shared" si="264"/>
        <v>21.2</v>
      </c>
      <c r="R1729" s="9">
        <f t="shared" si="265"/>
        <v>30.75</v>
      </c>
      <c r="S1729" s="9">
        <f t="shared" si="266"/>
        <v>31.1</v>
      </c>
      <c r="T1729" s="9">
        <f t="shared" si="267"/>
        <v>27</v>
      </c>
      <c r="U1729" s="8">
        <f t="shared" si="268"/>
        <v>27.683333333333337</v>
      </c>
      <c r="V1729" s="8">
        <f t="shared" si="269"/>
        <v>27.512500000000003</v>
      </c>
    </row>
    <row r="1730" spans="1:22" ht="13.5" x14ac:dyDescent="0.25">
      <c r="A1730" s="3">
        <f>RSI!A1730</f>
        <v>44533</v>
      </c>
      <c r="B1730" s="2">
        <f>RSI!B1730</f>
        <v>7.3</v>
      </c>
      <c r="C1730" s="2">
        <f>RSI!I1730</f>
        <v>69.202323285790229</v>
      </c>
      <c r="D1730" s="2">
        <f>MACD!E1730</f>
        <v>-3.9299708264820765E-2</v>
      </c>
      <c r="E1730" s="2">
        <f>MACD!F1730</f>
        <v>-6.1718209545512923E-2</v>
      </c>
      <c r="F1730" s="2">
        <f>'Moving Avg'!D1730</f>
        <v>7.3</v>
      </c>
      <c r="G1730" s="2">
        <f>'Moving Avg'!F1730</f>
        <v>7.2605000000000004</v>
      </c>
      <c r="H1730" s="2">
        <f>'Moving Avg'!G1730</f>
        <v>7.2154000000000034</v>
      </c>
      <c r="I1730" s="2">
        <f>'Moving Avg'!H1730</f>
        <v>7.0064499999999894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21.2</v>
      </c>
      <c r="R1730" s="9">
        <f t="shared" si="265"/>
        <v>30.75</v>
      </c>
      <c r="S1730" s="9">
        <f t="shared" si="266"/>
        <v>31.1</v>
      </c>
      <c r="T1730" s="9">
        <f t="shared" si="267"/>
        <v>27</v>
      </c>
      <c r="U1730" s="8">
        <f t="shared" si="268"/>
        <v>27.683333333333337</v>
      </c>
      <c r="V1730" s="8">
        <f t="shared" si="269"/>
        <v>27.512500000000003</v>
      </c>
    </row>
    <row r="1731" spans="1:22" ht="13.5" x14ac:dyDescent="0.25">
      <c r="A1731" s="3">
        <f>RSI!A1731</f>
        <v>44536</v>
      </c>
      <c r="B1731" s="2">
        <f>RSI!B1731</f>
        <v>7.3</v>
      </c>
      <c r="C1731" s="2">
        <f>RSI!I1731</f>
        <v>69.202323285790229</v>
      </c>
      <c r="D1731" s="2">
        <f>MACD!E1731</f>
        <v>-2.8767215317783368E-2</v>
      </c>
      <c r="E1731" s="2">
        <f>MACD!F1731</f>
        <v>-5.512801069996702E-2</v>
      </c>
      <c r="F1731" s="2">
        <f>'Moving Avg'!D1731</f>
        <v>7.3</v>
      </c>
      <c r="G1731" s="2">
        <f>'Moving Avg'!F1731</f>
        <v>7.2740000000000009</v>
      </c>
      <c r="H1731" s="2">
        <f>'Moving Avg'!G1731</f>
        <v>7.2154000000000034</v>
      </c>
      <c r="I1731" s="2">
        <f>'Moving Avg'!H1731</f>
        <v>7.0109999999999904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33</v>
      </c>
      <c r="Q1731" s="9">
        <f t="shared" ref="Q1731:Q1794" si="274">0.35*M1731+N1731*0.35+O1731*0.15+P1731*0.15</f>
        <v>21.2</v>
      </c>
      <c r="R1731" s="9">
        <f t="shared" ref="R1731:R1794" si="275">M1731*0.2+N1731*0.2+O1731*0.35+P1731*0.25</f>
        <v>30.75</v>
      </c>
      <c r="S1731" s="9">
        <f t="shared" ref="S1731:S1794" si="276">M1731*0.15+N1731*0.15+O1731*0.25+P1731*0.45</f>
        <v>31.1</v>
      </c>
      <c r="T1731" s="9">
        <f t="shared" ref="T1731:T1794" si="277">0.25*SUM(M1731:P1731)</f>
        <v>27</v>
      </c>
      <c r="U1731" s="8">
        <f t="shared" ref="U1731:U1794" si="278">SUM(Q1731:S1731)/3</f>
        <v>27.683333333333337</v>
      </c>
      <c r="V1731" s="8">
        <f t="shared" ref="V1731:V1794" si="279">SUM(Q1731:T1731)/4</f>
        <v>27.512500000000003</v>
      </c>
    </row>
    <row r="1732" spans="1:22" ht="13.5" x14ac:dyDescent="0.25">
      <c r="A1732" s="3">
        <f>RSI!A1732</f>
        <v>44537</v>
      </c>
      <c r="B1732" s="2">
        <f>RSI!B1732</f>
        <v>7.3</v>
      </c>
      <c r="C1732" s="2">
        <f>RSI!I1732</f>
        <v>69.202323285790229</v>
      </c>
      <c r="D1732" s="2">
        <f>MACD!E1732</f>
        <v>-2.0187430640557835E-2</v>
      </c>
      <c r="E1732" s="2">
        <f>MACD!F1732</f>
        <v>-4.8139894688085189E-2</v>
      </c>
      <c r="F1732" s="2">
        <f>'Moving Avg'!D1732</f>
        <v>7.3</v>
      </c>
      <c r="G1732" s="2">
        <f>'Moving Avg'!F1732</f>
        <v>7.2874999999999996</v>
      </c>
      <c r="H1732" s="2">
        <f>'Moving Avg'!G1732</f>
        <v>7.2154000000000043</v>
      </c>
      <c r="I1732" s="2">
        <f>'Moving Avg'!H1732</f>
        <v>7.0155499999999895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33</v>
      </c>
      <c r="Q1732" s="9">
        <f t="shared" si="274"/>
        <v>21.2</v>
      </c>
      <c r="R1732" s="9">
        <f t="shared" si="275"/>
        <v>30.75</v>
      </c>
      <c r="S1732" s="9">
        <f t="shared" si="276"/>
        <v>31.1</v>
      </c>
      <c r="T1732" s="9">
        <f t="shared" si="277"/>
        <v>27</v>
      </c>
      <c r="U1732" s="8">
        <f t="shared" si="278"/>
        <v>27.683333333333337</v>
      </c>
      <c r="V1732" s="8">
        <f t="shared" si="279"/>
        <v>27.512500000000003</v>
      </c>
    </row>
    <row r="1733" spans="1:22" ht="13.5" x14ac:dyDescent="0.25">
      <c r="A1733" s="3">
        <f>RSI!A1733</f>
        <v>44538</v>
      </c>
      <c r="B1733" s="2">
        <f>RSI!B1733</f>
        <v>7.3</v>
      </c>
      <c r="C1733" s="2">
        <f>RSI!I1733</f>
        <v>69.202323285790229</v>
      </c>
      <c r="D1733" s="2">
        <f>MACD!E1733</f>
        <v>-1.3235320928878025E-2</v>
      </c>
      <c r="E1733" s="2">
        <f>MACD!F1733</f>
        <v>-4.1158979936243761E-2</v>
      </c>
      <c r="F1733" s="2">
        <f>'Moving Avg'!D1733</f>
        <v>7.3</v>
      </c>
      <c r="G1733" s="2">
        <f>'Moving Avg'!F1733</f>
        <v>7.2874999999999996</v>
      </c>
      <c r="H1733" s="2">
        <f>'Moving Avg'!G1733</f>
        <v>7.2154000000000043</v>
      </c>
      <c r="I1733" s="2">
        <f>'Moving Avg'!H1733</f>
        <v>7.0195499999999891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33</v>
      </c>
      <c r="Q1733" s="9">
        <f t="shared" si="274"/>
        <v>21.2</v>
      </c>
      <c r="R1733" s="9">
        <f t="shared" si="275"/>
        <v>30.75</v>
      </c>
      <c r="S1733" s="9">
        <f t="shared" si="276"/>
        <v>31.1</v>
      </c>
      <c r="T1733" s="9">
        <f t="shared" si="277"/>
        <v>27</v>
      </c>
      <c r="U1733" s="8">
        <f t="shared" si="278"/>
        <v>27.683333333333337</v>
      </c>
      <c r="V1733" s="8">
        <f t="shared" si="279"/>
        <v>27.512500000000003</v>
      </c>
    </row>
    <row r="1734" spans="1:22" ht="13.5" x14ac:dyDescent="0.25">
      <c r="A1734" s="3">
        <f>RSI!A1734</f>
        <v>44539</v>
      </c>
      <c r="B1734" s="2">
        <f>RSI!B1734</f>
        <v>7.3</v>
      </c>
      <c r="C1734" s="2">
        <f>RSI!I1734</f>
        <v>69.202323285790229</v>
      </c>
      <c r="D1734" s="2">
        <f>MACD!E1734</f>
        <v>-7.6376814575738194E-3</v>
      </c>
      <c r="E1734" s="2">
        <f>MACD!F1734</f>
        <v>-3.445472024050978E-2</v>
      </c>
      <c r="F1734" s="2">
        <f>'Moving Avg'!D1734</f>
        <v>7.3</v>
      </c>
      <c r="G1734" s="2">
        <f>'Moving Avg'!F1734</f>
        <v>7.2874999999999996</v>
      </c>
      <c r="H1734" s="2">
        <f>'Moving Avg'!G1734</f>
        <v>7.2154000000000043</v>
      </c>
      <c r="I1734" s="2">
        <f>'Moving Avg'!H1734</f>
        <v>7.0235499999999886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33</v>
      </c>
      <c r="Q1734" s="9">
        <f t="shared" si="274"/>
        <v>21.2</v>
      </c>
      <c r="R1734" s="9">
        <f t="shared" si="275"/>
        <v>30.75</v>
      </c>
      <c r="S1734" s="9">
        <f t="shared" si="276"/>
        <v>31.1</v>
      </c>
      <c r="T1734" s="9">
        <f t="shared" si="277"/>
        <v>27</v>
      </c>
      <c r="U1734" s="8">
        <f t="shared" si="278"/>
        <v>27.683333333333337</v>
      </c>
      <c r="V1734" s="8">
        <f t="shared" si="279"/>
        <v>27.512500000000003</v>
      </c>
    </row>
    <row r="1735" spans="1:22" ht="13.5" x14ac:dyDescent="0.25">
      <c r="A1735" s="3">
        <f>RSI!A1735</f>
        <v>44540</v>
      </c>
      <c r="B1735" s="2">
        <f>RSI!B1735</f>
        <v>7.3</v>
      </c>
      <c r="C1735" s="2">
        <f>RSI!I1735</f>
        <v>69.202323285790229</v>
      </c>
      <c r="D1735" s="2">
        <f>MACD!E1735</f>
        <v>-3.1650273822503294E-3</v>
      </c>
      <c r="E1735" s="2">
        <f>MACD!F1735</f>
        <v>-2.819678166885789E-2</v>
      </c>
      <c r="F1735" s="2">
        <f>'Moving Avg'!D1735</f>
        <v>7.3</v>
      </c>
      <c r="G1735" s="2">
        <f>'Moving Avg'!F1735</f>
        <v>7.2874999999999996</v>
      </c>
      <c r="H1735" s="2">
        <f>'Moving Avg'!G1735</f>
        <v>7.2154000000000043</v>
      </c>
      <c r="I1735" s="2">
        <f>'Moving Avg'!H1735</f>
        <v>7.0275499999999882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25</v>
      </c>
      <c r="N1735" s="8">
        <f t="shared" si="271"/>
        <v>0</v>
      </c>
      <c r="O1735" s="8">
        <f t="shared" si="272"/>
        <v>50</v>
      </c>
      <c r="P1735" s="8">
        <f t="shared" si="273"/>
        <v>33</v>
      </c>
      <c r="Q1735" s="9">
        <f t="shared" si="274"/>
        <v>21.2</v>
      </c>
      <c r="R1735" s="9">
        <f t="shared" si="275"/>
        <v>30.75</v>
      </c>
      <c r="S1735" s="9">
        <f t="shared" si="276"/>
        <v>31.1</v>
      </c>
      <c r="T1735" s="9">
        <f t="shared" si="277"/>
        <v>27</v>
      </c>
      <c r="U1735" s="8">
        <f t="shared" si="278"/>
        <v>27.683333333333337</v>
      </c>
      <c r="V1735" s="8">
        <f t="shared" si="279"/>
        <v>27.512500000000003</v>
      </c>
    </row>
    <row r="1736" spans="1:22" ht="13.5" x14ac:dyDescent="0.25">
      <c r="A1736" s="3">
        <f>RSI!A1736</f>
        <v>44543</v>
      </c>
      <c r="B1736" s="2">
        <f>RSI!B1736</f>
        <v>7.3</v>
      </c>
      <c r="C1736" s="2">
        <f>RSI!I1736</f>
        <v>69.202323285790243</v>
      </c>
      <c r="D1736" s="2">
        <f>MACD!E1736</f>
        <v>3.7525746174793539E-4</v>
      </c>
      <c r="E1736" s="2">
        <f>MACD!F1736</f>
        <v>-2.2482373842736724E-2</v>
      </c>
      <c r="F1736" s="2">
        <f>'Moving Avg'!D1736</f>
        <v>7.3</v>
      </c>
      <c r="G1736" s="2">
        <f>'Moving Avg'!F1736</f>
        <v>7.2899999999999991</v>
      </c>
      <c r="H1736" s="2">
        <f>'Moving Avg'!G1736</f>
        <v>7.2154000000000043</v>
      </c>
      <c r="I1736" s="2">
        <f>'Moving Avg'!H1736</f>
        <v>7.0315499999999886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33</v>
      </c>
      <c r="Q1736" s="9">
        <f t="shared" si="274"/>
        <v>21.2</v>
      </c>
      <c r="R1736" s="9">
        <f t="shared" si="275"/>
        <v>30.75</v>
      </c>
      <c r="S1736" s="9">
        <f t="shared" si="276"/>
        <v>31.1</v>
      </c>
      <c r="T1736" s="9">
        <f t="shared" si="277"/>
        <v>27</v>
      </c>
      <c r="U1736" s="8">
        <f t="shared" si="278"/>
        <v>27.683333333333337</v>
      </c>
      <c r="V1736" s="8">
        <f t="shared" si="279"/>
        <v>27.512500000000003</v>
      </c>
    </row>
    <row r="1737" spans="1:22" ht="13.5" x14ac:dyDescent="0.25">
      <c r="A1737" s="3">
        <f>RSI!A1737</f>
        <v>44544</v>
      </c>
      <c r="B1737" s="2">
        <f>RSI!B1737</f>
        <v>7.3</v>
      </c>
      <c r="C1737" s="2">
        <f>RSI!I1737</f>
        <v>69.202323285790243</v>
      </c>
      <c r="D1737" s="2">
        <f>MACD!E1737</f>
        <v>3.1447084653155599E-3</v>
      </c>
      <c r="E1737" s="2">
        <f>MACD!F1737</f>
        <v>-1.7356957381126269E-2</v>
      </c>
      <c r="F1737" s="2">
        <f>'Moving Avg'!D1737</f>
        <v>7.3</v>
      </c>
      <c r="G1737" s="2">
        <f>'Moving Avg'!F1737</f>
        <v>7.2924999999999995</v>
      </c>
      <c r="H1737" s="2">
        <f>'Moving Avg'!G1737</f>
        <v>7.2154000000000043</v>
      </c>
      <c r="I1737" s="2">
        <f>'Moving Avg'!H1737</f>
        <v>7.0355499999999882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33</v>
      </c>
      <c r="Q1737" s="9">
        <f t="shared" si="274"/>
        <v>21.2</v>
      </c>
      <c r="R1737" s="9">
        <f t="shared" si="275"/>
        <v>30.75</v>
      </c>
      <c r="S1737" s="9">
        <f t="shared" si="276"/>
        <v>31.1</v>
      </c>
      <c r="T1737" s="9">
        <f t="shared" si="277"/>
        <v>27</v>
      </c>
      <c r="U1737" s="8">
        <f t="shared" si="278"/>
        <v>27.683333333333337</v>
      </c>
      <c r="V1737" s="8">
        <f t="shared" si="279"/>
        <v>27.512500000000003</v>
      </c>
    </row>
    <row r="1738" spans="1:22" ht="13.5" x14ac:dyDescent="0.25">
      <c r="A1738" s="3">
        <f>RSI!A1738</f>
        <v>44545</v>
      </c>
      <c r="B1738" s="2">
        <f>RSI!B1738</f>
        <v>7.3</v>
      </c>
      <c r="C1738" s="2">
        <f>RSI!I1738</f>
        <v>69.202323285790229</v>
      </c>
      <c r="D1738" s="2">
        <f>MACD!E1738</f>
        <v>5.2786691266266672E-3</v>
      </c>
      <c r="E1738" s="2">
        <f>MACD!F1738</f>
        <v>-1.2829832079575682E-2</v>
      </c>
      <c r="F1738" s="2">
        <f>'Moving Avg'!D1738</f>
        <v>7.3</v>
      </c>
      <c r="G1738" s="2">
        <f>'Moving Avg'!F1738</f>
        <v>7.2949999999999999</v>
      </c>
      <c r="H1738" s="2">
        <f>'Moving Avg'!G1738</f>
        <v>7.2154000000000051</v>
      </c>
      <c r="I1738" s="2">
        <f>'Moving Avg'!H1738</f>
        <v>7.0395499999999878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25</v>
      </c>
      <c r="N1738" s="8">
        <f t="shared" si="271"/>
        <v>0</v>
      </c>
      <c r="O1738" s="8">
        <f t="shared" si="272"/>
        <v>50</v>
      </c>
      <c r="P1738" s="8">
        <f t="shared" si="273"/>
        <v>33</v>
      </c>
      <c r="Q1738" s="9">
        <f t="shared" si="274"/>
        <v>21.2</v>
      </c>
      <c r="R1738" s="9">
        <f t="shared" si="275"/>
        <v>30.75</v>
      </c>
      <c r="S1738" s="9">
        <f t="shared" si="276"/>
        <v>31.1</v>
      </c>
      <c r="T1738" s="9">
        <f t="shared" si="277"/>
        <v>27</v>
      </c>
      <c r="U1738" s="8">
        <f t="shared" si="278"/>
        <v>27.683333333333337</v>
      </c>
      <c r="V1738" s="8">
        <f t="shared" si="279"/>
        <v>27.512500000000003</v>
      </c>
    </row>
    <row r="1739" spans="1:22" ht="13.5" x14ac:dyDescent="0.25">
      <c r="A1739" s="3">
        <f>RSI!A1739</f>
        <v>44546</v>
      </c>
      <c r="B1739" s="2">
        <f>RSI!B1739</f>
        <v>7.3</v>
      </c>
      <c r="C1739" s="2">
        <f>RSI!I1739</f>
        <v>69.202323285790243</v>
      </c>
      <c r="D1739" s="2">
        <f>MACD!E1739</f>
        <v>6.890419854130414E-3</v>
      </c>
      <c r="E1739" s="2">
        <f>MACD!F1739</f>
        <v>-8.885781692834464E-3</v>
      </c>
      <c r="F1739" s="2">
        <f>'Moving Avg'!D1739</f>
        <v>7.3</v>
      </c>
      <c r="G1739" s="2">
        <f>'Moving Avg'!F1739</f>
        <v>7.2974999999999994</v>
      </c>
      <c r="H1739" s="2">
        <f>'Moving Avg'!G1739</f>
        <v>7.2152000000000056</v>
      </c>
      <c r="I1739" s="2">
        <f>'Moving Avg'!H1739</f>
        <v>7.0435499999999873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33</v>
      </c>
      <c r="Q1739" s="9">
        <f t="shared" si="274"/>
        <v>21.2</v>
      </c>
      <c r="R1739" s="9">
        <f t="shared" si="275"/>
        <v>30.75</v>
      </c>
      <c r="S1739" s="9">
        <f t="shared" si="276"/>
        <v>31.1</v>
      </c>
      <c r="T1739" s="9">
        <f t="shared" si="277"/>
        <v>27</v>
      </c>
      <c r="U1739" s="8">
        <f t="shared" si="278"/>
        <v>27.683333333333337</v>
      </c>
      <c r="V1739" s="8">
        <f t="shared" si="279"/>
        <v>27.512500000000003</v>
      </c>
    </row>
    <row r="1740" spans="1:22" ht="13.5" x14ac:dyDescent="0.25">
      <c r="A1740" s="3">
        <f>RSI!A1740</f>
        <v>44550</v>
      </c>
      <c r="B1740" s="2">
        <f>RSI!B1740</f>
        <v>7.3</v>
      </c>
      <c r="C1740" s="2">
        <f>RSI!I1740</f>
        <v>69.202323285790229</v>
      </c>
      <c r="D1740" s="2">
        <f>MACD!E1740</f>
        <v>8.0746642149485126E-3</v>
      </c>
      <c r="E1740" s="2">
        <f>MACD!F1740</f>
        <v>-5.4936925112778687E-3</v>
      </c>
      <c r="F1740" s="2">
        <f>'Moving Avg'!D1740</f>
        <v>7.3</v>
      </c>
      <c r="G1740" s="2">
        <f>'Moving Avg'!F1740</f>
        <v>7.3</v>
      </c>
      <c r="H1740" s="2">
        <f>'Moving Avg'!G1740</f>
        <v>7.2150000000000061</v>
      </c>
      <c r="I1740" s="2">
        <f>'Moving Avg'!H1740</f>
        <v>7.0475499999999878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33</v>
      </c>
      <c r="Q1740" s="9">
        <f t="shared" si="274"/>
        <v>21.2</v>
      </c>
      <c r="R1740" s="9">
        <f t="shared" si="275"/>
        <v>30.75</v>
      </c>
      <c r="S1740" s="9">
        <f t="shared" si="276"/>
        <v>31.1</v>
      </c>
      <c r="T1740" s="9">
        <f t="shared" si="277"/>
        <v>27</v>
      </c>
      <c r="U1740" s="8">
        <f t="shared" si="278"/>
        <v>27.683333333333337</v>
      </c>
      <c r="V1740" s="8">
        <f t="shared" si="279"/>
        <v>27.512500000000003</v>
      </c>
    </row>
    <row r="1741" spans="1:22" ht="13.5" x14ac:dyDescent="0.25">
      <c r="A1741" s="3">
        <f>RSI!A1741</f>
        <v>44551</v>
      </c>
      <c r="B1741" s="2">
        <f>RSI!B1741</f>
        <v>7</v>
      </c>
      <c r="C1741" s="2">
        <f>RSI!I1741</f>
        <v>13.390598367157963</v>
      </c>
      <c r="D1741" s="2">
        <f>MACD!E1741</f>
        <v>3.113269425017684E-2</v>
      </c>
      <c r="E1741" s="2">
        <f>MACD!F1741</f>
        <v>1.8315848410130732E-3</v>
      </c>
      <c r="F1741" s="2">
        <f>'Moving Avg'!D1741</f>
        <v>7.24</v>
      </c>
      <c r="G1741" s="2">
        <f>'Moving Avg'!F1741</f>
        <v>7.2849999999999993</v>
      </c>
      <c r="H1741" s="2">
        <f>'Moving Avg'!G1741</f>
        <v>7.2088000000000045</v>
      </c>
      <c r="I1741" s="2">
        <f>'Moving Avg'!H1741</f>
        <v>7.0500499999999873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50</v>
      </c>
      <c r="N1741" s="8">
        <f t="shared" si="271"/>
        <v>0</v>
      </c>
      <c r="O1741" s="8">
        <f t="shared" si="272"/>
        <v>50</v>
      </c>
      <c r="P1741" s="8">
        <f t="shared" si="273"/>
        <v>16.5</v>
      </c>
      <c r="Q1741" s="9">
        <f t="shared" si="274"/>
        <v>27.475000000000001</v>
      </c>
      <c r="R1741" s="9">
        <f t="shared" si="275"/>
        <v>31.625</v>
      </c>
      <c r="S1741" s="9">
        <f t="shared" si="276"/>
        <v>27.425000000000001</v>
      </c>
      <c r="T1741" s="9">
        <f t="shared" si="277"/>
        <v>29.125</v>
      </c>
      <c r="U1741" s="8">
        <f t="shared" si="278"/>
        <v>28.841666666666669</v>
      </c>
      <c r="V1741" s="8">
        <f t="shared" si="279"/>
        <v>28.912500000000001</v>
      </c>
    </row>
    <row r="1742" spans="1:22" ht="13.5" x14ac:dyDescent="0.25">
      <c r="A1742" s="3">
        <f>RSI!A1742</f>
        <v>44552</v>
      </c>
      <c r="B1742" s="2">
        <f>RSI!B1742</f>
        <v>6.7</v>
      </c>
      <c r="C1742" s="2">
        <f>RSI!I1742</f>
        <v>7.1663457478188803</v>
      </c>
      <c r="D1742" s="2">
        <f>MACD!E1742</f>
        <v>7.4484339499997887E-2</v>
      </c>
      <c r="E1742" s="2">
        <f>MACD!F1742</f>
        <v>1.6362135772810038E-2</v>
      </c>
      <c r="F1742" s="2">
        <f>'Moving Avg'!D1742</f>
        <v>7.12</v>
      </c>
      <c r="G1742" s="2">
        <f>'Moving Avg'!F1742</f>
        <v>7.2549999999999981</v>
      </c>
      <c r="H1742" s="2">
        <f>'Moving Avg'!G1742</f>
        <v>7.1966000000000045</v>
      </c>
      <c r="I1742" s="2">
        <f>'Moving Avg'!H1742</f>
        <v>7.0510499999999885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50</v>
      </c>
      <c r="N1742" s="8">
        <f t="shared" si="271"/>
        <v>0</v>
      </c>
      <c r="O1742" s="8">
        <f t="shared" si="272"/>
        <v>50</v>
      </c>
      <c r="P1742" s="8">
        <f t="shared" si="273"/>
        <v>16.5</v>
      </c>
      <c r="Q1742" s="9">
        <f t="shared" si="274"/>
        <v>27.475000000000001</v>
      </c>
      <c r="R1742" s="9">
        <f t="shared" si="275"/>
        <v>31.625</v>
      </c>
      <c r="S1742" s="9">
        <f t="shared" si="276"/>
        <v>27.425000000000001</v>
      </c>
      <c r="T1742" s="9">
        <f t="shared" si="277"/>
        <v>29.125</v>
      </c>
      <c r="U1742" s="8">
        <f t="shared" si="278"/>
        <v>28.841666666666669</v>
      </c>
      <c r="V1742" s="8">
        <f t="shared" si="279"/>
        <v>28.912500000000001</v>
      </c>
    </row>
    <row r="1743" spans="1:22" ht="13.5" x14ac:dyDescent="0.25">
      <c r="A1743" s="3">
        <f>RSI!A1743</f>
        <v>44553</v>
      </c>
      <c r="B1743" s="2">
        <f>RSI!B1743</f>
        <v>6.7</v>
      </c>
      <c r="C1743" s="2">
        <f>RSI!I1743</f>
        <v>7.1663457478188803</v>
      </c>
      <c r="D1743" s="2">
        <f>MACD!E1743</f>
        <v>0.11443808618290507</v>
      </c>
      <c r="E1743" s="2">
        <f>MACD!F1743</f>
        <v>3.5977325854829045E-2</v>
      </c>
      <c r="F1743" s="2">
        <f>'Moving Avg'!D1743</f>
        <v>7</v>
      </c>
      <c r="G1743" s="2">
        <f>'Moving Avg'!F1743</f>
        <v>7.224999999999997</v>
      </c>
      <c r="H1743" s="2">
        <f>'Moving Avg'!G1743</f>
        <v>7.1844000000000037</v>
      </c>
      <c r="I1743" s="2">
        <f>'Moving Avg'!H1743</f>
        <v>7.0515499999999882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16.5</v>
      </c>
      <c r="Q1743" s="9">
        <f t="shared" si="274"/>
        <v>19.975000000000001</v>
      </c>
      <c r="R1743" s="9">
        <f t="shared" si="275"/>
        <v>14.125</v>
      </c>
      <c r="S1743" s="9">
        <f t="shared" si="276"/>
        <v>14.925000000000001</v>
      </c>
      <c r="T1743" s="9">
        <f t="shared" si="277"/>
        <v>16.625</v>
      </c>
      <c r="U1743" s="8">
        <f t="shared" si="278"/>
        <v>16.341666666666669</v>
      </c>
      <c r="V1743" s="8">
        <f t="shared" si="279"/>
        <v>16.412500000000001</v>
      </c>
    </row>
    <row r="1744" spans="1:22" ht="13.5" x14ac:dyDescent="0.25">
      <c r="A1744" s="3">
        <f>RSI!A1744</f>
        <v>44554</v>
      </c>
      <c r="B1744" s="2">
        <f>RSI!B1744</f>
        <v>6.7</v>
      </c>
      <c r="C1744" s="2">
        <f>RSI!I1744</f>
        <v>7.1663457478188803</v>
      </c>
      <c r="D1744" s="2">
        <f>MACD!E1744</f>
        <v>0.15127434827141784</v>
      </c>
      <c r="E1744" s="2">
        <f>MACD!F1744</f>
        <v>5.9036730338146805E-2</v>
      </c>
      <c r="F1744" s="2">
        <f>'Moving Avg'!D1744</f>
        <v>6.88</v>
      </c>
      <c r="G1744" s="2">
        <f>'Moving Avg'!F1744</f>
        <v>7.1949999999999976</v>
      </c>
      <c r="H1744" s="2">
        <f>'Moving Avg'!G1744</f>
        <v>7.1722000000000037</v>
      </c>
      <c r="I1744" s="2">
        <f>'Moving Avg'!H1744</f>
        <v>7.0520499999999888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16.5</v>
      </c>
      <c r="Q1744" s="9">
        <f t="shared" si="274"/>
        <v>19.975000000000001</v>
      </c>
      <c r="R1744" s="9">
        <f t="shared" si="275"/>
        <v>14.125</v>
      </c>
      <c r="S1744" s="9">
        <f t="shared" si="276"/>
        <v>14.925000000000001</v>
      </c>
      <c r="T1744" s="9">
        <f t="shared" si="277"/>
        <v>16.625</v>
      </c>
      <c r="U1744" s="8">
        <f t="shared" si="278"/>
        <v>16.341666666666669</v>
      </c>
      <c r="V1744" s="8">
        <f t="shared" si="279"/>
        <v>16.412500000000001</v>
      </c>
    </row>
    <row r="1745" spans="1:22" ht="13.5" x14ac:dyDescent="0.25">
      <c r="A1745" s="3">
        <f>RSI!A1745</f>
        <v>44557</v>
      </c>
      <c r="B1745" s="2">
        <f>RSI!B1745</f>
        <v>6.7</v>
      </c>
      <c r="C1745" s="2">
        <f>RSI!I1745</f>
        <v>7.1663457478188803</v>
      </c>
      <c r="D1745" s="2">
        <f>MACD!E1745</f>
        <v>0.18524835021231656</v>
      </c>
      <c r="E1745" s="2">
        <f>MACD!F1745</f>
        <v>8.4279054312980758E-2</v>
      </c>
      <c r="F1745" s="2">
        <f>'Moving Avg'!D1745</f>
        <v>6.76</v>
      </c>
      <c r="G1745" s="2">
        <f>'Moving Avg'!F1745</f>
        <v>7.1649999999999974</v>
      </c>
      <c r="H1745" s="2">
        <f>'Moving Avg'!G1745</f>
        <v>7.1600000000000037</v>
      </c>
      <c r="I1745" s="2">
        <f>'Moving Avg'!H1745</f>
        <v>7.0525499999999894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16.5</v>
      </c>
      <c r="Q1745" s="9">
        <f t="shared" si="274"/>
        <v>19.975000000000001</v>
      </c>
      <c r="R1745" s="9">
        <f t="shared" si="275"/>
        <v>14.125</v>
      </c>
      <c r="S1745" s="9">
        <f t="shared" si="276"/>
        <v>14.925000000000001</v>
      </c>
      <c r="T1745" s="9">
        <f t="shared" si="277"/>
        <v>16.625</v>
      </c>
      <c r="U1745" s="8">
        <f t="shared" si="278"/>
        <v>16.341666666666669</v>
      </c>
      <c r="V1745" s="8">
        <f t="shared" si="279"/>
        <v>16.412500000000001</v>
      </c>
    </row>
    <row r="1746" spans="1:22" ht="13.5" x14ac:dyDescent="0.25">
      <c r="A1746" s="3">
        <f>RSI!A1746</f>
        <v>44558</v>
      </c>
      <c r="B1746" s="2">
        <f>RSI!B1746</f>
        <v>7</v>
      </c>
      <c r="C1746" s="2">
        <f>RSI!I1746</f>
        <v>42.878981417425507</v>
      </c>
      <c r="D1746" s="2">
        <f>MACD!E1746</f>
        <v>0.19437045030604239</v>
      </c>
      <c r="E1746" s="2">
        <f>MACD!F1746</f>
        <v>0.1062973335115931</v>
      </c>
      <c r="F1746" s="2">
        <f>'Moving Avg'!D1746</f>
        <v>6.76</v>
      </c>
      <c r="G1746" s="2">
        <f>'Moving Avg'!F1746</f>
        <v>7.1499999999999986</v>
      </c>
      <c r="H1746" s="2">
        <f>'Moving Avg'!G1746</f>
        <v>7.153800000000003</v>
      </c>
      <c r="I1746" s="2">
        <f>'Moving Avg'!H1746</f>
        <v>7.0545499999999892</v>
      </c>
      <c r="J1746" s="6" t="str">
        <f>OBV!F1746</f>
        <v>BULLISH</v>
      </c>
      <c r="K1746" s="6" t="str">
        <f>OBV!G1746</f>
        <v>NEUTRAL</v>
      </c>
      <c r="L1746" s="6" t="str">
        <f>OBV!H1746</f>
        <v>NEUTRAL</v>
      </c>
      <c r="M1746" s="8">
        <f t="shared" si="270"/>
        <v>25</v>
      </c>
      <c r="N1746" s="8">
        <f t="shared" si="271"/>
        <v>0</v>
      </c>
      <c r="O1746" s="8">
        <f t="shared" si="272"/>
        <v>0</v>
      </c>
      <c r="P1746" s="8">
        <f t="shared" si="273"/>
        <v>49.5</v>
      </c>
      <c r="Q1746" s="9">
        <f t="shared" si="274"/>
        <v>16.175000000000001</v>
      </c>
      <c r="R1746" s="9">
        <f t="shared" si="275"/>
        <v>17.375</v>
      </c>
      <c r="S1746" s="9">
        <f t="shared" si="276"/>
        <v>26.025000000000002</v>
      </c>
      <c r="T1746" s="9">
        <f t="shared" si="277"/>
        <v>18.625</v>
      </c>
      <c r="U1746" s="8">
        <f t="shared" si="278"/>
        <v>19.858333333333334</v>
      </c>
      <c r="V1746" s="8">
        <f t="shared" si="279"/>
        <v>19.55</v>
      </c>
    </row>
    <row r="1747" spans="1:22" ht="13.5" x14ac:dyDescent="0.25">
      <c r="A1747" s="3">
        <f>RSI!A1747</f>
        <v>44559</v>
      </c>
      <c r="B1747" s="2">
        <f>RSI!B1747</f>
        <v>7.3</v>
      </c>
      <c r="C1747" s="2">
        <f>RSI!I1747</f>
        <v>59.61143321896575</v>
      </c>
      <c r="D1747" s="2">
        <f>MACD!E1747</f>
        <v>0.18049892815376545</v>
      </c>
      <c r="E1747" s="2">
        <f>MACD!F1747</f>
        <v>0.12113765244002758</v>
      </c>
      <c r="F1747" s="2">
        <f>'Moving Avg'!D1747</f>
        <v>6.88</v>
      </c>
      <c r="G1747" s="2">
        <f>'Moving Avg'!F1747</f>
        <v>7.15</v>
      </c>
      <c r="H1747" s="2">
        <f>'Moving Avg'!G1747</f>
        <v>7.1536000000000035</v>
      </c>
      <c r="I1747" s="2">
        <f>'Moving Avg'!H1747</f>
        <v>7.0580499999999882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  <c r="M1747" s="8">
        <f t="shared" si="270"/>
        <v>25</v>
      </c>
      <c r="N1747" s="8">
        <f t="shared" si="271"/>
        <v>0</v>
      </c>
      <c r="O1747" s="8">
        <f t="shared" si="272"/>
        <v>0</v>
      </c>
      <c r="P1747" s="8">
        <f t="shared" si="273"/>
        <v>83.5</v>
      </c>
      <c r="Q1747" s="9">
        <f t="shared" si="274"/>
        <v>21.274999999999999</v>
      </c>
      <c r="R1747" s="9">
        <f t="shared" si="275"/>
        <v>25.875</v>
      </c>
      <c r="S1747" s="9">
        <f t="shared" si="276"/>
        <v>41.325000000000003</v>
      </c>
      <c r="T1747" s="9">
        <f t="shared" si="277"/>
        <v>27.125</v>
      </c>
      <c r="U1747" s="8">
        <f t="shared" si="278"/>
        <v>29.491666666666664</v>
      </c>
      <c r="V1747" s="8">
        <f t="shared" si="279"/>
        <v>28.9</v>
      </c>
    </row>
    <row r="1748" spans="1:22" ht="13.5" x14ac:dyDescent="0.25">
      <c r="A1748" s="3">
        <f>RSI!A1748</f>
        <v>44560</v>
      </c>
      <c r="B1748" s="2">
        <f>RSI!B1748</f>
        <v>7.3</v>
      </c>
      <c r="C1748" s="2">
        <f>RSI!I1748</f>
        <v>59.61143321896575</v>
      </c>
      <c r="D1748" s="2">
        <f>MACD!E1748</f>
        <v>0.16757395862529911</v>
      </c>
      <c r="E1748" s="2">
        <f>MACD!F1748</f>
        <v>0.13042491367708189</v>
      </c>
      <c r="F1748" s="2">
        <f>'Moving Avg'!D1748</f>
        <v>7</v>
      </c>
      <c r="G1748" s="2">
        <f>'Moving Avg'!F1748</f>
        <v>7.15</v>
      </c>
      <c r="H1748" s="2">
        <f>'Moving Avg'!G1748</f>
        <v>7.153400000000004</v>
      </c>
      <c r="I1748" s="2">
        <f>'Moving Avg'!H1748</f>
        <v>7.061549999999988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  <c r="M1748" s="8">
        <f t="shared" si="270"/>
        <v>25</v>
      </c>
      <c r="N1748" s="8">
        <f t="shared" si="271"/>
        <v>0</v>
      </c>
      <c r="O1748" s="8">
        <f t="shared" si="272"/>
        <v>0</v>
      </c>
      <c r="P1748" s="8">
        <f t="shared" si="273"/>
        <v>83.5</v>
      </c>
      <c r="Q1748" s="9">
        <f t="shared" si="274"/>
        <v>21.274999999999999</v>
      </c>
      <c r="R1748" s="9">
        <f t="shared" si="275"/>
        <v>25.875</v>
      </c>
      <c r="S1748" s="9">
        <f t="shared" si="276"/>
        <v>41.325000000000003</v>
      </c>
      <c r="T1748" s="9">
        <f t="shared" si="277"/>
        <v>27.125</v>
      </c>
      <c r="U1748" s="8">
        <f t="shared" si="278"/>
        <v>29.491666666666664</v>
      </c>
      <c r="V1748" s="8">
        <f t="shared" si="279"/>
        <v>28.9</v>
      </c>
    </row>
    <row r="1749" spans="1:22" ht="13.5" x14ac:dyDescent="0.25">
      <c r="A1749" s="3">
        <f>RSI!A1749</f>
        <v>44561</v>
      </c>
      <c r="B1749" s="2">
        <f>RSI!B1749</f>
        <v>7.3</v>
      </c>
      <c r="C1749" s="2">
        <f>RSI!I1749</f>
        <v>59.61143321896575</v>
      </c>
      <c r="D1749" s="2">
        <f>MACD!E1749</f>
        <v>0.1555378832554144</v>
      </c>
      <c r="E1749" s="2">
        <f>MACD!F1749</f>
        <v>0.1354475075927484</v>
      </c>
      <c r="F1749" s="2">
        <f>'Moving Avg'!D1749</f>
        <v>7.12</v>
      </c>
      <c r="G1749" s="2">
        <f>'Moving Avg'!F1749</f>
        <v>7.1500000000000012</v>
      </c>
      <c r="H1749" s="2">
        <f>'Moving Avg'!G1749</f>
        <v>7.1594000000000042</v>
      </c>
      <c r="I1749" s="2">
        <f>'Moving Avg'!H1749</f>
        <v>7.0650499999999887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  <c r="M1749" s="8">
        <f t="shared" si="270"/>
        <v>25</v>
      </c>
      <c r="N1749" s="8">
        <f t="shared" si="271"/>
        <v>0</v>
      </c>
      <c r="O1749" s="8">
        <f t="shared" si="272"/>
        <v>50</v>
      </c>
      <c r="P1749" s="8">
        <f t="shared" si="273"/>
        <v>83.5</v>
      </c>
      <c r="Q1749" s="9">
        <f t="shared" si="274"/>
        <v>28.774999999999999</v>
      </c>
      <c r="R1749" s="9">
        <f t="shared" si="275"/>
        <v>43.375</v>
      </c>
      <c r="S1749" s="9">
        <f t="shared" si="276"/>
        <v>53.825000000000003</v>
      </c>
      <c r="T1749" s="9">
        <f t="shared" si="277"/>
        <v>39.625</v>
      </c>
      <c r="U1749" s="8">
        <f t="shared" si="278"/>
        <v>41.991666666666667</v>
      </c>
      <c r="V1749" s="8">
        <f t="shared" si="279"/>
        <v>41.400000000000006</v>
      </c>
    </row>
    <row r="1750" spans="1:22" ht="13.5" x14ac:dyDescent="0.25">
      <c r="A1750" s="3">
        <f>RSI!A1750</f>
        <v>44564</v>
      </c>
      <c r="B1750" s="2">
        <f>RSI!B1750</f>
        <v>6.98</v>
      </c>
      <c r="C1750" s="2">
        <f>RSI!I1750</f>
        <v>42.878114229859257</v>
      </c>
      <c r="D1750" s="2">
        <f>MACD!E1750</f>
        <v>0.16803910188863558</v>
      </c>
      <c r="E1750" s="2">
        <f>MACD!F1750</f>
        <v>0.14196582645192585</v>
      </c>
      <c r="F1750" s="2">
        <f>'Moving Avg'!D1750</f>
        <v>7.1760000000000002</v>
      </c>
      <c r="G1750" s="2">
        <f>'Moving Avg'!F1750</f>
        <v>7.1340000000000003</v>
      </c>
      <c r="H1750" s="2">
        <f>'Moving Avg'!G1750</f>
        <v>7.1590000000000042</v>
      </c>
      <c r="I1750" s="2">
        <f>'Moving Avg'!H1750</f>
        <v>7.0664499999999881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25</v>
      </c>
      <c r="N1750" s="8">
        <f t="shared" si="271"/>
        <v>0</v>
      </c>
      <c r="O1750" s="8">
        <f t="shared" si="272"/>
        <v>50</v>
      </c>
      <c r="P1750" s="8">
        <f t="shared" si="273"/>
        <v>83.5</v>
      </c>
      <c r="Q1750" s="9">
        <f t="shared" si="274"/>
        <v>28.774999999999999</v>
      </c>
      <c r="R1750" s="9">
        <f t="shared" si="275"/>
        <v>43.375</v>
      </c>
      <c r="S1750" s="9">
        <f t="shared" si="276"/>
        <v>53.825000000000003</v>
      </c>
      <c r="T1750" s="9">
        <f t="shared" si="277"/>
        <v>39.625</v>
      </c>
      <c r="U1750" s="8">
        <f t="shared" si="278"/>
        <v>41.991666666666667</v>
      </c>
      <c r="V1750" s="8">
        <f t="shared" si="279"/>
        <v>41.400000000000006</v>
      </c>
    </row>
    <row r="1751" spans="1:22" ht="13.5" x14ac:dyDescent="0.25">
      <c r="A1751" s="3">
        <f>RSI!A1751</f>
        <v>44565</v>
      </c>
      <c r="B1751" s="2">
        <f>RSI!B1751</f>
        <v>6.67</v>
      </c>
      <c r="C1751" s="2">
        <f>RSI!I1751</f>
        <v>33.165511504009402</v>
      </c>
      <c r="D1751" s="2">
        <f>MACD!E1751</f>
        <v>0.15637436888744194</v>
      </c>
      <c r="E1751" s="2">
        <f>MACD!F1751</f>
        <v>0.14484753493902908</v>
      </c>
      <c r="F1751" s="2">
        <f>'Moving Avg'!D1751</f>
        <v>7.1099999999999994</v>
      </c>
      <c r="G1751" s="2">
        <f>'Moving Avg'!F1751</f>
        <v>7.1024999999999991</v>
      </c>
      <c r="H1751" s="2">
        <f>'Moving Avg'!G1751</f>
        <v>7.1524000000000045</v>
      </c>
      <c r="I1751" s="2">
        <f>'Moving Avg'!H1751</f>
        <v>7.0662999999999885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0"/>
        <v>25</v>
      </c>
      <c r="N1751" s="8">
        <f t="shared" si="271"/>
        <v>0</v>
      </c>
      <c r="O1751" s="8">
        <f t="shared" si="272"/>
        <v>50</v>
      </c>
      <c r="P1751" s="8">
        <f t="shared" si="273"/>
        <v>16.5</v>
      </c>
      <c r="Q1751" s="9">
        <f t="shared" si="274"/>
        <v>18.725000000000001</v>
      </c>
      <c r="R1751" s="9">
        <f t="shared" si="275"/>
        <v>26.625</v>
      </c>
      <c r="S1751" s="9">
        <f t="shared" si="276"/>
        <v>23.675000000000001</v>
      </c>
      <c r="T1751" s="9">
        <f t="shared" si="277"/>
        <v>22.875</v>
      </c>
      <c r="U1751" s="8">
        <f t="shared" si="278"/>
        <v>23.008333333333336</v>
      </c>
      <c r="V1751" s="8">
        <f t="shared" si="279"/>
        <v>22.975000000000001</v>
      </c>
    </row>
    <row r="1752" spans="1:22" ht="13.5" x14ac:dyDescent="0.25">
      <c r="A1752" s="3">
        <f>RSI!A1752</f>
        <v>44566</v>
      </c>
      <c r="B1752" s="2">
        <f>RSI!B1752</f>
        <v>6.67</v>
      </c>
      <c r="C1752" s="2">
        <f>RSI!I1752</f>
        <v>33.165511504009402</v>
      </c>
      <c r="D1752" s="2">
        <f>MACD!E1752</f>
        <v>0.1030601265772475</v>
      </c>
      <c r="E1752" s="2">
        <f>MACD!F1752</f>
        <v>0.13649005326667277</v>
      </c>
      <c r="F1752" s="2">
        <f>'Moving Avg'!D1752</f>
        <v>6.984</v>
      </c>
      <c r="G1752" s="2">
        <f>'Moving Avg'!F1752</f>
        <v>7.070999999999998</v>
      </c>
      <c r="H1752" s="2">
        <f>'Moving Avg'!G1752</f>
        <v>7.1458000000000048</v>
      </c>
      <c r="I1752" s="2">
        <f>'Moving Avg'!H1752</f>
        <v>7.0661499999999897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  <c r="M1752" s="8">
        <f t="shared" si="270"/>
        <v>25</v>
      </c>
      <c r="N1752" s="8">
        <f t="shared" si="271"/>
        <v>100</v>
      </c>
      <c r="O1752" s="8">
        <f t="shared" si="272"/>
        <v>0</v>
      </c>
      <c r="P1752" s="8">
        <f t="shared" si="273"/>
        <v>16.5</v>
      </c>
      <c r="Q1752" s="9">
        <f t="shared" si="274"/>
        <v>46.225000000000001</v>
      </c>
      <c r="R1752" s="9">
        <f t="shared" si="275"/>
        <v>29.125</v>
      </c>
      <c r="S1752" s="9">
        <f t="shared" si="276"/>
        <v>26.175000000000001</v>
      </c>
      <c r="T1752" s="9">
        <f t="shared" si="277"/>
        <v>35.375</v>
      </c>
      <c r="U1752" s="8">
        <f t="shared" si="278"/>
        <v>33.841666666666661</v>
      </c>
      <c r="V1752" s="8">
        <f t="shared" si="279"/>
        <v>34.224999999999994</v>
      </c>
    </row>
    <row r="1753" spans="1:22" ht="13.5" x14ac:dyDescent="0.25">
      <c r="A1753" s="3">
        <f>RSI!A1753</f>
        <v>44567</v>
      </c>
      <c r="B1753" s="2">
        <f>RSI!B1753</f>
        <v>6.67</v>
      </c>
      <c r="C1753" s="2">
        <f>RSI!I1753</f>
        <v>33.165511504009402</v>
      </c>
      <c r="D1753" s="2">
        <f>MACD!E1753</f>
        <v>6.0457114777781484E-2</v>
      </c>
      <c r="E1753" s="2">
        <f>MACD!F1753</f>
        <v>0.12128346556889452</v>
      </c>
      <c r="F1753" s="2">
        <f>'Moving Avg'!D1753</f>
        <v>6.8580000000000014</v>
      </c>
      <c r="G1753" s="2">
        <f>'Moving Avg'!F1753</f>
        <v>7.0394999999999994</v>
      </c>
      <c r="H1753" s="2">
        <f>'Moving Avg'!G1753</f>
        <v>7.1392000000000051</v>
      </c>
      <c r="I1753" s="2">
        <f>'Moving Avg'!H1753</f>
        <v>7.0655499999999893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25</v>
      </c>
      <c r="N1753" s="8">
        <f t="shared" si="271"/>
        <v>100</v>
      </c>
      <c r="O1753" s="8">
        <f t="shared" si="272"/>
        <v>0</v>
      </c>
      <c r="P1753" s="8">
        <f t="shared" si="273"/>
        <v>16.5</v>
      </c>
      <c r="Q1753" s="9">
        <f t="shared" si="274"/>
        <v>46.225000000000001</v>
      </c>
      <c r="R1753" s="9">
        <f t="shared" si="275"/>
        <v>29.125</v>
      </c>
      <c r="S1753" s="9">
        <f t="shared" si="276"/>
        <v>26.175000000000001</v>
      </c>
      <c r="T1753" s="9">
        <f t="shared" si="277"/>
        <v>35.375</v>
      </c>
      <c r="U1753" s="8">
        <f t="shared" si="278"/>
        <v>33.841666666666661</v>
      </c>
      <c r="V1753" s="8">
        <f t="shared" si="279"/>
        <v>34.224999999999994</v>
      </c>
    </row>
    <row r="1754" spans="1:22" ht="13.5" x14ac:dyDescent="0.25">
      <c r="A1754" s="3">
        <f>RSI!A1754</f>
        <v>44568</v>
      </c>
      <c r="B1754" s="2">
        <f>RSI!B1754</f>
        <v>6.67</v>
      </c>
      <c r="C1754" s="2">
        <f>RSI!I1754</f>
        <v>33.165511504009402</v>
      </c>
      <c r="D1754" s="2">
        <f>MACD!E1754</f>
        <v>2.6731597102669369E-2</v>
      </c>
      <c r="E1754" s="2">
        <f>MACD!F1754</f>
        <v>0.1023730918756495</v>
      </c>
      <c r="F1754" s="2">
        <f>'Moving Avg'!D1754</f>
        <v>6.7320000000000011</v>
      </c>
      <c r="G1754" s="2">
        <f>'Moving Avg'!F1754</f>
        <v>7.008</v>
      </c>
      <c r="H1754" s="2">
        <f>'Moving Avg'!G1754</f>
        <v>7.1326000000000054</v>
      </c>
      <c r="I1754" s="2">
        <f>'Moving Avg'!H1754</f>
        <v>7.0649499999999898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25</v>
      </c>
      <c r="N1754" s="8">
        <f t="shared" si="271"/>
        <v>100</v>
      </c>
      <c r="O1754" s="8">
        <f t="shared" si="272"/>
        <v>0</v>
      </c>
      <c r="P1754" s="8">
        <f t="shared" si="273"/>
        <v>16.5</v>
      </c>
      <c r="Q1754" s="9">
        <f t="shared" si="274"/>
        <v>46.225000000000001</v>
      </c>
      <c r="R1754" s="9">
        <f t="shared" si="275"/>
        <v>29.125</v>
      </c>
      <c r="S1754" s="9">
        <f t="shared" si="276"/>
        <v>26.175000000000001</v>
      </c>
      <c r="T1754" s="9">
        <f t="shared" si="277"/>
        <v>35.375</v>
      </c>
      <c r="U1754" s="8">
        <f t="shared" si="278"/>
        <v>33.841666666666661</v>
      </c>
      <c r="V1754" s="8">
        <f t="shared" si="279"/>
        <v>34.224999999999994</v>
      </c>
    </row>
    <row r="1755" spans="1:22" ht="13.5" x14ac:dyDescent="0.25">
      <c r="A1755" s="3">
        <f>RSI!A1755</f>
        <v>44571</v>
      </c>
      <c r="B1755" s="2">
        <f>RSI!B1755</f>
        <v>6.96</v>
      </c>
      <c r="C1755" s="2">
        <f>RSI!I1755</f>
        <v>47.98952511162085</v>
      </c>
      <c r="D1755" s="2">
        <f>MACD!E1755</f>
        <v>-2.1135764005781432E-2</v>
      </c>
      <c r="E1755" s="2">
        <f>MACD!F1755</f>
        <v>7.7671320699363305E-2</v>
      </c>
      <c r="F1755" s="2">
        <f>'Moving Avg'!D1755</f>
        <v>6.7279999999999998</v>
      </c>
      <c r="G1755" s="2">
        <f>'Moving Avg'!F1755</f>
        <v>6.9910000000000014</v>
      </c>
      <c r="H1755" s="2">
        <f>'Moving Avg'!G1755</f>
        <v>7.1318000000000055</v>
      </c>
      <c r="I1755" s="2">
        <f>'Moving Avg'!H1755</f>
        <v>7.0657999999999905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  <c r="M1755" s="8">
        <f t="shared" si="270"/>
        <v>25</v>
      </c>
      <c r="N1755" s="8">
        <f t="shared" si="271"/>
        <v>100</v>
      </c>
      <c r="O1755" s="8">
        <f t="shared" si="272"/>
        <v>0</v>
      </c>
      <c r="P1755" s="8">
        <f t="shared" si="273"/>
        <v>66.5</v>
      </c>
      <c r="Q1755" s="9">
        <f t="shared" si="274"/>
        <v>53.725000000000001</v>
      </c>
      <c r="R1755" s="9">
        <f t="shared" si="275"/>
        <v>41.625</v>
      </c>
      <c r="S1755" s="9">
        <f t="shared" si="276"/>
        <v>48.674999999999997</v>
      </c>
      <c r="T1755" s="9">
        <f t="shared" si="277"/>
        <v>47.875</v>
      </c>
      <c r="U1755" s="8">
        <f t="shared" si="278"/>
        <v>48.008333333333326</v>
      </c>
      <c r="V1755" s="8">
        <f t="shared" si="279"/>
        <v>47.974999999999994</v>
      </c>
    </row>
    <row r="1756" spans="1:22" ht="13.5" x14ac:dyDescent="0.25">
      <c r="A1756" s="3">
        <f>RSI!A1756</f>
        <v>44572</v>
      </c>
      <c r="B1756" s="2">
        <f>RSI!B1756</f>
        <v>6.69</v>
      </c>
      <c r="C1756" s="2">
        <f>RSI!I1756</f>
        <v>39.258761647622528</v>
      </c>
      <c r="D1756" s="2">
        <f>MACD!E1756</f>
        <v>4.7930643452129829E-3</v>
      </c>
      <c r="E1756" s="2">
        <f>MACD!F1756</f>
        <v>6.3095669428533244E-2</v>
      </c>
      <c r="F1756" s="2">
        <f>'Moving Avg'!D1756</f>
        <v>6.7319999999999993</v>
      </c>
      <c r="G1756" s="2">
        <f>'Moving Avg'!F1756</f>
        <v>6.9605000000000006</v>
      </c>
      <c r="H1756" s="2">
        <f>'Moving Avg'!G1756</f>
        <v>7.1256000000000048</v>
      </c>
      <c r="I1756" s="2">
        <f>'Moving Avg'!H1756</f>
        <v>7.0652999999999908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  <c r="M1756" s="8">
        <f t="shared" si="270"/>
        <v>25</v>
      </c>
      <c r="N1756" s="8">
        <f t="shared" si="271"/>
        <v>100</v>
      </c>
      <c r="O1756" s="8">
        <f t="shared" si="272"/>
        <v>0</v>
      </c>
      <c r="P1756" s="8">
        <f t="shared" si="273"/>
        <v>83.5</v>
      </c>
      <c r="Q1756" s="9">
        <f t="shared" si="274"/>
        <v>56.274999999999999</v>
      </c>
      <c r="R1756" s="9">
        <f t="shared" si="275"/>
        <v>45.875</v>
      </c>
      <c r="S1756" s="9">
        <f t="shared" si="276"/>
        <v>56.325000000000003</v>
      </c>
      <c r="T1756" s="9">
        <f t="shared" si="277"/>
        <v>52.125</v>
      </c>
      <c r="U1756" s="8">
        <f t="shared" si="278"/>
        <v>52.82500000000001</v>
      </c>
      <c r="V1756" s="8">
        <f t="shared" si="279"/>
        <v>52.650000000000006</v>
      </c>
    </row>
    <row r="1757" spans="1:22" ht="13.5" x14ac:dyDescent="0.25">
      <c r="A1757" s="3">
        <f>RSI!A1757</f>
        <v>44573</v>
      </c>
      <c r="B1757" s="2">
        <f>RSI!B1757</f>
        <v>6.68</v>
      </c>
      <c r="C1757" s="2">
        <f>RSI!I1757</f>
        <v>38.975933121279922</v>
      </c>
      <c r="D1757" s="2">
        <f>MACD!E1757</f>
        <v>7.5480402063567986E-2</v>
      </c>
      <c r="E1757" s="2">
        <f>MACD!F1757</f>
        <v>6.5572615955540203E-2</v>
      </c>
      <c r="F1757" s="2">
        <f>'Moving Avg'!D1757</f>
        <v>6.734</v>
      </c>
      <c r="G1757" s="2">
        <f>'Moving Avg'!F1757</f>
        <v>6.9295000000000018</v>
      </c>
      <c r="H1757" s="2">
        <f>'Moving Avg'!G1757</f>
        <v>7.1192000000000037</v>
      </c>
      <c r="I1757" s="2">
        <f>'Moving Avg'!H1757</f>
        <v>7.0647499999999903</v>
      </c>
      <c r="J1757" s="6" t="str">
        <f>OBV!F1757</f>
        <v>BULLISH</v>
      </c>
      <c r="K1757" s="6" t="str">
        <f>OBV!G1757</f>
        <v>NEUTRAL</v>
      </c>
      <c r="L1757" s="6" t="str">
        <f>OBV!H1757</f>
        <v>CONFIRMED BULLISH</v>
      </c>
      <c r="M1757" s="8">
        <f t="shared" si="270"/>
        <v>25</v>
      </c>
      <c r="N1757" s="8">
        <f t="shared" si="271"/>
        <v>0</v>
      </c>
      <c r="O1757" s="8">
        <f t="shared" si="272"/>
        <v>0</v>
      </c>
      <c r="P1757" s="8">
        <f t="shared" si="273"/>
        <v>83.5</v>
      </c>
      <c r="Q1757" s="9">
        <f t="shared" si="274"/>
        <v>21.274999999999999</v>
      </c>
      <c r="R1757" s="9">
        <f t="shared" si="275"/>
        <v>25.875</v>
      </c>
      <c r="S1757" s="9">
        <f t="shared" si="276"/>
        <v>41.325000000000003</v>
      </c>
      <c r="T1757" s="9">
        <f t="shared" si="277"/>
        <v>27.125</v>
      </c>
      <c r="U1757" s="8">
        <f t="shared" si="278"/>
        <v>29.491666666666664</v>
      </c>
      <c r="V1757" s="8">
        <f t="shared" si="279"/>
        <v>28.9</v>
      </c>
    </row>
    <row r="1758" spans="1:22" ht="13.5" x14ac:dyDescent="0.25">
      <c r="A1758" s="3">
        <f>RSI!A1758</f>
        <v>44574</v>
      </c>
      <c r="B1758" s="2">
        <f>RSI!B1758</f>
        <v>6.71</v>
      </c>
      <c r="C1758" s="2">
        <f>RSI!I1758</f>
        <v>40.363970849220806</v>
      </c>
      <c r="D1758" s="2">
        <f>MACD!E1758</f>
        <v>0.13484534868548614</v>
      </c>
      <c r="E1758" s="2">
        <f>MACD!F1758</f>
        <v>7.9427162501529397E-2</v>
      </c>
      <c r="F1758" s="2">
        <f>'Moving Avg'!D1758</f>
        <v>6.742</v>
      </c>
      <c r="G1758" s="2">
        <f>'Moving Avg'!F1758</f>
        <v>6.9</v>
      </c>
      <c r="H1758" s="2">
        <f>'Moving Avg'!G1758</f>
        <v>7.1134000000000039</v>
      </c>
      <c r="I1758" s="2">
        <f>'Moving Avg'!H1758</f>
        <v>7.0643499999999904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  <c r="M1758" s="8">
        <f t="shared" si="270"/>
        <v>25</v>
      </c>
      <c r="N1758" s="8">
        <f t="shared" si="271"/>
        <v>0</v>
      </c>
      <c r="O1758" s="8">
        <f t="shared" si="272"/>
        <v>0</v>
      </c>
      <c r="P1758" s="8">
        <f t="shared" si="273"/>
        <v>83.5</v>
      </c>
      <c r="Q1758" s="9">
        <f t="shared" si="274"/>
        <v>21.274999999999999</v>
      </c>
      <c r="R1758" s="9">
        <f t="shared" si="275"/>
        <v>25.875</v>
      </c>
      <c r="S1758" s="9">
        <f t="shared" si="276"/>
        <v>41.325000000000003</v>
      </c>
      <c r="T1758" s="9">
        <f t="shared" si="277"/>
        <v>27.125</v>
      </c>
      <c r="U1758" s="8">
        <f t="shared" si="278"/>
        <v>29.491666666666664</v>
      </c>
      <c r="V1758" s="8">
        <f t="shared" si="279"/>
        <v>28.9</v>
      </c>
    </row>
    <row r="1759" spans="1:22" ht="13.5" x14ac:dyDescent="0.25">
      <c r="A1759" s="3">
        <f>RSI!A1759</f>
        <v>44575</v>
      </c>
      <c r="B1759" s="2">
        <f>RSI!B1759</f>
        <v>6.71</v>
      </c>
      <c r="C1759" s="2">
        <f>RSI!I1759</f>
        <v>40.363970849220806</v>
      </c>
      <c r="D1759" s="2">
        <f>MACD!E1759</f>
        <v>0.18654329434441852</v>
      </c>
      <c r="E1759" s="2">
        <f>MACD!F1759</f>
        <v>0.10085038887010722</v>
      </c>
      <c r="F1759" s="2">
        <f>'Moving Avg'!D1759</f>
        <v>6.75</v>
      </c>
      <c r="G1759" s="2">
        <f>'Moving Avg'!F1759</f>
        <v>6.8705000000000016</v>
      </c>
      <c r="H1759" s="2">
        <f>'Moving Avg'!G1759</f>
        <v>7.1070000000000029</v>
      </c>
      <c r="I1759" s="2">
        <f>'Moving Avg'!H1759</f>
        <v>7.0639499999999895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0"/>
        <v>25</v>
      </c>
      <c r="N1759" s="8">
        <f t="shared" si="271"/>
        <v>0</v>
      </c>
      <c r="O1759" s="8">
        <f t="shared" si="272"/>
        <v>0</v>
      </c>
      <c r="P1759" s="8">
        <f t="shared" si="273"/>
        <v>83.5</v>
      </c>
      <c r="Q1759" s="9">
        <f t="shared" si="274"/>
        <v>21.274999999999999</v>
      </c>
      <c r="R1759" s="9">
        <f t="shared" si="275"/>
        <v>25.875</v>
      </c>
      <c r="S1759" s="9">
        <f t="shared" si="276"/>
        <v>41.325000000000003</v>
      </c>
      <c r="T1759" s="9">
        <f t="shared" si="277"/>
        <v>27.125</v>
      </c>
      <c r="U1759" s="8">
        <f t="shared" si="278"/>
        <v>29.491666666666664</v>
      </c>
      <c r="V1759" s="8">
        <f t="shared" si="279"/>
        <v>28.9</v>
      </c>
    </row>
    <row r="1760" spans="1:22" ht="13.5" x14ac:dyDescent="0.25">
      <c r="A1760" s="3">
        <f>RSI!A1760</f>
        <v>44578</v>
      </c>
      <c r="B1760" s="2">
        <f>RSI!B1760</f>
        <v>6.58</v>
      </c>
      <c r="C1760" s="2">
        <f>RSI!I1760</f>
        <v>36.223223921478436</v>
      </c>
      <c r="D1760" s="2">
        <f>MACD!E1760</f>
        <v>0.19204404043794909</v>
      </c>
      <c r="E1760" s="2">
        <f>MACD!F1760</f>
        <v>0.1190891191836756</v>
      </c>
      <c r="F1760" s="2">
        <f>'Moving Avg'!D1760</f>
        <v>6.6740000000000013</v>
      </c>
      <c r="G1760" s="2">
        <f>'Moving Avg'!F1760</f>
        <v>6.8345000000000002</v>
      </c>
      <c r="H1760" s="2">
        <f>'Moving Avg'!G1760</f>
        <v>7.0980000000000025</v>
      </c>
      <c r="I1760" s="2">
        <f>'Moving Avg'!H1760</f>
        <v>7.0628999999999893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  <c r="M1760" s="8">
        <f t="shared" si="270"/>
        <v>25</v>
      </c>
      <c r="N1760" s="8">
        <f t="shared" si="271"/>
        <v>0</v>
      </c>
      <c r="O1760" s="8">
        <f t="shared" si="272"/>
        <v>0</v>
      </c>
      <c r="P1760" s="8">
        <f t="shared" si="273"/>
        <v>16.5</v>
      </c>
      <c r="Q1760" s="9">
        <f t="shared" si="274"/>
        <v>11.225</v>
      </c>
      <c r="R1760" s="9">
        <f t="shared" si="275"/>
        <v>9.125</v>
      </c>
      <c r="S1760" s="9">
        <f t="shared" si="276"/>
        <v>11.175000000000001</v>
      </c>
      <c r="T1760" s="9">
        <f t="shared" si="277"/>
        <v>10.375</v>
      </c>
      <c r="U1760" s="8">
        <f t="shared" si="278"/>
        <v>10.508333333333335</v>
      </c>
      <c r="V1760" s="8">
        <f t="shared" si="279"/>
        <v>10.475000000000001</v>
      </c>
    </row>
    <row r="1761" spans="1:22" ht="13.5" x14ac:dyDescent="0.25">
      <c r="A1761" s="3">
        <f>RSI!A1761</f>
        <v>44579</v>
      </c>
      <c r="B1761" s="2">
        <f>RSI!B1761</f>
        <v>6.58</v>
      </c>
      <c r="C1761" s="2">
        <f>RSI!I1761</f>
        <v>36.223223921478436</v>
      </c>
      <c r="D1761" s="2">
        <f>MACD!E1761</f>
        <v>0.15103130258600928</v>
      </c>
      <c r="E1761" s="2">
        <f>MACD!F1761</f>
        <v>0.12547755586414233</v>
      </c>
      <c r="F1761" s="2">
        <f>'Moving Avg'!D1761</f>
        <v>6.6519999999999992</v>
      </c>
      <c r="G1761" s="2">
        <f>'Moving Avg'!F1761</f>
        <v>6.8135000000000003</v>
      </c>
      <c r="H1761" s="2">
        <f>'Moving Avg'!G1761</f>
        <v>7.0890000000000022</v>
      </c>
      <c r="I1761" s="2">
        <f>'Moving Avg'!H1761</f>
        <v>7.0618499999999891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0"/>
        <v>25</v>
      </c>
      <c r="N1761" s="8">
        <f t="shared" si="271"/>
        <v>0</v>
      </c>
      <c r="O1761" s="8">
        <f t="shared" si="272"/>
        <v>0</v>
      </c>
      <c r="P1761" s="8">
        <f t="shared" si="273"/>
        <v>16.5</v>
      </c>
      <c r="Q1761" s="9">
        <f t="shared" si="274"/>
        <v>11.225</v>
      </c>
      <c r="R1761" s="9">
        <f t="shared" si="275"/>
        <v>9.125</v>
      </c>
      <c r="S1761" s="9">
        <f t="shared" si="276"/>
        <v>11.175000000000001</v>
      </c>
      <c r="T1761" s="9">
        <f t="shared" si="277"/>
        <v>10.375</v>
      </c>
      <c r="U1761" s="8">
        <f t="shared" si="278"/>
        <v>10.508333333333335</v>
      </c>
      <c r="V1761" s="8">
        <f t="shared" si="279"/>
        <v>10.475000000000001</v>
      </c>
    </row>
    <row r="1762" spans="1:22" ht="13.5" x14ac:dyDescent="0.25">
      <c r="A1762" s="3">
        <f>RSI!A1762</f>
        <v>44580</v>
      </c>
      <c r="B1762" s="2">
        <f>RSI!B1762</f>
        <v>6.58</v>
      </c>
      <c r="C1762" s="2">
        <f>RSI!I1762</f>
        <v>36.223223921478436</v>
      </c>
      <c r="D1762" s="2">
        <f>MACD!E1762</f>
        <v>0.11820330224519005</v>
      </c>
      <c r="E1762" s="2">
        <f>MACD!F1762</f>
        <v>0.12402270514035188</v>
      </c>
      <c r="F1762" s="2">
        <f>'Moving Avg'!D1762</f>
        <v>6.6319999999999997</v>
      </c>
      <c r="G1762" s="2">
        <f>'Moving Avg'!F1762</f>
        <v>6.8074999999999992</v>
      </c>
      <c r="H1762" s="2">
        <f>'Moving Avg'!G1762</f>
        <v>7.080000000000001</v>
      </c>
      <c r="I1762" s="2">
        <f>'Moving Avg'!H1762</f>
        <v>7.0607999999999889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0"/>
        <v>25</v>
      </c>
      <c r="N1762" s="8">
        <f t="shared" si="271"/>
        <v>45</v>
      </c>
      <c r="O1762" s="8">
        <f t="shared" si="272"/>
        <v>0</v>
      </c>
      <c r="P1762" s="8">
        <f t="shared" si="273"/>
        <v>16.5</v>
      </c>
      <c r="Q1762" s="9">
        <f t="shared" si="274"/>
        <v>26.975000000000001</v>
      </c>
      <c r="R1762" s="9">
        <f t="shared" si="275"/>
        <v>18.125</v>
      </c>
      <c r="S1762" s="9">
        <f t="shared" si="276"/>
        <v>17.925000000000001</v>
      </c>
      <c r="T1762" s="9">
        <f t="shared" si="277"/>
        <v>21.625</v>
      </c>
      <c r="U1762" s="8">
        <f t="shared" si="278"/>
        <v>21.008333333333336</v>
      </c>
      <c r="V1762" s="8">
        <f t="shared" si="279"/>
        <v>21.162500000000001</v>
      </c>
    </row>
    <row r="1763" spans="1:22" ht="13.5" x14ac:dyDescent="0.25">
      <c r="A1763" s="3">
        <f>RSI!A1763</f>
        <v>44581</v>
      </c>
      <c r="B1763" s="2">
        <f>RSI!B1763</f>
        <v>6.58</v>
      </c>
      <c r="C1763" s="2">
        <f>RSI!I1763</f>
        <v>36.223223921478436</v>
      </c>
      <c r="D1763" s="2">
        <f>MACD!E1763</f>
        <v>9.2161953804431818E-2</v>
      </c>
      <c r="E1763" s="2">
        <f>MACD!F1763</f>
        <v>0.11765055487316788</v>
      </c>
      <c r="F1763" s="2">
        <f>'Moving Avg'!D1763</f>
        <v>6.605999999999999</v>
      </c>
      <c r="G1763" s="2">
        <f>'Moving Avg'!F1763</f>
        <v>6.8014999999999999</v>
      </c>
      <c r="H1763" s="2">
        <f>'Moving Avg'!G1763</f>
        <v>7.0656000000000008</v>
      </c>
      <c r="I1763" s="2">
        <f>'Moving Avg'!H1763</f>
        <v>7.0597499999999886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0"/>
        <v>25</v>
      </c>
      <c r="N1763" s="8">
        <f t="shared" si="271"/>
        <v>100</v>
      </c>
      <c r="O1763" s="8">
        <f t="shared" si="272"/>
        <v>0</v>
      </c>
      <c r="P1763" s="8">
        <f t="shared" si="273"/>
        <v>16.5</v>
      </c>
      <c r="Q1763" s="9">
        <f t="shared" si="274"/>
        <v>46.225000000000001</v>
      </c>
      <c r="R1763" s="9">
        <f t="shared" si="275"/>
        <v>29.125</v>
      </c>
      <c r="S1763" s="9">
        <f t="shared" si="276"/>
        <v>26.175000000000001</v>
      </c>
      <c r="T1763" s="9">
        <f t="shared" si="277"/>
        <v>35.375</v>
      </c>
      <c r="U1763" s="8">
        <f t="shared" si="278"/>
        <v>33.841666666666661</v>
      </c>
      <c r="V1763" s="8">
        <f t="shared" si="279"/>
        <v>34.224999999999994</v>
      </c>
    </row>
    <row r="1764" spans="1:22" ht="13.5" x14ac:dyDescent="0.25">
      <c r="A1764" s="3">
        <f>RSI!A1764</f>
        <v>44582</v>
      </c>
      <c r="B1764" s="2">
        <f>RSI!B1764</f>
        <v>6.6</v>
      </c>
      <c r="C1764" s="2">
        <f>RSI!I1764</f>
        <v>37.548938421612938</v>
      </c>
      <c r="D1764" s="2">
        <f>MACD!E1764</f>
        <v>7.025306880036819E-2</v>
      </c>
      <c r="E1764" s="2">
        <f>MACD!F1764</f>
        <v>0.10817105765860793</v>
      </c>
      <c r="F1764" s="2">
        <f>'Moving Avg'!D1764</f>
        <v>6.5840000000000005</v>
      </c>
      <c r="G1764" s="2">
        <f>'Moving Avg'!F1764</f>
        <v>6.7964999999999991</v>
      </c>
      <c r="H1764" s="2">
        <f>'Moving Avg'!G1764</f>
        <v>7.0516000000000005</v>
      </c>
      <c r="I1764" s="2">
        <f>'Moving Avg'!H1764</f>
        <v>7.0587999999999873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100</v>
      </c>
      <c r="O1764" s="8">
        <f t="shared" si="272"/>
        <v>0</v>
      </c>
      <c r="P1764" s="8">
        <f t="shared" si="273"/>
        <v>16.5</v>
      </c>
      <c r="Q1764" s="9">
        <f t="shared" si="274"/>
        <v>46.225000000000001</v>
      </c>
      <c r="R1764" s="9">
        <f t="shared" si="275"/>
        <v>29.125</v>
      </c>
      <c r="S1764" s="9">
        <f t="shared" si="276"/>
        <v>26.175000000000001</v>
      </c>
      <c r="T1764" s="9">
        <f t="shared" si="277"/>
        <v>35.375</v>
      </c>
      <c r="U1764" s="8">
        <f t="shared" si="278"/>
        <v>33.841666666666661</v>
      </c>
      <c r="V1764" s="8">
        <f t="shared" si="279"/>
        <v>34.224999999999994</v>
      </c>
    </row>
    <row r="1765" spans="1:22" ht="13.5" x14ac:dyDescent="0.25">
      <c r="A1765" s="3">
        <f>RSI!A1765</f>
        <v>44585</v>
      </c>
      <c r="B1765" s="2">
        <f>RSI!B1765</f>
        <v>6.6</v>
      </c>
      <c r="C1765" s="2">
        <f>RSI!I1765</f>
        <v>37.548938421612931</v>
      </c>
      <c r="D1765" s="2">
        <f>MACD!E1765</f>
        <v>9.7700488597181057E-2</v>
      </c>
      <c r="E1765" s="2">
        <f>MACD!F1765</f>
        <v>0.10607694384632256</v>
      </c>
      <c r="F1765" s="2">
        <f>'Moving Avg'!D1765</f>
        <v>6.588000000000001</v>
      </c>
      <c r="G1765" s="2">
        <f>'Moving Avg'!F1765</f>
        <v>6.7914999999999992</v>
      </c>
      <c r="H1765" s="2">
        <f>'Moving Avg'!G1765</f>
        <v>7.0376000000000003</v>
      </c>
      <c r="I1765" s="2">
        <f>'Moving Avg'!H1765</f>
        <v>7.0578499999999869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  <c r="M1765" s="8">
        <f t="shared" si="270"/>
        <v>25</v>
      </c>
      <c r="N1765" s="8">
        <f t="shared" si="271"/>
        <v>45</v>
      </c>
      <c r="O1765" s="8">
        <f t="shared" si="272"/>
        <v>0</v>
      </c>
      <c r="P1765" s="8">
        <f t="shared" si="273"/>
        <v>83.5</v>
      </c>
      <c r="Q1765" s="9">
        <f t="shared" si="274"/>
        <v>37.024999999999999</v>
      </c>
      <c r="R1765" s="9">
        <f t="shared" si="275"/>
        <v>34.875</v>
      </c>
      <c r="S1765" s="9">
        <f t="shared" si="276"/>
        <v>48.075000000000003</v>
      </c>
      <c r="T1765" s="9">
        <f t="shared" si="277"/>
        <v>38.375</v>
      </c>
      <c r="U1765" s="8">
        <f t="shared" si="278"/>
        <v>39.991666666666667</v>
      </c>
      <c r="V1765" s="8">
        <f t="shared" si="279"/>
        <v>39.587500000000006</v>
      </c>
    </row>
    <row r="1766" spans="1:22" ht="13.5" x14ac:dyDescent="0.25">
      <c r="A1766" s="3">
        <f>RSI!A1766</f>
        <v>44586</v>
      </c>
      <c r="B1766" s="2">
        <f>RSI!B1766</f>
        <v>6.6</v>
      </c>
      <c r="C1766" s="2">
        <f>RSI!I1766</f>
        <v>37.548938421612931</v>
      </c>
      <c r="D1766" s="2">
        <f>MACD!E1766</f>
        <v>8.0655584009529768E-2</v>
      </c>
      <c r="E1766" s="2">
        <f>MACD!F1766</f>
        <v>0.10099267187896402</v>
      </c>
      <c r="F1766" s="2">
        <f>'Moving Avg'!D1766</f>
        <v>6.5920000000000005</v>
      </c>
      <c r="G1766" s="2">
        <f>'Moving Avg'!F1766</f>
        <v>6.7714999999999987</v>
      </c>
      <c r="H1766" s="2">
        <f>'Moving Avg'!G1766</f>
        <v>7.0245999999999995</v>
      </c>
      <c r="I1766" s="2">
        <f>'Moving Avg'!H1766</f>
        <v>7.0568999999999873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25</v>
      </c>
      <c r="N1766" s="8">
        <f t="shared" si="271"/>
        <v>100</v>
      </c>
      <c r="O1766" s="8">
        <f t="shared" si="272"/>
        <v>0</v>
      </c>
      <c r="P1766" s="8">
        <f t="shared" si="273"/>
        <v>83.5</v>
      </c>
      <c r="Q1766" s="9">
        <f t="shared" si="274"/>
        <v>56.274999999999999</v>
      </c>
      <c r="R1766" s="9">
        <f t="shared" si="275"/>
        <v>45.875</v>
      </c>
      <c r="S1766" s="9">
        <f t="shared" si="276"/>
        <v>56.325000000000003</v>
      </c>
      <c r="T1766" s="9">
        <f t="shared" si="277"/>
        <v>52.125</v>
      </c>
      <c r="U1766" s="8">
        <f t="shared" si="278"/>
        <v>52.82500000000001</v>
      </c>
      <c r="V1766" s="8">
        <f t="shared" si="279"/>
        <v>52.650000000000006</v>
      </c>
    </row>
    <row r="1767" spans="1:22" ht="13.5" x14ac:dyDescent="0.25">
      <c r="A1767" s="3">
        <f>RSI!A1767</f>
        <v>44587</v>
      </c>
      <c r="B1767" s="2">
        <f>RSI!B1767</f>
        <v>6.6</v>
      </c>
      <c r="C1767" s="2">
        <f>RSI!I1767</f>
        <v>37.548938421612938</v>
      </c>
      <c r="D1767" s="2">
        <f>MACD!E1767</f>
        <v>6.5869341566105355E-2</v>
      </c>
      <c r="E1767" s="2">
        <f>MACD!F1767</f>
        <v>9.396800581639228E-2</v>
      </c>
      <c r="F1767" s="2">
        <f>'Moving Avg'!D1767</f>
        <v>6.596000000000001</v>
      </c>
      <c r="G1767" s="2">
        <f>'Moving Avg'!F1767</f>
        <v>6.7364999999999977</v>
      </c>
      <c r="H1767" s="2">
        <f>'Moving Avg'!G1767</f>
        <v>7.0115999999999996</v>
      </c>
      <c r="I1767" s="2">
        <f>'Moving Avg'!H1767</f>
        <v>7.0558999999999852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  <c r="M1767" s="8">
        <f t="shared" si="270"/>
        <v>25</v>
      </c>
      <c r="N1767" s="8">
        <f t="shared" si="271"/>
        <v>100</v>
      </c>
      <c r="O1767" s="8">
        <f t="shared" si="272"/>
        <v>0</v>
      </c>
      <c r="P1767" s="8">
        <f t="shared" si="273"/>
        <v>83.5</v>
      </c>
      <c r="Q1767" s="9">
        <f t="shared" si="274"/>
        <v>56.274999999999999</v>
      </c>
      <c r="R1767" s="9">
        <f t="shared" si="275"/>
        <v>45.875</v>
      </c>
      <c r="S1767" s="9">
        <f t="shared" si="276"/>
        <v>56.325000000000003</v>
      </c>
      <c r="T1767" s="9">
        <f t="shared" si="277"/>
        <v>52.125</v>
      </c>
      <c r="U1767" s="8">
        <f t="shared" si="278"/>
        <v>52.82500000000001</v>
      </c>
      <c r="V1767" s="8">
        <f t="shared" si="279"/>
        <v>52.650000000000006</v>
      </c>
    </row>
    <row r="1768" spans="1:22" ht="13.5" x14ac:dyDescent="0.25">
      <c r="A1768" s="3">
        <f>RSI!A1768</f>
        <v>44588</v>
      </c>
      <c r="B1768" s="2">
        <f>RSI!B1768</f>
        <v>6.61</v>
      </c>
      <c r="C1768" s="2">
        <f>RSI!I1768</f>
        <v>38.409945595791584</v>
      </c>
      <c r="D1768" s="2">
        <f>MACD!E1768</f>
        <v>5.8320355702269566E-2</v>
      </c>
      <c r="E1768" s="2">
        <f>MACD!F1768</f>
        <v>8.6838475793567738E-2</v>
      </c>
      <c r="F1768" s="2">
        <f>'Moving Avg'!D1768</f>
        <v>6.6019999999999994</v>
      </c>
      <c r="G1768" s="2">
        <f>'Moving Avg'!F1768</f>
        <v>6.7019999999999982</v>
      </c>
      <c r="H1768" s="2">
        <f>'Moving Avg'!G1768</f>
        <v>6.9987999999999992</v>
      </c>
      <c r="I1768" s="2">
        <f>'Moving Avg'!H1768</f>
        <v>7.0549499999999856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  <c r="M1768" s="8">
        <f t="shared" si="270"/>
        <v>25</v>
      </c>
      <c r="N1768" s="8">
        <f t="shared" si="271"/>
        <v>100</v>
      </c>
      <c r="O1768" s="8">
        <f t="shared" si="272"/>
        <v>0</v>
      </c>
      <c r="P1768" s="8">
        <f t="shared" si="273"/>
        <v>83.5</v>
      </c>
      <c r="Q1768" s="9">
        <f t="shared" si="274"/>
        <v>56.274999999999999</v>
      </c>
      <c r="R1768" s="9">
        <f t="shared" si="275"/>
        <v>45.875</v>
      </c>
      <c r="S1768" s="9">
        <f t="shared" si="276"/>
        <v>56.325000000000003</v>
      </c>
      <c r="T1768" s="9">
        <f t="shared" si="277"/>
        <v>52.125</v>
      </c>
      <c r="U1768" s="8">
        <f t="shared" si="278"/>
        <v>52.82500000000001</v>
      </c>
      <c r="V1768" s="8">
        <f t="shared" si="279"/>
        <v>52.650000000000006</v>
      </c>
    </row>
    <row r="1769" spans="1:22" ht="13.5" x14ac:dyDescent="0.25">
      <c r="A1769" s="3">
        <f>RSI!A1769</f>
        <v>44589</v>
      </c>
      <c r="B1769" s="2">
        <f>RSI!B1769</f>
        <v>6.61</v>
      </c>
      <c r="C1769" s="2">
        <f>RSI!I1769</f>
        <v>38.409945595791584</v>
      </c>
      <c r="D1769" s="2">
        <f>MACD!E1769</f>
        <v>5.2880889789552299E-2</v>
      </c>
      <c r="E1769" s="2">
        <f>MACD!F1769</f>
        <v>8.0046958592764658E-2</v>
      </c>
      <c r="F1769" s="2">
        <f>'Moving Avg'!D1769</f>
        <v>6.6039999999999992</v>
      </c>
      <c r="G1769" s="2">
        <f>'Moving Avg'!F1769</f>
        <v>6.6674999999999986</v>
      </c>
      <c r="H1769" s="2">
        <f>'Moving Avg'!G1769</f>
        <v>6.9859999999999989</v>
      </c>
      <c r="I1769" s="2">
        <f>'Moving Avg'!H1769</f>
        <v>7.0539999999999843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  <c r="M1769" s="8">
        <f t="shared" si="270"/>
        <v>25</v>
      </c>
      <c r="N1769" s="8">
        <f t="shared" si="271"/>
        <v>100</v>
      </c>
      <c r="O1769" s="8">
        <f t="shared" si="272"/>
        <v>0</v>
      </c>
      <c r="P1769" s="8">
        <f t="shared" si="273"/>
        <v>83.5</v>
      </c>
      <c r="Q1769" s="9">
        <f t="shared" si="274"/>
        <v>56.274999999999999</v>
      </c>
      <c r="R1769" s="9">
        <f t="shared" si="275"/>
        <v>45.875</v>
      </c>
      <c r="S1769" s="9">
        <f t="shared" si="276"/>
        <v>56.325000000000003</v>
      </c>
      <c r="T1769" s="9">
        <f t="shared" si="277"/>
        <v>52.125</v>
      </c>
      <c r="U1769" s="8">
        <f t="shared" si="278"/>
        <v>52.82500000000001</v>
      </c>
      <c r="V1769" s="8">
        <f t="shared" si="279"/>
        <v>52.650000000000006</v>
      </c>
    </row>
    <row r="1770" spans="1:22" ht="13.5" x14ac:dyDescent="0.25">
      <c r="A1770" s="3">
        <f>RSI!A1770</f>
        <v>44592</v>
      </c>
      <c r="B1770" s="2">
        <f>RSI!B1770</f>
        <v>6.61</v>
      </c>
      <c r="C1770" s="2">
        <f>RSI!I1770</f>
        <v>38.409945595791584</v>
      </c>
      <c r="D1770" s="2">
        <f>MACD!E1770</f>
        <v>2.915616988882519E-2</v>
      </c>
      <c r="E1770" s="2">
        <f>MACD!F1770</f>
        <v>6.9868800851976776E-2</v>
      </c>
      <c r="F1770" s="2">
        <f>'Moving Avg'!D1770</f>
        <v>6.6059999999999999</v>
      </c>
      <c r="G1770" s="2">
        <f>'Moving Avg'!F1770</f>
        <v>6.6489999999999991</v>
      </c>
      <c r="H1770" s="2">
        <f>'Moving Avg'!G1770</f>
        <v>6.9731999999999994</v>
      </c>
      <c r="I1770" s="2">
        <f>'Moving Avg'!H1770</f>
        <v>7.0535499999999836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25</v>
      </c>
      <c r="N1770" s="8">
        <f t="shared" si="271"/>
        <v>100</v>
      </c>
      <c r="O1770" s="8">
        <f t="shared" si="272"/>
        <v>0</v>
      </c>
      <c r="P1770" s="8">
        <f t="shared" si="273"/>
        <v>83.5</v>
      </c>
      <c r="Q1770" s="9">
        <f t="shared" si="274"/>
        <v>56.274999999999999</v>
      </c>
      <c r="R1770" s="9">
        <f t="shared" si="275"/>
        <v>45.875</v>
      </c>
      <c r="S1770" s="9">
        <f t="shared" si="276"/>
        <v>56.325000000000003</v>
      </c>
      <c r="T1770" s="9">
        <f t="shared" si="277"/>
        <v>52.125</v>
      </c>
      <c r="U1770" s="8">
        <f t="shared" si="278"/>
        <v>52.82500000000001</v>
      </c>
      <c r="V1770" s="8">
        <f t="shared" si="279"/>
        <v>52.650000000000006</v>
      </c>
    </row>
    <row r="1771" spans="1:22" ht="13.5" x14ac:dyDescent="0.25">
      <c r="A1771" s="3">
        <f>RSI!A1771</f>
        <v>44593</v>
      </c>
      <c r="B1771" s="2">
        <f>RSI!B1771</f>
        <v>6.6</v>
      </c>
      <c r="C1771" s="2">
        <f>RSI!I1771</f>
        <v>37.759741048592957</v>
      </c>
      <c r="D1771" s="2">
        <f>MACD!E1771</f>
        <v>1.0635022731402266E-2</v>
      </c>
      <c r="E1771" s="2">
        <f>MACD!F1771</f>
        <v>5.8022045227861876E-2</v>
      </c>
      <c r="F1771" s="2">
        <f>'Moving Avg'!D1771</f>
        <v>6.6059999999999999</v>
      </c>
      <c r="G1771" s="2">
        <f>'Moving Avg'!F1771</f>
        <v>6.6454999999999984</v>
      </c>
      <c r="H1771" s="2">
        <f>'Moving Avg'!G1771</f>
        <v>6.9591999999999992</v>
      </c>
      <c r="I1771" s="2">
        <f>'Moving Avg'!H1771</f>
        <v>7.0530499999999821</v>
      </c>
      <c r="J1771" s="6" t="str">
        <f>OBV!F1771</f>
        <v>BULLISH</v>
      </c>
      <c r="K1771" s="6" t="str">
        <f>OBV!G1771</f>
        <v>NEUTRAL</v>
      </c>
      <c r="L1771" s="6" t="str">
        <f>OBV!H1771</f>
        <v>NEUTRAL</v>
      </c>
      <c r="M1771" s="8">
        <f t="shared" si="270"/>
        <v>25</v>
      </c>
      <c r="N1771" s="8">
        <f t="shared" si="271"/>
        <v>100</v>
      </c>
      <c r="O1771" s="8">
        <f t="shared" si="272"/>
        <v>0</v>
      </c>
      <c r="P1771" s="8">
        <f t="shared" si="273"/>
        <v>49.5</v>
      </c>
      <c r="Q1771" s="9">
        <f t="shared" si="274"/>
        <v>51.174999999999997</v>
      </c>
      <c r="R1771" s="9">
        <f t="shared" si="275"/>
        <v>37.375</v>
      </c>
      <c r="S1771" s="9">
        <f t="shared" si="276"/>
        <v>41.025000000000006</v>
      </c>
      <c r="T1771" s="9">
        <f t="shared" si="277"/>
        <v>43.625</v>
      </c>
      <c r="U1771" s="8">
        <f t="shared" si="278"/>
        <v>43.191666666666663</v>
      </c>
      <c r="V1771" s="8">
        <f t="shared" si="279"/>
        <v>43.3</v>
      </c>
    </row>
    <row r="1772" spans="1:22" ht="13.5" x14ac:dyDescent="0.25">
      <c r="A1772" s="3">
        <f>RSI!A1772</f>
        <v>44594</v>
      </c>
      <c r="B1772" s="2">
        <f>RSI!B1772</f>
        <v>6.6</v>
      </c>
      <c r="C1772" s="2">
        <f>RSI!I1772</f>
        <v>37.759741048592957</v>
      </c>
      <c r="D1772" s="2">
        <f>MACD!E1772</f>
        <v>-4.2249646167942245E-3</v>
      </c>
      <c r="E1772" s="2">
        <f>MACD!F1772</f>
        <v>4.5572643258930658E-2</v>
      </c>
      <c r="F1772" s="2">
        <f>'Moving Avg'!D1772</f>
        <v>6.6059999999999999</v>
      </c>
      <c r="G1772" s="2">
        <f>'Moving Avg'!F1772</f>
        <v>6.6419999999999986</v>
      </c>
      <c r="H1772" s="2">
        <f>'Moving Avg'!G1772</f>
        <v>6.9452000000000007</v>
      </c>
      <c r="I1772" s="2">
        <f>'Moving Avg'!H1772</f>
        <v>7.0520499999999826</v>
      </c>
      <c r="J1772" s="6" t="str">
        <f>OBV!F1772</f>
        <v>BULLISH</v>
      </c>
      <c r="K1772" s="6" t="str">
        <f>OBV!G1772</f>
        <v>NEUTRAL</v>
      </c>
      <c r="L1772" s="6" t="str">
        <f>OBV!H1772</f>
        <v>NEUTRAL</v>
      </c>
      <c r="M1772" s="8">
        <f t="shared" si="270"/>
        <v>25</v>
      </c>
      <c r="N1772" s="8">
        <f t="shared" si="271"/>
        <v>100</v>
      </c>
      <c r="O1772" s="8">
        <f t="shared" si="272"/>
        <v>0</v>
      </c>
      <c r="P1772" s="8">
        <f t="shared" si="273"/>
        <v>49.5</v>
      </c>
      <c r="Q1772" s="9">
        <f t="shared" si="274"/>
        <v>51.174999999999997</v>
      </c>
      <c r="R1772" s="9">
        <f t="shared" si="275"/>
        <v>37.375</v>
      </c>
      <c r="S1772" s="9">
        <f t="shared" si="276"/>
        <v>41.025000000000006</v>
      </c>
      <c r="T1772" s="9">
        <f t="shared" si="277"/>
        <v>43.625</v>
      </c>
      <c r="U1772" s="8">
        <f t="shared" si="278"/>
        <v>43.191666666666663</v>
      </c>
      <c r="V1772" s="8">
        <f t="shared" si="279"/>
        <v>43.3</v>
      </c>
    </row>
    <row r="1773" spans="1:22" ht="13.5" x14ac:dyDescent="0.25">
      <c r="A1773" s="3">
        <f>RSI!A1773</f>
        <v>44595</v>
      </c>
      <c r="B1773" s="2">
        <f>RSI!B1773</f>
        <v>6.58</v>
      </c>
      <c r="C1773" s="2">
        <f>RSI!I1773</f>
        <v>36.333120826138284</v>
      </c>
      <c r="D1773" s="2">
        <f>MACD!E1773</f>
        <v>-1.4565695848380855E-2</v>
      </c>
      <c r="E1773" s="2">
        <f>MACD!F1773</f>
        <v>3.3544975437468358E-2</v>
      </c>
      <c r="F1773" s="2">
        <f>'Moving Avg'!D1773</f>
        <v>6.6</v>
      </c>
      <c r="G1773" s="2">
        <f>'Moving Avg'!F1773</f>
        <v>6.6374999999999984</v>
      </c>
      <c r="H1773" s="2">
        <f>'Moving Avg'!G1773</f>
        <v>6.9308000000000005</v>
      </c>
      <c r="I1773" s="2">
        <f>'Moving Avg'!H1773</f>
        <v>7.0509499999999825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0"/>
        <v>25</v>
      </c>
      <c r="N1773" s="8">
        <f t="shared" si="271"/>
        <v>100</v>
      </c>
      <c r="O1773" s="8">
        <f t="shared" si="272"/>
        <v>0</v>
      </c>
      <c r="P1773" s="8">
        <f t="shared" si="273"/>
        <v>16.5</v>
      </c>
      <c r="Q1773" s="9">
        <f t="shared" si="274"/>
        <v>46.225000000000001</v>
      </c>
      <c r="R1773" s="9">
        <f t="shared" si="275"/>
        <v>29.125</v>
      </c>
      <c r="S1773" s="9">
        <f t="shared" si="276"/>
        <v>26.175000000000001</v>
      </c>
      <c r="T1773" s="9">
        <f t="shared" si="277"/>
        <v>35.375</v>
      </c>
      <c r="U1773" s="8">
        <f t="shared" si="278"/>
        <v>33.841666666666661</v>
      </c>
      <c r="V1773" s="8">
        <f t="shared" si="279"/>
        <v>34.224999999999994</v>
      </c>
    </row>
    <row r="1774" spans="1:22" ht="13.5" x14ac:dyDescent="0.25">
      <c r="A1774" s="3">
        <f>RSI!A1774</f>
        <v>44596</v>
      </c>
      <c r="B1774" s="2">
        <f>RSI!B1774</f>
        <v>6.6</v>
      </c>
      <c r="C1774" s="2">
        <f>RSI!I1774</f>
        <v>38.822305720658157</v>
      </c>
      <c r="D1774" s="2">
        <f>MACD!E1774</f>
        <v>-2.0905975920439523E-2</v>
      </c>
      <c r="E1774" s="2">
        <f>MACD!F1774</f>
        <v>2.265478516588678E-2</v>
      </c>
      <c r="F1774" s="2">
        <f>'Moving Avg'!D1774</f>
        <v>6.5980000000000008</v>
      </c>
      <c r="G1774" s="2">
        <f>'Moving Avg'!F1774</f>
        <v>6.6339999999999977</v>
      </c>
      <c r="H1774" s="2">
        <f>'Moving Avg'!G1774</f>
        <v>6.9168000000000021</v>
      </c>
      <c r="I1774" s="2">
        <f>'Moving Avg'!H1774</f>
        <v>7.0499499999999822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0"/>
        <v>25</v>
      </c>
      <c r="N1774" s="8">
        <f t="shared" si="271"/>
        <v>100</v>
      </c>
      <c r="O1774" s="8">
        <f t="shared" si="272"/>
        <v>0</v>
      </c>
      <c r="P1774" s="8">
        <f t="shared" si="273"/>
        <v>16.5</v>
      </c>
      <c r="Q1774" s="9">
        <f t="shared" si="274"/>
        <v>46.225000000000001</v>
      </c>
      <c r="R1774" s="9">
        <f t="shared" si="275"/>
        <v>29.125</v>
      </c>
      <c r="S1774" s="9">
        <f t="shared" si="276"/>
        <v>26.175000000000001</v>
      </c>
      <c r="T1774" s="9">
        <f t="shared" si="277"/>
        <v>35.375</v>
      </c>
      <c r="U1774" s="8">
        <f t="shared" si="278"/>
        <v>33.841666666666661</v>
      </c>
      <c r="V1774" s="8">
        <f t="shared" si="279"/>
        <v>34.224999999999994</v>
      </c>
    </row>
    <row r="1775" spans="1:22" ht="13.5" x14ac:dyDescent="0.25">
      <c r="A1775" s="3">
        <f>RSI!A1775</f>
        <v>44599</v>
      </c>
      <c r="B1775" s="2">
        <f>RSI!B1775</f>
        <v>6.6</v>
      </c>
      <c r="C1775" s="2">
        <f>RSI!I1775</f>
        <v>38.822305720658164</v>
      </c>
      <c r="D1775" s="2">
        <f>MACD!E1775</f>
        <v>-2.5635187077518218E-2</v>
      </c>
      <c r="E1775" s="2">
        <f>MACD!F1775</f>
        <v>1.2996790717205782E-2</v>
      </c>
      <c r="F1775" s="2">
        <f>'Moving Avg'!D1775</f>
        <v>6.596000000000001</v>
      </c>
      <c r="G1775" s="2">
        <f>'Moving Avg'!F1775</f>
        <v>6.6159999999999979</v>
      </c>
      <c r="H1775" s="2">
        <f>'Moving Avg'!G1775</f>
        <v>6.9028000000000027</v>
      </c>
      <c r="I1775" s="2">
        <f>'Moving Avg'!H1775</f>
        <v>7.0489499999999801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25</v>
      </c>
      <c r="N1775" s="8">
        <f t="shared" si="271"/>
        <v>100</v>
      </c>
      <c r="O1775" s="8">
        <f t="shared" si="272"/>
        <v>0</v>
      </c>
      <c r="P1775" s="8">
        <f t="shared" si="273"/>
        <v>16.5</v>
      </c>
      <c r="Q1775" s="9">
        <f t="shared" si="274"/>
        <v>46.225000000000001</v>
      </c>
      <c r="R1775" s="9">
        <f t="shared" si="275"/>
        <v>29.125</v>
      </c>
      <c r="S1775" s="9">
        <f t="shared" si="276"/>
        <v>26.175000000000001</v>
      </c>
      <c r="T1775" s="9">
        <f t="shared" si="277"/>
        <v>35.375</v>
      </c>
      <c r="U1775" s="8">
        <f t="shared" si="278"/>
        <v>33.841666666666661</v>
      </c>
      <c r="V1775" s="8">
        <f t="shared" si="279"/>
        <v>34.224999999999994</v>
      </c>
    </row>
    <row r="1776" spans="1:22" ht="13.5" x14ac:dyDescent="0.25">
      <c r="A1776" s="3">
        <f>RSI!A1776</f>
        <v>44600</v>
      </c>
      <c r="B1776" s="2">
        <f>RSI!B1776</f>
        <v>6.6</v>
      </c>
      <c r="C1776" s="2">
        <f>RSI!I1776</f>
        <v>38.822305720658157</v>
      </c>
      <c r="D1776" s="2">
        <f>MACD!E1776</f>
        <v>-2.9048270609958848E-2</v>
      </c>
      <c r="E1776" s="2">
        <f>MACD!F1776</f>
        <v>4.5877784517728559E-3</v>
      </c>
      <c r="F1776" s="2">
        <f>'Moving Avg'!D1776</f>
        <v>6.596000000000001</v>
      </c>
      <c r="G1776" s="2">
        <f>'Moving Avg'!F1776</f>
        <v>6.6114999999999977</v>
      </c>
      <c r="H1776" s="2">
        <f>'Moving Avg'!G1776</f>
        <v>6.8888000000000043</v>
      </c>
      <c r="I1776" s="2">
        <f>'Moving Avg'!H1776</f>
        <v>7.0478999999999807</v>
      </c>
      <c r="J1776" s="6" t="str">
        <f>OBV!F1776</f>
        <v>BEARISH</v>
      </c>
      <c r="K1776" s="6" t="str">
        <f>OBV!G1776</f>
        <v>NEUTRAL</v>
      </c>
      <c r="L1776" s="6" t="str">
        <f>OBV!H1776</f>
        <v>NEUTRAL</v>
      </c>
      <c r="M1776" s="8">
        <f t="shared" si="270"/>
        <v>25</v>
      </c>
      <c r="N1776" s="8">
        <f t="shared" si="271"/>
        <v>100</v>
      </c>
      <c r="O1776" s="8">
        <f t="shared" si="272"/>
        <v>0</v>
      </c>
      <c r="P1776" s="8">
        <f t="shared" si="273"/>
        <v>16.5</v>
      </c>
      <c r="Q1776" s="9">
        <f t="shared" si="274"/>
        <v>46.225000000000001</v>
      </c>
      <c r="R1776" s="9">
        <f t="shared" si="275"/>
        <v>29.125</v>
      </c>
      <c r="S1776" s="9">
        <f t="shared" si="276"/>
        <v>26.175000000000001</v>
      </c>
      <c r="T1776" s="9">
        <f t="shared" si="277"/>
        <v>35.375</v>
      </c>
      <c r="U1776" s="8">
        <f t="shared" si="278"/>
        <v>33.841666666666661</v>
      </c>
      <c r="V1776" s="8">
        <f t="shared" si="279"/>
        <v>34.224999999999994</v>
      </c>
    </row>
    <row r="1777" spans="1:22" ht="13.5" x14ac:dyDescent="0.25">
      <c r="A1777" s="3">
        <f>RSI!A1777</f>
        <v>44601</v>
      </c>
      <c r="B1777" s="2">
        <f>RSI!B1777</f>
        <v>6.6</v>
      </c>
      <c r="C1777" s="2">
        <f>RSI!I1777</f>
        <v>38.822305720658157</v>
      </c>
      <c r="D1777" s="2">
        <f>MACD!E1777</f>
        <v>-3.1391304481700466E-2</v>
      </c>
      <c r="E1777" s="2">
        <f>MACD!F1777</f>
        <v>-2.6080381349218081E-3</v>
      </c>
      <c r="F1777" s="2">
        <f>'Moving Avg'!D1777</f>
        <v>6.596000000000001</v>
      </c>
      <c r="G1777" s="2">
        <f>'Moving Avg'!F1777</f>
        <v>6.607499999999999</v>
      </c>
      <c r="H1777" s="2">
        <f>'Moving Avg'!G1777</f>
        <v>6.8748000000000058</v>
      </c>
      <c r="I1777" s="2">
        <f>'Moving Avg'!H1777</f>
        <v>7.0468999999999804</v>
      </c>
      <c r="J1777" s="6" t="str">
        <f>OBV!F1777</f>
        <v>BEARISH</v>
      </c>
      <c r="K1777" s="6" t="str">
        <f>OBV!G1777</f>
        <v>NEUTRAL</v>
      </c>
      <c r="L1777" s="6" t="str">
        <f>OBV!H1777</f>
        <v>NEUTRAL</v>
      </c>
      <c r="M1777" s="8">
        <f t="shared" si="270"/>
        <v>25</v>
      </c>
      <c r="N1777" s="8">
        <f t="shared" si="271"/>
        <v>100</v>
      </c>
      <c r="O1777" s="8">
        <f t="shared" si="272"/>
        <v>0</v>
      </c>
      <c r="P1777" s="8">
        <f t="shared" si="273"/>
        <v>16.5</v>
      </c>
      <c r="Q1777" s="9">
        <f t="shared" si="274"/>
        <v>46.225000000000001</v>
      </c>
      <c r="R1777" s="9">
        <f t="shared" si="275"/>
        <v>29.125</v>
      </c>
      <c r="S1777" s="9">
        <f t="shared" si="276"/>
        <v>26.175000000000001</v>
      </c>
      <c r="T1777" s="9">
        <f t="shared" si="277"/>
        <v>35.375</v>
      </c>
      <c r="U1777" s="8">
        <f t="shared" si="278"/>
        <v>33.841666666666661</v>
      </c>
      <c r="V1777" s="8">
        <f t="shared" si="279"/>
        <v>34.224999999999994</v>
      </c>
    </row>
    <row r="1778" spans="1:22" ht="13.5" x14ac:dyDescent="0.25">
      <c r="A1778" s="3">
        <f>RSI!A1778</f>
        <v>44602</v>
      </c>
      <c r="B1778" s="2">
        <f>RSI!B1778</f>
        <v>6.6</v>
      </c>
      <c r="C1778" s="2">
        <f>RSI!I1778</f>
        <v>38.822305720658157</v>
      </c>
      <c r="D1778" s="2">
        <f>MACD!E1778</f>
        <v>-3.1330817578002268E-2</v>
      </c>
      <c r="E1778" s="2">
        <f>MACD!F1778</f>
        <v>-8.3525940235379004E-3</v>
      </c>
      <c r="F1778" s="2">
        <f>'Moving Avg'!D1778</f>
        <v>6.6</v>
      </c>
      <c r="G1778" s="2">
        <f>'Moving Avg'!F1778</f>
        <v>6.6019999999999985</v>
      </c>
      <c r="H1778" s="2">
        <f>'Moving Avg'!G1778</f>
        <v>6.8608000000000047</v>
      </c>
      <c r="I1778" s="2">
        <f>'Moving Avg'!H1778</f>
        <v>7.0458999999999801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  <c r="M1778" s="8">
        <f t="shared" si="270"/>
        <v>25</v>
      </c>
      <c r="N1778" s="8">
        <f t="shared" si="271"/>
        <v>100</v>
      </c>
      <c r="O1778" s="8">
        <f t="shared" si="272"/>
        <v>0</v>
      </c>
      <c r="P1778" s="8">
        <f t="shared" si="273"/>
        <v>83.5</v>
      </c>
      <c r="Q1778" s="9">
        <f t="shared" si="274"/>
        <v>56.274999999999999</v>
      </c>
      <c r="R1778" s="9">
        <f t="shared" si="275"/>
        <v>45.875</v>
      </c>
      <c r="S1778" s="9">
        <f t="shared" si="276"/>
        <v>56.325000000000003</v>
      </c>
      <c r="T1778" s="9">
        <f t="shared" si="277"/>
        <v>52.125</v>
      </c>
      <c r="U1778" s="8">
        <f t="shared" si="278"/>
        <v>52.82500000000001</v>
      </c>
      <c r="V1778" s="8">
        <f t="shared" si="279"/>
        <v>52.650000000000006</v>
      </c>
    </row>
    <row r="1779" spans="1:22" ht="13.5" x14ac:dyDescent="0.25">
      <c r="A1779" s="3">
        <f>RSI!A1779</f>
        <v>44603</v>
      </c>
      <c r="B1779" s="2">
        <f>RSI!B1779</f>
        <v>6.6</v>
      </c>
      <c r="C1779" s="2">
        <f>RSI!I1779</f>
        <v>38.82230572065815</v>
      </c>
      <c r="D1779" s="2">
        <f>MACD!E1779</f>
        <v>-3.0812421085611774E-2</v>
      </c>
      <c r="E1779" s="2">
        <f>MACD!F1779</f>
        <v>-1.2844559435952675E-2</v>
      </c>
      <c r="F1779" s="2">
        <f>'Moving Avg'!D1779</f>
        <v>6.6</v>
      </c>
      <c r="G1779" s="2">
        <f>'Moving Avg'!F1779</f>
        <v>6.5964999999999989</v>
      </c>
      <c r="H1779" s="2">
        <f>'Moving Avg'!G1779</f>
        <v>6.8468000000000053</v>
      </c>
      <c r="I1779" s="2">
        <f>'Moving Avg'!H1779</f>
        <v>7.0443999999999791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25</v>
      </c>
      <c r="N1779" s="8">
        <f t="shared" si="271"/>
        <v>45</v>
      </c>
      <c r="O1779" s="8">
        <f t="shared" si="272"/>
        <v>0</v>
      </c>
      <c r="P1779" s="8">
        <f t="shared" si="273"/>
        <v>33</v>
      </c>
      <c r="Q1779" s="9">
        <f t="shared" si="274"/>
        <v>29.45</v>
      </c>
      <c r="R1779" s="9">
        <f t="shared" si="275"/>
        <v>22.25</v>
      </c>
      <c r="S1779" s="9">
        <f t="shared" si="276"/>
        <v>25.35</v>
      </c>
      <c r="T1779" s="9">
        <f t="shared" si="277"/>
        <v>25.75</v>
      </c>
      <c r="U1779" s="8">
        <f t="shared" si="278"/>
        <v>25.683333333333337</v>
      </c>
      <c r="V1779" s="8">
        <f t="shared" si="279"/>
        <v>25.700000000000003</v>
      </c>
    </row>
    <row r="1780" spans="1:22" ht="13.5" x14ac:dyDescent="0.25">
      <c r="A1780" s="3">
        <f>RSI!A1780</f>
        <v>44606</v>
      </c>
      <c r="B1780" s="2">
        <f>RSI!B1780</f>
        <v>6.6</v>
      </c>
      <c r="C1780" s="2">
        <f>RSI!I1780</f>
        <v>38.822305720658157</v>
      </c>
      <c r="D1780" s="2">
        <f>MACD!E1780</f>
        <v>-2.9941171171794956E-2</v>
      </c>
      <c r="E1780" s="2">
        <f>MACD!F1780</f>
        <v>-1.6263881783121131E-2</v>
      </c>
      <c r="F1780" s="2">
        <f>'Moving Avg'!D1780</f>
        <v>6.6</v>
      </c>
      <c r="G1780" s="2">
        <f>'Moving Avg'!F1780</f>
        <v>6.5974999999999984</v>
      </c>
      <c r="H1780" s="2">
        <f>'Moving Avg'!G1780</f>
        <v>6.8328000000000042</v>
      </c>
      <c r="I1780" s="2">
        <f>'Moving Avg'!H1780</f>
        <v>7.0428999999999791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25</v>
      </c>
      <c r="N1780" s="8">
        <f t="shared" si="271"/>
        <v>45</v>
      </c>
      <c r="O1780" s="8">
        <f t="shared" si="272"/>
        <v>0</v>
      </c>
      <c r="P1780" s="8">
        <f t="shared" si="273"/>
        <v>33</v>
      </c>
      <c r="Q1780" s="9">
        <f t="shared" si="274"/>
        <v>29.45</v>
      </c>
      <c r="R1780" s="9">
        <f t="shared" si="275"/>
        <v>22.25</v>
      </c>
      <c r="S1780" s="9">
        <f t="shared" si="276"/>
        <v>25.35</v>
      </c>
      <c r="T1780" s="9">
        <f t="shared" si="277"/>
        <v>25.75</v>
      </c>
      <c r="U1780" s="8">
        <f t="shared" si="278"/>
        <v>25.683333333333337</v>
      </c>
      <c r="V1780" s="8">
        <f t="shared" si="279"/>
        <v>25.700000000000003</v>
      </c>
    </row>
    <row r="1781" spans="1:22" ht="13.5" x14ac:dyDescent="0.25">
      <c r="A1781" s="3">
        <f>RSI!A1781</f>
        <v>44607</v>
      </c>
      <c r="B1781" s="2">
        <f>RSI!B1781</f>
        <v>6.6</v>
      </c>
      <c r="C1781" s="2">
        <f>RSI!I1781</f>
        <v>38.82230572065815</v>
      </c>
      <c r="D1781" s="2">
        <f>MACD!E1781</f>
        <v>-3.0341859459582565E-2</v>
      </c>
      <c r="E1781" s="2">
        <f>MACD!F1781</f>
        <v>-1.9079477318413418E-2</v>
      </c>
      <c r="F1781" s="2">
        <f>'Moving Avg'!D1781</f>
        <v>6.6</v>
      </c>
      <c r="G1781" s="2">
        <f>'Moving Avg'!F1781</f>
        <v>6.5984999999999969</v>
      </c>
      <c r="H1781" s="2">
        <f>'Moving Avg'!G1781</f>
        <v>6.8188000000000049</v>
      </c>
      <c r="I1781" s="2">
        <f>'Moving Avg'!H1781</f>
        <v>7.0413999999999781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25</v>
      </c>
      <c r="N1781" s="8">
        <f t="shared" si="271"/>
        <v>45</v>
      </c>
      <c r="O1781" s="8">
        <f t="shared" si="272"/>
        <v>0</v>
      </c>
      <c r="P1781" s="8">
        <f t="shared" si="273"/>
        <v>33</v>
      </c>
      <c r="Q1781" s="9">
        <f t="shared" si="274"/>
        <v>29.45</v>
      </c>
      <c r="R1781" s="9">
        <f t="shared" si="275"/>
        <v>22.25</v>
      </c>
      <c r="S1781" s="9">
        <f t="shared" si="276"/>
        <v>25.35</v>
      </c>
      <c r="T1781" s="9">
        <f t="shared" si="277"/>
        <v>25.75</v>
      </c>
      <c r="U1781" s="8">
        <f t="shared" si="278"/>
        <v>25.683333333333337</v>
      </c>
      <c r="V1781" s="8">
        <f t="shared" si="279"/>
        <v>25.700000000000003</v>
      </c>
    </row>
    <row r="1782" spans="1:22" ht="13.5" x14ac:dyDescent="0.25">
      <c r="A1782" s="3">
        <f>RSI!A1782</f>
        <v>44608</v>
      </c>
      <c r="B1782" s="2">
        <f>RSI!B1782</f>
        <v>6.85</v>
      </c>
      <c r="C1782" s="2">
        <f>RSI!I1782</f>
        <v>67.530528032860758</v>
      </c>
      <c r="D1782" s="2">
        <f>MACD!E1782</f>
        <v>-4.8828531372126172E-2</v>
      </c>
      <c r="E1782" s="2">
        <f>MACD!F1782</f>
        <v>-2.5029288129155971E-2</v>
      </c>
      <c r="F1782" s="2">
        <f>'Moving Avg'!D1782</f>
        <v>6.65</v>
      </c>
      <c r="G1782" s="2">
        <f>'Moving Avg'!F1782</f>
        <v>6.6119999999999974</v>
      </c>
      <c r="H1782" s="2">
        <f>'Moving Avg'!G1782</f>
        <v>6.8098000000000045</v>
      </c>
      <c r="I1782" s="2">
        <f>'Moving Avg'!H1782</f>
        <v>7.0411499999999787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  <c r="M1782" s="8">
        <f t="shared" si="270"/>
        <v>25</v>
      </c>
      <c r="N1782" s="8">
        <f t="shared" si="271"/>
        <v>100</v>
      </c>
      <c r="O1782" s="8">
        <f t="shared" si="272"/>
        <v>0</v>
      </c>
      <c r="P1782" s="8">
        <f t="shared" si="273"/>
        <v>83.5</v>
      </c>
      <c r="Q1782" s="9">
        <f t="shared" si="274"/>
        <v>56.274999999999999</v>
      </c>
      <c r="R1782" s="9">
        <f t="shared" si="275"/>
        <v>45.875</v>
      </c>
      <c r="S1782" s="9">
        <f t="shared" si="276"/>
        <v>56.325000000000003</v>
      </c>
      <c r="T1782" s="9">
        <f t="shared" si="277"/>
        <v>52.125</v>
      </c>
      <c r="U1782" s="8">
        <f t="shared" si="278"/>
        <v>52.82500000000001</v>
      </c>
      <c r="V1782" s="8">
        <f t="shared" si="279"/>
        <v>52.650000000000006</v>
      </c>
    </row>
    <row r="1783" spans="1:22" ht="13.5" x14ac:dyDescent="0.25">
      <c r="A1783" s="3">
        <f>RSI!A1783</f>
        <v>44609</v>
      </c>
      <c r="B1783" s="2">
        <f>RSI!B1783</f>
        <v>6.83</v>
      </c>
      <c r="C1783" s="2">
        <f>RSI!I1783</f>
        <v>64.906455940984287</v>
      </c>
      <c r="D1783" s="2">
        <f>MACD!E1783</f>
        <v>-6.720038507714321E-2</v>
      </c>
      <c r="E1783" s="2">
        <f>MACD!F1783</f>
        <v>-3.3463507518753419E-2</v>
      </c>
      <c r="F1783" s="2">
        <f>'Moving Avg'!D1783</f>
        <v>6.6959999999999997</v>
      </c>
      <c r="G1783" s="2">
        <f>'Moving Avg'!F1783</f>
        <v>6.6244999999999976</v>
      </c>
      <c r="H1783" s="2">
        <f>'Moving Avg'!G1783</f>
        <v>6.8004000000000051</v>
      </c>
      <c r="I1783" s="2">
        <f>'Moving Avg'!H1783</f>
        <v>7.0412499999999776</v>
      </c>
      <c r="J1783" s="6" t="str">
        <f>OBV!F1783</f>
        <v>BEARISH</v>
      </c>
      <c r="K1783" s="6" t="str">
        <f>OBV!G1783</f>
        <v>WEAK</v>
      </c>
      <c r="L1783" s="6" t="str">
        <f>OBV!H1783</f>
        <v>BEARISH DIVERGENCE</v>
      </c>
      <c r="M1783" s="8">
        <f t="shared" si="270"/>
        <v>25</v>
      </c>
      <c r="N1783" s="8">
        <f t="shared" si="271"/>
        <v>100</v>
      </c>
      <c r="O1783" s="8">
        <f t="shared" si="272"/>
        <v>0</v>
      </c>
      <c r="P1783" s="8">
        <f t="shared" si="273"/>
        <v>0</v>
      </c>
      <c r="Q1783" s="9">
        <f t="shared" si="274"/>
        <v>43.75</v>
      </c>
      <c r="R1783" s="9">
        <f t="shared" si="275"/>
        <v>25</v>
      </c>
      <c r="S1783" s="9">
        <f t="shared" si="276"/>
        <v>18.75</v>
      </c>
      <c r="T1783" s="9">
        <f t="shared" si="277"/>
        <v>31.25</v>
      </c>
      <c r="U1783" s="8">
        <f t="shared" si="278"/>
        <v>29.166666666666668</v>
      </c>
      <c r="V1783" s="8">
        <f t="shared" si="279"/>
        <v>29.6875</v>
      </c>
    </row>
    <row r="1784" spans="1:22" ht="13.5" x14ac:dyDescent="0.25">
      <c r="A1784" s="3">
        <f>RSI!A1784</f>
        <v>44610</v>
      </c>
      <c r="B1784" s="2">
        <f>RSI!B1784</f>
        <v>6.83</v>
      </c>
      <c r="C1784" s="2">
        <f>RSI!I1784</f>
        <v>64.906455940984287</v>
      </c>
      <c r="D1784" s="2">
        <f>MACD!E1784</f>
        <v>-8.0600550970507889E-2</v>
      </c>
      <c r="E1784" s="2">
        <f>MACD!F1784</f>
        <v>-4.2890916209104318E-2</v>
      </c>
      <c r="F1784" s="2">
        <f>'Moving Avg'!D1784</f>
        <v>6.7419999999999991</v>
      </c>
      <c r="G1784" s="2">
        <f>'Moving Avg'!F1784</f>
        <v>6.6359999999999975</v>
      </c>
      <c r="H1784" s="2">
        <f>'Moving Avg'!G1784</f>
        <v>6.7910000000000048</v>
      </c>
      <c r="I1784" s="2">
        <f>'Moving Avg'!H1784</f>
        <v>7.0413499999999773</v>
      </c>
      <c r="J1784" s="6" t="str">
        <f>OBV!F1784</f>
        <v>BEARISH</v>
      </c>
      <c r="K1784" s="6" t="str">
        <f>OBV!G1784</f>
        <v>WEAK</v>
      </c>
      <c r="L1784" s="6" t="str">
        <f>OBV!H1784</f>
        <v>BEARISH DIVERGENCE</v>
      </c>
      <c r="M1784" s="8">
        <f t="shared" si="270"/>
        <v>25</v>
      </c>
      <c r="N1784" s="8">
        <f t="shared" si="271"/>
        <v>100</v>
      </c>
      <c r="O1784" s="8">
        <f t="shared" si="272"/>
        <v>0</v>
      </c>
      <c r="P1784" s="8">
        <f t="shared" si="273"/>
        <v>0</v>
      </c>
      <c r="Q1784" s="9">
        <f t="shared" si="274"/>
        <v>43.75</v>
      </c>
      <c r="R1784" s="9">
        <f t="shared" si="275"/>
        <v>25</v>
      </c>
      <c r="S1784" s="9">
        <f t="shared" si="276"/>
        <v>18.75</v>
      </c>
      <c r="T1784" s="9">
        <f t="shared" si="277"/>
        <v>31.25</v>
      </c>
      <c r="U1784" s="8">
        <f t="shared" si="278"/>
        <v>29.166666666666668</v>
      </c>
      <c r="V1784" s="8">
        <f t="shared" si="279"/>
        <v>29.6875</v>
      </c>
    </row>
    <row r="1785" spans="1:22" ht="13.5" x14ac:dyDescent="0.25">
      <c r="A1785" s="3">
        <f>RSI!A1785</f>
        <v>44613</v>
      </c>
      <c r="B1785" s="2">
        <f>RSI!B1785</f>
        <v>6.6</v>
      </c>
      <c r="C1785" s="2">
        <f>RSI!I1785</f>
        <v>42.750717416361148</v>
      </c>
      <c r="D1785" s="2">
        <f>MACD!E1785</f>
        <v>-7.5764777229179181E-2</v>
      </c>
      <c r="E1785" s="2">
        <f>MACD!F1785</f>
        <v>-4.9465688413119289E-2</v>
      </c>
      <c r="F1785" s="2">
        <f>'Moving Avg'!D1785</f>
        <v>6.742</v>
      </c>
      <c r="G1785" s="2">
        <f>'Moving Avg'!F1785</f>
        <v>6.6359999999999983</v>
      </c>
      <c r="H1785" s="2">
        <f>'Moving Avg'!G1785</f>
        <v>6.7770000000000064</v>
      </c>
      <c r="I1785" s="2">
        <f>'Moving Avg'!H1785</f>
        <v>7.0402999999999771</v>
      </c>
      <c r="J1785" s="6" t="str">
        <f>OBV!F1785</f>
        <v>BEARISH</v>
      </c>
      <c r="K1785" s="6" t="str">
        <f>OBV!G1785</f>
        <v>WEAK</v>
      </c>
      <c r="L1785" s="6" t="str">
        <f>OBV!H1785</f>
        <v>NEUTRAL</v>
      </c>
      <c r="M1785" s="8">
        <f t="shared" si="270"/>
        <v>25</v>
      </c>
      <c r="N1785" s="8">
        <f t="shared" si="271"/>
        <v>100</v>
      </c>
      <c r="O1785" s="8">
        <f t="shared" si="272"/>
        <v>0</v>
      </c>
      <c r="P1785" s="8">
        <f t="shared" si="273"/>
        <v>0</v>
      </c>
      <c r="Q1785" s="9">
        <f t="shared" si="274"/>
        <v>43.75</v>
      </c>
      <c r="R1785" s="9">
        <f t="shared" si="275"/>
        <v>25</v>
      </c>
      <c r="S1785" s="9">
        <f t="shared" si="276"/>
        <v>18.75</v>
      </c>
      <c r="T1785" s="9">
        <f t="shared" si="277"/>
        <v>31.25</v>
      </c>
      <c r="U1785" s="8">
        <f t="shared" si="278"/>
        <v>29.166666666666668</v>
      </c>
      <c r="V1785" s="8">
        <f t="shared" si="279"/>
        <v>29.6875</v>
      </c>
    </row>
    <row r="1786" spans="1:22" ht="13.5" x14ac:dyDescent="0.25">
      <c r="A1786" s="3">
        <f>RSI!A1786</f>
        <v>44614</v>
      </c>
      <c r="B1786" s="2">
        <f>RSI!B1786</f>
        <v>6.6</v>
      </c>
      <c r="C1786" s="2">
        <f>RSI!I1786</f>
        <v>42.750717416361148</v>
      </c>
      <c r="D1786" s="2">
        <f>MACD!E1786</f>
        <v>-7.1112649343759493E-2</v>
      </c>
      <c r="E1786" s="2">
        <f>MACD!F1786</f>
        <v>-5.3795080599247334E-2</v>
      </c>
      <c r="F1786" s="2">
        <f>'Moving Avg'!D1786</f>
        <v>6.742</v>
      </c>
      <c r="G1786" s="2">
        <f>'Moving Avg'!F1786</f>
        <v>6.6359999999999983</v>
      </c>
      <c r="H1786" s="2">
        <f>'Moving Avg'!G1786</f>
        <v>6.7630000000000061</v>
      </c>
      <c r="I1786" s="2">
        <f>'Moving Avg'!H1786</f>
        <v>7.0382999999999765</v>
      </c>
      <c r="J1786" s="6" t="str">
        <f>OBV!F1786</f>
        <v>BEARISH</v>
      </c>
      <c r="K1786" s="6" t="str">
        <f>OBV!G1786</f>
        <v>WEAK</v>
      </c>
      <c r="L1786" s="6" t="str">
        <f>OBV!H1786</f>
        <v>NEUTRAL</v>
      </c>
      <c r="M1786" s="8">
        <f t="shared" si="270"/>
        <v>25</v>
      </c>
      <c r="N1786" s="8">
        <f t="shared" si="271"/>
        <v>45</v>
      </c>
      <c r="O1786" s="8">
        <f t="shared" si="272"/>
        <v>0</v>
      </c>
      <c r="P1786" s="8">
        <f t="shared" si="273"/>
        <v>0</v>
      </c>
      <c r="Q1786" s="9">
        <f t="shared" si="274"/>
        <v>24.5</v>
      </c>
      <c r="R1786" s="9">
        <f t="shared" si="275"/>
        <v>14</v>
      </c>
      <c r="S1786" s="9">
        <f t="shared" si="276"/>
        <v>10.5</v>
      </c>
      <c r="T1786" s="9">
        <f t="shared" si="277"/>
        <v>17.5</v>
      </c>
      <c r="U1786" s="8">
        <f t="shared" si="278"/>
        <v>16.333333333333332</v>
      </c>
      <c r="V1786" s="8">
        <f t="shared" si="279"/>
        <v>16.625</v>
      </c>
    </row>
    <row r="1787" spans="1:22" ht="13.5" x14ac:dyDescent="0.25">
      <c r="A1787" s="3">
        <f>RSI!A1787</f>
        <v>44615</v>
      </c>
      <c r="B1787" s="2">
        <f>RSI!B1787</f>
        <v>6.8</v>
      </c>
      <c r="C1787" s="2">
        <f>RSI!I1787</f>
        <v>57.411626874026993</v>
      </c>
      <c r="D1787" s="2">
        <f>MACD!E1787</f>
        <v>-8.1472234056394477E-2</v>
      </c>
      <c r="E1787" s="2">
        <f>MACD!F1787</f>
        <v>-5.9330511290676763E-2</v>
      </c>
      <c r="F1787" s="2">
        <f>'Moving Avg'!D1787</f>
        <v>6.7319999999999993</v>
      </c>
      <c r="G1787" s="2">
        <f>'Moving Avg'!F1787</f>
        <v>6.6459999999999981</v>
      </c>
      <c r="H1787" s="2">
        <f>'Moving Avg'!G1787</f>
        <v>6.7530000000000063</v>
      </c>
      <c r="I1787" s="2">
        <f>'Moving Avg'!H1787</f>
        <v>7.0377999999999767</v>
      </c>
      <c r="J1787" s="6" t="str">
        <f>OBV!F1787</f>
        <v>BEARISH</v>
      </c>
      <c r="K1787" s="6" t="str">
        <f>OBV!G1787</f>
        <v>WEAK</v>
      </c>
      <c r="L1787" s="6" t="str">
        <f>OBV!H1787</f>
        <v>CONFIRMED BEARISH</v>
      </c>
      <c r="M1787" s="8">
        <f t="shared" si="270"/>
        <v>25</v>
      </c>
      <c r="N1787" s="8">
        <f t="shared" si="271"/>
        <v>100</v>
      </c>
      <c r="O1787" s="8">
        <f t="shared" si="272"/>
        <v>0</v>
      </c>
      <c r="P1787" s="8">
        <f t="shared" si="273"/>
        <v>0</v>
      </c>
      <c r="Q1787" s="9">
        <f t="shared" si="274"/>
        <v>43.75</v>
      </c>
      <c r="R1787" s="9">
        <f t="shared" si="275"/>
        <v>25</v>
      </c>
      <c r="S1787" s="9">
        <f t="shared" si="276"/>
        <v>18.75</v>
      </c>
      <c r="T1787" s="9">
        <f t="shared" si="277"/>
        <v>31.25</v>
      </c>
      <c r="U1787" s="8">
        <f t="shared" si="278"/>
        <v>29.166666666666668</v>
      </c>
      <c r="V1787" s="8">
        <f t="shared" si="279"/>
        <v>29.6875</v>
      </c>
    </row>
    <row r="1788" spans="1:22" ht="13.5" x14ac:dyDescent="0.25">
      <c r="A1788" s="3">
        <f>RSI!A1788</f>
        <v>44616</v>
      </c>
      <c r="B1788" s="2">
        <f>RSI!B1788</f>
        <v>6.8</v>
      </c>
      <c r="C1788" s="2">
        <f>RSI!I1788</f>
        <v>57.411626874026993</v>
      </c>
      <c r="D1788" s="2">
        <f>MACD!E1788</f>
        <v>-9.0939461577047354E-2</v>
      </c>
      <c r="E1788" s="2">
        <f>MACD!F1788</f>
        <v>-6.5652301347950887E-2</v>
      </c>
      <c r="F1788" s="2">
        <f>'Moving Avg'!D1788</f>
        <v>6.7260000000000009</v>
      </c>
      <c r="G1788" s="2">
        <f>'Moving Avg'!F1788</f>
        <v>6.6554999999999982</v>
      </c>
      <c r="H1788" s="2">
        <f>'Moving Avg'!G1788</f>
        <v>6.7430000000000057</v>
      </c>
      <c r="I1788" s="2">
        <f>'Moving Avg'!H1788</f>
        <v>7.0372999999999761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  <c r="M1788" s="8">
        <f t="shared" si="270"/>
        <v>25</v>
      </c>
      <c r="N1788" s="8">
        <f t="shared" si="271"/>
        <v>100</v>
      </c>
      <c r="O1788" s="8">
        <f t="shared" si="272"/>
        <v>0</v>
      </c>
      <c r="P1788" s="8">
        <f t="shared" si="273"/>
        <v>0</v>
      </c>
      <c r="Q1788" s="9">
        <f t="shared" si="274"/>
        <v>43.75</v>
      </c>
      <c r="R1788" s="9">
        <f t="shared" si="275"/>
        <v>25</v>
      </c>
      <c r="S1788" s="9">
        <f t="shared" si="276"/>
        <v>18.75</v>
      </c>
      <c r="T1788" s="9">
        <f t="shared" si="277"/>
        <v>31.25</v>
      </c>
      <c r="U1788" s="8">
        <f t="shared" si="278"/>
        <v>29.166666666666668</v>
      </c>
      <c r="V1788" s="8">
        <f t="shared" si="279"/>
        <v>29.6875</v>
      </c>
    </row>
    <row r="1789" spans="1:22" ht="13.5" x14ac:dyDescent="0.25">
      <c r="A1789" s="3">
        <f>RSI!A1789</f>
        <v>44617</v>
      </c>
      <c r="B1789" s="2">
        <f>RSI!B1789</f>
        <v>6.8</v>
      </c>
      <c r="C1789" s="2">
        <f>RSI!I1789</f>
        <v>57.411626874026993</v>
      </c>
      <c r="D1789" s="2">
        <f>MACD!E1789</f>
        <v>-9.9599660214856556E-2</v>
      </c>
      <c r="E1789" s="2">
        <f>MACD!F1789</f>
        <v>-7.2441773121332029E-2</v>
      </c>
      <c r="F1789" s="2">
        <f>'Moving Avg'!D1789</f>
        <v>6.7200000000000006</v>
      </c>
      <c r="G1789" s="2">
        <f>'Moving Avg'!F1789</f>
        <v>6.6649999999999991</v>
      </c>
      <c r="H1789" s="2">
        <f>'Moving Avg'!G1789</f>
        <v>6.733000000000005</v>
      </c>
      <c r="I1789" s="2">
        <f>'Moving Avg'!H1789</f>
        <v>7.0367999999999764</v>
      </c>
      <c r="J1789" s="6" t="str">
        <f>OBV!F1789</f>
        <v>BEARISH</v>
      </c>
      <c r="K1789" s="6" t="str">
        <f>OBV!G1789</f>
        <v>WEAK</v>
      </c>
      <c r="L1789" s="6" t="str">
        <f>OBV!H1789</f>
        <v>CONFIRMED BEARISH</v>
      </c>
      <c r="M1789" s="8">
        <f t="shared" si="270"/>
        <v>25</v>
      </c>
      <c r="N1789" s="8">
        <f t="shared" si="271"/>
        <v>100</v>
      </c>
      <c r="O1789" s="8">
        <f t="shared" si="272"/>
        <v>0</v>
      </c>
      <c r="P1789" s="8">
        <f t="shared" si="273"/>
        <v>0</v>
      </c>
      <c r="Q1789" s="9">
        <f t="shared" si="274"/>
        <v>43.75</v>
      </c>
      <c r="R1789" s="9">
        <f t="shared" si="275"/>
        <v>25</v>
      </c>
      <c r="S1789" s="9">
        <f t="shared" si="276"/>
        <v>18.75</v>
      </c>
      <c r="T1789" s="9">
        <f t="shared" si="277"/>
        <v>31.25</v>
      </c>
      <c r="U1789" s="8">
        <f t="shared" si="278"/>
        <v>29.166666666666668</v>
      </c>
      <c r="V1789" s="8">
        <f t="shared" si="279"/>
        <v>29.6875</v>
      </c>
    </row>
    <row r="1790" spans="1:22" ht="13.5" x14ac:dyDescent="0.25">
      <c r="A1790" s="3">
        <f>RSI!A1790</f>
        <v>44620</v>
      </c>
      <c r="B1790" s="2">
        <f>RSI!B1790</f>
        <v>6.8</v>
      </c>
      <c r="C1790" s="2">
        <f>RSI!I1790</f>
        <v>57.411626874026993</v>
      </c>
      <c r="D1790" s="2">
        <f>MACD!E1790</f>
        <v>-0.10752887954402546</v>
      </c>
      <c r="E1790" s="2">
        <f>MACD!F1790</f>
        <v>-7.9459194405870709E-2</v>
      </c>
      <c r="F1790" s="2">
        <f>'Moving Avg'!D1790</f>
        <v>6.76</v>
      </c>
      <c r="G1790" s="2">
        <f>'Moving Avg'!F1790</f>
        <v>6.6744999999999992</v>
      </c>
      <c r="H1790" s="2">
        <f>'Moving Avg'!G1790</f>
        <v>6.7230000000000025</v>
      </c>
      <c r="I1790" s="2">
        <f>'Moving Avg'!H1790</f>
        <v>7.035799999999977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  <c r="M1790" s="8">
        <f t="shared" si="270"/>
        <v>25</v>
      </c>
      <c r="N1790" s="8">
        <f t="shared" si="271"/>
        <v>100</v>
      </c>
      <c r="O1790" s="8">
        <f t="shared" si="272"/>
        <v>0</v>
      </c>
      <c r="P1790" s="8">
        <f t="shared" si="273"/>
        <v>83.5</v>
      </c>
      <c r="Q1790" s="9">
        <f t="shared" si="274"/>
        <v>56.274999999999999</v>
      </c>
      <c r="R1790" s="9">
        <f t="shared" si="275"/>
        <v>45.875</v>
      </c>
      <c r="S1790" s="9">
        <f t="shared" si="276"/>
        <v>56.325000000000003</v>
      </c>
      <c r="T1790" s="9">
        <f t="shared" si="277"/>
        <v>52.125</v>
      </c>
      <c r="U1790" s="8">
        <f t="shared" si="278"/>
        <v>52.82500000000001</v>
      </c>
      <c r="V1790" s="8">
        <f t="shared" si="279"/>
        <v>52.650000000000006</v>
      </c>
    </row>
    <row r="1791" spans="1:22" ht="13.5" x14ac:dyDescent="0.25">
      <c r="A1791" s="3">
        <f>RSI!A1791</f>
        <v>44621</v>
      </c>
      <c r="B1791" s="2">
        <f>RSI!B1791</f>
        <v>6.8</v>
      </c>
      <c r="C1791" s="2">
        <f>RSI!I1791</f>
        <v>57.411626874026993</v>
      </c>
      <c r="D1791" s="2">
        <f>MACD!E1791</f>
        <v>-0.11479503281281556</v>
      </c>
      <c r="E1791" s="2">
        <f>MACD!F1791</f>
        <v>-8.6526362087259681E-2</v>
      </c>
      <c r="F1791" s="2">
        <f>'Moving Avg'!D1791</f>
        <v>6.8</v>
      </c>
      <c r="G1791" s="2">
        <f>'Moving Avg'!F1791</f>
        <v>6.6844999999999981</v>
      </c>
      <c r="H1791" s="2">
        <f>'Moving Avg'!G1791</f>
        <v>6.719000000000003</v>
      </c>
      <c r="I1791" s="2">
        <f>'Moving Avg'!H1791</f>
        <v>7.0347999999999775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  <c r="M1791" s="8">
        <f t="shared" si="270"/>
        <v>25</v>
      </c>
      <c r="N1791" s="8">
        <f t="shared" si="271"/>
        <v>100</v>
      </c>
      <c r="O1791" s="8">
        <f t="shared" si="272"/>
        <v>0</v>
      </c>
      <c r="P1791" s="8">
        <f t="shared" si="273"/>
        <v>83.5</v>
      </c>
      <c r="Q1791" s="9">
        <f t="shared" si="274"/>
        <v>56.274999999999999</v>
      </c>
      <c r="R1791" s="9">
        <f t="shared" si="275"/>
        <v>45.875</v>
      </c>
      <c r="S1791" s="9">
        <f t="shared" si="276"/>
        <v>56.325000000000003</v>
      </c>
      <c r="T1791" s="9">
        <f t="shared" si="277"/>
        <v>52.125</v>
      </c>
      <c r="U1791" s="8">
        <f t="shared" si="278"/>
        <v>52.82500000000001</v>
      </c>
      <c r="V1791" s="8">
        <f t="shared" si="279"/>
        <v>52.650000000000006</v>
      </c>
    </row>
    <row r="1792" spans="1:22" ht="13.5" x14ac:dyDescent="0.25">
      <c r="A1792" s="3">
        <f>RSI!A1792</f>
        <v>44622</v>
      </c>
      <c r="B1792" s="2">
        <f>RSI!B1792</f>
        <v>6.8</v>
      </c>
      <c r="C1792" s="2">
        <f>RSI!I1792</f>
        <v>57.411626874026993</v>
      </c>
      <c r="D1792" s="2">
        <f>MACD!E1792</f>
        <v>-8.2997346253459447E-2</v>
      </c>
      <c r="E1792" s="2">
        <f>MACD!F1792</f>
        <v>-8.582055892049964E-2</v>
      </c>
      <c r="F1792" s="2">
        <f>'Moving Avg'!D1792</f>
        <v>6.8</v>
      </c>
      <c r="G1792" s="2">
        <f>'Moving Avg'!F1792</f>
        <v>6.6944999999999997</v>
      </c>
      <c r="H1792" s="2">
        <f>'Moving Avg'!G1792</f>
        <v>6.721000000000001</v>
      </c>
      <c r="I1792" s="2">
        <f>'Moving Avg'!H1792</f>
        <v>7.0337999999999772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25</v>
      </c>
      <c r="N1792" s="8">
        <f t="shared" si="271"/>
        <v>0</v>
      </c>
      <c r="O1792" s="8">
        <f t="shared" si="272"/>
        <v>0</v>
      </c>
      <c r="P1792" s="8">
        <f t="shared" si="273"/>
        <v>33</v>
      </c>
      <c r="Q1792" s="9">
        <f t="shared" si="274"/>
        <v>13.7</v>
      </c>
      <c r="R1792" s="9">
        <f t="shared" si="275"/>
        <v>13.25</v>
      </c>
      <c r="S1792" s="9">
        <f t="shared" si="276"/>
        <v>18.600000000000001</v>
      </c>
      <c r="T1792" s="9">
        <f t="shared" si="277"/>
        <v>14.5</v>
      </c>
      <c r="U1792" s="8">
        <f t="shared" si="278"/>
        <v>15.183333333333332</v>
      </c>
      <c r="V1792" s="8">
        <f t="shared" si="279"/>
        <v>15.012499999999999</v>
      </c>
    </row>
    <row r="1793" spans="1:22" ht="13.5" x14ac:dyDescent="0.25">
      <c r="A1793" s="3">
        <f>RSI!A1793</f>
        <v>44623</v>
      </c>
      <c r="B1793" s="2">
        <f>RSI!B1793</f>
        <v>6.8</v>
      </c>
      <c r="C1793" s="2">
        <f>RSI!I1793</f>
        <v>57.411626874026993</v>
      </c>
      <c r="D1793" s="2">
        <f>MACD!E1793</f>
        <v>-5.9645912667029677E-2</v>
      </c>
      <c r="E1793" s="2">
        <f>MACD!F1793</f>
        <v>-8.0585629669805661E-2</v>
      </c>
      <c r="F1793" s="2">
        <f>'Moving Avg'!D1793</f>
        <v>6.8</v>
      </c>
      <c r="G1793" s="2">
        <f>'Moving Avg'!F1793</f>
        <v>6.7054999999999989</v>
      </c>
      <c r="H1793" s="2">
        <f>'Moving Avg'!G1793</f>
        <v>6.7230000000000016</v>
      </c>
      <c r="I1793" s="2">
        <f>'Moving Avg'!H1793</f>
        <v>7.0330499999999772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25</v>
      </c>
      <c r="N1793" s="8">
        <f t="shared" si="271"/>
        <v>0</v>
      </c>
      <c r="O1793" s="8">
        <f t="shared" si="272"/>
        <v>0</v>
      </c>
      <c r="P1793" s="8">
        <f t="shared" si="273"/>
        <v>33</v>
      </c>
      <c r="Q1793" s="9">
        <f t="shared" si="274"/>
        <v>13.7</v>
      </c>
      <c r="R1793" s="9">
        <f t="shared" si="275"/>
        <v>13.25</v>
      </c>
      <c r="S1793" s="9">
        <f t="shared" si="276"/>
        <v>18.600000000000001</v>
      </c>
      <c r="T1793" s="9">
        <f t="shared" si="277"/>
        <v>14.5</v>
      </c>
      <c r="U1793" s="8">
        <f t="shared" si="278"/>
        <v>15.183333333333332</v>
      </c>
      <c r="V1793" s="8">
        <f t="shared" si="279"/>
        <v>15.012499999999999</v>
      </c>
    </row>
    <row r="1794" spans="1:22" ht="13.5" x14ac:dyDescent="0.25">
      <c r="A1794" s="3">
        <f>RSI!A1794</f>
        <v>44624</v>
      </c>
      <c r="B1794" s="2">
        <f>RSI!B1794</f>
        <v>6.6</v>
      </c>
      <c r="C1794" s="2">
        <f>RSI!I1794</f>
        <v>40.142008374229398</v>
      </c>
      <c r="D1794" s="2">
        <f>MACD!E1794</f>
        <v>-2.5514209285444345E-2</v>
      </c>
      <c r="E1794" s="2">
        <f>MACD!F1794</f>
        <v>-6.9571345592933403E-2</v>
      </c>
      <c r="F1794" s="2">
        <f>'Moving Avg'!D1794</f>
        <v>6.76</v>
      </c>
      <c r="G1794" s="2">
        <f>'Moving Avg'!F1794</f>
        <v>6.7054999999999989</v>
      </c>
      <c r="H1794" s="2">
        <f>'Moving Avg'!G1794</f>
        <v>6.721000000000001</v>
      </c>
      <c r="I1794" s="2">
        <f>'Moving Avg'!H1794</f>
        <v>7.0312999999999768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11.225</v>
      </c>
      <c r="R1794" s="9">
        <f t="shared" si="275"/>
        <v>9.125</v>
      </c>
      <c r="S1794" s="9">
        <f t="shared" si="276"/>
        <v>11.175000000000001</v>
      </c>
      <c r="T1794" s="9">
        <f t="shared" si="277"/>
        <v>10.375</v>
      </c>
      <c r="U1794" s="8">
        <f t="shared" si="278"/>
        <v>10.508333333333335</v>
      </c>
      <c r="V1794" s="8">
        <f t="shared" si="279"/>
        <v>10.475000000000001</v>
      </c>
    </row>
    <row r="1795" spans="1:22" ht="13.5" x14ac:dyDescent="0.25">
      <c r="A1795" s="3">
        <f>RSI!A1795</f>
        <v>44627</v>
      </c>
      <c r="B1795" s="2">
        <f>RSI!B1795</f>
        <v>6.6</v>
      </c>
      <c r="C1795" s="2">
        <f>RSI!I1795</f>
        <v>40.142008374229398</v>
      </c>
      <c r="D1795" s="2">
        <f>MACD!E1795</f>
        <v>-3.1245618780949336E-2</v>
      </c>
      <c r="E1795" s="2">
        <f>MACD!F1795</f>
        <v>-6.1906200230536598E-2</v>
      </c>
      <c r="F1795" s="2">
        <f>'Moving Avg'!D1795</f>
        <v>6.7200000000000006</v>
      </c>
      <c r="G1795" s="2">
        <f>'Moving Avg'!F1795</f>
        <v>6.705499999999998</v>
      </c>
      <c r="H1795" s="2">
        <f>'Moving Avg'!G1795</f>
        <v>6.719000000000003</v>
      </c>
      <c r="I1795" s="2">
        <f>'Moving Avg'!H1795</f>
        <v>7.0295499999999764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0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11.225</v>
      </c>
      <c r="R1795" s="9">
        <f t="shared" ref="R1795:R1858" si="285">M1795*0.2+N1795*0.2+O1795*0.35+P1795*0.25</f>
        <v>9.125</v>
      </c>
      <c r="S1795" s="9">
        <f t="shared" ref="S1795:S1858" si="286">M1795*0.15+N1795*0.15+O1795*0.25+P1795*0.45</f>
        <v>11.175000000000001</v>
      </c>
      <c r="T1795" s="9">
        <f t="shared" ref="T1795:T1858" si="287">0.25*SUM(M1795:P1795)</f>
        <v>10.375</v>
      </c>
      <c r="U1795" s="8">
        <f t="shared" ref="U1795:U1858" si="288">SUM(Q1795:S1795)/3</f>
        <v>10.508333333333335</v>
      </c>
      <c r="V1795" s="8">
        <f t="shared" ref="V1795:V1858" si="289">SUM(Q1795:T1795)/4</f>
        <v>10.475000000000001</v>
      </c>
    </row>
    <row r="1796" spans="1:22" ht="13.5" x14ac:dyDescent="0.25">
      <c r="A1796" s="3">
        <f>RSI!A1796</f>
        <v>44628</v>
      </c>
      <c r="B1796" s="2">
        <f>RSI!B1796</f>
        <v>6.6</v>
      </c>
      <c r="C1796" s="2">
        <f>RSI!I1796</f>
        <v>40.142008374229391</v>
      </c>
      <c r="D1796" s="2">
        <f>MACD!E1796</f>
        <v>-3.5379963898157563E-2</v>
      </c>
      <c r="E1796" s="2">
        <f>MACD!F1796</f>
        <v>-5.6600952964060799E-2</v>
      </c>
      <c r="F1796" s="2">
        <f>'Moving Avg'!D1796</f>
        <v>6.68</v>
      </c>
      <c r="G1796" s="2">
        <f>'Moving Avg'!F1796</f>
        <v>6.705499999999998</v>
      </c>
      <c r="H1796" s="2">
        <f>'Moving Avg'!G1796</f>
        <v>6.7110000000000039</v>
      </c>
      <c r="I1796" s="2">
        <f>'Moving Avg'!H1796</f>
        <v>7.027799999999977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25</v>
      </c>
      <c r="N1796" s="8">
        <f t="shared" si="281"/>
        <v>0</v>
      </c>
      <c r="O1796" s="8">
        <f t="shared" si="282"/>
        <v>0</v>
      </c>
      <c r="P1796" s="8">
        <f t="shared" si="283"/>
        <v>16.5</v>
      </c>
      <c r="Q1796" s="9">
        <f t="shared" si="284"/>
        <v>11.225</v>
      </c>
      <c r="R1796" s="9">
        <f t="shared" si="285"/>
        <v>9.125</v>
      </c>
      <c r="S1796" s="9">
        <f t="shared" si="286"/>
        <v>11.175000000000001</v>
      </c>
      <c r="T1796" s="9">
        <f t="shared" si="287"/>
        <v>10.375</v>
      </c>
      <c r="U1796" s="8">
        <f t="shared" si="288"/>
        <v>10.508333333333335</v>
      </c>
      <c r="V1796" s="8">
        <f t="shared" si="289"/>
        <v>10.475000000000001</v>
      </c>
    </row>
    <row r="1797" spans="1:22" ht="13.5" x14ac:dyDescent="0.25">
      <c r="A1797" s="3">
        <f>RSI!A1797</f>
        <v>44629</v>
      </c>
      <c r="B1797" s="2">
        <f>RSI!B1797</f>
        <v>6.6</v>
      </c>
      <c r="C1797" s="2">
        <f>RSI!I1797</f>
        <v>40.142008374229391</v>
      </c>
      <c r="D1797" s="2">
        <f>MACD!E1797</f>
        <v>-7.4467019370176857E-3</v>
      </c>
      <c r="E1797" s="2">
        <f>MACD!F1797</f>
        <v>-4.6770102758652184E-2</v>
      </c>
      <c r="F1797" s="2">
        <f>'Moving Avg'!D1797</f>
        <v>6.6400000000000006</v>
      </c>
      <c r="G1797" s="2">
        <f>'Moving Avg'!F1797</f>
        <v>6.705499999999998</v>
      </c>
      <c r="H1797" s="2">
        <f>'Moving Avg'!G1797</f>
        <v>6.6970000000000027</v>
      </c>
      <c r="I1797" s="2">
        <f>'Moving Avg'!H1797</f>
        <v>7.0259499999999768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0</v>
      </c>
      <c r="P1797" s="8">
        <f t="shared" si="283"/>
        <v>16.5</v>
      </c>
      <c r="Q1797" s="9">
        <f t="shared" si="284"/>
        <v>11.225</v>
      </c>
      <c r="R1797" s="9">
        <f t="shared" si="285"/>
        <v>9.125</v>
      </c>
      <c r="S1797" s="9">
        <f t="shared" si="286"/>
        <v>11.175000000000001</v>
      </c>
      <c r="T1797" s="9">
        <f t="shared" si="287"/>
        <v>10.375</v>
      </c>
      <c r="U1797" s="8">
        <f t="shared" si="288"/>
        <v>10.508333333333335</v>
      </c>
      <c r="V1797" s="8">
        <f t="shared" si="289"/>
        <v>10.475000000000001</v>
      </c>
    </row>
    <row r="1798" spans="1:22" ht="13.5" x14ac:dyDescent="0.25">
      <c r="A1798" s="3">
        <f>RSI!A1798</f>
        <v>44630</v>
      </c>
      <c r="B1798" s="2">
        <f>RSI!B1798</f>
        <v>6.6</v>
      </c>
      <c r="C1798" s="2">
        <f>RSI!I1798</f>
        <v>40.142008374229391</v>
      </c>
      <c r="D1798" s="2">
        <f>MACD!E1798</f>
        <v>1.6802397342360109E-2</v>
      </c>
      <c r="E1798" s="2">
        <f>MACD!F1798</f>
        <v>-3.4055602738449722E-2</v>
      </c>
      <c r="F1798" s="2">
        <f>'Moving Avg'!D1798</f>
        <v>6.6</v>
      </c>
      <c r="G1798" s="2">
        <f>'Moving Avg'!F1798</f>
        <v>6.705499999999998</v>
      </c>
      <c r="H1798" s="2">
        <f>'Moving Avg'!G1798</f>
        <v>6.6830000000000034</v>
      </c>
      <c r="I1798" s="2">
        <f>'Moving Avg'!H1798</f>
        <v>7.0241499999999757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0"/>
        <v>25</v>
      </c>
      <c r="N1798" s="8">
        <f t="shared" si="281"/>
        <v>0</v>
      </c>
      <c r="O1798" s="8">
        <f t="shared" si="282"/>
        <v>0</v>
      </c>
      <c r="P1798" s="8">
        <f t="shared" si="283"/>
        <v>16.5</v>
      </c>
      <c r="Q1798" s="9">
        <f t="shared" si="284"/>
        <v>11.225</v>
      </c>
      <c r="R1798" s="9">
        <f t="shared" si="285"/>
        <v>9.125</v>
      </c>
      <c r="S1798" s="9">
        <f t="shared" si="286"/>
        <v>11.175000000000001</v>
      </c>
      <c r="T1798" s="9">
        <f t="shared" si="287"/>
        <v>10.375</v>
      </c>
      <c r="U1798" s="8">
        <f t="shared" si="288"/>
        <v>10.508333333333335</v>
      </c>
      <c r="V1798" s="8">
        <f t="shared" si="289"/>
        <v>10.475000000000001</v>
      </c>
    </row>
    <row r="1799" spans="1:22" ht="13.5" x14ac:dyDescent="0.25">
      <c r="A1799" s="3">
        <f>RSI!A1799</f>
        <v>44631</v>
      </c>
      <c r="B1799" s="2">
        <f>RSI!B1799</f>
        <v>6.6</v>
      </c>
      <c r="C1799" s="2">
        <f>RSI!I1799</f>
        <v>40.142008374229391</v>
      </c>
      <c r="D1799" s="2">
        <f>MACD!E1799</f>
        <v>3.7888701366460609E-2</v>
      </c>
      <c r="E1799" s="2">
        <f>MACD!F1799</f>
        <v>-1.9666741917467659E-2</v>
      </c>
      <c r="F1799" s="2">
        <f>'Moving Avg'!D1799</f>
        <v>6.6</v>
      </c>
      <c r="G1799" s="2">
        <f>'Moving Avg'!F1799</f>
        <v>6.705499999999998</v>
      </c>
      <c r="H1799" s="2">
        <f>'Moving Avg'!G1799</f>
        <v>6.6690000000000031</v>
      </c>
      <c r="I1799" s="2">
        <f>'Moving Avg'!H1799</f>
        <v>7.0222999999999756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25</v>
      </c>
      <c r="N1799" s="8">
        <f t="shared" si="281"/>
        <v>0</v>
      </c>
      <c r="O1799" s="8">
        <f t="shared" si="282"/>
        <v>0</v>
      </c>
      <c r="P1799" s="8">
        <f t="shared" si="283"/>
        <v>33</v>
      </c>
      <c r="Q1799" s="9">
        <f t="shared" si="284"/>
        <v>13.7</v>
      </c>
      <c r="R1799" s="9">
        <f t="shared" si="285"/>
        <v>13.25</v>
      </c>
      <c r="S1799" s="9">
        <f t="shared" si="286"/>
        <v>18.600000000000001</v>
      </c>
      <c r="T1799" s="9">
        <f t="shared" si="287"/>
        <v>14.5</v>
      </c>
      <c r="U1799" s="8">
        <f t="shared" si="288"/>
        <v>15.183333333333332</v>
      </c>
      <c r="V1799" s="8">
        <f t="shared" si="289"/>
        <v>15.012499999999999</v>
      </c>
    </row>
    <row r="1800" spans="1:22" ht="13.5" x14ac:dyDescent="0.25">
      <c r="A1800" s="3">
        <f>RSI!A1800</f>
        <v>44634</v>
      </c>
      <c r="B1800" s="2">
        <f>RSI!B1800</f>
        <v>6.6</v>
      </c>
      <c r="C1800" s="2">
        <f>RSI!I1800</f>
        <v>40.142008374229391</v>
      </c>
      <c r="D1800" s="2">
        <f>MACD!E1800</f>
        <v>5.6256732139002175E-2</v>
      </c>
      <c r="E1800" s="2">
        <f>MACD!F1800</f>
        <v>-4.4820471061736908E-3</v>
      </c>
      <c r="F1800" s="2">
        <f>'Moving Avg'!D1800</f>
        <v>6.6</v>
      </c>
      <c r="G1800" s="2">
        <f>'Moving Avg'!F1800</f>
        <v>6.705499999999998</v>
      </c>
      <c r="H1800" s="2">
        <f>'Moving Avg'!G1800</f>
        <v>6.6614000000000031</v>
      </c>
      <c r="I1800" s="2">
        <f>'Moving Avg'!H1800</f>
        <v>7.0204499999999754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25</v>
      </c>
      <c r="N1800" s="8">
        <f t="shared" si="281"/>
        <v>0</v>
      </c>
      <c r="O1800" s="8">
        <f t="shared" si="282"/>
        <v>0</v>
      </c>
      <c r="P1800" s="8">
        <f t="shared" si="283"/>
        <v>33</v>
      </c>
      <c r="Q1800" s="9">
        <f t="shared" si="284"/>
        <v>13.7</v>
      </c>
      <c r="R1800" s="9">
        <f t="shared" si="285"/>
        <v>13.25</v>
      </c>
      <c r="S1800" s="9">
        <f t="shared" si="286"/>
        <v>18.600000000000001</v>
      </c>
      <c r="T1800" s="9">
        <f t="shared" si="287"/>
        <v>14.5</v>
      </c>
      <c r="U1800" s="8">
        <f t="shared" si="288"/>
        <v>15.183333333333332</v>
      </c>
      <c r="V1800" s="8">
        <f t="shared" si="289"/>
        <v>15.012499999999999</v>
      </c>
    </row>
    <row r="1801" spans="1:22" ht="13.5" x14ac:dyDescent="0.25">
      <c r="A1801" s="3">
        <f>RSI!A1801</f>
        <v>44635</v>
      </c>
      <c r="B1801" s="2">
        <f>RSI!B1801</f>
        <v>6.6</v>
      </c>
      <c r="C1801" s="2">
        <f>RSI!I1801</f>
        <v>40.142008374229391</v>
      </c>
      <c r="D1801" s="2">
        <f>MACD!E1801</f>
        <v>7.2285739358069812E-2</v>
      </c>
      <c r="E1801" s="2">
        <f>MACD!F1801</f>
        <v>1.087151018667501E-2</v>
      </c>
      <c r="F1801" s="2">
        <f>'Moving Avg'!D1801</f>
        <v>6.6</v>
      </c>
      <c r="G1801" s="2">
        <f>'Moving Avg'!F1801</f>
        <v>6.705499999999998</v>
      </c>
      <c r="H1801" s="2">
        <f>'Moving Avg'!G1801</f>
        <v>6.6600000000000037</v>
      </c>
      <c r="I1801" s="2">
        <f>'Moving Avg'!H1801</f>
        <v>7.0185999999999753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  <c r="M1801" s="8">
        <f t="shared" si="280"/>
        <v>25</v>
      </c>
      <c r="N1801" s="8">
        <f t="shared" si="281"/>
        <v>0</v>
      </c>
      <c r="O1801" s="8">
        <f t="shared" si="282"/>
        <v>0</v>
      </c>
      <c r="P1801" s="8">
        <f t="shared" si="283"/>
        <v>33</v>
      </c>
      <c r="Q1801" s="9">
        <f t="shared" si="284"/>
        <v>13.7</v>
      </c>
      <c r="R1801" s="9">
        <f t="shared" si="285"/>
        <v>13.25</v>
      </c>
      <c r="S1801" s="9">
        <f t="shared" si="286"/>
        <v>18.600000000000001</v>
      </c>
      <c r="T1801" s="9">
        <f t="shared" si="287"/>
        <v>14.5</v>
      </c>
      <c r="U1801" s="8">
        <f t="shared" si="288"/>
        <v>15.183333333333332</v>
      </c>
      <c r="V1801" s="8">
        <f t="shared" si="289"/>
        <v>15.012499999999999</v>
      </c>
    </row>
    <row r="1802" spans="1:22" ht="13.5" x14ac:dyDescent="0.25">
      <c r="A1802" s="3">
        <f>RSI!A1802</f>
        <v>44636</v>
      </c>
      <c r="B1802" s="2">
        <f>RSI!B1802</f>
        <v>6.6</v>
      </c>
      <c r="C1802" s="2">
        <f>RSI!I1802</f>
        <v>40.142008374229398</v>
      </c>
      <c r="D1802" s="2">
        <f>MACD!E1802</f>
        <v>8.6299511517076155E-2</v>
      </c>
      <c r="E1802" s="2">
        <f>MACD!F1802</f>
        <v>2.5957110452755242E-2</v>
      </c>
      <c r="F1802" s="2">
        <f>'Moving Avg'!D1802</f>
        <v>6.6</v>
      </c>
      <c r="G1802" s="2">
        <f>'Moving Avg'!F1802</f>
        <v>6.6929999999999961</v>
      </c>
      <c r="H1802" s="2">
        <f>'Moving Avg'!G1802</f>
        <v>6.6586000000000043</v>
      </c>
      <c r="I1802" s="2">
        <f>'Moving Avg'!H1802</f>
        <v>7.0167499999999761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  <c r="M1802" s="8">
        <f t="shared" si="280"/>
        <v>25</v>
      </c>
      <c r="N1802" s="8">
        <f t="shared" si="281"/>
        <v>0</v>
      </c>
      <c r="O1802" s="8">
        <f t="shared" si="282"/>
        <v>0</v>
      </c>
      <c r="P1802" s="8">
        <f t="shared" si="283"/>
        <v>33</v>
      </c>
      <c r="Q1802" s="9">
        <f t="shared" si="284"/>
        <v>13.7</v>
      </c>
      <c r="R1802" s="9">
        <f t="shared" si="285"/>
        <v>13.25</v>
      </c>
      <c r="S1802" s="9">
        <f t="shared" si="286"/>
        <v>18.600000000000001</v>
      </c>
      <c r="T1802" s="9">
        <f t="shared" si="287"/>
        <v>14.5</v>
      </c>
      <c r="U1802" s="8">
        <f t="shared" si="288"/>
        <v>15.183333333333332</v>
      </c>
      <c r="V1802" s="8">
        <f t="shared" si="289"/>
        <v>15.012499999999999</v>
      </c>
    </row>
    <row r="1803" spans="1:22" ht="13.5" x14ac:dyDescent="0.25">
      <c r="A1803" s="3">
        <f>RSI!A1803</f>
        <v>44637</v>
      </c>
      <c r="B1803" s="2">
        <f>RSI!B1803</f>
        <v>6.6</v>
      </c>
      <c r="C1803" s="2">
        <f>RSI!I1803</f>
        <v>40.142008374229391</v>
      </c>
      <c r="D1803" s="2">
        <f>MACD!E1803</f>
        <v>9.8574694701287768E-2</v>
      </c>
      <c r="E1803" s="2">
        <f>MACD!F1803</f>
        <v>4.0480627302461748E-2</v>
      </c>
      <c r="F1803" s="2">
        <f>'Moving Avg'!D1803</f>
        <v>6.6</v>
      </c>
      <c r="G1803" s="2">
        <f>'Moving Avg'!F1803</f>
        <v>6.6814999999999971</v>
      </c>
      <c r="H1803" s="2">
        <f>'Moving Avg'!G1803</f>
        <v>6.6572000000000049</v>
      </c>
      <c r="I1803" s="2">
        <f>'Moving Avg'!H1803</f>
        <v>7.0148999999999759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25</v>
      </c>
      <c r="N1803" s="8">
        <f t="shared" si="281"/>
        <v>0</v>
      </c>
      <c r="O1803" s="8">
        <f t="shared" si="282"/>
        <v>0</v>
      </c>
      <c r="P1803" s="8">
        <f t="shared" si="283"/>
        <v>33</v>
      </c>
      <c r="Q1803" s="9">
        <f t="shared" si="284"/>
        <v>13.7</v>
      </c>
      <c r="R1803" s="9">
        <f t="shared" si="285"/>
        <v>13.25</v>
      </c>
      <c r="S1803" s="9">
        <f t="shared" si="286"/>
        <v>18.600000000000001</v>
      </c>
      <c r="T1803" s="9">
        <f t="shared" si="287"/>
        <v>14.5</v>
      </c>
      <c r="U1803" s="8">
        <f t="shared" si="288"/>
        <v>15.183333333333332</v>
      </c>
      <c r="V1803" s="8">
        <f t="shared" si="289"/>
        <v>15.012499999999999</v>
      </c>
    </row>
    <row r="1804" spans="1:22" ht="13.5" x14ac:dyDescent="0.25">
      <c r="A1804" s="3">
        <f>RSI!A1804</f>
        <v>44638</v>
      </c>
      <c r="B1804" s="2">
        <f>RSI!B1804</f>
        <v>6.6</v>
      </c>
      <c r="C1804" s="2">
        <f>RSI!I1804</f>
        <v>40.142008374229398</v>
      </c>
      <c r="D1804" s="2">
        <f>MACD!E1804</f>
        <v>7.8578616629644493E-2</v>
      </c>
      <c r="E1804" s="2">
        <f>MACD!F1804</f>
        <v>4.8100225167898303E-2</v>
      </c>
      <c r="F1804" s="2">
        <f>'Moving Avg'!D1804</f>
        <v>6.6</v>
      </c>
      <c r="G1804" s="2">
        <f>'Moving Avg'!F1804</f>
        <v>6.6699999999999973</v>
      </c>
      <c r="H1804" s="2">
        <f>'Moving Avg'!G1804</f>
        <v>6.6558000000000046</v>
      </c>
      <c r="I1804" s="2">
        <f>'Moving Avg'!H1804</f>
        <v>7.0130499999999758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25</v>
      </c>
      <c r="N1804" s="8">
        <f t="shared" si="281"/>
        <v>0</v>
      </c>
      <c r="O1804" s="8">
        <f t="shared" si="282"/>
        <v>0</v>
      </c>
      <c r="P1804" s="8">
        <f t="shared" si="283"/>
        <v>33</v>
      </c>
      <c r="Q1804" s="9">
        <f t="shared" si="284"/>
        <v>13.7</v>
      </c>
      <c r="R1804" s="9">
        <f t="shared" si="285"/>
        <v>13.25</v>
      </c>
      <c r="S1804" s="9">
        <f t="shared" si="286"/>
        <v>18.600000000000001</v>
      </c>
      <c r="T1804" s="9">
        <f t="shared" si="287"/>
        <v>14.5</v>
      </c>
      <c r="U1804" s="8">
        <f t="shared" si="288"/>
        <v>15.183333333333332</v>
      </c>
      <c r="V1804" s="8">
        <f t="shared" si="289"/>
        <v>15.012499999999999</v>
      </c>
    </row>
    <row r="1805" spans="1:22" ht="13.5" x14ac:dyDescent="0.25">
      <c r="A1805" s="3">
        <f>RSI!A1805</f>
        <v>44641</v>
      </c>
      <c r="B1805" s="2">
        <f>RSI!B1805</f>
        <v>6.6</v>
      </c>
      <c r="C1805" s="2">
        <f>RSI!I1805</f>
        <v>40.142008374229398</v>
      </c>
      <c r="D1805" s="2">
        <f>MACD!E1805</f>
        <v>6.2016690885426939E-2</v>
      </c>
      <c r="E1805" s="2">
        <f>MACD!F1805</f>
        <v>5.088351831140403E-2</v>
      </c>
      <c r="F1805" s="2">
        <f>'Moving Avg'!D1805</f>
        <v>6.6</v>
      </c>
      <c r="G1805" s="2">
        <f>'Moving Avg'!F1805</f>
        <v>6.6699999999999973</v>
      </c>
      <c r="H1805" s="2">
        <f>'Moving Avg'!G1805</f>
        <v>6.6486000000000054</v>
      </c>
      <c r="I1805" s="2">
        <f>'Moving Avg'!H1805</f>
        <v>7.0111999999999748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0</v>
      </c>
      <c r="O1805" s="8">
        <f t="shared" si="282"/>
        <v>0</v>
      </c>
      <c r="P1805" s="8">
        <f t="shared" si="283"/>
        <v>33</v>
      </c>
      <c r="Q1805" s="9">
        <f t="shared" si="284"/>
        <v>13.7</v>
      </c>
      <c r="R1805" s="9">
        <f t="shared" si="285"/>
        <v>13.25</v>
      </c>
      <c r="S1805" s="9">
        <f t="shared" si="286"/>
        <v>18.600000000000001</v>
      </c>
      <c r="T1805" s="9">
        <f t="shared" si="287"/>
        <v>14.5</v>
      </c>
      <c r="U1805" s="8">
        <f t="shared" si="288"/>
        <v>15.183333333333332</v>
      </c>
      <c r="V1805" s="8">
        <f t="shared" si="289"/>
        <v>15.012499999999999</v>
      </c>
    </row>
    <row r="1806" spans="1:22" ht="13.5" x14ac:dyDescent="0.25">
      <c r="A1806" s="3">
        <f>RSI!A1806</f>
        <v>44642</v>
      </c>
      <c r="B1806" s="2">
        <f>RSI!B1806</f>
        <v>6.6</v>
      </c>
      <c r="C1806" s="2">
        <f>RSI!I1806</f>
        <v>40.142008374229398</v>
      </c>
      <c r="D1806" s="2">
        <f>MACD!E1806</f>
        <v>4.8334080221034803E-2</v>
      </c>
      <c r="E1806" s="2">
        <f>MACD!F1806</f>
        <v>5.0373630693330188E-2</v>
      </c>
      <c r="F1806" s="2">
        <f>'Moving Avg'!D1806</f>
        <v>6.6</v>
      </c>
      <c r="G1806" s="2">
        <f>'Moving Avg'!F1806</f>
        <v>6.6699999999999973</v>
      </c>
      <c r="H1806" s="2">
        <f>'Moving Avg'!G1806</f>
        <v>6.6468000000000051</v>
      </c>
      <c r="I1806" s="2">
        <f>'Moving Avg'!H1806</f>
        <v>7.0093499999999747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25</v>
      </c>
      <c r="N1806" s="8">
        <f t="shared" si="281"/>
        <v>45</v>
      </c>
      <c r="O1806" s="8">
        <f t="shared" si="282"/>
        <v>0</v>
      </c>
      <c r="P1806" s="8">
        <f t="shared" si="283"/>
        <v>33</v>
      </c>
      <c r="Q1806" s="9">
        <f t="shared" si="284"/>
        <v>29.45</v>
      </c>
      <c r="R1806" s="9">
        <f t="shared" si="285"/>
        <v>22.25</v>
      </c>
      <c r="S1806" s="9">
        <f t="shared" si="286"/>
        <v>25.35</v>
      </c>
      <c r="T1806" s="9">
        <f t="shared" si="287"/>
        <v>25.75</v>
      </c>
      <c r="U1806" s="8">
        <f t="shared" si="288"/>
        <v>25.683333333333337</v>
      </c>
      <c r="V1806" s="8">
        <f t="shared" si="289"/>
        <v>25.700000000000003</v>
      </c>
    </row>
    <row r="1807" spans="1:22" ht="13.5" x14ac:dyDescent="0.25">
      <c r="A1807" s="3">
        <f>RSI!A1807</f>
        <v>44643</v>
      </c>
      <c r="B1807" s="2">
        <f>RSI!B1807</f>
        <v>6.6</v>
      </c>
      <c r="C1807" s="2">
        <f>RSI!I1807</f>
        <v>40.142008374229398</v>
      </c>
      <c r="D1807" s="2">
        <f>MACD!E1807</f>
        <v>3.7063270381740843E-2</v>
      </c>
      <c r="E1807" s="2">
        <f>MACD!F1807</f>
        <v>4.771155863101232E-2</v>
      </c>
      <c r="F1807" s="2">
        <f>'Moving Avg'!D1807</f>
        <v>6.6</v>
      </c>
      <c r="G1807" s="2">
        <f>'Moving Avg'!F1807</f>
        <v>6.6599999999999984</v>
      </c>
      <c r="H1807" s="2">
        <f>'Moving Avg'!G1807</f>
        <v>6.6452000000000053</v>
      </c>
      <c r="I1807" s="2">
        <f>'Moving Avg'!H1807</f>
        <v>7.0074999999999736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25</v>
      </c>
      <c r="N1807" s="8">
        <f t="shared" si="281"/>
        <v>45</v>
      </c>
      <c r="O1807" s="8">
        <f t="shared" si="282"/>
        <v>0</v>
      </c>
      <c r="P1807" s="8">
        <f t="shared" si="283"/>
        <v>33</v>
      </c>
      <c r="Q1807" s="9">
        <f t="shared" si="284"/>
        <v>29.45</v>
      </c>
      <c r="R1807" s="9">
        <f t="shared" si="285"/>
        <v>22.25</v>
      </c>
      <c r="S1807" s="9">
        <f t="shared" si="286"/>
        <v>25.35</v>
      </c>
      <c r="T1807" s="9">
        <f t="shared" si="287"/>
        <v>25.75</v>
      </c>
      <c r="U1807" s="8">
        <f t="shared" si="288"/>
        <v>25.683333333333337</v>
      </c>
      <c r="V1807" s="8">
        <f t="shared" si="289"/>
        <v>25.700000000000003</v>
      </c>
    </row>
    <row r="1808" spans="1:22" ht="13.5" x14ac:dyDescent="0.25">
      <c r="A1808" s="3">
        <f>RSI!A1808</f>
        <v>44644</v>
      </c>
      <c r="B1808" s="2">
        <f>RSI!B1808</f>
        <v>6.6</v>
      </c>
      <c r="C1808" s="2">
        <f>RSI!I1808</f>
        <v>40.142008374229405</v>
      </c>
      <c r="D1808" s="2">
        <f>MACD!E1808</f>
        <v>2.781049036085026E-2</v>
      </c>
      <c r="E1808" s="2">
        <f>MACD!F1808</f>
        <v>4.3731344976979905E-2</v>
      </c>
      <c r="F1808" s="2">
        <f>'Moving Avg'!D1808</f>
        <v>6.6</v>
      </c>
      <c r="G1808" s="2">
        <f>'Moving Avg'!F1808</f>
        <v>6.6499999999999968</v>
      </c>
      <c r="H1808" s="2">
        <f>'Moving Avg'!G1808</f>
        <v>6.6430000000000051</v>
      </c>
      <c r="I1808" s="2">
        <f>'Moving Avg'!H1808</f>
        <v>7.0056499999999735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45</v>
      </c>
      <c r="O1808" s="8">
        <f t="shared" si="282"/>
        <v>0</v>
      </c>
      <c r="P1808" s="8">
        <f t="shared" si="283"/>
        <v>33</v>
      </c>
      <c r="Q1808" s="9">
        <f t="shared" si="284"/>
        <v>29.45</v>
      </c>
      <c r="R1808" s="9">
        <f t="shared" si="285"/>
        <v>22.25</v>
      </c>
      <c r="S1808" s="9">
        <f t="shared" si="286"/>
        <v>25.35</v>
      </c>
      <c r="T1808" s="9">
        <f t="shared" si="287"/>
        <v>25.75</v>
      </c>
      <c r="U1808" s="8">
        <f t="shared" si="288"/>
        <v>25.683333333333337</v>
      </c>
      <c r="V1808" s="8">
        <f t="shared" si="289"/>
        <v>25.700000000000003</v>
      </c>
    </row>
    <row r="1809" spans="1:22" ht="13.5" x14ac:dyDescent="0.25">
      <c r="A1809" s="3">
        <f>RSI!A1809</f>
        <v>44645</v>
      </c>
      <c r="B1809" s="2">
        <f>RSI!B1809</f>
        <v>6.6</v>
      </c>
      <c r="C1809" s="2">
        <f>RSI!I1809</f>
        <v>40.142008374229405</v>
      </c>
      <c r="D1809" s="2">
        <f>MACD!E1809</f>
        <v>2.024423261957331E-2</v>
      </c>
      <c r="E1809" s="2">
        <f>MACD!F1809</f>
        <v>3.9033922505498586E-2</v>
      </c>
      <c r="F1809" s="2">
        <f>'Moving Avg'!D1809</f>
        <v>6.6</v>
      </c>
      <c r="G1809" s="2">
        <f>'Moving Avg'!F1809</f>
        <v>6.6399999999999979</v>
      </c>
      <c r="H1809" s="2">
        <f>'Moving Avg'!G1809</f>
        <v>6.6408000000000058</v>
      </c>
      <c r="I1809" s="2">
        <f>'Moving Avg'!H1809</f>
        <v>7.0038999999999723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45</v>
      </c>
      <c r="O1809" s="8">
        <f t="shared" si="282"/>
        <v>0</v>
      </c>
      <c r="P1809" s="8">
        <f t="shared" si="283"/>
        <v>33</v>
      </c>
      <c r="Q1809" s="9">
        <f t="shared" si="284"/>
        <v>29.45</v>
      </c>
      <c r="R1809" s="9">
        <f t="shared" si="285"/>
        <v>22.25</v>
      </c>
      <c r="S1809" s="9">
        <f t="shared" si="286"/>
        <v>25.35</v>
      </c>
      <c r="T1809" s="9">
        <f t="shared" si="287"/>
        <v>25.75</v>
      </c>
      <c r="U1809" s="8">
        <f t="shared" si="288"/>
        <v>25.683333333333337</v>
      </c>
      <c r="V1809" s="8">
        <f t="shared" si="289"/>
        <v>25.700000000000003</v>
      </c>
    </row>
    <row r="1810" spans="1:22" ht="13.5" x14ac:dyDescent="0.25">
      <c r="A1810" s="3">
        <f>RSI!A1810</f>
        <v>44648</v>
      </c>
      <c r="B1810" s="2">
        <f>RSI!B1810</f>
        <v>6.6</v>
      </c>
      <c r="C1810" s="2">
        <f>RSI!I1810</f>
        <v>40.142008374229405</v>
      </c>
      <c r="D1810" s="2">
        <f>MACD!E1810</f>
        <v>1.4085549402110153E-2</v>
      </c>
      <c r="E1810" s="2">
        <f>MACD!F1810</f>
        <v>3.4044247884820904E-2</v>
      </c>
      <c r="F1810" s="2">
        <f>'Moving Avg'!D1810</f>
        <v>6.6</v>
      </c>
      <c r="G1810" s="2">
        <f>'Moving Avg'!F1810</f>
        <v>6.6299999999999981</v>
      </c>
      <c r="H1810" s="2">
        <f>'Moving Avg'!G1810</f>
        <v>6.6412000000000058</v>
      </c>
      <c r="I1810" s="2">
        <f>'Moving Avg'!H1810</f>
        <v>7.0021499999999719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45</v>
      </c>
      <c r="O1810" s="8">
        <f t="shared" si="282"/>
        <v>0</v>
      </c>
      <c r="P1810" s="8">
        <f t="shared" si="283"/>
        <v>33</v>
      </c>
      <c r="Q1810" s="9">
        <f t="shared" si="284"/>
        <v>29.45</v>
      </c>
      <c r="R1810" s="9">
        <f t="shared" si="285"/>
        <v>22.25</v>
      </c>
      <c r="S1810" s="9">
        <f t="shared" si="286"/>
        <v>25.35</v>
      </c>
      <c r="T1810" s="9">
        <f t="shared" si="287"/>
        <v>25.75</v>
      </c>
      <c r="U1810" s="8">
        <f t="shared" si="288"/>
        <v>25.683333333333337</v>
      </c>
      <c r="V1810" s="8">
        <f t="shared" si="289"/>
        <v>25.700000000000003</v>
      </c>
    </row>
    <row r="1811" spans="1:22" ht="13.5" x14ac:dyDescent="0.25">
      <c r="A1811" s="3">
        <f>RSI!A1811</f>
        <v>44649</v>
      </c>
      <c r="B1811" s="2">
        <f>RSI!B1811</f>
        <v>6.6</v>
      </c>
      <c r="C1811" s="2">
        <f>RSI!I1811</f>
        <v>40.142008374229405</v>
      </c>
      <c r="D1811" s="2">
        <f>MACD!E1811</f>
        <v>9.0998511616229294E-3</v>
      </c>
      <c r="E1811" s="2">
        <f>MACD!F1811</f>
        <v>2.9055368540181311E-2</v>
      </c>
      <c r="F1811" s="2">
        <f>'Moving Avg'!D1811</f>
        <v>6.6</v>
      </c>
      <c r="G1811" s="2">
        <f>'Moving Avg'!F1811</f>
        <v>6.6199999999999974</v>
      </c>
      <c r="H1811" s="2">
        <f>'Moving Avg'!G1811</f>
        <v>6.6416000000000057</v>
      </c>
      <c r="I1811" s="2">
        <f>'Moving Avg'!H1811</f>
        <v>7.0003999999999715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45</v>
      </c>
      <c r="O1811" s="8">
        <f t="shared" si="282"/>
        <v>0</v>
      </c>
      <c r="P1811" s="8">
        <f t="shared" si="283"/>
        <v>33</v>
      </c>
      <c r="Q1811" s="9">
        <f t="shared" si="284"/>
        <v>29.45</v>
      </c>
      <c r="R1811" s="9">
        <f t="shared" si="285"/>
        <v>22.25</v>
      </c>
      <c r="S1811" s="9">
        <f t="shared" si="286"/>
        <v>25.35</v>
      </c>
      <c r="T1811" s="9">
        <f t="shared" si="287"/>
        <v>25.75</v>
      </c>
      <c r="U1811" s="8">
        <f t="shared" si="288"/>
        <v>25.683333333333337</v>
      </c>
      <c r="V1811" s="8">
        <f t="shared" si="289"/>
        <v>25.700000000000003</v>
      </c>
    </row>
    <row r="1812" spans="1:22" ht="13.5" x14ac:dyDescent="0.25">
      <c r="A1812" s="3">
        <f>RSI!A1812</f>
        <v>44650</v>
      </c>
      <c r="B1812" s="2">
        <f>RSI!B1812</f>
        <v>6.6</v>
      </c>
      <c r="C1812" s="2">
        <f>RSI!I1812</f>
        <v>40.142008374229405</v>
      </c>
      <c r="D1812" s="2">
        <f>MACD!E1812</f>
        <v>5.0899753189446173E-3</v>
      </c>
      <c r="E1812" s="2">
        <f>MACD!F1812</f>
        <v>2.4262289895933972E-2</v>
      </c>
      <c r="F1812" s="2">
        <f>'Moving Avg'!D1812</f>
        <v>6.6</v>
      </c>
      <c r="G1812" s="2">
        <f>'Moving Avg'!F1812</f>
        <v>6.6099999999999977</v>
      </c>
      <c r="H1812" s="2">
        <f>'Moving Avg'!G1812</f>
        <v>6.6420000000000048</v>
      </c>
      <c r="I1812" s="2">
        <f>'Moving Avg'!H1812</f>
        <v>6.9986499999999703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45</v>
      </c>
      <c r="O1812" s="8">
        <f t="shared" si="282"/>
        <v>0</v>
      </c>
      <c r="P1812" s="8">
        <f t="shared" si="283"/>
        <v>33</v>
      </c>
      <c r="Q1812" s="9">
        <f t="shared" si="284"/>
        <v>29.45</v>
      </c>
      <c r="R1812" s="9">
        <f t="shared" si="285"/>
        <v>22.25</v>
      </c>
      <c r="S1812" s="9">
        <f t="shared" si="286"/>
        <v>25.35</v>
      </c>
      <c r="T1812" s="9">
        <f t="shared" si="287"/>
        <v>25.75</v>
      </c>
      <c r="U1812" s="8">
        <f t="shared" si="288"/>
        <v>25.683333333333337</v>
      </c>
      <c r="V1812" s="8">
        <f t="shared" si="289"/>
        <v>25.700000000000003</v>
      </c>
    </row>
    <row r="1813" spans="1:22" ht="13.5" x14ac:dyDescent="0.25">
      <c r="A1813" s="3">
        <f>RSI!A1813</f>
        <v>44651</v>
      </c>
      <c r="B1813" s="2">
        <f>RSI!B1813</f>
        <v>6.6</v>
      </c>
      <c r="C1813" s="2">
        <f>RSI!I1813</f>
        <v>40.142008374229398</v>
      </c>
      <c r="D1813" s="2">
        <f>MACD!E1813</f>
        <v>1.8903292847207709E-3</v>
      </c>
      <c r="E1813" s="2">
        <f>MACD!F1813</f>
        <v>1.9787897773691335E-2</v>
      </c>
      <c r="F1813" s="2">
        <f>'Moving Avg'!D1813</f>
        <v>6.6</v>
      </c>
      <c r="G1813" s="2">
        <f>'Moving Avg'!F1813</f>
        <v>6.599999999999997</v>
      </c>
      <c r="H1813" s="2">
        <f>'Moving Avg'!G1813</f>
        <v>6.6424000000000047</v>
      </c>
      <c r="I1813" s="2">
        <f>'Moving Avg'!H1813</f>
        <v>6.9966499999999705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25</v>
      </c>
      <c r="N1813" s="8">
        <f t="shared" si="281"/>
        <v>45</v>
      </c>
      <c r="O1813" s="8">
        <f t="shared" si="282"/>
        <v>0</v>
      </c>
      <c r="P1813" s="8">
        <f t="shared" si="283"/>
        <v>33</v>
      </c>
      <c r="Q1813" s="9">
        <f t="shared" si="284"/>
        <v>29.45</v>
      </c>
      <c r="R1813" s="9">
        <f t="shared" si="285"/>
        <v>22.25</v>
      </c>
      <c r="S1813" s="9">
        <f t="shared" si="286"/>
        <v>25.35</v>
      </c>
      <c r="T1813" s="9">
        <f t="shared" si="287"/>
        <v>25.75</v>
      </c>
      <c r="U1813" s="8">
        <f t="shared" si="288"/>
        <v>25.683333333333337</v>
      </c>
      <c r="V1813" s="8">
        <f t="shared" si="289"/>
        <v>25.700000000000003</v>
      </c>
    </row>
    <row r="1814" spans="1:22" ht="13.5" x14ac:dyDescent="0.25">
      <c r="A1814" s="3">
        <f>RSI!A1814</f>
        <v>44652</v>
      </c>
      <c r="B1814" s="2">
        <f>RSI!B1814</f>
        <v>6.6</v>
      </c>
      <c r="C1814" s="2">
        <f>RSI!I1814</f>
        <v>40.142008374229391</v>
      </c>
      <c r="D1814" s="2">
        <f>MACD!E1814</f>
        <v>-6.3805811285888581E-4</v>
      </c>
      <c r="E1814" s="2">
        <f>MACD!F1814</f>
        <v>1.5702706596381292E-2</v>
      </c>
      <c r="F1814" s="2">
        <f>'Moving Avg'!D1814</f>
        <v>6.6</v>
      </c>
      <c r="G1814" s="2">
        <f>'Moving Avg'!F1814</f>
        <v>6.599999999999997</v>
      </c>
      <c r="H1814" s="2">
        <f>'Moving Avg'!G1814</f>
        <v>6.6424000000000047</v>
      </c>
      <c r="I1814" s="2">
        <f>'Moving Avg'!H1814</f>
        <v>6.9946499999999698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25</v>
      </c>
      <c r="N1814" s="8">
        <f t="shared" si="281"/>
        <v>45</v>
      </c>
      <c r="O1814" s="8">
        <f t="shared" si="282"/>
        <v>0</v>
      </c>
      <c r="P1814" s="8">
        <f t="shared" si="283"/>
        <v>33</v>
      </c>
      <c r="Q1814" s="9">
        <f t="shared" si="284"/>
        <v>29.45</v>
      </c>
      <c r="R1814" s="9">
        <f t="shared" si="285"/>
        <v>22.25</v>
      </c>
      <c r="S1814" s="9">
        <f t="shared" si="286"/>
        <v>25.35</v>
      </c>
      <c r="T1814" s="9">
        <f t="shared" si="287"/>
        <v>25.75</v>
      </c>
      <c r="U1814" s="8">
        <f t="shared" si="288"/>
        <v>25.683333333333337</v>
      </c>
      <c r="V1814" s="8">
        <f t="shared" si="289"/>
        <v>25.700000000000003</v>
      </c>
    </row>
    <row r="1815" spans="1:22" ht="13.5" x14ac:dyDescent="0.25">
      <c r="A1815" s="3">
        <f>RSI!A1815</f>
        <v>44655</v>
      </c>
      <c r="B1815" s="2">
        <f>RSI!B1815</f>
        <v>6.6</v>
      </c>
      <c r="C1815" s="2">
        <f>RSI!I1815</f>
        <v>40.142008374229398</v>
      </c>
      <c r="D1815" s="2">
        <f>MACD!E1815</f>
        <v>-2.6117170925825661E-3</v>
      </c>
      <c r="E1815" s="2">
        <f>MACD!F1815</f>
        <v>1.2039821858588521E-2</v>
      </c>
      <c r="F1815" s="2">
        <f>'Moving Avg'!D1815</f>
        <v>6.6</v>
      </c>
      <c r="G1815" s="2">
        <f>'Moving Avg'!F1815</f>
        <v>6.599999999999997</v>
      </c>
      <c r="H1815" s="2">
        <f>'Moving Avg'!G1815</f>
        <v>6.6424000000000047</v>
      </c>
      <c r="I1815" s="2">
        <f>'Moving Avg'!H1815</f>
        <v>6.9926499999999692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45</v>
      </c>
      <c r="O1815" s="8">
        <f t="shared" si="282"/>
        <v>0</v>
      </c>
      <c r="P1815" s="8">
        <f t="shared" si="283"/>
        <v>33</v>
      </c>
      <c r="Q1815" s="9">
        <f t="shared" si="284"/>
        <v>29.45</v>
      </c>
      <c r="R1815" s="9">
        <f t="shared" si="285"/>
        <v>22.25</v>
      </c>
      <c r="S1815" s="9">
        <f t="shared" si="286"/>
        <v>25.35</v>
      </c>
      <c r="T1815" s="9">
        <f t="shared" si="287"/>
        <v>25.75</v>
      </c>
      <c r="U1815" s="8">
        <f t="shared" si="288"/>
        <v>25.683333333333337</v>
      </c>
      <c r="V1815" s="8">
        <f t="shared" si="289"/>
        <v>25.700000000000003</v>
      </c>
    </row>
    <row r="1816" spans="1:22" ht="13.5" x14ac:dyDescent="0.25">
      <c r="A1816" s="3">
        <f>RSI!A1816</f>
        <v>44656</v>
      </c>
      <c r="B1816" s="2">
        <f>RSI!B1816</f>
        <v>6.6</v>
      </c>
      <c r="C1816" s="2">
        <f>RSI!I1816</f>
        <v>40.142008374229391</v>
      </c>
      <c r="D1816" s="2">
        <f>MACD!E1816</f>
        <v>-4.1282679502856467E-3</v>
      </c>
      <c r="E1816" s="2">
        <f>MACD!F1816</f>
        <v>8.8062038968136878E-3</v>
      </c>
      <c r="F1816" s="2">
        <f>'Moving Avg'!D1816</f>
        <v>6.6</v>
      </c>
      <c r="G1816" s="2">
        <f>'Moving Avg'!F1816</f>
        <v>6.599999999999997</v>
      </c>
      <c r="H1816" s="2">
        <f>'Moving Avg'!G1816</f>
        <v>6.6424000000000047</v>
      </c>
      <c r="I1816" s="2">
        <f>'Moving Avg'!H1816</f>
        <v>6.9906499999999703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45</v>
      </c>
      <c r="O1816" s="8">
        <f t="shared" si="282"/>
        <v>0</v>
      </c>
      <c r="P1816" s="8">
        <f t="shared" si="283"/>
        <v>33</v>
      </c>
      <c r="Q1816" s="9">
        <f t="shared" si="284"/>
        <v>29.45</v>
      </c>
      <c r="R1816" s="9">
        <f t="shared" si="285"/>
        <v>22.25</v>
      </c>
      <c r="S1816" s="9">
        <f t="shared" si="286"/>
        <v>25.35</v>
      </c>
      <c r="T1816" s="9">
        <f t="shared" si="287"/>
        <v>25.75</v>
      </c>
      <c r="U1816" s="8">
        <f t="shared" si="288"/>
        <v>25.683333333333337</v>
      </c>
      <c r="V1816" s="8">
        <f t="shared" si="289"/>
        <v>25.700000000000003</v>
      </c>
    </row>
    <row r="1817" spans="1:22" ht="13.5" x14ac:dyDescent="0.25">
      <c r="A1817" s="3">
        <f>RSI!A1817</f>
        <v>44657</v>
      </c>
      <c r="B1817" s="2">
        <f>RSI!B1817</f>
        <v>6.6</v>
      </c>
      <c r="C1817" s="2">
        <f>RSI!I1817</f>
        <v>40.142008374229391</v>
      </c>
      <c r="D1817" s="2">
        <f>MACD!E1817</f>
        <v>-5.2694030330977526E-3</v>
      </c>
      <c r="E1817" s="2">
        <f>MACD!F1817</f>
        <v>5.9910825108313998E-3</v>
      </c>
      <c r="F1817" s="2">
        <f>'Moving Avg'!D1817</f>
        <v>6.6</v>
      </c>
      <c r="G1817" s="2">
        <f>'Moving Avg'!F1817</f>
        <v>6.599999999999997</v>
      </c>
      <c r="H1817" s="2">
        <f>'Moving Avg'!G1817</f>
        <v>6.6424000000000047</v>
      </c>
      <c r="I1817" s="2">
        <f>'Moving Avg'!H1817</f>
        <v>6.9886499999999705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25</v>
      </c>
      <c r="N1817" s="8">
        <f t="shared" si="281"/>
        <v>45</v>
      </c>
      <c r="O1817" s="8">
        <f t="shared" si="282"/>
        <v>0</v>
      </c>
      <c r="P1817" s="8">
        <f t="shared" si="283"/>
        <v>33</v>
      </c>
      <c r="Q1817" s="9">
        <f t="shared" si="284"/>
        <v>29.45</v>
      </c>
      <c r="R1817" s="9">
        <f t="shared" si="285"/>
        <v>22.25</v>
      </c>
      <c r="S1817" s="9">
        <f t="shared" si="286"/>
        <v>25.35</v>
      </c>
      <c r="T1817" s="9">
        <f t="shared" si="287"/>
        <v>25.75</v>
      </c>
      <c r="U1817" s="8">
        <f t="shared" si="288"/>
        <v>25.683333333333337</v>
      </c>
      <c r="V1817" s="8">
        <f t="shared" si="289"/>
        <v>25.700000000000003</v>
      </c>
    </row>
    <row r="1818" spans="1:22" ht="13.5" x14ac:dyDescent="0.25">
      <c r="A1818" s="3">
        <f>RSI!A1818</f>
        <v>44658</v>
      </c>
      <c r="B1818" s="2">
        <f>RSI!B1818</f>
        <v>6.6</v>
      </c>
      <c r="C1818" s="2">
        <f>RSI!I1818</f>
        <v>40.142008374229398</v>
      </c>
      <c r="D1818" s="2">
        <f>MACD!E1818</f>
        <v>-6.1034045591403796E-3</v>
      </c>
      <c r="E1818" s="2">
        <f>MACD!F1818</f>
        <v>3.5721850968370448E-3</v>
      </c>
      <c r="F1818" s="2">
        <f>'Moving Avg'!D1818</f>
        <v>6.6</v>
      </c>
      <c r="G1818" s="2">
        <f>'Moving Avg'!F1818</f>
        <v>6.599999999999997</v>
      </c>
      <c r="H1818" s="2">
        <f>'Moving Avg'!G1818</f>
        <v>6.6422000000000034</v>
      </c>
      <c r="I1818" s="2">
        <f>'Moving Avg'!H1818</f>
        <v>6.9866499999999716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45</v>
      </c>
      <c r="O1818" s="8">
        <f t="shared" si="282"/>
        <v>0</v>
      </c>
      <c r="P1818" s="8">
        <f t="shared" si="283"/>
        <v>33</v>
      </c>
      <c r="Q1818" s="9">
        <f t="shared" si="284"/>
        <v>29.45</v>
      </c>
      <c r="R1818" s="9">
        <f t="shared" si="285"/>
        <v>22.25</v>
      </c>
      <c r="S1818" s="9">
        <f t="shared" si="286"/>
        <v>25.35</v>
      </c>
      <c r="T1818" s="9">
        <f t="shared" si="287"/>
        <v>25.75</v>
      </c>
      <c r="U1818" s="8">
        <f t="shared" si="288"/>
        <v>25.683333333333337</v>
      </c>
      <c r="V1818" s="8">
        <f t="shared" si="289"/>
        <v>25.700000000000003</v>
      </c>
    </row>
    <row r="1819" spans="1:22" ht="13.5" x14ac:dyDescent="0.25">
      <c r="A1819" s="3">
        <f>RSI!A1819</f>
        <v>44659</v>
      </c>
      <c r="B1819" s="2">
        <f>RSI!B1819</f>
        <v>6.6</v>
      </c>
      <c r="C1819" s="2">
        <f>RSI!I1819</f>
        <v>40.142008374229398</v>
      </c>
      <c r="D1819" s="2">
        <f>MACD!E1819</f>
        <v>-6.6872700902660398E-3</v>
      </c>
      <c r="E1819" s="2">
        <f>MACD!F1819</f>
        <v>1.5202940594164279E-3</v>
      </c>
      <c r="F1819" s="2">
        <f>'Moving Avg'!D1819</f>
        <v>6.6</v>
      </c>
      <c r="G1819" s="2">
        <f>'Moving Avg'!F1819</f>
        <v>6.599999999999997</v>
      </c>
      <c r="H1819" s="2">
        <f>'Moving Avg'!G1819</f>
        <v>6.6420000000000039</v>
      </c>
      <c r="I1819" s="2">
        <f>'Moving Avg'!H1819</f>
        <v>6.9846499999999709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25</v>
      </c>
      <c r="N1819" s="8">
        <f t="shared" si="281"/>
        <v>45</v>
      </c>
      <c r="O1819" s="8">
        <f t="shared" si="282"/>
        <v>0</v>
      </c>
      <c r="P1819" s="8">
        <f t="shared" si="283"/>
        <v>33</v>
      </c>
      <c r="Q1819" s="9">
        <f t="shared" si="284"/>
        <v>29.45</v>
      </c>
      <c r="R1819" s="9">
        <f t="shared" si="285"/>
        <v>22.25</v>
      </c>
      <c r="S1819" s="9">
        <f t="shared" si="286"/>
        <v>25.35</v>
      </c>
      <c r="T1819" s="9">
        <f t="shared" si="287"/>
        <v>25.75</v>
      </c>
      <c r="U1819" s="8">
        <f t="shared" si="288"/>
        <v>25.683333333333337</v>
      </c>
      <c r="V1819" s="8">
        <f t="shared" si="289"/>
        <v>25.700000000000003</v>
      </c>
    </row>
    <row r="1820" spans="1:22" ht="13.5" x14ac:dyDescent="0.25">
      <c r="A1820" s="3">
        <f>RSI!A1820</f>
        <v>44662</v>
      </c>
      <c r="B1820" s="2">
        <f>RSI!B1820</f>
        <v>6.6</v>
      </c>
      <c r="C1820" s="2">
        <f>RSI!I1820</f>
        <v>40.142008374229398</v>
      </c>
      <c r="D1820" s="2">
        <f>MACD!E1820</f>
        <v>-7.0685063885518318E-3</v>
      </c>
      <c r="E1820" s="2">
        <f>MACD!F1820</f>
        <v>-1.9746603017722409E-4</v>
      </c>
      <c r="F1820" s="2">
        <f>'Moving Avg'!D1820</f>
        <v>6.6</v>
      </c>
      <c r="G1820" s="2">
        <f>'Moving Avg'!F1820</f>
        <v>6.599999999999997</v>
      </c>
      <c r="H1820" s="2">
        <f>'Moving Avg'!G1820</f>
        <v>6.6418000000000044</v>
      </c>
      <c r="I1820" s="2">
        <f>'Moving Avg'!H1820</f>
        <v>6.9826499999999712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25</v>
      </c>
      <c r="N1820" s="8">
        <f t="shared" si="281"/>
        <v>45</v>
      </c>
      <c r="O1820" s="8">
        <f t="shared" si="282"/>
        <v>0</v>
      </c>
      <c r="P1820" s="8">
        <f t="shared" si="283"/>
        <v>33</v>
      </c>
      <c r="Q1820" s="9">
        <f t="shared" si="284"/>
        <v>29.45</v>
      </c>
      <c r="R1820" s="9">
        <f t="shared" si="285"/>
        <v>22.25</v>
      </c>
      <c r="S1820" s="9">
        <f t="shared" si="286"/>
        <v>25.35</v>
      </c>
      <c r="T1820" s="9">
        <f t="shared" si="287"/>
        <v>25.75</v>
      </c>
      <c r="U1820" s="8">
        <f t="shared" si="288"/>
        <v>25.683333333333337</v>
      </c>
      <c r="V1820" s="8">
        <f t="shared" si="289"/>
        <v>25.700000000000003</v>
      </c>
    </row>
    <row r="1821" spans="1:22" ht="13.5" x14ac:dyDescent="0.25">
      <c r="A1821" s="3">
        <f>RSI!A1821</f>
        <v>44663</v>
      </c>
      <c r="B1821" s="2">
        <f>RSI!B1821</f>
        <v>6.6</v>
      </c>
      <c r="C1821" s="2">
        <f>RSI!I1821</f>
        <v>40.142008374229391</v>
      </c>
      <c r="D1821" s="2">
        <f>MACD!E1821</f>
        <v>-7.2866430166840246E-3</v>
      </c>
      <c r="E1821" s="2">
        <f>MACD!F1821</f>
        <v>-1.6153014274785842E-3</v>
      </c>
      <c r="F1821" s="2">
        <f>'Moving Avg'!D1821</f>
        <v>6.6</v>
      </c>
      <c r="G1821" s="2">
        <f>'Moving Avg'!F1821</f>
        <v>6.599999999999997</v>
      </c>
      <c r="H1821" s="2">
        <f>'Moving Avg'!G1821</f>
        <v>6.6418000000000026</v>
      </c>
      <c r="I1821" s="2">
        <f>'Moving Avg'!H1821</f>
        <v>6.9808499999999718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45</v>
      </c>
      <c r="O1821" s="8">
        <f t="shared" si="282"/>
        <v>0</v>
      </c>
      <c r="P1821" s="8">
        <f t="shared" si="283"/>
        <v>33</v>
      </c>
      <c r="Q1821" s="9">
        <f t="shared" si="284"/>
        <v>29.45</v>
      </c>
      <c r="R1821" s="9">
        <f t="shared" si="285"/>
        <v>22.25</v>
      </c>
      <c r="S1821" s="9">
        <f t="shared" si="286"/>
        <v>25.35</v>
      </c>
      <c r="T1821" s="9">
        <f t="shared" si="287"/>
        <v>25.75</v>
      </c>
      <c r="U1821" s="8">
        <f t="shared" si="288"/>
        <v>25.683333333333337</v>
      </c>
      <c r="V1821" s="8">
        <f t="shared" si="289"/>
        <v>25.700000000000003</v>
      </c>
    </row>
    <row r="1822" spans="1:22" ht="13.5" x14ac:dyDescent="0.25">
      <c r="A1822" s="3">
        <f>RSI!A1822</f>
        <v>44664</v>
      </c>
      <c r="B1822" s="2">
        <f>RSI!B1822</f>
        <v>6.6</v>
      </c>
      <c r="C1822" s="2">
        <f>RSI!I1822</f>
        <v>40.142008374229391</v>
      </c>
      <c r="D1822" s="2">
        <f>MACD!E1822</f>
        <v>-7.3745091154586717E-3</v>
      </c>
      <c r="E1822" s="2">
        <f>MACD!F1822</f>
        <v>-2.767142965074602E-3</v>
      </c>
      <c r="F1822" s="2">
        <f>'Moving Avg'!D1822</f>
        <v>6.6</v>
      </c>
      <c r="G1822" s="2">
        <f>'Moving Avg'!F1822</f>
        <v>6.599999999999997</v>
      </c>
      <c r="H1822" s="2">
        <f>'Moving Avg'!G1822</f>
        <v>6.6418000000000026</v>
      </c>
      <c r="I1822" s="2">
        <f>'Moving Avg'!H1822</f>
        <v>6.9790999999999723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45</v>
      </c>
      <c r="O1822" s="8">
        <f t="shared" si="282"/>
        <v>0</v>
      </c>
      <c r="P1822" s="8">
        <f t="shared" si="283"/>
        <v>33</v>
      </c>
      <c r="Q1822" s="9">
        <f t="shared" si="284"/>
        <v>29.45</v>
      </c>
      <c r="R1822" s="9">
        <f t="shared" si="285"/>
        <v>22.25</v>
      </c>
      <c r="S1822" s="9">
        <f t="shared" si="286"/>
        <v>25.35</v>
      </c>
      <c r="T1822" s="9">
        <f t="shared" si="287"/>
        <v>25.75</v>
      </c>
      <c r="U1822" s="8">
        <f t="shared" si="288"/>
        <v>25.683333333333337</v>
      </c>
      <c r="V1822" s="8">
        <f t="shared" si="289"/>
        <v>25.700000000000003</v>
      </c>
    </row>
    <row r="1823" spans="1:22" ht="13.5" x14ac:dyDescent="0.25">
      <c r="A1823" s="3">
        <f>RSI!A1823</f>
        <v>44665</v>
      </c>
      <c r="B1823" s="2">
        <f>RSI!B1823</f>
        <v>6.59</v>
      </c>
      <c r="C1823" s="2">
        <f>RSI!I1823</f>
        <v>35.555188387225655</v>
      </c>
      <c r="D1823" s="2">
        <f>MACD!E1823</f>
        <v>-6.6185693453766348E-3</v>
      </c>
      <c r="E1823" s="2">
        <f>MACD!F1823</f>
        <v>-3.5374282411350087E-3</v>
      </c>
      <c r="F1823" s="2">
        <f>'Moving Avg'!D1823</f>
        <v>6.597999999999999</v>
      </c>
      <c r="G1823" s="2">
        <f>'Moving Avg'!F1823</f>
        <v>6.5994999999999973</v>
      </c>
      <c r="H1823" s="2">
        <f>'Moving Avg'!G1823</f>
        <v>6.6420000000000012</v>
      </c>
      <c r="I1823" s="2">
        <f>'Moving Avg'!H1823</f>
        <v>6.9770499999999736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0"/>
        <v>25</v>
      </c>
      <c r="N1823" s="8">
        <f t="shared" si="281"/>
        <v>45</v>
      </c>
      <c r="O1823" s="8">
        <f t="shared" si="282"/>
        <v>0</v>
      </c>
      <c r="P1823" s="8">
        <f t="shared" si="283"/>
        <v>16.5</v>
      </c>
      <c r="Q1823" s="9">
        <f t="shared" si="284"/>
        <v>26.975000000000001</v>
      </c>
      <c r="R1823" s="9">
        <f t="shared" si="285"/>
        <v>18.125</v>
      </c>
      <c r="S1823" s="9">
        <f t="shared" si="286"/>
        <v>17.925000000000001</v>
      </c>
      <c r="T1823" s="9">
        <f t="shared" si="287"/>
        <v>21.625</v>
      </c>
      <c r="U1823" s="8">
        <f t="shared" si="288"/>
        <v>21.008333333333336</v>
      </c>
      <c r="V1823" s="8">
        <f t="shared" si="289"/>
        <v>21.162500000000001</v>
      </c>
    </row>
    <row r="1824" spans="1:22" ht="13.5" x14ac:dyDescent="0.25">
      <c r="A1824" s="3">
        <f>RSI!A1824</f>
        <v>44666</v>
      </c>
      <c r="B1824" s="2">
        <f>RSI!B1824</f>
        <v>6.59</v>
      </c>
      <c r="C1824" s="2">
        <f>RSI!I1824</f>
        <v>35.555188387225655</v>
      </c>
      <c r="D1824" s="2">
        <f>MACD!E1824</f>
        <v>-5.8369234361057565E-3</v>
      </c>
      <c r="E1824" s="2">
        <f>MACD!F1824</f>
        <v>-3.9973272801291588E-3</v>
      </c>
      <c r="F1824" s="2">
        <f>'Moving Avg'!D1824</f>
        <v>6.5959999999999992</v>
      </c>
      <c r="G1824" s="2">
        <f>'Moving Avg'!F1824</f>
        <v>6.5989999999999984</v>
      </c>
      <c r="H1824" s="2">
        <f>'Moving Avg'!G1824</f>
        <v>6.6418000000000008</v>
      </c>
      <c r="I1824" s="2">
        <f>'Moving Avg'!H1824</f>
        <v>6.9749999999999739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0"/>
        <v>25</v>
      </c>
      <c r="N1824" s="8">
        <f t="shared" si="281"/>
        <v>45</v>
      </c>
      <c r="O1824" s="8">
        <f t="shared" si="282"/>
        <v>0</v>
      </c>
      <c r="P1824" s="8">
        <f t="shared" si="283"/>
        <v>16.5</v>
      </c>
      <c r="Q1824" s="9">
        <f t="shared" si="284"/>
        <v>26.975000000000001</v>
      </c>
      <c r="R1824" s="9">
        <f t="shared" si="285"/>
        <v>18.125</v>
      </c>
      <c r="S1824" s="9">
        <f t="shared" si="286"/>
        <v>17.925000000000001</v>
      </c>
      <c r="T1824" s="9">
        <f t="shared" si="287"/>
        <v>21.625</v>
      </c>
      <c r="U1824" s="8">
        <f t="shared" si="288"/>
        <v>21.008333333333336</v>
      </c>
      <c r="V1824" s="8">
        <f t="shared" si="289"/>
        <v>21.162500000000001</v>
      </c>
    </row>
    <row r="1825" spans="1:22" ht="13.5" x14ac:dyDescent="0.25">
      <c r="A1825" s="3">
        <f>RSI!A1825</f>
        <v>44669</v>
      </c>
      <c r="B1825" s="2">
        <f>RSI!B1825</f>
        <v>6.58</v>
      </c>
      <c r="C1825" s="2">
        <f>RSI!I1825</f>
        <v>31.394750845481951</v>
      </c>
      <c r="D1825" s="2">
        <f>MACD!E1825</f>
        <v>-4.303304294242416E-3</v>
      </c>
      <c r="E1825" s="2">
        <f>MACD!F1825</f>
        <v>-4.0585226829518099E-3</v>
      </c>
      <c r="F1825" s="2">
        <f>'Moving Avg'!D1825</f>
        <v>6.5920000000000005</v>
      </c>
      <c r="G1825" s="2">
        <f>'Moving Avg'!F1825</f>
        <v>6.597999999999999</v>
      </c>
      <c r="H1825" s="2">
        <f>'Moving Avg'!G1825</f>
        <v>6.6414</v>
      </c>
      <c r="I1825" s="2">
        <f>'Moving Avg'!H1825</f>
        <v>6.9728999999999735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0"/>
        <v>25</v>
      </c>
      <c r="N1825" s="8">
        <f t="shared" si="281"/>
        <v>45</v>
      </c>
      <c r="O1825" s="8">
        <f t="shared" si="282"/>
        <v>0</v>
      </c>
      <c r="P1825" s="8">
        <f t="shared" si="283"/>
        <v>16.5</v>
      </c>
      <c r="Q1825" s="9">
        <f t="shared" si="284"/>
        <v>26.975000000000001</v>
      </c>
      <c r="R1825" s="9">
        <f t="shared" si="285"/>
        <v>18.125</v>
      </c>
      <c r="S1825" s="9">
        <f t="shared" si="286"/>
        <v>17.925000000000001</v>
      </c>
      <c r="T1825" s="9">
        <f t="shared" si="287"/>
        <v>21.625</v>
      </c>
      <c r="U1825" s="8">
        <f t="shared" si="288"/>
        <v>21.008333333333336</v>
      </c>
      <c r="V1825" s="8">
        <f t="shared" si="289"/>
        <v>21.162500000000001</v>
      </c>
    </row>
    <row r="1826" spans="1:22" ht="13.5" x14ac:dyDescent="0.25">
      <c r="A1826" s="3">
        <f>RSI!A1826</f>
        <v>44670</v>
      </c>
      <c r="B1826" s="2">
        <f>RSI!B1826</f>
        <v>6.58</v>
      </c>
      <c r="C1826" s="2">
        <f>RSI!I1826</f>
        <v>31.394750845481951</v>
      </c>
      <c r="D1826" s="2">
        <f>MACD!E1826</f>
        <v>-2.824790102819108E-3</v>
      </c>
      <c r="E1826" s="2">
        <f>MACD!F1826</f>
        <v>-3.8117761669252698E-3</v>
      </c>
      <c r="F1826" s="2">
        <f>'Moving Avg'!D1826</f>
        <v>6.5879999999999992</v>
      </c>
      <c r="G1826" s="2">
        <f>'Moving Avg'!F1826</f>
        <v>6.5969999999999986</v>
      </c>
      <c r="H1826" s="2">
        <f>'Moving Avg'!G1826</f>
        <v>6.6409999999999991</v>
      </c>
      <c r="I1826" s="2">
        <f>'Moving Avg'!H1826</f>
        <v>6.9707999999999739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25</v>
      </c>
      <c r="N1826" s="8">
        <f t="shared" si="281"/>
        <v>0</v>
      </c>
      <c r="O1826" s="8">
        <f t="shared" si="282"/>
        <v>0</v>
      </c>
      <c r="P1826" s="8">
        <f t="shared" si="283"/>
        <v>16.5</v>
      </c>
      <c r="Q1826" s="9">
        <f t="shared" si="284"/>
        <v>11.225</v>
      </c>
      <c r="R1826" s="9">
        <f t="shared" si="285"/>
        <v>9.125</v>
      </c>
      <c r="S1826" s="9">
        <f t="shared" si="286"/>
        <v>11.175000000000001</v>
      </c>
      <c r="T1826" s="9">
        <f t="shared" si="287"/>
        <v>10.375</v>
      </c>
      <c r="U1826" s="8">
        <f t="shared" si="288"/>
        <v>10.508333333333335</v>
      </c>
      <c r="V1826" s="8">
        <f t="shared" si="289"/>
        <v>10.475000000000001</v>
      </c>
    </row>
    <row r="1827" spans="1:22" ht="13.5" x14ac:dyDescent="0.25">
      <c r="A1827" s="3">
        <f>RSI!A1827</f>
        <v>44671</v>
      </c>
      <c r="B1827" s="2">
        <f>RSI!B1827</f>
        <v>6.58</v>
      </c>
      <c r="C1827" s="2">
        <f>RSI!I1827</f>
        <v>31.394750845481951</v>
      </c>
      <c r="D1827" s="2">
        <f>MACD!E1827</f>
        <v>-1.4062984701910253E-3</v>
      </c>
      <c r="E1827" s="2">
        <f>MACD!F1827</f>
        <v>-3.3306806275784214E-3</v>
      </c>
      <c r="F1827" s="2">
        <f>'Moving Avg'!D1827</f>
        <v>6.5839999999999987</v>
      </c>
      <c r="G1827" s="2">
        <f>'Moving Avg'!F1827</f>
        <v>6.5959999999999992</v>
      </c>
      <c r="H1827" s="2">
        <f>'Moving Avg'!G1827</f>
        <v>6.6405999999999983</v>
      </c>
      <c r="I1827" s="2">
        <f>'Moving Avg'!H1827</f>
        <v>6.9686999999999752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0"/>
        <v>25</v>
      </c>
      <c r="N1827" s="8">
        <f t="shared" si="281"/>
        <v>0</v>
      </c>
      <c r="O1827" s="8">
        <f t="shared" si="282"/>
        <v>0</v>
      </c>
      <c r="P1827" s="8">
        <f t="shared" si="283"/>
        <v>16.5</v>
      </c>
      <c r="Q1827" s="9">
        <f t="shared" si="284"/>
        <v>11.225</v>
      </c>
      <c r="R1827" s="9">
        <f t="shared" si="285"/>
        <v>9.125</v>
      </c>
      <c r="S1827" s="9">
        <f t="shared" si="286"/>
        <v>11.175000000000001</v>
      </c>
      <c r="T1827" s="9">
        <f t="shared" si="287"/>
        <v>10.375</v>
      </c>
      <c r="U1827" s="8">
        <f t="shared" si="288"/>
        <v>10.508333333333335</v>
      </c>
      <c r="V1827" s="8">
        <f t="shared" si="289"/>
        <v>10.475000000000001</v>
      </c>
    </row>
    <row r="1828" spans="1:22" ht="13.5" x14ac:dyDescent="0.25">
      <c r="A1828" s="3">
        <f>RSI!A1828</f>
        <v>44672</v>
      </c>
      <c r="B1828" s="2">
        <f>RSI!B1828</f>
        <v>6.6</v>
      </c>
      <c r="C1828" s="2">
        <f>RSI!I1828</f>
        <v>46.912046978721641</v>
      </c>
      <c r="D1828" s="2">
        <f>MACD!E1828</f>
        <v>-1.5324796871327706E-3</v>
      </c>
      <c r="E1828" s="2">
        <f>MACD!F1828</f>
        <v>-2.9710404394892916E-3</v>
      </c>
      <c r="F1828" s="2">
        <f>'Moving Avg'!D1828</f>
        <v>6.5860000000000003</v>
      </c>
      <c r="G1828" s="2">
        <f>'Moving Avg'!F1828</f>
        <v>6.5959999999999992</v>
      </c>
      <c r="H1828" s="2">
        <f>'Moving Avg'!G1828</f>
        <v>6.6405999999999983</v>
      </c>
      <c r="I1828" s="2">
        <f>'Moving Avg'!H1828</f>
        <v>6.9666999999999746</v>
      </c>
      <c r="J1828" s="6" t="str">
        <f>OBV!F1828</f>
        <v>BEARISH</v>
      </c>
      <c r="K1828" s="6" t="str">
        <f>OBV!G1828</f>
        <v>NEUTRAL</v>
      </c>
      <c r="L1828" s="6" t="str">
        <f>OBV!H1828</f>
        <v>BEARISH DIVERGENCE</v>
      </c>
      <c r="M1828" s="8">
        <f t="shared" si="280"/>
        <v>25</v>
      </c>
      <c r="N1828" s="8">
        <f t="shared" si="281"/>
        <v>0</v>
      </c>
      <c r="O1828" s="8">
        <f t="shared" si="282"/>
        <v>0</v>
      </c>
      <c r="P1828" s="8">
        <f t="shared" si="283"/>
        <v>16.5</v>
      </c>
      <c r="Q1828" s="9">
        <f t="shared" si="284"/>
        <v>11.225</v>
      </c>
      <c r="R1828" s="9">
        <f t="shared" si="285"/>
        <v>9.125</v>
      </c>
      <c r="S1828" s="9">
        <f t="shared" si="286"/>
        <v>11.175000000000001</v>
      </c>
      <c r="T1828" s="9">
        <f t="shared" si="287"/>
        <v>10.375</v>
      </c>
      <c r="U1828" s="8">
        <f t="shared" si="288"/>
        <v>10.508333333333335</v>
      </c>
      <c r="V1828" s="8">
        <f t="shared" si="289"/>
        <v>10.475000000000001</v>
      </c>
    </row>
    <row r="1829" spans="1:22" ht="13.5" x14ac:dyDescent="0.25">
      <c r="A1829" s="3">
        <f>RSI!A1829</f>
        <v>44673</v>
      </c>
      <c r="B1829" s="2">
        <f>RSI!B1829</f>
        <v>6.6</v>
      </c>
      <c r="C1829" s="2">
        <f>RSI!I1829</f>
        <v>46.912046978721648</v>
      </c>
      <c r="D1829" s="2">
        <f>MACD!E1829</f>
        <v>-1.6138754589576365E-3</v>
      </c>
      <c r="E1829" s="2">
        <f>MACD!F1829</f>
        <v>-2.6996074433829611E-3</v>
      </c>
      <c r="F1829" s="2">
        <f>'Moving Avg'!D1829</f>
        <v>6.588000000000001</v>
      </c>
      <c r="G1829" s="2">
        <f>'Moving Avg'!F1829</f>
        <v>6.5959999999999992</v>
      </c>
      <c r="H1829" s="2">
        <f>'Moving Avg'!G1829</f>
        <v>6.6405999999999983</v>
      </c>
      <c r="I1829" s="2">
        <f>'Moving Avg'!H1829</f>
        <v>6.9646999999999739</v>
      </c>
      <c r="J1829" s="6" t="str">
        <f>OBV!F1829</f>
        <v>BEARISH</v>
      </c>
      <c r="K1829" s="6" t="str">
        <f>OBV!G1829</f>
        <v>NEUTRAL</v>
      </c>
      <c r="L1829" s="6" t="str">
        <f>OBV!H1829</f>
        <v>BEARISH DIVERGENCE</v>
      </c>
      <c r="M1829" s="8">
        <f t="shared" si="280"/>
        <v>25</v>
      </c>
      <c r="N1829" s="8">
        <f t="shared" si="281"/>
        <v>0</v>
      </c>
      <c r="O1829" s="8">
        <f t="shared" si="282"/>
        <v>0</v>
      </c>
      <c r="P1829" s="8">
        <f t="shared" si="283"/>
        <v>16.5</v>
      </c>
      <c r="Q1829" s="9">
        <f t="shared" si="284"/>
        <v>11.225</v>
      </c>
      <c r="R1829" s="9">
        <f t="shared" si="285"/>
        <v>9.125</v>
      </c>
      <c r="S1829" s="9">
        <f t="shared" si="286"/>
        <v>11.175000000000001</v>
      </c>
      <c r="T1829" s="9">
        <f t="shared" si="287"/>
        <v>10.375</v>
      </c>
      <c r="U1829" s="8">
        <f t="shared" si="288"/>
        <v>10.508333333333335</v>
      </c>
      <c r="V1829" s="8">
        <f t="shared" si="289"/>
        <v>10.475000000000001</v>
      </c>
    </row>
    <row r="1830" spans="1:22" ht="13.5" x14ac:dyDescent="0.25">
      <c r="A1830" s="3">
        <f>RSI!A1830</f>
        <v>44676</v>
      </c>
      <c r="B1830" s="2">
        <f>RSI!B1830</f>
        <v>6.6</v>
      </c>
      <c r="C1830" s="2">
        <f>RSI!I1830</f>
        <v>46.912046978721648</v>
      </c>
      <c r="D1830" s="2">
        <f>MACD!E1830</f>
        <v>-1.6592553319378922E-3</v>
      </c>
      <c r="E1830" s="2">
        <f>MACD!F1830</f>
        <v>-2.4915370210939472E-3</v>
      </c>
      <c r="F1830" s="2">
        <f>'Moving Avg'!D1830</f>
        <v>6.5920000000000005</v>
      </c>
      <c r="G1830" s="2">
        <f>'Moving Avg'!F1830</f>
        <v>6.5959999999999992</v>
      </c>
      <c r="H1830" s="2">
        <f>'Moving Avg'!G1830</f>
        <v>6.6405999999999983</v>
      </c>
      <c r="I1830" s="2">
        <f>'Moving Avg'!H1830</f>
        <v>6.962699999999975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0"/>
        <v>25</v>
      </c>
      <c r="N1830" s="8">
        <f t="shared" si="281"/>
        <v>0</v>
      </c>
      <c r="O1830" s="8">
        <f t="shared" si="282"/>
        <v>0</v>
      </c>
      <c r="P1830" s="8">
        <f t="shared" si="283"/>
        <v>83.5</v>
      </c>
      <c r="Q1830" s="9">
        <f t="shared" si="284"/>
        <v>21.274999999999999</v>
      </c>
      <c r="R1830" s="9">
        <f t="shared" si="285"/>
        <v>25.875</v>
      </c>
      <c r="S1830" s="9">
        <f t="shared" si="286"/>
        <v>41.325000000000003</v>
      </c>
      <c r="T1830" s="9">
        <f t="shared" si="287"/>
        <v>27.125</v>
      </c>
      <c r="U1830" s="8">
        <f t="shared" si="288"/>
        <v>29.491666666666664</v>
      </c>
      <c r="V1830" s="8">
        <f t="shared" si="289"/>
        <v>28.9</v>
      </c>
    </row>
    <row r="1831" spans="1:22" ht="13.5" x14ac:dyDescent="0.25">
      <c r="A1831" s="3">
        <f>RSI!A1831</f>
        <v>44677</v>
      </c>
      <c r="B1831" s="2">
        <f>RSI!B1831</f>
        <v>6.6</v>
      </c>
      <c r="C1831" s="2">
        <f>RSI!I1831</f>
        <v>46.912046978721641</v>
      </c>
      <c r="D1831" s="2">
        <f>MACD!E1831</f>
        <v>-1.6759004708024605E-3</v>
      </c>
      <c r="E1831" s="2">
        <f>MACD!F1831</f>
        <v>-2.3284097110356497E-3</v>
      </c>
      <c r="F1831" s="2">
        <f>'Moving Avg'!D1831</f>
        <v>6.596000000000001</v>
      </c>
      <c r="G1831" s="2">
        <f>'Moving Avg'!F1831</f>
        <v>6.5959999999999992</v>
      </c>
      <c r="H1831" s="2">
        <f>'Moving Avg'!G1831</f>
        <v>6.6405999999999983</v>
      </c>
      <c r="I1831" s="2">
        <f>'Moving Avg'!H1831</f>
        <v>6.9606999999999744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0"/>
        <v>25</v>
      </c>
      <c r="N1831" s="8">
        <f t="shared" si="281"/>
        <v>0</v>
      </c>
      <c r="O1831" s="8">
        <f t="shared" si="282"/>
        <v>0</v>
      </c>
      <c r="P1831" s="8">
        <f t="shared" si="283"/>
        <v>83.5</v>
      </c>
      <c r="Q1831" s="9">
        <f t="shared" si="284"/>
        <v>21.274999999999999</v>
      </c>
      <c r="R1831" s="9">
        <f t="shared" si="285"/>
        <v>25.875</v>
      </c>
      <c r="S1831" s="9">
        <f t="shared" si="286"/>
        <v>41.325000000000003</v>
      </c>
      <c r="T1831" s="9">
        <f t="shared" si="287"/>
        <v>27.125</v>
      </c>
      <c r="U1831" s="8">
        <f t="shared" si="288"/>
        <v>29.491666666666664</v>
      </c>
      <c r="V1831" s="8">
        <f t="shared" si="289"/>
        <v>28.9</v>
      </c>
    </row>
    <row r="1832" spans="1:22" ht="13.5" x14ac:dyDescent="0.25">
      <c r="A1832" s="3">
        <f>RSI!A1832</f>
        <v>44678</v>
      </c>
      <c r="B1832" s="2">
        <f>RSI!B1832</f>
        <v>6.89</v>
      </c>
      <c r="C1832" s="2">
        <f>RSI!I1832</f>
        <v>90.189405836845197</v>
      </c>
      <c r="D1832" s="2">
        <f>MACD!E1832</f>
        <v>-2.3151324434634191E-2</v>
      </c>
      <c r="E1832" s="2">
        <f>MACD!F1832</f>
        <v>-6.4929926557553584E-3</v>
      </c>
      <c r="F1832" s="2">
        <f>'Moving Avg'!D1832</f>
        <v>6.6579999999999995</v>
      </c>
      <c r="G1832" s="2">
        <f>'Moving Avg'!F1832</f>
        <v>6.6104999999999992</v>
      </c>
      <c r="H1832" s="2">
        <f>'Moving Avg'!G1832</f>
        <v>6.6413999999999964</v>
      </c>
      <c r="I1832" s="2">
        <f>'Moving Avg'!H1832</f>
        <v>6.9601499999999747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  <c r="M1832" s="8">
        <f t="shared" si="280"/>
        <v>0</v>
      </c>
      <c r="N1832" s="8">
        <f t="shared" si="281"/>
        <v>45</v>
      </c>
      <c r="O1832" s="8">
        <f t="shared" si="282"/>
        <v>0</v>
      </c>
      <c r="P1832" s="8">
        <f t="shared" si="283"/>
        <v>83.5</v>
      </c>
      <c r="Q1832" s="9">
        <f t="shared" si="284"/>
        <v>28.274999999999999</v>
      </c>
      <c r="R1832" s="9">
        <f t="shared" si="285"/>
        <v>29.875</v>
      </c>
      <c r="S1832" s="9">
        <f t="shared" si="286"/>
        <v>44.325000000000003</v>
      </c>
      <c r="T1832" s="9">
        <f t="shared" si="287"/>
        <v>32.125</v>
      </c>
      <c r="U1832" s="8">
        <f t="shared" si="288"/>
        <v>34.158333333333331</v>
      </c>
      <c r="V1832" s="8">
        <f t="shared" si="289"/>
        <v>33.65</v>
      </c>
    </row>
    <row r="1833" spans="1:22" ht="13.5" x14ac:dyDescent="0.25">
      <c r="A1833" s="3">
        <f>RSI!A1833</f>
        <v>44679</v>
      </c>
      <c r="B1833" s="2">
        <f>RSI!B1833</f>
        <v>6.6</v>
      </c>
      <c r="C1833" s="2">
        <f>RSI!I1833</f>
        <v>48.026507471449477</v>
      </c>
      <c r="D1833" s="2">
        <f>MACD!E1833</f>
        <v>-2.3074789654905281E-2</v>
      </c>
      <c r="E1833" s="2">
        <f>MACD!F1833</f>
        <v>-9.8093520555853422E-3</v>
      </c>
      <c r="F1833" s="2">
        <f>'Moving Avg'!D1833</f>
        <v>6.6579999999999995</v>
      </c>
      <c r="G1833" s="2">
        <f>'Moving Avg'!F1833</f>
        <v>6.6104999999999992</v>
      </c>
      <c r="H1833" s="2">
        <f>'Moving Avg'!G1833</f>
        <v>6.6367999999999974</v>
      </c>
      <c r="I1833" s="2">
        <f>'Moving Avg'!H1833</f>
        <v>6.9581499999999759</v>
      </c>
      <c r="J1833" s="6" t="str">
        <f>OBV!F1833</f>
        <v>BEARISH</v>
      </c>
      <c r="K1833" s="6" t="str">
        <f>OBV!G1833</f>
        <v>WEAK</v>
      </c>
      <c r="L1833" s="6" t="str">
        <f>OBV!H1833</f>
        <v>NEUTRAL</v>
      </c>
      <c r="M1833" s="8">
        <f t="shared" si="280"/>
        <v>25</v>
      </c>
      <c r="N1833" s="8">
        <f t="shared" si="281"/>
        <v>45</v>
      </c>
      <c r="O1833" s="8">
        <f t="shared" si="282"/>
        <v>0</v>
      </c>
      <c r="P1833" s="8">
        <f t="shared" si="283"/>
        <v>0</v>
      </c>
      <c r="Q1833" s="9">
        <f t="shared" si="284"/>
        <v>24.5</v>
      </c>
      <c r="R1833" s="9">
        <f t="shared" si="285"/>
        <v>14</v>
      </c>
      <c r="S1833" s="9">
        <f t="shared" si="286"/>
        <v>10.5</v>
      </c>
      <c r="T1833" s="9">
        <f t="shared" si="287"/>
        <v>17.5</v>
      </c>
      <c r="U1833" s="8">
        <f t="shared" si="288"/>
        <v>16.333333333333332</v>
      </c>
      <c r="V1833" s="8">
        <f t="shared" si="289"/>
        <v>16.625</v>
      </c>
    </row>
    <row r="1834" spans="1:22" ht="13.5" x14ac:dyDescent="0.25">
      <c r="A1834" s="3">
        <f>RSI!A1834</f>
        <v>44680</v>
      </c>
      <c r="B1834" s="2">
        <f>RSI!B1834</f>
        <v>6.6</v>
      </c>
      <c r="C1834" s="2">
        <f>RSI!I1834</f>
        <v>48.026507471449477</v>
      </c>
      <c r="D1834" s="2">
        <f>MACD!E1834</f>
        <v>-2.2865826056485794E-2</v>
      </c>
      <c r="E1834" s="2">
        <f>MACD!F1834</f>
        <v>-1.2420646855765433E-2</v>
      </c>
      <c r="F1834" s="2">
        <f>'Moving Avg'!D1834</f>
        <v>6.6579999999999995</v>
      </c>
      <c r="G1834" s="2">
        <f>'Moving Avg'!F1834</f>
        <v>6.6104999999999992</v>
      </c>
      <c r="H1834" s="2">
        <f>'Moving Avg'!G1834</f>
        <v>6.6321999999999983</v>
      </c>
      <c r="I1834" s="2">
        <f>'Moving Avg'!H1834</f>
        <v>6.9561499999999752</v>
      </c>
      <c r="J1834" s="6" t="str">
        <f>OBV!F1834</f>
        <v>BEARISH</v>
      </c>
      <c r="K1834" s="6" t="str">
        <f>OBV!G1834</f>
        <v>WEAK</v>
      </c>
      <c r="L1834" s="6" t="str">
        <f>OBV!H1834</f>
        <v>NEUTRAL</v>
      </c>
      <c r="M1834" s="8">
        <f t="shared" si="280"/>
        <v>25</v>
      </c>
      <c r="N1834" s="8">
        <f t="shared" si="281"/>
        <v>45</v>
      </c>
      <c r="O1834" s="8">
        <f t="shared" si="282"/>
        <v>0</v>
      </c>
      <c r="P1834" s="8">
        <f t="shared" si="283"/>
        <v>0</v>
      </c>
      <c r="Q1834" s="9">
        <f t="shared" si="284"/>
        <v>24.5</v>
      </c>
      <c r="R1834" s="9">
        <f t="shared" si="285"/>
        <v>14</v>
      </c>
      <c r="S1834" s="9">
        <f t="shared" si="286"/>
        <v>10.5</v>
      </c>
      <c r="T1834" s="9">
        <f t="shared" si="287"/>
        <v>17.5</v>
      </c>
      <c r="U1834" s="8">
        <f t="shared" si="288"/>
        <v>16.333333333333332</v>
      </c>
      <c r="V1834" s="8">
        <f t="shared" si="289"/>
        <v>16.625</v>
      </c>
    </row>
    <row r="1835" spans="1:22" ht="13.5" x14ac:dyDescent="0.25">
      <c r="A1835" s="3">
        <f>RSI!A1835</f>
        <v>44685</v>
      </c>
      <c r="B1835" s="2">
        <f>RSI!B1835</f>
        <v>6.6</v>
      </c>
      <c r="C1835" s="2">
        <f>RSI!I1835</f>
        <v>48.026507471449484</v>
      </c>
      <c r="D1835" s="2">
        <f>MACD!E1835</f>
        <v>-2.4093950575598377E-2</v>
      </c>
      <c r="E1835" s="2">
        <f>MACD!F1835</f>
        <v>-1.4755307599732023E-2</v>
      </c>
      <c r="F1835" s="2">
        <f>'Moving Avg'!D1835</f>
        <v>6.6579999999999995</v>
      </c>
      <c r="G1835" s="2">
        <f>'Moving Avg'!F1835</f>
        <v>6.6104999999999992</v>
      </c>
      <c r="H1835" s="2">
        <f>'Moving Avg'!G1835</f>
        <v>6.6321999999999992</v>
      </c>
      <c r="I1835" s="2">
        <f>'Moving Avg'!H1835</f>
        <v>6.9541499999999754</v>
      </c>
      <c r="J1835" s="6" t="str">
        <f>OBV!F1835</f>
        <v>BEARISH</v>
      </c>
      <c r="K1835" s="6" t="str">
        <f>OBV!G1835</f>
        <v>WEAK</v>
      </c>
      <c r="L1835" s="6" t="str">
        <f>OBV!H1835</f>
        <v>NEUTRAL</v>
      </c>
      <c r="M1835" s="8">
        <f t="shared" si="280"/>
        <v>25</v>
      </c>
      <c r="N1835" s="8">
        <f t="shared" si="281"/>
        <v>45</v>
      </c>
      <c r="O1835" s="8">
        <f t="shared" si="282"/>
        <v>0</v>
      </c>
      <c r="P1835" s="8">
        <f t="shared" si="283"/>
        <v>0</v>
      </c>
      <c r="Q1835" s="9">
        <f t="shared" si="284"/>
        <v>24.5</v>
      </c>
      <c r="R1835" s="9">
        <f t="shared" si="285"/>
        <v>14</v>
      </c>
      <c r="S1835" s="9">
        <f t="shared" si="286"/>
        <v>10.5</v>
      </c>
      <c r="T1835" s="9">
        <f t="shared" si="287"/>
        <v>17.5</v>
      </c>
      <c r="U1835" s="8">
        <f t="shared" si="288"/>
        <v>16.333333333333332</v>
      </c>
      <c r="V1835" s="8">
        <f t="shared" si="289"/>
        <v>16.625</v>
      </c>
    </row>
    <row r="1836" spans="1:22" ht="13.5" x14ac:dyDescent="0.25">
      <c r="A1836" s="3">
        <f>RSI!A1836</f>
        <v>44686</v>
      </c>
      <c r="B1836" s="2">
        <f>RSI!B1836</f>
        <v>6.6</v>
      </c>
      <c r="C1836" s="2">
        <f>RSI!I1836</f>
        <v>48.026507471449477</v>
      </c>
      <c r="D1836" s="2">
        <f>MACD!E1836</f>
        <v>-2.5009501688002089E-2</v>
      </c>
      <c r="E1836" s="2">
        <f>MACD!F1836</f>
        <v>-1.6806146417386036E-2</v>
      </c>
      <c r="F1836" s="2">
        <f>'Moving Avg'!D1836</f>
        <v>6.6579999999999995</v>
      </c>
      <c r="G1836" s="2">
        <f>'Moving Avg'!F1836</f>
        <v>6.6104999999999974</v>
      </c>
      <c r="H1836" s="2">
        <f>'Moving Avg'!G1836</f>
        <v>6.6322000000000001</v>
      </c>
      <c r="I1836" s="2">
        <f>'Moving Avg'!H1836</f>
        <v>6.9521499999999756</v>
      </c>
      <c r="J1836" s="6" t="str">
        <f>OBV!F1836</f>
        <v>BEARISH</v>
      </c>
      <c r="K1836" s="6" t="str">
        <f>OBV!G1836</f>
        <v>WEAK</v>
      </c>
      <c r="L1836" s="6" t="str">
        <f>OBV!H1836</f>
        <v>NEUTRAL</v>
      </c>
      <c r="M1836" s="8">
        <f t="shared" si="280"/>
        <v>25</v>
      </c>
      <c r="N1836" s="8">
        <f t="shared" si="281"/>
        <v>45</v>
      </c>
      <c r="O1836" s="8">
        <f t="shared" si="282"/>
        <v>0</v>
      </c>
      <c r="P1836" s="8">
        <f t="shared" si="283"/>
        <v>0</v>
      </c>
      <c r="Q1836" s="9">
        <f t="shared" si="284"/>
        <v>24.5</v>
      </c>
      <c r="R1836" s="9">
        <f t="shared" si="285"/>
        <v>14</v>
      </c>
      <c r="S1836" s="9">
        <f t="shared" si="286"/>
        <v>10.5</v>
      </c>
      <c r="T1836" s="9">
        <f t="shared" si="287"/>
        <v>17.5</v>
      </c>
      <c r="U1836" s="8">
        <f t="shared" si="288"/>
        <v>16.333333333333332</v>
      </c>
      <c r="V1836" s="8">
        <f t="shared" si="289"/>
        <v>16.625</v>
      </c>
    </row>
    <row r="1837" spans="1:22" ht="13.5" x14ac:dyDescent="0.25">
      <c r="A1837" s="3">
        <f>RSI!A1837</f>
        <v>44687</v>
      </c>
      <c r="B1837" s="2">
        <f>RSI!B1837</f>
        <v>6.6</v>
      </c>
      <c r="C1837" s="2">
        <f>RSI!I1837</f>
        <v>48.026507471449477</v>
      </c>
      <c r="D1837" s="2">
        <f>MACD!E1837</f>
        <v>-2.5669725474780414E-2</v>
      </c>
      <c r="E1837" s="2">
        <f>MACD!F1837</f>
        <v>-1.8578862228864911E-2</v>
      </c>
      <c r="F1837" s="2">
        <f>'Moving Avg'!D1837</f>
        <v>6.6</v>
      </c>
      <c r="G1837" s="2">
        <f>'Moving Avg'!F1837</f>
        <v>6.6104999999999974</v>
      </c>
      <c r="H1837" s="2">
        <f>'Moving Avg'!G1837</f>
        <v>6.6282000000000014</v>
      </c>
      <c r="I1837" s="2">
        <f>'Moving Avg'!H1837</f>
        <v>6.9501499999999758</v>
      </c>
      <c r="J1837" s="6" t="str">
        <f>OBV!F1837</f>
        <v>BEARISH</v>
      </c>
      <c r="K1837" s="6" t="str">
        <f>OBV!G1837</f>
        <v>WEAK</v>
      </c>
      <c r="L1837" s="6" t="str">
        <f>OBV!H1837</f>
        <v>CONFIRMED BEARISH</v>
      </c>
      <c r="M1837" s="8">
        <f t="shared" si="280"/>
        <v>25</v>
      </c>
      <c r="N1837" s="8">
        <f t="shared" si="281"/>
        <v>45</v>
      </c>
      <c r="O1837" s="8">
        <f t="shared" si="282"/>
        <v>0</v>
      </c>
      <c r="P1837" s="8">
        <f t="shared" si="283"/>
        <v>0</v>
      </c>
      <c r="Q1837" s="9">
        <f t="shared" si="284"/>
        <v>24.5</v>
      </c>
      <c r="R1837" s="9">
        <f t="shared" si="285"/>
        <v>14</v>
      </c>
      <c r="S1837" s="9">
        <f t="shared" si="286"/>
        <v>10.5</v>
      </c>
      <c r="T1837" s="9">
        <f t="shared" si="287"/>
        <v>17.5</v>
      </c>
      <c r="U1837" s="8">
        <f t="shared" si="288"/>
        <v>16.333333333333332</v>
      </c>
      <c r="V1837" s="8">
        <f t="shared" si="289"/>
        <v>16.625</v>
      </c>
    </row>
    <row r="1838" spans="1:22" ht="13.5" x14ac:dyDescent="0.25">
      <c r="A1838" s="3">
        <f>RSI!A1838</f>
        <v>44690</v>
      </c>
      <c r="B1838" s="2">
        <f>RSI!B1838</f>
        <v>6.6</v>
      </c>
      <c r="C1838" s="2">
        <f>RSI!I1838</f>
        <v>48.026507471449477</v>
      </c>
      <c r="D1838" s="2">
        <f>MACD!E1838</f>
        <v>-2.3045459490349529E-2</v>
      </c>
      <c r="E1838" s="2">
        <f>MACD!F1838</f>
        <v>-1.9472181681161833E-2</v>
      </c>
      <c r="F1838" s="2">
        <f>'Moving Avg'!D1838</f>
        <v>6.6</v>
      </c>
      <c r="G1838" s="2">
        <f>'Moving Avg'!F1838</f>
        <v>6.6104999999999974</v>
      </c>
      <c r="H1838" s="2">
        <f>'Moving Avg'!G1838</f>
        <v>6.6242000000000019</v>
      </c>
      <c r="I1838" s="2">
        <f>'Moving Avg'!H1838</f>
        <v>6.9481999999999751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25</v>
      </c>
      <c r="N1838" s="8">
        <f t="shared" si="281"/>
        <v>45</v>
      </c>
      <c r="O1838" s="8">
        <f t="shared" si="282"/>
        <v>0</v>
      </c>
      <c r="P1838" s="8">
        <f t="shared" si="283"/>
        <v>33</v>
      </c>
      <c r="Q1838" s="9">
        <f t="shared" si="284"/>
        <v>29.45</v>
      </c>
      <c r="R1838" s="9">
        <f t="shared" si="285"/>
        <v>22.25</v>
      </c>
      <c r="S1838" s="9">
        <f t="shared" si="286"/>
        <v>25.35</v>
      </c>
      <c r="T1838" s="9">
        <f t="shared" si="287"/>
        <v>25.75</v>
      </c>
      <c r="U1838" s="8">
        <f t="shared" si="288"/>
        <v>25.683333333333337</v>
      </c>
      <c r="V1838" s="8">
        <f t="shared" si="289"/>
        <v>25.700000000000003</v>
      </c>
    </row>
    <row r="1839" spans="1:22" ht="13.5" x14ac:dyDescent="0.25">
      <c r="A1839" s="3">
        <f>RSI!A1839</f>
        <v>44691</v>
      </c>
      <c r="B1839" s="2">
        <f>RSI!B1839</f>
        <v>6.6</v>
      </c>
      <c r="C1839" s="2">
        <f>RSI!I1839</f>
        <v>48.026507471449477</v>
      </c>
      <c r="D1839" s="2">
        <f>MACD!E1839</f>
        <v>-2.0726784323170655E-2</v>
      </c>
      <c r="E1839" s="2">
        <f>MACD!F1839</f>
        <v>-1.9723102209563598E-2</v>
      </c>
      <c r="F1839" s="2">
        <f>'Moving Avg'!D1839</f>
        <v>6.6</v>
      </c>
      <c r="G1839" s="2">
        <f>'Moving Avg'!F1839</f>
        <v>6.6104999999999974</v>
      </c>
      <c r="H1839" s="2">
        <f>'Moving Avg'!G1839</f>
        <v>6.6202000000000032</v>
      </c>
      <c r="I1839" s="2">
        <f>'Moving Avg'!H1839</f>
        <v>6.9457999999999762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25</v>
      </c>
      <c r="N1839" s="8">
        <f t="shared" si="281"/>
        <v>45</v>
      </c>
      <c r="O1839" s="8">
        <f t="shared" si="282"/>
        <v>0</v>
      </c>
      <c r="P1839" s="8">
        <f t="shared" si="283"/>
        <v>33</v>
      </c>
      <c r="Q1839" s="9">
        <f t="shared" si="284"/>
        <v>29.45</v>
      </c>
      <c r="R1839" s="9">
        <f t="shared" si="285"/>
        <v>22.25</v>
      </c>
      <c r="S1839" s="9">
        <f t="shared" si="286"/>
        <v>25.35</v>
      </c>
      <c r="T1839" s="9">
        <f t="shared" si="287"/>
        <v>25.75</v>
      </c>
      <c r="U1839" s="8">
        <f t="shared" si="288"/>
        <v>25.683333333333337</v>
      </c>
      <c r="V1839" s="8">
        <f t="shared" si="289"/>
        <v>25.700000000000003</v>
      </c>
    </row>
    <row r="1840" spans="1:22" ht="13.5" x14ac:dyDescent="0.25">
      <c r="A1840" s="3">
        <f>RSI!A1840</f>
        <v>44692</v>
      </c>
      <c r="B1840" s="2">
        <f>RSI!B1840</f>
        <v>6.6</v>
      </c>
      <c r="C1840" s="2">
        <f>RSI!I1840</f>
        <v>48.026507471449477</v>
      </c>
      <c r="D1840" s="2">
        <f>MACD!E1840</f>
        <v>-1.8673955809590304E-2</v>
      </c>
      <c r="E1840" s="2">
        <f>MACD!F1840</f>
        <v>-1.9513272929568941E-2</v>
      </c>
      <c r="F1840" s="2">
        <f>'Moving Avg'!D1840</f>
        <v>6.6</v>
      </c>
      <c r="G1840" s="2">
        <f>'Moving Avg'!F1840</f>
        <v>6.6104999999999974</v>
      </c>
      <c r="H1840" s="2">
        <f>'Moving Avg'!G1840</f>
        <v>6.6162000000000036</v>
      </c>
      <c r="I1840" s="2">
        <f>'Moving Avg'!H1840</f>
        <v>6.9433999999999765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25</v>
      </c>
      <c r="N1840" s="8">
        <f t="shared" si="281"/>
        <v>0</v>
      </c>
      <c r="O1840" s="8">
        <f t="shared" si="282"/>
        <v>0</v>
      </c>
      <c r="P1840" s="8">
        <f t="shared" si="283"/>
        <v>33</v>
      </c>
      <c r="Q1840" s="9">
        <f t="shared" si="284"/>
        <v>13.7</v>
      </c>
      <c r="R1840" s="9">
        <f t="shared" si="285"/>
        <v>13.25</v>
      </c>
      <c r="S1840" s="9">
        <f t="shared" si="286"/>
        <v>18.600000000000001</v>
      </c>
      <c r="T1840" s="9">
        <f t="shared" si="287"/>
        <v>14.5</v>
      </c>
      <c r="U1840" s="8">
        <f t="shared" si="288"/>
        <v>15.183333333333332</v>
      </c>
      <c r="V1840" s="8">
        <f t="shared" si="289"/>
        <v>15.012499999999999</v>
      </c>
    </row>
    <row r="1841" spans="1:22" ht="13.5" x14ac:dyDescent="0.25">
      <c r="A1841" s="3">
        <f>RSI!A1841</f>
        <v>44693</v>
      </c>
      <c r="B1841" s="2">
        <f>RSI!B1841</f>
        <v>6.6</v>
      </c>
      <c r="C1841" s="2">
        <f>RSI!I1841</f>
        <v>48.026507471449477</v>
      </c>
      <c r="D1841" s="2">
        <f>MACD!E1841</f>
        <v>-1.6852805768356127E-2</v>
      </c>
      <c r="E1841" s="2">
        <f>MACD!F1841</f>
        <v>-1.8981179497326379E-2</v>
      </c>
      <c r="F1841" s="2">
        <f>'Moving Avg'!D1841</f>
        <v>6.6</v>
      </c>
      <c r="G1841" s="2">
        <f>'Moving Avg'!F1841</f>
        <v>6.6104999999999974</v>
      </c>
      <c r="H1841" s="2">
        <f>'Moving Avg'!G1841</f>
        <v>6.6122000000000023</v>
      </c>
      <c r="I1841" s="2">
        <f>'Moving Avg'!H1841</f>
        <v>6.9408999999999761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25</v>
      </c>
      <c r="N1841" s="8">
        <f t="shared" si="281"/>
        <v>0</v>
      </c>
      <c r="O1841" s="8">
        <f t="shared" si="282"/>
        <v>0</v>
      </c>
      <c r="P1841" s="8">
        <f t="shared" si="283"/>
        <v>33</v>
      </c>
      <c r="Q1841" s="9">
        <f t="shared" si="284"/>
        <v>13.7</v>
      </c>
      <c r="R1841" s="9">
        <f t="shared" si="285"/>
        <v>13.25</v>
      </c>
      <c r="S1841" s="9">
        <f t="shared" si="286"/>
        <v>18.600000000000001</v>
      </c>
      <c r="T1841" s="9">
        <f t="shared" si="287"/>
        <v>14.5</v>
      </c>
      <c r="U1841" s="8">
        <f t="shared" si="288"/>
        <v>15.183333333333332</v>
      </c>
      <c r="V1841" s="8">
        <f t="shared" si="289"/>
        <v>15.012499999999999</v>
      </c>
    </row>
    <row r="1842" spans="1:22" ht="13.5" x14ac:dyDescent="0.25">
      <c r="A1842" s="3">
        <f>RSI!A1842</f>
        <v>44694</v>
      </c>
      <c r="B1842" s="2">
        <f>RSI!B1842</f>
        <v>6.6</v>
      </c>
      <c r="C1842" s="2">
        <f>RSI!I1842</f>
        <v>48.026507471449477</v>
      </c>
      <c r="D1842" s="2">
        <f>MACD!E1842</f>
        <v>2.9381460569001483E-2</v>
      </c>
      <c r="E1842" s="2">
        <f>MACD!F1842</f>
        <v>-9.3086514840608064E-3</v>
      </c>
      <c r="F1842" s="2">
        <f>'Moving Avg'!D1842</f>
        <v>6.6</v>
      </c>
      <c r="G1842" s="2">
        <f>'Moving Avg'!F1842</f>
        <v>6.6104999999999974</v>
      </c>
      <c r="H1842" s="2">
        <f>'Moving Avg'!G1842</f>
        <v>6.6082000000000027</v>
      </c>
      <c r="I1842" s="2">
        <f>'Moving Avg'!H1842</f>
        <v>6.9383999999999766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25</v>
      </c>
      <c r="N1842" s="8">
        <f t="shared" si="281"/>
        <v>0</v>
      </c>
      <c r="O1842" s="8">
        <f t="shared" si="282"/>
        <v>0</v>
      </c>
      <c r="P1842" s="8">
        <f t="shared" si="283"/>
        <v>33</v>
      </c>
      <c r="Q1842" s="9">
        <f t="shared" si="284"/>
        <v>13.7</v>
      </c>
      <c r="R1842" s="9">
        <f t="shared" si="285"/>
        <v>13.25</v>
      </c>
      <c r="S1842" s="9">
        <f t="shared" si="286"/>
        <v>18.600000000000001</v>
      </c>
      <c r="T1842" s="9">
        <f t="shared" si="287"/>
        <v>14.5</v>
      </c>
      <c r="U1842" s="8">
        <f t="shared" si="288"/>
        <v>15.183333333333332</v>
      </c>
      <c r="V1842" s="8">
        <f t="shared" si="289"/>
        <v>15.012499999999999</v>
      </c>
    </row>
    <row r="1843" spans="1:22" ht="13.5" x14ac:dyDescent="0.25">
      <c r="A1843" s="3">
        <f>RSI!A1843</f>
        <v>44697</v>
      </c>
      <c r="B1843" s="2">
        <f>RSI!B1843</f>
        <v>6.6</v>
      </c>
      <c r="C1843" s="2">
        <f>RSI!I1843</f>
        <v>48.026507471449484</v>
      </c>
      <c r="D1843" s="2">
        <f>MACD!E1843</f>
        <v>2.3959515841074364E-2</v>
      </c>
      <c r="E1843" s="2">
        <f>MACD!F1843</f>
        <v>-2.6550180190337731E-3</v>
      </c>
      <c r="F1843" s="2">
        <f>'Moving Avg'!D1843</f>
        <v>6.6</v>
      </c>
      <c r="G1843" s="2">
        <f>'Moving Avg'!F1843</f>
        <v>6.6109999999999971</v>
      </c>
      <c r="H1843" s="2">
        <f>'Moving Avg'!G1843</f>
        <v>6.6042000000000032</v>
      </c>
      <c r="I1843" s="2">
        <f>'Moving Avg'!H1843</f>
        <v>6.9358999999999762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25</v>
      </c>
      <c r="N1843" s="8">
        <f t="shared" si="281"/>
        <v>0</v>
      </c>
      <c r="O1843" s="8">
        <f t="shared" si="282"/>
        <v>0</v>
      </c>
      <c r="P1843" s="8">
        <f t="shared" si="283"/>
        <v>33</v>
      </c>
      <c r="Q1843" s="9">
        <f t="shared" si="284"/>
        <v>13.7</v>
      </c>
      <c r="R1843" s="9">
        <f t="shared" si="285"/>
        <v>13.25</v>
      </c>
      <c r="S1843" s="9">
        <f t="shared" si="286"/>
        <v>18.600000000000001</v>
      </c>
      <c r="T1843" s="9">
        <f t="shared" si="287"/>
        <v>14.5</v>
      </c>
      <c r="U1843" s="8">
        <f t="shared" si="288"/>
        <v>15.183333333333332</v>
      </c>
      <c r="V1843" s="8">
        <f t="shared" si="289"/>
        <v>15.012499999999999</v>
      </c>
    </row>
    <row r="1844" spans="1:22" ht="13.5" x14ac:dyDescent="0.25">
      <c r="A1844" s="3">
        <f>RSI!A1844</f>
        <v>44698</v>
      </c>
      <c r="B1844" s="2">
        <f>RSI!B1844</f>
        <v>6.89</v>
      </c>
      <c r="C1844" s="2">
        <f>RSI!I1844</f>
        <v>74.72532504258885</v>
      </c>
      <c r="D1844" s="2">
        <f>MACD!E1844</f>
        <v>-2.0429709496498916E-3</v>
      </c>
      <c r="E1844" s="2">
        <f>MACD!F1844</f>
        <v>-2.532608605156997E-3</v>
      </c>
      <c r="F1844" s="2">
        <f>'Moving Avg'!D1844</f>
        <v>6.6579999999999995</v>
      </c>
      <c r="G1844" s="2">
        <f>'Moving Avg'!F1844</f>
        <v>6.6259999999999977</v>
      </c>
      <c r="H1844" s="2">
        <f>'Moving Avg'!G1844</f>
        <v>6.6100000000000021</v>
      </c>
      <c r="I1844" s="2">
        <f>'Moving Avg'!H1844</f>
        <v>6.9343499999999771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0</v>
      </c>
      <c r="N1844" s="8">
        <f t="shared" si="281"/>
        <v>0</v>
      </c>
      <c r="O1844" s="8">
        <f t="shared" si="282"/>
        <v>0</v>
      </c>
      <c r="P1844" s="8">
        <f t="shared" si="283"/>
        <v>83.5</v>
      </c>
      <c r="Q1844" s="9">
        <f t="shared" si="284"/>
        <v>12.525</v>
      </c>
      <c r="R1844" s="9">
        <f t="shared" si="285"/>
        <v>20.875</v>
      </c>
      <c r="S1844" s="9">
        <f t="shared" si="286"/>
        <v>37.575000000000003</v>
      </c>
      <c r="T1844" s="9">
        <f t="shared" si="287"/>
        <v>20.875</v>
      </c>
      <c r="U1844" s="8">
        <f t="shared" si="288"/>
        <v>23.658333333333331</v>
      </c>
      <c r="V1844" s="8">
        <f t="shared" si="289"/>
        <v>22.962499999999999</v>
      </c>
    </row>
    <row r="1845" spans="1:22" ht="13.5" x14ac:dyDescent="0.25">
      <c r="A1845" s="3">
        <f>RSI!A1845</f>
        <v>44699</v>
      </c>
      <c r="B1845" s="2">
        <f>RSI!B1845</f>
        <v>6.89</v>
      </c>
      <c r="C1845" s="2">
        <f>RSI!I1845</f>
        <v>74.725325042588864</v>
      </c>
      <c r="D1845" s="2">
        <f>MACD!E1845</f>
        <v>-2.5696851244950025E-2</v>
      </c>
      <c r="E1845" s="2">
        <f>MACD!F1845</f>
        <v>-7.1654571331156037E-3</v>
      </c>
      <c r="F1845" s="2">
        <f>'Moving Avg'!D1845</f>
        <v>6.7159999999999993</v>
      </c>
      <c r="G1845" s="2">
        <f>'Moving Avg'!F1845</f>
        <v>6.641499999999998</v>
      </c>
      <c r="H1845" s="2">
        <f>'Moving Avg'!G1845</f>
        <v>6.6158000000000019</v>
      </c>
      <c r="I1845" s="2">
        <f>'Moving Avg'!H1845</f>
        <v>6.9325499999999787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  <c r="M1845" s="8">
        <f t="shared" si="280"/>
        <v>0</v>
      </c>
      <c r="N1845" s="8">
        <f t="shared" si="281"/>
        <v>45</v>
      </c>
      <c r="O1845" s="8">
        <f t="shared" si="282"/>
        <v>0</v>
      </c>
      <c r="P1845" s="8">
        <f t="shared" si="283"/>
        <v>83.5</v>
      </c>
      <c r="Q1845" s="9">
        <f t="shared" si="284"/>
        <v>28.274999999999999</v>
      </c>
      <c r="R1845" s="9">
        <f t="shared" si="285"/>
        <v>29.875</v>
      </c>
      <c r="S1845" s="9">
        <f t="shared" si="286"/>
        <v>44.325000000000003</v>
      </c>
      <c r="T1845" s="9">
        <f t="shared" si="287"/>
        <v>32.125</v>
      </c>
      <c r="U1845" s="8">
        <f t="shared" si="288"/>
        <v>34.158333333333331</v>
      </c>
      <c r="V1845" s="8">
        <f t="shared" si="289"/>
        <v>33.65</v>
      </c>
    </row>
    <row r="1846" spans="1:22" ht="13.5" x14ac:dyDescent="0.25">
      <c r="A1846" s="3">
        <f>RSI!A1846</f>
        <v>44700</v>
      </c>
      <c r="B1846" s="2">
        <f>RSI!B1846</f>
        <v>7</v>
      </c>
      <c r="C1846" s="2">
        <f>RSI!I1846</f>
        <v>79.384141535030409</v>
      </c>
      <c r="D1846" s="2">
        <f>MACD!E1846</f>
        <v>-5.5389243484915696E-2</v>
      </c>
      <c r="E1846" s="2">
        <f>MACD!F1846</f>
        <v>-1.6810214403475621E-2</v>
      </c>
      <c r="F1846" s="2">
        <f>'Moving Avg'!D1846</f>
        <v>6.7960000000000012</v>
      </c>
      <c r="G1846" s="2">
        <f>'Moving Avg'!F1846</f>
        <v>6.6624999999999988</v>
      </c>
      <c r="H1846" s="2">
        <f>'Moving Avg'!G1846</f>
        <v>6.623800000000001</v>
      </c>
      <c r="I1846" s="2">
        <f>'Moving Avg'!H1846</f>
        <v>6.931299999999978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0"/>
        <v>0</v>
      </c>
      <c r="N1846" s="8">
        <f t="shared" si="281"/>
        <v>100</v>
      </c>
      <c r="O1846" s="8">
        <f t="shared" si="282"/>
        <v>0</v>
      </c>
      <c r="P1846" s="8">
        <f t="shared" si="283"/>
        <v>83.5</v>
      </c>
      <c r="Q1846" s="9">
        <f t="shared" si="284"/>
        <v>47.524999999999999</v>
      </c>
      <c r="R1846" s="9">
        <f t="shared" si="285"/>
        <v>40.875</v>
      </c>
      <c r="S1846" s="9">
        <f t="shared" si="286"/>
        <v>52.575000000000003</v>
      </c>
      <c r="T1846" s="9">
        <f t="shared" si="287"/>
        <v>45.875</v>
      </c>
      <c r="U1846" s="8">
        <f t="shared" si="288"/>
        <v>46.991666666666674</v>
      </c>
      <c r="V1846" s="8">
        <f t="shared" si="289"/>
        <v>46.712500000000006</v>
      </c>
    </row>
    <row r="1847" spans="1:22" ht="13.5" x14ac:dyDescent="0.25">
      <c r="A1847" s="3">
        <f>RSI!A1847</f>
        <v>44701</v>
      </c>
      <c r="B1847" s="2">
        <f>RSI!B1847</f>
        <v>7</v>
      </c>
      <c r="C1847" s="2">
        <f>RSI!I1847</f>
        <v>79.384141535030409</v>
      </c>
      <c r="D1847" s="2">
        <f>MACD!E1847</f>
        <v>-8.2579701866826838E-2</v>
      </c>
      <c r="E1847" s="2">
        <f>MACD!F1847</f>
        <v>-2.9964111896145867E-2</v>
      </c>
      <c r="F1847" s="2">
        <f>'Moving Avg'!D1847</f>
        <v>6.8759999999999994</v>
      </c>
      <c r="G1847" s="2">
        <f>'Moving Avg'!F1847</f>
        <v>6.6834999999999978</v>
      </c>
      <c r="H1847" s="2">
        <f>'Moving Avg'!G1847</f>
        <v>6.631800000000001</v>
      </c>
      <c r="I1847" s="2">
        <f>'Moving Avg'!H1847</f>
        <v>6.9300499999999783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0"/>
        <v>0</v>
      </c>
      <c r="N1847" s="8">
        <f t="shared" si="281"/>
        <v>100</v>
      </c>
      <c r="O1847" s="8">
        <f t="shared" si="282"/>
        <v>0</v>
      </c>
      <c r="P1847" s="8">
        <f t="shared" si="283"/>
        <v>83.5</v>
      </c>
      <c r="Q1847" s="9">
        <f t="shared" si="284"/>
        <v>47.524999999999999</v>
      </c>
      <c r="R1847" s="9">
        <f t="shared" si="285"/>
        <v>40.875</v>
      </c>
      <c r="S1847" s="9">
        <f t="shared" si="286"/>
        <v>52.575000000000003</v>
      </c>
      <c r="T1847" s="9">
        <f t="shared" si="287"/>
        <v>45.875</v>
      </c>
      <c r="U1847" s="8">
        <f t="shared" si="288"/>
        <v>46.991666666666674</v>
      </c>
      <c r="V1847" s="8">
        <f t="shared" si="289"/>
        <v>46.712500000000006</v>
      </c>
    </row>
    <row r="1848" spans="1:22" ht="13.5" x14ac:dyDescent="0.25">
      <c r="A1848" s="3">
        <f>RSI!A1848</f>
        <v>44704</v>
      </c>
      <c r="B1848" s="2">
        <f>RSI!B1848</f>
        <v>7</v>
      </c>
      <c r="C1848" s="2">
        <f>RSI!I1848</f>
        <v>79.384141535030409</v>
      </c>
      <c r="D1848" s="2">
        <f>MACD!E1848</f>
        <v>-0.10750009288551166</v>
      </c>
      <c r="E1848" s="2">
        <f>MACD!F1848</f>
        <v>-4.5471308094019031E-2</v>
      </c>
      <c r="F1848" s="2">
        <f>'Moving Avg'!D1848</f>
        <v>6.9560000000000004</v>
      </c>
      <c r="G1848" s="2">
        <f>'Moving Avg'!F1848</f>
        <v>6.7035</v>
      </c>
      <c r="H1848" s="2">
        <f>'Moving Avg'!G1848</f>
        <v>6.6398000000000001</v>
      </c>
      <c r="I1848" s="2">
        <f>'Moving Avg'!H1848</f>
        <v>6.9287999999999785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0</v>
      </c>
      <c r="N1848" s="8">
        <f t="shared" si="281"/>
        <v>100</v>
      </c>
      <c r="O1848" s="8">
        <f t="shared" si="282"/>
        <v>50</v>
      </c>
      <c r="P1848" s="8">
        <f t="shared" si="283"/>
        <v>83.5</v>
      </c>
      <c r="Q1848" s="9">
        <f t="shared" si="284"/>
        <v>55.024999999999999</v>
      </c>
      <c r="R1848" s="9">
        <f t="shared" si="285"/>
        <v>58.375</v>
      </c>
      <c r="S1848" s="9">
        <f t="shared" si="286"/>
        <v>65.075000000000003</v>
      </c>
      <c r="T1848" s="9">
        <f t="shared" si="287"/>
        <v>58.375</v>
      </c>
      <c r="U1848" s="8">
        <f t="shared" si="288"/>
        <v>59.491666666666674</v>
      </c>
      <c r="V1848" s="8">
        <f t="shared" si="289"/>
        <v>59.212500000000006</v>
      </c>
    </row>
    <row r="1849" spans="1:22" ht="13.5" x14ac:dyDescent="0.25">
      <c r="A1849" s="3">
        <f>RSI!A1849</f>
        <v>44705</v>
      </c>
      <c r="B1849" s="2">
        <f>RSI!B1849</f>
        <v>6.98</v>
      </c>
      <c r="C1849" s="2">
        <f>RSI!I1849</f>
        <v>76.19475988969856</v>
      </c>
      <c r="D1849" s="2">
        <f>MACD!E1849</f>
        <v>-0.12887646655672569</v>
      </c>
      <c r="E1849" s="2">
        <f>MACD!F1849</f>
        <v>-6.2152339786560359E-2</v>
      </c>
      <c r="F1849" s="2">
        <f>'Moving Avg'!D1849</f>
        <v>6.9740000000000011</v>
      </c>
      <c r="G1849" s="2">
        <f>'Moving Avg'!F1849</f>
        <v>6.7224999999999993</v>
      </c>
      <c r="H1849" s="2">
        <f>'Moving Avg'!G1849</f>
        <v>6.6474000000000002</v>
      </c>
      <c r="I1849" s="2">
        <f>'Moving Avg'!H1849</f>
        <v>6.9274499999999799</v>
      </c>
      <c r="J1849" s="6" t="str">
        <f>OBV!F1849</f>
        <v>BEARISH</v>
      </c>
      <c r="K1849" s="6" t="str">
        <f>OBV!G1849</f>
        <v>NEUTRAL</v>
      </c>
      <c r="L1849" s="6" t="str">
        <f>OBV!H1849</f>
        <v>BEARISH DIVERGENCE</v>
      </c>
      <c r="M1849" s="8">
        <f t="shared" si="280"/>
        <v>0</v>
      </c>
      <c r="N1849" s="8">
        <f t="shared" si="281"/>
        <v>100</v>
      </c>
      <c r="O1849" s="8">
        <f t="shared" si="282"/>
        <v>50</v>
      </c>
      <c r="P1849" s="8">
        <f t="shared" si="283"/>
        <v>16.5</v>
      </c>
      <c r="Q1849" s="9">
        <f t="shared" si="284"/>
        <v>44.975000000000001</v>
      </c>
      <c r="R1849" s="9">
        <f t="shared" si="285"/>
        <v>41.625</v>
      </c>
      <c r="S1849" s="9">
        <f t="shared" si="286"/>
        <v>34.924999999999997</v>
      </c>
      <c r="T1849" s="9">
        <f t="shared" si="287"/>
        <v>41.625</v>
      </c>
      <c r="U1849" s="8">
        <f t="shared" si="288"/>
        <v>40.508333333333333</v>
      </c>
      <c r="V1849" s="8">
        <f t="shared" si="289"/>
        <v>40.787499999999994</v>
      </c>
    </row>
    <row r="1850" spans="1:22" ht="13.5" x14ac:dyDescent="0.25">
      <c r="A1850" s="3">
        <f>RSI!A1850</f>
        <v>44706</v>
      </c>
      <c r="B1850" s="2">
        <f>RSI!B1850</f>
        <v>6.98</v>
      </c>
      <c r="C1850" s="2">
        <f>RSI!I1850</f>
        <v>76.19475988969856</v>
      </c>
      <c r="D1850" s="2">
        <f>MACD!E1850</f>
        <v>-0.14848614431557827</v>
      </c>
      <c r="E1850" s="2">
        <f>MACD!F1850</f>
        <v>-7.9419100692363936E-2</v>
      </c>
      <c r="F1850" s="2">
        <f>'Moving Avg'!D1850</f>
        <v>6.992</v>
      </c>
      <c r="G1850" s="2">
        <f>'Moving Avg'!F1850</f>
        <v>6.7414999999999994</v>
      </c>
      <c r="H1850" s="2">
        <f>'Moving Avg'!G1850</f>
        <v>6.6550000000000002</v>
      </c>
      <c r="I1850" s="2">
        <f>'Moving Avg'!H1850</f>
        <v>6.9260999999999795</v>
      </c>
      <c r="J1850" s="6" t="str">
        <f>OBV!F1850</f>
        <v>BEARISH</v>
      </c>
      <c r="K1850" s="6" t="str">
        <f>OBV!G1850</f>
        <v>NEUTRAL</v>
      </c>
      <c r="L1850" s="6" t="str">
        <f>OBV!H1850</f>
        <v>BEARISH DIVERGENCE</v>
      </c>
      <c r="M1850" s="8">
        <f t="shared" si="280"/>
        <v>0</v>
      </c>
      <c r="N1850" s="8">
        <f t="shared" si="281"/>
        <v>100</v>
      </c>
      <c r="O1850" s="8">
        <f t="shared" si="282"/>
        <v>50</v>
      </c>
      <c r="P1850" s="8">
        <f t="shared" si="283"/>
        <v>16.5</v>
      </c>
      <c r="Q1850" s="9">
        <f t="shared" si="284"/>
        <v>44.975000000000001</v>
      </c>
      <c r="R1850" s="9">
        <f t="shared" si="285"/>
        <v>41.625</v>
      </c>
      <c r="S1850" s="9">
        <f t="shared" si="286"/>
        <v>34.924999999999997</v>
      </c>
      <c r="T1850" s="9">
        <f t="shared" si="287"/>
        <v>41.625</v>
      </c>
      <c r="U1850" s="8">
        <f t="shared" si="288"/>
        <v>40.508333333333333</v>
      </c>
      <c r="V1850" s="8">
        <f t="shared" si="289"/>
        <v>40.787499999999994</v>
      </c>
    </row>
    <row r="1851" spans="1:22" ht="13.5" x14ac:dyDescent="0.25">
      <c r="A1851" s="3">
        <f>RSI!A1851</f>
        <v>44707</v>
      </c>
      <c r="B1851" s="2">
        <f>RSI!B1851</f>
        <v>6.97</v>
      </c>
      <c r="C1851" s="2">
        <f>RSI!I1851</f>
        <v>74.460016516257369</v>
      </c>
      <c r="D1851" s="2">
        <f>MACD!E1851</f>
        <v>-0.16574744575837563</v>
      </c>
      <c r="E1851" s="2">
        <f>MACD!F1851</f>
        <v>-9.6684769705566276E-2</v>
      </c>
      <c r="F1851" s="2">
        <f>'Moving Avg'!D1851</f>
        <v>6.9859999999999998</v>
      </c>
      <c r="G1851" s="2">
        <f>'Moving Avg'!F1851</f>
        <v>6.76</v>
      </c>
      <c r="H1851" s="2">
        <f>'Moving Avg'!G1851</f>
        <v>6.6623999999999999</v>
      </c>
      <c r="I1851" s="2">
        <f>'Moving Avg'!H1851</f>
        <v>6.924699999999981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0</v>
      </c>
      <c r="N1851" s="8">
        <f t="shared" si="281"/>
        <v>100</v>
      </c>
      <c r="O1851" s="8">
        <f t="shared" si="282"/>
        <v>50</v>
      </c>
      <c r="P1851" s="8">
        <f t="shared" si="283"/>
        <v>16.5</v>
      </c>
      <c r="Q1851" s="9">
        <f t="shared" si="284"/>
        <v>44.975000000000001</v>
      </c>
      <c r="R1851" s="9">
        <f t="shared" si="285"/>
        <v>41.625</v>
      </c>
      <c r="S1851" s="9">
        <f t="shared" si="286"/>
        <v>34.924999999999997</v>
      </c>
      <c r="T1851" s="9">
        <f t="shared" si="287"/>
        <v>41.625</v>
      </c>
      <c r="U1851" s="8">
        <f t="shared" si="288"/>
        <v>40.508333333333333</v>
      </c>
      <c r="V1851" s="8">
        <f t="shared" si="289"/>
        <v>40.787499999999994</v>
      </c>
    </row>
    <row r="1852" spans="1:22" ht="13.5" x14ac:dyDescent="0.25">
      <c r="A1852" s="3">
        <f>RSI!A1852</f>
        <v>44708</v>
      </c>
      <c r="B1852" s="2">
        <f>RSI!B1852</f>
        <v>6.97</v>
      </c>
      <c r="C1852" s="2">
        <f>RSI!I1852</f>
        <v>74.460016516257369</v>
      </c>
      <c r="D1852" s="2">
        <f>MACD!E1852</f>
        <v>-0.181598921865886</v>
      </c>
      <c r="E1852" s="2">
        <f>MACD!F1852</f>
        <v>-0.11366760013763022</v>
      </c>
      <c r="F1852" s="2">
        <f>'Moving Avg'!D1852</f>
        <v>6.9799999999999995</v>
      </c>
      <c r="G1852" s="2">
        <f>'Moving Avg'!F1852</f>
        <v>6.7640000000000002</v>
      </c>
      <c r="H1852" s="2">
        <f>'Moving Avg'!G1852</f>
        <v>6.6698000000000004</v>
      </c>
      <c r="I1852" s="2">
        <f>'Moving Avg'!H1852</f>
        <v>6.9232999999999825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0</v>
      </c>
      <c r="N1852" s="8">
        <f t="shared" si="281"/>
        <v>100</v>
      </c>
      <c r="O1852" s="8">
        <f t="shared" si="282"/>
        <v>50</v>
      </c>
      <c r="P1852" s="8">
        <f t="shared" si="283"/>
        <v>16.5</v>
      </c>
      <c r="Q1852" s="9">
        <f t="shared" si="284"/>
        <v>44.975000000000001</v>
      </c>
      <c r="R1852" s="9">
        <f t="shared" si="285"/>
        <v>41.625</v>
      </c>
      <c r="S1852" s="9">
        <f t="shared" si="286"/>
        <v>34.924999999999997</v>
      </c>
      <c r="T1852" s="9">
        <f t="shared" si="287"/>
        <v>41.625</v>
      </c>
      <c r="U1852" s="8">
        <f t="shared" si="288"/>
        <v>40.508333333333333</v>
      </c>
      <c r="V1852" s="8">
        <f t="shared" si="289"/>
        <v>40.787499999999994</v>
      </c>
    </row>
    <row r="1853" spans="1:22" ht="13.5" x14ac:dyDescent="0.25">
      <c r="A1853" s="3">
        <f>RSI!A1853</f>
        <v>44711</v>
      </c>
      <c r="B1853" s="2">
        <f>RSI!B1853</f>
        <v>6.97</v>
      </c>
      <c r="C1853" s="2">
        <f>RSI!I1853</f>
        <v>74.460016516257355</v>
      </c>
      <c r="D1853" s="2">
        <f>MACD!E1853</f>
        <v>-0.19616519036190283</v>
      </c>
      <c r="E1853" s="2">
        <f>MACD!F1853</f>
        <v>-0.13016711818248475</v>
      </c>
      <c r="F1853" s="2">
        <f>'Moving Avg'!D1853</f>
        <v>6.9739999999999993</v>
      </c>
      <c r="G1853" s="2">
        <f>'Moving Avg'!F1853</f>
        <v>6.7825000000000006</v>
      </c>
      <c r="H1853" s="2">
        <f>'Moving Avg'!G1853</f>
        <v>6.6772</v>
      </c>
      <c r="I1853" s="2">
        <f>'Moving Avg'!H1853</f>
        <v>6.9218999999999831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0</v>
      </c>
      <c r="N1853" s="8">
        <f t="shared" si="281"/>
        <v>100</v>
      </c>
      <c r="O1853" s="8">
        <f t="shared" si="282"/>
        <v>50</v>
      </c>
      <c r="P1853" s="8">
        <f t="shared" si="283"/>
        <v>16.5</v>
      </c>
      <c r="Q1853" s="9">
        <f t="shared" si="284"/>
        <v>44.975000000000001</v>
      </c>
      <c r="R1853" s="9">
        <f t="shared" si="285"/>
        <v>41.625</v>
      </c>
      <c r="S1853" s="9">
        <f t="shared" si="286"/>
        <v>34.924999999999997</v>
      </c>
      <c r="T1853" s="9">
        <f t="shared" si="287"/>
        <v>41.625</v>
      </c>
      <c r="U1853" s="8">
        <f t="shared" si="288"/>
        <v>40.508333333333333</v>
      </c>
      <c r="V1853" s="8">
        <f t="shared" si="289"/>
        <v>40.787499999999994</v>
      </c>
    </row>
    <row r="1854" spans="1:22" ht="13.5" x14ac:dyDescent="0.25">
      <c r="A1854" s="3">
        <f>RSI!A1854</f>
        <v>44712</v>
      </c>
      <c r="B1854" s="2">
        <f>RSI!B1854</f>
        <v>6.97</v>
      </c>
      <c r="C1854" s="2">
        <f>RSI!I1854</f>
        <v>74.460016516257369</v>
      </c>
      <c r="D1854" s="2">
        <f>MACD!E1854</f>
        <v>-0.16494314784041197</v>
      </c>
      <c r="E1854" s="2">
        <f>MACD!F1854</f>
        <v>-0.13712232411407022</v>
      </c>
      <c r="F1854" s="2">
        <f>'Moving Avg'!D1854</f>
        <v>6.9719999999999995</v>
      </c>
      <c r="G1854" s="2">
        <f>'Moving Avg'!F1854</f>
        <v>6.8010000000000002</v>
      </c>
      <c r="H1854" s="2">
        <f>'Moving Avg'!G1854</f>
        <v>6.6846000000000005</v>
      </c>
      <c r="I1854" s="2">
        <f>'Moving Avg'!H1854</f>
        <v>6.9204999999999846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0</v>
      </c>
      <c r="N1854" s="8">
        <f t="shared" si="281"/>
        <v>100</v>
      </c>
      <c r="O1854" s="8">
        <f t="shared" si="282"/>
        <v>50</v>
      </c>
      <c r="P1854" s="8">
        <f t="shared" si="283"/>
        <v>16.5</v>
      </c>
      <c r="Q1854" s="9">
        <f t="shared" si="284"/>
        <v>44.975000000000001</v>
      </c>
      <c r="R1854" s="9">
        <f t="shared" si="285"/>
        <v>41.625</v>
      </c>
      <c r="S1854" s="9">
        <f t="shared" si="286"/>
        <v>34.924999999999997</v>
      </c>
      <c r="T1854" s="9">
        <f t="shared" si="287"/>
        <v>41.625</v>
      </c>
      <c r="U1854" s="8">
        <f t="shared" si="288"/>
        <v>40.508333333333333</v>
      </c>
      <c r="V1854" s="8">
        <f t="shared" si="289"/>
        <v>40.787499999999994</v>
      </c>
    </row>
    <row r="1855" spans="1:22" ht="13.5" x14ac:dyDescent="0.25">
      <c r="A1855" s="3">
        <f>RSI!A1855</f>
        <v>44713</v>
      </c>
      <c r="B1855" s="2">
        <f>RSI!B1855</f>
        <v>6.97</v>
      </c>
      <c r="C1855" s="2">
        <f>RSI!I1855</f>
        <v>74.460016516257369</v>
      </c>
      <c r="D1855" s="2">
        <f>MACD!E1855</f>
        <v>-0.1395134205333699</v>
      </c>
      <c r="E1855" s="2">
        <f>MACD!F1855</f>
        <v>-0.13760054339793015</v>
      </c>
      <c r="F1855" s="2">
        <f>'Moving Avg'!D1855</f>
        <v>6.9700000000000006</v>
      </c>
      <c r="G1855" s="2">
        <f>'Moving Avg'!F1855</f>
        <v>6.8195000000000006</v>
      </c>
      <c r="H1855" s="2">
        <f>'Moving Avg'!G1855</f>
        <v>6.6920000000000019</v>
      </c>
      <c r="I1855" s="2">
        <f>'Moving Avg'!H1855</f>
        <v>6.9190999999999852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0"/>
        <v>0</v>
      </c>
      <c r="N1855" s="8">
        <f t="shared" si="281"/>
        <v>45</v>
      </c>
      <c r="O1855" s="8">
        <f t="shared" si="282"/>
        <v>50</v>
      </c>
      <c r="P1855" s="8">
        <f t="shared" si="283"/>
        <v>16.5</v>
      </c>
      <c r="Q1855" s="9">
        <f t="shared" si="284"/>
        <v>25.725000000000001</v>
      </c>
      <c r="R1855" s="9">
        <f t="shared" si="285"/>
        <v>30.625</v>
      </c>
      <c r="S1855" s="9">
        <f t="shared" si="286"/>
        <v>26.675000000000001</v>
      </c>
      <c r="T1855" s="9">
        <f t="shared" si="287"/>
        <v>27.875</v>
      </c>
      <c r="U1855" s="8">
        <f t="shared" si="288"/>
        <v>27.675000000000001</v>
      </c>
      <c r="V1855" s="8">
        <f t="shared" si="289"/>
        <v>27.725000000000001</v>
      </c>
    </row>
    <row r="1856" spans="1:22" ht="13.5" x14ac:dyDescent="0.25">
      <c r="A1856" s="3">
        <f>RSI!A1856</f>
        <v>44714</v>
      </c>
      <c r="B1856" s="2">
        <f>RSI!B1856</f>
        <v>6.97</v>
      </c>
      <c r="C1856" s="2">
        <f>RSI!I1856</f>
        <v>74.460016516257369</v>
      </c>
      <c r="D1856" s="2">
        <f>MACD!E1856</f>
        <v>-0.10198855246621896</v>
      </c>
      <c r="E1856" s="2">
        <f>MACD!F1856</f>
        <v>-0.1304781452115879</v>
      </c>
      <c r="F1856" s="2">
        <f>'Moving Avg'!D1856</f>
        <v>6.9700000000000006</v>
      </c>
      <c r="G1856" s="2">
        <f>'Moving Avg'!F1856</f>
        <v>6.838000000000001</v>
      </c>
      <c r="H1856" s="2">
        <f>'Moving Avg'!G1856</f>
        <v>6.6994000000000016</v>
      </c>
      <c r="I1856" s="2">
        <f>'Moving Avg'!H1856</f>
        <v>6.9176999999999857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0</v>
      </c>
      <c r="N1856" s="8">
        <f t="shared" si="281"/>
        <v>0</v>
      </c>
      <c r="O1856" s="8">
        <f t="shared" si="282"/>
        <v>50</v>
      </c>
      <c r="P1856" s="8">
        <f t="shared" si="283"/>
        <v>33</v>
      </c>
      <c r="Q1856" s="9">
        <f t="shared" si="284"/>
        <v>12.45</v>
      </c>
      <c r="R1856" s="9">
        <f t="shared" si="285"/>
        <v>25.75</v>
      </c>
      <c r="S1856" s="9">
        <f t="shared" si="286"/>
        <v>27.35</v>
      </c>
      <c r="T1856" s="9">
        <f t="shared" si="287"/>
        <v>20.75</v>
      </c>
      <c r="U1856" s="8">
        <f t="shared" si="288"/>
        <v>21.850000000000005</v>
      </c>
      <c r="V1856" s="8">
        <f t="shared" si="289"/>
        <v>21.575000000000003</v>
      </c>
    </row>
    <row r="1857" spans="1:22" ht="13.5" x14ac:dyDescent="0.25">
      <c r="A1857" s="3">
        <f>RSI!A1857</f>
        <v>44715</v>
      </c>
      <c r="B1857" s="2">
        <f>RSI!B1857</f>
        <v>6.97</v>
      </c>
      <c r="C1857" s="2">
        <f>RSI!I1857</f>
        <v>74.460016516257369</v>
      </c>
      <c r="D1857" s="2">
        <f>MACD!E1857</f>
        <v>-7.1084584009434515E-2</v>
      </c>
      <c r="E1857" s="2">
        <f>MACD!F1857</f>
        <v>-0.11859943297115723</v>
      </c>
      <c r="F1857" s="2">
        <f>'Moving Avg'!D1857</f>
        <v>6.9700000000000006</v>
      </c>
      <c r="G1857" s="2">
        <f>'Moving Avg'!F1857</f>
        <v>6.8564999999999996</v>
      </c>
      <c r="H1857" s="2">
        <f>'Moving Avg'!G1857</f>
        <v>6.7068000000000021</v>
      </c>
      <c r="I1857" s="2">
        <f>'Moving Avg'!H1857</f>
        <v>6.9162999999999872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0</v>
      </c>
      <c r="N1857" s="8">
        <f t="shared" si="281"/>
        <v>0</v>
      </c>
      <c r="O1857" s="8">
        <f t="shared" si="282"/>
        <v>50</v>
      </c>
      <c r="P1857" s="8">
        <f t="shared" si="283"/>
        <v>33</v>
      </c>
      <c r="Q1857" s="9">
        <f t="shared" si="284"/>
        <v>12.45</v>
      </c>
      <c r="R1857" s="9">
        <f t="shared" si="285"/>
        <v>25.75</v>
      </c>
      <c r="S1857" s="9">
        <f t="shared" si="286"/>
        <v>27.35</v>
      </c>
      <c r="T1857" s="9">
        <f t="shared" si="287"/>
        <v>20.75</v>
      </c>
      <c r="U1857" s="8">
        <f t="shared" si="288"/>
        <v>21.850000000000005</v>
      </c>
      <c r="V1857" s="8">
        <f t="shared" si="289"/>
        <v>21.575000000000003</v>
      </c>
    </row>
    <row r="1858" spans="1:22" ht="13.5" x14ac:dyDescent="0.25">
      <c r="A1858" s="3">
        <f>RSI!A1858</f>
        <v>44718</v>
      </c>
      <c r="B1858" s="2">
        <f>RSI!B1858</f>
        <v>7.27</v>
      </c>
      <c r="C1858" s="2">
        <f>RSI!I1858</f>
        <v>88.106691596424199</v>
      </c>
      <c r="D1858" s="2">
        <f>MACD!E1858</f>
        <v>-6.7942334261134718E-2</v>
      </c>
      <c r="E1858" s="2">
        <f>MACD!F1858</f>
        <v>-0.10846801322915274</v>
      </c>
      <c r="F1858" s="2">
        <f>'Moving Avg'!D1858</f>
        <v>7.0299999999999994</v>
      </c>
      <c r="G1858" s="2">
        <f>'Moving Avg'!F1858</f>
        <v>6.8900000000000006</v>
      </c>
      <c r="H1858" s="2">
        <f>'Moving Avg'!G1858</f>
        <v>6.7202000000000019</v>
      </c>
      <c r="I1858" s="2">
        <f>'Moving Avg'!H1858</f>
        <v>6.916399999999987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  <c r="M1858" s="8">
        <f t="shared" ref="M1858:M1921" si="290">IF(C1858&lt;30,50, IF(C1858&gt;70, 0, 25))</f>
        <v>0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83.5</v>
      </c>
      <c r="Q1858" s="9">
        <f t="shared" si="284"/>
        <v>20.024999999999999</v>
      </c>
      <c r="R1858" s="9">
        <f t="shared" si="285"/>
        <v>38.375</v>
      </c>
      <c r="S1858" s="9">
        <f t="shared" si="286"/>
        <v>50.075000000000003</v>
      </c>
      <c r="T1858" s="9">
        <f t="shared" si="287"/>
        <v>33.375</v>
      </c>
      <c r="U1858" s="8">
        <f t="shared" si="288"/>
        <v>36.158333333333331</v>
      </c>
      <c r="V1858" s="8">
        <f t="shared" si="289"/>
        <v>35.462499999999999</v>
      </c>
    </row>
    <row r="1859" spans="1:22" ht="13.5" x14ac:dyDescent="0.25">
      <c r="A1859" s="3">
        <f>RSI!A1859</f>
        <v>44719</v>
      </c>
      <c r="B1859" s="2">
        <f>RSI!B1859</f>
        <v>7.27</v>
      </c>
      <c r="C1859" s="2">
        <f>RSI!I1859</f>
        <v>88.106691596424199</v>
      </c>
      <c r="D1859" s="2">
        <f>MACD!E1859</f>
        <v>-7.0860032216043756E-2</v>
      </c>
      <c r="E1859" s="2">
        <f>MACD!F1859</f>
        <v>-0.10094641702653094</v>
      </c>
      <c r="F1859" s="2">
        <f>'Moving Avg'!D1859</f>
        <v>7.0900000000000007</v>
      </c>
      <c r="G1859" s="2">
        <f>'Moving Avg'!F1859</f>
        <v>6.9234999999999998</v>
      </c>
      <c r="H1859" s="2">
        <f>'Moving Avg'!G1859</f>
        <v>6.7336000000000009</v>
      </c>
      <c r="I1859" s="2">
        <f>'Moving Avg'!H1859</f>
        <v>6.9164999999999885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  <c r="M1859" s="8">
        <f t="shared" si="290"/>
        <v>0</v>
      </c>
      <c r="N1859" s="8">
        <f t="shared" si="291"/>
        <v>0</v>
      </c>
      <c r="O1859" s="8">
        <f t="shared" si="292"/>
        <v>50</v>
      </c>
      <c r="P1859" s="8">
        <f t="shared" si="293"/>
        <v>83.5</v>
      </c>
      <c r="Q1859" s="9">
        <f t="shared" ref="Q1859:Q1922" si="294">0.35*M1859+N1859*0.35+O1859*0.15+P1859*0.15</f>
        <v>20.024999999999999</v>
      </c>
      <c r="R1859" s="9">
        <f t="shared" ref="R1859:R1922" si="295">M1859*0.2+N1859*0.2+O1859*0.35+P1859*0.25</f>
        <v>38.375</v>
      </c>
      <c r="S1859" s="9">
        <f t="shared" ref="S1859:S1922" si="296">M1859*0.15+N1859*0.15+O1859*0.25+P1859*0.45</f>
        <v>50.075000000000003</v>
      </c>
      <c r="T1859" s="9">
        <f t="shared" ref="T1859:T1922" si="297">0.25*SUM(M1859:P1859)</f>
        <v>33.375</v>
      </c>
      <c r="U1859" s="8">
        <f t="shared" ref="U1859:U1922" si="298">SUM(Q1859:S1859)/3</f>
        <v>36.158333333333331</v>
      </c>
      <c r="V1859" s="8">
        <f t="shared" ref="V1859:V1922" si="299">SUM(Q1859:T1859)/4</f>
        <v>35.462499999999999</v>
      </c>
    </row>
    <row r="1860" spans="1:22" ht="13.5" x14ac:dyDescent="0.25">
      <c r="A1860" s="3">
        <f>RSI!A1860</f>
        <v>44720</v>
      </c>
      <c r="B1860" s="2">
        <f>RSI!B1860</f>
        <v>7.27</v>
      </c>
      <c r="C1860" s="2">
        <f>RSI!I1860</f>
        <v>88.106691596424199</v>
      </c>
      <c r="D1860" s="2">
        <f>MACD!E1860</f>
        <v>-7.5643299477397896E-2</v>
      </c>
      <c r="E1860" s="2">
        <f>MACD!F1860</f>
        <v>-9.5885793516704343E-2</v>
      </c>
      <c r="F1860" s="2">
        <f>'Moving Avg'!D1860</f>
        <v>7.15</v>
      </c>
      <c r="G1860" s="2">
        <f>'Moving Avg'!F1860</f>
        <v>6.9570000000000007</v>
      </c>
      <c r="H1860" s="2">
        <f>'Moving Avg'!G1860</f>
        <v>6.7470000000000008</v>
      </c>
      <c r="I1860" s="2">
        <f>'Moving Avg'!H1860</f>
        <v>6.9176499999999885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  <c r="M1860" s="8">
        <f t="shared" si="290"/>
        <v>0</v>
      </c>
      <c r="N1860" s="8">
        <f t="shared" si="291"/>
        <v>0</v>
      </c>
      <c r="O1860" s="8">
        <f t="shared" si="292"/>
        <v>50</v>
      </c>
      <c r="P1860" s="8">
        <f t="shared" si="293"/>
        <v>83.5</v>
      </c>
      <c r="Q1860" s="9">
        <f t="shared" si="294"/>
        <v>20.024999999999999</v>
      </c>
      <c r="R1860" s="9">
        <f t="shared" si="295"/>
        <v>38.375</v>
      </c>
      <c r="S1860" s="9">
        <f t="shared" si="296"/>
        <v>50.075000000000003</v>
      </c>
      <c r="T1860" s="9">
        <f t="shared" si="297"/>
        <v>33.375</v>
      </c>
      <c r="U1860" s="8">
        <f t="shared" si="298"/>
        <v>36.158333333333331</v>
      </c>
      <c r="V1860" s="8">
        <f t="shared" si="299"/>
        <v>35.462499999999999</v>
      </c>
    </row>
    <row r="1861" spans="1:22" ht="13.5" x14ac:dyDescent="0.25">
      <c r="A1861" s="3">
        <f>RSI!A1861</f>
        <v>44721</v>
      </c>
      <c r="B1861" s="2">
        <f>RSI!B1861</f>
        <v>7.27</v>
      </c>
      <c r="C1861" s="2">
        <f>RSI!I1861</f>
        <v>88.106691596424199</v>
      </c>
      <c r="D1861" s="2">
        <f>MACD!E1861</f>
        <v>-8.337214648299085E-2</v>
      </c>
      <c r="E1861" s="2">
        <f>MACD!F1861</f>
        <v>-9.3383064109961653E-2</v>
      </c>
      <c r="F1861" s="2">
        <f>'Moving Avg'!D1861</f>
        <v>7.2099999999999991</v>
      </c>
      <c r="G1861" s="2">
        <f>'Moving Avg'!F1861</f>
        <v>6.9904999999999999</v>
      </c>
      <c r="H1861" s="2">
        <f>'Moving Avg'!G1861</f>
        <v>6.7603999999999997</v>
      </c>
      <c r="I1861" s="2">
        <f>'Moving Avg'!H1861</f>
        <v>6.9187999999999894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  <c r="M1861" s="8">
        <f t="shared" si="290"/>
        <v>0</v>
      </c>
      <c r="N1861" s="8">
        <f t="shared" si="291"/>
        <v>0</v>
      </c>
      <c r="O1861" s="8">
        <f t="shared" si="292"/>
        <v>50</v>
      </c>
      <c r="P1861" s="8">
        <f t="shared" si="293"/>
        <v>83.5</v>
      </c>
      <c r="Q1861" s="9">
        <f t="shared" si="294"/>
        <v>20.024999999999999</v>
      </c>
      <c r="R1861" s="9">
        <f t="shared" si="295"/>
        <v>38.375</v>
      </c>
      <c r="S1861" s="9">
        <f t="shared" si="296"/>
        <v>50.075000000000003</v>
      </c>
      <c r="T1861" s="9">
        <f t="shared" si="297"/>
        <v>33.375</v>
      </c>
      <c r="U1861" s="8">
        <f t="shared" si="298"/>
        <v>36.158333333333331</v>
      </c>
      <c r="V1861" s="8">
        <f t="shared" si="299"/>
        <v>35.462499999999999</v>
      </c>
    </row>
    <row r="1862" spans="1:22" ht="13.5" x14ac:dyDescent="0.25">
      <c r="A1862" s="3">
        <f>RSI!A1862</f>
        <v>44722</v>
      </c>
      <c r="B1862" s="2">
        <f>RSI!B1862</f>
        <v>7.27</v>
      </c>
      <c r="C1862" s="2">
        <f>RSI!I1862</f>
        <v>88.106691596424199</v>
      </c>
      <c r="D1862" s="2">
        <f>MACD!E1862</f>
        <v>-9.1896204433435713E-2</v>
      </c>
      <c r="E1862" s="2">
        <f>MACD!F1862</f>
        <v>-9.3085692174656468E-2</v>
      </c>
      <c r="F1862" s="2">
        <f>'Moving Avg'!D1862</f>
        <v>7.2699999999999987</v>
      </c>
      <c r="G1862" s="2">
        <f>'Moving Avg'!F1862</f>
        <v>7.0239999999999991</v>
      </c>
      <c r="H1862" s="2">
        <f>'Moving Avg'!G1862</f>
        <v>6.7737999999999987</v>
      </c>
      <c r="I1862" s="2">
        <f>'Moving Avg'!H1862</f>
        <v>6.9199499999999894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  <c r="M1862" s="8">
        <f t="shared" si="290"/>
        <v>0</v>
      </c>
      <c r="N1862" s="8">
        <f t="shared" si="291"/>
        <v>0</v>
      </c>
      <c r="O1862" s="8">
        <f t="shared" si="292"/>
        <v>50</v>
      </c>
      <c r="P1862" s="8">
        <f t="shared" si="293"/>
        <v>83.5</v>
      </c>
      <c r="Q1862" s="9">
        <f t="shared" si="294"/>
        <v>20.024999999999999</v>
      </c>
      <c r="R1862" s="9">
        <f t="shared" si="295"/>
        <v>38.375</v>
      </c>
      <c r="S1862" s="9">
        <f t="shared" si="296"/>
        <v>50.075000000000003</v>
      </c>
      <c r="T1862" s="9">
        <f t="shared" si="297"/>
        <v>33.375</v>
      </c>
      <c r="U1862" s="8">
        <f t="shared" si="298"/>
        <v>36.158333333333331</v>
      </c>
      <c r="V1862" s="8">
        <f t="shared" si="299"/>
        <v>35.462499999999999</v>
      </c>
    </row>
    <row r="1863" spans="1:22" ht="13.5" x14ac:dyDescent="0.25">
      <c r="A1863" s="3">
        <f>RSI!A1863</f>
        <v>44725</v>
      </c>
      <c r="B1863" s="2">
        <f>RSI!B1863</f>
        <v>7.23</v>
      </c>
      <c r="C1863" s="2">
        <f>RSI!I1863</f>
        <v>79.864853273718325</v>
      </c>
      <c r="D1863" s="2">
        <f>MACD!E1863</f>
        <v>-9.7983187677420425E-2</v>
      </c>
      <c r="E1863" s="2">
        <f>MACD!F1863</f>
        <v>-9.4065191275209264E-2</v>
      </c>
      <c r="F1863" s="2">
        <f>'Moving Avg'!D1863</f>
        <v>7.2620000000000005</v>
      </c>
      <c r="G1863" s="2">
        <f>'Moving Avg'!F1863</f>
        <v>7.0554999999999994</v>
      </c>
      <c r="H1863" s="2">
        <f>'Moving Avg'!G1863</f>
        <v>6.7863999999999987</v>
      </c>
      <c r="I1863" s="2">
        <f>'Moving Avg'!H1863</f>
        <v>6.9208999999999916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0"/>
        <v>0</v>
      </c>
      <c r="N1863" s="8">
        <f t="shared" si="291"/>
        <v>45</v>
      </c>
      <c r="O1863" s="8">
        <f t="shared" si="292"/>
        <v>50</v>
      </c>
      <c r="P1863" s="8">
        <f t="shared" si="293"/>
        <v>16.5</v>
      </c>
      <c r="Q1863" s="9">
        <f t="shared" si="294"/>
        <v>25.725000000000001</v>
      </c>
      <c r="R1863" s="9">
        <f t="shared" si="295"/>
        <v>30.625</v>
      </c>
      <c r="S1863" s="9">
        <f t="shared" si="296"/>
        <v>26.675000000000001</v>
      </c>
      <c r="T1863" s="9">
        <f t="shared" si="297"/>
        <v>27.875</v>
      </c>
      <c r="U1863" s="8">
        <f t="shared" si="298"/>
        <v>27.675000000000001</v>
      </c>
      <c r="V1863" s="8">
        <f t="shared" si="299"/>
        <v>27.725000000000001</v>
      </c>
    </row>
    <row r="1864" spans="1:22" ht="13.5" x14ac:dyDescent="0.25">
      <c r="A1864" s="3">
        <f>RSI!A1864</f>
        <v>44726</v>
      </c>
      <c r="B1864" s="2">
        <f>RSI!B1864</f>
        <v>7.21</v>
      </c>
      <c r="C1864" s="2">
        <f>RSI!I1864</f>
        <v>76.034989093112188</v>
      </c>
      <c r="D1864" s="2">
        <f>MACD!E1864</f>
        <v>-0.10311705560159812</v>
      </c>
      <c r="E1864" s="2">
        <f>MACD!F1864</f>
        <v>-9.5875564140487035E-2</v>
      </c>
      <c r="F1864" s="2">
        <f>'Moving Avg'!D1864</f>
        <v>7.25</v>
      </c>
      <c r="G1864" s="2">
        <f>'Moving Avg'!F1864</f>
        <v>7.0714999999999986</v>
      </c>
      <c r="H1864" s="2">
        <f>'Moving Avg'!G1864</f>
        <v>6.7985999999999978</v>
      </c>
      <c r="I1864" s="2">
        <f>'Moving Avg'!H1864</f>
        <v>6.9217499999999914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0</v>
      </c>
      <c r="N1864" s="8">
        <f t="shared" si="291"/>
        <v>45</v>
      </c>
      <c r="O1864" s="8">
        <f t="shared" si="292"/>
        <v>50</v>
      </c>
      <c r="P1864" s="8">
        <f t="shared" si="293"/>
        <v>16.5</v>
      </c>
      <c r="Q1864" s="9">
        <f t="shared" si="294"/>
        <v>25.725000000000001</v>
      </c>
      <c r="R1864" s="9">
        <f t="shared" si="295"/>
        <v>30.625</v>
      </c>
      <c r="S1864" s="9">
        <f t="shared" si="296"/>
        <v>26.675000000000001</v>
      </c>
      <c r="T1864" s="9">
        <f t="shared" si="297"/>
        <v>27.875</v>
      </c>
      <c r="U1864" s="8">
        <f t="shared" si="298"/>
        <v>27.675000000000001</v>
      </c>
      <c r="V1864" s="8">
        <f t="shared" si="299"/>
        <v>27.725000000000001</v>
      </c>
    </row>
    <row r="1865" spans="1:22" ht="13.5" x14ac:dyDescent="0.25">
      <c r="A1865" s="3">
        <f>RSI!A1865</f>
        <v>44727</v>
      </c>
      <c r="B1865" s="2">
        <f>RSI!B1865</f>
        <v>7.21</v>
      </c>
      <c r="C1865" s="2">
        <f>RSI!I1865</f>
        <v>76.034989093112188</v>
      </c>
      <c r="D1865" s="2">
        <f>MACD!E1865</f>
        <v>-0.10869923639003787</v>
      </c>
      <c r="E1865" s="2">
        <f>MACD!F1865</f>
        <v>-9.8440298590397213E-2</v>
      </c>
      <c r="F1865" s="2">
        <f>'Moving Avg'!D1865</f>
        <v>7.2379999999999995</v>
      </c>
      <c r="G1865" s="2">
        <f>'Moving Avg'!F1865</f>
        <v>7.0875000000000004</v>
      </c>
      <c r="H1865" s="2">
        <f>'Moving Avg'!G1865</f>
        <v>6.8107999999999969</v>
      </c>
      <c r="I1865" s="2">
        <f>'Moving Avg'!H1865</f>
        <v>6.922599999999993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0</v>
      </c>
      <c r="N1865" s="8">
        <f t="shared" si="291"/>
        <v>45</v>
      </c>
      <c r="O1865" s="8">
        <f t="shared" si="292"/>
        <v>50</v>
      </c>
      <c r="P1865" s="8">
        <f t="shared" si="293"/>
        <v>16.5</v>
      </c>
      <c r="Q1865" s="9">
        <f t="shared" si="294"/>
        <v>25.725000000000001</v>
      </c>
      <c r="R1865" s="9">
        <f t="shared" si="295"/>
        <v>30.625</v>
      </c>
      <c r="S1865" s="9">
        <f t="shared" si="296"/>
        <v>26.675000000000001</v>
      </c>
      <c r="T1865" s="9">
        <f t="shared" si="297"/>
        <v>27.875</v>
      </c>
      <c r="U1865" s="8">
        <f t="shared" si="298"/>
        <v>27.675000000000001</v>
      </c>
      <c r="V1865" s="8">
        <f t="shared" si="299"/>
        <v>27.725000000000001</v>
      </c>
    </row>
    <row r="1866" spans="1:22" ht="13.5" x14ac:dyDescent="0.25">
      <c r="A1866" s="3">
        <f>RSI!A1866</f>
        <v>44728</v>
      </c>
      <c r="B1866" s="2">
        <f>RSI!B1866</f>
        <v>7.21</v>
      </c>
      <c r="C1866" s="2">
        <f>RSI!I1866</f>
        <v>76.034989093112188</v>
      </c>
      <c r="D1866" s="2">
        <f>MACD!E1866</f>
        <v>-0.11456904485516795</v>
      </c>
      <c r="E1866" s="2">
        <f>MACD!F1866</f>
        <v>-0.10166604784335137</v>
      </c>
      <c r="F1866" s="2">
        <f>'Moving Avg'!D1866</f>
        <v>7.2260000000000009</v>
      </c>
      <c r="G1866" s="2">
        <f>'Moving Avg'!F1866</f>
        <v>7.097999999999999</v>
      </c>
      <c r="H1866" s="2">
        <f>'Moving Avg'!G1866</f>
        <v>6.822999999999996</v>
      </c>
      <c r="I1866" s="2">
        <f>'Moving Avg'!H1866</f>
        <v>6.9234499999999946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0</v>
      </c>
      <c r="N1866" s="8">
        <f t="shared" si="291"/>
        <v>45</v>
      </c>
      <c r="O1866" s="8">
        <f t="shared" si="292"/>
        <v>50</v>
      </c>
      <c r="P1866" s="8">
        <f t="shared" si="293"/>
        <v>16.5</v>
      </c>
      <c r="Q1866" s="9">
        <f t="shared" si="294"/>
        <v>25.725000000000001</v>
      </c>
      <c r="R1866" s="9">
        <f t="shared" si="295"/>
        <v>30.625</v>
      </c>
      <c r="S1866" s="9">
        <f t="shared" si="296"/>
        <v>26.675000000000001</v>
      </c>
      <c r="T1866" s="9">
        <f t="shared" si="297"/>
        <v>27.875</v>
      </c>
      <c r="U1866" s="8">
        <f t="shared" si="298"/>
        <v>27.675000000000001</v>
      </c>
      <c r="V1866" s="8">
        <f t="shared" si="299"/>
        <v>27.725000000000001</v>
      </c>
    </row>
    <row r="1867" spans="1:22" ht="13.5" x14ac:dyDescent="0.25">
      <c r="A1867" s="3">
        <f>RSI!A1867</f>
        <v>44729</v>
      </c>
      <c r="B1867" s="2">
        <f>RSI!B1867</f>
        <v>7.21</v>
      </c>
      <c r="C1867" s="2">
        <f>RSI!I1867</f>
        <v>76.034989093112188</v>
      </c>
      <c r="D1867" s="2">
        <f>MACD!E1867</f>
        <v>-0.12059731023548181</v>
      </c>
      <c r="E1867" s="2">
        <f>MACD!F1867</f>
        <v>-0.10545230032177746</v>
      </c>
      <c r="F1867" s="2">
        <f>'Moving Avg'!D1867</f>
        <v>7.2140000000000004</v>
      </c>
      <c r="G1867" s="2">
        <f>'Moving Avg'!F1867</f>
        <v>7.1084999999999994</v>
      </c>
      <c r="H1867" s="2">
        <f>'Moving Avg'!G1867</f>
        <v>6.8351999999999951</v>
      </c>
      <c r="I1867" s="2">
        <f>'Moving Avg'!H1867</f>
        <v>6.9242999999999952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0</v>
      </c>
      <c r="N1867" s="8">
        <f t="shared" si="291"/>
        <v>45</v>
      </c>
      <c r="O1867" s="8">
        <f t="shared" si="292"/>
        <v>50</v>
      </c>
      <c r="P1867" s="8">
        <f t="shared" si="293"/>
        <v>16.5</v>
      </c>
      <c r="Q1867" s="9">
        <f t="shared" si="294"/>
        <v>25.725000000000001</v>
      </c>
      <c r="R1867" s="9">
        <f t="shared" si="295"/>
        <v>30.625</v>
      </c>
      <c r="S1867" s="9">
        <f t="shared" si="296"/>
        <v>26.675000000000001</v>
      </c>
      <c r="T1867" s="9">
        <f t="shared" si="297"/>
        <v>27.875</v>
      </c>
      <c r="U1867" s="8">
        <f t="shared" si="298"/>
        <v>27.675000000000001</v>
      </c>
      <c r="V1867" s="8">
        <f t="shared" si="299"/>
        <v>27.725000000000001</v>
      </c>
    </row>
    <row r="1868" spans="1:22" ht="13.5" x14ac:dyDescent="0.25">
      <c r="A1868" s="3">
        <f>RSI!A1868</f>
        <v>44732</v>
      </c>
      <c r="B1868" s="2">
        <f>RSI!B1868</f>
        <v>7.21</v>
      </c>
      <c r="C1868" s="2">
        <f>RSI!I1868</f>
        <v>76.034989093112188</v>
      </c>
      <c r="D1868" s="2">
        <f>MACD!E1868</f>
        <v>-8.0527178436748059E-2</v>
      </c>
      <c r="E1868" s="2">
        <f>MACD!F1868</f>
        <v>-0.10046727594477159</v>
      </c>
      <c r="F1868" s="2">
        <f>'Moving Avg'!D1868</f>
        <v>7.2099999999999991</v>
      </c>
      <c r="G1868" s="2">
        <f>'Moving Avg'!F1868</f>
        <v>7.118999999999998</v>
      </c>
      <c r="H1868" s="2">
        <f>'Moving Avg'!G1868</f>
        <v>6.8473999999999942</v>
      </c>
      <c r="I1868" s="2">
        <f>'Moving Avg'!H1868</f>
        <v>6.9251499999999968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0</v>
      </c>
      <c r="N1868" s="8">
        <f t="shared" si="291"/>
        <v>0</v>
      </c>
      <c r="O1868" s="8">
        <f t="shared" si="292"/>
        <v>50</v>
      </c>
      <c r="P1868" s="8">
        <f t="shared" si="293"/>
        <v>16.5</v>
      </c>
      <c r="Q1868" s="9">
        <f t="shared" si="294"/>
        <v>9.9749999999999996</v>
      </c>
      <c r="R1868" s="9">
        <f t="shared" si="295"/>
        <v>21.625</v>
      </c>
      <c r="S1868" s="9">
        <f t="shared" si="296"/>
        <v>19.925000000000001</v>
      </c>
      <c r="T1868" s="9">
        <f t="shared" si="297"/>
        <v>16.625</v>
      </c>
      <c r="U1868" s="8">
        <f t="shared" si="298"/>
        <v>17.175000000000001</v>
      </c>
      <c r="V1868" s="8">
        <f t="shared" si="299"/>
        <v>17.037500000000001</v>
      </c>
    </row>
    <row r="1869" spans="1:22" ht="13.5" x14ac:dyDescent="0.25">
      <c r="A1869" s="3">
        <f>RSI!A1869</f>
        <v>44733</v>
      </c>
      <c r="B1869" s="2">
        <f>RSI!B1869</f>
        <v>7.21</v>
      </c>
      <c r="C1869" s="2">
        <f>RSI!I1869</f>
        <v>76.034989093112188</v>
      </c>
      <c r="D1869" s="2">
        <f>MACD!E1869</f>
        <v>-4.7531751204843431E-2</v>
      </c>
      <c r="E1869" s="2">
        <f>MACD!F1869</f>
        <v>-8.9880170996785969E-2</v>
      </c>
      <c r="F1869" s="2">
        <f>'Moving Avg'!D1869</f>
        <v>7.2099999999999991</v>
      </c>
      <c r="G1869" s="2">
        <f>'Moving Avg'!F1869</f>
        <v>7.1304999999999996</v>
      </c>
      <c r="H1869" s="2">
        <f>'Moving Avg'!G1869</f>
        <v>6.8595999999999933</v>
      </c>
      <c r="I1869" s="2">
        <f>'Moving Avg'!H1869</f>
        <v>6.9259999999999984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0</v>
      </c>
      <c r="N1869" s="8">
        <f t="shared" si="291"/>
        <v>0</v>
      </c>
      <c r="O1869" s="8">
        <f t="shared" si="292"/>
        <v>50</v>
      </c>
      <c r="P1869" s="8">
        <f t="shared" si="293"/>
        <v>33</v>
      </c>
      <c r="Q1869" s="9">
        <f t="shared" si="294"/>
        <v>12.45</v>
      </c>
      <c r="R1869" s="9">
        <f t="shared" si="295"/>
        <v>25.75</v>
      </c>
      <c r="S1869" s="9">
        <f t="shared" si="296"/>
        <v>27.35</v>
      </c>
      <c r="T1869" s="9">
        <f t="shared" si="297"/>
        <v>20.75</v>
      </c>
      <c r="U1869" s="8">
        <f t="shared" si="298"/>
        <v>21.850000000000005</v>
      </c>
      <c r="V1869" s="8">
        <f t="shared" si="299"/>
        <v>21.575000000000003</v>
      </c>
    </row>
    <row r="1870" spans="1:22" ht="13.5" x14ac:dyDescent="0.25">
      <c r="A1870" s="3">
        <f>RSI!A1870</f>
        <v>44734</v>
      </c>
      <c r="B1870" s="2">
        <f>RSI!B1870</f>
        <v>7.21</v>
      </c>
      <c r="C1870" s="2">
        <f>RSI!I1870</f>
        <v>76.034989093112202</v>
      </c>
      <c r="D1870" s="2">
        <f>MACD!E1870</f>
        <v>-2.0455199941045166E-2</v>
      </c>
      <c r="E1870" s="2">
        <f>MACD!F1870</f>
        <v>-7.5995176785637816E-2</v>
      </c>
      <c r="F1870" s="2">
        <f>'Moving Avg'!D1870</f>
        <v>7.2099999999999991</v>
      </c>
      <c r="G1870" s="2">
        <f>'Moving Avg'!F1870</f>
        <v>7.1419999999999986</v>
      </c>
      <c r="H1870" s="2">
        <f>'Moving Avg'!G1870</f>
        <v>6.8717999999999941</v>
      </c>
      <c r="I1870" s="2">
        <f>'Moving Avg'!H1870</f>
        <v>6.9255499999999985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0</v>
      </c>
      <c r="N1870" s="8">
        <f t="shared" si="291"/>
        <v>0</v>
      </c>
      <c r="O1870" s="8">
        <f t="shared" si="292"/>
        <v>50</v>
      </c>
      <c r="P1870" s="8">
        <f t="shared" si="293"/>
        <v>33</v>
      </c>
      <c r="Q1870" s="9">
        <f t="shared" si="294"/>
        <v>12.45</v>
      </c>
      <c r="R1870" s="9">
        <f t="shared" si="295"/>
        <v>25.75</v>
      </c>
      <c r="S1870" s="9">
        <f t="shared" si="296"/>
        <v>27.35</v>
      </c>
      <c r="T1870" s="9">
        <f t="shared" si="297"/>
        <v>20.75</v>
      </c>
      <c r="U1870" s="8">
        <f t="shared" si="298"/>
        <v>21.850000000000005</v>
      </c>
      <c r="V1870" s="8">
        <f t="shared" si="299"/>
        <v>21.575000000000003</v>
      </c>
    </row>
    <row r="1871" spans="1:22" ht="13.5" x14ac:dyDescent="0.25">
      <c r="A1871" s="3">
        <f>RSI!A1871</f>
        <v>44735</v>
      </c>
      <c r="B1871" s="2">
        <f>RSI!B1871</f>
        <v>6.89</v>
      </c>
      <c r="C1871" s="2">
        <f>RSI!I1871</f>
        <v>33.218094871003899</v>
      </c>
      <c r="D1871" s="2">
        <f>MACD!E1871</f>
        <v>2.5379194353282841E-2</v>
      </c>
      <c r="E1871" s="2">
        <f>MACD!F1871</f>
        <v>-5.5720302557853686E-2</v>
      </c>
      <c r="F1871" s="2">
        <f>'Moving Avg'!D1871</f>
        <v>7.145999999999999</v>
      </c>
      <c r="G1871" s="2">
        <f>'Moving Avg'!F1871</f>
        <v>7.1379999999999981</v>
      </c>
      <c r="H1871" s="2">
        <f>'Moving Avg'!G1871</f>
        <v>6.8775999999999939</v>
      </c>
      <c r="I1871" s="2">
        <f>'Moving Avg'!H1871</f>
        <v>6.9234999999999989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25</v>
      </c>
      <c r="N1871" s="8">
        <f t="shared" si="291"/>
        <v>0</v>
      </c>
      <c r="O1871" s="8">
        <f t="shared" si="292"/>
        <v>50</v>
      </c>
      <c r="P1871" s="8">
        <f t="shared" si="293"/>
        <v>33</v>
      </c>
      <c r="Q1871" s="9">
        <f t="shared" si="294"/>
        <v>21.2</v>
      </c>
      <c r="R1871" s="9">
        <f t="shared" si="295"/>
        <v>30.75</v>
      </c>
      <c r="S1871" s="9">
        <f t="shared" si="296"/>
        <v>31.1</v>
      </c>
      <c r="T1871" s="9">
        <f t="shared" si="297"/>
        <v>27</v>
      </c>
      <c r="U1871" s="8">
        <f t="shared" si="298"/>
        <v>27.683333333333337</v>
      </c>
      <c r="V1871" s="8">
        <f t="shared" si="299"/>
        <v>27.512500000000003</v>
      </c>
    </row>
    <row r="1872" spans="1:22" ht="13.5" x14ac:dyDescent="0.25">
      <c r="A1872" s="3">
        <f>RSI!A1872</f>
        <v>44736</v>
      </c>
      <c r="B1872" s="2">
        <f>RSI!B1872</f>
        <v>6.7</v>
      </c>
      <c r="C1872" s="2">
        <f>RSI!I1872</f>
        <v>24.423767369012182</v>
      </c>
      <c r="D1872" s="2">
        <f>MACD!E1872</f>
        <v>7.9404669149656826E-2</v>
      </c>
      <c r="E1872" s="2">
        <f>MACD!F1872</f>
        <v>-2.8695308216351585E-2</v>
      </c>
      <c r="F1872" s="2">
        <f>'Moving Avg'!D1872</f>
        <v>7.0439999999999996</v>
      </c>
      <c r="G1872" s="2">
        <f>'Moving Avg'!F1872</f>
        <v>7.1244999999999958</v>
      </c>
      <c r="H1872" s="2">
        <f>'Moving Avg'!G1872</f>
        <v>6.8795999999999946</v>
      </c>
      <c r="I1872" s="2">
        <f>'Moving Avg'!H1872</f>
        <v>6.9204999999999997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50</v>
      </c>
      <c r="N1872" s="8">
        <f t="shared" si="291"/>
        <v>0</v>
      </c>
      <c r="O1872" s="8">
        <f t="shared" si="292"/>
        <v>50</v>
      </c>
      <c r="P1872" s="8">
        <f t="shared" si="293"/>
        <v>16.5</v>
      </c>
      <c r="Q1872" s="9">
        <f t="shared" si="294"/>
        <v>27.475000000000001</v>
      </c>
      <c r="R1872" s="9">
        <f t="shared" si="295"/>
        <v>31.625</v>
      </c>
      <c r="S1872" s="9">
        <f t="shared" si="296"/>
        <v>27.425000000000001</v>
      </c>
      <c r="T1872" s="9">
        <f t="shared" si="297"/>
        <v>29.125</v>
      </c>
      <c r="U1872" s="8">
        <f t="shared" si="298"/>
        <v>28.841666666666669</v>
      </c>
      <c r="V1872" s="8">
        <f t="shared" si="299"/>
        <v>28.912500000000001</v>
      </c>
    </row>
    <row r="1873" spans="1:22" ht="13.5" x14ac:dyDescent="0.25">
      <c r="A1873" s="3">
        <f>RSI!A1873</f>
        <v>44739</v>
      </c>
      <c r="B1873" s="2">
        <f>RSI!B1873</f>
        <v>6.6</v>
      </c>
      <c r="C1873" s="2">
        <f>RSI!I1873</f>
        <v>21.236988505195299</v>
      </c>
      <c r="D1873" s="2">
        <f>MACD!E1873</f>
        <v>0.12857671157815798</v>
      </c>
      <c r="E1873" s="2">
        <f>MACD!F1873</f>
        <v>2.7590957425503264E-3</v>
      </c>
      <c r="F1873" s="2">
        <f>'Moving Avg'!D1873</f>
        <v>6.9219999999999997</v>
      </c>
      <c r="G1873" s="2">
        <f>'Moving Avg'!F1873</f>
        <v>7.1059999999999963</v>
      </c>
      <c r="H1873" s="2">
        <f>'Moving Avg'!G1873</f>
        <v>6.8797999999999959</v>
      </c>
      <c r="I1873" s="2">
        <f>'Moving Avg'!H1873</f>
        <v>6.9169999999999989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50</v>
      </c>
      <c r="N1873" s="8">
        <f t="shared" si="291"/>
        <v>0</v>
      </c>
      <c r="O1873" s="8">
        <f t="shared" si="292"/>
        <v>50</v>
      </c>
      <c r="P1873" s="8">
        <f t="shared" si="293"/>
        <v>16.5</v>
      </c>
      <c r="Q1873" s="9">
        <f t="shared" si="294"/>
        <v>27.475000000000001</v>
      </c>
      <c r="R1873" s="9">
        <f t="shared" si="295"/>
        <v>31.625</v>
      </c>
      <c r="S1873" s="9">
        <f t="shared" si="296"/>
        <v>27.425000000000001</v>
      </c>
      <c r="T1873" s="9">
        <f t="shared" si="297"/>
        <v>29.125</v>
      </c>
      <c r="U1873" s="8">
        <f t="shared" si="298"/>
        <v>28.841666666666669</v>
      </c>
      <c r="V1873" s="8">
        <f t="shared" si="299"/>
        <v>28.912500000000001</v>
      </c>
    </row>
    <row r="1874" spans="1:22" ht="13.5" x14ac:dyDescent="0.25">
      <c r="A1874" s="3">
        <f>RSI!A1874</f>
        <v>44740</v>
      </c>
      <c r="B1874" s="2">
        <f>RSI!B1874</f>
        <v>6.6</v>
      </c>
      <c r="C1874" s="2">
        <f>RSI!I1874</f>
        <v>21.236988505195299</v>
      </c>
      <c r="D1874" s="2">
        <f>MACD!E1874</f>
        <v>0.16973911847709022</v>
      </c>
      <c r="E1874" s="2">
        <f>MACD!F1874</f>
        <v>3.6155100289458307E-2</v>
      </c>
      <c r="F1874" s="2">
        <f>'Moving Avg'!D1874</f>
        <v>6.8</v>
      </c>
      <c r="G1874" s="2">
        <f>'Moving Avg'!F1874</f>
        <v>7.0874999999999968</v>
      </c>
      <c r="H1874" s="2">
        <f>'Moving Avg'!G1874</f>
        <v>6.8799999999999963</v>
      </c>
      <c r="I1874" s="2">
        <f>'Moving Avg'!H1874</f>
        <v>6.9134999999999991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50</v>
      </c>
      <c r="N1874" s="8">
        <f t="shared" si="291"/>
        <v>0</v>
      </c>
      <c r="O1874" s="8">
        <f t="shared" si="292"/>
        <v>0</v>
      </c>
      <c r="P1874" s="8">
        <f t="shared" si="293"/>
        <v>16.5</v>
      </c>
      <c r="Q1874" s="9">
        <f t="shared" si="294"/>
        <v>19.975000000000001</v>
      </c>
      <c r="R1874" s="9">
        <f t="shared" si="295"/>
        <v>14.125</v>
      </c>
      <c r="S1874" s="9">
        <f t="shared" si="296"/>
        <v>14.925000000000001</v>
      </c>
      <c r="T1874" s="9">
        <f t="shared" si="297"/>
        <v>16.625</v>
      </c>
      <c r="U1874" s="8">
        <f t="shared" si="298"/>
        <v>16.341666666666669</v>
      </c>
      <c r="V1874" s="8">
        <f t="shared" si="299"/>
        <v>16.412500000000001</v>
      </c>
    </row>
    <row r="1875" spans="1:22" ht="13.5" x14ac:dyDescent="0.25">
      <c r="A1875" s="3">
        <f>RSI!A1875</f>
        <v>44741</v>
      </c>
      <c r="B1875" s="2">
        <f>RSI!B1875</f>
        <v>6.89</v>
      </c>
      <c r="C1875" s="2">
        <f>RSI!I1875</f>
        <v>45.259384210000896</v>
      </c>
      <c r="D1875" s="2">
        <f>MACD!E1875</f>
        <v>0.18552460401355031</v>
      </c>
      <c r="E1875" s="2">
        <f>MACD!F1875</f>
        <v>6.602900103427671E-2</v>
      </c>
      <c r="F1875" s="2">
        <f>'Moving Avg'!D1875</f>
        <v>6.7359999999999998</v>
      </c>
      <c r="G1875" s="2">
        <f>'Moving Avg'!F1875</f>
        <v>7.0834999999999964</v>
      </c>
      <c r="H1875" s="2">
        <f>'Moving Avg'!G1875</f>
        <v>6.886199999999997</v>
      </c>
      <c r="I1875" s="2">
        <f>'Moving Avg'!H1875</f>
        <v>6.9114500000000012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  <c r="M1875" s="8">
        <f t="shared" si="290"/>
        <v>25</v>
      </c>
      <c r="N1875" s="8">
        <f t="shared" si="291"/>
        <v>0</v>
      </c>
      <c r="O1875" s="8">
        <f t="shared" si="292"/>
        <v>0</v>
      </c>
      <c r="P1875" s="8">
        <f t="shared" si="293"/>
        <v>16.5</v>
      </c>
      <c r="Q1875" s="9">
        <f t="shared" si="294"/>
        <v>11.225</v>
      </c>
      <c r="R1875" s="9">
        <f t="shared" si="295"/>
        <v>9.125</v>
      </c>
      <c r="S1875" s="9">
        <f t="shared" si="296"/>
        <v>11.175000000000001</v>
      </c>
      <c r="T1875" s="9">
        <f t="shared" si="297"/>
        <v>10.375</v>
      </c>
      <c r="U1875" s="8">
        <f t="shared" si="298"/>
        <v>10.508333333333335</v>
      </c>
      <c r="V1875" s="8">
        <f t="shared" si="299"/>
        <v>10.475000000000001</v>
      </c>
    </row>
    <row r="1876" spans="1:22" ht="13.5" x14ac:dyDescent="0.25">
      <c r="A1876" s="3">
        <f>RSI!A1876</f>
        <v>44742</v>
      </c>
      <c r="B1876" s="2">
        <f>RSI!B1876</f>
        <v>6.99</v>
      </c>
      <c r="C1876" s="2">
        <f>RSI!I1876</f>
        <v>50.828590979038097</v>
      </c>
      <c r="D1876" s="2">
        <f>MACD!E1876</f>
        <v>0.19201722539951227</v>
      </c>
      <c r="E1876" s="2">
        <f>MACD!F1876</f>
        <v>9.1226645907323822E-2</v>
      </c>
      <c r="F1876" s="2">
        <f>'Moving Avg'!D1876</f>
        <v>6.7560000000000002</v>
      </c>
      <c r="G1876" s="2">
        <f>'Moving Avg'!F1876</f>
        <v>7.0844999999999985</v>
      </c>
      <c r="H1876" s="2">
        <f>'Moving Avg'!G1876</f>
        <v>6.8943999999999974</v>
      </c>
      <c r="I1876" s="2">
        <f>'Moving Avg'!H1876</f>
        <v>6.9099000000000022</v>
      </c>
      <c r="J1876" s="6" t="str">
        <f>OBV!F1876</f>
        <v>BEARISH</v>
      </c>
      <c r="K1876" s="6" t="str">
        <f>OBV!G1876</f>
        <v>NEUTRAL</v>
      </c>
      <c r="L1876" s="6" t="str">
        <f>OBV!H1876</f>
        <v>BEARISH DIVERGENCE</v>
      </c>
      <c r="M1876" s="8">
        <f t="shared" si="290"/>
        <v>25</v>
      </c>
      <c r="N1876" s="8">
        <f t="shared" si="291"/>
        <v>0</v>
      </c>
      <c r="O1876" s="8">
        <f t="shared" si="292"/>
        <v>0</v>
      </c>
      <c r="P1876" s="8">
        <f t="shared" si="293"/>
        <v>16.5</v>
      </c>
      <c r="Q1876" s="9">
        <f t="shared" si="294"/>
        <v>11.225</v>
      </c>
      <c r="R1876" s="9">
        <f t="shared" si="295"/>
        <v>9.125</v>
      </c>
      <c r="S1876" s="9">
        <f t="shared" si="296"/>
        <v>11.175000000000001</v>
      </c>
      <c r="T1876" s="9">
        <f t="shared" si="297"/>
        <v>10.375</v>
      </c>
      <c r="U1876" s="8">
        <f t="shared" si="298"/>
        <v>10.508333333333335</v>
      </c>
      <c r="V1876" s="8">
        <f t="shared" si="299"/>
        <v>10.475000000000001</v>
      </c>
    </row>
    <row r="1877" spans="1:22" ht="13.5" x14ac:dyDescent="0.25">
      <c r="A1877" s="3">
        <f>RSI!A1877</f>
        <v>44743</v>
      </c>
      <c r="B1877" s="2">
        <f>RSI!B1877</f>
        <v>6.99</v>
      </c>
      <c r="C1877" s="2">
        <f>RSI!I1877</f>
        <v>50.828590979038097</v>
      </c>
      <c r="D1877" s="2">
        <f>MACD!E1877</f>
        <v>0.19742292904492942</v>
      </c>
      <c r="E1877" s="2">
        <f>MACD!F1877</f>
        <v>0.11246590253484495</v>
      </c>
      <c r="F1877" s="2">
        <f>'Moving Avg'!D1877</f>
        <v>6.8140000000000001</v>
      </c>
      <c r="G1877" s="2">
        <f>'Moving Avg'!F1877</f>
        <v>7.0854999999999988</v>
      </c>
      <c r="H1877" s="2">
        <f>'Moving Avg'!G1877</f>
        <v>6.9025999999999978</v>
      </c>
      <c r="I1877" s="2">
        <f>'Moving Avg'!H1877</f>
        <v>6.908350000000004</v>
      </c>
      <c r="J1877" s="6" t="str">
        <f>OBV!F1877</f>
        <v>BEARISH</v>
      </c>
      <c r="K1877" s="6" t="str">
        <f>OBV!G1877</f>
        <v>NEUTRAL</v>
      </c>
      <c r="L1877" s="6" t="str">
        <f>OBV!H1877</f>
        <v>BEARISH DIVERGENCE</v>
      </c>
      <c r="M1877" s="8">
        <f t="shared" si="290"/>
        <v>25</v>
      </c>
      <c r="N1877" s="8">
        <f t="shared" si="291"/>
        <v>0</v>
      </c>
      <c r="O1877" s="8">
        <f t="shared" si="292"/>
        <v>0</v>
      </c>
      <c r="P1877" s="8">
        <f t="shared" si="293"/>
        <v>16.5</v>
      </c>
      <c r="Q1877" s="9">
        <f t="shared" si="294"/>
        <v>11.225</v>
      </c>
      <c r="R1877" s="9">
        <f t="shared" si="295"/>
        <v>9.125</v>
      </c>
      <c r="S1877" s="9">
        <f t="shared" si="296"/>
        <v>11.175000000000001</v>
      </c>
      <c r="T1877" s="9">
        <f t="shared" si="297"/>
        <v>10.375</v>
      </c>
      <c r="U1877" s="8">
        <f t="shared" si="298"/>
        <v>10.508333333333335</v>
      </c>
      <c r="V1877" s="8">
        <f t="shared" si="299"/>
        <v>10.475000000000001</v>
      </c>
    </row>
    <row r="1878" spans="1:22" ht="13.5" x14ac:dyDescent="0.25">
      <c r="A1878" s="3">
        <f>RSI!A1878</f>
        <v>44746</v>
      </c>
      <c r="B1878" s="2">
        <f>RSI!B1878</f>
        <v>6.99</v>
      </c>
      <c r="C1878" s="2">
        <f>RSI!I1878</f>
        <v>50.828590979038097</v>
      </c>
      <c r="D1878" s="2">
        <f>MACD!E1878</f>
        <v>0.2019154555016538</v>
      </c>
      <c r="E1878" s="2">
        <f>MACD!F1878</f>
        <v>0.13035581312820674</v>
      </c>
      <c r="F1878" s="2">
        <f>'Moving Avg'!D1878</f>
        <v>6.8920000000000003</v>
      </c>
      <c r="G1878" s="2">
        <f>'Moving Avg'!F1878</f>
        <v>7.0714999999999986</v>
      </c>
      <c r="H1878" s="2">
        <f>'Moving Avg'!G1878</f>
        <v>6.9103999999999992</v>
      </c>
      <c r="I1878" s="2">
        <f>'Moving Avg'!H1878</f>
        <v>6.906800000000004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0"/>
        <v>25</v>
      </c>
      <c r="N1878" s="8">
        <f t="shared" si="291"/>
        <v>0</v>
      </c>
      <c r="O1878" s="8">
        <f t="shared" si="292"/>
        <v>0</v>
      </c>
      <c r="P1878" s="8">
        <f t="shared" si="293"/>
        <v>83.5</v>
      </c>
      <c r="Q1878" s="9">
        <f t="shared" si="294"/>
        <v>21.274999999999999</v>
      </c>
      <c r="R1878" s="9">
        <f t="shared" si="295"/>
        <v>25.875</v>
      </c>
      <c r="S1878" s="9">
        <f t="shared" si="296"/>
        <v>41.325000000000003</v>
      </c>
      <c r="T1878" s="9">
        <f t="shared" si="297"/>
        <v>27.125</v>
      </c>
      <c r="U1878" s="8">
        <f t="shared" si="298"/>
        <v>29.491666666666664</v>
      </c>
      <c r="V1878" s="8">
        <f t="shared" si="299"/>
        <v>28.9</v>
      </c>
    </row>
    <row r="1879" spans="1:22" ht="13.5" x14ac:dyDescent="0.25">
      <c r="A1879" s="3">
        <f>RSI!A1879</f>
        <v>44747</v>
      </c>
      <c r="B1879" s="2">
        <f>RSI!B1879</f>
        <v>6.69</v>
      </c>
      <c r="C1879" s="2">
        <f>RSI!I1879</f>
        <v>36.800169921757657</v>
      </c>
      <c r="D1879" s="2">
        <f>MACD!E1879</f>
        <v>0.22786355508453848</v>
      </c>
      <c r="E1879" s="2">
        <f>MACD!F1879</f>
        <v>0.1498573615194731</v>
      </c>
      <c r="F1879" s="2">
        <f>'Moving Avg'!D1879</f>
        <v>6.9099999999999993</v>
      </c>
      <c r="G1879" s="2">
        <f>'Moving Avg'!F1879</f>
        <v>7.0424999999999986</v>
      </c>
      <c r="H1879" s="2">
        <f>'Moving Avg'!G1879</f>
        <v>6.9122000000000003</v>
      </c>
      <c r="I1879" s="2">
        <f>'Moving Avg'!H1879</f>
        <v>6.9037500000000058</v>
      </c>
      <c r="J1879" s="6" t="str">
        <f>OBV!F1879</f>
        <v>BEARISH</v>
      </c>
      <c r="K1879" s="6" t="str">
        <f>OBV!G1879</f>
        <v>NEUTRAL</v>
      </c>
      <c r="L1879" s="6" t="str">
        <f>OBV!H1879</f>
        <v>BEARISH DIVERGENCE</v>
      </c>
      <c r="M1879" s="8">
        <f t="shared" si="290"/>
        <v>25</v>
      </c>
      <c r="N1879" s="8">
        <f t="shared" si="291"/>
        <v>0</v>
      </c>
      <c r="O1879" s="8">
        <f t="shared" si="292"/>
        <v>50</v>
      </c>
      <c r="P1879" s="8">
        <f t="shared" si="293"/>
        <v>16.5</v>
      </c>
      <c r="Q1879" s="9">
        <f t="shared" si="294"/>
        <v>18.725000000000001</v>
      </c>
      <c r="R1879" s="9">
        <f t="shared" si="295"/>
        <v>26.625</v>
      </c>
      <c r="S1879" s="9">
        <f t="shared" si="296"/>
        <v>23.675000000000001</v>
      </c>
      <c r="T1879" s="9">
        <f t="shared" si="297"/>
        <v>22.875</v>
      </c>
      <c r="U1879" s="8">
        <f t="shared" si="298"/>
        <v>23.008333333333336</v>
      </c>
      <c r="V1879" s="8">
        <f t="shared" si="299"/>
        <v>22.975000000000001</v>
      </c>
    </row>
    <row r="1880" spans="1:22" ht="13.5" x14ac:dyDescent="0.25">
      <c r="A1880" s="3">
        <f>RSI!A1880</f>
        <v>44748</v>
      </c>
      <c r="B1880" s="2">
        <f>RSI!B1880</f>
        <v>6.95</v>
      </c>
      <c r="C1880" s="2">
        <f>RSI!I1880</f>
        <v>49.745484032349182</v>
      </c>
      <c r="D1880" s="2">
        <f>MACD!E1880</f>
        <v>0.23226319373113391</v>
      </c>
      <c r="E1880" s="2">
        <f>MACD!F1880</f>
        <v>0.16633852796180526</v>
      </c>
      <c r="F1880" s="2">
        <f>'Moving Avg'!D1880</f>
        <v>6.9219999999999997</v>
      </c>
      <c r="G1880" s="2">
        <f>'Moving Avg'!F1880</f>
        <v>7.0264999999999986</v>
      </c>
      <c r="H1880" s="2">
        <f>'Moving Avg'!G1880</f>
        <v>6.9192</v>
      </c>
      <c r="I1880" s="2">
        <f>'Moving Avg'!H1880</f>
        <v>6.9020000000000064</v>
      </c>
      <c r="J1880" s="6" t="str">
        <f>OBV!F1880</f>
        <v>BEARISH</v>
      </c>
      <c r="K1880" s="6" t="str">
        <f>OBV!G1880</f>
        <v>NEUTRAL</v>
      </c>
      <c r="L1880" s="6" t="str">
        <f>OBV!H1880</f>
        <v>BEARISH DIVERGENCE</v>
      </c>
      <c r="M1880" s="8">
        <f t="shared" si="290"/>
        <v>25</v>
      </c>
      <c r="N1880" s="8">
        <f t="shared" si="291"/>
        <v>0</v>
      </c>
      <c r="O1880" s="8">
        <f t="shared" si="292"/>
        <v>50</v>
      </c>
      <c r="P1880" s="8">
        <f t="shared" si="293"/>
        <v>16.5</v>
      </c>
      <c r="Q1880" s="9">
        <f t="shared" si="294"/>
        <v>18.725000000000001</v>
      </c>
      <c r="R1880" s="9">
        <f t="shared" si="295"/>
        <v>26.625</v>
      </c>
      <c r="S1880" s="9">
        <f t="shared" si="296"/>
        <v>23.675000000000001</v>
      </c>
      <c r="T1880" s="9">
        <f t="shared" si="297"/>
        <v>22.875</v>
      </c>
      <c r="U1880" s="8">
        <f t="shared" si="298"/>
        <v>23.008333333333336</v>
      </c>
      <c r="V1880" s="8">
        <f t="shared" si="299"/>
        <v>22.975000000000001</v>
      </c>
    </row>
    <row r="1881" spans="1:22" ht="13.5" x14ac:dyDescent="0.25">
      <c r="A1881" s="3">
        <f>RSI!A1881</f>
        <v>44749</v>
      </c>
      <c r="B1881" s="2">
        <f>RSI!B1881</f>
        <v>6.95</v>
      </c>
      <c r="C1881" s="2">
        <f>RSI!I1881</f>
        <v>49.745484032349182</v>
      </c>
      <c r="D1881" s="2">
        <f>MACD!E1881</f>
        <v>0.18679552379634501</v>
      </c>
      <c r="E1881" s="2">
        <f>MACD!F1881</f>
        <v>0.17042992712871322</v>
      </c>
      <c r="F1881" s="2">
        <f>'Moving Avg'!D1881</f>
        <v>6.9139999999999997</v>
      </c>
      <c r="G1881" s="2">
        <f>'Moving Avg'!F1881</f>
        <v>7.0104999999999977</v>
      </c>
      <c r="H1881" s="2">
        <f>'Moving Avg'!G1881</f>
        <v>6.9261999999999997</v>
      </c>
      <c r="I1881" s="2">
        <f>'Moving Avg'!H1881</f>
        <v>6.9002500000000078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  <c r="M1881" s="8">
        <f t="shared" si="290"/>
        <v>25</v>
      </c>
      <c r="N1881" s="8">
        <f t="shared" si="291"/>
        <v>0</v>
      </c>
      <c r="O1881" s="8">
        <f t="shared" si="292"/>
        <v>50</v>
      </c>
      <c r="P1881" s="8">
        <f t="shared" si="293"/>
        <v>16.5</v>
      </c>
      <c r="Q1881" s="9">
        <f t="shared" si="294"/>
        <v>18.725000000000001</v>
      </c>
      <c r="R1881" s="9">
        <f t="shared" si="295"/>
        <v>26.625</v>
      </c>
      <c r="S1881" s="9">
        <f t="shared" si="296"/>
        <v>23.675000000000001</v>
      </c>
      <c r="T1881" s="9">
        <f t="shared" si="297"/>
        <v>22.875</v>
      </c>
      <c r="U1881" s="8">
        <f t="shared" si="298"/>
        <v>23.008333333333336</v>
      </c>
      <c r="V1881" s="8">
        <f t="shared" si="299"/>
        <v>22.975000000000001</v>
      </c>
    </row>
    <row r="1882" spans="1:22" ht="13.5" x14ac:dyDescent="0.25">
      <c r="A1882" s="3">
        <f>RSI!A1882</f>
        <v>44750</v>
      </c>
      <c r="B1882" s="2">
        <f>RSI!B1882</f>
        <v>6.95</v>
      </c>
      <c r="C1882" s="2">
        <f>RSI!I1882</f>
        <v>49.745484032349182</v>
      </c>
      <c r="D1882" s="2">
        <f>MACD!E1882</f>
        <v>0.11912945163893163</v>
      </c>
      <c r="E1882" s="2">
        <f>MACD!F1882</f>
        <v>0.16016983203075691</v>
      </c>
      <c r="F1882" s="2">
        <f>'Moving Avg'!D1882</f>
        <v>6.9060000000000006</v>
      </c>
      <c r="G1882" s="2">
        <f>'Moving Avg'!F1882</f>
        <v>6.9944999999999977</v>
      </c>
      <c r="H1882" s="2">
        <f>'Moving Avg'!G1882</f>
        <v>6.9274000000000013</v>
      </c>
      <c r="I1882" s="2">
        <f>'Moving Avg'!H1882</f>
        <v>6.8985000000000083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  <c r="M1882" s="8">
        <f t="shared" si="290"/>
        <v>25</v>
      </c>
      <c r="N1882" s="8">
        <f t="shared" si="291"/>
        <v>100</v>
      </c>
      <c r="O1882" s="8">
        <f t="shared" si="292"/>
        <v>50</v>
      </c>
      <c r="P1882" s="8">
        <f t="shared" si="293"/>
        <v>16.5</v>
      </c>
      <c r="Q1882" s="9">
        <f t="shared" si="294"/>
        <v>53.725000000000001</v>
      </c>
      <c r="R1882" s="9">
        <f t="shared" si="295"/>
        <v>46.625</v>
      </c>
      <c r="S1882" s="9">
        <f t="shared" si="296"/>
        <v>38.674999999999997</v>
      </c>
      <c r="T1882" s="9">
        <f t="shared" si="297"/>
        <v>47.875</v>
      </c>
      <c r="U1882" s="8">
        <f t="shared" si="298"/>
        <v>46.341666666666661</v>
      </c>
      <c r="V1882" s="8">
        <f t="shared" si="299"/>
        <v>46.724999999999994</v>
      </c>
    </row>
    <row r="1883" spans="1:22" ht="13.5" x14ac:dyDescent="0.25">
      <c r="A1883" s="3">
        <f>RSI!A1883</f>
        <v>44753</v>
      </c>
      <c r="B1883" s="2">
        <f>RSI!B1883</f>
        <v>6.95</v>
      </c>
      <c r="C1883" s="2">
        <f>RSI!I1883</f>
        <v>49.745484032349175</v>
      </c>
      <c r="D1883" s="2">
        <f>MACD!E1883</f>
        <v>4.6523503918576736E-2</v>
      </c>
      <c r="E1883" s="2">
        <f>MACD!F1883</f>
        <v>0.13744056640832086</v>
      </c>
      <c r="F1883" s="2">
        <f>'Moving Avg'!D1883</f>
        <v>6.8980000000000006</v>
      </c>
      <c r="G1883" s="2">
        <f>'Moving Avg'!F1883</f>
        <v>6.9804999999999975</v>
      </c>
      <c r="H1883" s="2">
        <f>'Moving Avg'!G1883</f>
        <v>6.9344000000000019</v>
      </c>
      <c r="I1883" s="2">
        <f>'Moving Avg'!H1883</f>
        <v>6.8967500000000088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25</v>
      </c>
      <c r="N1883" s="8">
        <f t="shared" si="291"/>
        <v>100</v>
      </c>
      <c r="O1883" s="8">
        <f t="shared" si="292"/>
        <v>50</v>
      </c>
      <c r="P1883" s="8">
        <f t="shared" si="293"/>
        <v>16.5</v>
      </c>
      <c r="Q1883" s="9">
        <f t="shared" si="294"/>
        <v>53.725000000000001</v>
      </c>
      <c r="R1883" s="9">
        <f t="shared" si="295"/>
        <v>46.625</v>
      </c>
      <c r="S1883" s="9">
        <f t="shared" si="296"/>
        <v>38.674999999999997</v>
      </c>
      <c r="T1883" s="9">
        <f t="shared" si="297"/>
        <v>47.875</v>
      </c>
      <c r="U1883" s="8">
        <f t="shared" si="298"/>
        <v>46.341666666666661</v>
      </c>
      <c r="V1883" s="8">
        <f t="shared" si="299"/>
        <v>46.724999999999994</v>
      </c>
    </row>
    <row r="1884" spans="1:22" ht="13.5" x14ac:dyDescent="0.25">
      <c r="A1884" s="3">
        <f>RSI!A1884</f>
        <v>44754</v>
      </c>
      <c r="B1884" s="2">
        <f>RSI!B1884</f>
        <v>6.94</v>
      </c>
      <c r="C1884" s="2">
        <f>RSI!I1884</f>
        <v>49.223883599888225</v>
      </c>
      <c r="D1884" s="2">
        <f>MACD!E1884</f>
        <v>-1.4139543485331529E-2</v>
      </c>
      <c r="E1884" s="2">
        <f>MACD!F1884</f>
        <v>0.10712454442959038</v>
      </c>
      <c r="F1884" s="2">
        <f>'Moving Avg'!D1884</f>
        <v>6.9480000000000004</v>
      </c>
      <c r="G1884" s="2">
        <f>'Moving Avg'!F1884</f>
        <v>6.9669999999999987</v>
      </c>
      <c r="H1884" s="2">
        <f>'Moving Avg'!G1884</f>
        <v>6.941200000000002</v>
      </c>
      <c r="I1884" s="2">
        <f>'Moving Avg'!H1884</f>
        <v>6.8949500000000095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  <c r="M1884" s="8">
        <f t="shared" si="290"/>
        <v>25</v>
      </c>
      <c r="N1884" s="8">
        <f t="shared" si="291"/>
        <v>100</v>
      </c>
      <c r="O1884" s="8">
        <f t="shared" si="292"/>
        <v>50</v>
      </c>
      <c r="P1884" s="8">
        <f t="shared" si="293"/>
        <v>16.5</v>
      </c>
      <c r="Q1884" s="9">
        <f t="shared" si="294"/>
        <v>53.725000000000001</v>
      </c>
      <c r="R1884" s="9">
        <f t="shared" si="295"/>
        <v>46.625</v>
      </c>
      <c r="S1884" s="9">
        <f t="shared" si="296"/>
        <v>38.674999999999997</v>
      </c>
      <c r="T1884" s="9">
        <f t="shared" si="297"/>
        <v>47.875</v>
      </c>
      <c r="U1884" s="8">
        <f t="shared" si="298"/>
        <v>46.341666666666661</v>
      </c>
      <c r="V1884" s="8">
        <f t="shared" si="299"/>
        <v>46.724999999999994</v>
      </c>
    </row>
    <row r="1885" spans="1:22" ht="13.5" x14ac:dyDescent="0.25">
      <c r="A1885" s="3">
        <f>RSI!A1885</f>
        <v>44755</v>
      </c>
      <c r="B1885" s="2">
        <f>RSI!B1885</f>
        <v>6.94</v>
      </c>
      <c r="C1885" s="2">
        <f>RSI!I1885</f>
        <v>49.223883599888225</v>
      </c>
      <c r="D1885" s="2">
        <f>MACD!E1885</f>
        <v>-2.0765696938704004E-2</v>
      </c>
      <c r="E1885" s="2">
        <f>MACD!F1885</f>
        <v>8.1546496155931514E-2</v>
      </c>
      <c r="F1885" s="2">
        <f>'Moving Avg'!D1885</f>
        <v>6.9460000000000006</v>
      </c>
      <c r="G1885" s="2">
        <f>'Moving Avg'!F1885</f>
        <v>6.9535</v>
      </c>
      <c r="H1885" s="2">
        <f>'Moving Avg'!G1885</f>
        <v>6.9480000000000022</v>
      </c>
      <c r="I1885" s="2">
        <f>'Moving Avg'!H1885</f>
        <v>6.8931500000000092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0"/>
        <v>25</v>
      </c>
      <c r="N1885" s="8">
        <f t="shared" si="291"/>
        <v>100</v>
      </c>
      <c r="O1885" s="8">
        <f t="shared" si="292"/>
        <v>50</v>
      </c>
      <c r="P1885" s="8">
        <f t="shared" si="293"/>
        <v>16.5</v>
      </c>
      <c r="Q1885" s="9">
        <f t="shared" si="294"/>
        <v>53.725000000000001</v>
      </c>
      <c r="R1885" s="9">
        <f t="shared" si="295"/>
        <v>46.625</v>
      </c>
      <c r="S1885" s="9">
        <f t="shared" si="296"/>
        <v>38.674999999999997</v>
      </c>
      <c r="T1885" s="9">
        <f t="shared" si="297"/>
        <v>47.875</v>
      </c>
      <c r="U1885" s="8">
        <f t="shared" si="298"/>
        <v>46.341666666666661</v>
      </c>
      <c r="V1885" s="8">
        <f t="shared" si="299"/>
        <v>46.724999999999994</v>
      </c>
    </row>
    <row r="1886" spans="1:22" ht="13.5" x14ac:dyDescent="0.25">
      <c r="A1886" s="3">
        <f>RSI!A1886</f>
        <v>44756</v>
      </c>
      <c r="B1886" s="2">
        <f>RSI!B1886</f>
        <v>6.94</v>
      </c>
      <c r="C1886" s="2">
        <f>RSI!I1886</f>
        <v>49.223883599888225</v>
      </c>
      <c r="D1886" s="2">
        <f>MACD!E1886</f>
        <v>-1.0905666773240341E-2</v>
      </c>
      <c r="E1886" s="2">
        <f>MACD!F1886</f>
        <v>6.3056063570097146E-2</v>
      </c>
      <c r="F1886" s="2">
        <f>'Moving Avg'!D1886</f>
        <v>6.944</v>
      </c>
      <c r="G1886" s="2">
        <f>'Moving Avg'!F1886</f>
        <v>6.94</v>
      </c>
      <c r="H1886" s="2">
        <f>'Moving Avg'!G1886</f>
        <v>6.9548000000000014</v>
      </c>
      <c r="I1886" s="2">
        <f>'Moving Avg'!H1886</f>
        <v>6.8913500000000116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0"/>
        <v>25</v>
      </c>
      <c r="N1886" s="8">
        <f t="shared" si="291"/>
        <v>100</v>
      </c>
      <c r="O1886" s="8">
        <f t="shared" si="292"/>
        <v>50</v>
      </c>
      <c r="P1886" s="8">
        <f t="shared" si="293"/>
        <v>16.5</v>
      </c>
      <c r="Q1886" s="9">
        <f t="shared" si="294"/>
        <v>53.725000000000001</v>
      </c>
      <c r="R1886" s="9">
        <f t="shared" si="295"/>
        <v>46.625</v>
      </c>
      <c r="S1886" s="9">
        <f t="shared" si="296"/>
        <v>38.674999999999997</v>
      </c>
      <c r="T1886" s="9">
        <f t="shared" si="297"/>
        <v>47.875</v>
      </c>
      <c r="U1886" s="8">
        <f t="shared" si="298"/>
        <v>46.341666666666661</v>
      </c>
      <c r="V1886" s="8">
        <f t="shared" si="299"/>
        <v>46.724999999999994</v>
      </c>
    </row>
    <row r="1887" spans="1:22" ht="13.5" x14ac:dyDescent="0.25">
      <c r="A1887" s="3">
        <f>RSI!A1887</f>
        <v>44757</v>
      </c>
      <c r="B1887" s="2">
        <f>RSI!B1887</f>
        <v>6.94</v>
      </c>
      <c r="C1887" s="2">
        <f>RSI!I1887</f>
        <v>49.223883599888225</v>
      </c>
      <c r="D1887" s="2">
        <f>MACD!E1887</f>
        <v>-2.4864902416288359E-3</v>
      </c>
      <c r="E1887" s="2">
        <f>MACD!F1887</f>
        <v>4.9947552807751955E-2</v>
      </c>
      <c r="F1887" s="2">
        <f>'Moving Avg'!D1887</f>
        <v>6.9420000000000002</v>
      </c>
      <c r="G1887" s="2">
        <f>'Moving Avg'!F1887</f>
        <v>6.9264999999999999</v>
      </c>
      <c r="H1887" s="2">
        <f>'Moving Avg'!G1887</f>
        <v>6.9616000000000007</v>
      </c>
      <c r="I1887" s="2">
        <f>'Moving Avg'!H1887</f>
        <v>6.8895500000000114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0"/>
        <v>25</v>
      </c>
      <c r="N1887" s="8">
        <f t="shared" si="291"/>
        <v>100</v>
      </c>
      <c r="O1887" s="8">
        <f t="shared" si="292"/>
        <v>50</v>
      </c>
      <c r="P1887" s="8">
        <f t="shared" si="293"/>
        <v>16.5</v>
      </c>
      <c r="Q1887" s="9">
        <f t="shared" si="294"/>
        <v>53.725000000000001</v>
      </c>
      <c r="R1887" s="9">
        <f t="shared" si="295"/>
        <v>46.625</v>
      </c>
      <c r="S1887" s="9">
        <f t="shared" si="296"/>
        <v>38.674999999999997</v>
      </c>
      <c r="T1887" s="9">
        <f t="shared" si="297"/>
        <v>47.875</v>
      </c>
      <c r="U1887" s="8">
        <f t="shared" si="298"/>
        <v>46.341666666666661</v>
      </c>
      <c r="V1887" s="8">
        <f t="shared" si="299"/>
        <v>46.724999999999994</v>
      </c>
    </row>
    <row r="1888" spans="1:22" ht="13.5" x14ac:dyDescent="0.25">
      <c r="A1888" s="3">
        <f>RSI!A1888</f>
        <v>44760</v>
      </c>
      <c r="B1888" s="2">
        <f>RSI!B1888</f>
        <v>6.94</v>
      </c>
      <c r="C1888" s="2">
        <f>RSI!I1888</f>
        <v>49.223883599888232</v>
      </c>
      <c r="D1888" s="2">
        <f>MACD!E1888</f>
        <v>4.7078673286264916E-3</v>
      </c>
      <c r="E1888" s="2">
        <f>MACD!F1888</f>
        <v>4.0899615711926865E-2</v>
      </c>
      <c r="F1888" s="2">
        <f>'Moving Avg'!D1888</f>
        <v>6.94</v>
      </c>
      <c r="G1888" s="2">
        <f>'Moving Avg'!F1888</f>
        <v>6.9130000000000011</v>
      </c>
      <c r="H1888" s="2">
        <f>'Moving Avg'!G1888</f>
        <v>6.9683999999999999</v>
      </c>
      <c r="I1888" s="2">
        <f>'Moving Avg'!H1888</f>
        <v>6.887750000000012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100</v>
      </c>
      <c r="O1888" s="8">
        <f t="shared" si="292"/>
        <v>50</v>
      </c>
      <c r="P1888" s="8">
        <f t="shared" si="293"/>
        <v>16.5</v>
      </c>
      <c r="Q1888" s="9">
        <f t="shared" si="294"/>
        <v>53.725000000000001</v>
      </c>
      <c r="R1888" s="9">
        <f t="shared" si="295"/>
        <v>46.625</v>
      </c>
      <c r="S1888" s="9">
        <f t="shared" si="296"/>
        <v>38.674999999999997</v>
      </c>
      <c r="T1888" s="9">
        <f t="shared" si="297"/>
        <v>47.875</v>
      </c>
      <c r="U1888" s="8">
        <f t="shared" si="298"/>
        <v>46.341666666666661</v>
      </c>
      <c r="V1888" s="8">
        <f t="shared" si="299"/>
        <v>46.724999999999994</v>
      </c>
    </row>
    <row r="1889" spans="1:22" ht="13.5" x14ac:dyDescent="0.25">
      <c r="A1889" s="3">
        <f>RSI!A1889</f>
        <v>44761</v>
      </c>
      <c r="B1889" s="2">
        <f>RSI!B1889</f>
        <v>6.94</v>
      </c>
      <c r="C1889" s="2">
        <f>RSI!I1889</f>
        <v>49.223883599888239</v>
      </c>
      <c r="D1889" s="2">
        <f>MACD!E1889</f>
        <v>-3.529322423118586E-2</v>
      </c>
      <c r="E1889" s="2">
        <f>MACD!F1889</f>
        <v>2.5661047723304319E-2</v>
      </c>
      <c r="F1889" s="2">
        <f>'Moving Avg'!D1889</f>
        <v>6.94</v>
      </c>
      <c r="G1889" s="2">
        <f>'Moving Avg'!F1889</f>
        <v>6.8995000000000006</v>
      </c>
      <c r="H1889" s="2">
        <f>'Moving Avg'!G1889</f>
        <v>6.9752000000000001</v>
      </c>
      <c r="I1889" s="2">
        <f>'Moving Avg'!H1889</f>
        <v>6.8859000000000128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25</v>
      </c>
      <c r="N1889" s="8">
        <f t="shared" si="291"/>
        <v>100</v>
      </c>
      <c r="O1889" s="8">
        <f t="shared" si="292"/>
        <v>50</v>
      </c>
      <c r="P1889" s="8">
        <f t="shared" si="293"/>
        <v>33</v>
      </c>
      <c r="Q1889" s="9">
        <f t="shared" si="294"/>
        <v>56.2</v>
      </c>
      <c r="R1889" s="9">
        <f t="shared" si="295"/>
        <v>50.75</v>
      </c>
      <c r="S1889" s="9">
        <f t="shared" si="296"/>
        <v>46.1</v>
      </c>
      <c r="T1889" s="9">
        <f t="shared" si="297"/>
        <v>52</v>
      </c>
      <c r="U1889" s="8">
        <f t="shared" si="298"/>
        <v>51.016666666666673</v>
      </c>
      <c r="V1889" s="8">
        <f t="shared" si="299"/>
        <v>51.262500000000003</v>
      </c>
    </row>
    <row r="1890" spans="1:22" ht="13.5" x14ac:dyDescent="0.25">
      <c r="A1890" s="3">
        <f>RSI!A1890</f>
        <v>44762</v>
      </c>
      <c r="B1890" s="2">
        <f>RSI!B1890</f>
        <v>6.94</v>
      </c>
      <c r="C1890" s="2">
        <f>RSI!I1890</f>
        <v>49.223883599888232</v>
      </c>
      <c r="D1890" s="2">
        <f>MACD!E1890</f>
        <v>-2.9079911644360301E-2</v>
      </c>
      <c r="E1890" s="2">
        <f>MACD!F1890</f>
        <v>1.4712855849771394E-2</v>
      </c>
      <c r="F1890" s="2">
        <f>'Moving Avg'!D1890</f>
        <v>6.94</v>
      </c>
      <c r="G1890" s="2">
        <f>'Moving Avg'!F1890</f>
        <v>6.8860000000000001</v>
      </c>
      <c r="H1890" s="2">
        <f>'Moving Avg'!G1890</f>
        <v>6.9819999999999993</v>
      </c>
      <c r="I1890" s="2">
        <f>'Moving Avg'!H1890</f>
        <v>6.8840500000000135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25</v>
      </c>
      <c r="N1890" s="8">
        <f t="shared" si="291"/>
        <v>100</v>
      </c>
      <c r="O1890" s="8">
        <f t="shared" si="292"/>
        <v>50</v>
      </c>
      <c r="P1890" s="8">
        <f t="shared" si="293"/>
        <v>33</v>
      </c>
      <c r="Q1890" s="9">
        <f t="shared" si="294"/>
        <v>56.2</v>
      </c>
      <c r="R1890" s="9">
        <f t="shared" si="295"/>
        <v>50.75</v>
      </c>
      <c r="S1890" s="9">
        <f t="shared" si="296"/>
        <v>46.1</v>
      </c>
      <c r="T1890" s="9">
        <f t="shared" si="297"/>
        <v>52</v>
      </c>
      <c r="U1890" s="8">
        <f t="shared" si="298"/>
        <v>51.016666666666673</v>
      </c>
      <c r="V1890" s="8">
        <f t="shared" si="299"/>
        <v>51.262500000000003</v>
      </c>
    </row>
    <row r="1891" spans="1:22" ht="13.5" x14ac:dyDescent="0.25">
      <c r="A1891" s="3">
        <f>RSI!A1891</f>
        <v>44763</v>
      </c>
      <c r="B1891" s="2">
        <f>RSI!B1891</f>
        <v>6.94</v>
      </c>
      <c r="C1891" s="2">
        <f>RSI!I1891</f>
        <v>49.223883599888232</v>
      </c>
      <c r="D1891" s="2">
        <f>MACD!E1891</f>
        <v>-2.3766576578962528E-2</v>
      </c>
      <c r="E1891" s="2">
        <f>MACD!F1891</f>
        <v>7.0169693640246104E-3</v>
      </c>
      <c r="F1891" s="2">
        <f>'Moving Avg'!D1891</f>
        <v>6.94</v>
      </c>
      <c r="G1891" s="2">
        <f>'Moving Avg'!F1891</f>
        <v>6.8885000000000005</v>
      </c>
      <c r="H1891" s="2">
        <f>'Moving Avg'!G1891</f>
        <v>6.9887999999999986</v>
      </c>
      <c r="I1891" s="2">
        <f>'Moving Avg'!H1891</f>
        <v>6.8822000000000125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25</v>
      </c>
      <c r="N1891" s="8">
        <f t="shared" si="291"/>
        <v>100</v>
      </c>
      <c r="O1891" s="8">
        <f t="shared" si="292"/>
        <v>50</v>
      </c>
      <c r="P1891" s="8">
        <f t="shared" si="293"/>
        <v>33</v>
      </c>
      <c r="Q1891" s="9">
        <f t="shared" si="294"/>
        <v>56.2</v>
      </c>
      <c r="R1891" s="9">
        <f t="shared" si="295"/>
        <v>50.75</v>
      </c>
      <c r="S1891" s="9">
        <f t="shared" si="296"/>
        <v>46.1</v>
      </c>
      <c r="T1891" s="9">
        <f t="shared" si="297"/>
        <v>52</v>
      </c>
      <c r="U1891" s="8">
        <f t="shared" si="298"/>
        <v>51.016666666666673</v>
      </c>
      <c r="V1891" s="8">
        <f t="shared" si="299"/>
        <v>51.262500000000003</v>
      </c>
    </row>
    <row r="1892" spans="1:22" ht="13.5" x14ac:dyDescent="0.25">
      <c r="A1892" s="3">
        <f>RSI!A1892</f>
        <v>44764</v>
      </c>
      <c r="B1892" s="2">
        <f>RSI!B1892</f>
        <v>6.94</v>
      </c>
      <c r="C1892" s="2">
        <f>RSI!I1892</f>
        <v>49.223883599888232</v>
      </c>
      <c r="D1892" s="2">
        <f>MACD!E1892</f>
        <v>-1.9218902934232673E-2</v>
      </c>
      <c r="E1892" s="2">
        <f>MACD!F1892</f>
        <v>1.7697949043731544E-3</v>
      </c>
      <c r="F1892" s="2">
        <f>'Moving Avg'!D1892</f>
        <v>6.94</v>
      </c>
      <c r="G1892" s="2">
        <f>'Moving Avg'!F1892</f>
        <v>6.9004999999999992</v>
      </c>
      <c r="H1892" s="2">
        <f>'Moving Avg'!G1892</f>
        <v>6.9955999999999996</v>
      </c>
      <c r="I1892" s="2">
        <f>'Moving Avg'!H1892</f>
        <v>6.8803500000000142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25</v>
      </c>
      <c r="N1892" s="8">
        <f t="shared" si="291"/>
        <v>100</v>
      </c>
      <c r="O1892" s="8">
        <f t="shared" si="292"/>
        <v>50</v>
      </c>
      <c r="P1892" s="8">
        <f t="shared" si="293"/>
        <v>33</v>
      </c>
      <c r="Q1892" s="9">
        <f t="shared" si="294"/>
        <v>56.2</v>
      </c>
      <c r="R1892" s="9">
        <f t="shared" si="295"/>
        <v>50.75</v>
      </c>
      <c r="S1892" s="9">
        <f t="shared" si="296"/>
        <v>46.1</v>
      </c>
      <c r="T1892" s="9">
        <f t="shared" si="297"/>
        <v>52</v>
      </c>
      <c r="U1892" s="8">
        <f t="shared" si="298"/>
        <v>51.016666666666673</v>
      </c>
      <c r="V1892" s="8">
        <f t="shared" si="299"/>
        <v>51.262500000000003</v>
      </c>
    </row>
    <row r="1893" spans="1:22" ht="13.5" x14ac:dyDescent="0.25">
      <c r="A1893" s="3">
        <f>RSI!A1893</f>
        <v>44768</v>
      </c>
      <c r="B1893" s="2">
        <f>RSI!B1893</f>
        <v>6.94</v>
      </c>
      <c r="C1893" s="2">
        <f>RSI!I1893</f>
        <v>49.223883599888225</v>
      </c>
      <c r="D1893" s="2">
        <f>MACD!E1893</f>
        <v>-1.5322931811618368E-2</v>
      </c>
      <c r="E1893" s="2">
        <f>MACD!F1893</f>
        <v>-1.6487504388251503E-3</v>
      </c>
      <c r="F1893" s="2">
        <f>'Moving Avg'!D1893</f>
        <v>6.94</v>
      </c>
      <c r="G1893" s="2">
        <f>'Moving Avg'!F1893</f>
        <v>6.9174999999999995</v>
      </c>
      <c r="H1893" s="2">
        <f>'Moving Avg'!G1893</f>
        <v>7.0023999999999988</v>
      </c>
      <c r="I1893" s="2">
        <f>'Moving Avg'!H1893</f>
        <v>6.8785000000000149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25</v>
      </c>
      <c r="N1893" s="8">
        <f t="shared" si="291"/>
        <v>45</v>
      </c>
      <c r="O1893" s="8">
        <f t="shared" si="292"/>
        <v>50</v>
      </c>
      <c r="P1893" s="8">
        <f t="shared" si="293"/>
        <v>33</v>
      </c>
      <c r="Q1893" s="9">
        <f t="shared" si="294"/>
        <v>36.950000000000003</v>
      </c>
      <c r="R1893" s="9">
        <f t="shared" si="295"/>
        <v>39.75</v>
      </c>
      <c r="S1893" s="9">
        <f t="shared" si="296"/>
        <v>37.85</v>
      </c>
      <c r="T1893" s="9">
        <f t="shared" si="297"/>
        <v>38.25</v>
      </c>
      <c r="U1893" s="8">
        <f t="shared" si="298"/>
        <v>38.183333333333337</v>
      </c>
      <c r="V1893" s="8">
        <f t="shared" si="299"/>
        <v>38.200000000000003</v>
      </c>
    </row>
    <row r="1894" spans="1:22" ht="13.5" x14ac:dyDescent="0.25">
      <c r="A1894" s="3">
        <f>RSI!A1894</f>
        <v>44769</v>
      </c>
      <c r="B1894" s="2">
        <f>RSI!B1894</f>
        <v>6.94</v>
      </c>
      <c r="C1894" s="2">
        <f>RSI!I1894</f>
        <v>49.223883599888225</v>
      </c>
      <c r="D1894" s="2">
        <f>MACD!E1894</f>
        <v>-1.3520413902883277E-2</v>
      </c>
      <c r="E1894" s="2">
        <f>MACD!F1894</f>
        <v>-4.0230831316367755E-3</v>
      </c>
      <c r="F1894" s="2">
        <f>'Moving Avg'!D1894</f>
        <v>6.94</v>
      </c>
      <c r="G1894" s="2">
        <f>'Moving Avg'!F1894</f>
        <v>6.9344999999999999</v>
      </c>
      <c r="H1894" s="2">
        <f>'Moving Avg'!G1894</f>
        <v>7.0033999999999992</v>
      </c>
      <c r="I1894" s="2">
        <f>'Moving Avg'!H1894</f>
        <v>6.8766500000000157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25</v>
      </c>
      <c r="N1894" s="8">
        <f t="shared" si="291"/>
        <v>45</v>
      </c>
      <c r="O1894" s="8">
        <f t="shared" si="292"/>
        <v>50</v>
      </c>
      <c r="P1894" s="8">
        <f t="shared" si="293"/>
        <v>33</v>
      </c>
      <c r="Q1894" s="9">
        <f t="shared" si="294"/>
        <v>36.950000000000003</v>
      </c>
      <c r="R1894" s="9">
        <f t="shared" si="295"/>
        <v>39.75</v>
      </c>
      <c r="S1894" s="9">
        <f t="shared" si="296"/>
        <v>37.85</v>
      </c>
      <c r="T1894" s="9">
        <f t="shared" si="297"/>
        <v>38.25</v>
      </c>
      <c r="U1894" s="8">
        <f t="shared" si="298"/>
        <v>38.183333333333337</v>
      </c>
      <c r="V1894" s="8">
        <f t="shared" si="299"/>
        <v>38.200000000000003</v>
      </c>
    </row>
    <row r="1895" spans="1:22" ht="13.5" x14ac:dyDescent="0.25">
      <c r="A1895" s="3">
        <f>RSI!A1895</f>
        <v>44770</v>
      </c>
      <c r="B1895" s="2">
        <f>RSI!B1895</f>
        <v>6.94</v>
      </c>
      <c r="C1895" s="2">
        <f>RSI!I1895</f>
        <v>49.223883599888225</v>
      </c>
      <c r="D1895" s="2">
        <f>MACD!E1895</f>
        <v>-1.1954105981192953E-2</v>
      </c>
      <c r="E1895" s="2">
        <f>MACD!F1895</f>
        <v>-5.6092877015480117E-3</v>
      </c>
      <c r="F1895" s="2">
        <f>'Moving Avg'!D1895</f>
        <v>6.94</v>
      </c>
      <c r="G1895" s="2">
        <f>'Moving Avg'!F1895</f>
        <v>6.9369999999999994</v>
      </c>
      <c r="H1895" s="2">
        <f>'Moving Avg'!G1895</f>
        <v>7.0043999999999995</v>
      </c>
      <c r="I1895" s="2">
        <f>'Moving Avg'!H1895</f>
        <v>6.8748000000000147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25</v>
      </c>
      <c r="N1895" s="8">
        <f t="shared" si="291"/>
        <v>45</v>
      </c>
      <c r="O1895" s="8">
        <f t="shared" si="292"/>
        <v>50</v>
      </c>
      <c r="P1895" s="8">
        <f t="shared" si="293"/>
        <v>33</v>
      </c>
      <c r="Q1895" s="9">
        <f t="shared" si="294"/>
        <v>36.950000000000003</v>
      </c>
      <c r="R1895" s="9">
        <f t="shared" si="295"/>
        <v>39.75</v>
      </c>
      <c r="S1895" s="9">
        <f t="shared" si="296"/>
        <v>37.85</v>
      </c>
      <c r="T1895" s="9">
        <f t="shared" si="297"/>
        <v>38.25</v>
      </c>
      <c r="U1895" s="8">
        <f t="shared" si="298"/>
        <v>38.183333333333337</v>
      </c>
      <c r="V1895" s="8">
        <f t="shared" si="299"/>
        <v>38.200000000000003</v>
      </c>
    </row>
    <row r="1896" spans="1:22" ht="13.5" x14ac:dyDescent="0.25">
      <c r="A1896" s="3">
        <f>RSI!A1896</f>
        <v>44771</v>
      </c>
      <c r="B1896" s="2">
        <f>RSI!B1896</f>
        <v>6.94</v>
      </c>
      <c r="C1896" s="2">
        <f>RSI!I1896</f>
        <v>49.223883599888225</v>
      </c>
      <c r="D1896" s="2">
        <f>MACD!E1896</f>
        <v>-1.0590712527091206E-2</v>
      </c>
      <c r="E1896" s="2">
        <f>MACD!F1896</f>
        <v>-6.6055726666566505E-3</v>
      </c>
      <c r="F1896" s="2">
        <f>'Moving Avg'!D1896</f>
        <v>6.94</v>
      </c>
      <c r="G1896" s="2">
        <f>'Moving Avg'!F1896</f>
        <v>6.9344999999999999</v>
      </c>
      <c r="H1896" s="2">
        <f>'Moving Avg'!G1896</f>
        <v>7.0031999999999979</v>
      </c>
      <c r="I1896" s="2">
        <f>'Moving Avg'!H1896</f>
        <v>6.8729500000000154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25</v>
      </c>
      <c r="N1896" s="8">
        <f t="shared" si="291"/>
        <v>45</v>
      </c>
      <c r="O1896" s="8">
        <f t="shared" si="292"/>
        <v>50</v>
      </c>
      <c r="P1896" s="8">
        <f t="shared" si="293"/>
        <v>33</v>
      </c>
      <c r="Q1896" s="9">
        <f t="shared" si="294"/>
        <v>36.950000000000003</v>
      </c>
      <c r="R1896" s="9">
        <f t="shared" si="295"/>
        <v>39.75</v>
      </c>
      <c r="S1896" s="9">
        <f t="shared" si="296"/>
        <v>37.85</v>
      </c>
      <c r="T1896" s="9">
        <f t="shared" si="297"/>
        <v>38.25</v>
      </c>
      <c r="U1896" s="8">
        <f t="shared" si="298"/>
        <v>38.183333333333337</v>
      </c>
      <c r="V1896" s="8">
        <f t="shared" si="299"/>
        <v>38.200000000000003</v>
      </c>
    </row>
    <row r="1897" spans="1:22" ht="13.5" x14ac:dyDescent="0.25">
      <c r="A1897" s="3">
        <f>RSI!A1897</f>
        <v>44774</v>
      </c>
      <c r="B1897" s="2">
        <f>RSI!B1897</f>
        <v>6.93</v>
      </c>
      <c r="C1897" s="2">
        <f>RSI!I1897</f>
        <v>47.907481677565478</v>
      </c>
      <c r="D1897" s="2">
        <f>MACD!E1897</f>
        <v>-8.6610941510629758E-3</v>
      </c>
      <c r="E1897" s="2">
        <f>MACD!F1897</f>
        <v>-7.0166769635379165E-3</v>
      </c>
      <c r="F1897" s="2">
        <f>'Moving Avg'!D1897</f>
        <v>6.9379999999999997</v>
      </c>
      <c r="G1897" s="2">
        <f>'Moving Avg'!F1897</f>
        <v>6.9314999999999998</v>
      </c>
      <c r="H1897" s="2">
        <f>'Moving Avg'!G1897</f>
        <v>7.0017999999999985</v>
      </c>
      <c r="I1897" s="2">
        <f>'Moving Avg'!H1897</f>
        <v>6.8710500000000145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  <c r="M1897" s="8">
        <f t="shared" si="290"/>
        <v>25</v>
      </c>
      <c r="N1897" s="8">
        <f t="shared" si="291"/>
        <v>45</v>
      </c>
      <c r="O1897" s="8">
        <f t="shared" si="292"/>
        <v>50</v>
      </c>
      <c r="P1897" s="8">
        <f t="shared" si="293"/>
        <v>16.5</v>
      </c>
      <c r="Q1897" s="9">
        <f t="shared" si="294"/>
        <v>34.475000000000001</v>
      </c>
      <c r="R1897" s="9">
        <f t="shared" si="295"/>
        <v>35.625</v>
      </c>
      <c r="S1897" s="9">
        <f t="shared" si="296"/>
        <v>30.425000000000001</v>
      </c>
      <c r="T1897" s="9">
        <f t="shared" si="297"/>
        <v>34.125</v>
      </c>
      <c r="U1897" s="8">
        <f t="shared" si="298"/>
        <v>33.508333333333333</v>
      </c>
      <c r="V1897" s="8">
        <f t="shared" si="299"/>
        <v>33.662499999999994</v>
      </c>
    </row>
    <row r="1898" spans="1:22" ht="13.5" x14ac:dyDescent="0.25">
      <c r="A1898" s="3">
        <f>RSI!A1898</f>
        <v>44775</v>
      </c>
      <c r="B1898" s="2">
        <f>RSI!B1898</f>
        <v>7.1</v>
      </c>
      <c r="C1898" s="2">
        <f>RSI!I1898</f>
        <v>65.029317958396234</v>
      </c>
      <c r="D1898" s="2">
        <f>MACD!E1898</f>
        <v>-1.9529215433079727E-2</v>
      </c>
      <c r="E1898" s="2">
        <f>MACD!F1898</f>
        <v>-9.5191846574462797E-3</v>
      </c>
      <c r="F1898" s="2">
        <f>'Moving Avg'!D1898</f>
        <v>6.9700000000000006</v>
      </c>
      <c r="G1898" s="2">
        <f>'Moving Avg'!F1898</f>
        <v>6.9369999999999994</v>
      </c>
      <c r="H1898" s="2">
        <f>'Moving Avg'!G1898</f>
        <v>7.0037999999999991</v>
      </c>
      <c r="I1898" s="2">
        <f>'Moving Avg'!H1898</f>
        <v>6.8700000000000152</v>
      </c>
      <c r="J1898" s="6" t="str">
        <f>OBV!F1898</f>
        <v>BEARISH</v>
      </c>
      <c r="K1898" s="6" t="str">
        <f>OBV!G1898</f>
        <v>NEUTRAL</v>
      </c>
      <c r="L1898" s="6" t="str">
        <f>OBV!H1898</f>
        <v>BEARISH DIVERGENCE</v>
      </c>
      <c r="M1898" s="8">
        <f t="shared" si="290"/>
        <v>25</v>
      </c>
      <c r="N1898" s="8">
        <f t="shared" si="291"/>
        <v>45</v>
      </c>
      <c r="O1898" s="8">
        <f t="shared" si="292"/>
        <v>50</v>
      </c>
      <c r="P1898" s="8">
        <f t="shared" si="293"/>
        <v>16.5</v>
      </c>
      <c r="Q1898" s="9">
        <f t="shared" si="294"/>
        <v>34.475000000000001</v>
      </c>
      <c r="R1898" s="9">
        <f t="shared" si="295"/>
        <v>35.625</v>
      </c>
      <c r="S1898" s="9">
        <f t="shared" si="296"/>
        <v>30.425000000000001</v>
      </c>
      <c r="T1898" s="9">
        <f t="shared" si="297"/>
        <v>34.125</v>
      </c>
      <c r="U1898" s="8">
        <f t="shared" si="298"/>
        <v>33.508333333333333</v>
      </c>
      <c r="V1898" s="8">
        <f t="shared" si="299"/>
        <v>33.662499999999994</v>
      </c>
    </row>
    <row r="1899" spans="1:22" ht="13.5" x14ac:dyDescent="0.25">
      <c r="A1899" s="3">
        <f>RSI!A1899</f>
        <v>44776</v>
      </c>
      <c r="B1899" s="2">
        <f>RSI!B1899</f>
        <v>7.1</v>
      </c>
      <c r="C1899" s="2">
        <f>RSI!I1899</f>
        <v>65.029317958396234</v>
      </c>
      <c r="D1899" s="2">
        <f>MACD!E1899</f>
        <v>-2.9644931931149365E-2</v>
      </c>
      <c r="E1899" s="2">
        <f>MACD!F1899</f>
        <v>-1.3544334112186897E-2</v>
      </c>
      <c r="F1899" s="2">
        <f>'Moving Avg'!D1899</f>
        <v>7.0020000000000007</v>
      </c>
      <c r="G1899" s="2">
        <f>'Moving Avg'!F1899</f>
        <v>6.9574999999999987</v>
      </c>
      <c r="H1899" s="2">
        <f>'Moving Avg'!G1899</f>
        <v>7.0061999999999989</v>
      </c>
      <c r="I1899" s="2">
        <f>'Moving Avg'!H1899</f>
        <v>6.870500000000014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  <c r="M1899" s="8">
        <f t="shared" si="290"/>
        <v>25</v>
      </c>
      <c r="N1899" s="8">
        <f t="shared" si="291"/>
        <v>45</v>
      </c>
      <c r="O1899" s="8">
        <f t="shared" si="292"/>
        <v>50</v>
      </c>
      <c r="P1899" s="8">
        <f t="shared" si="293"/>
        <v>16.5</v>
      </c>
      <c r="Q1899" s="9">
        <f t="shared" si="294"/>
        <v>34.475000000000001</v>
      </c>
      <c r="R1899" s="9">
        <f t="shared" si="295"/>
        <v>35.625</v>
      </c>
      <c r="S1899" s="9">
        <f t="shared" si="296"/>
        <v>30.425000000000001</v>
      </c>
      <c r="T1899" s="9">
        <f t="shared" si="297"/>
        <v>34.125</v>
      </c>
      <c r="U1899" s="8">
        <f t="shared" si="298"/>
        <v>33.508333333333333</v>
      </c>
      <c r="V1899" s="8">
        <f t="shared" si="299"/>
        <v>33.662499999999994</v>
      </c>
    </row>
    <row r="1900" spans="1:22" ht="13.5" x14ac:dyDescent="0.25">
      <c r="A1900" s="3">
        <f>RSI!A1900</f>
        <v>44777</v>
      </c>
      <c r="B1900" s="2">
        <f>RSI!B1900</f>
        <v>7.1</v>
      </c>
      <c r="C1900" s="2">
        <f>RSI!I1900</f>
        <v>65.029317958396234</v>
      </c>
      <c r="D1900" s="2">
        <f>MACD!E1900</f>
        <v>-3.9055878681132583E-2</v>
      </c>
      <c r="E1900" s="2">
        <f>MACD!F1900</f>
        <v>-1.8646643025976035E-2</v>
      </c>
      <c r="F1900" s="2">
        <f>'Moving Avg'!D1900</f>
        <v>7.0340000000000007</v>
      </c>
      <c r="G1900" s="2">
        <f>'Moving Avg'!F1900</f>
        <v>6.9649999999999981</v>
      </c>
      <c r="H1900" s="2">
        <f>'Moving Avg'!G1900</f>
        <v>7.0085999999999986</v>
      </c>
      <c r="I1900" s="2">
        <f>'Moving Avg'!H1900</f>
        <v>6.8710000000000129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  <c r="M1900" s="8">
        <f t="shared" si="290"/>
        <v>25</v>
      </c>
      <c r="N1900" s="8">
        <f t="shared" si="291"/>
        <v>100</v>
      </c>
      <c r="O1900" s="8">
        <f t="shared" si="292"/>
        <v>50</v>
      </c>
      <c r="P1900" s="8">
        <f t="shared" si="293"/>
        <v>16.5</v>
      </c>
      <c r="Q1900" s="9">
        <f t="shared" si="294"/>
        <v>53.725000000000001</v>
      </c>
      <c r="R1900" s="9">
        <f t="shared" si="295"/>
        <v>46.625</v>
      </c>
      <c r="S1900" s="9">
        <f t="shared" si="296"/>
        <v>38.674999999999997</v>
      </c>
      <c r="T1900" s="9">
        <f t="shared" si="297"/>
        <v>47.875</v>
      </c>
      <c r="U1900" s="8">
        <f t="shared" si="298"/>
        <v>46.341666666666661</v>
      </c>
      <c r="V1900" s="8">
        <f t="shared" si="299"/>
        <v>46.724999999999994</v>
      </c>
    </row>
    <row r="1901" spans="1:22" ht="13.5" x14ac:dyDescent="0.25">
      <c r="A1901" s="3">
        <f>RSI!A1901</f>
        <v>44778</v>
      </c>
      <c r="B1901" s="2">
        <f>RSI!B1901</f>
        <v>7.1</v>
      </c>
      <c r="C1901" s="2">
        <f>RSI!I1901</f>
        <v>65.029317958396234</v>
      </c>
      <c r="D1901" s="2">
        <f>MACD!E1901</f>
        <v>-4.7807408144156405E-2</v>
      </c>
      <c r="E1901" s="2">
        <f>MACD!F1901</f>
        <v>-2.447879604961211E-2</v>
      </c>
      <c r="F1901" s="2">
        <f>'Moving Avg'!D1901</f>
        <v>7.0659999999999998</v>
      </c>
      <c r="G1901" s="2">
        <f>'Moving Avg'!F1901</f>
        <v>6.9724999999999984</v>
      </c>
      <c r="H1901" s="2">
        <f>'Moving Avg'!G1901</f>
        <v>7.0111999999999997</v>
      </c>
      <c r="I1901" s="2">
        <f>'Moving Avg'!H1901</f>
        <v>6.8715000000000126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  <c r="M1901" s="8">
        <f t="shared" si="290"/>
        <v>25</v>
      </c>
      <c r="N1901" s="8">
        <f t="shared" si="291"/>
        <v>100</v>
      </c>
      <c r="O1901" s="8">
        <f t="shared" si="292"/>
        <v>50</v>
      </c>
      <c r="P1901" s="8">
        <f t="shared" si="293"/>
        <v>16.5</v>
      </c>
      <c r="Q1901" s="9">
        <f t="shared" si="294"/>
        <v>53.725000000000001</v>
      </c>
      <c r="R1901" s="9">
        <f t="shared" si="295"/>
        <v>46.625</v>
      </c>
      <c r="S1901" s="9">
        <f t="shared" si="296"/>
        <v>38.674999999999997</v>
      </c>
      <c r="T1901" s="9">
        <f t="shared" si="297"/>
        <v>47.875</v>
      </c>
      <c r="U1901" s="8">
        <f t="shared" si="298"/>
        <v>46.341666666666661</v>
      </c>
      <c r="V1901" s="8">
        <f t="shared" si="299"/>
        <v>46.724999999999994</v>
      </c>
    </row>
    <row r="1902" spans="1:22" ht="13.5" x14ac:dyDescent="0.25">
      <c r="A1902" s="3">
        <f>RSI!A1902</f>
        <v>44781</v>
      </c>
      <c r="B1902" s="2">
        <f>RSI!B1902</f>
        <v>6.8</v>
      </c>
      <c r="C1902" s="2">
        <f>RSI!I1902</f>
        <v>36.529953580922381</v>
      </c>
      <c r="D1902" s="2">
        <f>MACD!E1902</f>
        <v>-3.3720345379925298E-2</v>
      </c>
      <c r="E1902" s="2">
        <f>MACD!F1902</f>
        <v>-2.6327105915674751E-2</v>
      </c>
      <c r="F1902" s="2">
        <f>'Moving Avg'!D1902</f>
        <v>7.0399999999999991</v>
      </c>
      <c r="G1902" s="2">
        <f>'Moving Avg'!F1902</f>
        <v>6.964999999999999</v>
      </c>
      <c r="H1902" s="2">
        <f>'Moving Avg'!G1902</f>
        <v>7.0077999999999996</v>
      </c>
      <c r="I1902" s="2">
        <f>'Moving Avg'!H1902</f>
        <v>6.8705000000000123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25</v>
      </c>
      <c r="N1902" s="8">
        <f t="shared" si="291"/>
        <v>45</v>
      </c>
      <c r="O1902" s="8">
        <f t="shared" si="292"/>
        <v>50</v>
      </c>
      <c r="P1902" s="8">
        <f t="shared" si="293"/>
        <v>16.5</v>
      </c>
      <c r="Q1902" s="9">
        <f t="shared" si="294"/>
        <v>34.475000000000001</v>
      </c>
      <c r="R1902" s="9">
        <f t="shared" si="295"/>
        <v>35.625</v>
      </c>
      <c r="S1902" s="9">
        <f t="shared" si="296"/>
        <v>30.425000000000001</v>
      </c>
      <c r="T1902" s="9">
        <f t="shared" si="297"/>
        <v>34.125</v>
      </c>
      <c r="U1902" s="8">
        <f t="shared" si="298"/>
        <v>33.508333333333333</v>
      </c>
      <c r="V1902" s="8">
        <f t="shared" si="299"/>
        <v>33.662499999999994</v>
      </c>
    </row>
    <row r="1903" spans="1:22" ht="13.5" x14ac:dyDescent="0.25">
      <c r="A1903" s="3">
        <f>RSI!A1903</f>
        <v>44782</v>
      </c>
      <c r="B1903" s="2">
        <f>RSI!B1903</f>
        <v>6.75</v>
      </c>
      <c r="C1903" s="2">
        <f>RSI!I1903</f>
        <v>33.866018999259936</v>
      </c>
      <c r="D1903" s="2">
        <f>MACD!E1903</f>
        <v>-1.7000050104472919E-2</v>
      </c>
      <c r="E1903" s="2">
        <f>MACD!F1903</f>
        <v>-2.4461694753434387E-2</v>
      </c>
      <c r="F1903" s="2">
        <f>'Moving Avg'!D1903</f>
        <v>6.9699999999999989</v>
      </c>
      <c r="G1903" s="2">
        <f>'Moving Avg'!F1903</f>
        <v>6.9549999999999983</v>
      </c>
      <c r="H1903" s="2">
        <f>'Moving Avg'!G1903</f>
        <v>7.0033999999999992</v>
      </c>
      <c r="I1903" s="2">
        <f>'Moving Avg'!H1903</f>
        <v>6.8692500000000116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16.5</v>
      </c>
      <c r="Q1903" s="9">
        <f t="shared" si="294"/>
        <v>18.725000000000001</v>
      </c>
      <c r="R1903" s="9">
        <f t="shared" si="295"/>
        <v>26.625</v>
      </c>
      <c r="S1903" s="9">
        <f t="shared" si="296"/>
        <v>23.675000000000001</v>
      </c>
      <c r="T1903" s="9">
        <f t="shared" si="297"/>
        <v>22.875</v>
      </c>
      <c r="U1903" s="8">
        <f t="shared" si="298"/>
        <v>23.008333333333336</v>
      </c>
      <c r="V1903" s="8">
        <f t="shared" si="299"/>
        <v>22.975000000000001</v>
      </c>
    </row>
    <row r="1904" spans="1:22" ht="13.5" x14ac:dyDescent="0.25">
      <c r="A1904" s="3">
        <f>RSI!A1904</f>
        <v>44783</v>
      </c>
      <c r="B1904" s="2">
        <f>RSI!B1904</f>
        <v>7.05</v>
      </c>
      <c r="C1904" s="2">
        <f>RSI!I1904</f>
        <v>55.047761771405504</v>
      </c>
      <c r="D1904" s="2">
        <f>MACD!E1904</f>
        <v>-2.3763350955849027E-2</v>
      </c>
      <c r="E1904" s="2">
        <f>MACD!F1904</f>
        <v>-2.4322025993917317E-2</v>
      </c>
      <c r="F1904" s="2">
        <f>'Moving Avg'!D1904</f>
        <v>6.9599999999999991</v>
      </c>
      <c r="G1904" s="2">
        <f>'Moving Avg'!F1904</f>
        <v>6.9604999999999988</v>
      </c>
      <c r="H1904" s="2">
        <f>'Moving Avg'!G1904</f>
        <v>7.0049999999999999</v>
      </c>
      <c r="I1904" s="2">
        <f>'Moving Avg'!H1904</f>
        <v>6.8695000000000119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  <c r="M1904" s="8">
        <f t="shared" si="290"/>
        <v>25</v>
      </c>
      <c r="N1904" s="8">
        <f t="shared" si="291"/>
        <v>0</v>
      </c>
      <c r="O1904" s="8">
        <f t="shared" si="292"/>
        <v>50</v>
      </c>
      <c r="P1904" s="8">
        <f t="shared" si="293"/>
        <v>16.5</v>
      </c>
      <c r="Q1904" s="9">
        <f t="shared" si="294"/>
        <v>18.725000000000001</v>
      </c>
      <c r="R1904" s="9">
        <f t="shared" si="295"/>
        <v>26.625</v>
      </c>
      <c r="S1904" s="9">
        <f t="shared" si="296"/>
        <v>23.675000000000001</v>
      </c>
      <c r="T1904" s="9">
        <f t="shared" si="297"/>
        <v>22.875</v>
      </c>
      <c r="U1904" s="8">
        <f t="shared" si="298"/>
        <v>23.008333333333336</v>
      </c>
      <c r="V1904" s="8">
        <f t="shared" si="299"/>
        <v>22.975000000000001</v>
      </c>
    </row>
    <row r="1905" spans="1:22" ht="13.5" x14ac:dyDescent="0.25">
      <c r="A1905" s="3">
        <f>RSI!A1905</f>
        <v>44784</v>
      </c>
      <c r="B1905" s="2">
        <f>RSI!B1905</f>
        <v>7.05</v>
      </c>
      <c r="C1905" s="2">
        <f>RSI!I1905</f>
        <v>55.047761771405504</v>
      </c>
      <c r="D1905" s="2">
        <f>MACD!E1905</f>
        <v>-3.0044987224523645E-2</v>
      </c>
      <c r="E1905" s="2">
        <f>MACD!F1905</f>
        <v>-2.5466618240038586E-2</v>
      </c>
      <c r="F1905" s="2">
        <f>'Moving Avg'!D1905</f>
        <v>6.95</v>
      </c>
      <c r="G1905" s="2">
        <f>'Moving Avg'!F1905</f>
        <v>6.9659999999999984</v>
      </c>
      <c r="H1905" s="2">
        <f>'Moving Avg'!G1905</f>
        <v>7.0066000000000006</v>
      </c>
      <c r="I1905" s="2">
        <f>'Moving Avg'!H1905</f>
        <v>6.8697500000000113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  <c r="M1905" s="8">
        <f t="shared" si="290"/>
        <v>25</v>
      </c>
      <c r="N1905" s="8">
        <f t="shared" si="291"/>
        <v>45</v>
      </c>
      <c r="O1905" s="8">
        <f t="shared" si="292"/>
        <v>50</v>
      </c>
      <c r="P1905" s="8">
        <f t="shared" si="293"/>
        <v>16.5</v>
      </c>
      <c r="Q1905" s="9">
        <f t="shared" si="294"/>
        <v>34.475000000000001</v>
      </c>
      <c r="R1905" s="9">
        <f t="shared" si="295"/>
        <v>35.625</v>
      </c>
      <c r="S1905" s="9">
        <f t="shared" si="296"/>
        <v>30.425000000000001</v>
      </c>
      <c r="T1905" s="9">
        <f t="shared" si="297"/>
        <v>34.125</v>
      </c>
      <c r="U1905" s="8">
        <f t="shared" si="298"/>
        <v>33.508333333333333</v>
      </c>
      <c r="V1905" s="8">
        <f t="shared" si="299"/>
        <v>33.662499999999994</v>
      </c>
    </row>
    <row r="1906" spans="1:22" ht="13.5" x14ac:dyDescent="0.25">
      <c r="A1906" s="3">
        <f>RSI!A1906</f>
        <v>44785</v>
      </c>
      <c r="B1906" s="2">
        <f>RSI!B1906</f>
        <v>7.05</v>
      </c>
      <c r="C1906" s="2">
        <f>RSI!I1906</f>
        <v>55.047761771405504</v>
      </c>
      <c r="D1906" s="2">
        <f>MACD!E1906</f>
        <v>-3.5877665358391653E-2</v>
      </c>
      <c r="E1906" s="2">
        <f>MACD!F1906</f>
        <v>-2.75488276637092E-2</v>
      </c>
      <c r="F1906" s="2">
        <f>'Moving Avg'!D1906</f>
        <v>6.94</v>
      </c>
      <c r="G1906" s="2">
        <f>'Moving Avg'!F1906</f>
        <v>6.9714999999999989</v>
      </c>
      <c r="H1906" s="2">
        <f>'Moving Avg'!G1906</f>
        <v>7.0082000000000013</v>
      </c>
      <c r="I1906" s="2">
        <f>'Moving Avg'!H1906</f>
        <v>6.8700000000000117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  <c r="M1906" s="8">
        <f t="shared" si="290"/>
        <v>25</v>
      </c>
      <c r="N1906" s="8">
        <f t="shared" si="291"/>
        <v>45</v>
      </c>
      <c r="O1906" s="8">
        <f t="shared" si="292"/>
        <v>50</v>
      </c>
      <c r="P1906" s="8">
        <f t="shared" si="293"/>
        <v>16.5</v>
      </c>
      <c r="Q1906" s="9">
        <f t="shared" si="294"/>
        <v>34.475000000000001</v>
      </c>
      <c r="R1906" s="9">
        <f t="shared" si="295"/>
        <v>35.625</v>
      </c>
      <c r="S1906" s="9">
        <f t="shared" si="296"/>
        <v>30.425000000000001</v>
      </c>
      <c r="T1906" s="9">
        <f t="shared" si="297"/>
        <v>34.125</v>
      </c>
      <c r="U1906" s="8">
        <f t="shared" si="298"/>
        <v>33.508333333333333</v>
      </c>
      <c r="V1906" s="8">
        <f t="shared" si="299"/>
        <v>33.662499999999994</v>
      </c>
    </row>
    <row r="1907" spans="1:22" ht="13.5" x14ac:dyDescent="0.25">
      <c r="A1907" s="3">
        <f>RSI!A1907</f>
        <v>44788</v>
      </c>
      <c r="B1907" s="2">
        <f>RSI!B1907</f>
        <v>7.05</v>
      </c>
      <c r="C1907" s="2">
        <f>RSI!I1907</f>
        <v>55.047761771405504</v>
      </c>
      <c r="D1907" s="2">
        <f>MACD!E1907</f>
        <v>-4.2830587937822351E-2</v>
      </c>
      <c r="E1907" s="2">
        <f>MACD!F1907</f>
        <v>-3.0605179718531831E-2</v>
      </c>
      <c r="F1907" s="2">
        <f>'Moving Avg'!D1907</f>
        <v>6.99</v>
      </c>
      <c r="G1907" s="2">
        <f>'Moving Avg'!F1907</f>
        <v>6.9769999999999985</v>
      </c>
      <c r="H1907" s="2">
        <f>'Moving Avg'!G1907</f>
        <v>7.0098000000000011</v>
      </c>
      <c r="I1907" s="2">
        <f>'Moving Avg'!H1907</f>
        <v>6.870250000000012</v>
      </c>
      <c r="J1907" s="6" t="str">
        <f>OBV!F1907</f>
        <v>BEARISH</v>
      </c>
      <c r="K1907" s="6" t="str">
        <f>OBV!G1907</f>
        <v>NEUTRAL</v>
      </c>
      <c r="L1907" s="6" t="str">
        <f>OBV!H1907</f>
        <v>BEARISH DIVERGENCE</v>
      </c>
      <c r="M1907" s="8">
        <f t="shared" si="290"/>
        <v>25</v>
      </c>
      <c r="N1907" s="8">
        <f t="shared" si="291"/>
        <v>45</v>
      </c>
      <c r="O1907" s="8">
        <f t="shared" si="292"/>
        <v>50</v>
      </c>
      <c r="P1907" s="8">
        <f t="shared" si="293"/>
        <v>16.5</v>
      </c>
      <c r="Q1907" s="9">
        <f t="shared" si="294"/>
        <v>34.475000000000001</v>
      </c>
      <c r="R1907" s="9">
        <f t="shared" si="295"/>
        <v>35.625</v>
      </c>
      <c r="S1907" s="9">
        <f t="shared" si="296"/>
        <v>30.425000000000001</v>
      </c>
      <c r="T1907" s="9">
        <f t="shared" si="297"/>
        <v>34.125</v>
      </c>
      <c r="U1907" s="8">
        <f t="shared" si="298"/>
        <v>33.508333333333333</v>
      </c>
      <c r="V1907" s="8">
        <f t="shared" si="299"/>
        <v>33.662499999999994</v>
      </c>
    </row>
    <row r="1908" spans="1:22" ht="13.5" x14ac:dyDescent="0.25">
      <c r="A1908" s="3">
        <f>RSI!A1908</f>
        <v>44789</v>
      </c>
      <c r="B1908" s="2">
        <f>RSI!B1908</f>
        <v>7.05</v>
      </c>
      <c r="C1908" s="2">
        <f>RSI!I1908</f>
        <v>55.047761771405504</v>
      </c>
      <c r="D1908" s="2">
        <f>MACD!E1908</f>
        <v>-2.3003611748626085E-2</v>
      </c>
      <c r="E1908" s="2">
        <f>MACD!F1908</f>
        <v>-2.9084866124550683E-2</v>
      </c>
      <c r="F1908" s="2">
        <f>'Moving Avg'!D1908</f>
        <v>7.05</v>
      </c>
      <c r="G1908" s="2">
        <f>'Moving Avg'!F1908</f>
        <v>6.982499999999999</v>
      </c>
      <c r="H1908" s="2">
        <f>'Moving Avg'!G1908</f>
        <v>7.0054000000000016</v>
      </c>
      <c r="I1908" s="2">
        <f>'Moving Avg'!H1908</f>
        <v>6.8705000000000123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83.5</v>
      </c>
      <c r="Q1908" s="9">
        <f t="shared" si="294"/>
        <v>28.774999999999999</v>
      </c>
      <c r="R1908" s="9">
        <f t="shared" si="295"/>
        <v>43.375</v>
      </c>
      <c r="S1908" s="9">
        <f t="shared" si="296"/>
        <v>53.825000000000003</v>
      </c>
      <c r="T1908" s="9">
        <f t="shared" si="297"/>
        <v>39.625</v>
      </c>
      <c r="U1908" s="8">
        <f t="shared" si="298"/>
        <v>41.991666666666667</v>
      </c>
      <c r="V1908" s="8">
        <f t="shared" si="299"/>
        <v>41.400000000000006</v>
      </c>
    </row>
    <row r="1909" spans="1:22" ht="13.5" x14ac:dyDescent="0.25">
      <c r="A1909" s="3">
        <f>RSI!A1909</f>
        <v>44790</v>
      </c>
      <c r="B1909" s="2">
        <f>RSI!B1909</f>
        <v>7.05</v>
      </c>
      <c r="C1909" s="2">
        <f>RSI!I1909</f>
        <v>55.047761771405504</v>
      </c>
      <c r="D1909" s="2">
        <f>MACD!E1909</f>
        <v>-6.6377060534019705E-3</v>
      </c>
      <c r="E1909" s="2">
        <f>MACD!F1909</f>
        <v>-2.4595434110320943E-2</v>
      </c>
      <c r="F1909" s="2">
        <f>'Moving Avg'!D1909</f>
        <v>7.05</v>
      </c>
      <c r="G1909" s="2">
        <f>'Moving Avg'!F1909</f>
        <v>6.9879999999999995</v>
      </c>
      <c r="H1909" s="2">
        <f>'Moving Avg'!G1909</f>
        <v>7.0010000000000012</v>
      </c>
      <c r="I1909" s="2">
        <f>'Moving Avg'!H1909</f>
        <v>6.8706000000000111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25</v>
      </c>
      <c r="N1909" s="8">
        <f t="shared" si="291"/>
        <v>0</v>
      </c>
      <c r="O1909" s="8">
        <f t="shared" si="292"/>
        <v>50</v>
      </c>
      <c r="P1909" s="8">
        <f t="shared" si="293"/>
        <v>33</v>
      </c>
      <c r="Q1909" s="9">
        <f t="shared" si="294"/>
        <v>21.2</v>
      </c>
      <c r="R1909" s="9">
        <f t="shared" si="295"/>
        <v>30.75</v>
      </c>
      <c r="S1909" s="9">
        <f t="shared" si="296"/>
        <v>31.1</v>
      </c>
      <c r="T1909" s="9">
        <f t="shared" si="297"/>
        <v>27</v>
      </c>
      <c r="U1909" s="8">
        <f t="shared" si="298"/>
        <v>27.683333333333337</v>
      </c>
      <c r="V1909" s="8">
        <f t="shared" si="299"/>
        <v>27.512500000000003</v>
      </c>
    </row>
    <row r="1910" spans="1:22" ht="13.5" x14ac:dyDescent="0.25">
      <c r="A1910" s="3">
        <f>RSI!A1910</f>
        <v>44791</v>
      </c>
      <c r="B1910" s="2">
        <f>RSI!B1910</f>
        <v>7.05</v>
      </c>
      <c r="C1910" s="2">
        <f>RSI!I1910</f>
        <v>55.047761771405504</v>
      </c>
      <c r="D1910" s="2">
        <f>MACD!E1910</f>
        <v>6.8300286770828222E-3</v>
      </c>
      <c r="E1910" s="2">
        <f>MACD!F1910</f>
        <v>-1.8310341552840191E-2</v>
      </c>
      <c r="F1910" s="2">
        <f>'Moving Avg'!D1910</f>
        <v>7.05</v>
      </c>
      <c r="G1910" s="2">
        <f>'Moving Avg'!F1910</f>
        <v>6.9935</v>
      </c>
      <c r="H1910" s="2">
        <f>'Moving Avg'!G1910</f>
        <v>6.9966000000000017</v>
      </c>
      <c r="I1910" s="2">
        <f>'Moving Avg'!H1910</f>
        <v>6.8707000000000109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25</v>
      </c>
      <c r="N1910" s="8">
        <f t="shared" si="291"/>
        <v>0</v>
      </c>
      <c r="O1910" s="8">
        <f t="shared" si="292"/>
        <v>50</v>
      </c>
      <c r="P1910" s="8">
        <f t="shared" si="293"/>
        <v>33</v>
      </c>
      <c r="Q1910" s="9">
        <f t="shared" si="294"/>
        <v>21.2</v>
      </c>
      <c r="R1910" s="9">
        <f t="shared" si="295"/>
        <v>30.75</v>
      </c>
      <c r="S1910" s="9">
        <f t="shared" si="296"/>
        <v>31.1</v>
      </c>
      <c r="T1910" s="9">
        <f t="shared" si="297"/>
        <v>27</v>
      </c>
      <c r="U1910" s="8">
        <f t="shared" si="298"/>
        <v>27.683333333333337</v>
      </c>
      <c r="V1910" s="8">
        <f t="shared" si="299"/>
        <v>27.512500000000003</v>
      </c>
    </row>
    <row r="1911" spans="1:22" ht="13.5" x14ac:dyDescent="0.25">
      <c r="A1911" s="3">
        <f>RSI!A1911</f>
        <v>44792</v>
      </c>
      <c r="B1911" s="2">
        <f>RSI!B1911</f>
        <v>7.05</v>
      </c>
      <c r="C1911" s="2">
        <f>RSI!I1911</f>
        <v>55.047761771405504</v>
      </c>
      <c r="D1911" s="2">
        <f>MACD!E1911</f>
        <v>1.7873638181854723E-2</v>
      </c>
      <c r="E1911" s="2">
        <f>MACD!F1911</f>
        <v>-1.1073545605901208E-2</v>
      </c>
      <c r="F1911" s="2">
        <f>'Moving Avg'!D1911</f>
        <v>7.05</v>
      </c>
      <c r="G1911" s="2">
        <f>'Moving Avg'!F1911</f>
        <v>6.9989999999999997</v>
      </c>
      <c r="H1911" s="2">
        <f>'Moving Avg'!G1911</f>
        <v>6.9922000000000013</v>
      </c>
      <c r="I1911" s="2">
        <f>'Moving Avg'!H1911</f>
        <v>6.8708000000000107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25</v>
      </c>
      <c r="N1911" s="8">
        <f t="shared" si="291"/>
        <v>0</v>
      </c>
      <c r="O1911" s="8">
        <f t="shared" si="292"/>
        <v>50</v>
      </c>
      <c r="P1911" s="8">
        <f t="shared" si="293"/>
        <v>33</v>
      </c>
      <c r="Q1911" s="9">
        <f t="shared" si="294"/>
        <v>21.2</v>
      </c>
      <c r="R1911" s="9">
        <f t="shared" si="295"/>
        <v>30.75</v>
      </c>
      <c r="S1911" s="9">
        <f t="shared" si="296"/>
        <v>31.1</v>
      </c>
      <c r="T1911" s="9">
        <f t="shared" si="297"/>
        <v>27</v>
      </c>
      <c r="U1911" s="8">
        <f t="shared" si="298"/>
        <v>27.683333333333337</v>
      </c>
      <c r="V1911" s="8">
        <f t="shared" si="299"/>
        <v>27.512500000000003</v>
      </c>
    </row>
    <row r="1912" spans="1:22" ht="13.5" x14ac:dyDescent="0.25">
      <c r="A1912" s="3">
        <f>RSI!A1912</f>
        <v>44795</v>
      </c>
      <c r="B1912" s="2">
        <f>RSI!B1912</f>
        <v>7.05</v>
      </c>
      <c r="C1912" s="2">
        <f>RSI!I1912</f>
        <v>55.047761771405504</v>
      </c>
      <c r="D1912" s="2">
        <f>MACD!E1912</f>
        <v>-1.9261694977448229E-2</v>
      </c>
      <c r="E1912" s="2">
        <f>MACD!F1912</f>
        <v>-1.2711175480210612E-2</v>
      </c>
      <c r="F1912" s="2">
        <f>'Moving Avg'!D1912</f>
        <v>7.05</v>
      </c>
      <c r="G1912" s="2">
        <f>'Moving Avg'!F1912</f>
        <v>7.0045000000000002</v>
      </c>
      <c r="H1912" s="2">
        <f>'Moving Avg'!G1912</f>
        <v>6.9878000000000018</v>
      </c>
      <c r="I1912" s="2">
        <f>'Moving Avg'!H1912</f>
        <v>6.8709000000000096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25</v>
      </c>
      <c r="N1912" s="8">
        <f t="shared" si="291"/>
        <v>45</v>
      </c>
      <c r="O1912" s="8">
        <f t="shared" si="292"/>
        <v>50</v>
      </c>
      <c r="P1912" s="8">
        <f t="shared" si="293"/>
        <v>33</v>
      </c>
      <c r="Q1912" s="9">
        <f t="shared" si="294"/>
        <v>36.950000000000003</v>
      </c>
      <c r="R1912" s="9">
        <f t="shared" si="295"/>
        <v>39.75</v>
      </c>
      <c r="S1912" s="9">
        <f t="shared" si="296"/>
        <v>37.85</v>
      </c>
      <c r="T1912" s="9">
        <f t="shared" si="297"/>
        <v>38.25</v>
      </c>
      <c r="U1912" s="8">
        <f t="shared" si="298"/>
        <v>38.183333333333337</v>
      </c>
      <c r="V1912" s="8">
        <f t="shared" si="299"/>
        <v>38.200000000000003</v>
      </c>
    </row>
    <row r="1913" spans="1:22" ht="13.5" x14ac:dyDescent="0.25">
      <c r="A1913" s="3">
        <f>RSI!A1913</f>
        <v>44796</v>
      </c>
      <c r="B1913" s="2">
        <f>RSI!B1913</f>
        <v>7.05</v>
      </c>
      <c r="C1913" s="2">
        <f>RSI!I1913</f>
        <v>55.047761771405504</v>
      </c>
      <c r="D1913" s="2">
        <f>MACD!E1913</f>
        <v>-5.8678133264908006E-2</v>
      </c>
      <c r="E1913" s="2">
        <f>MACD!F1913</f>
        <v>-2.1904567037150092E-2</v>
      </c>
      <c r="F1913" s="2">
        <f>'Moving Avg'!D1913</f>
        <v>7.05</v>
      </c>
      <c r="G1913" s="2">
        <f>'Moving Avg'!F1913</f>
        <v>7.01</v>
      </c>
      <c r="H1913" s="2">
        <f>'Moving Avg'!G1913</f>
        <v>6.9842000000000022</v>
      </c>
      <c r="I1913" s="2">
        <f>'Moving Avg'!H1913</f>
        <v>6.8696500000000098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25</v>
      </c>
      <c r="N1913" s="8">
        <f t="shared" si="291"/>
        <v>100</v>
      </c>
      <c r="O1913" s="8">
        <f t="shared" si="292"/>
        <v>50</v>
      </c>
      <c r="P1913" s="8">
        <f t="shared" si="293"/>
        <v>33</v>
      </c>
      <c r="Q1913" s="9">
        <f t="shared" si="294"/>
        <v>56.2</v>
      </c>
      <c r="R1913" s="9">
        <f t="shared" si="295"/>
        <v>50.75</v>
      </c>
      <c r="S1913" s="9">
        <f t="shared" si="296"/>
        <v>46.1</v>
      </c>
      <c r="T1913" s="9">
        <f t="shared" si="297"/>
        <v>52</v>
      </c>
      <c r="U1913" s="8">
        <f t="shared" si="298"/>
        <v>51.016666666666673</v>
      </c>
      <c r="V1913" s="8">
        <f t="shared" si="299"/>
        <v>51.262500000000003</v>
      </c>
    </row>
    <row r="1914" spans="1:22" ht="13.5" x14ac:dyDescent="0.25">
      <c r="A1914" s="3">
        <f>RSI!A1914</f>
        <v>44797</v>
      </c>
      <c r="B1914" s="2">
        <f>RSI!B1914</f>
        <v>7.05</v>
      </c>
      <c r="C1914" s="2">
        <f>RSI!I1914</f>
        <v>55.047761771405504</v>
      </c>
      <c r="D1914" s="2">
        <f>MACD!E1914</f>
        <v>-4.6156218723574227E-2</v>
      </c>
      <c r="E1914" s="2">
        <f>MACD!F1914</f>
        <v>-2.675489737443492E-2</v>
      </c>
      <c r="F1914" s="2">
        <f>'Moving Avg'!D1914</f>
        <v>7.05</v>
      </c>
      <c r="G1914" s="2">
        <f>'Moving Avg'!F1914</f>
        <v>7.0155000000000003</v>
      </c>
      <c r="H1914" s="2">
        <f>'Moving Avg'!G1914</f>
        <v>6.9810000000000016</v>
      </c>
      <c r="I1914" s="2">
        <f>'Moving Avg'!H1914</f>
        <v>6.8684000000000092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25</v>
      </c>
      <c r="N1914" s="8">
        <f t="shared" si="291"/>
        <v>45</v>
      </c>
      <c r="O1914" s="8">
        <f t="shared" si="292"/>
        <v>50</v>
      </c>
      <c r="P1914" s="8">
        <f t="shared" si="293"/>
        <v>33</v>
      </c>
      <c r="Q1914" s="9">
        <f t="shared" si="294"/>
        <v>36.950000000000003</v>
      </c>
      <c r="R1914" s="9">
        <f t="shared" si="295"/>
        <v>39.75</v>
      </c>
      <c r="S1914" s="9">
        <f t="shared" si="296"/>
        <v>37.85</v>
      </c>
      <c r="T1914" s="9">
        <f t="shared" si="297"/>
        <v>38.25</v>
      </c>
      <c r="U1914" s="8">
        <f t="shared" si="298"/>
        <v>38.183333333333337</v>
      </c>
      <c r="V1914" s="8">
        <f t="shared" si="299"/>
        <v>38.200000000000003</v>
      </c>
    </row>
    <row r="1915" spans="1:22" ht="13.5" x14ac:dyDescent="0.25">
      <c r="A1915" s="3">
        <f>RSI!A1915</f>
        <v>44798</v>
      </c>
      <c r="B1915" s="2">
        <f>RSI!B1915</f>
        <v>7.05</v>
      </c>
      <c r="C1915" s="2">
        <f>RSI!I1915</f>
        <v>55.047761771405504</v>
      </c>
      <c r="D1915" s="2">
        <f>MACD!E1915</f>
        <v>-3.5819605123114329E-2</v>
      </c>
      <c r="E1915" s="2">
        <f>MACD!F1915</f>
        <v>-2.8567838924170804E-2</v>
      </c>
      <c r="F1915" s="2">
        <f>'Moving Avg'!D1915</f>
        <v>7.05</v>
      </c>
      <c r="G1915" s="2">
        <f>'Moving Avg'!F1915</f>
        <v>7.020999999999999</v>
      </c>
      <c r="H1915" s="2">
        <f>'Moving Avg'!G1915</f>
        <v>6.977800000000002</v>
      </c>
      <c r="I1915" s="2">
        <f>'Moving Avg'!H1915</f>
        <v>6.8671500000000094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25</v>
      </c>
      <c r="N1915" s="8">
        <f t="shared" si="291"/>
        <v>45</v>
      </c>
      <c r="O1915" s="8">
        <f t="shared" si="292"/>
        <v>50</v>
      </c>
      <c r="P1915" s="8">
        <f t="shared" si="293"/>
        <v>33</v>
      </c>
      <c r="Q1915" s="9">
        <f t="shared" si="294"/>
        <v>36.950000000000003</v>
      </c>
      <c r="R1915" s="9">
        <f t="shared" si="295"/>
        <v>39.75</v>
      </c>
      <c r="S1915" s="9">
        <f t="shared" si="296"/>
        <v>37.85</v>
      </c>
      <c r="T1915" s="9">
        <f t="shared" si="297"/>
        <v>38.25</v>
      </c>
      <c r="U1915" s="8">
        <f t="shared" si="298"/>
        <v>38.183333333333337</v>
      </c>
      <c r="V1915" s="8">
        <f t="shared" si="299"/>
        <v>38.200000000000003</v>
      </c>
    </row>
    <row r="1916" spans="1:22" ht="13.5" x14ac:dyDescent="0.25">
      <c r="A1916" s="3">
        <f>RSI!A1916</f>
        <v>44799</v>
      </c>
      <c r="B1916" s="2">
        <f>RSI!B1916</f>
        <v>7.05</v>
      </c>
      <c r="C1916" s="2">
        <f>RSI!I1916</f>
        <v>55.047761771405504</v>
      </c>
      <c r="D1916" s="2">
        <f>MACD!E1916</f>
        <v>-2.7312918055824476E-2</v>
      </c>
      <c r="E1916" s="2">
        <f>MACD!F1916</f>
        <v>-2.8316854750501542E-2</v>
      </c>
      <c r="F1916" s="2">
        <f>'Moving Avg'!D1916</f>
        <v>7.05</v>
      </c>
      <c r="G1916" s="2">
        <f>'Moving Avg'!F1916</f>
        <v>7.0264999999999986</v>
      </c>
      <c r="H1916" s="2">
        <f>'Moving Avg'!G1916</f>
        <v>6.9746000000000024</v>
      </c>
      <c r="I1916" s="2">
        <f>'Moving Avg'!H1916</f>
        <v>6.8661500000000091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33</v>
      </c>
      <c r="Q1916" s="9">
        <f t="shared" si="294"/>
        <v>21.2</v>
      </c>
      <c r="R1916" s="9">
        <f t="shared" si="295"/>
        <v>30.75</v>
      </c>
      <c r="S1916" s="9">
        <f t="shared" si="296"/>
        <v>31.1</v>
      </c>
      <c r="T1916" s="9">
        <f t="shared" si="297"/>
        <v>27</v>
      </c>
      <c r="U1916" s="8">
        <f t="shared" si="298"/>
        <v>27.683333333333337</v>
      </c>
      <c r="V1916" s="8">
        <f t="shared" si="299"/>
        <v>27.512500000000003</v>
      </c>
    </row>
    <row r="1917" spans="1:22" ht="13.5" x14ac:dyDescent="0.25">
      <c r="A1917" s="3">
        <f>RSI!A1917</f>
        <v>44802</v>
      </c>
      <c r="B1917" s="2">
        <f>RSI!B1917</f>
        <v>7.05</v>
      </c>
      <c r="C1917" s="2">
        <f>RSI!I1917</f>
        <v>55.047761771405504</v>
      </c>
      <c r="D1917" s="2">
        <f>MACD!E1917</f>
        <v>-2.0336876415573357E-2</v>
      </c>
      <c r="E1917" s="2">
        <f>MACD!F1917</f>
        <v>-2.6720859083515906E-2</v>
      </c>
      <c r="F1917" s="2">
        <f>'Moving Avg'!D1917</f>
        <v>7.05</v>
      </c>
      <c r="G1917" s="2">
        <f>'Moving Avg'!F1917</f>
        <v>7.0324999999999989</v>
      </c>
      <c r="H1917" s="2">
        <f>'Moving Avg'!G1917</f>
        <v>6.9714000000000018</v>
      </c>
      <c r="I1917" s="2">
        <f>'Moving Avg'!H1917</f>
        <v>6.8651500000000087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33</v>
      </c>
      <c r="Q1917" s="9">
        <f t="shared" si="294"/>
        <v>21.2</v>
      </c>
      <c r="R1917" s="9">
        <f t="shared" si="295"/>
        <v>30.75</v>
      </c>
      <c r="S1917" s="9">
        <f t="shared" si="296"/>
        <v>31.1</v>
      </c>
      <c r="T1917" s="9">
        <f t="shared" si="297"/>
        <v>27</v>
      </c>
      <c r="U1917" s="8">
        <f t="shared" si="298"/>
        <v>27.683333333333337</v>
      </c>
      <c r="V1917" s="8">
        <f t="shared" si="299"/>
        <v>27.512500000000003</v>
      </c>
    </row>
    <row r="1918" spans="1:22" ht="13.5" x14ac:dyDescent="0.25">
      <c r="A1918" s="3">
        <f>RSI!A1918</f>
        <v>44803</v>
      </c>
      <c r="B1918" s="2">
        <f>RSI!B1918</f>
        <v>7.05</v>
      </c>
      <c r="C1918" s="2">
        <f>RSI!I1918</f>
        <v>55.047761771405504</v>
      </c>
      <c r="D1918" s="2">
        <f>MACD!E1918</f>
        <v>-1.4639557450527363E-2</v>
      </c>
      <c r="E1918" s="2">
        <f>MACD!F1918</f>
        <v>-2.4304598756918198E-2</v>
      </c>
      <c r="F1918" s="2">
        <f>'Moving Avg'!D1918</f>
        <v>7.05</v>
      </c>
      <c r="G1918" s="2">
        <f>'Moving Avg'!F1918</f>
        <v>7.0299999999999985</v>
      </c>
      <c r="H1918" s="2">
        <f>'Moving Avg'!G1918</f>
        <v>6.9682000000000031</v>
      </c>
      <c r="I1918" s="2">
        <f>'Moving Avg'!H1918</f>
        <v>6.8641500000000084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33</v>
      </c>
      <c r="Q1918" s="9">
        <f t="shared" si="294"/>
        <v>21.2</v>
      </c>
      <c r="R1918" s="9">
        <f t="shared" si="295"/>
        <v>30.75</v>
      </c>
      <c r="S1918" s="9">
        <f t="shared" si="296"/>
        <v>31.1</v>
      </c>
      <c r="T1918" s="9">
        <f t="shared" si="297"/>
        <v>27</v>
      </c>
      <c r="U1918" s="8">
        <f t="shared" si="298"/>
        <v>27.683333333333337</v>
      </c>
      <c r="V1918" s="8">
        <f t="shared" si="299"/>
        <v>27.512500000000003</v>
      </c>
    </row>
    <row r="1919" spans="1:22" ht="13.5" x14ac:dyDescent="0.25">
      <c r="A1919" s="3">
        <f>RSI!A1919</f>
        <v>44804</v>
      </c>
      <c r="B1919" s="2">
        <f>RSI!B1919</f>
        <v>7.05</v>
      </c>
      <c r="C1919" s="2">
        <f>RSI!I1919</f>
        <v>55.047761771405504</v>
      </c>
      <c r="D1919" s="2">
        <f>MACD!E1919</f>
        <v>-1.0009013447136894E-2</v>
      </c>
      <c r="E1919" s="2">
        <f>MACD!F1919</f>
        <v>-2.1445481694961941E-2</v>
      </c>
      <c r="F1919" s="2">
        <f>'Moving Avg'!D1919</f>
        <v>7.05</v>
      </c>
      <c r="G1919" s="2">
        <f>'Moving Avg'!F1919</f>
        <v>7.027499999999999</v>
      </c>
      <c r="H1919" s="2">
        <f>'Moving Avg'!G1919</f>
        <v>6.9650000000000034</v>
      </c>
      <c r="I1919" s="2">
        <f>'Moving Avg'!H1919</f>
        <v>6.8631500000000081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33</v>
      </c>
      <c r="Q1919" s="9">
        <f t="shared" si="294"/>
        <v>21.2</v>
      </c>
      <c r="R1919" s="9">
        <f t="shared" si="295"/>
        <v>30.75</v>
      </c>
      <c r="S1919" s="9">
        <f t="shared" si="296"/>
        <v>31.1</v>
      </c>
      <c r="T1919" s="9">
        <f t="shared" si="297"/>
        <v>27</v>
      </c>
      <c r="U1919" s="8">
        <f t="shared" si="298"/>
        <v>27.683333333333337</v>
      </c>
      <c r="V1919" s="8">
        <f t="shared" si="299"/>
        <v>27.512500000000003</v>
      </c>
    </row>
    <row r="1920" spans="1:22" ht="13.5" x14ac:dyDescent="0.25">
      <c r="A1920" s="3">
        <f>RSI!A1920</f>
        <v>44805</v>
      </c>
      <c r="B1920" s="2">
        <f>RSI!B1920</f>
        <v>7.05</v>
      </c>
      <c r="C1920" s="2">
        <f>RSI!I1920</f>
        <v>55.047761771405504</v>
      </c>
      <c r="D1920" s="2">
        <f>MACD!E1920</f>
        <v>-6.2670315248558595E-3</v>
      </c>
      <c r="E1920" s="2">
        <f>MACD!F1920</f>
        <v>-1.8409791660940724E-2</v>
      </c>
      <c r="F1920" s="2">
        <f>'Moving Avg'!D1920</f>
        <v>7.05</v>
      </c>
      <c r="G1920" s="2">
        <f>'Moving Avg'!F1920</f>
        <v>7.0249999999999986</v>
      </c>
      <c r="H1920" s="2">
        <f>'Moving Avg'!G1920</f>
        <v>6.9618000000000029</v>
      </c>
      <c r="I1920" s="2">
        <f>'Moving Avg'!H1920</f>
        <v>6.8621500000000086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33</v>
      </c>
      <c r="Q1920" s="9">
        <f t="shared" si="294"/>
        <v>21.2</v>
      </c>
      <c r="R1920" s="9">
        <f t="shared" si="295"/>
        <v>30.75</v>
      </c>
      <c r="S1920" s="9">
        <f t="shared" si="296"/>
        <v>31.1</v>
      </c>
      <c r="T1920" s="9">
        <f t="shared" si="297"/>
        <v>27</v>
      </c>
      <c r="U1920" s="8">
        <f t="shared" si="298"/>
        <v>27.683333333333337</v>
      </c>
      <c r="V1920" s="8">
        <f t="shared" si="299"/>
        <v>27.512500000000003</v>
      </c>
    </row>
    <row r="1921" spans="1:22" ht="13.5" x14ac:dyDescent="0.25">
      <c r="A1921" s="3">
        <f>RSI!A1921</f>
        <v>44806</v>
      </c>
      <c r="B1921" s="2">
        <f>RSI!B1921</f>
        <v>7.05</v>
      </c>
      <c r="C1921" s="2">
        <f>RSI!I1921</f>
        <v>55.047761771405504</v>
      </c>
      <c r="D1921" s="2">
        <f>MACD!E1921</f>
        <v>-3.2638601438677028E-3</v>
      </c>
      <c r="E1921" s="2">
        <f>MACD!F1921</f>
        <v>-1.538060535752612E-2</v>
      </c>
      <c r="F1921" s="2">
        <f>'Moving Avg'!D1921</f>
        <v>7.05</v>
      </c>
      <c r="G1921" s="2">
        <f>'Moving Avg'!F1921</f>
        <v>7.0224999999999991</v>
      </c>
      <c r="H1921" s="2">
        <f>'Moving Avg'!G1921</f>
        <v>6.9650000000000034</v>
      </c>
      <c r="I1921" s="2">
        <f>'Moving Avg'!H1921</f>
        <v>6.8609000000000071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33</v>
      </c>
      <c r="Q1921" s="9">
        <f t="shared" si="294"/>
        <v>21.2</v>
      </c>
      <c r="R1921" s="9">
        <f t="shared" si="295"/>
        <v>30.75</v>
      </c>
      <c r="S1921" s="9">
        <f t="shared" si="296"/>
        <v>31.1</v>
      </c>
      <c r="T1921" s="9">
        <f t="shared" si="297"/>
        <v>27</v>
      </c>
      <c r="U1921" s="8">
        <f t="shared" si="298"/>
        <v>27.683333333333337</v>
      </c>
      <c r="V1921" s="8">
        <f t="shared" si="299"/>
        <v>27.512500000000003</v>
      </c>
    </row>
    <row r="1922" spans="1:22" ht="13.5" x14ac:dyDescent="0.25">
      <c r="A1922" s="3">
        <f>RSI!A1922</f>
        <v>44809</v>
      </c>
      <c r="B1922" s="2">
        <f>RSI!B1922</f>
        <v>7.05</v>
      </c>
      <c r="C1922" s="2">
        <f>RSI!I1922</f>
        <v>55.047761771405504</v>
      </c>
      <c r="D1922" s="2">
        <f>MACD!E1922</f>
        <v>-8.7375310584114629E-4</v>
      </c>
      <c r="E1922" s="2">
        <f>MACD!F1922</f>
        <v>-1.2479234907189126E-2</v>
      </c>
      <c r="F1922" s="2">
        <f>'Moving Avg'!D1922</f>
        <v>7.05</v>
      </c>
      <c r="G1922" s="2">
        <f>'Moving Avg'!F1922</f>
        <v>7.0349999999999993</v>
      </c>
      <c r="H1922" s="2">
        <f>'Moving Avg'!G1922</f>
        <v>6.972000000000004</v>
      </c>
      <c r="I1922" s="2">
        <f>'Moving Avg'!H1922</f>
        <v>6.8596500000000082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21.2</v>
      </c>
      <c r="R1922" s="9">
        <f t="shared" si="295"/>
        <v>30.75</v>
      </c>
      <c r="S1922" s="9">
        <f t="shared" si="296"/>
        <v>31.1</v>
      </c>
      <c r="T1922" s="9">
        <f t="shared" si="297"/>
        <v>27</v>
      </c>
      <c r="U1922" s="8">
        <f t="shared" si="298"/>
        <v>27.683333333333337</v>
      </c>
      <c r="V1922" s="8">
        <f t="shared" si="299"/>
        <v>27.512500000000003</v>
      </c>
    </row>
    <row r="1923" spans="1:22" ht="13.5" x14ac:dyDescent="0.25">
      <c r="A1923" s="3">
        <f>RSI!A1923</f>
        <v>44810</v>
      </c>
      <c r="B1923" s="2">
        <f>RSI!B1923</f>
        <v>7.05</v>
      </c>
      <c r="C1923" s="2">
        <f>RSI!I1923</f>
        <v>55.047761771405511</v>
      </c>
      <c r="D1923" s="2">
        <f>MACD!E1923</f>
        <v>1.0087951787189908E-3</v>
      </c>
      <c r="E1923" s="2">
        <f>MACD!F1923</f>
        <v>-9.781628890007504E-3</v>
      </c>
      <c r="F1923" s="2">
        <f>'Moving Avg'!D1923</f>
        <v>7.05</v>
      </c>
      <c r="G1923" s="2">
        <f>'Moving Avg'!F1923</f>
        <v>7.0499999999999989</v>
      </c>
      <c r="H1923" s="2">
        <f>'Moving Avg'!G1923</f>
        <v>6.9810000000000034</v>
      </c>
      <c r="I1923" s="2">
        <f>'Moving Avg'!H1923</f>
        <v>6.8584000000000085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21.2</v>
      </c>
      <c r="R1923" s="9">
        <f t="shared" ref="R1923:R1986" si="305">M1923*0.2+N1923*0.2+O1923*0.35+P1923*0.25</f>
        <v>30.75</v>
      </c>
      <c r="S1923" s="9">
        <f t="shared" ref="S1923:S1986" si="306">M1923*0.15+N1923*0.15+O1923*0.25+P1923*0.45</f>
        <v>31.1</v>
      </c>
      <c r="T1923" s="9">
        <f t="shared" ref="T1923:T1986" si="307">0.25*SUM(M1923:P1923)</f>
        <v>27</v>
      </c>
      <c r="U1923" s="8">
        <f t="shared" ref="U1923:U1986" si="308">SUM(Q1923:S1923)/3</f>
        <v>27.683333333333337</v>
      </c>
      <c r="V1923" s="8">
        <f t="shared" ref="V1923:V1986" si="309">SUM(Q1923:T1923)/4</f>
        <v>27.512500000000003</v>
      </c>
    </row>
    <row r="1924" spans="1:22" ht="13.5" x14ac:dyDescent="0.25">
      <c r="A1924" s="3">
        <f>RSI!A1924</f>
        <v>44811</v>
      </c>
      <c r="B1924" s="2">
        <f>RSI!B1924</f>
        <v>6.75</v>
      </c>
      <c r="C1924" s="2">
        <f>RSI!I1924</f>
        <v>22.841038654267848</v>
      </c>
      <c r="D1924" s="2">
        <f>MACD!E1924</f>
        <v>2.4694452151764246E-2</v>
      </c>
      <c r="E1924" s="2">
        <f>MACD!F1924</f>
        <v>-2.8864126816531546E-3</v>
      </c>
      <c r="F1924" s="2">
        <f>'Moving Avg'!D1924</f>
        <v>6.99</v>
      </c>
      <c r="G1924" s="2">
        <f>'Moving Avg'!F1924</f>
        <v>7.0349999999999984</v>
      </c>
      <c r="H1924" s="2">
        <f>'Moving Avg'!G1924</f>
        <v>6.9840000000000044</v>
      </c>
      <c r="I1924" s="2">
        <f>'Moving Avg'!H1924</f>
        <v>6.8556500000000087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0"/>
        <v>50</v>
      </c>
      <c r="N1924" s="8">
        <f t="shared" si="301"/>
        <v>0</v>
      </c>
      <c r="O1924" s="8">
        <f t="shared" si="302"/>
        <v>50</v>
      </c>
      <c r="P1924" s="8">
        <f t="shared" si="303"/>
        <v>16.5</v>
      </c>
      <c r="Q1924" s="9">
        <f t="shared" si="304"/>
        <v>27.475000000000001</v>
      </c>
      <c r="R1924" s="9">
        <f t="shared" si="305"/>
        <v>31.625</v>
      </c>
      <c r="S1924" s="9">
        <f t="shared" si="306"/>
        <v>27.425000000000001</v>
      </c>
      <c r="T1924" s="9">
        <f t="shared" si="307"/>
        <v>29.125</v>
      </c>
      <c r="U1924" s="8">
        <f t="shared" si="308"/>
        <v>28.841666666666669</v>
      </c>
      <c r="V1924" s="8">
        <f t="shared" si="309"/>
        <v>28.912500000000001</v>
      </c>
    </row>
    <row r="1925" spans="1:22" ht="13.5" x14ac:dyDescent="0.25">
      <c r="A1925" s="3">
        <f>RSI!A1925</f>
        <v>44812</v>
      </c>
      <c r="B1925" s="2">
        <f>RSI!B1925</f>
        <v>6.75</v>
      </c>
      <c r="C1925" s="2">
        <f>RSI!I1925</f>
        <v>22.841038654267848</v>
      </c>
      <c r="D1925" s="2">
        <f>MACD!E1925</f>
        <v>4.6388975966523915E-2</v>
      </c>
      <c r="E1925" s="2">
        <f>MACD!F1925</f>
        <v>6.9686650479822594E-3</v>
      </c>
      <c r="F1925" s="2">
        <f>'Moving Avg'!D1925</f>
        <v>6.93</v>
      </c>
      <c r="G1925" s="2">
        <f>'Moving Avg'!F1925</f>
        <v>7.0199999999999987</v>
      </c>
      <c r="H1925" s="2">
        <f>'Moving Avg'!G1925</f>
        <v>6.9812000000000038</v>
      </c>
      <c r="I1925" s="2">
        <f>'Moving Avg'!H1925</f>
        <v>6.8529000000000089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0"/>
        <v>50</v>
      </c>
      <c r="N1925" s="8">
        <f t="shared" si="301"/>
        <v>0</v>
      </c>
      <c r="O1925" s="8">
        <f t="shared" si="302"/>
        <v>50</v>
      </c>
      <c r="P1925" s="8">
        <f t="shared" si="303"/>
        <v>16.5</v>
      </c>
      <c r="Q1925" s="9">
        <f t="shared" si="304"/>
        <v>27.475000000000001</v>
      </c>
      <c r="R1925" s="9">
        <f t="shared" si="305"/>
        <v>31.625</v>
      </c>
      <c r="S1925" s="9">
        <f t="shared" si="306"/>
        <v>27.425000000000001</v>
      </c>
      <c r="T1925" s="9">
        <f t="shared" si="307"/>
        <v>29.125</v>
      </c>
      <c r="U1925" s="8">
        <f t="shared" si="308"/>
        <v>28.841666666666669</v>
      </c>
      <c r="V1925" s="8">
        <f t="shared" si="309"/>
        <v>28.912500000000001</v>
      </c>
    </row>
    <row r="1926" spans="1:22" ht="13.5" x14ac:dyDescent="0.25">
      <c r="A1926" s="3">
        <f>RSI!A1926</f>
        <v>44813</v>
      </c>
      <c r="B1926" s="2">
        <f>RSI!B1926</f>
        <v>6.5</v>
      </c>
      <c r="C1926" s="2">
        <f>RSI!I1926</f>
        <v>14.590707918915072</v>
      </c>
      <c r="D1926" s="2">
        <f>MACD!E1926</f>
        <v>8.4794782647984235E-2</v>
      </c>
      <c r="E1926" s="2">
        <f>MACD!F1926</f>
        <v>2.2533888567982656E-2</v>
      </c>
      <c r="F1926" s="2">
        <f>'Moving Avg'!D1926</f>
        <v>6.82</v>
      </c>
      <c r="G1926" s="2">
        <f>'Moving Avg'!F1926</f>
        <v>6.9924999999999979</v>
      </c>
      <c r="H1926" s="2">
        <f>'Moving Avg'!G1926</f>
        <v>6.9714000000000045</v>
      </c>
      <c r="I1926" s="2">
        <f>'Moving Avg'!H1926</f>
        <v>6.8489000000000093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  <c r="M1926" s="8">
        <f t="shared" si="300"/>
        <v>50</v>
      </c>
      <c r="N1926" s="8">
        <f t="shared" si="301"/>
        <v>0</v>
      </c>
      <c r="O1926" s="8">
        <f t="shared" si="302"/>
        <v>0</v>
      </c>
      <c r="P1926" s="8">
        <f t="shared" si="303"/>
        <v>16.5</v>
      </c>
      <c r="Q1926" s="9">
        <f t="shared" si="304"/>
        <v>19.975000000000001</v>
      </c>
      <c r="R1926" s="9">
        <f t="shared" si="305"/>
        <v>14.125</v>
      </c>
      <c r="S1926" s="9">
        <f t="shared" si="306"/>
        <v>14.925000000000001</v>
      </c>
      <c r="T1926" s="9">
        <f t="shared" si="307"/>
        <v>16.625</v>
      </c>
      <c r="U1926" s="8">
        <f t="shared" si="308"/>
        <v>16.341666666666669</v>
      </c>
      <c r="V1926" s="8">
        <f t="shared" si="309"/>
        <v>16.412500000000001</v>
      </c>
    </row>
    <row r="1927" spans="1:22" ht="13.5" x14ac:dyDescent="0.25">
      <c r="A1927" s="3">
        <f>RSI!A1927</f>
        <v>44816</v>
      </c>
      <c r="B1927" s="2">
        <f>RSI!B1927</f>
        <v>6.75</v>
      </c>
      <c r="C1927" s="2">
        <f>RSI!I1927</f>
        <v>38.509855837160373</v>
      </c>
      <c r="D1927" s="2">
        <f>MACD!E1927</f>
        <v>0.10166776756767071</v>
      </c>
      <c r="E1927" s="2">
        <f>MACD!F1927</f>
        <v>3.8360664367920266E-2</v>
      </c>
      <c r="F1927" s="2">
        <f>'Moving Avg'!D1927</f>
        <v>6.76</v>
      </c>
      <c r="G1927" s="2">
        <f>'Moving Avg'!F1927</f>
        <v>6.9774999999999974</v>
      </c>
      <c r="H1927" s="2">
        <f>'Moving Avg'!G1927</f>
        <v>6.9666000000000041</v>
      </c>
      <c r="I1927" s="2">
        <f>'Moving Avg'!H1927</f>
        <v>6.8461500000000095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0"/>
        <v>25</v>
      </c>
      <c r="N1927" s="8">
        <f t="shared" si="301"/>
        <v>0</v>
      </c>
      <c r="O1927" s="8">
        <f t="shared" si="302"/>
        <v>0</v>
      </c>
      <c r="P1927" s="8">
        <f t="shared" si="303"/>
        <v>16.5</v>
      </c>
      <c r="Q1927" s="9">
        <f t="shared" si="304"/>
        <v>11.225</v>
      </c>
      <c r="R1927" s="9">
        <f t="shared" si="305"/>
        <v>9.125</v>
      </c>
      <c r="S1927" s="9">
        <f t="shared" si="306"/>
        <v>11.175000000000001</v>
      </c>
      <c r="T1927" s="9">
        <f t="shared" si="307"/>
        <v>10.375</v>
      </c>
      <c r="U1927" s="8">
        <f t="shared" si="308"/>
        <v>10.508333333333335</v>
      </c>
      <c r="V1927" s="8">
        <f t="shared" si="309"/>
        <v>10.475000000000001</v>
      </c>
    </row>
    <row r="1928" spans="1:22" ht="13.5" x14ac:dyDescent="0.25">
      <c r="A1928" s="3">
        <f>RSI!A1928</f>
        <v>44817</v>
      </c>
      <c r="B1928" s="2">
        <f>RSI!B1928</f>
        <v>6.75</v>
      </c>
      <c r="C1928" s="2">
        <f>RSI!I1928</f>
        <v>38.509855837160373</v>
      </c>
      <c r="D1928" s="2">
        <f>MACD!E1928</f>
        <v>0.11714753902819108</v>
      </c>
      <c r="E1928" s="2">
        <f>MACD!F1928</f>
        <v>5.4118039299974434E-2</v>
      </c>
      <c r="F1928" s="2">
        <f>'Moving Avg'!D1928</f>
        <v>6.7</v>
      </c>
      <c r="G1928" s="2">
        <f>'Moving Avg'!F1928</f>
        <v>6.9624999999999986</v>
      </c>
      <c r="H1928" s="2">
        <f>'Moving Avg'!G1928</f>
        <v>6.9618000000000038</v>
      </c>
      <c r="I1928" s="2">
        <f>'Moving Avg'!H1928</f>
        <v>6.8434000000000079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25</v>
      </c>
      <c r="N1928" s="8">
        <f t="shared" si="301"/>
        <v>0</v>
      </c>
      <c r="O1928" s="8">
        <f t="shared" si="302"/>
        <v>0</v>
      </c>
      <c r="P1928" s="8">
        <f t="shared" si="303"/>
        <v>16.5</v>
      </c>
      <c r="Q1928" s="9">
        <f t="shared" si="304"/>
        <v>11.225</v>
      </c>
      <c r="R1928" s="9">
        <f t="shared" si="305"/>
        <v>9.125</v>
      </c>
      <c r="S1928" s="9">
        <f t="shared" si="306"/>
        <v>11.175000000000001</v>
      </c>
      <c r="T1928" s="9">
        <f t="shared" si="307"/>
        <v>10.375</v>
      </c>
      <c r="U1928" s="8">
        <f t="shared" si="308"/>
        <v>10.508333333333335</v>
      </c>
      <c r="V1928" s="8">
        <f t="shared" si="309"/>
        <v>10.475000000000001</v>
      </c>
    </row>
    <row r="1929" spans="1:22" ht="13.5" x14ac:dyDescent="0.25">
      <c r="A1929" s="3">
        <f>RSI!A1929</f>
        <v>44818</v>
      </c>
      <c r="B1929" s="2">
        <f>RSI!B1929</f>
        <v>6.75</v>
      </c>
      <c r="C1929" s="2">
        <f>RSI!I1929</f>
        <v>38.509855837160366</v>
      </c>
      <c r="D1929" s="2">
        <f>MACD!E1929</f>
        <v>0.13135935383027331</v>
      </c>
      <c r="E1929" s="2">
        <f>MACD!F1929</f>
        <v>6.9566302206034214E-2</v>
      </c>
      <c r="F1929" s="2">
        <f>'Moving Avg'!D1929</f>
        <v>6.7</v>
      </c>
      <c r="G1929" s="2">
        <f>'Moving Avg'!F1929</f>
        <v>6.9474999999999998</v>
      </c>
      <c r="H1929" s="2">
        <f>'Moving Avg'!G1929</f>
        <v>6.9630000000000045</v>
      </c>
      <c r="I1929" s="2">
        <f>'Moving Avg'!H1929</f>
        <v>6.8406500000000081</v>
      </c>
      <c r="J1929" s="6" t="str">
        <f>OBV!F1929</f>
        <v>BEARISH</v>
      </c>
      <c r="K1929" s="6" t="str">
        <f>OBV!G1929</f>
        <v>NEUTRAL</v>
      </c>
      <c r="L1929" s="6" t="str">
        <f>OBV!H1929</f>
        <v>NEUTRAL</v>
      </c>
      <c r="M1929" s="8">
        <f t="shared" si="300"/>
        <v>25</v>
      </c>
      <c r="N1929" s="8">
        <f t="shared" si="301"/>
        <v>0</v>
      </c>
      <c r="O1929" s="8">
        <f t="shared" si="302"/>
        <v>0</v>
      </c>
      <c r="P1929" s="8">
        <f t="shared" si="303"/>
        <v>16.5</v>
      </c>
      <c r="Q1929" s="9">
        <f t="shared" si="304"/>
        <v>11.225</v>
      </c>
      <c r="R1929" s="9">
        <f t="shared" si="305"/>
        <v>9.125</v>
      </c>
      <c r="S1929" s="9">
        <f t="shared" si="306"/>
        <v>11.175000000000001</v>
      </c>
      <c r="T1929" s="9">
        <f t="shared" si="307"/>
        <v>10.375</v>
      </c>
      <c r="U1929" s="8">
        <f t="shared" si="308"/>
        <v>10.508333333333335</v>
      </c>
      <c r="V1929" s="8">
        <f t="shared" si="309"/>
        <v>10.475000000000001</v>
      </c>
    </row>
    <row r="1930" spans="1:22" ht="13.5" x14ac:dyDescent="0.25">
      <c r="A1930" s="3">
        <f>RSI!A1930</f>
        <v>44819</v>
      </c>
      <c r="B1930" s="2">
        <f>RSI!B1930</f>
        <v>6.75</v>
      </c>
      <c r="C1930" s="2">
        <f>RSI!I1930</f>
        <v>38.509855837160366</v>
      </c>
      <c r="D1930" s="2">
        <f>MACD!E1930</f>
        <v>0.1444157972925284</v>
      </c>
      <c r="E1930" s="2">
        <f>MACD!F1930</f>
        <v>8.4536201223333052E-2</v>
      </c>
      <c r="F1930" s="2">
        <f>'Moving Avg'!D1930</f>
        <v>6.7</v>
      </c>
      <c r="G1930" s="2">
        <f>'Moving Avg'!F1930</f>
        <v>6.9324999999999992</v>
      </c>
      <c r="H1930" s="2">
        <f>'Moving Avg'!G1930</f>
        <v>6.9590000000000032</v>
      </c>
      <c r="I1930" s="2">
        <f>'Moving Avg'!H1930</f>
        <v>6.8379000000000074</v>
      </c>
      <c r="J1930" s="6" t="str">
        <f>OBV!F1930</f>
        <v>BEARISH</v>
      </c>
      <c r="K1930" s="6" t="str">
        <f>OBV!G1930</f>
        <v>NEUTRAL</v>
      </c>
      <c r="L1930" s="6" t="str">
        <f>OBV!H1930</f>
        <v>NEUTRAL</v>
      </c>
      <c r="M1930" s="8">
        <f t="shared" si="300"/>
        <v>25</v>
      </c>
      <c r="N1930" s="8">
        <f t="shared" si="301"/>
        <v>0</v>
      </c>
      <c r="O1930" s="8">
        <f t="shared" si="302"/>
        <v>0</v>
      </c>
      <c r="P1930" s="8">
        <f t="shared" si="303"/>
        <v>16.5</v>
      </c>
      <c r="Q1930" s="9">
        <f t="shared" si="304"/>
        <v>11.225</v>
      </c>
      <c r="R1930" s="9">
        <f t="shared" si="305"/>
        <v>9.125</v>
      </c>
      <c r="S1930" s="9">
        <f t="shared" si="306"/>
        <v>11.175000000000001</v>
      </c>
      <c r="T1930" s="9">
        <f t="shared" si="307"/>
        <v>10.375</v>
      </c>
      <c r="U1930" s="8">
        <f t="shared" si="308"/>
        <v>10.508333333333335</v>
      </c>
      <c r="V1930" s="8">
        <f t="shared" si="309"/>
        <v>10.475000000000001</v>
      </c>
    </row>
    <row r="1931" spans="1:22" ht="13.5" x14ac:dyDescent="0.25">
      <c r="A1931" s="3">
        <f>RSI!A1931</f>
        <v>44820</v>
      </c>
      <c r="B1931" s="2">
        <f>RSI!B1931</f>
        <v>6.75</v>
      </c>
      <c r="C1931" s="2">
        <f>RSI!I1931</f>
        <v>38.509855837160373</v>
      </c>
      <c r="D1931" s="2">
        <f>MACD!E1931</f>
        <v>0.1564182439106192</v>
      </c>
      <c r="E1931" s="2">
        <f>MACD!F1931</f>
        <v>9.8912609760790277E-2</v>
      </c>
      <c r="F1931" s="2">
        <f>'Moving Avg'!D1931</f>
        <v>6.75</v>
      </c>
      <c r="G1931" s="2">
        <f>'Moving Avg'!F1931</f>
        <v>6.9174999999999986</v>
      </c>
      <c r="H1931" s="2">
        <f>'Moving Avg'!G1931</f>
        <v>6.9550000000000036</v>
      </c>
      <c r="I1931" s="2">
        <f>'Moving Avg'!H1931</f>
        <v>6.8351500000000076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  <c r="M1931" s="8">
        <f t="shared" si="300"/>
        <v>25</v>
      </c>
      <c r="N1931" s="8">
        <f t="shared" si="301"/>
        <v>0</v>
      </c>
      <c r="O1931" s="8">
        <f t="shared" si="302"/>
        <v>0</v>
      </c>
      <c r="P1931" s="8">
        <f t="shared" si="303"/>
        <v>83.5</v>
      </c>
      <c r="Q1931" s="9">
        <f t="shared" si="304"/>
        <v>21.274999999999999</v>
      </c>
      <c r="R1931" s="9">
        <f t="shared" si="305"/>
        <v>25.875</v>
      </c>
      <c r="S1931" s="9">
        <f t="shared" si="306"/>
        <v>41.325000000000003</v>
      </c>
      <c r="T1931" s="9">
        <f t="shared" si="307"/>
        <v>27.125</v>
      </c>
      <c r="U1931" s="8">
        <f t="shared" si="308"/>
        <v>29.491666666666664</v>
      </c>
      <c r="V1931" s="8">
        <f t="shared" si="309"/>
        <v>28.9</v>
      </c>
    </row>
    <row r="1932" spans="1:22" ht="13.5" x14ac:dyDescent="0.25">
      <c r="A1932" s="3">
        <f>RSI!A1932</f>
        <v>44823</v>
      </c>
      <c r="B1932" s="2">
        <f>RSI!B1932</f>
        <v>6.75</v>
      </c>
      <c r="C1932" s="2">
        <f>RSI!I1932</f>
        <v>38.509855837160373</v>
      </c>
      <c r="D1932" s="2">
        <f>MACD!E1932</f>
        <v>0.16745812950700856</v>
      </c>
      <c r="E1932" s="2">
        <f>MACD!F1932</f>
        <v>0.11262171371003395</v>
      </c>
      <c r="F1932" s="2">
        <f>'Moving Avg'!D1932</f>
        <v>6.75</v>
      </c>
      <c r="G1932" s="2">
        <f>'Moving Avg'!F1932</f>
        <v>6.902499999999999</v>
      </c>
      <c r="H1932" s="2">
        <f>'Moving Avg'!G1932</f>
        <v>6.9510000000000041</v>
      </c>
      <c r="I1932" s="2">
        <f>'Moving Avg'!H1932</f>
        <v>6.8324000000000078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25</v>
      </c>
      <c r="N1932" s="8">
        <f t="shared" si="301"/>
        <v>0</v>
      </c>
      <c r="O1932" s="8">
        <f t="shared" si="302"/>
        <v>0</v>
      </c>
      <c r="P1932" s="8">
        <f t="shared" si="303"/>
        <v>33</v>
      </c>
      <c r="Q1932" s="9">
        <f t="shared" si="304"/>
        <v>13.7</v>
      </c>
      <c r="R1932" s="9">
        <f t="shared" si="305"/>
        <v>13.25</v>
      </c>
      <c r="S1932" s="9">
        <f t="shared" si="306"/>
        <v>18.600000000000001</v>
      </c>
      <c r="T1932" s="9">
        <f t="shared" si="307"/>
        <v>14.5</v>
      </c>
      <c r="U1932" s="8">
        <f t="shared" si="308"/>
        <v>15.183333333333332</v>
      </c>
      <c r="V1932" s="8">
        <f t="shared" si="309"/>
        <v>15.012499999999999</v>
      </c>
    </row>
    <row r="1933" spans="1:22" ht="13.5" x14ac:dyDescent="0.25">
      <c r="A1933" s="3">
        <f>RSI!A1933</f>
        <v>44824</v>
      </c>
      <c r="B1933" s="2">
        <f>RSI!B1933</f>
        <v>6.75</v>
      </c>
      <c r="C1933" s="2">
        <f>RSI!I1933</f>
        <v>38.509855837160373</v>
      </c>
      <c r="D1933" s="2">
        <f>MACD!E1933</f>
        <v>0.17761806119070922</v>
      </c>
      <c r="E1933" s="2">
        <f>MACD!F1933</f>
        <v>0.12562098320616902</v>
      </c>
      <c r="F1933" s="2">
        <f>'Moving Avg'!D1933</f>
        <v>6.75</v>
      </c>
      <c r="G1933" s="2">
        <f>'Moving Avg'!F1933</f>
        <v>6.8875000000000002</v>
      </c>
      <c r="H1933" s="2">
        <f>'Moving Avg'!G1933</f>
        <v>6.9470000000000036</v>
      </c>
      <c r="I1933" s="2">
        <f>'Moving Avg'!H1933</f>
        <v>6.829650000000008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25</v>
      </c>
      <c r="N1933" s="8">
        <f t="shared" si="301"/>
        <v>0</v>
      </c>
      <c r="O1933" s="8">
        <f t="shared" si="302"/>
        <v>0</v>
      </c>
      <c r="P1933" s="8">
        <f t="shared" si="303"/>
        <v>33</v>
      </c>
      <c r="Q1933" s="9">
        <f t="shared" si="304"/>
        <v>13.7</v>
      </c>
      <c r="R1933" s="9">
        <f t="shared" si="305"/>
        <v>13.25</v>
      </c>
      <c r="S1933" s="9">
        <f t="shared" si="306"/>
        <v>18.600000000000001</v>
      </c>
      <c r="T1933" s="9">
        <f t="shared" si="307"/>
        <v>14.5</v>
      </c>
      <c r="U1933" s="8">
        <f t="shared" si="308"/>
        <v>15.183333333333332</v>
      </c>
      <c r="V1933" s="8">
        <f t="shared" si="309"/>
        <v>15.012499999999999</v>
      </c>
    </row>
    <row r="1934" spans="1:22" ht="13.5" x14ac:dyDescent="0.25">
      <c r="A1934" s="3">
        <f>RSI!A1934</f>
        <v>44825</v>
      </c>
      <c r="B1934" s="2">
        <f>RSI!B1934</f>
        <v>6.75</v>
      </c>
      <c r="C1934" s="2">
        <f>RSI!I1934</f>
        <v>38.509855837160366</v>
      </c>
      <c r="D1934" s="2">
        <f>MACD!E1934</f>
        <v>0.14081894144214768</v>
      </c>
      <c r="E1934" s="2">
        <f>MACD!F1934</f>
        <v>0.12866057485336474</v>
      </c>
      <c r="F1934" s="2">
        <f>'Moving Avg'!D1934</f>
        <v>6.75</v>
      </c>
      <c r="G1934" s="2">
        <f>'Moving Avg'!F1934</f>
        <v>6.8724999999999996</v>
      </c>
      <c r="H1934" s="2">
        <f>'Moving Avg'!G1934</f>
        <v>6.9432000000000036</v>
      </c>
      <c r="I1934" s="2">
        <f>'Moving Avg'!H1934</f>
        <v>6.8269000000000082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25</v>
      </c>
      <c r="N1934" s="8">
        <f t="shared" si="301"/>
        <v>0</v>
      </c>
      <c r="O1934" s="8">
        <f t="shared" si="302"/>
        <v>0</v>
      </c>
      <c r="P1934" s="8">
        <f t="shared" si="303"/>
        <v>33</v>
      </c>
      <c r="Q1934" s="9">
        <f t="shared" si="304"/>
        <v>13.7</v>
      </c>
      <c r="R1934" s="9">
        <f t="shared" si="305"/>
        <v>13.25</v>
      </c>
      <c r="S1934" s="9">
        <f t="shared" si="306"/>
        <v>18.600000000000001</v>
      </c>
      <c r="T1934" s="9">
        <f t="shared" si="307"/>
        <v>14.5</v>
      </c>
      <c r="U1934" s="8">
        <f t="shared" si="308"/>
        <v>15.183333333333332</v>
      </c>
      <c r="V1934" s="8">
        <f t="shared" si="309"/>
        <v>15.012499999999999</v>
      </c>
    </row>
    <row r="1935" spans="1:22" ht="13.5" x14ac:dyDescent="0.25">
      <c r="A1935" s="3">
        <f>RSI!A1935</f>
        <v>44826</v>
      </c>
      <c r="B1935" s="2">
        <f>RSI!B1935</f>
        <v>6.7</v>
      </c>
      <c r="C1935" s="2">
        <f>RSI!I1935</f>
        <v>34.966607858628151</v>
      </c>
      <c r="D1935" s="2">
        <f>MACD!E1935</f>
        <v>0.11408665170817933</v>
      </c>
      <c r="E1935" s="2">
        <f>MACD!F1935</f>
        <v>0.12574579022432766</v>
      </c>
      <c r="F1935" s="2">
        <f>'Moving Avg'!D1935</f>
        <v>6.74</v>
      </c>
      <c r="G1935" s="2">
        <f>'Moving Avg'!F1935</f>
        <v>6.8549999999999986</v>
      </c>
      <c r="H1935" s="2">
        <f>'Moving Avg'!G1935</f>
        <v>6.9384000000000023</v>
      </c>
      <c r="I1935" s="2">
        <f>'Moving Avg'!H1935</f>
        <v>6.823900000000009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25</v>
      </c>
      <c r="N1935" s="8">
        <f t="shared" si="301"/>
        <v>45</v>
      </c>
      <c r="O1935" s="8">
        <f t="shared" si="302"/>
        <v>0</v>
      </c>
      <c r="P1935" s="8">
        <f t="shared" si="303"/>
        <v>16.5</v>
      </c>
      <c r="Q1935" s="9">
        <f t="shared" si="304"/>
        <v>26.975000000000001</v>
      </c>
      <c r="R1935" s="9">
        <f t="shared" si="305"/>
        <v>18.125</v>
      </c>
      <c r="S1935" s="9">
        <f t="shared" si="306"/>
        <v>17.925000000000001</v>
      </c>
      <c r="T1935" s="9">
        <f t="shared" si="307"/>
        <v>21.625</v>
      </c>
      <c r="U1935" s="8">
        <f t="shared" si="308"/>
        <v>21.008333333333336</v>
      </c>
      <c r="V1935" s="8">
        <f t="shared" si="309"/>
        <v>21.162500000000001</v>
      </c>
    </row>
    <row r="1936" spans="1:22" ht="13.5" x14ac:dyDescent="0.25">
      <c r="A1936" s="3">
        <f>RSI!A1936</f>
        <v>44827</v>
      </c>
      <c r="B1936" s="2">
        <f>RSI!B1936</f>
        <v>6.7</v>
      </c>
      <c r="C1936" s="2">
        <f>RSI!I1936</f>
        <v>34.966607858628151</v>
      </c>
      <c r="D1936" s="2">
        <f>MACD!E1936</f>
        <v>5.3950679390019296E-2</v>
      </c>
      <c r="E1936" s="2">
        <f>MACD!F1936</f>
        <v>0.11138676805746599</v>
      </c>
      <c r="F1936" s="2">
        <f>'Moving Avg'!D1936</f>
        <v>6.7299999999999995</v>
      </c>
      <c r="G1936" s="2">
        <f>'Moving Avg'!F1936</f>
        <v>6.8374999999999986</v>
      </c>
      <c r="H1936" s="2">
        <f>'Moving Avg'!G1936</f>
        <v>6.933600000000002</v>
      </c>
      <c r="I1936" s="2">
        <f>'Moving Avg'!H1936</f>
        <v>6.820900000000008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  <c r="M1936" s="8">
        <f t="shared" si="300"/>
        <v>25</v>
      </c>
      <c r="N1936" s="8">
        <f t="shared" si="301"/>
        <v>100</v>
      </c>
      <c r="O1936" s="8">
        <f t="shared" si="302"/>
        <v>0</v>
      </c>
      <c r="P1936" s="8">
        <f t="shared" si="303"/>
        <v>16.5</v>
      </c>
      <c r="Q1936" s="9">
        <f t="shared" si="304"/>
        <v>46.225000000000001</v>
      </c>
      <c r="R1936" s="9">
        <f t="shared" si="305"/>
        <v>29.125</v>
      </c>
      <c r="S1936" s="9">
        <f t="shared" si="306"/>
        <v>26.175000000000001</v>
      </c>
      <c r="T1936" s="9">
        <f t="shared" si="307"/>
        <v>35.375</v>
      </c>
      <c r="U1936" s="8">
        <f t="shared" si="308"/>
        <v>33.841666666666661</v>
      </c>
      <c r="V1936" s="8">
        <f t="shared" si="309"/>
        <v>34.224999999999994</v>
      </c>
    </row>
    <row r="1937" spans="1:22" ht="13.5" x14ac:dyDescent="0.25">
      <c r="A1937" s="3">
        <f>RSI!A1937</f>
        <v>44830</v>
      </c>
      <c r="B1937" s="2">
        <f>RSI!B1937</f>
        <v>6.7</v>
      </c>
      <c r="C1937" s="2">
        <f>RSI!I1937</f>
        <v>34.966607858628151</v>
      </c>
      <c r="D1937" s="2">
        <f>MACD!E1937</f>
        <v>4.2403114988155188E-2</v>
      </c>
      <c r="E1937" s="2">
        <f>MACD!F1937</f>
        <v>9.7590037443603839E-2</v>
      </c>
      <c r="F1937" s="2">
        <f>'Moving Avg'!D1937</f>
        <v>6.7200000000000006</v>
      </c>
      <c r="G1937" s="2">
        <f>'Moving Avg'!F1937</f>
        <v>6.8199999999999985</v>
      </c>
      <c r="H1937" s="2">
        <f>'Moving Avg'!G1937</f>
        <v>6.9288000000000025</v>
      </c>
      <c r="I1937" s="2">
        <f>'Moving Avg'!H1937</f>
        <v>6.8179000000000087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100</v>
      </c>
      <c r="O1937" s="8">
        <f t="shared" si="302"/>
        <v>0</v>
      </c>
      <c r="P1937" s="8">
        <f t="shared" si="303"/>
        <v>16.5</v>
      </c>
      <c r="Q1937" s="9">
        <f t="shared" si="304"/>
        <v>46.225000000000001</v>
      </c>
      <c r="R1937" s="9">
        <f t="shared" si="305"/>
        <v>29.125</v>
      </c>
      <c r="S1937" s="9">
        <f t="shared" si="306"/>
        <v>26.175000000000001</v>
      </c>
      <c r="T1937" s="9">
        <f t="shared" si="307"/>
        <v>35.375</v>
      </c>
      <c r="U1937" s="8">
        <f t="shared" si="308"/>
        <v>33.841666666666661</v>
      </c>
      <c r="V1937" s="8">
        <f t="shared" si="309"/>
        <v>34.224999999999994</v>
      </c>
    </row>
    <row r="1938" spans="1:22" ht="13.5" x14ac:dyDescent="0.25">
      <c r="A1938" s="3">
        <f>RSI!A1938</f>
        <v>44831</v>
      </c>
      <c r="B1938" s="2">
        <f>RSI!B1938</f>
        <v>6.7</v>
      </c>
      <c r="C1938" s="2">
        <f>RSI!I1938</f>
        <v>34.966607858628151</v>
      </c>
      <c r="D1938" s="2">
        <f>MACD!E1938</f>
        <v>3.3442452109337495E-2</v>
      </c>
      <c r="E1938" s="2">
        <f>MACD!F1938</f>
        <v>8.4760520376750581E-2</v>
      </c>
      <c r="F1938" s="2">
        <f>'Moving Avg'!D1938</f>
        <v>6.7099999999999991</v>
      </c>
      <c r="G1938" s="2">
        <f>'Moving Avg'!F1938</f>
        <v>6.8024999999999993</v>
      </c>
      <c r="H1938" s="2">
        <f>'Moving Avg'!G1938</f>
        <v>6.9240000000000022</v>
      </c>
      <c r="I1938" s="2">
        <f>'Moving Avg'!H1938</f>
        <v>6.8149000000000095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0"/>
        <v>25</v>
      </c>
      <c r="N1938" s="8">
        <f t="shared" si="301"/>
        <v>100</v>
      </c>
      <c r="O1938" s="8">
        <f t="shared" si="302"/>
        <v>0</v>
      </c>
      <c r="P1938" s="8">
        <f t="shared" si="303"/>
        <v>16.5</v>
      </c>
      <c r="Q1938" s="9">
        <f t="shared" si="304"/>
        <v>46.225000000000001</v>
      </c>
      <c r="R1938" s="9">
        <f t="shared" si="305"/>
        <v>29.125</v>
      </c>
      <c r="S1938" s="9">
        <f t="shared" si="306"/>
        <v>26.175000000000001</v>
      </c>
      <c r="T1938" s="9">
        <f t="shared" si="307"/>
        <v>35.375</v>
      </c>
      <c r="U1938" s="8">
        <f t="shared" si="308"/>
        <v>33.841666666666661</v>
      </c>
      <c r="V1938" s="8">
        <f t="shared" si="309"/>
        <v>34.224999999999994</v>
      </c>
    </row>
    <row r="1939" spans="1:22" ht="13.5" x14ac:dyDescent="0.25">
      <c r="A1939" s="3">
        <f>RSI!A1939</f>
        <v>44832</v>
      </c>
      <c r="B1939" s="2">
        <f>RSI!B1939</f>
        <v>6.7</v>
      </c>
      <c r="C1939" s="2">
        <f>RSI!I1939</f>
        <v>34.966607858628151</v>
      </c>
      <c r="D1939" s="2">
        <f>MACD!E1939</f>
        <v>2.6610679744345944E-2</v>
      </c>
      <c r="E1939" s="2">
        <f>MACD!F1939</f>
        <v>7.3130552250269654E-2</v>
      </c>
      <c r="F1939" s="2">
        <f>'Moving Avg'!D1939</f>
        <v>6.7</v>
      </c>
      <c r="G1939" s="2">
        <f>'Moving Avg'!F1939</f>
        <v>6.7849999999999993</v>
      </c>
      <c r="H1939" s="2">
        <f>'Moving Avg'!G1939</f>
        <v>6.9192000000000018</v>
      </c>
      <c r="I1939" s="2">
        <f>'Moving Avg'!H1939</f>
        <v>6.8119000000000085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  <c r="M1939" s="8">
        <f t="shared" si="300"/>
        <v>25</v>
      </c>
      <c r="N1939" s="8">
        <f t="shared" si="301"/>
        <v>100</v>
      </c>
      <c r="O1939" s="8">
        <f t="shared" si="302"/>
        <v>0</v>
      </c>
      <c r="P1939" s="8">
        <f t="shared" si="303"/>
        <v>16.5</v>
      </c>
      <c r="Q1939" s="9">
        <f t="shared" si="304"/>
        <v>46.225000000000001</v>
      </c>
      <c r="R1939" s="9">
        <f t="shared" si="305"/>
        <v>29.125</v>
      </c>
      <c r="S1939" s="9">
        <f t="shared" si="306"/>
        <v>26.175000000000001</v>
      </c>
      <c r="T1939" s="9">
        <f t="shared" si="307"/>
        <v>35.375</v>
      </c>
      <c r="U1939" s="8">
        <f t="shared" si="308"/>
        <v>33.841666666666661</v>
      </c>
      <c r="V1939" s="8">
        <f t="shared" si="309"/>
        <v>34.224999999999994</v>
      </c>
    </row>
    <row r="1940" spans="1:22" ht="13.5" x14ac:dyDescent="0.25">
      <c r="A1940" s="3">
        <f>RSI!A1940</f>
        <v>44833</v>
      </c>
      <c r="B1940" s="2">
        <f>RSI!B1940</f>
        <v>6.69</v>
      </c>
      <c r="C1940" s="2">
        <f>RSI!I1940</f>
        <v>34.058762389480862</v>
      </c>
      <c r="D1940" s="2">
        <f>MACD!E1940</f>
        <v>2.2265437239074259E-2</v>
      </c>
      <c r="E1940" s="2">
        <f>MACD!F1940</f>
        <v>6.295752924803058E-2</v>
      </c>
      <c r="F1940" s="2">
        <f>'Moving Avg'!D1940</f>
        <v>6.6980000000000004</v>
      </c>
      <c r="G1940" s="2">
        <f>'Moving Avg'!F1940</f>
        <v>6.7670000000000003</v>
      </c>
      <c r="H1940" s="2">
        <f>'Moving Avg'!G1940</f>
        <v>6.9142000000000019</v>
      </c>
      <c r="I1940" s="2">
        <f>'Moving Avg'!H1940</f>
        <v>6.8088500000000094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  <c r="M1940" s="8">
        <f t="shared" si="300"/>
        <v>25</v>
      </c>
      <c r="N1940" s="8">
        <f t="shared" si="301"/>
        <v>100</v>
      </c>
      <c r="O1940" s="8">
        <f t="shared" si="302"/>
        <v>0</v>
      </c>
      <c r="P1940" s="8">
        <f t="shared" si="303"/>
        <v>16.5</v>
      </c>
      <c r="Q1940" s="9">
        <f t="shared" si="304"/>
        <v>46.225000000000001</v>
      </c>
      <c r="R1940" s="9">
        <f t="shared" si="305"/>
        <v>29.125</v>
      </c>
      <c r="S1940" s="9">
        <f t="shared" si="306"/>
        <v>26.175000000000001</v>
      </c>
      <c r="T1940" s="9">
        <f t="shared" si="307"/>
        <v>35.375</v>
      </c>
      <c r="U1940" s="8">
        <f t="shared" si="308"/>
        <v>33.841666666666661</v>
      </c>
      <c r="V1940" s="8">
        <f t="shared" si="309"/>
        <v>34.224999999999994</v>
      </c>
    </row>
    <row r="1941" spans="1:22" ht="13.5" x14ac:dyDescent="0.25">
      <c r="A1941" s="3">
        <f>RSI!A1941</f>
        <v>44834</v>
      </c>
      <c r="B1941" s="2">
        <f>RSI!B1941</f>
        <v>6.69</v>
      </c>
      <c r="C1941" s="2">
        <f>RSI!I1941</f>
        <v>34.058762389480847</v>
      </c>
      <c r="D1941" s="2">
        <f>MACD!E1941</f>
        <v>1.9291068470111306E-2</v>
      </c>
      <c r="E1941" s="2">
        <f>MACD!F1941</f>
        <v>5.4224237092446732E-2</v>
      </c>
      <c r="F1941" s="2">
        <f>'Moving Avg'!D1941</f>
        <v>6.6960000000000006</v>
      </c>
      <c r="G1941" s="2">
        <f>'Moving Avg'!F1941</f>
        <v>6.7490000000000006</v>
      </c>
      <c r="H1941" s="2">
        <f>'Moving Avg'!G1941</f>
        <v>6.909200000000002</v>
      </c>
      <c r="I1941" s="2">
        <f>'Moving Avg'!H1941</f>
        <v>6.8073000000000095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  <c r="M1941" s="8">
        <f t="shared" si="300"/>
        <v>25</v>
      </c>
      <c r="N1941" s="8">
        <f t="shared" si="301"/>
        <v>100</v>
      </c>
      <c r="O1941" s="8">
        <f t="shared" si="302"/>
        <v>0</v>
      </c>
      <c r="P1941" s="8">
        <f t="shared" si="303"/>
        <v>16.5</v>
      </c>
      <c r="Q1941" s="9">
        <f t="shared" si="304"/>
        <v>46.225000000000001</v>
      </c>
      <c r="R1941" s="9">
        <f t="shared" si="305"/>
        <v>29.125</v>
      </c>
      <c r="S1941" s="9">
        <f t="shared" si="306"/>
        <v>26.175000000000001</v>
      </c>
      <c r="T1941" s="9">
        <f t="shared" si="307"/>
        <v>35.375</v>
      </c>
      <c r="U1941" s="8">
        <f t="shared" si="308"/>
        <v>33.841666666666661</v>
      </c>
      <c r="V1941" s="8">
        <f t="shared" si="309"/>
        <v>34.224999999999994</v>
      </c>
    </row>
    <row r="1942" spans="1:22" ht="13.5" x14ac:dyDescent="0.25">
      <c r="A1942" s="3">
        <f>RSI!A1942</f>
        <v>44837</v>
      </c>
      <c r="B1942" s="2">
        <f>RSI!B1942</f>
        <v>6.69</v>
      </c>
      <c r="C1942" s="2">
        <f>RSI!I1942</f>
        <v>34.058762389480847</v>
      </c>
      <c r="D1942" s="2">
        <f>MACD!E1942</f>
        <v>1.742464201613636E-2</v>
      </c>
      <c r="E1942" s="2">
        <f>MACD!F1942</f>
        <v>4.6864318077184657E-2</v>
      </c>
      <c r="F1942" s="2">
        <f>'Moving Avg'!D1942</f>
        <v>6.694</v>
      </c>
      <c r="G1942" s="2">
        <f>'Moving Avg'!F1942</f>
        <v>6.7309999999999999</v>
      </c>
      <c r="H1942" s="2">
        <f>'Moving Avg'!G1942</f>
        <v>6.9042000000000003</v>
      </c>
      <c r="I1942" s="2">
        <f>'Moving Avg'!H1942</f>
        <v>6.8072500000000078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25</v>
      </c>
      <c r="N1942" s="8">
        <f t="shared" si="301"/>
        <v>100</v>
      </c>
      <c r="O1942" s="8">
        <f t="shared" si="302"/>
        <v>0</v>
      </c>
      <c r="P1942" s="8">
        <f t="shared" si="303"/>
        <v>16.5</v>
      </c>
      <c r="Q1942" s="9">
        <f t="shared" si="304"/>
        <v>46.225000000000001</v>
      </c>
      <c r="R1942" s="9">
        <f t="shared" si="305"/>
        <v>29.125</v>
      </c>
      <c r="S1942" s="9">
        <f t="shared" si="306"/>
        <v>26.175000000000001</v>
      </c>
      <c r="T1942" s="9">
        <f t="shared" si="307"/>
        <v>35.375</v>
      </c>
      <c r="U1942" s="8">
        <f t="shared" si="308"/>
        <v>33.841666666666661</v>
      </c>
      <c r="V1942" s="8">
        <f t="shared" si="309"/>
        <v>34.224999999999994</v>
      </c>
    </row>
    <row r="1943" spans="1:22" ht="13.5" x14ac:dyDescent="0.25">
      <c r="A1943" s="3">
        <f>RSI!A1943</f>
        <v>44838</v>
      </c>
      <c r="B1943" s="2">
        <f>RSI!B1943</f>
        <v>6.98</v>
      </c>
      <c r="C1943" s="2">
        <f>RSI!I1943</f>
        <v>66.016596858406245</v>
      </c>
      <c r="D1943" s="2">
        <f>MACD!E1943</f>
        <v>-5.0339501289000665E-3</v>
      </c>
      <c r="E1943" s="2">
        <f>MACD!F1943</f>
        <v>3.648466443596772E-2</v>
      </c>
      <c r="F1943" s="2">
        <f>'Moving Avg'!D1943</f>
        <v>6.75</v>
      </c>
      <c r="G1943" s="2">
        <f>'Moving Avg'!F1943</f>
        <v>6.7275000000000009</v>
      </c>
      <c r="H1943" s="2">
        <f>'Moving Avg'!G1943</f>
        <v>6.9050000000000011</v>
      </c>
      <c r="I1943" s="2">
        <f>'Moving Avg'!H1943</f>
        <v>6.808650000000009</v>
      </c>
      <c r="J1943" s="6" t="str">
        <f>OBV!F1943</f>
        <v>BULLISH</v>
      </c>
      <c r="K1943" s="6" t="str">
        <f>OBV!G1943</f>
        <v>NEUTRAL</v>
      </c>
      <c r="L1943" s="6" t="str">
        <f>OBV!H1943</f>
        <v>CONFIRMED BULLISH</v>
      </c>
      <c r="M1943" s="8">
        <f t="shared" si="300"/>
        <v>25</v>
      </c>
      <c r="N1943" s="8">
        <f t="shared" si="301"/>
        <v>100</v>
      </c>
      <c r="O1943" s="8">
        <f t="shared" si="302"/>
        <v>0</v>
      </c>
      <c r="P1943" s="8">
        <f t="shared" si="303"/>
        <v>83.5</v>
      </c>
      <c r="Q1943" s="9">
        <f t="shared" si="304"/>
        <v>56.274999999999999</v>
      </c>
      <c r="R1943" s="9">
        <f t="shared" si="305"/>
        <v>45.875</v>
      </c>
      <c r="S1943" s="9">
        <f t="shared" si="306"/>
        <v>56.325000000000003</v>
      </c>
      <c r="T1943" s="9">
        <f t="shared" si="307"/>
        <v>52.125</v>
      </c>
      <c r="U1943" s="8">
        <f t="shared" si="308"/>
        <v>52.82500000000001</v>
      </c>
      <c r="V1943" s="8">
        <f t="shared" si="309"/>
        <v>52.650000000000006</v>
      </c>
    </row>
    <row r="1944" spans="1:22" ht="13.5" x14ac:dyDescent="0.25">
      <c r="A1944" s="3">
        <f>RSI!A1944</f>
        <v>44839</v>
      </c>
      <c r="B1944" s="2">
        <f>RSI!B1944</f>
        <v>6.98</v>
      </c>
      <c r="C1944" s="2">
        <f>RSI!I1944</f>
        <v>66.016596858406245</v>
      </c>
      <c r="D1944" s="2">
        <f>MACD!E1944</f>
        <v>-2.5193428873541812E-2</v>
      </c>
      <c r="E1944" s="2">
        <f>MACD!F1944</f>
        <v>2.4149045774065812E-2</v>
      </c>
      <c r="F1944" s="2">
        <f>'Moving Avg'!D1944</f>
        <v>6.806</v>
      </c>
      <c r="G1944" s="2">
        <f>'Moving Avg'!F1944</f>
        <v>6.7389999999999999</v>
      </c>
      <c r="H1944" s="2">
        <f>'Moving Avg'!G1944</f>
        <v>6.9058000000000019</v>
      </c>
      <c r="I1944" s="2">
        <f>'Moving Avg'!H1944</f>
        <v>6.8100500000000093</v>
      </c>
      <c r="J1944" s="6" t="str">
        <f>OBV!F1944</f>
        <v>BULLISH</v>
      </c>
      <c r="K1944" s="6" t="str">
        <f>OBV!G1944</f>
        <v>NEUTRAL</v>
      </c>
      <c r="L1944" s="6" t="str">
        <f>OBV!H1944</f>
        <v>CONFIRMED BULLISH</v>
      </c>
      <c r="M1944" s="8">
        <f t="shared" si="300"/>
        <v>25</v>
      </c>
      <c r="N1944" s="8">
        <f t="shared" si="301"/>
        <v>100</v>
      </c>
      <c r="O1944" s="8">
        <f t="shared" si="302"/>
        <v>0</v>
      </c>
      <c r="P1944" s="8">
        <f t="shared" si="303"/>
        <v>83.5</v>
      </c>
      <c r="Q1944" s="9">
        <f t="shared" si="304"/>
        <v>56.274999999999999</v>
      </c>
      <c r="R1944" s="9">
        <f t="shared" si="305"/>
        <v>45.875</v>
      </c>
      <c r="S1944" s="9">
        <f t="shared" si="306"/>
        <v>56.325000000000003</v>
      </c>
      <c r="T1944" s="9">
        <f t="shared" si="307"/>
        <v>52.125</v>
      </c>
      <c r="U1944" s="8">
        <f t="shared" si="308"/>
        <v>52.82500000000001</v>
      </c>
      <c r="V1944" s="8">
        <f t="shared" si="309"/>
        <v>52.650000000000006</v>
      </c>
    </row>
    <row r="1945" spans="1:22" ht="13.5" x14ac:dyDescent="0.25">
      <c r="A1945" s="3">
        <f>RSI!A1945</f>
        <v>44840</v>
      </c>
      <c r="B1945" s="2">
        <f>RSI!B1945</f>
        <v>6.98</v>
      </c>
      <c r="C1945" s="2">
        <f>RSI!I1945</f>
        <v>66.016596858406245</v>
      </c>
      <c r="D1945" s="2">
        <f>MACD!E1945</f>
        <v>-5.1014177988306209E-2</v>
      </c>
      <c r="E1945" s="2">
        <f>MACD!F1945</f>
        <v>9.1164010215914106E-3</v>
      </c>
      <c r="F1945" s="2">
        <f>'Moving Avg'!D1945</f>
        <v>6.8639999999999999</v>
      </c>
      <c r="G1945" s="2">
        <f>'Moving Avg'!F1945</f>
        <v>6.7504999999999997</v>
      </c>
      <c r="H1945" s="2">
        <f>'Moving Avg'!G1945</f>
        <v>6.906600000000001</v>
      </c>
      <c r="I1945" s="2">
        <f>'Moving Avg'!H1945</f>
        <v>6.8114500000000087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  <c r="M1945" s="8">
        <f t="shared" si="300"/>
        <v>25</v>
      </c>
      <c r="N1945" s="8">
        <f t="shared" si="301"/>
        <v>100</v>
      </c>
      <c r="O1945" s="8">
        <f t="shared" si="302"/>
        <v>50</v>
      </c>
      <c r="P1945" s="8">
        <f t="shared" si="303"/>
        <v>83.5</v>
      </c>
      <c r="Q1945" s="9">
        <f t="shared" si="304"/>
        <v>63.774999999999999</v>
      </c>
      <c r="R1945" s="9">
        <f t="shared" si="305"/>
        <v>63.375</v>
      </c>
      <c r="S1945" s="9">
        <f t="shared" si="306"/>
        <v>68.825000000000003</v>
      </c>
      <c r="T1945" s="9">
        <f t="shared" si="307"/>
        <v>64.625</v>
      </c>
      <c r="U1945" s="8">
        <f t="shared" si="308"/>
        <v>65.325000000000003</v>
      </c>
      <c r="V1945" s="8">
        <f t="shared" si="309"/>
        <v>65.150000000000006</v>
      </c>
    </row>
    <row r="1946" spans="1:22" ht="13.5" x14ac:dyDescent="0.25">
      <c r="A1946" s="3">
        <f>RSI!A1946</f>
        <v>44841</v>
      </c>
      <c r="B1946" s="2">
        <f>RSI!B1946</f>
        <v>6.98</v>
      </c>
      <c r="C1946" s="2">
        <f>RSI!I1946</f>
        <v>66.016596858406245</v>
      </c>
      <c r="D1946" s="2">
        <f>MACD!E1946</f>
        <v>-7.3853634668098245E-2</v>
      </c>
      <c r="E1946" s="2">
        <f>MACD!F1946</f>
        <v>-7.4776061163465213E-3</v>
      </c>
      <c r="F1946" s="2">
        <f>'Moving Avg'!D1946</f>
        <v>6.9219999999999997</v>
      </c>
      <c r="G1946" s="2">
        <f>'Moving Avg'!F1946</f>
        <v>6.7745000000000006</v>
      </c>
      <c r="H1946" s="2">
        <f>'Moving Avg'!G1946</f>
        <v>6.9074000000000009</v>
      </c>
      <c r="I1946" s="2">
        <f>'Moving Avg'!H1946</f>
        <v>6.8113500000000089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25</v>
      </c>
      <c r="N1946" s="8">
        <f t="shared" si="301"/>
        <v>100</v>
      </c>
      <c r="O1946" s="8">
        <f t="shared" si="302"/>
        <v>50</v>
      </c>
      <c r="P1946" s="8">
        <f t="shared" si="303"/>
        <v>83.5</v>
      </c>
      <c r="Q1946" s="9">
        <f t="shared" si="304"/>
        <v>63.774999999999999</v>
      </c>
      <c r="R1946" s="9">
        <f t="shared" si="305"/>
        <v>63.375</v>
      </c>
      <c r="S1946" s="9">
        <f t="shared" si="306"/>
        <v>68.825000000000003</v>
      </c>
      <c r="T1946" s="9">
        <f t="shared" si="307"/>
        <v>64.625</v>
      </c>
      <c r="U1946" s="8">
        <f t="shared" si="308"/>
        <v>65.325000000000003</v>
      </c>
      <c r="V1946" s="8">
        <f t="shared" si="309"/>
        <v>65.150000000000006</v>
      </c>
    </row>
    <row r="1947" spans="1:22" ht="13.5" x14ac:dyDescent="0.25">
      <c r="A1947" s="3">
        <f>RSI!A1947</f>
        <v>44844</v>
      </c>
      <c r="B1947" s="2">
        <f>RSI!B1947</f>
        <v>6.98</v>
      </c>
      <c r="C1947" s="2">
        <f>RSI!I1947</f>
        <v>66.016596858406245</v>
      </c>
      <c r="D1947" s="2">
        <f>MACD!E1947</f>
        <v>-9.4097042213028281E-2</v>
      </c>
      <c r="E1947" s="2">
        <f>MACD!F1947</f>
        <v>-2.4801493335682875E-2</v>
      </c>
      <c r="F1947" s="2">
        <f>'Moving Avg'!D1947</f>
        <v>6.9800000000000013</v>
      </c>
      <c r="G1947" s="2">
        <f>'Moving Avg'!F1947</f>
        <v>6.7859999999999996</v>
      </c>
      <c r="H1947" s="2">
        <f>'Moving Avg'!G1947</f>
        <v>6.9084000000000012</v>
      </c>
      <c r="I1947" s="2">
        <f>'Moving Avg'!H1947</f>
        <v>6.8097500000000091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  <c r="M1947" s="8">
        <f t="shared" si="300"/>
        <v>25</v>
      </c>
      <c r="N1947" s="8">
        <f t="shared" si="301"/>
        <v>100</v>
      </c>
      <c r="O1947" s="8">
        <f t="shared" si="302"/>
        <v>50</v>
      </c>
      <c r="P1947" s="8">
        <f t="shared" si="303"/>
        <v>83.5</v>
      </c>
      <c r="Q1947" s="9">
        <f t="shared" si="304"/>
        <v>63.774999999999999</v>
      </c>
      <c r="R1947" s="9">
        <f t="shared" si="305"/>
        <v>63.375</v>
      </c>
      <c r="S1947" s="9">
        <f t="shared" si="306"/>
        <v>68.825000000000003</v>
      </c>
      <c r="T1947" s="9">
        <f t="shared" si="307"/>
        <v>64.625</v>
      </c>
      <c r="U1947" s="8">
        <f t="shared" si="308"/>
        <v>65.325000000000003</v>
      </c>
      <c r="V1947" s="8">
        <f t="shared" si="309"/>
        <v>65.150000000000006</v>
      </c>
    </row>
    <row r="1948" spans="1:22" ht="13.5" x14ac:dyDescent="0.25">
      <c r="A1948" s="3">
        <f>RSI!A1948</f>
        <v>44845</v>
      </c>
      <c r="B1948" s="2">
        <f>RSI!B1948</f>
        <v>6.98</v>
      </c>
      <c r="C1948" s="2">
        <f>RSI!I1948</f>
        <v>66.016596858406245</v>
      </c>
      <c r="D1948" s="2">
        <f>MACD!E1948</f>
        <v>-0.11207581402500466</v>
      </c>
      <c r="E1948" s="2">
        <f>MACD!F1948</f>
        <v>-4.2256357473547237E-2</v>
      </c>
      <c r="F1948" s="2">
        <f>'Moving Avg'!D1948</f>
        <v>6.9800000000000013</v>
      </c>
      <c r="G1948" s="2">
        <f>'Moving Avg'!F1948</f>
        <v>6.7975000000000012</v>
      </c>
      <c r="H1948" s="2">
        <f>'Moving Avg'!G1948</f>
        <v>6.9060000000000015</v>
      </c>
      <c r="I1948" s="2">
        <f>'Moving Avg'!H1948</f>
        <v>6.8081500000000092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25</v>
      </c>
      <c r="N1948" s="8">
        <f t="shared" si="301"/>
        <v>100</v>
      </c>
      <c r="O1948" s="8">
        <f t="shared" si="302"/>
        <v>50</v>
      </c>
      <c r="P1948" s="8">
        <f t="shared" si="303"/>
        <v>33</v>
      </c>
      <c r="Q1948" s="9">
        <f t="shared" si="304"/>
        <v>56.2</v>
      </c>
      <c r="R1948" s="9">
        <f t="shared" si="305"/>
        <v>50.75</v>
      </c>
      <c r="S1948" s="9">
        <f t="shared" si="306"/>
        <v>46.1</v>
      </c>
      <c r="T1948" s="9">
        <f t="shared" si="307"/>
        <v>52</v>
      </c>
      <c r="U1948" s="8">
        <f t="shared" si="308"/>
        <v>51.016666666666673</v>
      </c>
      <c r="V1948" s="8">
        <f t="shared" si="309"/>
        <v>51.262500000000003</v>
      </c>
    </row>
    <row r="1949" spans="1:22" ht="13.5" x14ac:dyDescent="0.25">
      <c r="A1949" s="3">
        <f>RSI!A1949</f>
        <v>44846</v>
      </c>
      <c r="B1949" s="2">
        <f>RSI!B1949</f>
        <v>6.7</v>
      </c>
      <c r="C1949" s="2">
        <f>RSI!I1949</f>
        <v>38.161160873464929</v>
      </c>
      <c r="D1949" s="2">
        <f>MACD!E1949</f>
        <v>-0.10733467155262133</v>
      </c>
      <c r="E1949" s="2">
        <f>MACD!F1949</f>
        <v>-5.527202028936206E-2</v>
      </c>
      <c r="F1949" s="2">
        <f>'Moving Avg'!D1949</f>
        <v>6.9240000000000013</v>
      </c>
      <c r="G1949" s="2">
        <f>'Moving Avg'!F1949</f>
        <v>6.7949999999999999</v>
      </c>
      <c r="H1949" s="2">
        <f>'Moving Avg'!G1949</f>
        <v>6.8980000000000015</v>
      </c>
      <c r="I1949" s="2">
        <f>'Moving Avg'!H1949</f>
        <v>6.80515000000001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25</v>
      </c>
      <c r="N1949" s="8">
        <f t="shared" si="301"/>
        <v>100</v>
      </c>
      <c r="O1949" s="8">
        <f t="shared" si="302"/>
        <v>50</v>
      </c>
      <c r="P1949" s="8">
        <f t="shared" si="303"/>
        <v>16.5</v>
      </c>
      <c r="Q1949" s="9">
        <f t="shared" si="304"/>
        <v>53.725000000000001</v>
      </c>
      <c r="R1949" s="9">
        <f t="shared" si="305"/>
        <v>46.625</v>
      </c>
      <c r="S1949" s="9">
        <f t="shared" si="306"/>
        <v>38.674999999999997</v>
      </c>
      <c r="T1949" s="9">
        <f t="shared" si="307"/>
        <v>47.875</v>
      </c>
      <c r="U1949" s="8">
        <f t="shared" si="308"/>
        <v>46.341666666666661</v>
      </c>
      <c r="V1949" s="8">
        <f t="shared" si="309"/>
        <v>46.724999999999994</v>
      </c>
    </row>
    <row r="1950" spans="1:22" ht="13.5" x14ac:dyDescent="0.25">
      <c r="A1950" s="3">
        <f>RSI!A1950</f>
        <v>44847</v>
      </c>
      <c r="B1950" s="2">
        <f>RSI!B1950</f>
        <v>6.7</v>
      </c>
      <c r="C1950" s="2">
        <f>RSI!I1950</f>
        <v>38.161160873464929</v>
      </c>
      <c r="D1950" s="2">
        <f>MACD!E1950</f>
        <v>-0.1039353756377599</v>
      </c>
      <c r="E1950" s="2">
        <f>MACD!F1950</f>
        <v>-6.5004691359041633E-2</v>
      </c>
      <c r="F1950" s="2">
        <f>'Moving Avg'!D1950</f>
        <v>6.8680000000000003</v>
      </c>
      <c r="G1950" s="2">
        <f>'Moving Avg'!F1950</f>
        <v>6.7925000000000013</v>
      </c>
      <c r="H1950" s="2">
        <f>'Moving Avg'!G1950</f>
        <v>6.8900000000000015</v>
      </c>
      <c r="I1950" s="2">
        <f>'Moving Avg'!H1950</f>
        <v>6.8037500000000106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25</v>
      </c>
      <c r="N1950" s="8">
        <f t="shared" si="301"/>
        <v>100</v>
      </c>
      <c r="O1950" s="8">
        <f t="shared" si="302"/>
        <v>50</v>
      </c>
      <c r="P1950" s="8">
        <f t="shared" si="303"/>
        <v>16.5</v>
      </c>
      <c r="Q1950" s="9">
        <f t="shared" si="304"/>
        <v>53.725000000000001</v>
      </c>
      <c r="R1950" s="9">
        <f t="shared" si="305"/>
        <v>46.625</v>
      </c>
      <c r="S1950" s="9">
        <f t="shared" si="306"/>
        <v>38.674999999999997</v>
      </c>
      <c r="T1950" s="9">
        <f t="shared" si="307"/>
        <v>47.875</v>
      </c>
      <c r="U1950" s="8">
        <f t="shared" si="308"/>
        <v>46.341666666666661</v>
      </c>
      <c r="V1950" s="8">
        <f t="shared" si="309"/>
        <v>46.724999999999994</v>
      </c>
    </row>
    <row r="1951" spans="1:22" ht="13.5" x14ac:dyDescent="0.25">
      <c r="A1951" s="3">
        <f>RSI!A1951</f>
        <v>44848</v>
      </c>
      <c r="B1951" s="2">
        <f>RSI!B1951</f>
        <v>6.97</v>
      </c>
      <c r="C1951" s="2">
        <f>RSI!I1951</f>
        <v>57.986505108885687</v>
      </c>
      <c r="D1951" s="2">
        <f>MACD!E1951</f>
        <v>-0.12020162099634302</v>
      </c>
      <c r="E1951" s="2">
        <f>MACD!F1951</f>
        <v>-7.6044077286501921E-2</v>
      </c>
      <c r="F1951" s="2">
        <f>'Moving Avg'!D1951</f>
        <v>6.8659999999999997</v>
      </c>
      <c r="G1951" s="2">
        <f>'Moving Avg'!F1951</f>
        <v>6.8035000000000014</v>
      </c>
      <c r="H1951" s="2">
        <f>'Moving Avg'!G1951</f>
        <v>6.8874000000000013</v>
      </c>
      <c r="I1951" s="2">
        <f>'Moving Avg'!H1951</f>
        <v>6.8052500000000098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100</v>
      </c>
      <c r="O1951" s="8">
        <f t="shared" si="302"/>
        <v>50</v>
      </c>
      <c r="P1951" s="8">
        <f t="shared" si="303"/>
        <v>16.5</v>
      </c>
      <c r="Q1951" s="9">
        <f t="shared" si="304"/>
        <v>53.725000000000001</v>
      </c>
      <c r="R1951" s="9">
        <f t="shared" si="305"/>
        <v>46.625</v>
      </c>
      <c r="S1951" s="9">
        <f t="shared" si="306"/>
        <v>38.674999999999997</v>
      </c>
      <c r="T1951" s="9">
        <f t="shared" si="307"/>
        <v>47.875</v>
      </c>
      <c r="U1951" s="8">
        <f t="shared" si="308"/>
        <v>46.341666666666661</v>
      </c>
      <c r="V1951" s="8">
        <f t="shared" si="309"/>
        <v>46.724999999999994</v>
      </c>
    </row>
    <row r="1952" spans="1:22" ht="13.5" x14ac:dyDescent="0.25">
      <c r="A1952" s="3">
        <f>RSI!A1952</f>
        <v>44851</v>
      </c>
      <c r="B1952" s="2">
        <f>RSI!B1952</f>
        <v>6.82</v>
      </c>
      <c r="C1952" s="2">
        <f>RSI!I1952</f>
        <v>48.654146019332984</v>
      </c>
      <c r="D1952" s="2">
        <f>MACD!E1952</f>
        <v>-0.12365578335994609</v>
      </c>
      <c r="E1952" s="2">
        <f>MACD!F1952</f>
        <v>-8.5566418501190761E-2</v>
      </c>
      <c r="F1952" s="2">
        <f>'Moving Avg'!D1952</f>
        <v>6.8340000000000005</v>
      </c>
      <c r="G1952" s="2">
        <f>'Moving Avg'!F1952</f>
        <v>6.8070000000000022</v>
      </c>
      <c r="H1952" s="2">
        <f>'Moving Avg'!G1952</f>
        <v>6.8878000000000013</v>
      </c>
      <c r="I1952" s="2">
        <f>'Moving Avg'!H1952</f>
        <v>6.8060000000000107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  <c r="M1952" s="8">
        <f t="shared" si="300"/>
        <v>25</v>
      </c>
      <c r="N1952" s="8">
        <f t="shared" si="301"/>
        <v>100</v>
      </c>
      <c r="O1952" s="8">
        <f t="shared" si="302"/>
        <v>50</v>
      </c>
      <c r="P1952" s="8">
        <f t="shared" si="303"/>
        <v>0</v>
      </c>
      <c r="Q1952" s="9">
        <f t="shared" si="304"/>
        <v>51.25</v>
      </c>
      <c r="R1952" s="9">
        <f t="shared" si="305"/>
        <v>42.5</v>
      </c>
      <c r="S1952" s="9">
        <f t="shared" si="306"/>
        <v>31.25</v>
      </c>
      <c r="T1952" s="9">
        <f t="shared" si="307"/>
        <v>43.75</v>
      </c>
      <c r="U1952" s="8">
        <f t="shared" si="308"/>
        <v>41.666666666666664</v>
      </c>
      <c r="V1952" s="8">
        <f t="shared" si="309"/>
        <v>42.1875</v>
      </c>
    </row>
    <row r="1953" spans="1:22" ht="13.5" x14ac:dyDescent="0.25">
      <c r="A1953" s="3">
        <f>RSI!A1953</f>
        <v>44852</v>
      </c>
      <c r="B1953" s="2">
        <f>RSI!B1953</f>
        <v>6.82</v>
      </c>
      <c r="C1953" s="2">
        <f>RSI!I1953</f>
        <v>48.654146019332984</v>
      </c>
      <c r="D1953" s="2">
        <f>MACD!E1953</f>
        <v>-8.1818950073767382E-2</v>
      </c>
      <c r="E1953" s="2">
        <f>MACD!F1953</f>
        <v>-8.4816924815706088E-2</v>
      </c>
      <c r="F1953" s="2">
        <f>'Moving Avg'!D1953</f>
        <v>6.8020000000000014</v>
      </c>
      <c r="G1953" s="2">
        <f>'Moving Avg'!F1953</f>
        <v>6.8105000000000002</v>
      </c>
      <c r="H1953" s="2">
        <f>'Moving Avg'!G1953</f>
        <v>6.8892000000000007</v>
      </c>
      <c r="I1953" s="2">
        <f>'Moving Avg'!H1953</f>
        <v>6.8067500000000098</v>
      </c>
      <c r="J1953" s="6" t="str">
        <f>OBV!F1953</f>
        <v>BEARISH</v>
      </c>
      <c r="K1953" s="6" t="str">
        <f>OBV!G1953</f>
        <v>WEAK</v>
      </c>
      <c r="L1953" s="6" t="str">
        <f>OBV!H1953</f>
        <v>CONFIRMED BEARISH</v>
      </c>
      <c r="M1953" s="8">
        <f t="shared" si="300"/>
        <v>25</v>
      </c>
      <c r="N1953" s="8">
        <f t="shared" si="301"/>
        <v>0</v>
      </c>
      <c r="O1953" s="8">
        <f t="shared" si="302"/>
        <v>0</v>
      </c>
      <c r="P1953" s="8">
        <f t="shared" si="303"/>
        <v>0</v>
      </c>
      <c r="Q1953" s="9">
        <f t="shared" si="304"/>
        <v>8.75</v>
      </c>
      <c r="R1953" s="9">
        <f t="shared" si="305"/>
        <v>5</v>
      </c>
      <c r="S1953" s="9">
        <f t="shared" si="306"/>
        <v>3.75</v>
      </c>
      <c r="T1953" s="9">
        <f t="shared" si="307"/>
        <v>6.25</v>
      </c>
      <c r="U1953" s="8">
        <f t="shared" si="308"/>
        <v>5.833333333333333</v>
      </c>
      <c r="V1953" s="8">
        <f t="shared" si="309"/>
        <v>5.9375</v>
      </c>
    </row>
    <row r="1954" spans="1:22" ht="13.5" x14ac:dyDescent="0.25">
      <c r="A1954" s="3">
        <f>RSI!A1954</f>
        <v>44853</v>
      </c>
      <c r="B1954" s="2">
        <f>RSI!B1954</f>
        <v>6.96</v>
      </c>
      <c r="C1954" s="2">
        <f>RSI!I1954</f>
        <v>56.271964458592862</v>
      </c>
      <c r="D1954" s="2">
        <f>MACD!E1954</f>
        <v>-5.6655403196290699E-2</v>
      </c>
      <c r="E1954" s="2">
        <f>MACD!F1954</f>
        <v>-7.918462049182301E-2</v>
      </c>
      <c r="F1954" s="2">
        <f>'Moving Avg'!D1954</f>
        <v>6.854000000000001</v>
      </c>
      <c r="G1954" s="2">
        <f>'Moving Avg'!F1954</f>
        <v>6.8210000000000006</v>
      </c>
      <c r="H1954" s="2">
        <f>'Moving Avg'!G1954</f>
        <v>6.8874000000000004</v>
      </c>
      <c r="I1954" s="2">
        <f>'Moving Avg'!H1954</f>
        <v>6.80820000000001</v>
      </c>
      <c r="J1954" s="6" t="str">
        <f>OBV!F1954</f>
        <v>BEARISH</v>
      </c>
      <c r="K1954" s="6" t="str">
        <f>OBV!G1954</f>
        <v>WEAK</v>
      </c>
      <c r="L1954" s="6" t="str">
        <f>OBV!H1954</f>
        <v>BEARISH DIVERGENCE</v>
      </c>
      <c r="M1954" s="8">
        <f t="shared" si="300"/>
        <v>25</v>
      </c>
      <c r="N1954" s="8">
        <f t="shared" si="301"/>
        <v>0</v>
      </c>
      <c r="O1954" s="8">
        <f t="shared" si="302"/>
        <v>50</v>
      </c>
      <c r="P1954" s="8">
        <f t="shared" si="303"/>
        <v>0</v>
      </c>
      <c r="Q1954" s="9">
        <f t="shared" si="304"/>
        <v>16.25</v>
      </c>
      <c r="R1954" s="9">
        <f t="shared" si="305"/>
        <v>22.5</v>
      </c>
      <c r="S1954" s="9">
        <f t="shared" si="306"/>
        <v>16.25</v>
      </c>
      <c r="T1954" s="9">
        <f t="shared" si="307"/>
        <v>18.75</v>
      </c>
      <c r="U1954" s="8">
        <f t="shared" si="308"/>
        <v>18.333333333333332</v>
      </c>
      <c r="V1954" s="8">
        <f t="shared" si="309"/>
        <v>18.4375</v>
      </c>
    </row>
    <row r="1955" spans="1:22" ht="13.5" x14ac:dyDescent="0.25">
      <c r="A1955" s="3">
        <f>RSI!A1955</f>
        <v>44854</v>
      </c>
      <c r="B1955" s="2">
        <f>RSI!B1955</f>
        <v>6.96</v>
      </c>
      <c r="C1955" s="2">
        <f>RSI!I1955</f>
        <v>56.271964458592862</v>
      </c>
      <c r="D1955" s="2">
        <f>MACD!E1955</f>
        <v>-3.6066807743038609E-2</v>
      </c>
      <c r="E1955" s="2">
        <f>MACD!F1955</f>
        <v>-7.056105794206613E-2</v>
      </c>
      <c r="F1955" s="2">
        <f>'Moving Avg'!D1955</f>
        <v>6.9060000000000006</v>
      </c>
      <c r="G1955" s="2">
        <f>'Moving Avg'!F1955</f>
        <v>6.8340000000000014</v>
      </c>
      <c r="H1955" s="2">
        <f>'Moving Avg'!G1955</f>
        <v>6.8855999999999993</v>
      </c>
      <c r="I1955" s="2">
        <f>'Moving Avg'!H1955</f>
        <v>6.80820000000001</v>
      </c>
      <c r="J1955" s="6" t="str">
        <f>OBV!F1955</f>
        <v>BEARISH</v>
      </c>
      <c r="K1955" s="6" t="str">
        <f>OBV!G1955</f>
        <v>WEAK</v>
      </c>
      <c r="L1955" s="6" t="str">
        <f>OBV!H1955</f>
        <v>BEARISH DIVERGENCE</v>
      </c>
      <c r="M1955" s="8">
        <f t="shared" si="300"/>
        <v>25</v>
      </c>
      <c r="N1955" s="8">
        <f t="shared" si="301"/>
        <v>0</v>
      </c>
      <c r="O1955" s="8">
        <f t="shared" si="302"/>
        <v>50</v>
      </c>
      <c r="P1955" s="8">
        <f t="shared" si="303"/>
        <v>0</v>
      </c>
      <c r="Q1955" s="9">
        <f t="shared" si="304"/>
        <v>16.25</v>
      </c>
      <c r="R1955" s="9">
        <f t="shared" si="305"/>
        <v>22.5</v>
      </c>
      <c r="S1955" s="9">
        <f t="shared" si="306"/>
        <v>16.25</v>
      </c>
      <c r="T1955" s="9">
        <f t="shared" si="307"/>
        <v>18.75</v>
      </c>
      <c r="U1955" s="8">
        <f t="shared" si="308"/>
        <v>18.333333333333332</v>
      </c>
      <c r="V1955" s="8">
        <f t="shared" si="309"/>
        <v>18.4375</v>
      </c>
    </row>
    <row r="1956" spans="1:22" ht="13.5" x14ac:dyDescent="0.25">
      <c r="A1956" s="3">
        <f>RSI!A1956</f>
        <v>44855</v>
      </c>
      <c r="B1956" s="2">
        <f>RSI!B1956</f>
        <v>6.96</v>
      </c>
      <c r="C1956" s="2">
        <f>RSI!I1956</f>
        <v>56.271964458592862</v>
      </c>
      <c r="D1956" s="2">
        <f>MACD!E1956</f>
        <v>-1.9297203809657937E-2</v>
      </c>
      <c r="E1956" s="2">
        <f>MACD!F1956</f>
        <v>-6.0308287115584495E-2</v>
      </c>
      <c r="F1956" s="2">
        <f>'Moving Avg'!D1956</f>
        <v>6.9040000000000008</v>
      </c>
      <c r="G1956" s="2">
        <f>'Moving Avg'!F1956</f>
        <v>6.8470000000000013</v>
      </c>
      <c r="H1956" s="2">
        <f>'Moving Avg'!G1956</f>
        <v>6.8837999999999973</v>
      </c>
      <c r="I1956" s="2">
        <f>'Moving Avg'!H1956</f>
        <v>6.8095500000000095</v>
      </c>
      <c r="J1956" s="6" t="str">
        <f>OBV!F1956</f>
        <v>BEARISH</v>
      </c>
      <c r="K1956" s="6" t="str">
        <f>OBV!G1956</f>
        <v>WEAK</v>
      </c>
      <c r="L1956" s="6" t="str">
        <f>OBV!H1956</f>
        <v>CONFIRMED BEARISH</v>
      </c>
      <c r="M1956" s="8">
        <f t="shared" si="300"/>
        <v>25</v>
      </c>
      <c r="N1956" s="8">
        <f t="shared" si="301"/>
        <v>0</v>
      </c>
      <c r="O1956" s="8">
        <f t="shared" si="302"/>
        <v>50</v>
      </c>
      <c r="P1956" s="8">
        <f t="shared" si="303"/>
        <v>0</v>
      </c>
      <c r="Q1956" s="9">
        <f t="shared" si="304"/>
        <v>16.25</v>
      </c>
      <c r="R1956" s="9">
        <f t="shared" si="305"/>
        <v>22.5</v>
      </c>
      <c r="S1956" s="9">
        <f t="shared" si="306"/>
        <v>16.25</v>
      </c>
      <c r="T1956" s="9">
        <f t="shared" si="307"/>
        <v>18.75</v>
      </c>
      <c r="U1956" s="8">
        <f t="shared" si="308"/>
        <v>18.333333333333332</v>
      </c>
      <c r="V1956" s="8">
        <f t="shared" si="309"/>
        <v>18.4375</v>
      </c>
    </row>
    <row r="1957" spans="1:22" ht="13.5" x14ac:dyDescent="0.25">
      <c r="A1957" s="3">
        <f>RSI!A1957</f>
        <v>44858</v>
      </c>
      <c r="B1957" s="2">
        <f>RSI!B1957</f>
        <v>6.96</v>
      </c>
      <c r="C1957" s="2">
        <f>RSI!I1957</f>
        <v>56.271964458592862</v>
      </c>
      <c r="D1957" s="2">
        <f>MACD!E1957</f>
        <v>-5.7107938469274089E-3</v>
      </c>
      <c r="E1957" s="2">
        <f>MACD!F1957</f>
        <v>-4.938878846185308E-2</v>
      </c>
      <c r="F1957" s="2">
        <f>'Moving Avg'!D1957</f>
        <v>6.9320000000000004</v>
      </c>
      <c r="G1957" s="2">
        <f>'Moving Avg'!F1957</f>
        <v>6.8600000000000012</v>
      </c>
      <c r="H1957" s="2">
        <f>'Moving Avg'!G1957</f>
        <v>6.881999999999997</v>
      </c>
      <c r="I1957" s="2">
        <f>'Moving Avg'!H1957</f>
        <v>6.8109500000000107</v>
      </c>
      <c r="J1957" s="6" t="str">
        <f>OBV!F1957</f>
        <v>BULLISH</v>
      </c>
      <c r="K1957" s="6" t="str">
        <f>OBV!G1957</f>
        <v>STRONG</v>
      </c>
      <c r="L1957" s="6" t="str">
        <f>OBV!H1957</f>
        <v>CONFIRMED BULLISH</v>
      </c>
      <c r="M1957" s="8">
        <f t="shared" si="300"/>
        <v>25</v>
      </c>
      <c r="N1957" s="8">
        <f t="shared" si="301"/>
        <v>0</v>
      </c>
      <c r="O1957" s="8">
        <f t="shared" si="302"/>
        <v>50</v>
      </c>
      <c r="P1957" s="8">
        <f t="shared" si="303"/>
        <v>100</v>
      </c>
      <c r="Q1957" s="9">
        <f t="shared" si="304"/>
        <v>31.25</v>
      </c>
      <c r="R1957" s="9">
        <f t="shared" si="305"/>
        <v>47.5</v>
      </c>
      <c r="S1957" s="9">
        <f t="shared" si="306"/>
        <v>61.25</v>
      </c>
      <c r="T1957" s="9">
        <f t="shared" si="307"/>
        <v>43.75</v>
      </c>
      <c r="U1957" s="8">
        <f t="shared" si="308"/>
        <v>46.666666666666664</v>
      </c>
      <c r="V1957" s="8">
        <f t="shared" si="309"/>
        <v>45.9375</v>
      </c>
    </row>
    <row r="1958" spans="1:22" ht="13.5" x14ac:dyDescent="0.25">
      <c r="A1958" s="3">
        <f>RSI!A1958</f>
        <v>44859</v>
      </c>
      <c r="B1958" s="2">
        <f>RSI!B1958</f>
        <v>7</v>
      </c>
      <c r="C1958" s="2">
        <f>RSI!I1958</f>
        <v>58.630673521109905</v>
      </c>
      <c r="D1958" s="2">
        <f>MACD!E1958</f>
        <v>2.263866879962606E-3</v>
      </c>
      <c r="E1958" s="2">
        <f>MACD!F1958</f>
        <v>-3.9058257393489948E-2</v>
      </c>
      <c r="F1958" s="2">
        <f>'Moving Avg'!D1958</f>
        <v>6.9680000000000009</v>
      </c>
      <c r="G1958" s="2">
        <f>'Moving Avg'!F1958</f>
        <v>6.875</v>
      </c>
      <c r="H1958" s="2">
        <f>'Moving Avg'!G1958</f>
        <v>6.8809999999999967</v>
      </c>
      <c r="I1958" s="2">
        <f>'Moving Avg'!H1958</f>
        <v>6.81240000000001</v>
      </c>
      <c r="J1958" s="6" t="str">
        <f>OBV!F1958</f>
        <v>BULLISH</v>
      </c>
      <c r="K1958" s="6" t="str">
        <f>OBV!G1958</f>
        <v>STRONG</v>
      </c>
      <c r="L1958" s="6" t="str">
        <f>OBV!H1958</f>
        <v>CONFIRMED BULLISH</v>
      </c>
      <c r="M1958" s="8">
        <f t="shared" si="300"/>
        <v>25</v>
      </c>
      <c r="N1958" s="8">
        <f t="shared" si="301"/>
        <v>0</v>
      </c>
      <c r="O1958" s="8">
        <f t="shared" si="302"/>
        <v>50</v>
      </c>
      <c r="P1958" s="8">
        <f t="shared" si="303"/>
        <v>100</v>
      </c>
      <c r="Q1958" s="9">
        <f t="shared" si="304"/>
        <v>31.25</v>
      </c>
      <c r="R1958" s="9">
        <f t="shared" si="305"/>
        <v>47.5</v>
      </c>
      <c r="S1958" s="9">
        <f t="shared" si="306"/>
        <v>61.25</v>
      </c>
      <c r="T1958" s="9">
        <f t="shared" si="307"/>
        <v>43.75</v>
      </c>
      <c r="U1958" s="8">
        <f t="shared" si="308"/>
        <v>46.666666666666664</v>
      </c>
      <c r="V1958" s="8">
        <f t="shared" si="309"/>
        <v>45.9375</v>
      </c>
    </row>
    <row r="1959" spans="1:22" ht="13.5" x14ac:dyDescent="0.25">
      <c r="A1959" s="3">
        <f>RSI!A1959</f>
        <v>44860</v>
      </c>
      <c r="B1959" s="2">
        <f>RSI!B1959</f>
        <v>6.69</v>
      </c>
      <c r="C1959" s="2">
        <f>RSI!I1959</f>
        <v>40.429506515739966</v>
      </c>
      <c r="D1959" s="2">
        <f>MACD!E1959</f>
        <v>-1.1855858953727427E-2</v>
      </c>
      <c r="E1959" s="2">
        <f>MACD!F1959</f>
        <v>-3.3617777705537449E-2</v>
      </c>
      <c r="F1959" s="2">
        <f>'Moving Avg'!D1959</f>
        <v>6.9139999999999997</v>
      </c>
      <c r="G1959" s="2">
        <f>'Moving Avg'!F1959</f>
        <v>6.8744999999999994</v>
      </c>
      <c r="H1959" s="2">
        <f>'Moving Avg'!G1959</f>
        <v>6.8737999999999966</v>
      </c>
      <c r="I1959" s="2">
        <f>'Moving Avg'!H1959</f>
        <v>6.8123000000000102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  <c r="M1959" s="8">
        <f t="shared" si="300"/>
        <v>25</v>
      </c>
      <c r="N1959" s="8">
        <f t="shared" si="301"/>
        <v>0</v>
      </c>
      <c r="O1959" s="8">
        <f t="shared" si="302"/>
        <v>50</v>
      </c>
      <c r="P1959" s="8">
        <f t="shared" si="303"/>
        <v>0</v>
      </c>
      <c r="Q1959" s="9">
        <f t="shared" si="304"/>
        <v>16.25</v>
      </c>
      <c r="R1959" s="9">
        <f t="shared" si="305"/>
        <v>22.5</v>
      </c>
      <c r="S1959" s="9">
        <f t="shared" si="306"/>
        <v>16.25</v>
      </c>
      <c r="T1959" s="9">
        <f t="shared" si="307"/>
        <v>18.75</v>
      </c>
      <c r="U1959" s="8">
        <f t="shared" si="308"/>
        <v>18.333333333333332</v>
      </c>
      <c r="V1959" s="8">
        <f t="shared" si="309"/>
        <v>18.4375</v>
      </c>
    </row>
    <row r="1960" spans="1:22" ht="13.5" x14ac:dyDescent="0.25">
      <c r="A1960" s="3">
        <f>RSI!A1960</f>
        <v>44861</v>
      </c>
      <c r="B1960" s="2">
        <f>RSI!B1960</f>
        <v>6.74</v>
      </c>
      <c r="C1960" s="2">
        <f>RSI!I1960</f>
        <v>43.477331351080821</v>
      </c>
      <c r="D1960" s="2">
        <f>MACD!E1960</f>
        <v>-2.6372956299738348E-2</v>
      </c>
      <c r="E1960" s="2">
        <f>MACD!F1960</f>
        <v>-3.2168813424377635E-2</v>
      </c>
      <c r="F1960" s="2">
        <f>'Moving Avg'!D1960</f>
        <v>6.87</v>
      </c>
      <c r="G1960" s="2">
        <f>'Moving Avg'!F1960</f>
        <v>6.8769999999999998</v>
      </c>
      <c r="H1960" s="2">
        <f>'Moving Avg'!G1960</f>
        <v>6.867599999999995</v>
      </c>
      <c r="I1960" s="2">
        <f>'Moving Avg'!H1960</f>
        <v>6.8131000000000093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  <c r="M1960" s="8">
        <f t="shared" si="300"/>
        <v>25</v>
      </c>
      <c r="N1960" s="8">
        <f t="shared" si="301"/>
        <v>0</v>
      </c>
      <c r="O1960" s="8">
        <f t="shared" si="302"/>
        <v>50</v>
      </c>
      <c r="P1960" s="8">
        <f t="shared" si="303"/>
        <v>0</v>
      </c>
      <c r="Q1960" s="9">
        <f t="shared" si="304"/>
        <v>16.25</v>
      </c>
      <c r="R1960" s="9">
        <f t="shared" si="305"/>
        <v>22.5</v>
      </c>
      <c r="S1960" s="9">
        <f t="shared" si="306"/>
        <v>16.25</v>
      </c>
      <c r="T1960" s="9">
        <f t="shared" si="307"/>
        <v>18.75</v>
      </c>
      <c r="U1960" s="8">
        <f t="shared" si="308"/>
        <v>18.333333333333332</v>
      </c>
      <c r="V1960" s="8">
        <f t="shared" si="309"/>
        <v>18.4375</v>
      </c>
    </row>
    <row r="1961" spans="1:22" ht="13.5" x14ac:dyDescent="0.25">
      <c r="A1961" s="3">
        <f>RSI!A1961</f>
        <v>44862</v>
      </c>
      <c r="B1961" s="2">
        <f>RSI!B1961</f>
        <v>6.78</v>
      </c>
      <c r="C1961" s="2">
        <f>RSI!I1961</f>
        <v>45.863618487901689</v>
      </c>
      <c r="D1961" s="2">
        <f>MACD!E1961</f>
        <v>6.7345411349695183E-4</v>
      </c>
      <c r="E1961" s="2">
        <f>MACD!F1961</f>
        <v>-2.5600359916802717E-2</v>
      </c>
      <c r="F1961" s="2">
        <f>'Moving Avg'!D1961</f>
        <v>6.8340000000000005</v>
      </c>
      <c r="G1961" s="2">
        <f>'Moving Avg'!F1961</f>
        <v>6.8815</v>
      </c>
      <c r="H1961" s="2">
        <f>'Moving Avg'!G1961</f>
        <v>6.8621999999999943</v>
      </c>
      <c r="I1961" s="2">
        <f>'Moving Avg'!H1961</f>
        <v>6.8141000000000096</v>
      </c>
      <c r="J1961" s="6" t="str">
        <f>OBV!F1961</f>
        <v>BEARISH</v>
      </c>
      <c r="K1961" s="6" t="str">
        <f>OBV!G1961</f>
        <v>WEAK</v>
      </c>
      <c r="L1961" s="6" t="str">
        <f>OBV!H1961</f>
        <v>CONFIRMED BEARISH</v>
      </c>
      <c r="M1961" s="8">
        <f t="shared" si="300"/>
        <v>25</v>
      </c>
      <c r="N1961" s="8">
        <f t="shared" si="301"/>
        <v>0</v>
      </c>
      <c r="O1961" s="8">
        <f t="shared" si="302"/>
        <v>50</v>
      </c>
      <c r="P1961" s="8">
        <f t="shared" si="303"/>
        <v>0</v>
      </c>
      <c r="Q1961" s="9">
        <f t="shared" si="304"/>
        <v>16.25</v>
      </c>
      <c r="R1961" s="9">
        <f t="shared" si="305"/>
        <v>22.5</v>
      </c>
      <c r="S1961" s="9">
        <f t="shared" si="306"/>
        <v>16.25</v>
      </c>
      <c r="T1961" s="9">
        <f t="shared" si="307"/>
        <v>18.75</v>
      </c>
      <c r="U1961" s="8">
        <f t="shared" si="308"/>
        <v>18.333333333333332</v>
      </c>
      <c r="V1961" s="8">
        <f t="shared" si="309"/>
        <v>18.4375</v>
      </c>
    </row>
    <row r="1962" spans="1:22" ht="13.5" x14ac:dyDescent="0.25">
      <c r="A1962" s="3">
        <f>RSI!A1962</f>
        <v>44865</v>
      </c>
      <c r="B1962" s="2">
        <f>RSI!B1962</f>
        <v>7</v>
      </c>
      <c r="C1962" s="2">
        <f>RSI!I1962</f>
        <v>56.693037117852043</v>
      </c>
      <c r="D1962" s="2">
        <f>MACD!E1962</f>
        <v>-1.5351990196514009E-2</v>
      </c>
      <c r="E1962" s="2">
        <f>MACD!F1962</f>
        <v>-2.3550685972744977E-2</v>
      </c>
      <c r="F1962" s="2">
        <f>'Moving Avg'!D1962</f>
        <v>6.8420000000000005</v>
      </c>
      <c r="G1962" s="2">
        <f>'Moving Avg'!F1962</f>
        <v>6.8969999999999985</v>
      </c>
      <c r="H1962" s="2">
        <f>'Moving Avg'!G1962</f>
        <v>6.8611999999999957</v>
      </c>
      <c r="I1962" s="2">
        <f>'Moving Avg'!H1962</f>
        <v>6.8162000000000091</v>
      </c>
      <c r="J1962" s="6" t="str">
        <f>OBV!F1962</f>
        <v>BEARISH</v>
      </c>
      <c r="K1962" s="6" t="str">
        <f>OBV!G1962</f>
        <v>WEAK</v>
      </c>
      <c r="L1962" s="6" t="str">
        <f>OBV!H1962</f>
        <v>BEARISH DIVERGENCE</v>
      </c>
      <c r="M1962" s="8">
        <f t="shared" si="300"/>
        <v>25</v>
      </c>
      <c r="N1962" s="8">
        <f t="shared" si="301"/>
        <v>0</v>
      </c>
      <c r="O1962" s="8">
        <f t="shared" si="302"/>
        <v>50</v>
      </c>
      <c r="P1962" s="8">
        <f t="shared" si="303"/>
        <v>0</v>
      </c>
      <c r="Q1962" s="9">
        <f t="shared" si="304"/>
        <v>16.25</v>
      </c>
      <c r="R1962" s="9">
        <f t="shared" si="305"/>
        <v>22.5</v>
      </c>
      <c r="S1962" s="9">
        <f t="shared" si="306"/>
        <v>16.25</v>
      </c>
      <c r="T1962" s="9">
        <f t="shared" si="307"/>
        <v>18.75</v>
      </c>
      <c r="U1962" s="8">
        <f t="shared" si="308"/>
        <v>18.333333333333332</v>
      </c>
      <c r="V1962" s="8">
        <f t="shared" si="309"/>
        <v>18.4375</v>
      </c>
    </row>
    <row r="1963" spans="1:22" ht="13.5" x14ac:dyDescent="0.25">
      <c r="A1963" s="3">
        <f>RSI!A1963</f>
        <v>44866</v>
      </c>
      <c r="B1963" s="2">
        <f>RSI!B1963</f>
        <v>6.99</v>
      </c>
      <c r="C1963" s="2">
        <f>RSI!I1963</f>
        <v>56.143273930968391</v>
      </c>
      <c r="D1963" s="2">
        <f>MACD!E1963</f>
        <v>-2.9043127588157525E-2</v>
      </c>
      <c r="E1963" s="2">
        <f>MACD!F1963</f>
        <v>-2.4649174295827487E-2</v>
      </c>
      <c r="F1963" s="2">
        <f>'Moving Avg'!D1963</f>
        <v>6.8400000000000007</v>
      </c>
      <c r="G1963" s="2">
        <f>'Moving Avg'!F1963</f>
        <v>6.8974999999999991</v>
      </c>
      <c r="H1963" s="2">
        <f>'Moving Avg'!G1963</f>
        <v>6.8599999999999959</v>
      </c>
      <c r="I1963" s="2">
        <f>'Moving Avg'!H1963</f>
        <v>6.8182500000000097</v>
      </c>
      <c r="J1963" s="6" t="str">
        <f>OBV!F1963</f>
        <v>BEARISH</v>
      </c>
      <c r="K1963" s="6" t="str">
        <f>OBV!G1963</f>
        <v>WEAK</v>
      </c>
      <c r="L1963" s="6" t="str">
        <f>OBV!H1963</f>
        <v>CONFIRMED BEARISH</v>
      </c>
      <c r="M1963" s="8">
        <f t="shared" si="300"/>
        <v>25</v>
      </c>
      <c r="N1963" s="8">
        <f t="shared" si="301"/>
        <v>45</v>
      </c>
      <c r="O1963" s="8">
        <f t="shared" si="302"/>
        <v>50</v>
      </c>
      <c r="P1963" s="8">
        <f t="shared" si="303"/>
        <v>0</v>
      </c>
      <c r="Q1963" s="9">
        <f t="shared" si="304"/>
        <v>32</v>
      </c>
      <c r="R1963" s="9">
        <f t="shared" si="305"/>
        <v>31.5</v>
      </c>
      <c r="S1963" s="9">
        <f t="shared" si="306"/>
        <v>23</v>
      </c>
      <c r="T1963" s="9">
        <f t="shared" si="307"/>
        <v>30</v>
      </c>
      <c r="U1963" s="8">
        <f t="shared" si="308"/>
        <v>28.833333333333332</v>
      </c>
      <c r="V1963" s="8">
        <f t="shared" si="309"/>
        <v>29.125</v>
      </c>
    </row>
    <row r="1964" spans="1:22" ht="13.5" x14ac:dyDescent="0.25">
      <c r="A1964" s="3">
        <f>RSI!A1964</f>
        <v>44867</v>
      </c>
      <c r="B1964" s="2">
        <f>RSI!B1964</f>
        <v>6.99</v>
      </c>
      <c r="C1964" s="2">
        <f>RSI!I1964</f>
        <v>56.143273930968391</v>
      </c>
      <c r="D1964" s="2">
        <f>MACD!E1964</f>
        <v>-1.983768676864095E-2</v>
      </c>
      <c r="E1964" s="2">
        <f>MACD!F1964</f>
        <v>-2.3686876790390179E-2</v>
      </c>
      <c r="F1964" s="2">
        <f>'Moving Avg'!D1964</f>
        <v>6.9</v>
      </c>
      <c r="G1964" s="2">
        <f>'Moving Avg'!F1964</f>
        <v>6.8979999999999988</v>
      </c>
      <c r="H1964" s="2">
        <f>'Moving Avg'!G1964</f>
        <v>6.8587999999999951</v>
      </c>
      <c r="I1964" s="2">
        <f>'Moving Avg'!H1964</f>
        <v>6.8202000000000087</v>
      </c>
      <c r="J1964" s="6" t="str">
        <f>OBV!F1964</f>
        <v>BULLISH</v>
      </c>
      <c r="K1964" s="6" t="str">
        <f>OBV!G1964</f>
        <v>WEAK</v>
      </c>
      <c r="L1964" s="6" t="str">
        <f>OBV!H1964</f>
        <v>CONFIRMED BULLISH</v>
      </c>
      <c r="M1964" s="8">
        <f t="shared" si="300"/>
        <v>25</v>
      </c>
      <c r="N1964" s="8">
        <f t="shared" si="301"/>
        <v>0</v>
      </c>
      <c r="O1964" s="8">
        <f t="shared" si="302"/>
        <v>50</v>
      </c>
      <c r="P1964" s="8">
        <f t="shared" si="303"/>
        <v>67</v>
      </c>
      <c r="Q1964" s="9">
        <f t="shared" si="304"/>
        <v>26.299999999999997</v>
      </c>
      <c r="R1964" s="9">
        <f t="shared" si="305"/>
        <v>39.25</v>
      </c>
      <c r="S1964" s="9">
        <f t="shared" si="306"/>
        <v>46.400000000000006</v>
      </c>
      <c r="T1964" s="9">
        <f t="shared" si="307"/>
        <v>35.5</v>
      </c>
      <c r="U1964" s="8">
        <f t="shared" si="308"/>
        <v>37.31666666666667</v>
      </c>
      <c r="V1964" s="8">
        <f t="shared" si="309"/>
        <v>36.862499999999997</v>
      </c>
    </row>
    <row r="1965" spans="1:22" ht="13.5" x14ac:dyDescent="0.25">
      <c r="A1965" s="3">
        <f>RSI!A1965</f>
        <v>44868</v>
      </c>
      <c r="B1965" s="2">
        <f>RSI!B1965</f>
        <v>6.95</v>
      </c>
      <c r="C1965" s="2">
        <f>RSI!I1965</f>
        <v>53.726351889476597</v>
      </c>
      <c r="D1965" s="2">
        <f>MACD!E1965</f>
        <v>-9.7782936847616853E-3</v>
      </c>
      <c r="E1965" s="2">
        <f>MACD!F1965</f>
        <v>-2.0905160169264483E-2</v>
      </c>
      <c r="F1965" s="2">
        <f>'Moving Avg'!D1965</f>
        <v>6.9420000000000019</v>
      </c>
      <c r="G1965" s="2">
        <f>'Moving Avg'!F1965</f>
        <v>6.8964999999999987</v>
      </c>
      <c r="H1965" s="2">
        <f>'Moving Avg'!G1965</f>
        <v>6.8567999999999953</v>
      </c>
      <c r="I1965" s="2">
        <f>'Moving Avg'!H1965</f>
        <v>6.82195000000001</v>
      </c>
      <c r="J1965" s="6" t="str">
        <f>OBV!F1965</f>
        <v>BULLISH</v>
      </c>
      <c r="K1965" s="6" t="str">
        <f>OBV!G1965</f>
        <v>WEAK</v>
      </c>
      <c r="L1965" s="6" t="str">
        <f>OBV!H1965</f>
        <v>CONFIRMED BULLISH</v>
      </c>
      <c r="M1965" s="8">
        <f t="shared" si="300"/>
        <v>25</v>
      </c>
      <c r="N1965" s="8">
        <f t="shared" si="301"/>
        <v>0</v>
      </c>
      <c r="O1965" s="8">
        <f t="shared" si="302"/>
        <v>50</v>
      </c>
      <c r="P1965" s="8">
        <f t="shared" si="303"/>
        <v>67</v>
      </c>
      <c r="Q1965" s="9">
        <f t="shared" si="304"/>
        <v>26.299999999999997</v>
      </c>
      <c r="R1965" s="9">
        <f t="shared" si="305"/>
        <v>39.25</v>
      </c>
      <c r="S1965" s="9">
        <f t="shared" si="306"/>
        <v>46.400000000000006</v>
      </c>
      <c r="T1965" s="9">
        <f t="shared" si="307"/>
        <v>35.5</v>
      </c>
      <c r="U1965" s="8">
        <f t="shared" si="308"/>
        <v>37.31666666666667</v>
      </c>
      <c r="V1965" s="8">
        <f t="shared" si="309"/>
        <v>36.862499999999997</v>
      </c>
    </row>
    <row r="1966" spans="1:22" ht="13.5" x14ac:dyDescent="0.25">
      <c r="A1966" s="3">
        <f>RSI!A1966</f>
        <v>44869</v>
      </c>
      <c r="B1966" s="2">
        <f>RSI!B1966</f>
        <v>6.95</v>
      </c>
      <c r="C1966" s="2">
        <f>RSI!I1966</f>
        <v>53.726351889476597</v>
      </c>
      <c r="D1966" s="2">
        <f>MACD!E1966</f>
        <v>-1.671609146852937E-3</v>
      </c>
      <c r="E1966" s="2">
        <f>MACD!F1966</f>
        <v>-1.7058449964782174E-2</v>
      </c>
      <c r="F1966" s="2">
        <f>'Moving Avg'!D1966</f>
        <v>6.9760000000000009</v>
      </c>
      <c r="G1966" s="2">
        <f>'Moving Avg'!F1966</f>
        <v>6.8949999999999978</v>
      </c>
      <c r="H1966" s="2">
        <f>'Moving Avg'!G1966</f>
        <v>6.8547999999999947</v>
      </c>
      <c r="I1966" s="2">
        <f>'Moving Avg'!H1966</f>
        <v>6.8237000000000103</v>
      </c>
      <c r="J1966" s="6" t="str">
        <f>OBV!F1966</f>
        <v>BEARISH</v>
      </c>
      <c r="K1966" s="6" t="str">
        <f>OBV!G1966</f>
        <v>STRONG</v>
      </c>
      <c r="L1966" s="6" t="str">
        <f>OBV!H1966</f>
        <v>BEARISH DIVERGENCE</v>
      </c>
      <c r="M1966" s="8">
        <f t="shared" si="300"/>
        <v>25</v>
      </c>
      <c r="N1966" s="8">
        <f t="shared" si="301"/>
        <v>0</v>
      </c>
      <c r="O1966" s="8">
        <f t="shared" si="302"/>
        <v>50</v>
      </c>
      <c r="P1966" s="8">
        <f t="shared" si="303"/>
        <v>33</v>
      </c>
      <c r="Q1966" s="9">
        <f t="shared" si="304"/>
        <v>21.2</v>
      </c>
      <c r="R1966" s="9">
        <f t="shared" si="305"/>
        <v>30.75</v>
      </c>
      <c r="S1966" s="9">
        <f t="shared" si="306"/>
        <v>31.1</v>
      </c>
      <c r="T1966" s="9">
        <f t="shared" si="307"/>
        <v>27</v>
      </c>
      <c r="U1966" s="8">
        <f t="shared" si="308"/>
        <v>27.683333333333337</v>
      </c>
      <c r="V1966" s="8">
        <f t="shared" si="309"/>
        <v>27.512500000000003</v>
      </c>
    </row>
    <row r="1967" spans="1:22" ht="13.5" x14ac:dyDescent="0.25">
      <c r="A1967" s="3">
        <f>RSI!A1967</f>
        <v>44872</v>
      </c>
      <c r="B1967" s="2">
        <f>RSI!B1967</f>
        <v>6.8</v>
      </c>
      <c r="C1967" s="2">
        <f>RSI!I1967</f>
        <v>45.253695519527028</v>
      </c>
      <c r="D1967" s="2">
        <f>MACD!E1967</f>
        <v>1.5923902774833465E-2</v>
      </c>
      <c r="E1967" s="2">
        <f>MACD!F1967</f>
        <v>-1.0461979416859047E-2</v>
      </c>
      <c r="F1967" s="2">
        <f>'Moving Avg'!D1967</f>
        <v>6.9359999999999999</v>
      </c>
      <c r="G1967" s="2">
        <f>'Moving Avg'!F1967</f>
        <v>6.8860000000000001</v>
      </c>
      <c r="H1967" s="2">
        <f>'Moving Avg'!G1967</f>
        <v>6.8497999999999957</v>
      </c>
      <c r="I1967" s="2">
        <f>'Moving Avg'!H1967</f>
        <v>6.8247000000000098</v>
      </c>
      <c r="J1967" s="6" t="str">
        <f>OBV!F1967</f>
        <v>BEARISH</v>
      </c>
      <c r="K1967" s="6" t="str">
        <f>OBV!G1967</f>
        <v>STRONG</v>
      </c>
      <c r="L1967" s="6" t="str">
        <f>OBV!H1967</f>
        <v>CONFIRMED BEARISH</v>
      </c>
      <c r="M1967" s="8">
        <f t="shared" si="300"/>
        <v>25</v>
      </c>
      <c r="N1967" s="8">
        <f t="shared" si="301"/>
        <v>0</v>
      </c>
      <c r="O1967" s="8">
        <f t="shared" si="302"/>
        <v>50</v>
      </c>
      <c r="P1967" s="8">
        <f t="shared" si="303"/>
        <v>33</v>
      </c>
      <c r="Q1967" s="9">
        <f t="shared" si="304"/>
        <v>21.2</v>
      </c>
      <c r="R1967" s="9">
        <f t="shared" si="305"/>
        <v>30.75</v>
      </c>
      <c r="S1967" s="9">
        <f t="shared" si="306"/>
        <v>31.1</v>
      </c>
      <c r="T1967" s="9">
        <f t="shared" si="307"/>
        <v>27</v>
      </c>
      <c r="U1967" s="8">
        <f t="shared" si="308"/>
        <v>27.683333333333337</v>
      </c>
      <c r="V1967" s="8">
        <f t="shared" si="309"/>
        <v>27.512500000000003</v>
      </c>
    </row>
    <row r="1968" spans="1:22" ht="13.5" x14ac:dyDescent="0.25">
      <c r="A1968" s="3">
        <f>RSI!A1968</f>
        <v>44873</v>
      </c>
      <c r="B1968" s="2">
        <f>RSI!B1968</f>
        <v>7</v>
      </c>
      <c r="C1968" s="2">
        <f>RSI!I1968</f>
        <v>55.361659795981467</v>
      </c>
      <c r="D1968" s="2">
        <f>MACD!E1968</f>
        <v>2.2690484448238735E-2</v>
      </c>
      <c r="E1968" s="2">
        <f>MACD!F1968</f>
        <v>-3.8314866438394915E-3</v>
      </c>
      <c r="F1968" s="2">
        <f>'Moving Avg'!D1968</f>
        <v>6.9379999999999997</v>
      </c>
      <c r="G1968" s="2">
        <f>'Moving Avg'!F1968</f>
        <v>6.8870000000000005</v>
      </c>
      <c r="H1968" s="2">
        <f>'Moving Avg'!G1968</f>
        <v>6.8487999999999962</v>
      </c>
      <c r="I1968" s="2">
        <f>'Moving Avg'!H1968</f>
        <v>6.8266500000000088</v>
      </c>
      <c r="J1968" s="6" t="str">
        <f>OBV!F1968</f>
        <v>BEARISH</v>
      </c>
      <c r="K1968" s="6" t="str">
        <f>OBV!G1968</f>
        <v>STRONG</v>
      </c>
      <c r="L1968" s="6" t="str">
        <f>OBV!H1968</f>
        <v>BEARISH DIVERGENCE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33</v>
      </c>
      <c r="Q1968" s="9">
        <f t="shared" si="304"/>
        <v>21.2</v>
      </c>
      <c r="R1968" s="9">
        <f t="shared" si="305"/>
        <v>30.75</v>
      </c>
      <c r="S1968" s="9">
        <f t="shared" si="306"/>
        <v>31.1</v>
      </c>
      <c r="T1968" s="9">
        <f t="shared" si="307"/>
        <v>27</v>
      </c>
      <c r="U1968" s="8">
        <f t="shared" si="308"/>
        <v>27.683333333333337</v>
      </c>
      <c r="V1968" s="8">
        <f t="shared" si="309"/>
        <v>27.512500000000003</v>
      </c>
    </row>
    <row r="1969" spans="1:22" ht="13.5" x14ac:dyDescent="0.25">
      <c r="A1969" s="3">
        <f>RSI!A1969</f>
        <v>44874</v>
      </c>
      <c r="B1969" s="2">
        <f>RSI!B1969</f>
        <v>7</v>
      </c>
      <c r="C1969" s="2">
        <f>RSI!I1969</f>
        <v>55.361659795981467</v>
      </c>
      <c r="D1969" s="2">
        <f>MACD!E1969</f>
        <v>-1.9958951385398827E-2</v>
      </c>
      <c r="E1969" s="2">
        <f>MACD!F1969</f>
        <v>-7.0569795921513589E-3</v>
      </c>
      <c r="F1969" s="2">
        <f>'Moving Avg'!D1969</f>
        <v>6.94</v>
      </c>
      <c r="G1969" s="2">
        <f>'Moving Avg'!F1969</f>
        <v>6.9019999999999992</v>
      </c>
      <c r="H1969" s="2">
        <f>'Moving Avg'!G1969</f>
        <v>6.8477999999999977</v>
      </c>
      <c r="I1969" s="2">
        <f>'Moving Avg'!H1969</f>
        <v>6.8286000000000096</v>
      </c>
      <c r="J1969" s="6" t="str">
        <f>OBV!F1969</f>
        <v>BEARISH</v>
      </c>
      <c r="K1969" s="6" t="str">
        <f>OBV!G1969</f>
        <v>STRONG</v>
      </c>
      <c r="L1969" s="6" t="str">
        <f>OBV!H1969</f>
        <v>BEARISH DIVERGENCE</v>
      </c>
      <c r="M1969" s="8">
        <f t="shared" si="300"/>
        <v>25</v>
      </c>
      <c r="N1969" s="8">
        <f t="shared" si="301"/>
        <v>45</v>
      </c>
      <c r="O1969" s="8">
        <f t="shared" si="302"/>
        <v>50</v>
      </c>
      <c r="P1969" s="8">
        <f t="shared" si="303"/>
        <v>33</v>
      </c>
      <c r="Q1969" s="9">
        <f t="shared" si="304"/>
        <v>36.950000000000003</v>
      </c>
      <c r="R1969" s="9">
        <f t="shared" si="305"/>
        <v>39.75</v>
      </c>
      <c r="S1969" s="9">
        <f t="shared" si="306"/>
        <v>37.85</v>
      </c>
      <c r="T1969" s="9">
        <f t="shared" si="307"/>
        <v>38.25</v>
      </c>
      <c r="U1969" s="8">
        <f t="shared" si="308"/>
        <v>38.183333333333337</v>
      </c>
      <c r="V1969" s="8">
        <f t="shared" si="309"/>
        <v>38.200000000000003</v>
      </c>
    </row>
    <row r="1970" spans="1:22" ht="13.5" x14ac:dyDescent="0.25">
      <c r="A1970" s="3">
        <f>RSI!A1970</f>
        <v>44875</v>
      </c>
      <c r="B1970" s="2">
        <f>RSI!B1970</f>
        <v>7</v>
      </c>
      <c r="C1970" s="2">
        <f>RSI!I1970</f>
        <v>55.361659795981467</v>
      </c>
      <c r="D1970" s="2">
        <f>MACD!E1970</f>
        <v>-4.8986754942973221E-2</v>
      </c>
      <c r="E1970" s="2">
        <f>MACD!F1970</f>
        <v>-1.5442934662315732E-2</v>
      </c>
      <c r="F1970" s="2">
        <f>'Moving Avg'!D1970</f>
        <v>6.95</v>
      </c>
      <c r="G1970" s="2">
        <f>'Moving Avg'!F1970</f>
        <v>6.9169999999999989</v>
      </c>
      <c r="H1970" s="2">
        <f>'Moving Avg'!G1970</f>
        <v>6.8467999999999982</v>
      </c>
      <c r="I1970" s="2">
        <f>'Moving Avg'!H1970</f>
        <v>6.8305500000000086</v>
      </c>
      <c r="J1970" s="6" t="str">
        <f>OBV!F1970</f>
        <v>BEARISH</v>
      </c>
      <c r="K1970" s="6" t="str">
        <f>OBV!G1970</f>
        <v>STRONG</v>
      </c>
      <c r="L1970" s="6" t="str">
        <f>OBV!H1970</f>
        <v>BEARISH DIVERGENCE</v>
      </c>
      <c r="M1970" s="8">
        <f t="shared" si="300"/>
        <v>25</v>
      </c>
      <c r="N1970" s="8">
        <f t="shared" si="301"/>
        <v>100</v>
      </c>
      <c r="O1970" s="8">
        <f t="shared" si="302"/>
        <v>50</v>
      </c>
      <c r="P1970" s="8">
        <f t="shared" si="303"/>
        <v>33</v>
      </c>
      <c r="Q1970" s="9">
        <f t="shared" si="304"/>
        <v>56.2</v>
      </c>
      <c r="R1970" s="9">
        <f t="shared" si="305"/>
        <v>50.75</v>
      </c>
      <c r="S1970" s="9">
        <f t="shared" si="306"/>
        <v>46.1</v>
      </c>
      <c r="T1970" s="9">
        <f t="shared" si="307"/>
        <v>52</v>
      </c>
      <c r="U1970" s="8">
        <f t="shared" si="308"/>
        <v>51.016666666666673</v>
      </c>
      <c r="V1970" s="8">
        <f t="shared" si="309"/>
        <v>51.262500000000003</v>
      </c>
    </row>
    <row r="1971" spans="1:22" ht="13.5" x14ac:dyDescent="0.25">
      <c r="A1971" s="3">
        <f>RSI!A1971</f>
        <v>44876</v>
      </c>
      <c r="B1971" s="2">
        <f>RSI!B1971</f>
        <v>7</v>
      </c>
      <c r="C1971" s="2">
        <f>RSI!I1971</f>
        <v>55.361659795981467</v>
      </c>
      <c r="D1971" s="2">
        <f>MACD!E1971</f>
        <v>-6.7980199269357833E-2</v>
      </c>
      <c r="E1971" s="2">
        <f>MACD!F1971</f>
        <v>-2.5950387583724154E-2</v>
      </c>
      <c r="F1971" s="2">
        <f>'Moving Avg'!D1971</f>
        <v>6.9599999999999991</v>
      </c>
      <c r="G1971" s="2">
        <f>'Moving Avg'!F1971</f>
        <v>6.9184999999999999</v>
      </c>
      <c r="H1971" s="2">
        <f>'Moving Avg'!G1971</f>
        <v>6.8457999999999997</v>
      </c>
      <c r="I1971" s="2">
        <f>'Moving Avg'!H1971</f>
        <v>6.8325500000000092</v>
      </c>
      <c r="J1971" s="6" t="str">
        <f>OBV!F1971</f>
        <v>BEARISH</v>
      </c>
      <c r="K1971" s="6" t="str">
        <f>OBV!G1971</f>
        <v>STRONG</v>
      </c>
      <c r="L1971" s="6" t="str">
        <f>OBV!H1971</f>
        <v>BEARISH DIVERGENCE</v>
      </c>
      <c r="M1971" s="8">
        <f t="shared" si="300"/>
        <v>25</v>
      </c>
      <c r="N1971" s="8">
        <f t="shared" si="301"/>
        <v>100</v>
      </c>
      <c r="O1971" s="8">
        <f t="shared" si="302"/>
        <v>50</v>
      </c>
      <c r="P1971" s="8">
        <f t="shared" si="303"/>
        <v>33</v>
      </c>
      <c r="Q1971" s="9">
        <f t="shared" si="304"/>
        <v>56.2</v>
      </c>
      <c r="R1971" s="9">
        <f t="shared" si="305"/>
        <v>50.75</v>
      </c>
      <c r="S1971" s="9">
        <f t="shared" si="306"/>
        <v>46.1</v>
      </c>
      <c r="T1971" s="9">
        <f t="shared" si="307"/>
        <v>52</v>
      </c>
      <c r="U1971" s="8">
        <f t="shared" si="308"/>
        <v>51.016666666666673</v>
      </c>
      <c r="V1971" s="8">
        <f t="shared" si="309"/>
        <v>51.262500000000003</v>
      </c>
    </row>
    <row r="1972" spans="1:22" ht="13.5" x14ac:dyDescent="0.25">
      <c r="A1972" s="3">
        <f>RSI!A1972</f>
        <v>44879</v>
      </c>
      <c r="B1972" s="2">
        <f>RSI!B1972</f>
        <v>7</v>
      </c>
      <c r="C1972" s="2">
        <f>RSI!I1972</f>
        <v>55.361659795981467</v>
      </c>
      <c r="D1972" s="2">
        <f>MACD!E1972</f>
        <v>-5.0747368479268751E-2</v>
      </c>
      <c r="E1972" s="2">
        <f>MACD!F1972</f>
        <v>-3.0909783762833078E-2</v>
      </c>
      <c r="F1972" s="2">
        <f>'Moving Avg'!D1972</f>
        <v>7</v>
      </c>
      <c r="G1972" s="2">
        <f>'Moving Avg'!F1972</f>
        <v>6.9275000000000002</v>
      </c>
      <c r="H1972" s="2">
        <f>'Moving Avg'!G1972</f>
        <v>6.8447999999999976</v>
      </c>
      <c r="I1972" s="2">
        <f>'Moving Avg'!H1972</f>
        <v>6.8345500000000081</v>
      </c>
      <c r="J1972" s="6" t="str">
        <f>OBV!F1972</f>
        <v>BULLISH</v>
      </c>
      <c r="K1972" s="6" t="str">
        <f>OBV!G1972</f>
        <v>NEUTRAL</v>
      </c>
      <c r="L1972" s="6" t="str">
        <f>OBV!H1972</f>
        <v>CONFIRMED BULLISH</v>
      </c>
      <c r="M1972" s="8">
        <f t="shared" si="300"/>
        <v>25</v>
      </c>
      <c r="N1972" s="8">
        <f t="shared" si="301"/>
        <v>45</v>
      </c>
      <c r="O1972" s="8">
        <f t="shared" si="302"/>
        <v>50</v>
      </c>
      <c r="P1972" s="8">
        <f t="shared" si="303"/>
        <v>83.5</v>
      </c>
      <c r="Q1972" s="9">
        <f t="shared" si="304"/>
        <v>44.524999999999999</v>
      </c>
      <c r="R1972" s="9">
        <f t="shared" si="305"/>
        <v>52.375</v>
      </c>
      <c r="S1972" s="9">
        <f t="shared" si="306"/>
        <v>60.575000000000003</v>
      </c>
      <c r="T1972" s="9">
        <f t="shared" si="307"/>
        <v>50.875</v>
      </c>
      <c r="U1972" s="8">
        <f t="shared" si="308"/>
        <v>52.491666666666674</v>
      </c>
      <c r="V1972" s="8">
        <f t="shared" si="309"/>
        <v>52.087500000000006</v>
      </c>
    </row>
    <row r="1973" spans="1:22" ht="13.5" x14ac:dyDescent="0.25">
      <c r="A1973" s="3">
        <f>RSI!A1973</f>
        <v>44880</v>
      </c>
      <c r="B1973" s="2">
        <f>RSI!B1973</f>
        <v>7</v>
      </c>
      <c r="C1973" s="2">
        <f>RSI!I1973</f>
        <v>55.361659795981467</v>
      </c>
      <c r="D1973" s="2">
        <f>MACD!E1973</f>
        <v>-3.8206006823452654E-2</v>
      </c>
      <c r="E1973" s="2">
        <f>MACD!F1973</f>
        <v>-3.236902837495699E-2</v>
      </c>
      <c r="F1973" s="2">
        <f>'Moving Avg'!D1973</f>
        <v>7</v>
      </c>
      <c r="G1973" s="2">
        <f>'Moving Avg'!F1973</f>
        <v>6.9365000000000006</v>
      </c>
      <c r="H1973" s="2">
        <f>'Moving Avg'!G1973</f>
        <v>6.843799999999999</v>
      </c>
      <c r="I1973" s="2">
        <f>'Moving Avg'!H1973</f>
        <v>6.8366500000000077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25</v>
      </c>
      <c r="N1973" s="8">
        <f t="shared" si="301"/>
        <v>45</v>
      </c>
      <c r="O1973" s="8">
        <f t="shared" si="302"/>
        <v>50</v>
      </c>
      <c r="P1973" s="8">
        <f t="shared" si="303"/>
        <v>33</v>
      </c>
      <c r="Q1973" s="9">
        <f t="shared" si="304"/>
        <v>36.950000000000003</v>
      </c>
      <c r="R1973" s="9">
        <f t="shared" si="305"/>
        <v>39.75</v>
      </c>
      <c r="S1973" s="9">
        <f t="shared" si="306"/>
        <v>37.85</v>
      </c>
      <c r="T1973" s="9">
        <f t="shared" si="307"/>
        <v>38.25</v>
      </c>
      <c r="U1973" s="8">
        <f t="shared" si="308"/>
        <v>38.183333333333337</v>
      </c>
      <c r="V1973" s="8">
        <f t="shared" si="309"/>
        <v>38.200000000000003</v>
      </c>
    </row>
    <row r="1974" spans="1:22" ht="13.5" x14ac:dyDescent="0.25">
      <c r="A1974" s="3">
        <f>RSI!A1974</f>
        <v>44881</v>
      </c>
      <c r="B1974" s="2">
        <f>RSI!B1974</f>
        <v>7</v>
      </c>
      <c r="C1974" s="2">
        <f>RSI!I1974</f>
        <v>55.361659795981467</v>
      </c>
      <c r="D1974" s="2">
        <f>MACD!E1974</f>
        <v>-2.8058717699112279E-2</v>
      </c>
      <c r="E1974" s="2">
        <f>MACD!F1974</f>
        <v>-3.1506966239788048E-2</v>
      </c>
      <c r="F1974" s="2">
        <f>'Moving Avg'!D1974</f>
        <v>7</v>
      </c>
      <c r="G1974" s="2">
        <f>'Moving Avg'!F1974</f>
        <v>6.9385000000000003</v>
      </c>
      <c r="H1974" s="2">
        <f>'Moving Avg'!G1974</f>
        <v>6.8487999999999998</v>
      </c>
      <c r="I1974" s="2">
        <f>'Moving Avg'!H1974</f>
        <v>6.8386500000000083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25</v>
      </c>
      <c r="N1974" s="8">
        <f t="shared" si="301"/>
        <v>0</v>
      </c>
      <c r="O1974" s="8">
        <f t="shared" si="302"/>
        <v>50</v>
      </c>
      <c r="P1974" s="8">
        <f t="shared" si="303"/>
        <v>33</v>
      </c>
      <c r="Q1974" s="9">
        <f t="shared" si="304"/>
        <v>21.2</v>
      </c>
      <c r="R1974" s="9">
        <f t="shared" si="305"/>
        <v>30.75</v>
      </c>
      <c r="S1974" s="9">
        <f t="shared" si="306"/>
        <v>31.1</v>
      </c>
      <c r="T1974" s="9">
        <f t="shared" si="307"/>
        <v>27</v>
      </c>
      <c r="U1974" s="8">
        <f t="shared" si="308"/>
        <v>27.683333333333337</v>
      </c>
      <c r="V1974" s="8">
        <f t="shared" si="309"/>
        <v>27.512500000000003</v>
      </c>
    </row>
    <row r="1975" spans="1:22" ht="13.5" x14ac:dyDescent="0.25">
      <c r="A1975" s="3">
        <f>RSI!A1975</f>
        <v>44882</v>
      </c>
      <c r="B1975" s="2">
        <f>RSI!B1975</f>
        <v>7</v>
      </c>
      <c r="C1975" s="2">
        <f>RSI!I1975</f>
        <v>55.361659795981467</v>
      </c>
      <c r="D1975" s="2">
        <f>MACD!E1975</f>
        <v>-2.6056611203413738E-2</v>
      </c>
      <c r="E1975" s="2">
        <f>MACD!F1975</f>
        <v>-3.0416895232513189E-2</v>
      </c>
      <c r="F1975" s="2">
        <f>'Moving Avg'!D1975</f>
        <v>7</v>
      </c>
      <c r="G1975" s="2">
        <f>'Moving Avg'!F1975</f>
        <v>6.9405000000000001</v>
      </c>
      <c r="H1975" s="2">
        <f>'Moving Avg'!G1975</f>
        <v>6.8537999999999988</v>
      </c>
      <c r="I1975" s="2">
        <f>'Moving Avg'!H1975</f>
        <v>6.8406500000000072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25</v>
      </c>
      <c r="N1975" s="8">
        <f t="shared" si="301"/>
        <v>0</v>
      </c>
      <c r="O1975" s="8">
        <f t="shared" si="302"/>
        <v>50</v>
      </c>
      <c r="P1975" s="8">
        <f t="shared" si="303"/>
        <v>33</v>
      </c>
      <c r="Q1975" s="9">
        <f t="shared" si="304"/>
        <v>21.2</v>
      </c>
      <c r="R1975" s="9">
        <f t="shared" si="305"/>
        <v>30.75</v>
      </c>
      <c r="S1975" s="9">
        <f t="shared" si="306"/>
        <v>31.1</v>
      </c>
      <c r="T1975" s="9">
        <f t="shared" si="307"/>
        <v>27</v>
      </c>
      <c r="U1975" s="8">
        <f t="shared" si="308"/>
        <v>27.683333333333337</v>
      </c>
      <c r="V1975" s="8">
        <f t="shared" si="309"/>
        <v>27.512500000000003</v>
      </c>
    </row>
    <row r="1976" spans="1:22" ht="13.5" x14ac:dyDescent="0.25">
      <c r="A1976" s="3">
        <f>RSI!A1976</f>
        <v>44883</v>
      </c>
      <c r="B1976" s="2">
        <f>RSI!B1976</f>
        <v>7</v>
      </c>
      <c r="C1976" s="2">
        <f>RSI!I1976</f>
        <v>55.361659795981467</v>
      </c>
      <c r="D1976" s="2">
        <f>MACD!E1976</f>
        <v>-2.4760868379679835E-2</v>
      </c>
      <c r="E1976" s="2">
        <f>MACD!F1976</f>
        <v>-2.9285689861946521E-2</v>
      </c>
      <c r="F1976" s="2">
        <f>'Moving Avg'!D1976</f>
        <v>7</v>
      </c>
      <c r="G1976" s="2">
        <f>'Moving Avg'!F1976</f>
        <v>6.9425000000000008</v>
      </c>
      <c r="H1976" s="2">
        <f>'Moving Avg'!G1976</f>
        <v>6.8638000000000003</v>
      </c>
      <c r="I1976" s="2">
        <f>'Moving Avg'!H1976</f>
        <v>6.842650000000007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25</v>
      </c>
      <c r="N1976" s="8">
        <f t="shared" si="301"/>
        <v>0</v>
      </c>
      <c r="O1976" s="8">
        <f t="shared" si="302"/>
        <v>50</v>
      </c>
      <c r="P1976" s="8">
        <f t="shared" si="303"/>
        <v>33</v>
      </c>
      <c r="Q1976" s="9">
        <f t="shared" si="304"/>
        <v>21.2</v>
      </c>
      <c r="R1976" s="9">
        <f t="shared" si="305"/>
        <v>30.75</v>
      </c>
      <c r="S1976" s="9">
        <f t="shared" si="306"/>
        <v>31.1</v>
      </c>
      <c r="T1976" s="9">
        <f t="shared" si="307"/>
        <v>27</v>
      </c>
      <c r="U1976" s="8">
        <f t="shared" si="308"/>
        <v>27.683333333333337</v>
      </c>
      <c r="V1976" s="8">
        <f t="shared" si="309"/>
        <v>27.512500000000003</v>
      </c>
    </row>
    <row r="1977" spans="1:22" ht="13.5" x14ac:dyDescent="0.25">
      <c r="A1977" s="3">
        <f>RSI!A1977</f>
        <v>44886</v>
      </c>
      <c r="B1977" s="2">
        <f>RSI!B1977</f>
        <v>7</v>
      </c>
      <c r="C1977" s="2">
        <f>RSI!I1977</f>
        <v>55.361659795981467</v>
      </c>
      <c r="D1977" s="2">
        <f>MACD!E1977</f>
        <v>-4.7110233764165343E-2</v>
      </c>
      <c r="E1977" s="2">
        <f>MACD!F1977</f>
        <v>-3.2850598642390288E-2</v>
      </c>
      <c r="F1977" s="2">
        <f>'Moving Avg'!D1977</f>
        <v>7</v>
      </c>
      <c r="G1977" s="2">
        <f>'Moving Avg'!F1977</f>
        <v>6.9445000000000006</v>
      </c>
      <c r="H1977" s="2">
        <f>'Moving Avg'!G1977</f>
        <v>6.8688000000000002</v>
      </c>
      <c r="I1977" s="2">
        <f>'Moving Avg'!H1977</f>
        <v>6.8446500000000068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25</v>
      </c>
      <c r="N1977" s="8">
        <f t="shared" si="301"/>
        <v>45</v>
      </c>
      <c r="O1977" s="8">
        <f t="shared" si="302"/>
        <v>50</v>
      </c>
      <c r="P1977" s="8">
        <f t="shared" si="303"/>
        <v>33</v>
      </c>
      <c r="Q1977" s="9">
        <f t="shared" si="304"/>
        <v>36.950000000000003</v>
      </c>
      <c r="R1977" s="9">
        <f t="shared" si="305"/>
        <v>39.75</v>
      </c>
      <c r="S1977" s="9">
        <f t="shared" si="306"/>
        <v>37.85</v>
      </c>
      <c r="T1977" s="9">
        <f t="shared" si="307"/>
        <v>38.25</v>
      </c>
      <c r="U1977" s="8">
        <f t="shared" si="308"/>
        <v>38.183333333333337</v>
      </c>
      <c r="V1977" s="8">
        <f t="shared" si="309"/>
        <v>38.200000000000003</v>
      </c>
    </row>
    <row r="1978" spans="1:22" ht="13.5" x14ac:dyDescent="0.25">
      <c r="A1978" s="3">
        <f>RSI!A1978</f>
        <v>44887</v>
      </c>
      <c r="B1978" s="2">
        <f>RSI!B1978</f>
        <v>7</v>
      </c>
      <c r="C1978" s="2">
        <f>RSI!I1978</f>
        <v>55.361659795981474</v>
      </c>
      <c r="D1978" s="2">
        <f>MACD!E1978</f>
        <v>-3.5593523068087052E-2</v>
      </c>
      <c r="E1978" s="2">
        <f>MACD!F1978</f>
        <v>-3.3399183527529644E-2</v>
      </c>
      <c r="F1978" s="2">
        <f>'Moving Avg'!D1978</f>
        <v>7</v>
      </c>
      <c r="G1978" s="2">
        <f>'Moving Avg'!F1978</f>
        <v>6.9445000000000006</v>
      </c>
      <c r="H1978" s="2">
        <f>'Moving Avg'!G1978</f>
        <v>6.873800000000001</v>
      </c>
      <c r="I1978" s="2">
        <f>'Moving Avg'!H1978</f>
        <v>6.8466500000000075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25</v>
      </c>
      <c r="N1978" s="8">
        <f t="shared" si="301"/>
        <v>45</v>
      </c>
      <c r="O1978" s="8">
        <f t="shared" si="302"/>
        <v>50</v>
      </c>
      <c r="P1978" s="8">
        <f t="shared" si="303"/>
        <v>33</v>
      </c>
      <c r="Q1978" s="9">
        <f t="shared" si="304"/>
        <v>36.950000000000003</v>
      </c>
      <c r="R1978" s="9">
        <f t="shared" si="305"/>
        <v>39.75</v>
      </c>
      <c r="S1978" s="9">
        <f t="shared" si="306"/>
        <v>37.85</v>
      </c>
      <c r="T1978" s="9">
        <f t="shared" si="307"/>
        <v>38.25</v>
      </c>
      <c r="U1978" s="8">
        <f t="shared" si="308"/>
        <v>38.183333333333337</v>
      </c>
      <c r="V1978" s="8">
        <f t="shared" si="309"/>
        <v>38.200000000000003</v>
      </c>
    </row>
    <row r="1979" spans="1:22" ht="13.5" x14ac:dyDescent="0.25">
      <c r="A1979" s="3">
        <f>RSI!A1979</f>
        <v>44888</v>
      </c>
      <c r="B1979" s="2">
        <f>RSI!B1979</f>
        <v>7</v>
      </c>
      <c r="C1979" s="2">
        <f>RSI!I1979</f>
        <v>55.361659795981467</v>
      </c>
      <c r="D1979" s="2">
        <f>MACD!E1979</f>
        <v>-2.6164834937906001E-2</v>
      </c>
      <c r="E1979" s="2">
        <f>MACD!F1979</f>
        <v>-3.1952313809604921E-2</v>
      </c>
      <c r="F1979" s="2">
        <f>'Moving Avg'!D1979</f>
        <v>7</v>
      </c>
      <c r="G1979" s="2">
        <f>'Moving Avg'!F1979</f>
        <v>6.9599999999999991</v>
      </c>
      <c r="H1979" s="2">
        <f>'Moving Avg'!G1979</f>
        <v>6.8788</v>
      </c>
      <c r="I1979" s="2">
        <f>'Moving Avg'!H1979</f>
        <v>6.8486500000000072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25</v>
      </c>
      <c r="N1979" s="8">
        <f t="shared" si="301"/>
        <v>0</v>
      </c>
      <c r="O1979" s="8">
        <f t="shared" si="302"/>
        <v>50</v>
      </c>
      <c r="P1979" s="8">
        <f t="shared" si="303"/>
        <v>33</v>
      </c>
      <c r="Q1979" s="9">
        <f t="shared" si="304"/>
        <v>21.2</v>
      </c>
      <c r="R1979" s="9">
        <f t="shared" si="305"/>
        <v>30.75</v>
      </c>
      <c r="S1979" s="9">
        <f t="shared" si="306"/>
        <v>31.1</v>
      </c>
      <c r="T1979" s="9">
        <f t="shared" si="307"/>
        <v>27</v>
      </c>
      <c r="U1979" s="8">
        <f t="shared" si="308"/>
        <v>27.683333333333337</v>
      </c>
      <c r="V1979" s="8">
        <f t="shared" si="309"/>
        <v>27.512500000000003</v>
      </c>
    </row>
    <row r="1980" spans="1:22" ht="13.5" x14ac:dyDescent="0.25">
      <c r="A1980" s="3">
        <f>RSI!A1980</f>
        <v>44889</v>
      </c>
      <c r="B1980" s="2">
        <f>RSI!B1980</f>
        <v>7</v>
      </c>
      <c r="C1980" s="2">
        <f>RSI!I1980</f>
        <v>55.361659795981467</v>
      </c>
      <c r="D1980" s="2">
        <f>MACD!E1980</f>
        <v>-1.8479511360836476E-2</v>
      </c>
      <c r="E1980" s="2">
        <f>MACD!F1980</f>
        <v>-2.9257753319851233E-2</v>
      </c>
      <c r="F1980" s="2">
        <f>'Moving Avg'!D1980</f>
        <v>7</v>
      </c>
      <c r="G1980" s="2">
        <f>'Moving Avg'!F1980</f>
        <v>6.9730000000000008</v>
      </c>
      <c r="H1980" s="2">
        <f>'Moving Avg'!G1980</f>
        <v>6.8838000000000008</v>
      </c>
      <c r="I1980" s="2">
        <f>'Moving Avg'!H1980</f>
        <v>6.8506500000000061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25</v>
      </c>
      <c r="N1980" s="8">
        <f t="shared" si="301"/>
        <v>0</v>
      </c>
      <c r="O1980" s="8">
        <f t="shared" si="302"/>
        <v>50</v>
      </c>
      <c r="P1980" s="8">
        <f t="shared" si="303"/>
        <v>33</v>
      </c>
      <c r="Q1980" s="9">
        <f t="shared" si="304"/>
        <v>21.2</v>
      </c>
      <c r="R1980" s="9">
        <f t="shared" si="305"/>
        <v>30.75</v>
      </c>
      <c r="S1980" s="9">
        <f t="shared" si="306"/>
        <v>31.1</v>
      </c>
      <c r="T1980" s="9">
        <f t="shared" si="307"/>
        <v>27</v>
      </c>
      <c r="U1980" s="8">
        <f t="shared" si="308"/>
        <v>27.683333333333337</v>
      </c>
      <c r="V1980" s="8">
        <f t="shared" si="309"/>
        <v>27.512500000000003</v>
      </c>
    </row>
    <row r="1981" spans="1:22" ht="13.5" x14ac:dyDescent="0.25">
      <c r="A1981" s="3">
        <f>RSI!A1981</f>
        <v>44890</v>
      </c>
      <c r="B1981" s="2">
        <f>RSI!B1981</f>
        <v>7</v>
      </c>
      <c r="C1981" s="2">
        <f>RSI!I1981</f>
        <v>55.361659795981467</v>
      </c>
      <c r="D1981" s="2">
        <f>MACD!E1981</f>
        <v>-1.2247653727964547E-2</v>
      </c>
      <c r="E1981" s="2">
        <f>MACD!F1981</f>
        <v>-2.5855733401473898E-2</v>
      </c>
      <c r="F1981" s="2">
        <f>'Moving Avg'!D1981</f>
        <v>7</v>
      </c>
      <c r="G1981" s="2">
        <f>'Moving Avg'!F1981</f>
        <v>6.984</v>
      </c>
      <c r="H1981" s="2">
        <f>'Moving Avg'!G1981</f>
        <v>6.8888000000000007</v>
      </c>
      <c r="I1981" s="2">
        <f>'Moving Avg'!H1981</f>
        <v>6.8526500000000068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25</v>
      </c>
      <c r="N1981" s="8">
        <f t="shared" si="301"/>
        <v>0</v>
      </c>
      <c r="O1981" s="8">
        <f t="shared" si="302"/>
        <v>50</v>
      </c>
      <c r="P1981" s="8">
        <f t="shared" si="303"/>
        <v>33</v>
      </c>
      <c r="Q1981" s="9">
        <f t="shared" si="304"/>
        <v>21.2</v>
      </c>
      <c r="R1981" s="9">
        <f t="shared" si="305"/>
        <v>30.75</v>
      </c>
      <c r="S1981" s="9">
        <f t="shared" si="306"/>
        <v>31.1</v>
      </c>
      <c r="T1981" s="9">
        <f t="shared" si="307"/>
        <v>27</v>
      </c>
      <c r="U1981" s="8">
        <f t="shared" si="308"/>
        <v>27.683333333333337</v>
      </c>
      <c r="V1981" s="8">
        <f t="shared" si="309"/>
        <v>27.512500000000003</v>
      </c>
    </row>
    <row r="1982" spans="1:22" ht="13.5" x14ac:dyDescent="0.25">
      <c r="A1982" s="3">
        <f>RSI!A1982</f>
        <v>44893</v>
      </c>
      <c r="B1982" s="2">
        <f>RSI!B1982</f>
        <v>6.81</v>
      </c>
      <c r="C1982" s="2">
        <f>RSI!I1982</f>
        <v>37.030847398408909</v>
      </c>
      <c r="D1982" s="2">
        <f>MACD!E1982</f>
        <v>6.8485042889907533E-3</v>
      </c>
      <c r="E1982" s="2">
        <f>MACD!F1982</f>
        <v>-1.9314885863380971E-2</v>
      </c>
      <c r="F1982" s="2">
        <f>'Moving Avg'!D1982</f>
        <v>6.9620000000000006</v>
      </c>
      <c r="G1982" s="2">
        <f>'Moving Avg'!F1982</f>
        <v>6.9745000000000008</v>
      </c>
      <c r="H1982" s="2">
        <f>'Moving Avg'!G1982</f>
        <v>6.8900000000000015</v>
      </c>
      <c r="I1982" s="2">
        <f>'Moving Avg'!H1982</f>
        <v>6.8524500000000073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25</v>
      </c>
      <c r="N1982" s="8">
        <f t="shared" si="301"/>
        <v>0</v>
      </c>
      <c r="O1982" s="8">
        <f t="shared" si="302"/>
        <v>50</v>
      </c>
      <c r="P1982" s="8">
        <f t="shared" si="303"/>
        <v>16.5</v>
      </c>
      <c r="Q1982" s="9">
        <f t="shared" si="304"/>
        <v>18.725000000000001</v>
      </c>
      <c r="R1982" s="9">
        <f t="shared" si="305"/>
        <v>26.625</v>
      </c>
      <c r="S1982" s="9">
        <f t="shared" si="306"/>
        <v>23.675000000000001</v>
      </c>
      <c r="T1982" s="9">
        <f t="shared" si="307"/>
        <v>22.875</v>
      </c>
      <c r="U1982" s="8">
        <f t="shared" si="308"/>
        <v>23.008333333333336</v>
      </c>
      <c r="V1982" s="8">
        <f t="shared" si="309"/>
        <v>22.975000000000001</v>
      </c>
    </row>
    <row r="1983" spans="1:22" ht="13.5" x14ac:dyDescent="0.25">
      <c r="A1983" s="3">
        <f>RSI!A1983</f>
        <v>44894</v>
      </c>
      <c r="B1983" s="2">
        <f>RSI!B1983</f>
        <v>7.05</v>
      </c>
      <c r="C1983" s="2">
        <f>RSI!I1983</f>
        <v>56.585488620715942</v>
      </c>
      <c r="D1983" s="2">
        <f>MACD!E1983</f>
        <v>6.1193004072430668E-3</v>
      </c>
      <c r="E1983" s="2">
        <f>MACD!F1983</f>
        <v>-1.4228048609256165E-2</v>
      </c>
      <c r="F1983" s="2">
        <f>'Moving Avg'!D1983</f>
        <v>6.9719999999999995</v>
      </c>
      <c r="G1983" s="2">
        <f>'Moving Avg'!F1983</f>
        <v>6.9775000000000009</v>
      </c>
      <c r="H1983" s="2">
        <f>'Moving Avg'!G1983</f>
        <v>6.8960000000000017</v>
      </c>
      <c r="I1983" s="2">
        <f>'Moving Avg'!H1983</f>
        <v>6.8535500000000074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  <c r="M1983" s="8">
        <f t="shared" si="300"/>
        <v>25</v>
      </c>
      <c r="N1983" s="8">
        <f t="shared" si="301"/>
        <v>0</v>
      </c>
      <c r="O1983" s="8">
        <f t="shared" si="302"/>
        <v>50</v>
      </c>
      <c r="P1983" s="8">
        <f t="shared" si="303"/>
        <v>83.5</v>
      </c>
      <c r="Q1983" s="9">
        <f t="shared" si="304"/>
        <v>28.774999999999999</v>
      </c>
      <c r="R1983" s="9">
        <f t="shared" si="305"/>
        <v>43.375</v>
      </c>
      <c r="S1983" s="9">
        <f t="shared" si="306"/>
        <v>53.825000000000003</v>
      </c>
      <c r="T1983" s="9">
        <f t="shared" si="307"/>
        <v>39.625</v>
      </c>
      <c r="U1983" s="8">
        <f t="shared" si="308"/>
        <v>41.991666666666667</v>
      </c>
      <c r="V1983" s="8">
        <f t="shared" si="309"/>
        <v>41.400000000000006</v>
      </c>
    </row>
    <row r="1984" spans="1:22" ht="13.5" x14ac:dyDescent="0.25">
      <c r="A1984" s="3">
        <f>RSI!A1984</f>
        <v>44895</v>
      </c>
      <c r="B1984" s="2">
        <f>RSI!B1984</f>
        <v>7.21</v>
      </c>
      <c r="C1984" s="2">
        <f>RSI!I1984</f>
        <v>64.500293160699243</v>
      </c>
      <c r="D1984" s="2">
        <f>MACD!E1984</f>
        <v>-6.9434012141522672E-3</v>
      </c>
      <c r="E1984" s="2">
        <f>MACD!F1984</f>
        <v>-1.2771119130235386E-2</v>
      </c>
      <c r="F1984" s="2">
        <f>'Moving Avg'!D1984</f>
        <v>7.0140000000000002</v>
      </c>
      <c r="G1984" s="2">
        <f>'Moving Avg'!F1984</f>
        <v>6.9885000000000002</v>
      </c>
      <c r="H1984" s="2">
        <f>'Moving Avg'!G1984</f>
        <v>6.9052000000000007</v>
      </c>
      <c r="I1984" s="2">
        <f>'Moving Avg'!H1984</f>
        <v>6.8554500000000065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  <c r="M1984" s="8">
        <f t="shared" si="300"/>
        <v>25</v>
      </c>
      <c r="N1984" s="8">
        <f t="shared" si="301"/>
        <v>0</v>
      </c>
      <c r="O1984" s="8">
        <f t="shared" si="302"/>
        <v>50</v>
      </c>
      <c r="P1984" s="8">
        <f t="shared" si="303"/>
        <v>83.5</v>
      </c>
      <c r="Q1984" s="9">
        <f t="shared" si="304"/>
        <v>28.774999999999999</v>
      </c>
      <c r="R1984" s="9">
        <f t="shared" si="305"/>
        <v>43.375</v>
      </c>
      <c r="S1984" s="9">
        <f t="shared" si="306"/>
        <v>53.825000000000003</v>
      </c>
      <c r="T1984" s="9">
        <f t="shared" si="307"/>
        <v>39.625</v>
      </c>
      <c r="U1984" s="8">
        <f t="shared" si="308"/>
        <v>41.991666666666667</v>
      </c>
      <c r="V1984" s="8">
        <f t="shared" si="309"/>
        <v>41.400000000000006</v>
      </c>
    </row>
    <row r="1985" spans="1:22" ht="13.5" x14ac:dyDescent="0.25">
      <c r="A1985" s="3">
        <f>RSI!A1985</f>
        <v>44896</v>
      </c>
      <c r="B1985" s="2">
        <f>RSI!B1985</f>
        <v>7.21</v>
      </c>
      <c r="C1985" s="2">
        <f>RSI!I1985</f>
        <v>64.500293160699243</v>
      </c>
      <c r="D1985" s="2">
        <f>MACD!E1985</f>
        <v>-1.9491746915083041E-2</v>
      </c>
      <c r="E1985" s="2">
        <f>MACD!F1985</f>
        <v>-1.4115244687204919E-2</v>
      </c>
      <c r="F1985" s="2">
        <f>'Moving Avg'!D1985</f>
        <v>7.056</v>
      </c>
      <c r="G1985" s="2">
        <f>'Moving Avg'!F1985</f>
        <v>7.0015000000000001</v>
      </c>
      <c r="H1985" s="2">
        <f>'Moving Avg'!G1985</f>
        <v>6.9154000000000009</v>
      </c>
      <c r="I1985" s="2">
        <f>'Moving Avg'!H1985</f>
        <v>6.8585000000000074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25</v>
      </c>
      <c r="N1985" s="8">
        <f t="shared" si="301"/>
        <v>45</v>
      </c>
      <c r="O1985" s="8">
        <f t="shared" si="302"/>
        <v>50</v>
      </c>
      <c r="P1985" s="8">
        <f t="shared" si="303"/>
        <v>83.5</v>
      </c>
      <c r="Q1985" s="9">
        <f t="shared" si="304"/>
        <v>44.524999999999999</v>
      </c>
      <c r="R1985" s="9">
        <f t="shared" si="305"/>
        <v>52.375</v>
      </c>
      <c r="S1985" s="9">
        <f t="shared" si="306"/>
        <v>60.575000000000003</v>
      </c>
      <c r="T1985" s="9">
        <f t="shared" si="307"/>
        <v>50.875</v>
      </c>
      <c r="U1985" s="8">
        <f t="shared" si="308"/>
        <v>52.491666666666674</v>
      </c>
      <c r="V1985" s="8">
        <f t="shared" si="309"/>
        <v>52.087500000000006</v>
      </c>
    </row>
    <row r="1986" spans="1:22" ht="13.5" x14ac:dyDescent="0.25">
      <c r="A1986" s="3">
        <f>RSI!A1986</f>
        <v>44897</v>
      </c>
      <c r="B1986" s="2">
        <f>RSI!B1986</f>
        <v>7.2</v>
      </c>
      <c r="C1986" s="2">
        <f>RSI!I1986</f>
        <v>63.659062870676735</v>
      </c>
      <c r="D1986" s="2">
        <f>MACD!E1986</f>
        <v>-3.075336537689477E-2</v>
      </c>
      <c r="E1986" s="2">
        <f>MACD!F1986</f>
        <v>-1.7442868825142892E-2</v>
      </c>
      <c r="F1986" s="2">
        <f>'Moving Avg'!D1986</f>
        <v>7.096000000000001</v>
      </c>
      <c r="G1986" s="2">
        <f>'Moving Avg'!F1986</f>
        <v>7.0139999999999985</v>
      </c>
      <c r="H1986" s="2">
        <f>'Moving Avg'!G1986</f>
        <v>6.9254000000000007</v>
      </c>
      <c r="I1986" s="2">
        <f>'Moving Avg'!H1986</f>
        <v>6.8615000000000066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45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83.5</v>
      </c>
      <c r="Q1986" s="9">
        <f t="shared" si="304"/>
        <v>44.524999999999999</v>
      </c>
      <c r="R1986" s="9">
        <f t="shared" si="305"/>
        <v>52.375</v>
      </c>
      <c r="S1986" s="9">
        <f t="shared" si="306"/>
        <v>60.575000000000003</v>
      </c>
      <c r="T1986" s="9">
        <f t="shared" si="307"/>
        <v>50.875</v>
      </c>
      <c r="U1986" s="8">
        <f t="shared" si="308"/>
        <v>52.491666666666674</v>
      </c>
      <c r="V1986" s="8">
        <f t="shared" si="309"/>
        <v>52.087500000000006</v>
      </c>
    </row>
    <row r="1987" spans="1:22" ht="13.5" x14ac:dyDescent="0.25">
      <c r="A1987" s="3">
        <f>RSI!A1987</f>
        <v>44900</v>
      </c>
      <c r="B1987" s="2">
        <f>RSI!B1987</f>
        <v>7.2</v>
      </c>
      <c r="C1987" s="2">
        <f>RSI!I1987</f>
        <v>63.659062870676735</v>
      </c>
      <c r="D1987" s="2">
        <f>MACD!E1987</f>
        <v>-4.1505307301370031E-2</v>
      </c>
      <c r="E1987" s="2">
        <f>MACD!F1987</f>
        <v>-2.225535652038832E-2</v>
      </c>
      <c r="F1987" s="2">
        <f>'Moving Avg'!D1987</f>
        <v>7.1739999999999995</v>
      </c>
      <c r="G1987" s="2">
        <f>'Moving Avg'!F1987</f>
        <v>7.0339999999999989</v>
      </c>
      <c r="H1987" s="2">
        <f>'Moving Avg'!G1987</f>
        <v>6.9353999999999996</v>
      </c>
      <c r="I1987" s="2">
        <f>'Moving Avg'!H1987</f>
        <v>6.8635000000000073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si="310"/>
        <v>25</v>
      </c>
      <c r="N1987" s="8">
        <f t="shared" si="311"/>
        <v>45</v>
      </c>
      <c r="O1987" s="8">
        <f t="shared" si="312"/>
        <v>50</v>
      </c>
      <c r="P1987" s="8">
        <f t="shared" si="313"/>
        <v>83.5</v>
      </c>
      <c r="Q1987" s="9">
        <f t="shared" ref="Q1987:Q2050" si="314">0.35*M1987+N1987*0.35+O1987*0.15+P1987*0.15</f>
        <v>44.524999999999999</v>
      </c>
      <c r="R1987" s="9">
        <f t="shared" ref="R1987:R2050" si="315">M1987*0.2+N1987*0.2+O1987*0.35+P1987*0.25</f>
        <v>52.375</v>
      </c>
      <c r="S1987" s="9">
        <f t="shared" ref="S1987:S2050" si="316">M1987*0.15+N1987*0.15+O1987*0.25+P1987*0.45</f>
        <v>60.575000000000003</v>
      </c>
      <c r="T1987" s="9">
        <f t="shared" ref="T1987:T2050" si="317">0.25*SUM(M1987:P1987)</f>
        <v>50.875</v>
      </c>
      <c r="U1987" s="8">
        <f t="shared" ref="U1987:U2050" si="318">SUM(Q1987:S1987)/3</f>
        <v>52.491666666666674</v>
      </c>
      <c r="V1987" s="8">
        <f t="shared" ref="V1987:V2050" si="319">SUM(Q1987:T1987)/4</f>
        <v>52.087500000000006</v>
      </c>
    </row>
    <row r="1988" spans="1:22" ht="13.5" x14ac:dyDescent="0.25">
      <c r="A1988" s="3">
        <f>RSI!A1988</f>
        <v>44901</v>
      </c>
      <c r="B1988" s="2">
        <f>RSI!B1988</f>
        <v>7.2</v>
      </c>
      <c r="C1988" s="2">
        <f>RSI!I1988</f>
        <v>63.659062870676735</v>
      </c>
      <c r="D1988" s="2">
        <f>MACD!E1988</f>
        <v>-5.1735400748734506E-2</v>
      </c>
      <c r="E1988" s="2">
        <f>MACD!F1988</f>
        <v>-2.8151365366057557E-2</v>
      </c>
      <c r="F1988" s="2">
        <f>'Moving Avg'!D1988</f>
        <v>7.2040000000000006</v>
      </c>
      <c r="G1988" s="2">
        <f>'Moving Avg'!F1988</f>
        <v>7.0439999999999987</v>
      </c>
      <c r="H1988" s="2">
        <f>'Moving Avg'!G1988</f>
        <v>6.9453999999999985</v>
      </c>
      <c r="I1988" s="2">
        <f>'Moving Avg'!H1988</f>
        <v>6.8655000000000079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  <c r="M1988" s="8">
        <f t="shared" si="310"/>
        <v>25</v>
      </c>
      <c r="N1988" s="8">
        <f t="shared" si="311"/>
        <v>100</v>
      </c>
      <c r="O1988" s="8">
        <f t="shared" si="312"/>
        <v>50</v>
      </c>
      <c r="P1988" s="8">
        <f t="shared" si="313"/>
        <v>16.5</v>
      </c>
      <c r="Q1988" s="9">
        <f t="shared" si="314"/>
        <v>53.725000000000001</v>
      </c>
      <c r="R1988" s="9">
        <f t="shared" si="315"/>
        <v>46.625</v>
      </c>
      <c r="S1988" s="9">
        <f t="shared" si="316"/>
        <v>38.674999999999997</v>
      </c>
      <c r="T1988" s="9">
        <f t="shared" si="317"/>
        <v>47.875</v>
      </c>
      <c r="U1988" s="8">
        <f t="shared" si="318"/>
        <v>46.341666666666661</v>
      </c>
      <c r="V1988" s="8">
        <f t="shared" si="319"/>
        <v>46.724999999999994</v>
      </c>
    </row>
    <row r="1989" spans="1:22" ht="13.5" x14ac:dyDescent="0.25">
      <c r="A1989" s="3">
        <f>RSI!A1989</f>
        <v>44902</v>
      </c>
      <c r="B1989" s="2">
        <f>RSI!B1989</f>
        <v>7.2</v>
      </c>
      <c r="C1989" s="2">
        <f>RSI!I1989</f>
        <v>63.659062870676735</v>
      </c>
      <c r="D1989" s="2">
        <f>MACD!E1989</f>
        <v>-6.144005629013094E-2</v>
      </c>
      <c r="E1989" s="2">
        <f>MACD!F1989</f>
        <v>-3.4809103550872231E-2</v>
      </c>
      <c r="F1989" s="2">
        <f>'Moving Avg'!D1989</f>
        <v>7.202</v>
      </c>
      <c r="G1989" s="2">
        <f>'Moving Avg'!F1989</f>
        <v>7.0539999999999994</v>
      </c>
      <c r="H1989" s="2">
        <f>'Moving Avg'!G1989</f>
        <v>6.9553999999999983</v>
      </c>
      <c r="I1989" s="2">
        <f>'Moving Avg'!H1989</f>
        <v>6.8675000000000077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0"/>
        <v>25</v>
      </c>
      <c r="N1989" s="8">
        <f t="shared" si="311"/>
        <v>100</v>
      </c>
      <c r="O1989" s="8">
        <f t="shared" si="312"/>
        <v>50</v>
      </c>
      <c r="P1989" s="8">
        <f t="shared" si="313"/>
        <v>16.5</v>
      </c>
      <c r="Q1989" s="9">
        <f t="shared" si="314"/>
        <v>53.725000000000001</v>
      </c>
      <c r="R1989" s="9">
        <f t="shared" si="315"/>
        <v>46.625</v>
      </c>
      <c r="S1989" s="9">
        <f t="shared" si="316"/>
        <v>38.674999999999997</v>
      </c>
      <c r="T1989" s="9">
        <f t="shared" si="317"/>
        <v>47.875</v>
      </c>
      <c r="U1989" s="8">
        <f t="shared" si="318"/>
        <v>46.341666666666661</v>
      </c>
      <c r="V1989" s="8">
        <f t="shared" si="319"/>
        <v>46.724999999999994</v>
      </c>
    </row>
    <row r="1990" spans="1:22" ht="13.5" x14ac:dyDescent="0.25">
      <c r="A1990" s="3">
        <f>RSI!A1990</f>
        <v>44903</v>
      </c>
      <c r="B1990" s="2">
        <f>RSI!B1990</f>
        <v>7.2</v>
      </c>
      <c r="C1990" s="2">
        <f>RSI!I1990</f>
        <v>63.659062870676735</v>
      </c>
      <c r="D1990" s="2">
        <f>MACD!E1990</f>
        <v>-7.0622449591338565E-2</v>
      </c>
      <c r="E1990" s="2">
        <f>MACD!F1990</f>
        <v>-4.1971772758965499E-2</v>
      </c>
      <c r="F1990" s="2">
        <f>'Moving Avg'!D1990</f>
        <v>7.2</v>
      </c>
      <c r="G1990" s="2">
        <f>'Moving Avg'!F1990</f>
        <v>7.0639999999999983</v>
      </c>
      <c r="H1990" s="2">
        <f>'Moving Avg'!G1990</f>
        <v>6.9655999999999985</v>
      </c>
      <c r="I1990" s="2">
        <f>'Moving Avg'!H1990</f>
        <v>6.8695000000000075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0"/>
        <v>25</v>
      </c>
      <c r="N1990" s="8">
        <f t="shared" si="311"/>
        <v>100</v>
      </c>
      <c r="O1990" s="8">
        <f t="shared" si="312"/>
        <v>50</v>
      </c>
      <c r="P1990" s="8">
        <f t="shared" si="313"/>
        <v>16.5</v>
      </c>
      <c r="Q1990" s="9">
        <f t="shared" si="314"/>
        <v>53.725000000000001</v>
      </c>
      <c r="R1990" s="9">
        <f t="shared" si="315"/>
        <v>46.625</v>
      </c>
      <c r="S1990" s="9">
        <f t="shared" si="316"/>
        <v>38.674999999999997</v>
      </c>
      <c r="T1990" s="9">
        <f t="shared" si="317"/>
        <v>47.875</v>
      </c>
      <c r="U1990" s="8">
        <f t="shared" si="318"/>
        <v>46.341666666666661</v>
      </c>
      <c r="V1990" s="8">
        <f t="shared" si="319"/>
        <v>46.724999999999994</v>
      </c>
    </row>
    <row r="1991" spans="1:22" ht="13.5" x14ac:dyDescent="0.25">
      <c r="A1991" s="3">
        <f>RSI!A1991</f>
        <v>44904</v>
      </c>
      <c r="B1991" s="2">
        <f>RSI!B1991</f>
        <v>7.05</v>
      </c>
      <c r="C1991" s="2">
        <f>RSI!I1991</f>
        <v>49.602693796733398</v>
      </c>
      <c r="D1991" s="2">
        <f>MACD!E1991</f>
        <v>-6.817990930491824E-2</v>
      </c>
      <c r="E1991" s="2">
        <f>MACD!F1991</f>
        <v>-4.7213400068156053E-2</v>
      </c>
      <c r="F1991" s="2">
        <f>'Moving Avg'!D1991</f>
        <v>7.17</v>
      </c>
      <c r="G1991" s="2">
        <f>'Moving Avg'!F1991</f>
        <v>7.0665000000000004</v>
      </c>
      <c r="H1991" s="2">
        <f>'Moving Avg'!G1991</f>
        <v>6.9727999999999986</v>
      </c>
      <c r="I1991" s="2">
        <f>'Moving Avg'!H1991</f>
        <v>6.8707500000000064</v>
      </c>
      <c r="J1991" s="6" t="str">
        <f>OBV!F1991</f>
        <v>BEARISH</v>
      </c>
      <c r="K1991" s="6" t="str">
        <f>OBV!G1991</f>
        <v>STRONG</v>
      </c>
      <c r="L1991" s="6" t="str">
        <f>OBV!H1991</f>
        <v>CONFIRMED BEARISH</v>
      </c>
      <c r="M1991" s="8">
        <f t="shared" si="310"/>
        <v>25</v>
      </c>
      <c r="N1991" s="8">
        <f t="shared" si="311"/>
        <v>100</v>
      </c>
      <c r="O1991" s="8">
        <f t="shared" si="312"/>
        <v>50</v>
      </c>
      <c r="P1991" s="8">
        <f t="shared" si="313"/>
        <v>33</v>
      </c>
      <c r="Q1991" s="9">
        <f t="shared" si="314"/>
        <v>56.2</v>
      </c>
      <c r="R1991" s="9">
        <f t="shared" si="315"/>
        <v>50.75</v>
      </c>
      <c r="S1991" s="9">
        <f t="shared" si="316"/>
        <v>46.1</v>
      </c>
      <c r="T1991" s="9">
        <f t="shared" si="317"/>
        <v>52</v>
      </c>
      <c r="U1991" s="8">
        <f t="shared" si="318"/>
        <v>51.016666666666673</v>
      </c>
      <c r="V1991" s="8">
        <f t="shared" si="319"/>
        <v>51.262500000000003</v>
      </c>
    </row>
    <row r="1992" spans="1:22" ht="13.5" x14ac:dyDescent="0.25">
      <c r="A1992" s="3">
        <f>RSI!A1992</f>
        <v>44907</v>
      </c>
      <c r="B1992" s="2">
        <f>RSI!B1992</f>
        <v>7.2</v>
      </c>
      <c r="C1992" s="2">
        <f>RSI!I1992</f>
        <v>59.284517672629072</v>
      </c>
      <c r="D1992" s="2">
        <f>MACD!E1992</f>
        <v>-0.10640094002860767</v>
      </c>
      <c r="E1992" s="2">
        <f>MACD!F1992</f>
        <v>-5.9050908060246377E-2</v>
      </c>
      <c r="F1992" s="2">
        <f>'Moving Avg'!D1992</f>
        <v>7.17</v>
      </c>
      <c r="G1992" s="2">
        <f>'Moving Avg'!F1992</f>
        <v>7.0765000000000002</v>
      </c>
      <c r="H1992" s="2">
        <f>'Moving Avg'!G1992</f>
        <v>6.9829999999999988</v>
      </c>
      <c r="I1992" s="2">
        <f>'Moving Avg'!H1992</f>
        <v>6.872750000000007</v>
      </c>
      <c r="J1992" s="6" t="str">
        <f>OBV!F1992</f>
        <v>BEARISH</v>
      </c>
      <c r="K1992" s="6" t="str">
        <f>OBV!G1992</f>
        <v>STRONG</v>
      </c>
      <c r="L1992" s="6" t="str">
        <f>OBV!H1992</f>
        <v>NEUTRAL</v>
      </c>
      <c r="M1992" s="8">
        <f t="shared" si="310"/>
        <v>25</v>
      </c>
      <c r="N1992" s="8">
        <f t="shared" si="311"/>
        <v>100</v>
      </c>
      <c r="O1992" s="8">
        <f t="shared" si="312"/>
        <v>50</v>
      </c>
      <c r="P1992" s="8">
        <f t="shared" si="313"/>
        <v>33</v>
      </c>
      <c r="Q1992" s="9">
        <f t="shared" si="314"/>
        <v>56.2</v>
      </c>
      <c r="R1992" s="9">
        <f t="shared" si="315"/>
        <v>50.75</v>
      </c>
      <c r="S1992" s="9">
        <f t="shared" si="316"/>
        <v>46.1</v>
      </c>
      <c r="T1992" s="9">
        <f t="shared" si="317"/>
        <v>52</v>
      </c>
      <c r="U1992" s="8">
        <f t="shared" si="318"/>
        <v>51.016666666666673</v>
      </c>
      <c r="V1992" s="8">
        <f t="shared" si="319"/>
        <v>51.262500000000003</v>
      </c>
    </row>
    <row r="1993" spans="1:22" ht="13.5" x14ac:dyDescent="0.25">
      <c r="A1993" s="3">
        <f>RSI!A1993</f>
        <v>44908</v>
      </c>
      <c r="B1993" s="2">
        <f>RSI!B1993</f>
        <v>7.2</v>
      </c>
      <c r="C1993" s="2">
        <f>RSI!I1993</f>
        <v>59.284517672629065</v>
      </c>
      <c r="D1993" s="2">
        <f>MACD!E1993</f>
        <v>-0.10265501321635728</v>
      </c>
      <c r="E1993" s="2">
        <f>MACD!F1993</f>
        <v>-6.7771729091468558E-2</v>
      </c>
      <c r="F1993" s="2">
        <f>'Moving Avg'!D1993</f>
        <v>7.17</v>
      </c>
      <c r="G1993" s="2">
        <f>'Moving Avg'!F1993</f>
        <v>7.0864999999999991</v>
      </c>
      <c r="H1993" s="2">
        <f>'Moving Avg'!G1993</f>
        <v>6.9873999999999974</v>
      </c>
      <c r="I1993" s="2">
        <f>'Moving Avg'!H1993</f>
        <v>6.8747500000000059</v>
      </c>
      <c r="J1993" s="6" t="str">
        <f>OBV!F1993</f>
        <v>BEARISH</v>
      </c>
      <c r="K1993" s="6" t="str">
        <f>OBV!G1993</f>
        <v>STRONG</v>
      </c>
      <c r="L1993" s="6" t="str">
        <f>OBV!H1993</f>
        <v>NEUTRAL</v>
      </c>
      <c r="M1993" s="8">
        <f t="shared" si="310"/>
        <v>25</v>
      </c>
      <c r="N1993" s="8">
        <f t="shared" si="311"/>
        <v>100</v>
      </c>
      <c r="O1993" s="8">
        <f t="shared" si="312"/>
        <v>50</v>
      </c>
      <c r="P1993" s="8">
        <f t="shared" si="313"/>
        <v>33</v>
      </c>
      <c r="Q1993" s="9">
        <f t="shared" si="314"/>
        <v>56.2</v>
      </c>
      <c r="R1993" s="9">
        <f t="shared" si="315"/>
        <v>50.75</v>
      </c>
      <c r="S1993" s="9">
        <f t="shared" si="316"/>
        <v>46.1</v>
      </c>
      <c r="T1993" s="9">
        <f t="shared" si="317"/>
        <v>52</v>
      </c>
      <c r="U1993" s="8">
        <f t="shared" si="318"/>
        <v>51.016666666666673</v>
      </c>
      <c r="V1993" s="8">
        <f t="shared" si="319"/>
        <v>51.262500000000003</v>
      </c>
    </row>
    <row r="1994" spans="1:22" ht="13.5" x14ac:dyDescent="0.25">
      <c r="A1994" s="3">
        <f>RSI!A1994</f>
        <v>44909</v>
      </c>
      <c r="B1994" s="2">
        <f>RSI!B1994</f>
        <v>7.2</v>
      </c>
      <c r="C1994" s="2">
        <f>RSI!I1994</f>
        <v>59.284517672629072</v>
      </c>
      <c r="D1994" s="2">
        <f>MACD!E1994</f>
        <v>-7.5644329665832899E-2</v>
      </c>
      <c r="E1994" s="2">
        <f>MACD!F1994</f>
        <v>-6.9346249206341429E-2</v>
      </c>
      <c r="F1994" s="2">
        <f>'Moving Avg'!D1994</f>
        <v>7.17</v>
      </c>
      <c r="G1994" s="2">
        <f>'Moving Avg'!F1994</f>
        <v>7.0964999999999989</v>
      </c>
      <c r="H1994" s="2">
        <f>'Moving Avg'!G1994</f>
        <v>6.9917999999999969</v>
      </c>
      <c r="I1994" s="2">
        <f>'Moving Avg'!H1994</f>
        <v>6.8777500000000069</v>
      </c>
      <c r="J1994" s="6" t="str">
        <f>OBV!F1994</f>
        <v>BEARISH</v>
      </c>
      <c r="K1994" s="6" t="str">
        <f>OBV!G1994</f>
        <v>STRONG</v>
      </c>
      <c r="L1994" s="6" t="str">
        <f>OBV!H1994</f>
        <v>NEUTRAL</v>
      </c>
      <c r="M1994" s="8">
        <f t="shared" si="310"/>
        <v>25</v>
      </c>
      <c r="N1994" s="8">
        <f t="shared" si="311"/>
        <v>45</v>
      </c>
      <c r="O1994" s="8">
        <f t="shared" si="312"/>
        <v>50</v>
      </c>
      <c r="P1994" s="8">
        <f t="shared" si="313"/>
        <v>33</v>
      </c>
      <c r="Q1994" s="9">
        <f t="shared" si="314"/>
        <v>36.950000000000003</v>
      </c>
      <c r="R1994" s="9">
        <f t="shared" si="315"/>
        <v>39.75</v>
      </c>
      <c r="S1994" s="9">
        <f t="shared" si="316"/>
        <v>37.85</v>
      </c>
      <c r="T1994" s="9">
        <f t="shared" si="317"/>
        <v>38.25</v>
      </c>
      <c r="U1994" s="8">
        <f t="shared" si="318"/>
        <v>38.183333333333337</v>
      </c>
      <c r="V1994" s="8">
        <f t="shared" si="319"/>
        <v>38.200000000000003</v>
      </c>
    </row>
    <row r="1995" spans="1:22" ht="13.5" x14ac:dyDescent="0.25">
      <c r="A1995" s="3">
        <f>RSI!A1995</f>
        <v>44910</v>
      </c>
      <c r="B1995" s="2">
        <f>RSI!B1995</f>
        <v>7.2</v>
      </c>
      <c r="C1995" s="2">
        <f>RSI!I1995</f>
        <v>59.284517672629079</v>
      </c>
      <c r="D1995" s="2">
        <f>MACD!E1995</f>
        <v>-5.3506109451992856E-2</v>
      </c>
      <c r="E1995" s="2">
        <f>MACD!F1995</f>
        <v>-6.6178221255471709E-2</v>
      </c>
      <c r="F1995" s="2">
        <f>'Moving Avg'!D1995</f>
        <v>7.17</v>
      </c>
      <c r="G1995" s="2">
        <f>'Moving Avg'!F1995</f>
        <v>7.1064999999999996</v>
      </c>
      <c r="H1995" s="2">
        <f>'Moving Avg'!G1995</f>
        <v>6.9961999999999964</v>
      </c>
      <c r="I1995" s="2">
        <f>'Moving Avg'!H1995</f>
        <v>6.8807500000000061</v>
      </c>
      <c r="J1995" s="6" t="str">
        <f>OBV!F1995</f>
        <v>BEARISH</v>
      </c>
      <c r="K1995" s="6" t="str">
        <f>OBV!G1995</f>
        <v>STRONG</v>
      </c>
      <c r="L1995" s="6" t="str">
        <f>OBV!H1995</f>
        <v>NEUTRAL</v>
      </c>
      <c r="M1995" s="8">
        <f t="shared" si="310"/>
        <v>25</v>
      </c>
      <c r="N1995" s="8">
        <f t="shared" si="311"/>
        <v>0</v>
      </c>
      <c r="O1995" s="8">
        <f t="shared" si="312"/>
        <v>50</v>
      </c>
      <c r="P1995" s="8">
        <f t="shared" si="313"/>
        <v>33</v>
      </c>
      <c r="Q1995" s="9">
        <f t="shared" si="314"/>
        <v>21.2</v>
      </c>
      <c r="R1995" s="9">
        <f t="shared" si="315"/>
        <v>30.75</v>
      </c>
      <c r="S1995" s="9">
        <f t="shared" si="316"/>
        <v>31.1</v>
      </c>
      <c r="T1995" s="9">
        <f t="shared" si="317"/>
        <v>27</v>
      </c>
      <c r="U1995" s="8">
        <f t="shared" si="318"/>
        <v>27.683333333333337</v>
      </c>
      <c r="V1995" s="8">
        <f t="shared" si="319"/>
        <v>27.512500000000003</v>
      </c>
    </row>
    <row r="1996" spans="1:22" ht="13.5" x14ac:dyDescent="0.25">
      <c r="A1996" s="3">
        <f>RSI!A1996</f>
        <v>44911</v>
      </c>
      <c r="B1996" s="2">
        <f>RSI!B1996</f>
        <v>7.2</v>
      </c>
      <c r="C1996" s="2">
        <f>RSI!I1996</f>
        <v>59.284517672629079</v>
      </c>
      <c r="D1996" s="2">
        <f>MACD!E1996</f>
        <v>-3.6976095216625815E-2</v>
      </c>
      <c r="E1996" s="2">
        <f>MACD!F1996</f>
        <v>-6.0337796047702535E-2</v>
      </c>
      <c r="F1996" s="2">
        <f>'Moving Avg'!D1996</f>
        <v>7.2</v>
      </c>
      <c r="G1996" s="2">
        <f>'Moving Avg'!F1996</f>
        <v>7.1165000000000003</v>
      </c>
      <c r="H1996" s="2">
        <f>'Moving Avg'!G1996</f>
        <v>7.0005999999999959</v>
      </c>
      <c r="I1996" s="2">
        <f>'Moving Avg'!H1996</f>
        <v>6.8837500000000054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  <c r="M1996" s="8">
        <f t="shared" si="310"/>
        <v>25</v>
      </c>
      <c r="N1996" s="8">
        <f t="shared" si="311"/>
        <v>0</v>
      </c>
      <c r="O1996" s="8">
        <f t="shared" si="312"/>
        <v>50</v>
      </c>
      <c r="P1996" s="8">
        <f t="shared" si="313"/>
        <v>83.5</v>
      </c>
      <c r="Q1996" s="9">
        <f t="shared" si="314"/>
        <v>28.774999999999999</v>
      </c>
      <c r="R1996" s="9">
        <f t="shared" si="315"/>
        <v>43.375</v>
      </c>
      <c r="S1996" s="9">
        <f t="shared" si="316"/>
        <v>53.825000000000003</v>
      </c>
      <c r="T1996" s="9">
        <f t="shared" si="317"/>
        <v>39.625</v>
      </c>
      <c r="U1996" s="8">
        <f t="shared" si="318"/>
        <v>41.991666666666667</v>
      </c>
      <c r="V1996" s="8">
        <f t="shared" si="319"/>
        <v>41.400000000000006</v>
      </c>
    </row>
    <row r="1997" spans="1:22" ht="13.5" x14ac:dyDescent="0.25">
      <c r="A1997" s="3">
        <f>RSI!A1997</f>
        <v>44914</v>
      </c>
      <c r="B1997" s="2">
        <f>RSI!B1997</f>
        <v>7</v>
      </c>
      <c r="C1997" s="2">
        <f>RSI!I1997</f>
        <v>43.240780671985114</v>
      </c>
      <c r="D1997" s="2">
        <f>MACD!E1997</f>
        <v>-8.7890345454217922E-3</v>
      </c>
      <c r="E1997" s="2">
        <f>MACD!F1997</f>
        <v>-5.0028043747246391E-2</v>
      </c>
      <c r="F1997" s="2">
        <f>'Moving Avg'!D1997</f>
        <v>7.1599999999999993</v>
      </c>
      <c r="G1997" s="2">
        <f>'Moving Avg'!F1997</f>
        <v>7.1165000000000003</v>
      </c>
      <c r="H1997" s="2">
        <f>'Moving Avg'!G1997</f>
        <v>7.0009999999999977</v>
      </c>
      <c r="I1997" s="2">
        <f>'Moving Avg'!H1997</f>
        <v>6.885750000000006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0</v>
      </c>
      <c r="O1997" s="8">
        <f t="shared" si="312"/>
        <v>50</v>
      </c>
      <c r="P1997" s="8">
        <f t="shared" si="313"/>
        <v>16.5</v>
      </c>
      <c r="Q1997" s="9">
        <f t="shared" si="314"/>
        <v>18.725000000000001</v>
      </c>
      <c r="R1997" s="9">
        <f t="shared" si="315"/>
        <v>26.625</v>
      </c>
      <c r="S1997" s="9">
        <f t="shared" si="316"/>
        <v>23.675000000000001</v>
      </c>
      <c r="T1997" s="9">
        <f t="shared" si="317"/>
        <v>22.875</v>
      </c>
      <c r="U1997" s="8">
        <f t="shared" si="318"/>
        <v>23.008333333333336</v>
      </c>
      <c r="V1997" s="8">
        <f t="shared" si="319"/>
        <v>22.975000000000001</v>
      </c>
    </row>
    <row r="1998" spans="1:22" ht="13.5" x14ac:dyDescent="0.25">
      <c r="A1998" s="3">
        <f>RSI!A1998</f>
        <v>44915</v>
      </c>
      <c r="B1998" s="2">
        <f>RSI!B1998</f>
        <v>7.2</v>
      </c>
      <c r="C1998" s="2">
        <f>RSI!I1998</f>
        <v>56.049660720515284</v>
      </c>
      <c r="D1998" s="2">
        <f>MACD!E1998</f>
        <v>8.5939230005660505E-4</v>
      </c>
      <c r="E1998" s="2">
        <f>MACD!F1998</f>
        <v>-3.9850556537785797E-2</v>
      </c>
      <c r="F1998" s="2">
        <f>'Moving Avg'!D1998</f>
        <v>7.160000000000001</v>
      </c>
      <c r="G1998" s="2">
        <f>'Moving Avg'!F1998</f>
        <v>7.1265000000000001</v>
      </c>
      <c r="H1998" s="2">
        <f>'Moving Avg'!G1998</f>
        <v>7.0053999999999981</v>
      </c>
      <c r="I1998" s="2">
        <f>'Moving Avg'!H1998</f>
        <v>6.8887500000000053</v>
      </c>
      <c r="J1998" s="6" t="str">
        <f>OBV!F1998</f>
        <v>BEARISH</v>
      </c>
      <c r="K1998" s="6" t="str">
        <f>OBV!G1998</f>
        <v>NEUTRAL</v>
      </c>
      <c r="L1998" s="6" t="str">
        <f>OBV!H1998</f>
        <v>NEUTRAL</v>
      </c>
      <c r="M1998" s="8">
        <f t="shared" si="310"/>
        <v>25</v>
      </c>
      <c r="N1998" s="8">
        <f t="shared" si="311"/>
        <v>0</v>
      </c>
      <c r="O1998" s="8">
        <f t="shared" si="312"/>
        <v>50</v>
      </c>
      <c r="P1998" s="8">
        <f t="shared" si="313"/>
        <v>16.5</v>
      </c>
      <c r="Q1998" s="9">
        <f t="shared" si="314"/>
        <v>18.725000000000001</v>
      </c>
      <c r="R1998" s="9">
        <f t="shared" si="315"/>
        <v>26.625</v>
      </c>
      <c r="S1998" s="9">
        <f t="shared" si="316"/>
        <v>23.675000000000001</v>
      </c>
      <c r="T1998" s="9">
        <f t="shared" si="317"/>
        <v>22.875</v>
      </c>
      <c r="U1998" s="8">
        <f t="shared" si="318"/>
        <v>23.008333333333336</v>
      </c>
      <c r="V1998" s="8">
        <f t="shared" si="319"/>
        <v>22.975000000000001</v>
      </c>
    </row>
    <row r="1999" spans="1:22" ht="13.5" x14ac:dyDescent="0.25">
      <c r="A1999" s="3">
        <f>RSI!A1999</f>
        <v>44916</v>
      </c>
      <c r="B1999" s="2">
        <f>RSI!B1999</f>
        <v>7.2</v>
      </c>
      <c r="C1999" s="2">
        <f>RSI!I1999</f>
        <v>56.049660720515284</v>
      </c>
      <c r="D1999" s="2">
        <f>MACD!E1999</f>
        <v>8.4089074376816342E-3</v>
      </c>
      <c r="E1999" s="2">
        <f>MACD!F1999</f>
        <v>-3.0198663742692314E-2</v>
      </c>
      <c r="F1999" s="2">
        <f>'Moving Avg'!D1999</f>
        <v>7.1599999999999993</v>
      </c>
      <c r="G1999" s="2">
        <f>'Moving Avg'!F1999</f>
        <v>7.1365000000000007</v>
      </c>
      <c r="H1999" s="2">
        <f>'Moving Avg'!G1999</f>
        <v>7.0153999999999987</v>
      </c>
      <c r="I1999" s="2">
        <f>'Moving Avg'!H1999</f>
        <v>6.8917500000000063</v>
      </c>
      <c r="J1999" s="6" t="str">
        <f>OBV!F1999</f>
        <v>BEARISH</v>
      </c>
      <c r="K1999" s="6" t="str">
        <f>OBV!G1999</f>
        <v>NEUTRAL</v>
      </c>
      <c r="L1999" s="6" t="str">
        <f>OBV!H1999</f>
        <v>NEUTRAL</v>
      </c>
      <c r="M1999" s="8">
        <f t="shared" si="310"/>
        <v>25</v>
      </c>
      <c r="N1999" s="8">
        <f t="shared" si="311"/>
        <v>0</v>
      </c>
      <c r="O1999" s="8">
        <f t="shared" si="312"/>
        <v>50</v>
      </c>
      <c r="P1999" s="8">
        <f t="shared" si="313"/>
        <v>16.5</v>
      </c>
      <c r="Q1999" s="9">
        <f t="shared" si="314"/>
        <v>18.725000000000001</v>
      </c>
      <c r="R1999" s="9">
        <f t="shared" si="315"/>
        <v>26.625</v>
      </c>
      <c r="S1999" s="9">
        <f t="shared" si="316"/>
        <v>23.675000000000001</v>
      </c>
      <c r="T1999" s="9">
        <f t="shared" si="317"/>
        <v>22.875</v>
      </c>
      <c r="U1999" s="8">
        <f t="shared" si="318"/>
        <v>23.008333333333336</v>
      </c>
      <c r="V1999" s="8">
        <f t="shared" si="319"/>
        <v>22.975000000000001</v>
      </c>
    </row>
    <row r="2000" spans="1:22" ht="13.5" x14ac:dyDescent="0.25">
      <c r="A2000" s="3">
        <f>RSI!A2000</f>
        <v>44917</v>
      </c>
      <c r="B2000" s="2">
        <f>RSI!B2000</f>
        <v>7.19</v>
      </c>
      <c r="C2000" s="2">
        <f>RSI!I2000</f>
        <v>55.325657167533222</v>
      </c>
      <c r="D2000" s="2">
        <f>MACD!E2000</f>
        <v>1.4968682460747118E-2</v>
      </c>
      <c r="E2000" s="2">
        <f>MACD!F2000</f>
        <v>-2.1165194502004429E-2</v>
      </c>
      <c r="F2000" s="2">
        <f>'Moving Avg'!D2000</f>
        <v>7.1579999999999995</v>
      </c>
      <c r="G2000" s="2">
        <f>'Moving Avg'!F2000</f>
        <v>7.1460000000000008</v>
      </c>
      <c r="H2000" s="2">
        <f>'Moving Avg'!G2000</f>
        <v>7.0251999999999972</v>
      </c>
      <c r="I2000" s="2">
        <f>'Moving Avg'!H2000</f>
        <v>6.8947000000000056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0</v>
      </c>
      <c r="O2000" s="8">
        <f t="shared" si="312"/>
        <v>50</v>
      </c>
      <c r="P2000" s="8">
        <f t="shared" si="313"/>
        <v>16.5</v>
      </c>
      <c r="Q2000" s="9">
        <f t="shared" si="314"/>
        <v>18.725000000000001</v>
      </c>
      <c r="R2000" s="9">
        <f t="shared" si="315"/>
        <v>26.625</v>
      </c>
      <c r="S2000" s="9">
        <f t="shared" si="316"/>
        <v>23.675000000000001</v>
      </c>
      <c r="T2000" s="9">
        <f t="shared" si="317"/>
        <v>22.875</v>
      </c>
      <c r="U2000" s="8">
        <f t="shared" si="318"/>
        <v>23.008333333333336</v>
      </c>
      <c r="V2000" s="8">
        <f t="shared" si="319"/>
        <v>22.975000000000001</v>
      </c>
    </row>
    <row r="2001" spans="1:22" ht="13.5" x14ac:dyDescent="0.25">
      <c r="A2001" s="3">
        <f>RSI!A2001</f>
        <v>44918</v>
      </c>
      <c r="B2001" s="2">
        <f>RSI!B2001</f>
        <v>7.19</v>
      </c>
      <c r="C2001" s="2">
        <f>RSI!I2001</f>
        <v>55.325657167533222</v>
      </c>
      <c r="D2001" s="2">
        <f>MACD!E2001</f>
        <v>-3.0254389025001771E-3</v>
      </c>
      <c r="E2001" s="2">
        <f>MACD!F2001</f>
        <v>-1.7537243382103582E-2</v>
      </c>
      <c r="F2001" s="2">
        <f>'Moving Avg'!D2001</f>
        <v>7.1560000000000006</v>
      </c>
      <c r="G2001" s="2">
        <f>'Moving Avg'!F2001</f>
        <v>7.1555000000000009</v>
      </c>
      <c r="H2001" s="2">
        <f>'Moving Avg'!G2001</f>
        <v>7.0295999999999985</v>
      </c>
      <c r="I2001" s="2">
        <f>'Moving Avg'!H2001</f>
        <v>6.8976500000000067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50</v>
      </c>
      <c r="P2001" s="8">
        <f t="shared" si="313"/>
        <v>16.5</v>
      </c>
      <c r="Q2001" s="9">
        <f t="shared" si="314"/>
        <v>18.725000000000001</v>
      </c>
      <c r="R2001" s="9">
        <f t="shared" si="315"/>
        <v>26.625</v>
      </c>
      <c r="S2001" s="9">
        <f t="shared" si="316"/>
        <v>23.675000000000001</v>
      </c>
      <c r="T2001" s="9">
        <f t="shared" si="317"/>
        <v>22.875</v>
      </c>
      <c r="U2001" s="8">
        <f t="shared" si="318"/>
        <v>23.008333333333336</v>
      </c>
      <c r="V2001" s="8">
        <f t="shared" si="319"/>
        <v>22.975000000000001</v>
      </c>
    </row>
    <row r="2002" spans="1:22" ht="13.5" x14ac:dyDescent="0.25">
      <c r="A2002" s="3">
        <f>RSI!A2002</f>
        <v>44921</v>
      </c>
      <c r="B2002" s="2">
        <f>RSI!B2002</f>
        <v>7.2</v>
      </c>
      <c r="C2002" s="2">
        <f>RSI!I2002</f>
        <v>55.985039628846707</v>
      </c>
      <c r="D2002" s="2">
        <f>MACD!E2002</f>
        <v>3.6518214414220651E-3</v>
      </c>
      <c r="E2002" s="2">
        <f>MACD!F2002</f>
        <v>-1.3299430417398454E-2</v>
      </c>
      <c r="F2002" s="2">
        <f>'Moving Avg'!D2002</f>
        <v>7.1960000000000006</v>
      </c>
      <c r="G2002" s="2">
        <f>'Moving Avg'!F2002</f>
        <v>7.1750000000000016</v>
      </c>
      <c r="H2002" s="2">
        <f>'Moving Avg'!G2002</f>
        <v>7.0371999999999977</v>
      </c>
      <c r="I2002" s="2">
        <f>'Moving Avg'!H2002</f>
        <v>6.9006500000000077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  <c r="M2002" s="8">
        <f t="shared" si="310"/>
        <v>25</v>
      </c>
      <c r="N2002" s="8">
        <f t="shared" si="311"/>
        <v>0</v>
      </c>
      <c r="O2002" s="8">
        <f t="shared" si="312"/>
        <v>50</v>
      </c>
      <c r="P2002" s="8">
        <f t="shared" si="313"/>
        <v>16.5</v>
      </c>
      <c r="Q2002" s="9">
        <f t="shared" si="314"/>
        <v>18.725000000000001</v>
      </c>
      <c r="R2002" s="9">
        <f t="shared" si="315"/>
        <v>26.625</v>
      </c>
      <c r="S2002" s="9">
        <f t="shared" si="316"/>
        <v>23.675000000000001</v>
      </c>
      <c r="T2002" s="9">
        <f t="shared" si="317"/>
        <v>22.875</v>
      </c>
      <c r="U2002" s="8">
        <f t="shared" si="318"/>
        <v>23.008333333333336</v>
      </c>
      <c r="V2002" s="8">
        <f t="shared" si="319"/>
        <v>22.975000000000001</v>
      </c>
    </row>
    <row r="2003" spans="1:22" ht="13.5" x14ac:dyDescent="0.25">
      <c r="A2003" s="3">
        <f>RSI!A2003</f>
        <v>44922</v>
      </c>
      <c r="B2003" s="2">
        <f>RSI!B2003</f>
        <v>7.2</v>
      </c>
      <c r="C2003" s="2">
        <f>RSI!I2003</f>
        <v>55.985039628846692</v>
      </c>
      <c r="D2003" s="2">
        <f>MACD!E2003</f>
        <v>8.8416770220858254E-3</v>
      </c>
      <c r="E2003" s="2">
        <f>MACD!F2003</f>
        <v>-8.8712089295015974E-3</v>
      </c>
      <c r="F2003" s="2">
        <f>'Moving Avg'!D2003</f>
        <v>7.1960000000000006</v>
      </c>
      <c r="G2003" s="2">
        <f>'Moving Avg'!F2003</f>
        <v>7.1825000000000001</v>
      </c>
      <c r="H2003" s="2">
        <f>'Moving Avg'!G2003</f>
        <v>7.0447999999999977</v>
      </c>
      <c r="I2003" s="2">
        <f>'Moving Avg'!H2003</f>
        <v>6.9036500000000078</v>
      </c>
      <c r="J2003" s="6" t="str">
        <f>OBV!F2003</f>
        <v>BEARISH</v>
      </c>
      <c r="K2003" s="6" t="str">
        <f>OBV!G2003</f>
        <v>NEUTRAL</v>
      </c>
      <c r="L2003" s="6" t="str">
        <f>OBV!H2003</f>
        <v>NEUTRAL</v>
      </c>
      <c r="M2003" s="8">
        <f t="shared" si="310"/>
        <v>25</v>
      </c>
      <c r="N2003" s="8">
        <f t="shared" si="311"/>
        <v>0</v>
      </c>
      <c r="O2003" s="8">
        <f t="shared" si="312"/>
        <v>50</v>
      </c>
      <c r="P2003" s="8">
        <f t="shared" si="313"/>
        <v>16.5</v>
      </c>
      <c r="Q2003" s="9">
        <f t="shared" si="314"/>
        <v>18.725000000000001</v>
      </c>
      <c r="R2003" s="9">
        <f t="shared" si="315"/>
        <v>26.625</v>
      </c>
      <c r="S2003" s="9">
        <f t="shared" si="316"/>
        <v>23.675000000000001</v>
      </c>
      <c r="T2003" s="9">
        <f t="shared" si="317"/>
        <v>22.875</v>
      </c>
      <c r="U2003" s="8">
        <f t="shared" si="318"/>
        <v>23.008333333333336</v>
      </c>
      <c r="V2003" s="8">
        <f t="shared" si="319"/>
        <v>22.975000000000001</v>
      </c>
    </row>
    <row r="2004" spans="1:22" ht="13.5" x14ac:dyDescent="0.25">
      <c r="A2004" s="3">
        <f>RSI!A2004</f>
        <v>44923</v>
      </c>
      <c r="B2004" s="2">
        <f>RSI!B2004</f>
        <v>7.21</v>
      </c>
      <c r="C2004" s="2">
        <f>RSI!I2004</f>
        <v>56.725799820037196</v>
      </c>
      <c r="D2004" s="2">
        <f>MACD!E2004</f>
        <v>1.2066302596427825E-2</v>
      </c>
      <c r="E2004" s="2">
        <f>MACD!F2004</f>
        <v>-4.683706624315713E-3</v>
      </c>
      <c r="F2004" s="2">
        <f>'Moving Avg'!D2004</f>
        <v>7.1980000000000004</v>
      </c>
      <c r="G2004" s="2">
        <f>'Moving Avg'!F2004</f>
        <v>7.1825000000000001</v>
      </c>
      <c r="H2004" s="2">
        <f>'Moving Avg'!G2004</f>
        <v>7.0497999999999967</v>
      </c>
      <c r="I2004" s="2">
        <f>'Moving Avg'!H2004</f>
        <v>6.9067000000000078</v>
      </c>
      <c r="J2004" s="6" t="str">
        <f>OBV!F2004</f>
        <v>BEARISH</v>
      </c>
      <c r="K2004" s="6" t="str">
        <f>OBV!G2004</f>
        <v>NEUTRAL</v>
      </c>
      <c r="L2004" s="6" t="str">
        <f>OBV!H2004</f>
        <v>BEARISH DIVERGENCE</v>
      </c>
      <c r="M2004" s="8">
        <f t="shared" si="310"/>
        <v>25</v>
      </c>
      <c r="N2004" s="8">
        <f t="shared" si="311"/>
        <v>0</v>
      </c>
      <c r="O2004" s="8">
        <f t="shared" si="312"/>
        <v>50</v>
      </c>
      <c r="P2004" s="8">
        <f t="shared" si="313"/>
        <v>16.5</v>
      </c>
      <c r="Q2004" s="9">
        <f t="shared" si="314"/>
        <v>18.725000000000001</v>
      </c>
      <c r="R2004" s="9">
        <f t="shared" si="315"/>
        <v>26.625</v>
      </c>
      <c r="S2004" s="9">
        <f t="shared" si="316"/>
        <v>23.675000000000001</v>
      </c>
      <c r="T2004" s="9">
        <f t="shared" si="317"/>
        <v>22.875</v>
      </c>
      <c r="U2004" s="8">
        <f t="shared" si="318"/>
        <v>23.008333333333336</v>
      </c>
      <c r="V2004" s="8">
        <f t="shared" si="319"/>
        <v>22.975000000000001</v>
      </c>
    </row>
    <row r="2005" spans="1:22" ht="13.5" x14ac:dyDescent="0.25">
      <c r="A2005" s="3">
        <f>RSI!A2005</f>
        <v>44924</v>
      </c>
      <c r="B2005" s="2">
        <f>RSI!B2005</f>
        <v>7.3</v>
      </c>
      <c r="C2005" s="2">
        <f>RSI!I2005</f>
        <v>62.794691940074678</v>
      </c>
      <c r="D2005" s="2">
        <f>MACD!E2005</f>
        <v>7.6745841421779204E-3</v>
      </c>
      <c r="E2005" s="2">
        <f>MACD!F2005</f>
        <v>-2.2120484710169861E-3</v>
      </c>
      <c r="F2005" s="2">
        <f>'Moving Avg'!D2005</f>
        <v>7.2200000000000006</v>
      </c>
      <c r="G2005" s="2">
        <f>'Moving Avg'!F2005</f>
        <v>7.1870000000000021</v>
      </c>
      <c r="H2005" s="2">
        <f>'Moving Avg'!G2005</f>
        <v>7.0565999999999978</v>
      </c>
      <c r="I2005" s="2">
        <f>'Moving Avg'!H2005</f>
        <v>6.9102000000000068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25</v>
      </c>
      <c r="N2005" s="8">
        <f t="shared" si="311"/>
        <v>0</v>
      </c>
      <c r="O2005" s="8">
        <f t="shared" si="312"/>
        <v>50</v>
      </c>
      <c r="P2005" s="8">
        <f t="shared" si="313"/>
        <v>83.5</v>
      </c>
      <c r="Q2005" s="9">
        <f t="shared" si="314"/>
        <v>28.774999999999999</v>
      </c>
      <c r="R2005" s="9">
        <f t="shared" si="315"/>
        <v>43.375</v>
      </c>
      <c r="S2005" s="9">
        <f t="shared" si="316"/>
        <v>53.825000000000003</v>
      </c>
      <c r="T2005" s="9">
        <f t="shared" si="317"/>
        <v>39.625</v>
      </c>
      <c r="U2005" s="8">
        <f t="shared" si="318"/>
        <v>41.991666666666667</v>
      </c>
      <c r="V2005" s="8">
        <f t="shared" si="319"/>
        <v>41.400000000000006</v>
      </c>
    </row>
    <row r="2006" spans="1:22" ht="13.5" x14ac:dyDescent="0.25">
      <c r="A2006" s="3">
        <f>RSI!A2006</f>
        <v>44925</v>
      </c>
      <c r="B2006" s="2">
        <f>RSI!B2006</f>
        <v>7.4</v>
      </c>
      <c r="C2006" s="2">
        <f>RSI!I2006</f>
        <v>68.141007400625071</v>
      </c>
      <c r="D2006" s="2">
        <f>MACD!E2006</f>
        <v>-4.4006891099233059E-3</v>
      </c>
      <c r="E2006" s="2">
        <f>MACD!F2006</f>
        <v>-2.6497765987982501E-3</v>
      </c>
      <c r="F2006" s="2">
        <f>'Moving Avg'!D2006</f>
        <v>7.2620000000000005</v>
      </c>
      <c r="G2006" s="2">
        <f>'Moving Avg'!F2006</f>
        <v>7.197000000000001</v>
      </c>
      <c r="H2006" s="2">
        <f>'Moving Avg'!G2006</f>
        <v>7.0653999999999977</v>
      </c>
      <c r="I2006" s="2">
        <f>'Moving Avg'!H2006</f>
        <v>6.9142000000000072</v>
      </c>
      <c r="J2006" s="6" t="str">
        <f>OBV!F2006</f>
        <v>BULLISH</v>
      </c>
      <c r="K2006" s="6" t="str">
        <f>OBV!G2006</f>
        <v>WEAK</v>
      </c>
      <c r="L2006" s="6" t="str">
        <f>OBV!H2006</f>
        <v>CONFIRMED BULLISH</v>
      </c>
      <c r="M2006" s="8">
        <f t="shared" si="310"/>
        <v>25</v>
      </c>
      <c r="N2006" s="8">
        <f t="shared" si="311"/>
        <v>45</v>
      </c>
      <c r="O2006" s="8">
        <f t="shared" si="312"/>
        <v>50</v>
      </c>
      <c r="P2006" s="8">
        <f t="shared" si="313"/>
        <v>67</v>
      </c>
      <c r="Q2006" s="9">
        <f t="shared" si="314"/>
        <v>42.05</v>
      </c>
      <c r="R2006" s="9">
        <f t="shared" si="315"/>
        <v>48.25</v>
      </c>
      <c r="S2006" s="9">
        <f t="shared" si="316"/>
        <v>53.150000000000006</v>
      </c>
      <c r="T2006" s="9">
        <f t="shared" si="317"/>
        <v>46.75</v>
      </c>
      <c r="U2006" s="8">
        <f t="shared" si="318"/>
        <v>47.816666666666663</v>
      </c>
      <c r="V2006" s="8">
        <f t="shared" si="319"/>
        <v>47.55</v>
      </c>
    </row>
    <row r="2007" spans="1:22" ht="13.5" x14ac:dyDescent="0.25">
      <c r="A2007" s="3">
        <f>RSI!A2007</f>
        <v>44928</v>
      </c>
      <c r="B2007" s="2">
        <f>RSI!B2007</f>
        <v>7.39</v>
      </c>
      <c r="C2007" s="2">
        <f>RSI!I2007</f>
        <v>67.102586030982025</v>
      </c>
      <c r="D2007" s="2">
        <f>MACD!E2007</f>
        <v>-4.6118915286242235E-2</v>
      </c>
      <c r="E2007" s="2">
        <f>MACD!F2007</f>
        <v>-1.1343604336287047E-2</v>
      </c>
      <c r="F2007" s="2">
        <f>'Moving Avg'!D2007</f>
        <v>7.3</v>
      </c>
      <c r="G2007" s="2">
        <f>'Moving Avg'!F2007</f>
        <v>7.2065000000000001</v>
      </c>
      <c r="H2007" s="2">
        <f>'Moving Avg'!G2007</f>
        <v>7.0739999999999972</v>
      </c>
      <c r="I2007" s="2">
        <f>'Moving Avg'!H2007</f>
        <v>6.9181500000000078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0"/>
        <v>25</v>
      </c>
      <c r="N2007" s="8">
        <f t="shared" si="311"/>
        <v>100</v>
      </c>
      <c r="O2007" s="8">
        <f t="shared" si="312"/>
        <v>50</v>
      </c>
      <c r="P2007" s="8">
        <f t="shared" si="313"/>
        <v>83.5</v>
      </c>
      <c r="Q2007" s="9">
        <f t="shared" si="314"/>
        <v>63.774999999999999</v>
      </c>
      <c r="R2007" s="9">
        <f t="shared" si="315"/>
        <v>63.375</v>
      </c>
      <c r="S2007" s="9">
        <f t="shared" si="316"/>
        <v>68.825000000000003</v>
      </c>
      <c r="T2007" s="9">
        <f t="shared" si="317"/>
        <v>64.625</v>
      </c>
      <c r="U2007" s="8">
        <f t="shared" si="318"/>
        <v>65.325000000000003</v>
      </c>
      <c r="V2007" s="8">
        <f t="shared" si="319"/>
        <v>65.150000000000006</v>
      </c>
    </row>
    <row r="2008" spans="1:22" ht="13.5" x14ac:dyDescent="0.25">
      <c r="A2008" s="3">
        <f>RSI!A2008</f>
        <v>44929</v>
      </c>
      <c r="B2008" s="2">
        <f>RSI!B2008</f>
        <v>7.39</v>
      </c>
      <c r="C2008" s="2">
        <f>RSI!I2008</f>
        <v>67.102586030982025</v>
      </c>
      <c r="D2008" s="2">
        <f>MACD!E2008</f>
        <v>-5.1953777215993036E-2</v>
      </c>
      <c r="E2008" s="2">
        <f>MACD!F2008</f>
        <v>-1.9465638912228245E-2</v>
      </c>
      <c r="F2008" s="2">
        <f>'Moving Avg'!D2008</f>
        <v>7.3379999999999992</v>
      </c>
      <c r="G2008" s="2">
        <f>'Moving Avg'!F2008</f>
        <v>7.2159999999999993</v>
      </c>
      <c r="H2008" s="2">
        <f>'Moving Avg'!G2008</f>
        <v>7.0817999999999977</v>
      </c>
      <c r="I2008" s="2">
        <f>'Moving Avg'!H2008</f>
        <v>6.9221000000000075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  <c r="M2008" s="8">
        <f t="shared" si="310"/>
        <v>25</v>
      </c>
      <c r="N2008" s="8">
        <f t="shared" si="311"/>
        <v>100</v>
      </c>
      <c r="O2008" s="8">
        <f t="shared" si="312"/>
        <v>50</v>
      </c>
      <c r="P2008" s="8">
        <f t="shared" si="313"/>
        <v>83.5</v>
      </c>
      <c r="Q2008" s="9">
        <f t="shared" si="314"/>
        <v>63.774999999999999</v>
      </c>
      <c r="R2008" s="9">
        <f t="shared" si="315"/>
        <v>63.375</v>
      </c>
      <c r="S2008" s="9">
        <f t="shared" si="316"/>
        <v>68.825000000000003</v>
      </c>
      <c r="T2008" s="9">
        <f t="shared" si="317"/>
        <v>64.625</v>
      </c>
      <c r="U2008" s="8">
        <f t="shared" si="318"/>
        <v>65.325000000000003</v>
      </c>
      <c r="V2008" s="8">
        <f t="shared" si="319"/>
        <v>65.150000000000006</v>
      </c>
    </row>
    <row r="2009" spans="1:22" ht="13.5" x14ac:dyDescent="0.25">
      <c r="A2009" s="3">
        <f>RSI!A2009</f>
        <v>44930</v>
      </c>
      <c r="B2009" s="2">
        <f>RSI!B2009</f>
        <v>7.39</v>
      </c>
      <c r="C2009" s="2">
        <f>RSI!I2009</f>
        <v>67.102586030982025</v>
      </c>
      <c r="D2009" s="2">
        <f>MACD!E2009</f>
        <v>-5.8098426565901029E-2</v>
      </c>
      <c r="E2009" s="2">
        <f>MACD!F2009</f>
        <v>-2.7192196442962804E-2</v>
      </c>
      <c r="F2009" s="2">
        <f>'Moving Avg'!D2009</f>
        <v>7.3739999999999997</v>
      </c>
      <c r="G2009" s="2">
        <f>'Moving Avg'!F2009</f>
        <v>7.2254999999999985</v>
      </c>
      <c r="H2009" s="2">
        <f>'Moving Avg'!G2009</f>
        <v>7.0957999999999961</v>
      </c>
      <c r="I2009" s="2">
        <f>'Moving Avg'!H2009</f>
        <v>6.926050000000008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  <c r="M2009" s="8">
        <f t="shared" si="310"/>
        <v>25</v>
      </c>
      <c r="N2009" s="8">
        <f t="shared" si="311"/>
        <v>100</v>
      </c>
      <c r="O2009" s="8">
        <f t="shared" si="312"/>
        <v>50</v>
      </c>
      <c r="P2009" s="8">
        <f t="shared" si="313"/>
        <v>83.5</v>
      </c>
      <c r="Q2009" s="9">
        <f t="shared" si="314"/>
        <v>63.774999999999999</v>
      </c>
      <c r="R2009" s="9">
        <f t="shared" si="315"/>
        <v>63.375</v>
      </c>
      <c r="S2009" s="9">
        <f t="shared" si="316"/>
        <v>68.825000000000003</v>
      </c>
      <c r="T2009" s="9">
        <f t="shared" si="317"/>
        <v>64.625</v>
      </c>
      <c r="U2009" s="8">
        <f t="shared" si="318"/>
        <v>65.325000000000003</v>
      </c>
      <c r="V2009" s="8">
        <f t="shared" si="319"/>
        <v>65.150000000000006</v>
      </c>
    </row>
    <row r="2010" spans="1:22" ht="13.5" x14ac:dyDescent="0.25">
      <c r="A2010" s="3">
        <f>RSI!A2010</f>
        <v>44931</v>
      </c>
      <c r="B2010" s="2">
        <f>RSI!B2010</f>
        <v>7.2</v>
      </c>
      <c r="C2010" s="2">
        <f>RSI!I2010</f>
        <v>49.280822839267444</v>
      </c>
      <c r="D2010" s="2">
        <f>MACD!E2010</f>
        <v>-5.1880149827898236E-2</v>
      </c>
      <c r="E2010" s="2">
        <f>MACD!F2010</f>
        <v>-3.212978711994989E-2</v>
      </c>
      <c r="F2010" s="2">
        <f>'Moving Avg'!D2010</f>
        <v>7.354000000000001</v>
      </c>
      <c r="G2010" s="2">
        <f>'Moving Avg'!F2010</f>
        <v>7.2254999999999985</v>
      </c>
      <c r="H2010" s="2">
        <f>'Moving Avg'!G2010</f>
        <v>7.1049999999999969</v>
      </c>
      <c r="I2010" s="2">
        <f>'Moving Avg'!H2010</f>
        <v>6.9290500000000073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  <c r="M2010" s="8">
        <f t="shared" si="310"/>
        <v>25</v>
      </c>
      <c r="N2010" s="8">
        <f t="shared" si="311"/>
        <v>45</v>
      </c>
      <c r="O2010" s="8">
        <f t="shared" si="312"/>
        <v>50</v>
      </c>
      <c r="P2010" s="8">
        <f t="shared" si="313"/>
        <v>33</v>
      </c>
      <c r="Q2010" s="9">
        <f t="shared" si="314"/>
        <v>36.950000000000003</v>
      </c>
      <c r="R2010" s="9">
        <f t="shared" si="315"/>
        <v>39.75</v>
      </c>
      <c r="S2010" s="9">
        <f t="shared" si="316"/>
        <v>37.85</v>
      </c>
      <c r="T2010" s="9">
        <f t="shared" si="317"/>
        <v>38.25</v>
      </c>
      <c r="U2010" s="8">
        <f t="shared" si="318"/>
        <v>38.183333333333337</v>
      </c>
      <c r="V2010" s="8">
        <f t="shared" si="319"/>
        <v>38.200000000000003</v>
      </c>
    </row>
    <row r="2011" spans="1:22" ht="13.5" x14ac:dyDescent="0.25">
      <c r="A2011" s="3">
        <f>RSI!A2011</f>
        <v>44932</v>
      </c>
      <c r="B2011" s="2">
        <f>RSI!B2011</f>
        <v>7.2</v>
      </c>
      <c r="C2011" s="2">
        <f>RSI!I2011</f>
        <v>49.280822839267437</v>
      </c>
      <c r="D2011" s="2">
        <f>MACD!E2011</f>
        <v>-4.6531013924016484E-2</v>
      </c>
      <c r="E2011" s="2">
        <f>MACD!F2011</f>
        <v>-3.501003248076321E-2</v>
      </c>
      <c r="F2011" s="2">
        <f>'Moving Avg'!D2011</f>
        <v>7.3140000000000001</v>
      </c>
      <c r="G2011" s="2">
        <f>'Moving Avg'!F2011</f>
        <v>7.2329999999999988</v>
      </c>
      <c r="H2011" s="2">
        <f>'Moving Avg'!G2011</f>
        <v>7.1133999999999959</v>
      </c>
      <c r="I2011" s="2">
        <f>'Moving Avg'!H2011</f>
        <v>6.9320500000000083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  <c r="M2011" s="8">
        <f t="shared" si="310"/>
        <v>25</v>
      </c>
      <c r="N2011" s="8">
        <f t="shared" si="311"/>
        <v>45</v>
      </c>
      <c r="O2011" s="8">
        <f t="shared" si="312"/>
        <v>50</v>
      </c>
      <c r="P2011" s="8">
        <f t="shared" si="313"/>
        <v>33</v>
      </c>
      <c r="Q2011" s="9">
        <f t="shared" si="314"/>
        <v>36.950000000000003</v>
      </c>
      <c r="R2011" s="9">
        <f t="shared" si="315"/>
        <v>39.75</v>
      </c>
      <c r="S2011" s="9">
        <f t="shared" si="316"/>
        <v>37.85</v>
      </c>
      <c r="T2011" s="9">
        <f t="shared" si="317"/>
        <v>38.25</v>
      </c>
      <c r="U2011" s="8">
        <f t="shared" si="318"/>
        <v>38.183333333333337</v>
      </c>
      <c r="V2011" s="8">
        <f t="shared" si="319"/>
        <v>38.200000000000003</v>
      </c>
    </row>
    <row r="2012" spans="1:22" ht="13.5" x14ac:dyDescent="0.25">
      <c r="A2012" s="3">
        <f>RSI!A2012</f>
        <v>44935</v>
      </c>
      <c r="B2012" s="2">
        <f>RSI!B2012</f>
        <v>7.2</v>
      </c>
      <c r="C2012" s="2">
        <f>RSI!I2012</f>
        <v>49.280822839267437</v>
      </c>
      <c r="D2012" s="2">
        <f>MACD!E2012</f>
        <v>-4.0385326091356255E-2</v>
      </c>
      <c r="E2012" s="2">
        <f>MACD!F2012</f>
        <v>-3.6085091202881822E-2</v>
      </c>
      <c r="F2012" s="2">
        <f>'Moving Avg'!D2012</f>
        <v>7.2760000000000007</v>
      </c>
      <c r="G2012" s="2">
        <f>'Moving Avg'!F2012</f>
        <v>7.2329999999999988</v>
      </c>
      <c r="H2012" s="2">
        <f>'Moving Avg'!G2012</f>
        <v>7.1173999999999955</v>
      </c>
      <c r="I2012" s="2">
        <f>'Moving Avg'!H2012</f>
        <v>6.9350500000000075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  <c r="M2012" s="8">
        <f t="shared" si="310"/>
        <v>25</v>
      </c>
      <c r="N2012" s="8">
        <f t="shared" si="311"/>
        <v>45</v>
      </c>
      <c r="O2012" s="8">
        <f t="shared" si="312"/>
        <v>50</v>
      </c>
      <c r="P2012" s="8">
        <f t="shared" si="313"/>
        <v>33</v>
      </c>
      <c r="Q2012" s="9">
        <f t="shared" si="314"/>
        <v>36.950000000000003</v>
      </c>
      <c r="R2012" s="9">
        <f t="shared" si="315"/>
        <v>39.75</v>
      </c>
      <c r="S2012" s="9">
        <f t="shared" si="316"/>
        <v>37.85</v>
      </c>
      <c r="T2012" s="9">
        <f t="shared" si="317"/>
        <v>38.25</v>
      </c>
      <c r="U2012" s="8">
        <f t="shared" si="318"/>
        <v>38.183333333333337</v>
      </c>
      <c r="V2012" s="8">
        <f t="shared" si="319"/>
        <v>38.200000000000003</v>
      </c>
    </row>
    <row r="2013" spans="1:22" ht="13.5" x14ac:dyDescent="0.25">
      <c r="A2013" s="3">
        <f>RSI!A2013</f>
        <v>44936</v>
      </c>
      <c r="B2013" s="2">
        <f>RSI!B2013</f>
        <v>7.2</v>
      </c>
      <c r="C2013" s="2">
        <f>RSI!I2013</f>
        <v>49.280822839267437</v>
      </c>
      <c r="D2013" s="2">
        <f>MACD!E2013</f>
        <v>-3.5110096865296647E-2</v>
      </c>
      <c r="E2013" s="2">
        <f>MACD!F2013</f>
        <v>-3.589009233536479E-2</v>
      </c>
      <c r="F2013" s="2">
        <f>'Moving Avg'!D2013</f>
        <v>7.2379999999999995</v>
      </c>
      <c r="G2013" s="2">
        <f>'Moving Avg'!F2013</f>
        <v>7.2329999999999988</v>
      </c>
      <c r="H2013" s="2">
        <f>'Moving Avg'!G2013</f>
        <v>7.1215999999999955</v>
      </c>
      <c r="I2013" s="2">
        <f>'Moving Avg'!H2013</f>
        <v>6.9380500000000076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  <c r="M2013" s="8">
        <f t="shared" si="310"/>
        <v>25</v>
      </c>
      <c r="N2013" s="8">
        <f t="shared" si="311"/>
        <v>0</v>
      </c>
      <c r="O2013" s="8">
        <f t="shared" si="312"/>
        <v>50</v>
      </c>
      <c r="P2013" s="8">
        <f t="shared" si="313"/>
        <v>33</v>
      </c>
      <c r="Q2013" s="9">
        <f t="shared" si="314"/>
        <v>21.2</v>
      </c>
      <c r="R2013" s="9">
        <f t="shared" si="315"/>
        <v>30.75</v>
      </c>
      <c r="S2013" s="9">
        <f t="shared" si="316"/>
        <v>31.1</v>
      </c>
      <c r="T2013" s="9">
        <f t="shared" si="317"/>
        <v>27</v>
      </c>
      <c r="U2013" s="8">
        <f t="shared" si="318"/>
        <v>27.683333333333337</v>
      </c>
      <c r="V2013" s="8">
        <f t="shared" si="319"/>
        <v>27.512500000000003</v>
      </c>
    </row>
    <row r="2014" spans="1:22" ht="13.5" x14ac:dyDescent="0.25">
      <c r="A2014" s="3">
        <f>RSI!A2014</f>
        <v>44937</v>
      </c>
      <c r="B2014" s="2">
        <f>RSI!B2014</f>
        <v>7.2</v>
      </c>
      <c r="C2014" s="2">
        <f>RSI!I2014</f>
        <v>49.280822839267444</v>
      </c>
      <c r="D2014" s="2">
        <f>MACD!E2014</f>
        <v>-2.9038505911942458E-2</v>
      </c>
      <c r="E2014" s="2">
        <f>MACD!F2014</f>
        <v>-3.4519775050680324E-2</v>
      </c>
      <c r="F2014" s="2">
        <f>'Moving Avg'!D2014</f>
        <v>7.2</v>
      </c>
      <c r="G2014" s="2">
        <f>'Moving Avg'!F2014</f>
        <v>7.2329999999999988</v>
      </c>
      <c r="H2014" s="2">
        <f>'Moving Avg'!G2014</f>
        <v>7.1257999999999946</v>
      </c>
      <c r="I2014" s="2">
        <f>'Moving Avg'!H2014</f>
        <v>6.9410500000000068</v>
      </c>
      <c r="J2014" s="6" t="str">
        <f>OBV!F2014</f>
        <v>BEARISH</v>
      </c>
      <c r="K2014" s="6" t="str">
        <f>OBV!G2014</f>
        <v>STRONG</v>
      </c>
      <c r="L2014" s="6" t="str">
        <f>OBV!H2014</f>
        <v>CONFIRMED BEARISH</v>
      </c>
      <c r="M2014" s="8">
        <f t="shared" si="310"/>
        <v>25</v>
      </c>
      <c r="N2014" s="8">
        <f t="shared" si="311"/>
        <v>0</v>
      </c>
      <c r="O2014" s="8">
        <f t="shared" si="312"/>
        <v>50</v>
      </c>
      <c r="P2014" s="8">
        <f t="shared" si="313"/>
        <v>33</v>
      </c>
      <c r="Q2014" s="9">
        <f t="shared" si="314"/>
        <v>21.2</v>
      </c>
      <c r="R2014" s="9">
        <f t="shared" si="315"/>
        <v>30.75</v>
      </c>
      <c r="S2014" s="9">
        <f t="shared" si="316"/>
        <v>31.1</v>
      </c>
      <c r="T2014" s="9">
        <f t="shared" si="317"/>
        <v>27</v>
      </c>
      <c r="U2014" s="8">
        <f t="shared" si="318"/>
        <v>27.683333333333337</v>
      </c>
      <c r="V2014" s="8">
        <f t="shared" si="319"/>
        <v>27.512500000000003</v>
      </c>
    </row>
    <row r="2015" spans="1:22" ht="13.5" x14ac:dyDescent="0.25">
      <c r="A2015" s="3">
        <f>RSI!A2015</f>
        <v>44938</v>
      </c>
      <c r="B2015" s="2">
        <f>RSI!B2015</f>
        <v>7.2</v>
      </c>
      <c r="C2015" s="2">
        <f>RSI!I2015</f>
        <v>49.280822839267437</v>
      </c>
      <c r="D2015" s="2">
        <f>MACD!E2015</f>
        <v>-9.9905243284084122E-3</v>
      </c>
      <c r="E2015" s="2">
        <f>MACD!F2015</f>
        <v>-2.9613924906225945E-2</v>
      </c>
      <c r="F2015" s="2">
        <f>'Moving Avg'!D2015</f>
        <v>7.2</v>
      </c>
      <c r="G2015" s="2">
        <f>'Moving Avg'!F2015</f>
        <v>7.2329999999999997</v>
      </c>
      <c r="H2015" s="2">
        <f>'Moving Avg'!G2015</f>
        <v>7.1307999999999945</v>
      </c>
      <c r="I2015" s="2">
        <f>'Moving Avg'!H2015</f>
        <v>6.9440500000000069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25</v>
      </c>
      <c r="N2015" s="8">
        <f t="shared" si="311"/>
        <v>0</v>
      </c>
      <c r="O2015" s="8">
        <f t="shared" si="312"/>
        <v>50</v>
      </c>
      <c r="P2015" s="8">
        <f t="shared" si="313"/>
        <v>33</v>
      </c>
      <c r="Q2015" s="9">
        <f t="shared" si="314"/>
        <v>21.2</v>
      </c>
      <c r="R2015" s="9">
        <f t="shared" si="315"/>
        <v>30.75</v>
      </c>
      <c r="S2015" s="9">
        <f t="shared" si="316"/>
        <v>31.1</v>
      </c>
      <c r="T2015" s="9">
        <f t="shared" si="317"/>
        <v>27</v>
      </c>
      <c r="U2015" s="8">
        <f t="shared" si="318"/>
        <v>27.683333333333337</v>
      </c>
      <c r="V2015" s="8">
        <f t="shared" si="319"/>
        <v>27.512500000000003</v>
      </c>
    </row>
    <row r="2016" spans="1:22" ht="13.5" x14ac:dyDescent="0.25">
      <c r="A2016" s="3">
        <f>RSI!A2016</f>
        <v>44939</v>
      </c>
      <c r="B2016" s="2">
        <f>RSI!B2016</f>
        <v>7.2</v>
      </c>
      <c r="C2016" s="2">
        <f>RSI!I2016</f>
        <v>49.280822839267437</v>
      </c>
      <c r="D2016" s="2">
        <f>MACD!E2016</f>
        <v>2.1571176619698207E-2</v>
      </c>
      <c r="E2016" s="2">
        <f>MACD!F2016</f>
        <v>-1.9376904601041117E-2</v>
      </c>
      <c r="F2016" s="2">
        <f>'Moving Avg'!D2016</f>
        <v>7.2</v>
      </c>
      <c r="G2016" s="2">
        <f>'Moving Avg'!F2016</f>
        <v>7.2329999999999997</v>
      </c>
      <c r="H2016" s="2">
        <f>'Moving Avg'!G2016</f>
        <v>7.1357999999999935</v>
      </c>
      <c r="I2016" s="2">
        <f>'Moving Avg'!H2016</f>
        <v>6.9470500000000071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25</v>
      </c>
      <c r="N2016" s="8">
        <f t="shared" si="311"/>
        <v>0</v>
      </c>
      <c r="O2016" s="8">
        <f t="shared" si="312"/>
        <v>50</v>
      </c>
      <c r="P2016" s="8">
        <f t="shared" si="313"/>
        <v>33</v>
      </c>
      <c r="Q2016" s="9">
        <f t="shared" si="314"/>
        <v>21.2</v>
      </c>
      <c r="R2016" s="9">
        <f t="shared" si="315"/>
        <v>30.75</v>
      </c>
      <c r="S2016" s="9">
        <f t="shared" si="316"/>
        <v>31.1</v>
      </c>
      <c r="T2016" s="9">
        <f t="shared" si="317"/>
        <v>27</v>
      </c>
      <c r="U2016" s="8">
        <f t="shared" si="318"/>
        <v>27.683333333333337</v>
      </c>
      <c r="V2016" s="8">
        <f t="shared" si="319"/>
        <v>27.512500000000003</v>
      </c>
    </row>
    <row r="2017" spans="1:22" ht="13.5" x14ac:dyDescent="0.25">
      <c r="A2017" s="3">
        <f>RSI!A2017</f>
        <v>44942</v>
      </c>
      <c r="B2017" s="2">
        <f>RSI!B2017</f>
        <v>7.2</v>
      </c>
      <c r="C2017" s="2">
        <f>RSI!I2017</f>
        <v>49.280822839267437</v>
      </c>
      <c r="D2017" s="2">
        <f>MACD!E2017</f>
        <v>4.6793920364001984E-2</v>
      </c>
      <c r="E2017" s="2">
        <f>MACD!F2017</f>
        <v>-6.1427396080324954E-3</v>
      </c>
      <c r="F2017" s="2">
        <f>'Moving Avg'!D2017</f>
        <v>7.2</v>
      </c>
      <c r="G2017" s="2">
        <f>'Moving Avg'!F2017</f>
        <v>7.2429999999999994</v>
      </c>
      <c r="H2017" s="2">
        <f>'Moving Avg'!G2017</f>
        <v>7.1437999999999944</v>
      </c>
      <c r="I2017" s="2">
        <f>'Moving Avg'!H2017</f>
        <v>6.9500500000000072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  <c r="M2017" s="8">
        <f t="shared" si="310"/>
        <v>25</v>
      </c>
      <c r="N2017" s="8">
        <f t="shared" si="311"/>
        <v>0</v>
      </c>
      <c r="O2017" s="8">
        <f t="shared" si="312"/>
        <v>50</v>
      </c>
      <c r="P2017" s="8">
        <f t="shared" si="313"/>
        <v>33</v>
      </c>
      <c r="Q2017" s="9">
        <f t="shared" si="314"/>
        <v>21.2</v>
      </c>
      <c r="R2017" s="9">
        <f t="shared" si="315"/>
        <v>30.75</v>
      </c>
      <c r="S2017" s="9">
        <f t="shared" si="316"/>
        <v>31.1</v>
      </c>
      <c r="T2017" s="9">
        <f t="shared" si="317"/>
        <v>27</v>
      </c>
      <c r="U2017" s="8">
        <f t="shared" si="318"/>
        <v>27.683333333333337</v>
      </c>
      <c r="V2017" s="8">
        <f t="shared" si="319"/>
        <v>27.512500000000003</v>
      </c>
    </row>
    <row r="2018" spans="1:22" ht="13.5" x14ac:dyDescent="0.25">
      <c r="A2018" s="3">
        <f>RSI!A2018</f>
        <v>44943</v>
      </c>
      <c r="B2018" s="2">
        <f>RSI!B2018</f>
        <v>7.2</v>
      </c>
      <c r="C2018" s="2">
        <f>RSI!I2018</f>
        <v>49.280822839267429</v>
      </c>
      <c r="D2018" s="2">
        <f>MACD!E2018</f>
        <v>6.8187307395988661E-2</v>
      </c>
      <c r="E2018" s="2">
        <f>MACD!F2018</f>
        <v>8.7232697927717359E-3</v>
      </c>
      <c r="F2018" s="2">
        <f>'Moving Avg'!D2018</f>
        <v>7.2</v>
      </c>
      <c r="G2018" s="2">
        <f>'Moving Avg'!F2018</f>
        <v>7.2429999999999994</v>
      </c>
      <c r="H2018" s="2">
        <f>'Moving Avg'!G2018</f>
        <v>7.1477999999999939</v>
      </c>
      <c r="I2018" s="2">
        <f>'Moving Avg'!H2018</f>
        <v>6.9530500000000073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  <c r="M2018" s="8">
        <f t="shared" si="310"/>
        <v>25</v>
      </c>
      <c r="N2018" s="8">
        <f t="shared" si="311"/>
        <v>0</v>
      </c>
      <c r="O2018" s="8">
        <f t="shared" si="312"/>
        <v>50</v>
      </c>
      <c r="P2018" s="8">
        <f t="shared" si="313"/>
        <v>33</v>
      </c>
      <c r="Q2018" s="9">
        <f t="shared" si="314"/>
        <v>21.2</v>
      </c>
      <c r="R2018" s="9">
        <f t="shared" si="315"/>
        <v>30.75</v>
      </c>
      <c r="S2018" s="9">
        <f t="shared" si="316"/>
        <v>31.1</v>
      </c>
      <c r="T2018" s="9">
        <f t="shared" si="317"/>
        <v>27</v>
      </c>
      <c r="U2018" s="8">
        <f t="shared" si="318"/>
        <v>27.683333333333337</v>
      </c>
      <c r="V2018" s="8">
        <f t="shared" si="319"/>
        <v>27.512500000000003</v>
      </c>
    </row>
    <row r="2019" spans="1:22" ht="13.5" x14ac:dyDescent="0.25">
      <c r="A2019" s="3">
        <f>RSI!A2019</f>
        <v>44944</v>
      </c>
      <c r="B2019" s="2">
        <f>RSI!B2019</f>
        <v>7.2</v>
      </c>
      <c r="C2019" s="2">
        <f>RSI!I2019</f>
        <v>49.280822839267429</v>
      </c>
      <c r="D2019" s="2">
        <f>MACD!E2019</f>
        <v>8.6336686895169379E-2</v>
      </c>
      <c r="E2019" s="2">
        <f>MACD!F2019</f>
        <v>2.4245953213251268E-2</v>
      </c>
      <c r="F2019" s="2">
        <f>'Moving Avg'!D2019</f>
        <v>7.2</v>
      </c>
      <c r="G2019" s="2">
        <f>'Moving Avg'!F2019</f>
        <v>7.2429999999999994</v>
      </c>
      <c r="H2019" s="2">
        <f>'Moving Avg'!G2019</f>
        <v>7.1517999999999935</v>
      </c>
      <c r="I2019" s="2">
        <f>'Moving Avg'!H2019</f>
        <v>6.9560500000000074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  <c r="M2019" s="8">
        <f t="shared" si="310"/>
        <v>25</v>
      </c>
      <c r="N2019" s="8">
        <f t="shared" si="311"/>
        <v>0</v>
      </c>
      <c r="O2019" s="8">
        <f t="shared" si="312"/>
        <v>50</v>
      </c>
      <c r="P2019" s="8">
        <f t="shared" si="313"/>
        <v>33</v>
      </c>
      <c r="Q2019" s="9">
        <f t="shared" si="314"/>
        <v>21.2</v>
      </c>
      <c r="R2019" s="9">
        <f t="shared" si="315"/>
        <v>30.75</v>
      </c>
      <c r="S2019" s="9">
        <f t="shared" si="316"/>
        <v>31.1</v>
      </c>
      <c r="T2019" s="9">
        <f t="shared" si="317"/>
        <v>27</v>
      </c>
      <c r="U2019" s="8">
        <f t="shared" si="318"/>
        <v>27.683333333333337</v>
      </c>
      <c r="V2019" s="8">
        <f t="shared" si="319"/>
        <v>27.512500000000003</v>
      </c>
    </row>
    <row r="2020" spans="1:22" ht="13.5" x14ac:dyDescent="0.25">
      <c r="A2020" s="3">
        <f>RSI!A2020</f>
        <v>44945</v>
      </c>
      <c r="B2020" s="2">
        <f>RSI!B2020</f>
        <v>7.2</v>
      </c>
      <c r="C2020" s="2">
        <f>RSI!I2020</f>
        <v>49.280822839267429</v>
      </c>
      <c r="D2020" s="2">
        <f>MACD!E2020</f>
        <v>7.2506865284611699E-2</v>
      </c>
      <c r="E2020" s="2">
        <f>MACD!F2020</f>
        <v>3.3898135627523356E-2</v>
      </c>
      <c r="F2020" s="2">
        <f>'Moving Avg'!D2020</f>
        <v>7.2</v>
      </c>
      <c r="G2020" s="2">
        <f>'Moving Avg'!F2020</f>
        <v>7.2435</v>
      </c>
      <c r="H2020" s="2">
        <f>'Moving Avg'!G2020</f>
        <v>7.1557999999999948</v>
      </c>
      <c r="I2020" s="2">
        <f>'Moving Avg'!H2020</f>
        <v>6.9590500000000066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  <c r="M2020" s="8">
        <f t="shared" si="310"/>
        <v>25</v>
      </c>
      <c r="N2020" s="8">
        <f t="shared" si="311"/>
        <v>0</v>
      </c>
      <c r="O2020" s="8">
        <f t="shared" si="312"/>
        <v>50</v>
      </c>
      <c r="P2020" s="8">
        <f t="shared" si="313"/>
        <v>33</v>
      </c>
      <c r="Q2020" s="9">
        <f t="shared" si="314"/>
        <v>21.2</v>
      </c>
      <c r="R2020" s="9">
        <f t="shared" si="315"/>
        <v>30.75</v>
      </c>
      <c r="S2020" s="9">
        <f t="shared" si="316"/>
        <v>31.1</v>
      </c>
      <c r="T2020" s="9">
        <f t="shared" si="317"/>
        <v>27</v>
      </c>
      <c r="U2020" s="8">
        <f t="shared" si="318"/>
        <v>27.683333333333337</v>
      </c>
      <c r="V2020" s="8">
        <f t="shared" si="319"/>
        <v>27.512500000000003</v>
      </c>
    </row>
    <row r="2021" spans="1:22" ht="13.5" x14ac:dyDescent="0.25">
      <c r="A2021" s="3">
        <f>RSI!A2021</f>
        <v>44946</v>
      </c>
      <c r="B2021" s="2">
        <f>RSI!B2021</f>
        <v>7.2</v>
      </c>
      <c r="C2021" s="2">
        <f>RSI!I2021</f>
        <v>49.280822839267429</v>
      </c>
      <c r="D2021" s="2">
        <f>MACD!E2021</f>
        <v>6.0845245899876943E-2</v>
      </c>
      <c r="E2021" s="2">
        <f>MACD!F2021</f>
        <v>3.9287557681994073E-2</v>
      </c>
      <c r="F2021" s="2">
        <f>'Moving Avg'!D2021</f>
        <v>7.2</v>
      </c>
      <c r="G2021" s="2">
        <f>'Moving Avg'!F2021</f>
        <v>7.2439999999999998</v>
      </c>
      <c r="H2021" s="2">
        <f>'Moving Avg'!G2021</f>
        <v>7.1597999999999953</v>
      </c>
      <c r="I2021" s="2">
        <f>'Moving Avg'!H2021</f>
        <v>6.9620500000000058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  <c r="M2021" s="8">
        <f t="shared" si="310"/>
        <v>25</v>
      </c>
      <c r="N2021" s="8">
        <f t="shared" si="311"/>
        <v>0</v>
      </c>
      <c r="O2021" s="8">
        <f t="shared" si="312"/>
        <v>50</v>
      </c>
      <c r="P2021" s="8">
        <f t="shared" si="313"/>
        <v>33</v>
      </c>
      <c r="Q2021" s="9">
        <f t="shared" si="314"/>
        <v>21.2</v>
      </c>
      <c r="R2021" s="9">
        <f t="shared" si="315"/>
        <v>30.75</v>
      </c>
      <c r="S2021" s="9">
        <f t="shared" si="316"/>
        <v>31.1</v>
      </c>
      <c r="T2021" s="9">
        <f t="shared" si="317"/>
        <v>27</v>
      </c>
      <c r="U2021" s="8">
        <f t="shared" si="318"/>
        <v>27.683333333333337</v>
      </c>
      <c r="V2021" s="8">
        <f t="shared" si="319"/>
        <v>27.512500000000003</v>
      </c>
    </row>
    <row r="2022" spans="1:22" ht="13.5" x14ac:dyDescent="0.25">
      <c r="A2022" s="3">
        <f>RSI!A2022</f>
        <v>44949</v>
      </c>
      <c r="B2022" s="2">
        <f>RSI!B2022</f>
        <v>7.19</v>
      </c>
      <c r="C2022" s="2">
        <f>RSI!I2022</f>
        <v>47.659666100122848</v>
      </c>
      <c r="D2022" s="2">
        <f>MACD!E2022</f>
        <v>5.1755997140896959E-2</v>
      </c>
      <c r="E2022" s="2">
        <f>MACD!F2022</f>
        <v>4.1781245573774654E-2</v>
      </c>
      <c r="F2022" s="2">
        <f>'Moving Avg'!D2022</f>
        <v>7.1980000000000004</v>
      </c>
      <c r="G2022" s="2">
        <f>'Moving Avg'!F2022</f>
        <v>7.2435</v>
      </c>
      <c r="H2022" s="2">
        <f>'Moving Avg'!G2022</f>
        <v>7.1635999999999953</v>
      </c>
      <c r="I2022" s="2">
        <f>'Moving Avg'!H2022</f>
        <v>6.965000000000007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50</v>
      </c>
      <c r="P2022" s="8">
        <f t="shared" si="313"/>
        <v>16.5</v>
      </c>
      <c r="Q2022" s="9">
        <f t="shared" si="314"/>
        <v>18.725000000000001</v>
      </c>
      <c r="R2022" s="9">
        <f t="shared" si="315"/>
        <v>26.625</v>
      </c>
      <c r="S2022" s="9">
        <f t="shared" si="316"/>
        <v>23.675000000000001</v>
      </c>
      <c r="T2022" s="9">
        <f t="shared" si="317"/>
        <v>22.875</v>
      </c>
      <c r="U2022" s="8">
        <f t="shared" si="318"/>
        <v>23.008333333333336</v>
      </c>
      <c r="V2022" s="8">
        <f t="shared" si="319"/>
        <v>22.975000000000001</v>
      </c>
    </row>
    <row r="2023" spans="1:22" ht="13.5" x14ac:dyDescent="0.25">
      <c r="A2023" s="3">
        <f>RSI!A2023</f>
        <v>44950</v>
      </c>
      <c r="B2023" s="2">
        <f>RSI!B2023</f>
        <v>7.19</v>
      </c>
      <c r="C2023" s="2">
        <f>RSI!I2023</f>
        <v>47.659666100122848</v>
      </c>
      <c r="D2023" s="2">
        <f>MACD!E2023</f>
        <v>4.4158939028979383E-2</v>
      </c>
      <c r="E2023" s="2">
        <f>MACD!F2023</f>
        <v>4.2256784264815599E-2</v>
      </c>
      <c r="F2023" s="2">
        <f>'Moving Avg'!D2023</f>
        <v>7.1960000000000006</v>
      </c>
      <c r="G2023" s="2">
        <f>'Moving Avg'!F2023</f>
        <v>7.2430000000000003</v>
      </c>
      <c r="H2023" s="2">
        <f>'Moving Avg'!G2023</f>
        <v>7.1673999999999953</v>
      </c>
      <c r="I2023" s="2">
        <f>'Moving Avg'!H2023</f>
        <v>6.9680000000000071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25</v>
      </c>
      <c r="N2023" s="8">
        <f t="shared" si="311"/>
        <v>0</v>
      </c>
      <c r="O2023" s="8">
        <f t="shared" si="312"/>
        <v>50</v>
      </c>
      <c r="P2023" s="8">
        <f t="shared" si="313"/>
        <v>16.5</v>
      </c>
      <c r="Q2023" s="9">
        <f t="shared" si="314"/>
        <v>18.725000000000001</v>
      </c>
      <c r="R2023" s="9">
        <f t="shared" si="315"/>
        <v>26.625</v>
      </c>
      <c r="S2023" s="9">
        <f t="shared" si="316"/>
        <v>23.675000000000001</v>
      </c>
      <c r="T2023" s="9">
        <f t="shared" si="317"/>
        <v>22.875</v>
      </c>
      <c r="U2023" s="8">
        <f t="shared" si="318"/>
        <v>23.008333333333336</v>
      </c>
      <c r="V2023" s="8">
        <f t="shared" si="319"/>
        <v>22.975000000000001</v>
      </c>
    </row>
    <row r="2024" spans="1:22" ht="13.5" x14ac:dyDescent="0.25">
      <c r="A2024" s="3">
        <f>RSI!A2024</f>
        <v>44951</v>
      </c>
      <c r="B2024" s="2">
        <f>RSI!B2024</f>
        <v>7.19</v>
      </c>
      <c r="C2024" s="2">
        <f>RSI!I2024</f>
        <v>47.659666100122855</v>
      </c>
      <c r="D2024" s="2">
        <f>MACD!E2024</f>
        <v>3.7817552314184155E-2</v>
      </c>
      <c r="E2024" s="2">
        <f>MACD!F2024</f>
        <v>4.1368937874689315E-2</v>
      </c>
      <c r="F2024" s="2">
        <f>'Moving Avg'!D2024</f>
        <v>7.194</v>
      </c>
      <c r="G2024" s="2">
        <f>'Moving Avg'!F2024</f>
        <v>7.2420000000000018</v>
      </c>
      <c r="H2024" s="2">
        <f>'Moving Avg'!G2024</f>
        <v>7.1711999999999954</v>
      </c>
      <c r="I2024" s="2">
        <f>'Moving Avg'!H2024</f>
        <v>6.9710000000000081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25</v>
      </c>
      <c r="N2024" s="8">
        <f t="shared" si="311"/>
        <v>45</v>
      </c>
      <c r="O2024" s="8">
        <f t="shared" si="312"/>
        <v>50</v>
      </c>
      <c r="P2024" s="8">
        <f t="shared" si="313"/>
        <v>16.5</v>
      </c>
      <c r="Q2024" s="9">
        <f t="shared" si="314"/>
        <v>34.475000000000001</v>
      </c>
      <c r="R2024" s="9">
        <f t="shared" si="315"/>
        <v>35.625</v>
      </c>
      <c r="S2024" s="9">
        <f t="shared" si="316"/>
        <v>30.425000000000001</v>
      </c>
      <c r="T2024" s="9">
        <f t="shared" si="317"/>
        <v>34.125</v>
      </c>
      <c r="U2024" s="8">
        <f t="shared" si="318"/>
        <v>33.508333333333333</v>
      </c>
      <c r="V2024" s="8">
        <f t="shared" si="319"/>
        <v>33.662499999999994</v>
      </c>
    </row>
    <row r="2025" spans="1:22" ht="13.5" x14ac:dyDescent="0.25">
      <c r="A2025" s="3">
        <f>RSI!A2025</f>
        <v>44952</v>
      </c>
      <c r="B2025" s="2">
        <f>RSI!B2025</f>
        <v>7.19</v>
      </c>
      <c r="C2025" s="2">
        <f>RSI!I2025</f>
        <v>47.659666100122855</v>
      </c>
      <c r="D2025" s="2">
        <f>MACD!E2025</f>
        <v>3.2532220246306309E-2</v>
      </c>
      <c r="E2025" s="2">
        <f>MACD!F2025</f>
        <v>3.9601594349012718E-2</v>
      </c>
      <c r="F2025" s="2">
        <f>'Moving Avg'!D2025</f>
        <v>7.1920000000000002</v>
      </c>
      <c r="G2025" s="2">
        <f>'Moving Avg'!F2025</f>
        <v>7.2365000000000013</v>
      </c>
      <c r="H2025" s="2">
        <f>'Moving Avg'!G2025</f>
        <v>7.1749999999999954</v>
      </c>
      <c r="I2025" s="2">
        <f>'Moving Avg'!H2025</f>
        <v>6.974050000000009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25</v>
      </c>
      <c r="N2025" s="8">
        <f t="shared" si="311"/>
        <v>45</v>
      </c>
      <c r="O2025" s="8">
        <f t="shared" si="312"/>
        <v>50</v>
      </c>
      <c r="P2025" s="8">
        <f t="shared" si="313"/>
        <v>16.5</v>
      </c>
      <c r="Q2025" s="9">
        <f t="shared" si="314"/>
        <v>34.475000000000001</v>
      </c>
      <c r="R2025" s="9">
        <f t="shared" si="315"/>
        <v>35.625</v>
      </c>
      <c r="S2025" s="9">
        <f t="shared" si="316"/>
        <v>30.425000000000001</v>
      </c>
      <c r="T2025" s="9">
        <f t="shared" si="317"/>
        <v>34.125</v>
      </c>
      <c r="U2025" s="8">
        <f t="shared" si="318"/>
        <v>33.508333333333333</v>
      </c>
      <c r="V2025" s="8">
        <f t="shared" si="319"/>
        <v>33.662499999999994</v>
      </c>
    </row>
    <row r="2026" spans="1:22" ht="13.5" x14ac:dyDescent="0.25">
      <c r="A2026" s="3">
        <f>RSI!A2026</f>
        <v>44953</v>
      </c>
      <c r="B2026" s="2">
        <f>RSI!B2026</f>
        <v>7.2</v>
      </c>
      <c r="C2026" s="2">
        <f>RSI!I2026</f>
        <v>49.877448631993943</v>
      </c>
      <c r="D2026" s="2">
        <f>MACD!E2026</f>
        <v>2.7393772384050052E-2</v>
      </c>
      <c r="E2026" s="2">
        <f>MACD!F2026</f>
        <v>3.7160029956020184E-2</v>
      </c>
      <c r="F2026" s="2">
        <f>'Moving Avg'!D2026</f>
        <v>7.1920000000000002</v>
      </c>
      <c r="G2026" s="2">
        <f>'Moving Avg'!F2026</f>
        <v>7.2264999999999997</v>
      </c>
      <c r="H2026" s="2">
        <f>'Moving Avg'!G2026</f>
        <v>7.1789999999999967</v>
      </c>
      <c r="I2026" s="2">
        <f>'Moving Avg'!H2026</f>
        <v>6.9771500000000097</v>
      </c>
      <c r="J2026" s="6" t="str">
        <f>OBV!F2026</f>
        <v>BEARISH</v>
      </c>
      <c r="K2026" s="6" t="str">
        <f>OBV!G2026</f>
        <v>NEUTRAL</v>
      </c>
      <c r="L2026" s="6" t="str">
        <f>OBV!H2026</f>
        <v>NEUTRAL</v>
      </c>
      <c r="M2026" s="8">
        <f t="shared" si="310"/>
        <v>25</v>
      </c>
      <c r="N2026" s="8">
        <f t="shared" si="311"/>
        <v>45</v>
      </c>
      <c r="O2026" s="8">
        <f t="shared" si="312"/>
        <v>50</v>
      </c>
      <c r="P2026" s="8">
        <f t="shared" si="313"/>
        <v>16.5</v>
      </c>
      <c r="Q2026" s="9">
        <f t="shared" si="314"/>
        <v>34.475000000000001</v>
      </c>
      <c r="R2026" s="9">
        <f t="shared" si="315"/>
        <v>35.625</v>
      </c>
      <c r="S2026" s="9">
        <f t="shared" si="316"/>
        <v>30.425000000000001</v>
      </c>
      <c r="T2026" s="9">
        <f t="shared" si="317"/>
        <v>34.125</v>
      </c>
      <c r="U2026" s="8">
        <f t="shared" si="318"/>
        <v>33.508333333333333</v>
      </c>
      <c r="V2026" s="8">
        <f t="shared" si="319"/>
        <v>33.662499999999994</v>
      </c>
    </row>
    <row r="2027" spans="1:22" ht="13.5" x14ac:dyDescent="0.25">
      <c r="A2027" s="3">
        <f>RSI!A2027</f>
        <v>44956</v>
      </c>
      <c r="B2027" s="2">
        <f>RSI!B2027</f>
        <v>7.2</v>
      </c>
      <c r="C2027" s="2">
        <f>RSI!I2027</f>
        <v>49.877448631993943</v>
      </c>
      <c r="D2027" s="2">
        <f>MACD!E2027</f>
        <v>2.3055743177050836E-2</v>
      </c>
      <c r="E2027" s="2">
        <f>MACD!F2027</f>
        <v>3.4339172600226314E-2</v>
      </c>
      <c r="F2027" s="2">
        <f>'Moving Avg'!D2027</f>
        <v>7.194</v>
      </c>
      <c r="G2027" s="2">
        <f>'Moving Avg'!F2027</f>
        <v>7.2170000000000005</v>
      </c>
      <c r="H2027" s="2">
        <f>'Moving Avg'!G2027</f>
        <v>7.1829999999999963</v>
      </c>
      <c r="I2027" s="2">
        <f>'Moving Avg'!H2027</f>
        <v>6.9802500000000087</v>
      </c>
      <c r="J2027" s="6" t="str">
        <f>OBV!F2027</f>
        <v>BULLISH</v>
      </c>
      <c r="K2027" s="6" t="str">
        <f>OBV!G2027</f>
        <v>NEUTRAL</v>
      </c>
      <c r="L2027" s="6" t="str">
        <f>OBV!H2027</f>
        <v>CONFIRMED BULLISH</v>
      </c>
      <c r="M2027" s="8">
        <f t="shared" si="310"/>
        <v>25</v>
      </c>
      <c r="N2027" s="8">
        <f t="shared" si="311"/>
        <v>45</v>
      </c>
      <c r="O2027" s="8">
        <f t="shared" si="312"/>
        <v>50</v>
      </c>
      <c r="P2027" s="8">
        <f t="shared" si="313"/>
        <v>83.5</v>
      </c>
      <c r="Q2027" s="9">
        <f t="shared" si="314"/>
        <v>44.524999999999999</v>
      </c>
      <c r="R2027" s="9">
        <f t="shared" si="315"/>
        <v>52.375</v>
      </c>
      <c r="S2027" s="9">
        <f t="shared" si="316"/>
        <v>60.575000000000003</v>
      </c>
      <c r="T2027" s="9">
        <f t="shared" si="317"/>
        <v>50.875</v>
      </c>
      <c r="U2027" s="8">
        <f t="shared" si="318"/>
        <v>52.491666666666674</v>
      </c>
      <c r="V2027" s="8">
        <f t="shared" si="319"/>
        <v>52.087500000000006</v>
      </c>
    </row>
    <row r="2028" spans="1:22" ht="13.5" x14ac:dyDescent="0.25">
      <c r="A2028" s="3">
        <f>RSI!A2028</f>
        <v>44957</v>
      </c>
      <c r="B2028" s="2">
        <f>RSI!B2028</f>
        <v>7.29</v>
      </c>
      <c r="C2028" s="2">
        <f>RSI!I2028</f>
        <v>65.247624626894918</v>
      </c>
      <c r="D2028" s="2">
        <f>MACD!E2028</f>
        <v>1.2727592166700497E-2</v>
      </c>
      <c r="E2028" s="2">
        <f>MACD!F2028</f>
        <v>3.0016856513521154E-2</v>
      </c>
      <c r="F2028" s="2">
        <f>'Moving Avg'!D2028</f>
        <v>7.2140000000000004</v>
      </c>
      <c r="G2028" s="2">
        <f>'Moving Avg'!F2028</f>
        <v>7.2119999999999989</v>
      </c>
      <c r="H2028" s="2">
        <f>'Moving Avg'!G2028</f>
        <v>7.188799999999997</v>
      </c>
      <c r="I2028" s="2">
        <f>'Moving Avg'!H2028</f>
        <v>6.9837000000000105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  <c r="M2028" s="8">
        <f t="shared" si="310"/>
        <v>25</v>
      </c>
      <c r="N2028" s="8">
        <f t="shared" si="311"/>
        <v>45</v>
      </c>
      <c r="O2028" s="8">
        <f t="shared" si="312"/>
        <v>50</v>
      </c>
      <c r="P2028" s="8">
        <f t="shared" si="313"/>
        <v>83.5</v>
      </c>
      <c r="Q2028" s="9">
        <f t="shared" si="314"/>
        <v>44.524999999999999</v>
      </c>
      <c r="R2028" s="9">
        <f t="shared" si="315"/>
        <v>52.375</v>
      </c>
      <c r="S2028" s="9">
        <f t="shared" si="316"/>
        <v>60.575000000000003</v>
      </c>
      <c r="T2028" s="9">
        <f t="shared" si="317"/>
        <v>50.875</v>
      </c>
      <c r="U2028" s="8">
        <f t="shared" si="318"/>
        <v>52.491666666666674</v>
      </c>
      <c r="V2028" s="8">
        <f t="shared" si="319"/>
        <v>52.087500000000006</v>
      </c>
    </row>
    <row r="2029" spans="1:22" ht="13.5" x14ac:dyDescent="0.25">
      <c r="A2029" s="3">
        <f>RSI!A2029</f>
        <v>44958</v>
      </c>
      <c r="B2029" s="2">
        <f>RSI!B2029</f>
        <v>7.29</v>
      </c>
      <c r="C2029" s="2">
        <f>RSI!I2029</f>
        <v>65.247624626894918</v>
      </c>
      <c r="D2029" s="2">
        <f>MACD!E2029</f>
        <v>3.4650511509939363E-3</v>
      </c>
      <c r="E2029" s="2">
        <f>MACD!F2029</f>
        <v>2.4706495441015712E-2</v>
      </c>
      <c r="F2029" s="2">
        <f>'Moving Avg'!D2029</f>
        <v>7.234</v>
      </c>
      <c r="G2029" s="2">
        <f>'Moving Avg'!F2029</f>
        <v>7.206999999999999</v>
      </c>
      <c r="H2029" s="2">
        <f>'Moving Avg'!G2029</f>
        <v>7.1945999999999968</v>
      </c>
      <c r="I2029" s="2">
        <f>'Moving Avg'!H2029</f>
        <v>6.9871500000000095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  <c r="M2029" s="8">
        <f t="shared" si="310"/>
        <v>25</v>
      </c>
      <c r="N2029" s="8">
        <f t="shared" si="311"/>
        <v>100</v>
      </c>
      <c r="O2029" s="8">
        <f t="shared" si="312"/>
        <v>50</v>
      </c>
      <c r="P2029" s="8">
        <f t="shared" si="313"/>
        <v>83.5</v>
      </c>
      <c r="Q2029" s="9">
        <f t="shared" si="314"/>
        <v>63.774999999999999</v>
      </c>
      <c r="R2029" s="9">
        <f t="shared" si="315"/>
        <v>63.375</v>
      </c>
      <c r="S2029" s="9">
        <f t="shared" si="316"/>
        <v>68.825000000000003</v>
      </c>
      <c r="T2029" s="9">
        <f t="shared" si="317"/>
        <v>64.625</v>
      </c>
      <c r="U2029" s="8">
        <f t="shared" si="318"/>
        <v>65.325000000000003</v>
      </c>
      <c r="V2029" s="8">
        <f t="shared" si="319"/>
        <v>65.150000000000006</v>
      </c>
    </row>
    <row r="2030" spans="1:22" ht="13.5" x14ac:dyDescent="0.25">
      <c r="A2030" s="3">
        <f>RSI!A2030</f>
        <v>44959</v>
      </c>
      <c r="B2030" s="2">
        <f>RSI!B2030</f>
        <v>7.29</v>
      </c>
      <c r="C2030" s="2">
        <f>RSI!I2030</f>
        <v>65.247624626894918</v>
      </c>
      <c r="D2030" s="2">
        <f>MACD!E2030</f>
        <v>-4.8570542163091091E-3</v>
      </c>
      <c r="E2030" s="2">
        <f>MACD!F2030</f>
        <v>1.8793785509550749E-2</v>
      </c>
      <c r="F2030" s="2">
        <f>'Moving Avg'!D2030</f>
        <v>7.2540000000000004</v>
      </c>
      <c r="G2030" s="2">
        <f>'Moving Avg'!F2030</f>
        <v>7.2114999999999991</v>
      </c>
      <c r="H2030" s="2">
        <f>'Moving Avg'!G2030</f>
        <v>7.2003999999999975</v>
      </c>
      <c r="I2030" s="2">
        <f>'Moving Avg'!H2030</f>
        <v>6.9906000000000095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100</v>
      </c>
      <c r="O2030" s="8">
        <f t="shared" si="312"/>
        <v>50</v>
      </c>
      <c r="P2030" s="8">
        <f t="shared" si="313"/>
        <v>83.5</v>
      </c>
      <c r="Q2030" s="9">
        <f t="shared" si="314"/>
        <v>63.774999999999999</v>
      </c>
      <c r="R2030" s="9">
        <f t="shared" si="315"/>
        <v>63.375</v>
      </c>
      <c r="S2030" s="9">
        <f t="shared" si="316"/>
        <v>68.825000000000003</v>
      </c>
      <c r="T2030" s="9">
        <f t="shared" si="317"/>
        <v>64.625</v>
      </c>
      <c r="U2030" s="8">
        <f t="shared" si="318"/>
        <v>65.325000000000003</v>
      </c>
      <c r="V2030" s="8">
        <f t="shared" si="319"/>
        <v>65.150000000000006</v>
      </c>
    </row>
    <row r="2031" spans="1:22" ht="13.5" x14ac:dyDescent="0.25">
      <c r="A2031" s="3">
        <f>RSI!A2031</f>
        <v>44960</v>
      </c>
      <c r="B2031" s="2">
        <f>RSI!B2031</f>
        <v>7.29</v>
      </c>
      <c r="C2031" s="2">
        <f>RSI!I2031</f>
        <v>65.247624626894918</v>
      </c>
      <c r="D2031" s="2">
        <f>MACD!E2031</f>
        <v>-1.2347512219566426E-2</v>
      </c>
      <c r="E2031" s="2">
        <f>MACD!F2031</f>
        <v>1.2565525963727316E-2</v>
      </c>
      <c r="F2031" s="2">
        <f>'Moving Avg'!D2031</f>
        <v>7.2720000000000002</v>
      </c>
      <c r="G2031" s="2">
        <f>'Moving Avg'!F2031</f>
        <v>7.2159999999999993</v>
      </c>
      <c r="H2031" s="2">
        <f>'Moving Avg'!G2031</f>
        <v>7.2061999999999982</v>
      </c>
      <c r="I2031" s="2">
        <f>'Moving Avg'!H2031</f>
        <v>6.9940500000000103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  <c r="M2031" s="8">
        <f t="shared" si="310"/>
        <v>25</v>
      </c>
      <c r="N2031" s="8">
        <f t="shared" si="311"/>
        <v>100</v>
      </c>
      <c r="O2031" s="8">
        <f t="shared" si="312"/>
        <v>50</v>
      </c>
      <c r="P2031" s="8">
        <f t="shared" si="313"/>
        <v>83.5</v>
      </c>
      <c r="Q2031" s="9">
        <f t="shared" si="314"/>
        <v>63.774999999999999</v>
      </c>
      <c r="R2031" s="9">
        <f t="shared" si="315"/>
        <v>63.375</v>
      </c>
      <c r="S2031" s="9">
        <f t="shared" si="316"/>
        <v>68.825000000000003</v>
      </c>
      <c r="T2031" s="9">
        <f t="shared" si="317"/>
        <v>64.625</v>
      </c>
      <c r="U2031" s="8">
        <f t="shared" si="318"/>
        <v>65.325000000000003</v>
      </c>
      <c r="V2031" s="8">
        <f t="shared" si="319"/>
        <v>65.150000000000006</v>
      </c>
    </row>
    <row r="2032" spans="1:22" ht="13.5" x14ac:dyDescent="0.25">
      <c r="A2032" s="3">
        <f>RSI!A2032</f>
        <v>44963</v>
      </c>
      <c r="B2032" s="2">
        <f>RSI!B2032</f>
        <v>7.29</v>
      </c>
      <c r="C2032" s="2">
        <f>RSI!I2032</f>
        <v>65.247624626894918</v>
      </c>
      <c r="D2032" s="2">
        <f>MACD!E2032</f>
        <v>-2.0639494846395934E-2</v>
      </c>
      <c r="E2032" s="2">
        <f>MACD!F2032</f>
        <v>5.9245218017026672E-3</v>
      </c>
      <c r="F2032" s="2">
        <f>'Moving Avg'!D2032</f>
        <v>7.2900000000000009</v>
      </c>
      <c r="G2032" s="2">
        <f>'Moving Avg'!F2032</f>
        <v>7.2204999999999995</v>
      </c>
      <c r="H2032" s="2">
        <f>'Moving Avg'!G2032</f>
        <v>7.2157999999999989</v>
      </c>
      <c r="I2032" s="2">
        <f>'Moving Avg'!H2032</f>
        <v>6.9960500000000101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25</v>
      </c>
      <c r="N2032" s="8">
        <f t="shared" si="311"/>
        <v>100</v>
      </c>
      <c r="O2032" s="8">
        <f t="shared" si="312"/>
        <v>50</v>
      </c>
      <c r="P2032" s="8">
        <f t="shared" si="313"/>
        <v>83.5</v>
      </c>
      <c r="Q2032" s="9">
        <f t="shared" si="314"/>
        <v>63.774999999999999</v>
      </c>
      <c r="R2032" s="9">
        <f t="shared" si="315"/>
        <v>63.375</v>
      </c>
      <c r="S2032" s="9">
        <f t="shared" si="316"/>
        <v>68.825000000000003</v>
      </c>
      <c r="T2032" s="9">
        <f t="shared" si="317"/>
        <v>64.625</v>
      </c>
      <c r="U2032" s="8">
        <f t="shared" si="318"/>
        <v>65.325000000000003</v>
      </c>
      <c r="V2032" s="8">
        <f t="shared" si="319"/>
        <v>65.150000000000006</v>
      </c>
    </row>
    <row r="2033" spans="1:22" ht="13.5" x14ac:dyDescent="0.25">
      <c r="A2033" s="3">
        <f>RSI!A2033</f>
        <v>44964</v>
      </c>
      <c r="B2033" s="2">
        <f>RSI!B2033</f>
        <v>7.19</v>
      </c>
      <c r="C2033" s="2">
        <f>RSI!I2033</f>
        <v>43.686419545489883</v>
      </c>
      <c r="D2033" s="2">
        <f>MACD!E2033</f>
        <v>-2.0633048245235486E-2</v>
      </c>
      <c r="E2033" s="2">
        <f>MACD!F2033</f>
        <v>6.1300779231503698E-4</v>
      </c>
      <c r="F2033" s="2">
        <f>'Moving Avg'!D2033</f>
        <v>7.2700000000000005</v>
      </c>
      <c r="G2033" s="2">
        <f>'Moving Avg'!F2033</f>
        <v>7.2200000000000006</v>
      </c>
      <c r="H2033" s="2">
        <f>'Moving Avg'!G2033</f>
        <v>7.2185999999999986</v>
      </c>
      <c r="I2033" s="2">
        <f>'Moving Avg'!H2033</f>
        <v>6.9990000000000112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25</v>
      </c>
      <c r="N2033" s="8">
        <f t="shared" si="311"/>
        <v>100</v>
      </c>
      <c r="O2033" s="8">
        <f t="shared" si="312"/>
        <v>50</v>
      </c>
      <c r="P2033" s="8">
        <f t="shared" si="313"/>
        <v>16.5</v>
      </c>
      <c r="Q2033" s="9">
        <f t="shared" si="314"/>
        <v>53.725000000000001</v>
      </c>
      <c r="R2033" s="9">
        <f t="shared" si="315"/>
        <v>46.625</v>
      </c>
      <c r="S2033" s="9">
        <f t="shared" si="316"/>
        <v>38.674999999999997</v>
      </c>
      <c r="T2033" s="9">
        <f t="shared" si="317"/>
        <v>47.875</v>
      </c>
      <c r="U2033" s="8">
        <f t="shared" si="318"/>
        <v>46.341666666666661</v>
      </c>
      <c r="V2033" s="8">
        <f t="shared" si="319"/>
        <v>46.724999999999994</v>
      </c>
    </row>
    <row r="2034" spans="1:22" ht="13.5" x14ac:dyDescent="0.25">
      <c r="A2034" s="3">
        <f>RSI!A2034</f>
        <v>44965</v>
      </c>
      <c r="B2034" s="2">
        <f>RSI!B2034</f>
        <v>7.19</v>
      </c>
      <c r="C2034" s="2">
        <f>RSI!I2034</f>
        <v>43.686419545489883</v>
      </c>
      <c r="D2034" s="2">
        <f>MACD!E2034</f>
        <v>-2.0392863036403419E-2</v>
      </c>
      <c r="E2034" s="2">
        <f>MACD!F2034</f>
        <v>-3.5881663734286546E-3</v>
      </c>
      <c r="F2034" s="2">
        <f>'Moving Avg'!D2034</f>
        <v>7.25</v>
      </c>
      <c r="G2034" s="2">
        <f>'Moving Avg'!F2034</f>
        <v>7.2195000000000009</v>
      </c>
      <c r="H2034" s="2">
        <f>'Moving Avg'!G2034</f>
        <v>7.2181999999999986</v>
      </c>
      <c r="I2034" s="2">
        <f>'Moving Avg'!H2034</f>
        <v>7.0019500000000114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25</v>
      </c>
      <c r="N2034" s="8">
        <f t="shared" si="311"/>
        <v>45</v>
      </c>
      <c r="O2034" s="8">
        <f t="shared" si="312"/>
        <v>50</v>
      </c>
      <c r="P2034" s="8">
        <f t="shared" si="313"/>
        <v>16.5</v>
      </c>
      <c r="Q2034" s="9">
        <f t="shared" si="314"/>
        <v>34.475000000000001</v>
      </c>
      <c r="R2034" s="9">
        <f t="shared" si="315"/>
        <v>35.625</v>
      </c>
      <c r="S2034" s="9">
        <f t="shared" si="316"/>
        <v>30.425000000000001</v>
      </c>
      <c r="T2034" s="9">
        <f t="shared" si="317"/>
        <v>34.125</v>
      </c>
      <c r="U2034" s="8">
        <f t="shared" si="318"/>
        <v>33.508333333333333</v>
      </c>
      <c r="V2034" s="8">
        <f t="shared" si="319"/>
        <v>33.662499999999994</v>
      </c>
    </row>
    <row r="2035" spans="1:22" ht="13.5" x14ac:dyDescent="0.25">
      <c r="A2035" s="3">
        <f>RSI!A2035</f>
        <v>44966</v>
      </c>
      <c r="B2035" s="2">
        <f>RSI!B2035</f>
        <v>7.19</v>
      </c>
      <c r="C2035" s="2">
        <f>RSI!I2035</f>
        <v>43.686419545489883</v>
      </c>
      <c r="D2035" s="2">
        <f>MACD!E2035</f>
        <v>-1.9972286442174081E-2</v>
      </c>
      <c r="E2035" s="2">
        <f>MACD!F2035</f>
        <v>-6.8649903871777409E-3</v>
      </c>
      <c r="F2035" s="2">
        <f>'Moving Avg'!D2035</f>
        <v>7.2299999999999995</v>
      </c>
      <c r="G2035" s="2">
        <f>'Moving Avg'!F2035</f>
        <v>7.2190000000000012</v>
      </c>
      <c r="H2035" s="2">
        <f>'Moving Avg'!G2035</f>
        <v>7.2177999999999987</v>
      </c>
      <c r="I2035" s="2">
        <f>'Moving Avg'!H2035</f>
        <v>7.0049000000000126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25</v>
      </c>
      <c r="N2035" s="8">
        <f t="shared" si="311"/>
        <v>45</v>
      </c>
      <c r="O2035" s="8">
        <f t="shared" si="312"/>
        <v>50</v>
      </c>
      <c r="P2035" s="8">
        <f t="shared" si="313"/>
        <v>16.5</v>
      </c>
      <c r="Q2035" s="9">
        <f t="shared" si="314"/>
        <v>34.475000000000001</v>
      </c>
      <c r="R2035" s="9">
        <f t="shared" si="315"/>
        <v>35.625</v>
      </c>
      <c r="S2035" s="9">
        <f t="shared" si="316"/>
        <v>30.425000000000001</v>
      </c>
      <c r="T2035" s="9">
        <f t="shared" si="317"/>
        <v>34.125</v>
      </c>
      <c r="U2035" s="8">
        <f t="shared" si="318"/>
        <v>33.508333333333333</v>
      </c>
      <c r="V2035" s="8">
        <f t="shared" si="319"/>
        <v>33.662499999999994</v>
      </c>
    </row>
    <row r="2036" spans="1:22" ht="13.5" x14ac:dyDescent="0.25">
      <c r="A2036" s="3">
        <f>RSI!A2036</f>
        <v>44967</v>
      </c>
      <c r="B2036" s="2">
        <f>RSI!B2036</f>
        <v>7.19</v>
      </c>
      <c r="C2036" s="2">
        <f>RSI!I2036</f>
        <v>43.686419545489883</v>
      </c>
      <c r="D2036" s="2">
        <f>MACD!E2036</f>
        <v>-1.7876708923139084E-2</v>
      </c>
      <c r="E2036" s="2">
        <f>MACD!F2036</f>
        <v>-9.0673340943700099E-3</v>
      </c>
      <c r="F2036" s="2">
        <f>'Moving Avg'!D2036</f>
        <v>7.2100000000000009</v>
      </c>
      <c r="G2036" s="2">
        <f>'Moving Avg'!F2036</f>
        <v>7.2185000000000015</v>
      </c>
      <c r="H2036" s="2">
        <f>'Moving Avg'!G2036</f>
        <v>7.2175999999999991</v>
      </c>
      <c r="I2036" s="2">
        <f>'Moving Avg'!H2036</f>
        <v>7.0078500000000119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25</v>
      </c>
      <c r="N2036" s="8">
        <f t="shared" si="311"/>
        <v>45</v>
      </c>
      <c r="O2036" s="8">
        <f t="shared" si="312"/>
        <v>50</v>
      </c>
      <c r="P2036" s="8">
        <f t="shared" si="313"/>
        <v>16.5</v>
      </c>
      <c r="Q2036" s="9">
        <f t="shared" si="314"/>
        <v>34.475000000000001</v>
      </c>
      <c r="R2036" s="9">
        <f t="shared" si="315"/>
        <v>35.625</v>
      </c>
      <c r="S2036" s="9">
        <f t="shared" si="316"/>
        <v>30.425000000000001</v>
      </c>
      <c r="T2036" s="9">
        <f t="shared" si="317"/>
        <v>34.125</v>
      </c>
      <c r="U2036" s="8">
        <f t="shared" si="318"/>
        <v>33.508333333333333</v>
      </c>
      <c r="V2036" s="8">
        <f t="shared" si="319"/>
        <v>33.662499999999994</v>
      </c>
    </row>
    <row r="2037" spans="1:22" ht="13.5" x14ac:dyDescent="0.25">
      <c r="A2037" s="3">
        <f>RSI!A2037</f>
        <v>44970</v>
      </c>
      <c r="B2037" s="2">
        <f>RSI!B2037</f>
        <v>7.19</v>
      </c>
      <c r="C2037" s="2">
        <f>RSI!I2037</f>
        <v>43.686419545489883</v>
      </c>
      <c r="D2037" s="2">
        <f>MACD!E2037</f>
        <v>-1.5917191392006202E-2</v>
      </c>
      <c r="E2037" s="2">
        <f>MACD!F2037</f>
        <v>-1.0437305553897248E-2</v>
      </c>
      <c r="F2037" s="2">
        <f>'Moving Avg'!D2037</f>
        <v>7.19</v>
      </c>
      <c r="G2037" s="2">
        <f>'Moving Avg'!F2037</f>
        <v>7.2180000000000009</v>
      </c>
      <c r="H2037" s="2">
        <f>'Moving Avg'!G2037</f>
        <v>7.2173999999999978</v>
      </c>
      <c r="I2037" s="2">
        <f>'Moving Avg'!H2037</f>
        <v>7.010800000000013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25</v>
      </c>
      <c r="N2037" s="8">
        <f t="shared" si="311"/>
        <v>45</v>
      </c>
      <c r="O2037" s="8">
        <f t="shared" si="312"/>
        <v>50</v>
      </c>
      <c r="P2037" s="8">
        <f t="shared" si="313"/>
        <v>16.5</v>
      </c>
      <c r="Q2037" s="9">
        <f t="shared" si="314"/>
        <v>34.475000000000001</v>
      </c>
      <c r="R2037" s="9">
        <f t="shared" si="315"/>
        <v>35.625</v>
      </c>
      <c r="S2037" s="9">
        <f t="shared" si="316"/>
        <v>30.425000000000001</v>
      </c>
      <c r="T2037" s="9">
        <f t="shared" si="317"/>
        <v>34.125</v>
      </c>
      <c r="U2037" s="8">
        <f t="shared" si="318"/>
        <v>33.508333333333333</v>
      </c>
      <c r="V2037" s="8">
        <f t="shared" si="319"/>
        <v>33.662499999999994</v>
      </c>
    </row>
    <row r="2038" spans="1:22" ht="13.5" x14ac:dyDescent="0.25">
      <c r="A2038" s="3">
        <f>RSI!A2038</f>
        <v>44971</v>
      </c>
      <c r="B2038" s="2">
        <f>RSI!B2038</f>
        <v>7.19</v>
      </c>
      <c r="C2038" s="2">
        <f>RSI!I2038</f>
        <v>43.686419545489883</v>
      </c>
      <c r="D2038" s="2">
        <f>MACD!E2038</f>
        <v>-2.4045040445841437E-4</v>
      </c>
      <c r="E2038" s="2">
        <f>MACD!F2038</f>
        <v>-8.3979345240094826E-3</v>
      </c>
      <c r="F2038" s="2">
        <f>'Moving Avg'!D2038</f>
        <v>7.19</v>
      </c>
      <c r="G2038" s="2">
        <f>'Moving Avg'!F2038</f>
        <v>7.2175000000000011</v>
      </c>
      <c r="H2038" s="2">
        <f>'Moving Avg'!G2038</f>
        <v>7.2171999999999983</v>
      </c>
      <c r="I2038" s="2">
        <f>'Moving Avg'!H2038</f>
        <v>7.0137500000000133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0"/>
        <v>25</v>
      </c>
      <c r="N2038" s="8">
        <f t="shared" si="311"/>
        <v>0</v>
      </c>
      <c r="O2038" s="8">
        <f t="shared" si="312"/>
        <v>50</v>
      </c>
      <c r="P2038" s="8">
        <f t="shared" si="313"/>
        <v>33</v>
      </c>
      <c r="Q2038" s="9">
        <f t="shared" si="314"/>
        <v>21.2</v>
      </c>
      <c r="R2038" s="9">
        <f t="shared" si="315"/>
        <v>30.75</v>
      </c>
      <c r="S2038" s="9">
        <f t="shared" si="316"/>
        <v>31.1</v>
      </c>
      <c r="T2038" s="9">
        <f t="shared" si="317"/>
        <v>27</v>
      </c>
      <c r="U2038" s="8">
        <f t="shared" si="318"/>
        <v>27.683333333333337</v>
      </c>
      <c r="V2038" s="8">
        <f t="shared" si="319"/>
        <v>27.512500000000003</v>
      </c>
    </row>
    <row r="2039" spans="1:22" ht="13.5" x14ac:dyDescent="0.25">
      <c r="A2039" s="3">
        <f>RSI!A2039</f>
        <v>44972</v>
      </c>
      <c r="B2039" s="2">
        <f>RSI!B2039</f>
        <v>7.19</v>
      </c>
      <c r="C2039" s="2">
        <f>RSI!I2039</f>
        <v>43.686419545489883</v>
      </c>
      <c r="D2039" s="2">
        <f>MACD!E2039</f>
        <v>1.3184237838258284E-2</v>
      </c>
      <c r="E2039" s="2">
        <f>MACD!F2039</f>
        <v>-4.0815000515559297E-3</v>
      </c>
      <c r="F2039" s="2">
        <f>'Moving Avg'!D2039</f>
        <v>7.19</v>
      </c>
      <c r="G2039" s="2">
        <f>'Moving Avg'!F2039</f>
        <v>7.2170000000000014</v>
      </c>
      <c r="H2039" s="2">
        <f>'Moving Avg'!G2039</f>
        <v>7.2169999999999979</v>
      </c>
      <c r="I2039" s="2">
        <f>'Moving Avg'!H2039</f>
        <v>7.0167000000000135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0"/>
        <v>25</v>
      </c>
      <c r="N2039" s="8">
        <f t="shared" si="311"/>
        <v>0</v>
      </c>
      <c r="O2039" s="8">
        <f t="shared" si="312"/>
        <v>50</v>
      </c>
      <c r="P2039" s="8">
        <f t="shared" si="313"/>
        <v>33</v>
      </c>
      <c r="Q2039" s="9">
        <f t="shared" si="314"/>
        <v>21.2</v>
      </c>
      <c r="R2039" s="9">
        <f t="shared" si="315"/>
        <v>30.75</v>
      </c>
      <c r="S2039" s="9">
        <f t="shared" si="316"/>
        <v>31.1</v>
      </c>
      <c r="T2039" s="9">
        <f t="shared" si="317"/>
        <v>27</v>
      </c>
      <c r="U2039" s="8">
        <f t="shared" si="318"/>
        <v>27.683333333333337</v>
      </c>
      <c r="V2039" s="8">
        <f t="shared" si="319"/>
        <v>27.512500000000003</v>
      </c>
    </row>
    <row r="2040" spans="1:22" ht="13.5" x14ac:dyDescent="0.25">
      <c r="A2040" s="3">
        <f>RSI!A2040</f>
        <v>44973</v>
      </c>
      <c r="B2040" s="2">
        <f>RSI!B2040</f>
        <v>7.18</v>
      </c>
      <c r="C2040" s="2">
        <f>RSI!I2040</f>
        <v>41.388770797020562</v>
      </c>
      <c r="D2040" s="2">
        <f>MACD!E2040</f>
        <v>2.5432250132828571E-2</v>
      </c>
      <c r="E2040" s="2">
        <f>MACD!F2040</f>
        <v>1.8212499853209703E-3</v>
      </c>
      <c r="F2040" s="2">
        <f>'Moving Avg'!D2040</f>
        <v>7.1879999999999997</v>
      </c>
      <c r="G2040" s="2">
        <f>'Moving Avg'!F2040</f>
        <v>7.2160000000000011</v>
      </c>
      <c r="H2040" s="2">
        <f>'Moving Avg'!G2040</f>
        <v>7.2165999999999988</v>
      </c>
      <c r="I2040" s="2">
        <f>'Moving Avg'!H2040</f>
        <v>7.0196000000000138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25</v>
      </c>
      <c r="N2040" s="8">
        <f t="shared" si="311"/>
        <v>0</v>
      </c>
      <c r="O2040" s="8">
        <f t="shared" si="312"/>
        <v>50</v>
      </c>
      <c r="P2040" s="8">
        <f t="shared" si="313"/>
        <v>16.5</v>
      </c>
      <c r="Q2040" s="9">
        <f t="shared" si="314"/>
        <v>18.725000000000001</v>
      </c>
      <c r="R2040" s="9">
        <f t="shared" si="315"/>
        <v>26.625</v>
      </c>
      <c r="S2040" s="9">
        <f t="shared" si="316"/>
        <v>23.675000000000001</v>
      </c>
      <c r="T2040" s="9">
        <f t="shared" si="317"/>
        <v>22.875</v>
      </c>
      <c r="U2040" s="8">
        <f t="shared" si="318"/>
        <v>23.008333333333336</v>
      </c>
      <c r="V2040" s="8">
        <f t="shared" si="319"/>
        <v>22.975000000000001</v>
      </c>
    </row>
    <row r="2041" spans="1:22" ht="13.5" x14ac:dyDescent="0.25">
      <c r="A2041" s="3">
        <f>RSI!A2041</f>
        <v>44974</v>
      </c>
      <c r="B2041" s="2">
        <f>RSI!B2041</f>
        <v>7.18</v>
      </c>
      <c r="C2041" s="2">
        <f>RSI!I2041</f>
        <v>41.388770797020562</v>
      </c>
      <c r="D2041" s="2">
        <f>MACD!E2041</f>
        <v>3.5992006202559601E-2</v>
      </c>
      <c r="E2041" s="2">
        <f>MACD!F2041</f>
        <v>8.6554012287686968E-3</v>
      </c>
      <c r="F2041" s="2">
        <f>'Moving Avg'!D2041</f>
        <v>7.1859999999999999</v>
      </c>
      <c r="G2041" s="2">
        <f>'Moving Avg'!F2041</f>
        <v>7.2150000000000007</v>
      </c>
      <c r="H2041" s="2">
        <f>'Moving Avg'!G2041</f>
        <v>7.2191999999999981</v>
      </c>
      <c r="I2041" s="2">
        <f>'Moving Avg'!H2041</f>
        <v>7.0225000000000151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25</v>
      </c>
      <c r="N2041" s="8">
        <f t="shared" si="311"/>
        <v>0</v>
      </c>
      <c r="O2041" s="8">
        <f t="shared" si="312"/>
        <v>50</v>
      </c>
      <c r="P2041" s="8">
        <f t="shared" si="313"/>
        <v>16.5</v>
      </c>
      <c r="Q2041" s="9">
        <f t="shared" si="314"/>
        <v>18.725000000000001</v>
      </c>
      <c r="R2041" s="9">
        <f t="shared" si="315"/>
        <v>26.625</v>
      </c>
      <c r="S2041" s="9">
        <f t="shared" si="316"/>
        <v>23.675000000000001</v>
      </c>
      <c r="T2041" s="9">
        <f t="shared" si="317"/>
        <v>22.875</v>
      </c>
      <c r="U2041" s="8">
        <f t="shared" si="318"/>
        <v>23.008333333333336</v>
      </c>
      <c r="V2041" s="8">
        <f t="shared" si="319"/>
        <v>22.975000000000001</v>
      </c>
    </row>
    <row r="2042" spans="1:22" ht="13.5" x14ac:dyDescent="0.25">
      <c r="A2042" s="3">
        <f>RSI!A2042</f>
        <v>44977</v>
      </c>
      <c r="B2042" s="2">
        <f>RSI!B2042</f>
        <v>7.18</v>
      </c>
      <c r="C2042" s="2">
        <f>RSI!I2042</f>
        <v>41.388770797020555</v>
      </c>
      <c r="D2042" s="2">
        <f>MACD!E2042</f>
        <v>4.5108715303316949E-2</v>
      </c>
      <c r="E2042" s="2">
        <f>MACD!F2042</f>
        <v>1.5946064043678349E-2</v>
      </c>
      <c r="F2042" s="2">
        <f>'Moving Avg'!D2042</f>
        <v>7.1840000000000002</v>
      </c>
      <c r="G2042" s="2">
        <f>'Moving Avg'!F2042</f>
        <v>7.2144999999999992</v>
      </c>
      <c r="H2042" s="2">
        <f>'Moving Avg'!G2042</f>
        <v>7.218799999999999</v>
      </c>
      <c r="I2042" s="2">
        <f>'Moving Avg'!H2042</f>
        <v>7.0254000000000154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25</v>
      </c>
      <c r="N2042" s="8">
        <f t="shared" si="311"/>
        <v>0</v>
      </c>
      <c r="O2042" s="8">
        <f t="shared" si="312"/>
        <v>50</v>
      </c>
      <c r="P2042" s="8">
        <f t="shared" si="313"/>
        <v>16.5</v>
      </c>
      <c r="Q2042" s="9">
        <f t="shared" si="314"/>
        <v>18.725000000000001</v>
      </c>
      <c r="R2042" s="9">
        <f t="shared" si="315"/>
        <v>26.625</v>
      </c>
      <c r="S2042" s="9">
        <f t="shared" si="316"/>
        <v>23.675000000000001</v>
      </c>
      <c r="T2042" s="9">
        <f t="shared" si="317"/>
        <v>22.875</v>
      </c>
      <c r="U2042" s="8">
        <f t="shared" si="318"/>
        <v>23.008333333333336</v>
      </c>
      <c r="V2042" s="8">
        <f t="shared" si="319"/>
        <v>22.975000000000001</v>
      </c>
    </row>
    <row r="2043" spans="1:22" ht="13.5" x14ac:dyDescent="0.25">
      <c r="A2043" s="3">
        <f>RSI!A2043</f>
        <v>44978</v>
      </c>
      <c r="B2043" s="2">
        <f>RSI!B2043</f>
        <v>7.17</v>
      </c>
      <c r="C2043" s="2">
        <f>RSI!I2043</f>
        <v>38.837577485963195</v>
      </c>
      <c r="D2043" s="2">
        <f>MACD!E2043</f>
        <v>3.8347063284784433E-2</v>
      </c>
      <c r="E2043" s="2">
        <f>MACD!F2043</f>
        <v>2.0426263891899568E-2</v>
      </c>
      <c r="F2043" s="2">
        <f>'Moving Avg'!D2043</f>
        <v>7.18</v>
      </c>
      <c r="G2043" s="2">
        <f>'Moving Avg'!F2043</f>
        <v>7.2134999999999989</v>
      </c>
      <c r="H2043" s="2">
        <f>'Moving Avg'!G2043</f>
        <v>7.2181999999999986</v>
      </c>
      <c r="I2043" s="2">
        <f>'Moving Avg'!H2043</f>
        <v>7.0282500000000168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0</v>
      </c>
      <c r="O2043" s="8">
        <f t="shared" si="312"/>
        <v>50</v>
      </c>
      <c r="P2043" s="8">
        <f t="shared" si="313"/>
        <v>16.5</v>
      </c>
      <c r="Q2043" s="9">
        <f t="shared" si="314"/>
        <v>18.725000000000001</v>
      </c>
      <c r="R2043" s="9">
        <f t="shared" si="315"/>
        <v>26.625</v>
      </c>
      <c r="S2043" s="9">
        <f t="shared" si="316"/>
        <v>23.675000000000001</v>
      </c>
      <c r="T2043" s="9">
        <f t="shared" si="317"/>
        <v>22.875</v>
      </c>
      <c r="U2043" s="8">
        <f t="shared" si="318"/>
        <v>23.008333333333336</v>
      </c>
      <c r="V2043" s="8">
        <f t="shared" si="319"/>
        <v>22.975000000000001</v>
      </c>
    </row>
    <row r="2044" spans="1:22" ht="13.5" x14ac:dyDescent="0.25">
      <c r="A2044" s="3">
        <f>RSI!A2044</f>
        <v>44979</v>
      </c>
      <c r="B2044" s="2">
        <f>RSI!B2044</f>
        <v>7.17</v>
      </c>
      <c r="C2044" s="2">
        <f>RSI!I2044</f>
        <v>38.837577485963195</v>
      </c>
      <c r="D2044" s="2">
        <f>MACD!E2044</f>
        <v>3.2840389329697572E-2</v>
      </c>
      <c r="E2044" s="2">
        <f>MACD!F2044</f>
        <v>2.2909088979459168E-2</v>
      </c>
      <c r="F2044" s="2">
        <f>'Moving Avg'!D2044</f>
        <v>7.1760000000000002</v>
      </c>
      <c r="G2044" s="2">
        <f>'Moving Avg'!F2044</f>
        <v>7.2124999999999986</v>
      </c>
      <c r="H2044" s="2">
        <f>'Moving Avg'!G2044</f>
        <v>7.2175999999999991</v>
      </c>
      <c r="I2044" s="2">
        <f>'Moving Avg'!H2044</f>
        <v>7.0296500000000162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0</v>
      </c>
      <c r="O2044" s="8">
        <f t="shared" si="312"/>
        <v>50</v>
      </c>
      <c r="P2044" s="8">
        <f t="shared" si="313"/>
        <v>16.5</v>
      </c>
      <c r="Q2044" s="9">
        <f t="shared" si="314"/>
        <v>18.725000000000001</v>
      </c>
      <c r="R2044" s="9">
        <f t="shared" si="315"/>
        <v>26.625</v>
      </c>
      <c r="S2044" s="9">
        <f t="shared" si="316"/>
        <v>23.675000000000001</v>
      </c>
      <c r="T2044" s="9">
        <f t="shared" si="317"/>
        <v>22.875</v>
      </c>
      <c r="U2044" s="8">
        <f t="shared" si="318"/>
        <v>23.008333333333336</v>
      </c>
      <c r="V2044" s="8">
        <f t="shared" si="319"/>
        <v>22.975000000000001</v>
      </c>
    </row>
    <row r="2045" spans="1:22" ht="13.5" x14ac:dyDescent="0.25">
      <c r="A2045" s="3">
        <f>RSI!A2045</f>
        <v>44980</v>
      </c>
      <c r="B2045" s="2">
        <f>RSI!B2045</f>
        <v>7.17</v>
      </c>
      <c r="C2045" s="2">
        <f>RSI!I2045</f>
        <v>38.837577485963195</v>
      </c>
      <c r="D2045" s="2">
        <f>MACD!E2045</f>
        <v>2.8379714415258661E-2</v>
      </c>
      <c r="E2045" s="2">
        <f>MACD!F2045</f>
        <v>2.4003214066619066E-2</v>
      </c>
      <c r="F2045" s="2">
        <f>'Moving Avg'!D2045</f>
        <v>7.1740000000000013</v>
      </c>
      <c r="G2045" s="2">
        <f>'Moving Avg'!F2045</f>
        <v>7.2114999999999982</v>
      </c>
      <c r="H2045" s="2">
        <f>'Moving Avg'!G2045</f>
        <v>7.2169999999999996</v>
      </c>
      <c r="I2045" s="2">
        <f>'Moving Avg'!H2045</f>
        <v>7.0310500000000173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0</v>
      </c>
      <c r="O2045" s="8">
        <f t="shared" si="312"/>
        <v>50</v>
      </c>
      <c r="P2045" s="8">
        <f t="shared" si="313"/>
        <v>16.5</v>
      </c>
      <c r="Q2045" s="9">
        <f t="shared" si="314"/>
        <v>18.725000000000001</v>
      </c>
      <c r="R2045" s="9">
        <f t="shared" si="315"/>
        <v>26.625</v>
      </c>
      <c r="S2045" s="9">
        <f t="shared" si="316"/>
        <v>23.675000000000001</v>
      </c>
      <c r="T2045" s="9">
        <f t="shared" si="317"/>
        <v>22.875</v>
      </c>
      <c r="U2045" s="8">
        <f t="shared" si="318"/>
        <v>23.008333333333336</v>
      </c>
      <c r="V2045" s="8">
        <f t="shared" si="319"/>
        <v>22.975000000000001</v>
      </c>
    </row>
    <row r="2046" spans="1:22" ht="13.5" x14ac:dyDescent="0.25">
      <c r="A2046" s="3">
        <f>RSI!A2046</f>
        <v>44981</v>
      </c>
      <c r="B2046" s="2">
        <f>RSI!B2046</f>
        <v>7.17</v>
      </c>
      <c r="C2046" s="2">
        <f>RSI!I2046</f>
        <v>38.837577485963195</v>
      </c>
      <c r="D2046" s="2">
        <f>MACD!E2046</f>
        <v>2.4789388320866301E-2</v>
      </c>
      <c r="E2046" s="2">
        <f>MACD!F2046</f>
        <v>2.4160448917468515E-2</v>
      </c>
      <c r="F2046" s="2">
        <f>'Moving Avg'!D2046</f>
        <v>7.1719999999999997</v>
      </c>
      <c r="G2046" s="2">
        <f>'Moving Avg'!F2046</f>
        <v>7.2099999999999991</v>
      </c>
      <c r="H2046" s="2">
        <f>'Moving Avg'!G2046</f>
        <v>7.2163999999999984</v>
      </c>
      <c r="I2046" s="2">
        <f>'Moving Avg'!H2046</f>
        <v>7.031900000000018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50</v>
      </c>
      <c r="P2046" s="8">
        <f t="shared" si="313"/>
        <v>16.5</v>
      </c>
      <c r="Q2046" s="9">
        <f t="shared" si="314"/>
        <v>18.725000000000001</v>
      </c>
      <c r="R2046" s="9">
        <f t="shared" si="315"/>
        <v>26.625</v>
      </c>
      <c r="S2046" s="9">
        <f t="shared" si="316"/>
        <v>23.675000000000001</v>
      </c>
      <c r="T2046" s="9">
        <f t="shared" si="317"/>
        <v>22.875</v>
      </c>
      <c r="U2046" s="8">
        <f t="shared" si="318"/>
        <v>23.008333333333336</v>
      </c>
      <c r="V2046" s="8">
        <f t="shared" si="319"/>
        <v>22.975000000000001</v>
      </c>
    </row>
    <row r="2047" spans="1:22" ht="13.5" x14ac:dyDescent="0.25">
      <c r="A2047" s="3">
        <f>RSI!A2047</f>
        <v>44984</v>
      </c>
      <c r="B2047" s="2">
        <f>RSI!B2047</f>
        <v>7.17</v>
      </c>
      <c r="C2047" s="2">
        <f>RSI!I2047</f>
        <v>38.837577485963195</v>
      </c>
      <c r="D2047" s="2">
        <f>MACD!E2047</f>
        <v>2.1921874847244283E-2</v>
      </c>
      <c r="E2047" s="2">
        <f>MACD!F2047</f>
        <v>2.3712734103423672E-2</v>
      </c>
      <c r="F2047" s="2">
        <f>'Moving Avg'!D2047</f>
        <v>7.17</v>
      </c>
      <c r="G2047" s="2">
        <f>'Moving Avg'!F2047</f>
        <v>7.2084999999999981</v>
      </c>
      <c r="H2047" s="2">
        <f>'Moving Avg'!G2047</f>
        <v>7.2197999999999993</v>
      </c>
      <c r="I2047" s="2">
        <f>'Moving Avg'!H2047</f>
        <v>7.0327500000000178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45</v>
      </c>
      <c r="O2047" s="8">
        <f t="shared" si="312"/>
        <v>50</v>
      </c>
      <c r="P2047" s="8">
        <f t="shared" si="313"/>
        <v>16.5</v>
      </c>
      <c r="Q2047" s="9">
        <f t="shared" si="314"/>
        <v>34.475000000000001</v>
      </c>
      <c r="R2047" s="9">
        <f t="shared" si="315"/>
        <v>35.625</v>
      </c>
      <c r="S2047" s="9">
        <f t="shared" si="316"/>
        <v>30.425000000000001</v>
      </c>
      <c r="T2047" s="9">
        <f t="shared" si="317"/>
        <v>34.125</v>
      </c>
      <c r="U2047" s="8">
        <f t="shared" si="318"/>
        <v>33.508333333333333</v>
      </c>
      <c r="V2047" s="8">
        <f t="shared" si="319"/>
        <v>33.662499999999994</v>
      </c>
    </row>
    <row r="2048" spans="1:22" ht="13.5" x14ac:dyDescent="0.25">
      <c r="A2048" s="3">
        <f>RSI!A2048</f>
        <v>44985</v>
      </c>
      <c r="B2048" s="2">
        <f>RSI!B2048</f>
        <v>7.17</v>
      </c>
      <c r="C2048" s="2">
        <f>RSI!I2048</f>
        <v>38.837577485963195</v>
      </c>
      <c r="D2048" s="2">
        <f>MACD!E2048</f>
        <v>1.9653345774210962E-2</v>
      </c>
      <c r="E2048" s="2">
        <f>MACD!F2048</f>
        <v>2.2900856437581132E-2</v>
      </c>
      <c r="F2048" s="2">
        <f>'Moving Avg'!D2048</f>
        <v>7.17</v>
      </c>
      <c r="G2048" s="2">
        <f>'Moving Avg'!F2048</f>
        <v>7.2024999999999988</v>
      </c>
      <c r="H2048" s="2">
        <f>'Moving Avg'!G2048</f>
        <v>7.2191999999999998</v>
      </c>
      <c r="I2048" s="2">
        <f>'Moving Avg'!H2048</f>
        <v>7.0336000000000194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25</v>
      </c>
      <c r="N2048" s="8">
        <f t="shared" si="311"/>
        <v>45</v>
      </c>
      <c r="O2048" s="8">
        <f t="shared" si="312"/>
        <v>50</v>
      </c>
      <c r="P2048" s="8">
        <f t="shared" si="313"/>
        <v>33</v>
      </c>
      <c r="Q2048" s="9">
        <f t="shared" si="314"/>
        <v>36.950000000000003</v>
      </c>
      <c r="R2048" s="9">
        <f t="shared" si="315"/>
        <v>39.75</v>
      </c>
      <c r="S2048" s="9">
        <f t="shared" si="316"/>
        <v>37.85</v>
      </c>
      <c r="T2048" s="9">
        <f t="shared" si="317"/>
        <v>38.25</v>
      </c>
      <c r="U2048" s="8">
        <f t="shared" si="318"/>
        <v>38.183333333333337</v>
      </c>
      <c r="V2048" s="8">
        <f t="shared" si="319"/>
        <v>38.200000000000003</v>
      </c>
    </row>
    <row r="2049" spans="1:22" ht="13.5" x14ac:dyDescent="0.25">
      <c r="A2049" s="3">
        <f>RSI!A2049</f>
        <v>44986</v>
      </c>
      <c r="B2049" s="2">
        <f>RSI!B2049</f>
        <v>7.17</v>
      </c>
      <c r="C2049" s="2">
        <f>RSI!I2049</f>
        <v>38.837577485963195</v>
      </c>
      <c r="D2049" s="2">
        <f>MACD!E2049</f>
        <v>1.7879958656885186E-2</v>
      </c>
      <c r="E2049" s="2">
        <f>MACD!F2049</f>
        <v>2.1896676881441944E-2</v>
      </c>
      <c r="F2049" s="2">
        <f>'Moving Avg'!D2049</f>
        <v>7.17</v>
      </c>
      <c r="G2049" s="2">
        <f>'Moving Avg'!F2049</f>
        <v>7.1964999999999986</v>
      </c>
      <c r="H2049" s="2">
        <f>'Moving Avg'!G2049</f>
        <v>7.2186000000000003</v>
      </c>
      <c r="I2049" s="2">
        <f>'Moving Avg'!H2049</f>
        <v>7.0345500000000198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25</v>
      </c>
      <c r="N2049" s="8">
        <f t="shared" si="311"/>
        <v>45</v>
      </c>
      <c r="O2049" s="8">
        <f t="shared" si="312"/>
        <v>50</v>
      </c>
      <c r="P2049" s="8">
        <f t="shared" si="313"/>
        <v>33</v>
      </c>
      <c r="Q2049" s="9">
        <f t="shared" si="314"/>
        <v>36.950000000000003</v>
      </c>
      <c r="R2049" s="9">
        <f t="shared" si="315"/>
        <v>39.75</v>
      </c>
      <c r="S2049" s="9">
        <f t="shared" si="316"/>
        <v>37.85</v>
      </c>
      <c r="T2049" s="9">
        <f t="shared" si="317"/>
        <v>38.25</v>
      </c>
      <c r="U2049" s="8">
        <f t="shared" si="318"/>
        <v>38.183333333333337</v>
      </c>
      <c r="V2049" s="8">
        <f t="shared" si="319"/>
        <v>38.200000000000003</v>
      </c>
    </row>
    <row r="2050" spans="1:22" ht="13.5" x14ac:dyDescent="0.25">
      <c r="A2050" s="3">
        <f>RSI!A2050</f>
        <v>44987</v>
      </c>
      <c r="B2050" s="2">
        <f>RSI!B2050</f>
        <v>7.17</v>
      </c>
      <c r="C2050" s="2">
        <f>RSI!I2050</f>
        <v>38.837577485963195</v>
      </c>
      <c r="D2050" s="2">
        <f>MACD!E2050</f>
        <v>1.4976251272577734E-2</v>
      </c>
      <c r="E2050" s="2">
        <f>MACD!F2050</f>
        <v>2.0512591759669102E-2</v>
      </c>
      <c r="F2050" s="2">
        <f>'Moving Avg'!D2050</f>
        <v>7.17</v>
      </c>
      <c r="G2050" s="2">
        <f>'Moving Avg'!F2050</f>
        <v>7.1905000000000001</v>
      </c>
      <c r="H2050" s="2">
        <f>'Moving Avg'!G2050</f>
        <v>7.2182000000000013</v>
      </c>
      <c r="I2050" s="2">
        <f>'Moving Avg'!H2050</f>
        <v>7.0355000000000203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36.950000000000003</v>
      </c>
      <c r="R2050" s="9">
        <f t="shared" si="315"/>
        <v>39.75</v>
      </c>
      <c r="S2050" s="9">
        <f t="shared" si="316"/>
        <v>37.85</v>
      </c>
      <c r="T2050" s="9">
        <f t="shared" si="317"/>
        <v>38.25</v>
      </c>
      <c r="U2050" s="8">
        <f t="shared" si="318"/>
        <v>38.183333333333337</v>
      </c>
      <c r="V2050" s="8">
        <f t="shared" si="319"/>
        <v>38.200000000000003</v>
      </c>
    </row>
    <row r="2051" spans="1:22" ht="13.5" x14ac:dyDescent="0.25">
      <c r="A2051" s="3">
        <f>RSI!A2051</f>
        <v>44988</v>
      </c>
      <c r="B2051" s="2">
        <f>RSI!B2051</f>
        <v>7.17</v>
      </c>
      <c r="C2051" s="2">
        <f>RSI!I2051</f>
        <v>38.837577485963195</v>
      </c>
      <c r="D2051" s="2">
        <f>MACD!E2051</f>
        <v>1.2644557438460602E-2</v>
      </c>
      <c r="E2051" s="2">
        <f>MACD!F2051</f>
        <v>1.8938984895427405E-2</v>
      </c>
      <c r="F2051" s="2">
        <f>'Moving Avg'!D2051</f>
        <v>7.17</v>
      </c>
      <c r="G2051" s="2">
        <f>'Moving Avg'!F2051</f>
        <v>7.1844999999999981</v>
      </c>
      <c r="H2051" s="2">
        <f>'Moving Avg'!G2051</f>
        <v>7.2178000000000022</v>
      </c>
      <c r="I2051" s="2">
        <f>'Moving Avg'!H2051</f>
        <v>7.0365000000000206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  <c r="M2051" s="8">
        <f t="shared" si="320"/>
        <v>25</v>
      </c>
      <c r="N2051" s="8">
        <f t="shared" si="321"/>
        <v>45</v>
      </c>
      <c r="O2051" s="8">
        <f t="shared" si="322"/>
        <v>50</v>
      </c>
      <c r="P2051" s="8">
        <f t="shared" si="323"/>
        <v>33</v>
      </c>
      <c r="Q2051" s="9">
        <f t="shared" ref="Q2051:Q2114" si="324">0.35*M2051+N2051*0.35+O2051*0.15+P2051*0.15</f>
        <v>36.950000000000003</v>
      </c>
      <c r="R2051" s="9">
        <f t="shared" ref="R2051:R2114" si="325">M2051*0.2+N2051*0.2+O2051*0.35+P2051*0.25</f>
        <v>39.75</v>
      </c>
      <c r="S2051" s="9">
        <f t="shared" ref="S2051:S2114" si="326">M2051*0.15+N2051*0.15+O2051*0.25+P2051*0.45</f>
        <v>37.85</v>
      </c>
      <c r="T2051" s="9">
        <f t="shared" ref="T2051:T2114" si="327">0.25*SUM(M2051:P2051)</f>
        <v>38.25</v>
      </c>
      <c r="U2051" s="8">
        <f t="shared" ref="U2051:U2114" si="328">SUM(Q2051:S2051)/3</f>
        <v>38.183333333333337</v>
      </c>
      <c r="V2051" s="8">
        <f t="shared" ref="V2051:V2114" si="329">SUM(Q2051:T2051)/4</f>
        <v>38.200000000000003</v>
      </c>
    </row>
    <row r="2052" spans="1:22" ht="13.5" x14ac:dyDescent="0.25">
      <c r="A2052" s="3">
        <f>RSI!A2052</f>
        <v>44991</v>
      </c>
      <c r="B2052" s="2">
        <f>RSI!B2052</f>
        <v>7.17</v>
      </c>
      <c r="C2052" s="2">
        <f>RSI!I2052</f>
        <v>38.837577485963195</v>
      </c>
      <c r="D2052" s="2">
        <f>MACD!E2052</f>
        <v>1.0787594378244947E-2</v>
      </c>
      <c r="E2052" s="2">
        <f>MACD!F2052</f>
        <v>1.7308706791990914E-2</v>
      </c>
      <c r="F2052" s="2">
        <f>'Moving Avg'!D2052</f>
        <v>7.17</v>
      </c>
      <c r="G2052" s="2">
        <f>'Moving Avg'!F2052</f>
        <v>7.1784999999999997</v>
      </c>
      <c r="H2052" s="2">
        <f>'Moving Avg'!G2052</f>
        <v>7.2172000000000027</v>
      </c>
      <c r="I2052" s="2">
        <f>'Moving Avg'!H2052</f>
        <v>7.0375000000000201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  <c r="M2052" s="8">
        <f t="shared" si="320"/>
        <v>25</v>
      </c>
      <c r="N2052" s="8">
        <f t="shared" si="321"/>
        <v>45</v>
      </c>
      <c r="O2052" s="8">
        <f t="shared" si="322"/>
        <v>50</v>
      </c>
      <c r="P2052" s="8">
        <f t="shared" si="323"/>
        <v>33</v>
      </c>
      <c r="Q2052" s="9">
        <f t="shared" si="324"/>
        <v>36.950000000000003</v>
      </c>
      <c r="R2052" s="9">
        <f t="shared" si="325"/>
        <v>39.75</v>
      </c>
      <c r="S2052" s="9">
        <f t="shared" si="326"/>
        <v>37.85</v>
      </c>
      <c r="T2052" s="9">
        <f t="shared" si="327"/>
        <v>38.25</v>
      </c>
      <c r="U2052" s="8">
        <f t="shared" si="328"/>
        <v>38.183333333333337</v>
      </c>
      <c r="V2052" s="8">
        <f t="shared" si="329"/>
        <v>38.200000000000003</v>
      </c>
    </row>
    <row r="2053" spans="1:22" ht="13.5" x14ac:dyDescent="0.25">
      <c r="A2053" s="3">
        <f>RSI!A2053</f>
        <v>44992</v>
      </c>
      <c r="B2053" s="2">
        <f>RSI!B2053</f>
        <v>7.16</v>
      </c>
      <c r="C2053" s="2">
        <f>RSI!I2053</f>
        <v>34.389851955837599</v>
      </c>
      <c r="D2053" s="2">
        <f>MACD!E2053</f>
        <v>8.5260125575254975E-3</v>
      </c>
      <c r="E2053" s="2">
        <f>MACD!F2053</f>
        <v>1.5552167945097832E-2</v>
      </c>
      <c r="F2053" s="2">
        <f>'Moving Avg'!D2053</f>
        <v>7.168000000000001</v>
      </c>
      <c r="G2053" s="2">
        <f>'Moving Avg'!F2053</f>
        <v>7.1769999999999996</v>
      </c>
      <c r="H2053" s="2">
        <f>'Moving Avg'!G2053</f>
        <v>7.2164000000000037</v>
      </c>
      <c r="I2053" s="2">
        <f>'Moving Avg'!H2053</f>
        <v>7.0384500000000205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45</v>
      </c>
      <c r="O2053" s="8">
        <f t="shared" si="322"/>
        <v>50</v>
      </c>
      <c r="P2053" s="8">
        <f t="shared" si="323"/>
        <v>16.5</v>
      </c>
      <c r="Q2053" s="9">
        <f t="shared" si="324"/>
        <v>34.475000000000001</v>
      </c>
      <c r="R2053" s="9">
        <f t="shared" si="325"/>
        <v>35.625</v>
      </c>
      <c r="S2053" s="9">
        <f t="shared" si="326"/>
        <v>30.425000000000001</v>
      </c>
      <c r="T2053" s="9">
        <f t="shared" si="327"/>
        <v>34.125</v>
      </c>
      <c r="U2053" s="8">
        <f t="shared" si="328"/>
        <v>33.508333333333333</v>
      </c>
      <c r="V2053" s="8">
        <f t="shared" si="329"/>
        <v>33.662499999999994</v>
      </c>
    </row>
    <row r="2054" spans="1:22" ht="13.5" x14ac:dyDescent="0.25">
      <c r="A2054" s="3">
        <f>RSI!A2054</f>
        <v>44993</v>
      </c>
      <c r="B2054" s="2">
        <f>RSI!B2054</f>
        <v>7.16</v>
      </c>
      <c r="C2054" s="2">
        <f>RSI!I2054</f>
        <v>34.389851955837585</v>
      </c>
      <c r="D2054" s="2">
        <f>MACD!E2054</f>
        <v>6.7709155463351323E-3</v>
      </c>
      <c r="E2054" s="2">
        <f>MACD!F2054</f>
        <v>1.3795917465345293E-2</v>
      </c>
      <c r="F2054" s="2">
        <f>'Moving Avg'!D2054</f>
        <v>7.1659999999999995</v>
      </c>
      <c r="G2054" s="2">
        <f>'Moving Avg'!F2054</f>
        <v>7.1754999999999995</v>
      </c>
      <c r="H2054" s="2">
        <f>'Moving Avg'!G2054</f>
        <v>7.2154000000000034</v>
      </c>
      <c r="I2054" s="2">
        <f>'Moving Avg'!H2054</f>
        <v>7.0394000000000219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25</v>
      </c>
      <c r="N2054" s="8">
        <f t="shared" si="321"/>
        <v>45</v>
      </c>
      <c r="O2054" s="8">
        <f t="shared" si="322"/>
        <v>50</v>
      </c>
      <c r="P2054" s="8">
        <f t="shared" si="323"/>
        <v>16.5</v>
      </c>
      <c r="Q2054" s="9">
        <f t="shared" si="324"/>
        <v>34.475000000000001</v>
      </c>
      <c r="R2054" s="9">
        <f t="shared" si="325"/>
        <v>35.625</v>
      </c>
      <c r="S2054" s="9">
        <f t="shared" si="326"/>
        <v>30.425000000000001</v>
      </c>
      <c r="T2054" s="9">
        <f t="shared" si="327"/>
        <v>34.125</v>
      </c>
      <c r="U2054" s="8">
        <f t="shared" si="328"/>
        <v>33.508333333333333</v>
      </c>
      <c r="V2054" s="8">
        <f t="shared" si="329"/>
        <v>33.662499999999994</v>
      </c>
    </row>
    <row r="2055" spans="1:22" ht="13.5" x14ac:dyDescent="0.25">
      <c r="A2055" s="3">
        <f>RSI!A2055</f>
        <v>44994</v>
      </c>
      <c r="B2055" s="2">
        <f>RSI!B2055</f>
        <v>7.16</v>
      </c>
      <c r="C2055" s="2">
        <f>RSI!I2055</f>
        <v>34.389851955837585</v>
      </c>
      <c r="D2055" s="2">
        <f>MACD!E2055</f>
        <v>5.4326382236489223E-3</v>
      </c>
      <c r="E2055" s="2">
        <f>MACD!F2055</f>
        <v>1.2123261617006019E-2</v>
      </c>
      <c r="F2055" s="2">
        <f>'Moving Avg'!D2055</f>
        <v>7.1639999999999997</v>
      </c>
      <c r="G2055" s="2">
        <f>'Moving Avg'!F2055</f>
        <v>7.1740000000000013</v>
      </c>
      <c r="H2055" s="2">
        <f>'Moving Avg'!G2055</f>
        <v>7.2126000000000037</v>
      </c>
      <c r="I2055" s="2">
        <f>'Moving Avg'!H2055</f>
        <v>7.0403500000000223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0"/>
        <v>25</v>
      </c>
      <c r="N2055" s="8">
        <f t="shared" si="321"/>
        <v>45</v>
      </c>
      <c r="O2055" s="8">
        <f t="shared" si="322"/>
        <v>50</v>
      </c>
      <c r="P2055" s="8">
        <f t="shared" si="323"/>
        <v>16.5</v>
      </c>
      <c r="Q2055" s="9">
        <f t="shared" si="324"/>
        <v>34.475000000000001</v>
      </c>
      <c r="R2055" s="9">
        <f t="shared" si="325"/>
        <v>35.625</v>
      </c>
      <c r="S2055" s="9">
        <f t="shared" si="326"/>
        <v>30.425000000000001</v>
      </c>
      <c r="T2055" s="9">
        <f t="shared" si="327"/>
        <v>34.125</v>
      </c>
      <c r="U2055" s="8">
        <f t="shared" si="328"/>
        <v>33.508333333333333</v>
      </c>
      <c r="V2055" s="8">
        <f t="shared" si="329"/>
        <v>33.662499999999994</v>
      </c>
    </row>
    <row r="2056" spans="1:22" ht="13.5" x14ac:dyDescent="0.25">
      <c r="A2056" s="3">
        <f>RSI!A2056</f>
        <v>44995</v>
      </c>
      <c r="B2056" s="2">
        <f>RSI!B2056</f>
        <v>7.16</v>
      </c>
      <c r="C2056" s="2">
        <f>RSI!I2056</f>
        <v>34.389851955837585</v>
      </c>
      <c r="D2056" s="2">
        <f>MACD!E2056</f>
        <v>4.4361800566026233E-3</v>
      </c>
      <c r="E2056" s="2">
        <f>MACD!F2056</f>
        <v>1.058584530492534E-2</v>
      </c>
      <c r="F2056" s="2">
        <f>'Moving Avg'!D2056</f>
        <v>7.1620000000000008</v>
      </c>
      <c r="G2056" s="2">
        <f>'Moving Avg'!F2056</f>
        <v>7.1725000000000012</v>
      </c>
      <c r="H2056" s="2">
        <f>'Moving Avg'!G2056</f>
        <v>7.2078000000000042</v>
      </c>
      <c r="I2056" s="2">
        <f>'Moving Avg'!H2056</f>
        <v>7.0413000000000228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  <c r="M2056" s="8">
        <f t="shared" si="320"/>
        <v>25</v>
      </c>
      <c r="N2056" s="8">
        <f t="shared" si="321"/>
        <v>45</v>
      </c>
      <c r="O2056" s="8">
        <f t="shared" si="322"/>
        <v>50</v>
      </c>
      <c r="P2056" s="8">
        <f t="shared" si="323"/>
        <v>16.5</v>
      </c>
      <c r="Q2056" s="9">
        <f t="shared" si="324"/>
        <v>34.475000000000001</v>
      </c>
      <c r="R2056" s="9">
        <f t="shared" si="325"/>
        <v>35.625</v>
      </c>
      <c r="S2056" s="9">
        <f t="shared" si="326"/>
        <v>30.425000000000001</v>
      </c>
      <c r="T2056" s="9">
        <f t="shared" si="327"/>
        <v>34.125</v>
      </c>
      <c r="U2056" s="8">
        <f t="shared" si="328"/>
        <v>33.508333333333333</v>
      </c>
      <c r="V2056" s="8">
        <f t="shared" si="329"/>
        <v>33.662499999999994</v>
      </c>
    </row>
    <row r="2057" spans="1:22" ht="13.5" x14ac:dyDescent="0.25">
      <c r="A2057" s="3">
        <f>RSI!A2057</f>
        <v>44998</v>
      </c>
      <c r="B2057" s="2">
        <f>RSI!B2057</f>
        <v>7.16</v>
      </c>
      <c r="C2057" s="2">
        <f>RSI!I2057</f>
        <v>34.389851955837585</v>
      </c>
      <c r="D2057" s="2">
        <f>MACD!E2057</f>
        <v>3.7188845689550831E-3</v>
      </c>
      <c r="E2057" s="2">
        <f>MACD!F2057</f>
        <v>9.2124531577312888E-3</v>
      </c>
      <c r="F2057" s="2">
        <f>'Moving Avg'!D2057</f>
        <v>7.1599999999999993</v>
      </c>
      <c r="G2057" s="2">
        <f>'Moving Avg'!F2057</f>
        <v>7.1710000000000012</v>
      </c>
      <c r="H2057" s="2">
        <f>'Moving Avg'!G2057</f>
        <v>7.2032000000000052</v>
      </c>
      <c r="I2057" s="2">
        <f>'Moving Avg'!H2057</f>
        <v>7.0422500000000232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  <c r="M2057" s="8">
        <f t="shared" si="320"/>
        <v>25</v>
      </c>
      <c r="N2057" s="8">
        <f t="shared" si="321"/>
        <v>45</v>
      </c>
      <c r="O2057" s="8">
        <f t="shared" si="322"/>
        <v>50</v>
      </c>
      <c r="P2057" s="8">
        <f t="shared" si="323"/>
        <v>16.5</v>
      </c>
      <c r="Q2057" s="9">
        <f t="shared" si="324"/>
        <v>34.475000000000001</v>
      </c>
      <c r="R2057" s="9">
        <f t="shared" si="325"/>
        <v>35.625</v>
      </c>
      <c r="S2057" s="9">
        <f t="shared" si="326"/>
        <v>30.425000000000001</v>
      </c>
      <c r="T2057" s="9">
        <f t="shared" si="327"/>
        <v>34.125</v>
      </c>
      <c r="U2057" s="8">
        <f t="shared" si="328"/>
        <v>33.508333333333333</v>
      </c>
      <c r="V2057" s="8">
        <f t="shared" si="329"/>
        <v>33.662499999999994</v>
      </c>
    </row>
    <row r="2058" spans="1:22" ht="13.5" x14ac:dyDescent="0.25">
      <c r="A2058" s="3">
        <f>RSI!A2058</f>
        <v>44999</v>
      </c>
      <c r="B2058" s="2">
        <f>RSI!B2058</f>
        <v>7</v>
      </c>
      <c r="C2058" s="2">
        <f>RSI!I2058</f>
        <v>9.4111173365128877</v>
      </c>
      <c r="D2058" s="2">
        <f>MACD!E2058</f>
        <v>1.5080332439671551E-2</v>
      </c>
      <c r="E2058" s="2">
        <f>MACD!F2058</f>
        <v>1.0386029014119343E-2</v>
      </c>
      <c r="F2058" s="2">
        <f>'Moving Avg'!D2058</f>
        <v>7.1280000000000001</v>
      </c>
      <c r="G2058" s="2">
        <f>'Moving Avg'!F2058</f>
        <v>7.1614999999999993</v>
      </c>
      <c r="H2058" s="2">
        <f>'Moving Avg'!G2058</f>
        <v>7.1954000000000038</v>
      </c>
      <c r="I2058" s="2">
        <f>'Moving Avg'!H2058</f>
        <v>7.0409000000000228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0"/>
        <v>50</v>
      </c>
      <c r="N2058" s="8">
        <f t="shared" si="321"/>
        <v>0</v>
      </c>
      <c r="O2058" s="8">
        <f t="shared" si="322"/>
        <v>50</v>
      </c>
      <c r="P2058" s="8">
        <f t="shared" si="323"/>
        <v>16.5</v>
      </c>
      <c r="Q2058" s="9">
        <f t="shared" si="324"/>
        <v>27.475000000000001</v>
      </c>
      <c r="R2058" s="9">
        <f t="shared" si="325"/>
        <v>31.625</v>
      </c>
      <c r="S2058" s="9">
        <f t="shared" si="326"/>
        <v>27.425000000000001</v>
      </c>
      <c r="T2058" s="9">
        <f t="shared" si="327"/>
        <v>29.125</v>
      </c>
      <c r="U2058" s="8">
        <f t="shared" si="328"/>
        <v>28.841666666666669</v>
      </c>
      <c r="V2058" s="8">
        <f t="shared" si="329"/>
        <v>28.912500000000001</v>
      </c>
    </row>
    <row r="2059" spans="1:22" ht="13.5" x14ac:dyDescent="0.25">
      <c r="A2059" s="3">
        <f>RSI!A2059</f>
        <v>45000</v>
      </c>
      <c r="B2059" s="2">
        <f>RSI!B2059</f>
        <v>7</v>
      </c>
      <c r="C2059" s="2">
        <f>RSI!I2059</f>
        <v>9.4111173365128877</v>
      </c>
      <c r="D2059" s="2">
        <f>MACD!E2059</f>
        <v>2.5747218008583594E-2</v>
      </c>
      <c r="E2059" s="2">
        <f>MACD!F2059</f>
        <v>1.3458266813012192E-2</v>
      </c>
      <c r="F2059" s="2">
        <f>'Moving Avg'!D2059</f>
        <v>7.096000000000001</v>
      </c>
      <c r="G2059" s="2">
        <f>'Moving Avg'!F2059</f>
        <v>7.1519999999999992</v>
      </c>
      <c r="H2059" s="2">
        <f>'Moving Avg'!G2059</f>
        <v>7.1876000000000033</v>
      </c>
      <c r="I2059" s="2">
        <f>'Moving Avg'!H2059</f>
        <v>7.0395500000000233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0"/>
        <v>50</v>
      </c>
      <c r="N2059" s="8">
        <f t="shared" si="321"/>
        <v>0</v>
      </c>
      <c r="O2059" s="8">
        <f t="shared" si="322"/>
        <v>50</v>
      </c>
      <c r="P2059" s="8">
        <f t="shared" si="323"/>
        <v>16.5</v>
      </c>
      <c r="Q2059" s="9">
        <f t="shared" si="324"/>
        <v>27.475000000000001</v>
      </c>
      <c r="R2059" s="9">
        <f t="shared" si="325"/>
        <v>31.625</v>
      </c>
      <c r="S2059" s="9">
        <f t="shared" si="326"/>
        <v>27.425000000000001</v>
      </c>
      <c r="T2059" s="9">
        <f t="shared" si="327"/>
        <v>29.125</v>
      </c>
      <c r="U2059" s="8">
        <f t="shared" si="328"/>
        <v>28.841666666666669</v>
      </c>
      <c r="V2059" s="8">
        <f t="shared" si="329"/>
        <v>28.912500000000001</v>
      </c>
    </row>
    <row r="2060" spans="1:22" ht="13.5" x14ac:dyDescent="0.25">
      <c r="A2060" s="3">
        <f>RSI!A2060</f>
        <v>45001</v>
      </c>
      <c r="B2060" s="2">
        <f>RSI!B2060</f>
        <v>7</v>
      </c>
      <c r="C2060" s="2">
        <f>RSI!I2060</f>
        <v>9.4111173365128877</v>
      </c>
      <c r="D2060" s="2">
        <f>MACD!E2060</f>
        <v>3.5748370884414626E-2</v>
      </c>
      <c r="E2060" s="2">
        <f>MACD!F2060</f>
        <v>1.7916287627292679E-2</v>
      </c>
      <c r="F2060" s="2">
        <f>'Moving Avg'!D2060</f>
        <v>7.0640000000000001</v>
      </c>
      <c r="G2060" s="2">
        <f>'Moving Avg'!F2060</f>
        <v>7.1430000000000007</v>
      </c>
      <c r="H2060" s="2">
        <f>'Moving Avg'!G2060</f>
        <v>7.1836000000000038</v>
      </c>
      <c r="I2060" s="2">
        <f>'Moving Avg'!H2060</f>
        <v>7.038200000000022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0"/>
        <v>50</v>
      </c>
      <c r="N2060" s="8">
        <f t="shared" si="321"/>
        <v>0</v>
      </c>
      <c r="O2060" s="8">
        <f t="shared" si="322"/>
        <v>50</v>
      </c>
      <c r="P2060" s="8">
        <f t="shared" si="323"/>
        <v>16.5</v>
      </c>
      <c r="Q2060" s="9">
        <f t="shared" si="324"/>
        <v>27.475000000000001</v>
      </c>
      <c r="R2060" s="9">
        <f t="shared" si="325"/>
        <v>31.625</v>
      </c>
      <c r="S2060" s="9">
        <f t="shared" si="326"/>
        <v>27.425000000000001</v>
      </c>
      <c r="T2060" s="9">
        <f t="shared" si="327"/>
        <v>29.125</v>
      </c>
      <c r="U2060" s="8">
        <f t="shared" si="328"/>
        <v>28.841666666666669</v>
      </c>
      <c r="V2060" s="8">
        <f t="shared" si="329"/>
        <v>28.912500000000001</v>
      </c>
    </row>
    <row r="2061" spans="1:22" ht="13.5" x14ac:dyDescent="0.25">
      <c r="A2061" s="3">
        <f>RSI!A2061</f>
        <v>45002</v>
      </c>
      <c r="B2061" s="2">
        <f>RSI!B2061</f>
        <v>7</v>
      </c>
      <c r="C2061" s="2">
        <f>RSI!I2061</f>
        <v>9.4111173365128877</v>
      </c>
      <c r="D2061" s="2">
        <f>MACD!E2061</f>
        <v>4.5113965064802031E-2</v>
      </c>
      <c r="E2061" s="2">
        <f>MACD!F2061</f>
        <v>2.335582311479455E-2</v>
      </c>
      <c r="F2061" s="2">
        <f>'Moving Avg'!D2061</f>
        <v>7.0319999999999991</v>
      </c>
      <c r="G2061" s="2">
        <f>'Moving Avg'!F2061</f>
        <v>7.1340000000000003</v>
      </c>
      <c r="H2061" s="2">
        <f>'Moving Avg'!G2061</f>
        <v>7.1796000000000024</v>
      </c>
      <c r="I2061" s="2">
        <f>'Moving Avg'!H2061</f>
        <v>7.0368500000000207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  <c r="M2061" s="8">
        <f t="shared" si="320"/>
        <v>50</v>
      </c>
      <c r="N2061" s="8">
        <f t="shared" si="321"/>
        <v>0</v>
      </c>
      <c r="O2061" s="8">
        <f t="shared" si="322"/>
        <v>0</v>
      </c>
      <c r="P2061" s="8">
        <f t="shared" si="323"/>
        <v>16.5</v>
      </c>
      <c r="Q2061" s="9">
        <f t="shared" si="324"/>
        <v>19.975000000000001</v>
      </c>
      <c r="R2061" s="9">
        <f t="shared" si="325"/>
        <v>14.125</v>
      </c>
      <c r="S2061" s="9">
        <f t="shared" si="326"/>
        <v>14.925000000000001</v>
      </c>
      <c r="T2061" s="9">
        <f t="shared" si="327"/>
        <v>16.625</v>
      </c>
      <c r="U2061" s="8">
        <f t="shared" si="328"/>
        <v>16.341666666666669</v>
      </c>
      <c r="V2061" s="8">
        <f t="shared" si="329"/>
        <v>16.412500000000001</v>
      </c>
    </row>
    <row r="2062" spans="1:22" ht="13.5" x14ac:dyDescent="0.25">
      <c r="A2062" s="3">
        <f>RSI!A2062</f>
        <v>45006</v>
      </c>
      <c r="B2062" s="2">
        <f>RSI!B2062</f>
        <v>7</v>
      </c>
      <c r="C2062" s="2">
        <f>RSI!I2062</f>
        <v>9.4111173365128877</v>
      </c>
      <c r="D2062" s="2">
        <f>MACD!E2062</f>
        <v>5.3874883980321364E-2</v>
      </c>
      <c r="E2062" s="2">
        <f>MACD!F2062</f>
        <v>2.9459635287899917E-2</v>
      </c>
      <c r="F2062" s="2">
        <f>'Moving Avg'!D2062</f>
        <v>7</v>
      </c>
      <c r="G2062" s="2">
        <f>'Moving Avg'!F2062</f>
        <v>7.125</v>
      </c>
      <c r="H2062" s="2">
        <f>'Moving Avg'!G2062</f>
        <v>7.1756000000000029</v>
      </c>
      <c r="I2062" s="2">
        <f>'Moving Avg'!H2062</f>
        <v>7.0355000000000212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0"/>
        <v>50</v>
      </c>
      <c r="N2062" s="8">
        <f t="shared" si="321"/>
        <v>0</v>
      </c>
      <c r="O2062" s="8">
        <f t="shared" si="322"/>
        <v>0</v>
      </c>
      <c r="P2062" s="8">
        <f t="shared" si="323"/>
        <v>16.5</v>
      </c>
      <c r="Q2062" s="9">
        <f t="shared" si="324"/>
        <v>19.975000000000001</v>
      </c>
      <c r="R2062" s="9">
        <f t="shared" si="325"/>
        <v>14.125</v>
      </c>
      <c r="S2062" s="9">
        <f t="shared" si="326"/>
        <v>14.925000000000001</v>
      </c>
      <c r="T2062" s="9">
        <f t="shared" si="327"/>
        <v>16.625</v>
      </c>
      <c r="U2062" s="8">
        <f t="shared" si="328"/>
        <v>16.341666666666669</v>
      </c>
      <c r="V2062" s="8">
        <f t="shared" si="329"/>
        <v>16.412500000000001</v>
      </c>
    </row>
    <row r="2063" spans="1:22" ht="13.5" x14ac:dyDescent="0.25">
      <c r="A2063" s="3">
        <f>RSI!A2063</f>
        <v>45007</v>
      </c>
      <c r="B2063" s="2">
        <f>RSI!B2063</f>
        <v>7.17</v>
      </c>
      <c r="C2063" s="2">
        <f>RSI!I2063</f>
        <v>57.226481077133833</v>
      </c>
      <c r="D2063" s="2">
        <f>MACD!E2063</f>
        <v>4.7931160806093942E-2</v>
      </c>
      <c r="E2063" s="2">
        <f>MACD!F2063</f>
        <v>3.3153940391538725E-2</v>
      </c>
      <c r="F2063" s="2">
        <f>'Moving Avg'!D2063</f>
        <v>7.0340000000000007</v>
      </c>
      <c r="G2063" s="2">
        <f>'Moving Avg'!F2063</f>
        <v>7.1249999999999982</v>
      </c>
      <c r="H2063" s="2">
        <f>'Moving Avg'!G2063</f>
        <v>7.1750000000000025</v>
      </c>
      <c r="I2063" s="2">
        <f>'Moving Avg'!H2063</f>
        <v>7.0352000000000201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  <c r="M2063" s="8">
        <f t="shared" si="320"/>
        <v>25</v>
      </c>
      <c r="N2063" s="8">
        <f t="shared" si="321"/>
        <v>0</v>
      </c>
      <c r="O2063" s="8">
        <f t="shared" si="322"/>
        <v>0</v>
      </c>
      <c r="P2063" s="8">
        <f t="shared" si="323"/>
        <v>83.5</v>
      </c>
      <c r="Q2063" s="9">
        <f t="shared" si="324"/>
        <v>21.274999999999999</v>
      </c>
      <c r="R2063" s="9">
        <f t="shared" si="325"/>
        <v>25.875</v>
      </c>
      <c r="S2063" s="9">
        <f t="shared" si="326"/>
        <v>41.325000000000003</v>
      </c>
      <c r="T2063" s="9">
        <f t="shared" si="327"/>
        <v>27.125</v>
      </c>
      <c r="U2063" s="8">
        <f t="shared" si="328"/>
        <v>29.491666666666664</v>
      </c>
      <c r="V2063" s="8">
        <f t="shared" si="329"/>
        <v>28.9</v>
      </c>
    </row>
    <row r="2064" spans="1:22" ht="13.5" x14ac:dyDescent="0.25">
      <c r="A2064" s="3">
        <f>RSI!A2064</f>
        <v>45008</v>
      </c>
      <c r="B2064" s="2">
        <f>RSI!B2064</f>
        <v>7.18</v>
      </c>
      <c r="C2064" s="2">
        <f>RSI!I2064</f>
        <v>58.61042745713236</v>
      </c>
      <c r="D2064" s="2">
        <f>MACD!E2064</f>
        <v>4.1873472725932004E-2</v>
      </c>
      <c r="E2064" s="2">
        <f>MACD!F2064</f>
        <v>3.4897846858417382E-2</v>
      </c>
      <c r="F2064" s="2">
        <f>'Moving Avg'!D2064</f>
        <v>7.07</v>
      </c>
      <c r="G2064" s="2">
        <f>'Moving Avg'!F2064</f>
        <v>7.1254999999999997</v>
      </c>
      <c r="H2064" s="2">
        <f>'Moving Avg'!G2064</f>
        <v>7.1746000000000025</v>
      </c>
      <c r="I2064" s="2">
        <f>'Moving Avg'!H2064</f>
        <v>7.0350500000000205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25</v>
      </c>
      <c r="N2064" s="8">
        <f t="shared" si="321"/>
        <v>0</v>
      </c>
      <c r="O2064" s="8">
        <f t="shared" si="322"/>
        <v>50</v>
      </c>
      <c r="P2064" s="8">
        <f t="shared" si="323"/>
        <v>83.5</v>
      </c>
      <c r="Q2064" s="9">
        <f t="shared" si="324"/>
        <v>28.774999999999999</v>
      </c>
      <c r="R2064" s="9">
        <f t="shared" si="325"/>
        <v>43.375</v>
      </c>
      <c r="S2064" s="9">
        <f t="shared" si="326"/>
        <v>53.825000000000003</v>
      </c>
      <c r="T2064" s="9">
        <f t="shared" si="327"/>
        <v>39.625</v>
      </c>
      <c r="U2064" s="8">
        <f t="shared" si="328"/>
        <v>41.991666666666667</v>
      </c>
      <c r="V2064" s="8">
        <f t="shared" si="329"/>
        <v>41.400000000000006</v>
      </c>
    </row>
    <row r="2065" spans="1:22" ht="13.5" x14ac:dyDescent="0.25">
      <c r="A2065" s="3">
        <f>RSI!A2065</f>
        <v>45009</v>
      </c>
      <c r="B2065" s="2">
        <f>RSI!B2065</f>
        <v>7.18</v>
      </c>
      <c r="C2065" s="2">
        <f>RSI!I2065</f>
        <v>58.610427457132353</v>
      </c>
      <c r="D2065" s="2">
        <f>MACD!E2065</f>
        <v>3.6422310010979508E-2</v>
      </c>
      <c r="E2065" s="2">
        <f>MACD!F2065</f>
        <v>3.520273948892981E-2</v>
      </c>
      <c r="F2065" s="2">
        <f>'Moving Avg'!D2065</f>
        <v>7.1059999999999999</v>
      </c>
      <c r="G2065" s="2">
        <f>'Moving Avg'!F2065</f>
        <v>7.1260000000000003</v>
      </c>
      <c r="H2065" s="2">
        <f>'Moving Avg'!G2065</f>
        <v>7.1742000000000017</v>
      </c>
      <c r="I2065" s="2">
        <f>'Moving Avg'!H2065</f>
        <v>7.0349000000000208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0</v>
      </c>
      <c r="O2065" s="8">
        <f t="shared" si="322"/>
        <v>50</v>
      </c>
      <c r="P2065" s="8">
        <f t="shared" si="323"/>
        <v>83.5</v>
      </c>
      <c r="Q2065" s="9">
        <f t="shared" si="324"/>
        <v>28.774999999999999</v>
      </c>
      <c r="R2065" s="9">
        <f t="shared" si="325"/>
        <v>43.375</v>
      </c>
      <c r="S2065" s="9">
        <f t="shared" si="326"/>
        <v>53.825000000000003</v>
      </c>
      <c r="T2065" s="9">
        <f t="shared" si="327"/>
        <v>39.625</v>
      </c>
      <c r="U2065" s="8">
        <f t="shared" si="328"/>
        <v>41.991666666666667</v>
      </c>
      <c r="V2065" s="8">
        <f t="shared" si="329"/>
        <v>41.400000000000006</v>
      </c>
    </row>
    <row r="2066" spans="1:22" ht="13.5" x14ac:dyDescent="0.25">
      <c r="A2066" s="3">
        <f>RSI!A2066</f>
        <v>45012</v>
      </c>
      <c r="B2066" s="2">
        <f>RSI!B2066</f>
        <v>7.18</v>
      </c>
      <c r="C2066" s="2">
        <f>RSI!I2066</f>
        <v>58.610427457132353</v>
      </c>
      <c r="D2066" s="2">
        <f>MACD!E2066</f>
        <v>3.1508466744154084E-2</v>
      </c>
      <c r="E2066" s="2">
        <f>MACD!F2066</f>
        <v>3.4463884939974668E-2</v>
      </c>
      <c r="F2066" s="2">
        <f>'Moving Avg'!D2066</f>
        <v>7.1420000000000003</v>
      </c>
      <c r="G2066" s="2">
        <f>'Moving Avg'!F2066</f>
        <v>7.1265000000000001</v>
      </c>
      <c r="H2066" s="2">
        <f>'Moving Avg'!G2066</f>
        <v>7.1738000000000026</v>
      </c>
      <c r="I2066" s="2">
        <f>'Moving Avg'!H2066</f>
        <v>7.0347500000000203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45</v>
      </c>
      <c r="O2066" s="8">
        <f t="shared" si="322"/>
        <v>50</v>
      </c>
      <c r="P2066" s="8">
        <f t="shared" si="323"/>
        <v>83.5</v>
      </c>
      <c r="Q2066" s="9">
        <f t="shared" si="324"/>
        <v>44.524999999999999</v>
      </c>
      <c r="R2066" s="9">
        <f t="shared" si="325"/>
        <v>52.375</v>
      </c>
      <c r="S2066" s="9">
        <f t="shared" si="326"/>
        <v>60.575000000000003</v>
      </c>
      <c r="T2066" s="9">
        <f t="shared" si="327"/>
        <v>50.875</v>
      </c>
      <c r="U2066" s="8">
        <f t="shared" si="328"/>
        <v>52.491666666666674</v>
      </c>
      <c r="V2066" s="8">
        <f t="shared" si="329"/>
        <v>52.087500000000006</v>
      </c>
    </row>
    <row r="2067" spans="1:22" ht="13.5" x14ac:dyDescent="0.25">
      <c r="A2067" s="3">
        <f>RSI!A2067</f>
        <v>45013</v>
      </c>
      <c r="B2067" s="2">
        <f>RSI!B2067</f>
        <v>7.18</v>
      </c>
      <c r="C2067" s="2">
        <f>RSI!I2067</f>
        <v>58.610427457132353</v>
      </c>
      <c r="D2067" s="2">
        <f>MACD!E2067</f>
        <v>2.7071598466792857E-2</v>
      </c>
      <c r="E2067" s="2">
        <f>MACD!F2067</f>
        <v>3.2985427645338308E-2</v>
      </c>
      <c r="F2067" s="2">
        <f>'Moving Avg'!D2067</f>
        <v>7.1779999999999999</v>
      </c>
      <c r="G2067" s="2">
        <f>'Moving Avg'!F2067</f>
        <v>7.1270000000000007</v>
      </c>
      <c r="H2067" s="2">
        <f>'Moving Avg'!G2067</f>
        <v>7.1734000000000018</v>
      </c>
      <c r="I2067" s="2">
        <f>'Moving Avg'!H2067</f>
        <v>7.0346000000000197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45</v>
      </c>
      <c r="O2067" s="8">
        <f t="shared" si="322"/>
        <v>50</v>
      </c>
      <c r="P2067" s="8">
        <f t="shared" si="323"/>
        <v>83.5</v>
      </c>
      <c r="Q2067" s="9">
        <f t="shared" si="324"/>
        <v>44.524999999999999</v>
      </c>
      <c r="R2067" s="9">
        <f t="shared" si="325"/>
        <v>52.375</v>
      </c>
      <c r="S2067" s="9">
        <f t="shared" si="326"/>
        <v>60.575000000000003</v>
      </c>
      <c r="T2067" s="9">
        <f t="shared" si="327"/>
        <v>50.875</v>
      </c>
      <c r="U2067" s="8">
        <f t="shared" si="328"/>
        <v>52.491666666666674</v>
      </c>
      <c r="V2067" s="8">
        <f t="shared" si="329"/>
        <v>52.087500000000006</v>
      </c>
    </row>
    <row r="2068" spans="1:22" ht="13.5" x14ac:dyDescent="0.25">
      <c r="A2068" s="3">
        <f>RSI!A2068</f>
        <v>45014</v>
      </c>
      <c r="B2068" s="2">
        <f>RSI!B2068</f>
        <v>7.18</v>
      </c>
      <c r="C2068" s="2">
        <f>RSI!I2068</f>
        <v>58.61042745713236</v>
      </c>
      <c r="D2068" s="2">
        <f>MACD!E2068</f>
        <v>-1.5563934709321714E-3</v>
      </c>
      <c r="E2068" s="2">
        <f>MACD!F2068</f>
        <v>2.6077063422084212E-2</v>
      </c>
      <c r="F2068" s="2">
        <f>'Moving Avg'!D2068</f>
        <v>7.18</v>
      </c>
      <c r="G2068" s="2">
        <f>'Moving Avg'!F2068</f>
        <v>7.1275000000000004</v>
      </c>
      <c r="H2068" s="2">
        <f>'Moving Avg'!G2068</f>
        <v>7.1730000000000009</v>
      </c>
      <c r="I2068" s="2">
        <f>'Moving Avg'!H2068</f>
        <v>7.0344500000000201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  <c r="M2068" s="8">
        <f t="shared" si="320"/>
        <v>25</v>
      </c>
      <c r="N2068" s="8">
        <f t="shared" si="321"/>
        <v>100</v>
      </c>
      <c r="O2068" s="8">
        <f t="shared" si="322"/>
        <v>50</v>
      </c>
      <c r="P2068" s="8">
        <f t="shared" si="323"/>
        <v>83.5</v>
      </c>
      <c r="Q2068" s="9">
        <f t="shared" si="324"/>
        <v>63.774999999999999</v>
      </c>
      <c r="R2068" s="9">
        <f t="shared" si="325"/>
        <v>63.375</v>
      </c>
      <c r="S2068" s="9">
        <f t="shared" si="326"/>
        <v>68.825000000000003</v>
      </c>
      <c r="T2068" s="9">
        <f t="shared" si="327"/>
        <v>64.625</v>
      </c>
      <c r="U2068" s="8">
        <f t="shared" si="328"/>
        <v>65.325000000000003</v>
      </c>
      <c r="V2068" s="8">
        <f t="shared" si="329"/>
        <v>65.150000000000006</v>
      </c>
    </row>
    <row r="2069" spans="1:22" ht="13.5" x14ac:dyDescent="0.25">
      <c r="A2069" s="3">
        <f>RSI!A2069</f>
        <v>45015</v>
      </c>
      <c r="B2069" s="2">
        <f>RSI!B2069</f>
        <v>7.29</v>
      </c>
      <c r="C2069" s="2">
        <f>RSI!I2069</f>
        <v>72.689842043482514</v>
      </c>
      <c r="D2069" s="2">
        <f>MACD!E2069</f>
        <v>-3.4167425405377649E-2</v>
      </c>
      <c r="E2069" s="2">
        <f>MACD!F2069</f>
        <v>1.402816565659184E-2</v>
      </c>
      <c r="F2069" s="2">
        <f>'Moving Avg'!D2069</f>
        <v>7.202</v>
      </c>
      <c r="G2069" s="2">
        <f>'Moving Avg'!F2069</f>
        <v>7.1335000000000006</v>
      </c>
      <c r="H2069" s="2">
        <f>'Moving Avg'!G2069</f>
        <v>7.1748000000000012</v>
      </c>
      <c r="I2069" s="2">
        <f>'Moving Avg'!H2069</f>
        <v>7.0348500000000191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0"/>
        <v>0</v>
      </c>
      <c r="N2069" s="8">
        <f t="shared" si="321"/>
        <v>100</v>
      </c>
      <c r="O2069" s="8">
        <f t="shared" si="322"/>
        <v>50</v>
      </c>
      <c r="P2069" s="8">
        <f t="shared" si="323"/>
        <v>83.5</v>
      </c>
      <c r="Q2069" s="9">
        <f t="shared" si="324"/>
        <v>55.024999999999999</v>
      </c>
      <c r="R2069" s="9">
        <f t="shared" si="325"/>
        <v>58.375</v>
      </c>
      <c r="S2069" s="9">
        <f t="shared" si="326"/>
        <v>65.075000000000003</v>
      </c>
      <c r="T2069" s="9">
        <f t="shared" si="327"/>
        <v>58.375</v>
      </c>
      <c r="U2069" s="8">
        <f t="shared" si="328"/>
        <v>59.491666666666674</v>
      </c>
      <c r="V2069" s="8">
        <f t="shared" si="329"/>
        <v>59.212500000000006</v>
      </c>
    </row>
    <row r="2070" spans="1:22" ht="13.5" x14ac:dyDescent="0.25">
      <c r="A2070" s="3">
        <f>RSI!A2070</f>
        <v>45016</v>
      </c>
      <c r="B2070" s="2">
        <f>RSI!B2070</f>
        <v>7.29</v>
      </c>
      <c r="C2070" s="2">
        <f>RSI!I2070</f>
        <v>72.689842043482514</v>
      </c>
      <c r="D2070" s="2">
        <f>MACD!E2070</f>
        <v>-6.2632850135723395E-2</v>
      </c>
      <c r="E2070" s="2">
        <f>MACD!F2070</f>
        <v>-1.304037501871207E-3</v>
      </c>
      <c r="F2070" s="2">
        <f>'Moving Avg'!D2070</f>
        <v>7.2239999999999993</v>
      </c>
      <c r="G2070" s="2">
        <f>'Moving Avg'!F2070</f>
        <v>7.1395000000000008</v>
      </c>
      <c r="H2070" s="2">
        <f>'Moving Avg'!G2070</f>
        <v>7.1766000000000005</v>
      </c>
      <c r="I2070" s="2">
        <f>'Moving Avg'!H2070</f>
        <v>7.0352500000000191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  <c r="M2070" s="8">
        <f t="shared" si="320"/>
        <v>0</v>
      </c>
      <c r="N2070" s="8">
        <f t="shared" si="321"/>
        <v>100</v>
      </c>
      <c r="O2070" s="8">
        <f t="shared" si="322"/>
        <v>50</v>
      </c>
      <c r="P2070" s="8">
        <f t="shared" si="323"/>
        <v>83.5</v>
      </c>
      <c r="Q2070" s="9">
        <f t="shared" si="324"/>
        <v>55.024999999999999</v>
      </c>
      <c r="R2070" s="9">
        <f t="shared" si="325"/>
        <v>58.375</v>
      </c>
      <c r="S2070" s="9">
        <f t="shared" si="326"/>
        <v>65.075000000000003</v>
      </c>
      <c r="T2070" s="9">
        <f t="shared" si="327"/>
        <v>58.375</v>
      </c>
      <c r="U2070" s="8">
        <f t="shared" si="328"/>
        <v>59.491666666666674</v>
      </c>
      <c r="V2070" s="8">
        <f t="shared" si="329"/>
        <v>59.212500000000006</v>
      </c>
    </row>
    <row r="2071" spans="1:22" ht="13.5" x14ac:dyDescent="0.25">
      <c r="A2071" s="3">
        <f>RSI!A2071</f>
        <v>45019</v>
      </c>
      <c r="B2071" s="2">
        <f>RSI!B2071</f>
        <v>7.4</v>
      </c>
      <c r="C2071" s="2">
        <f>RSI!I2071</f>
        <v>80.416010725287833</v>
      </c>
      <c r="D2071" s="2">
        <f>MACD!E2071</f>
        <v>-9.5674047857381872E-2</v>
      </c>
      <c r="E2071" s="2">
        <f>MACD!F2071</f>
        <v>-2.0178039572973341E-2</v>
      </c>
      <c r="F2071" s="2">
        <f>'Moving Avg'!D2071</f>
        <v>7.2679999999999989</v>
      </c>
      <c r="G2071" s="2">
        <f>'Moving Avg'!F2071</f>
        <v>7.1510000000000007</v>
      </c>
      <c r="H2071" s="2">
        <f>'Moving Avg'!G2071</f>
        <v>7.1805999999999992</v>
      </c>
      <c r="I2071" s="2">
        <f>'Moving Avg'!H2071</f>
        <v>7.0378000000000203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  <c r="M2071" s="8">
        <f t="shared" si="320"/>
        <v>0</v>
      </c>
      <c r="N2071" s="8">
        <f t="shared" si="321"/>
        <v>100</v>
      </c>
      <c r="O2071" s="8">
        <f t="shared" si="322"/>
        <v>50</v>
      </c>
      <c r="P2071" s="8">
        <f t="shared" si="323"/>
        <v>83.5</v>
      </c>
      <c r="Q2071" s="9">
        <f t="shared" si="324"/>
        <v>55.024999999999999</v>
      </c>
      <c r="R2071" s="9">
        <f t="shared" si="325"/>
        <v>58.375</v>
      </c>
      <c r="S2071" s="9">
        <f t="shared" si="326"/>
        <v>65.075000000000003</v>
      </c>
      <c r="T2071" s="9">
        <f t="shared" si="327"/>
        <v>58.375</v>
      </c>
      <c r="U2071" s="8">
        <f t="shared" si="328"/>
        <v>59.491666666666674</v>
      </c>
      <c r="V2071" s="8">
        <f t="shared" si="329"/>
        <v>59.212500000000006</v>
      </c>
    </row>
    <row r="2072" spans="1:22" ht="13.5" x14ac:dyDescent="0.25">
      <c r="A2072" s="3">
        <f>RSI!A2072</f>
        <v>45020</v>
      </c>
      <c r="B2072" s="2">
        <f>RSI!B2072</f>
        <v>7.4</v>
      </c>
      <c r="C2072" s="2">
        <f>RSI!I2072</f>
        <v>80.416010725287833</v>
      </c>
      <c r="D2072" s="2">
        <f>MACD!E2072</f>
        <v>-0.12502912814805622</v>
      </c>
      <c r="E2072" s="2">
        <f>MACD!F2072</f>
        <v>-4.1148257287989917E-2</v>
      </c>
      <c r="F2072" s="2">
        <f>'Moving Avg'!D2072</f>
        <v>7.3119999999999994</v>
      </c>
      <c r="G2072" s="2">
        <f>'Moving Avg'!F2072</f>
        <v>7.1625000000000032</v>
      </c>
      <c r="H2072" s="2">
        <f>'Moving Avg'!G2072</f>
        <v>7.1847999999999983</v>
      </c>
      <c r="I2072" s="2">
        <f>'Moving Avg'!H2072</f>
        <v>7.0413000000000201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  <c r="M2072" s="8">
        <f t="shared" si="320"/>
        <v>0</v>
      </c>
      <c r="N2072" s="8">
        <f t="shared" si="321"/>
        <v>100</v>
      </c>
      <c r="O2072" s="8">
        <f t="shared" si="322"/>
        <v>50</v>
      </c>
      <c r="P2072" s="8">
        <f t="shared" si="323"/>
        <v>83.5</v>
      </c>
      <c r="Q2072" s="9">
        <f t="shared" si="324"/>
        <v>55.024999999999999</v>
      </c>
      <c r="R2072" s="9">
        <f t="shared" si="325"/>
        <v>58.375</v>
      </c>
      <c r="S2072" s="9">
        <f t="shared" si="326"/>
        <v>65.075000000000003</v>
      </c>
      <c r="T2072" s="9">
        <f t="shared" si="327"/>
        <v>58.375</v>
      </c>
      <c r="U2072" s="8">
        <f t="shared" si="328"/>
        <v>59.491666666666674</v>
      </c>
      <c r="V2072" s="8">
        <f t="shared" si="329"/>
        <v>59.212500000000006</v>
      </c>
    </row>
    <row r="2073" spans="1:22" ht="13.5" x14ac:dyDescent="0.25">
      <c r="A2073" s="3">
        <f>RSI!A2073</f>
        <v>45021</v>
      </c>
      <c r="B2073" s="2">
        <f>RSI!B2073</f>
        <v>7.4</v>
      </c>
      <c r="C2073" s="2">
        <f>RSI!I2073</f>
        <v>80.416010725287833</v>
      </c>
      <c r="D2073" s="2">
        <f>MACD!E2073</f>
        <v>-0.12500784771313622</v>
      </c>
      <c r="E2073" s="2">
        <f>MACD!F2073</f>
        <v>-5.7920175373019175E-2</v>
      </c>
      <c r="F2073" s="2">
        <f>'Moving Avg'!D2073</f>
        <v>7.3559999999999999</v>
      </c>
      <c r="G2073" s="2">
        <f>'Moving Avg'!F2073</f>
        <v>7.1745000000000037</v>
      </c>
      <c r="H2073" s="2">
        <f>'Moving Avg'!G2073</f>
        <v>7.1889999999999974</v>
      </c>
      <c r="I2073" s="2">
        <f>'Moving Avg'!H2073</f>
        <v>7.0453000000000214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0"/>
        <v>0</v>
      </c>
      <c r="N2073" s="8">
        <f t="shared" si="321"/>
        <v>100</v>
      </c>
      <c r="O2073" s="8">
        <f t="shared" si="322"/>
        <v>50</v>
      </c>
      <c r="P2073" s="8">
        <f t="shared" si="323"/>
        <v>83.5</v>
      </c>
      <c r="Q2073" s="9">
        <f t="shared" si="324"/>
        <v>55.024999999999999</v>
      </c>
      <c r="R2073" s="9">
        <f t="shared" si="325"/>
        <v>58.375</v>
      </c>
      <c r="S2073" s="9">
        <f t="shared" si="326"/>
        <v>65.075000000000003</v>
      </c>
      <c r="T2073" s="9">
        <f t="shared" si="327"/>
        <v>58.375</v>
      </c>
      <c r="U2073" s="8">
        <f t="shared" si="328"/>
        <v>59.491666666666674</v>
      </c>
      <c r="V2073" s="8">
        <f t="shared" si="329"/>
        <v>59.212500000000006</v>
      </c>
    </row>
    <row r="2074" spans="1:22" ht="13.5" x14ac:dyDescent="0.25">
      <c r="A2074" s="3">
        <f>RSI!A2074</f>
        <v>45022</v>
      </c>
      <c r="B2074" s="2">
        <f>RSI!B2074</f>
        <v>7.36</v>
      </c>
      <c r="C2074" s="2">
        <f>RSI!I2074</f>
        <v>71.25998402295707</v>
      </c>
      <c r="D2074" s="2">
        <f>MACD!E2074</f>
        <v>-0.1216862422702425</v>
      </c>
      <c r="E2074" s="2">
        <f>MACD!F2074</f>
        <v>-7.0673388752463845E-2</v>
      </c>
      <c r="F2074" s="2">
        <f>'Moving Avg'!D2074</f>
        <v>7.37</v>
      </c>
      <c r="G2074" s="2">
        <f>'Moving Avg'!F2074</f>
        <v>7.1845000000000043</v>
      </c>
      <c r="H2074" s="2">
        <f>'Moving Avg'!G2074</f>
        <v>7.1923999999999975</v>
      </c>
      <c r="I2074" s="2">
        <f>'Moving Avg'!H2074</f>
        <v>7.0491000000000206</v>
      </c>
      <c r="J2074" s="6" t="str">
        <f>OBV!F2074</f>
        <v>BEARISH</v>
      </c>
      <c r="K2074" s="6" t="str">
        <f>OBV!G2074</f>
        <v>NEUTRAL</v>
      </c>
      <c r="L2074" s="6" t="str">
        <f>OBV!H2074</f>
        <v>BEARISH DIVERGENCE</v>
      </c>
      <c r="M2074" s="8">
        <f t="shared" si="320"/>
        <v>0</v>
      </c>
      <c r="N2074" s="8">
        <f t="shared" si="321"/>
        <v>100</v>
      </c>
      <c r="O2074" s="8">
        <f t="shared" si="322"/>
        <v>50</v>
      </c>
      <c r="P2074" s="8">
        <f t="shared" si="323"/>
        <v>16.5</v>
      </c>
      <c r="Q2074" s="9">
        <f t="shared" si="324"/>
        <v>44.975000000000001</v>
      </c>
      <c r="R2074" s="9">
        <f t="shared" si="325"/>
        <v>41.625</v>
      </c>
      <c r="S2074" s="9">
        <f t="shared" si="326"/>
        <v>34.924999999999997</v>
      </c>
      <c r="T2074" s="9">
        <f t="shared" si="327"/>
        <v>41.625</v>
      </c>
      <c r="U2074" s="8">
        <f t="shared" si="328"/>
        <v>40.508333333333333</v>
      </c>
      <c r="V2074" s="8">
        <f t="shared" si="329"/>
        <v>40.787499999999994</v>
      </c>
    </row>
    <row r="2075" spans="1:22" ht="13.5" x14ac:dyDescent="0.25">
      <c r="A2075" s="3">
        <f>RSI!A2075</f>
        <v>45023</v>
      </c>
      <c r="B2075" s="2">
        <f>RSI!B2075</f>
        <v>7.35</v>
      </c>
      <c r="C2075" s="2">
        <f>RSI!I2075</f>
        <v>69.140539838578093</v>
      </c>
      <c r="D2075" s="2">
        <f>MACD!E2075</f>
        <v>-0.11900764835036615</v>
      </c>
      <c r="E2075" s="2">
        <f>MACD!F2075</f>
        <v>-8.0340240672044316E-2</v>
      </c>
      <c r="F2075" s="2">
        <f>'Moving Avg'!D2075</f>
        <v>7.3820000000000006</v>
      </c>
      <c r="G2075" s="2">
        <f>'Moving Avg'!F2075</f>
        <v>7.1940000000000026</v>
      </c>
      <c r="H2075" s="2">
        <f>'Moving Avg'!G2075</f>
        <v>7.195599999999998</v>
      </c>
      <c r="I2075" s="2">
        <f>'Moving Avg'!H2075</f>
        <v>7.0514000000000188</v>
      </c>
      <c r="J2075" s="6" t="str">
        <f>OBV!F2075</f>
        <v>BEARISH</v>
      </c>
      <c r="K2075" s="6" t="str">
        <f>OBV!G2075</f>
        <v>NEUTRAL</v>
      </c>
      <c r="L2075" s="6" t="str">
        <f>OBV!H2075</f>
        <v>BEARISH DIVERGENCE</v>
      </c>
      <c r="M2075" s="8">
        <f t="shared" si="320"/>
        <v>25</v>
      </c>
      <c r="N2075" s="8">
        <f t="shared" si="321"/>
        <v>100</v>
      </c>
      <c r="O2075" s="8">
        <f t="shared" si="322"/>
        <v>50</v>
      </c>
      <c r="P2075" s="8">
        <f t="shared" si="323"/>
        <v>16.5</v>
      </c>
      <c r="Q2075" s="9">
        <f t="shared" si="324"/>
        <v>53.725000000000001</v>
      </c>
      <c r="R2075" s="9">
        <f t="shared" si="325"/>
        <v>46.625</v>
      </c>
      <c r="S2075" s="9">
        <f t="shared" si="326"/>
        <v>38.674999999999997</v>
      </c>
      <c r="T2075" s="9">
        <f t="shared" si="327"/>
        <v>47.875</v>
      </c>
      <c r="U2075" s="8">
        <f t="shared" si="328"/>
        <v>46.341666666666661</v>
      </c>
      <c r="V2075" s="8">
        <f t="shared" si="329"/>
        <v>46.724999999999994</v>
      </c>
    </row>
    <row r="2076" spans="1:22" ht="13.5" x14ac:dyDescent="0.25">
      <c r="A2076" s="3">
        <f>RSI!A2076</f>
        <v>45026</v>
      </c>
      <c r="B2076" s="2">
        <f>RSI!B2076</f>
        <v>7.35</v>
      </c>
      <c r="C2076" s="2">
        <f>RSI!I2076</f>
        <v>69.140539838578093</v>
      </c>
      <c r="D2076" s="2">
        <f>MACD!E2076</f>
        <v>-0.11749014430088511</v>
      </c>
      <c r="E2076" s="2">
        <f>MACD!F2076</f>
        <v>-8.7770221397812487E-2</v>
      </c>
      <c r="F2076" s="2">
        <f>'Moving Avg'!D2076</f>
        <v>7.3719999999999999</v>
      </c>
      <c r="G2076" s="2">
        <f>'Moving Avg'!F2076</f>
        <v>7.2035000000000027</v>
      </c>
      <c r="H2076" s="2">
        <f>'Moving Avg'!G2076</f>
        <v>7.198599999999999</v>
      </c>
      <c r="I2076" s="2">
        <f>'Moving Avg'!H2076</f>
        <v>7.053200000000019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  <c r="M2076" s="8">
        <f t="shared" si="320"/>
        <v>25</v>
      </c>
      <c r="N2076" s="8">
        <f t="shared" si="321"/>
        <v>100</v>
      </c>
      <c r="O2076" s="8">
        <f t="shared" si="322"/>
        <v>50</v>
      </c>
      <c r="P2076" s="8">
        <f t="shared" si="323"/>
        <v>16.5</v>
      </c>
      <c r="Q2076" s="9">
        <f t="shared" si="324"/>
        <v>53.725000000000001</v>
      </c>
      <c r="R2076" s="9">
        <f t="shared" si="325"/>
        <v>46.625</v>
      </c>
      <c r="S2076" s="9">
        <f t="shared" si="326"/>
        <v>38.674999999999997</v>
      </c>
      <c r="T2076" s="9">
        <f t="shared" si="327"/>
        <v>47.875</v>
      </c>
      <c r="U2076" s="8">
        <f t="shared" si="328"/>
        <v>46.341666666666661</v>
      </c>
      <c r="V2076" s="8">
        <f t="shared" si="329"/>
        <v>46.724999999999994</v>
      </c>
    </row>
    <row r="2077" spans="1:22" ht="13.5" x14ac:dyDescent="0.25">
      <c r="A2077" s="3">
        <f>RSI!A2077</f>
        <v>45027</v>
      </c>
      <c r="B2077" s="2">
        <f>RSI!B2077</f>
        <v>7.35</v>
      </c>
      <c r="C2077" s="2">
        <f>RSI!I2077</f>
        <v>69.140539838578079</v>
      </c>
      <c r="D2077" s="2">
        <f>MACD!E2077</f>
        <v>-0.11689961954074057</v>
      </c>
      <c r="E2077" s="2">
        <f>MACD!F2077</f>
        <v>-9.3596101026398121E-2</v>
      </c>
      <c r="F2077" s="2">
        <f>'Moving Avg'!D2077</f>
        <v>7.3620000000000001</v>
      </c>
      <c r="G2077" s="2">
        <f>'Moving Avg'!F2077</f>
        <v>7.213000000000001</v>
      </c>
      <c r="H2077" s="2">
        <f>'Moving Avg'!G2077</f>
        <v>7.2016</v>
      </c>
      <c r="I2077" s="2">
        <f>'Moving Avg'!H2077</f>
        <v>7.0550000000000184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  <c r="M2077" s="8">
        <f t="shared" si="320"/>
        <v>25</v>
      </c>
      <c r="N2077" s="8">
        <f t="shared" si="321"/>
        <v>100</v>
      </c>
      <c r="O2077" s="8">
        <f t="shared" si="322"/>
        <v>50</v>
      </c>
      <c r="P2077" s="8">
        <f t="shared" si="323"/>
        <v>16.5</v>
      </c>
      <c r="Q2077" s="9">
        <f t="shared" si="324"/>
        <v>53.725000000000001</v>
      </c>
      <c r="R2077" s="9">
        <f t="shared" si="325"/>
        <v>46.625</v>
      </c>
      <c r="S2077" s="9">
        <f t="shared" si="326"/>
        <v>38.674999999999997</v>
      </c>
      <c r="T2077" s="9">
        <f t="shared" si="327"/>
        <v>47.875</v>
      </c>
      <c r="U2077" s="8">
        <f t="shared" si="328"/>
        <v>46.341666666666661</v>
      </c>
      <c r="V2077" s="8">
        <f t="shared" si="329"/>
        <v>46.724999999999994</v>
      </c>
    </row>
    <row r="2078" spans="1:22" ht="13.5" x14ac:dyDescent="0.25">
      <c r="A2078" s="3">
        <f>RSI!A2078</f>
        <v>45028</v>
      </c>
      <c r="B2078" s="2">
        <f>RSI!B2078</f>
        <v>7.29</v>
      </c>
      <c r="C2078" s="2">
        <f>RSI!I2078</f>
        <v>56.53885597490131</v>
      </c>
      <c r="D2078" s="2">
        <f>MACD!E2078</f>
        <v>-0.11259764578802667</v>
      </c>
      <c r="E2078" s="2">
        <f>MACD!F2078</f>
        <v>-9.7396409978723841E-2</v>
      </c>
      <c r="F2078" s="2">
        <f>'Moving Avg'!D2078</f>
        <v>7.3400000000000007</v>
      </c>
      <c r="G2078" s="2">
        <f>'Moving Avg'!F2078</f>
        <v>7.2275000000000009</v>
      </c>
      <c r="H2078" s="2">
        <f>'Moving Avg'!G2078</f>
        <v>7.2016</v>
      </c>
      <c r="I2078" s="2">
        <f>'Moving Avg'!H2078</f>
        <v>7.0565000000000175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  <c r="M2078" s="8">
        <f t="shared" si="320"/>
        <v>25</v>
      </c>
      <c r="N2078" s="8">
        <f t="shared" si="321"/>
        <v>45</v>
      </c>
      <c r="O2078" s="8">
        <f t="shared" si="322"/>
        <v>50</v>
      </c>
      <c r="P2078" s="8">
        <f t="shared" si="323"/>
        <v>16.5</v>
      </c>
      <c r="Q2078" s="9">
        <f t="shared" si="324"/>
        <v>34.475000000000001</v>
      </c>
      <c r="R2078" s="9">
        <f t="shared" si="325"/>
        <v>35.625</v>
      </c>
      <c r="S2078" s="9">
        <f t="shared" si="326"/>
        <v>30.425000000000001</v>
      </c>
      <c r="T2078" s="9">
        <f t="shared" si="327"/>
        <v>34.125</v>
      </c>
      <c r="U2078" s="8">
        <f t="shared" si="328"/>
        <v>33.508333333333333</v>
      </c>
      <c r="V2078" s="8">
        <f t="shared" si="329"/>
        <v>33.662499999999994</v>
      </c>
    </row>
    <row r="2079" spans="1:22" ht="13.5" x14ac:dyDescent="0.25">
      <c r="A2079" s="3">
        <f>RSI!A2079</f>
        <v>45029</v>
      </c>
      <c r="B2079" s="2">
        <f>RSI!B2079</f>
        <v>7.29</v>
      </c>
      <c r="C2079" s="2">
        <f>RSI!I2079</f>
        <v>56.53885597490131</v>
      </c>
      <c r="D2079" s="2">
        <f>MACD!E2079</f>
        <v>-9.227447380754672E-2</v>
      </c>
      <c r="E2079" s="2">
        <f>MACD!F2079</f>
        <v>-9.6372022744488417E-2</v>
      </c>
      <c r="F2079" s="2">
        <f>'Moving Avg'!D2079</f>
        <v>7.3259999999999987</v>
      </c>
      <c r="G2079" s="2">
        <f>'Moving Avg'!F2079</f>
        <v>7.242</v>
      </c>
      <c r="H2079" s="2">
        <f>'Moving Avg'!G2079</f>
        <v>7.2016000000000009</v>
      </c>
      <c r="I2079" s="2">
        <f>'Moving Avg'!H2079</f>
        <v>7.0595000000000176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  <c r="M2079" s="8">
        <f t="shared" si="320"/>
        <v>25</v>
      </c>
      <c r="N2079" s="8">
        <f t="shared" si="321"/>
        <v>0</v>
      </c>
      <c r="O2079" s="8">
        <f t="shared" si="322"/>
        <v>50</v>
      </c>
      <c r="P2079" s="8">
        <f t="shared" si="323"/>
        <v>16.5</v>
      </c>
      <c r="Q2079" s="9">
        <f t="shared" si="324"/>
        <v>18.725000000000001</v>
      </c>
      <c r="R2079" s="9">
        <f t="shared" si="325"/>
        <v>26.625</v>
      </c>
      <c r="S2079" s="9">
        <f t="shared" si="326"/>
        <v>23.675000000000001</v>
      </c>
      <c r="T2079" s="9">
        <f t="shared" si="327"/>
        <v>22.875</v>
      </c>
      <c r="U2079" s="8">
        <f t="shared" si="328"/>
        <v>23.008333333333336</v>
      </c>
      <c r="V2079" s="8">
        <f t="shared" si="329"/>
        <v>22.975000000000001</v>
      </c>
    </row>
    <row r="2080" spans="1:22" ht="13.5" x14ac:dyDescent="0.25">
      <c r="A2080" s="3">
        <f>RSI!A2080</f>
        <v>45030</v>
      </c>
      <c r="B2080" s="2">
        <f>RSI!B2080</f>
        <v>7.29</v>
      </c>
      <c r="C2080" s="2">
        <f>RSI!I2080</f>
        <v>56.53885597490131</v>
      </c>
      <c r="D2080" s="2">
        <f>MACD!E2080</f>
        <v>-7.5300199762355469E-2</v>
      </c>
      <c r="E2080" s="2">
        <f>MACD!F2080</f>
        <v>-9.2157658148061844E-2</v>
      </c>
      <c r="F2080" s="2">
        <f>'Moving Avg'!D2080</f>
        <v>7.3140000000000001</v>
      </c>
      <c r="G2080" s="2">
        <f>'Moving Avg'!F2080</f>
        <v>7.2565</v>
      </c>
      <c r="H2080" s="2">
        <f>'Moving Avg'!G2080</f>
        <v>7.2016000000000018</v>
      </c>
      <c r="I2080" s="2">
        <f>'Moving Avg'!H2080</f>
        <v>7.0612000000000172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  <c r="M2080" s="8">
        <f t="shared" si="320"/>
        <v>25</v>
      </c>
      <c r="N2080" s="8">
        <f t="shared" si="321"/>
        <v>0</v>
      </c>
      <c r="O2080" s="8">
        <f t="shared" si="322"/>
        <v>50</v>
      </c>
      <c r="P2080" s="8">
        <f t="shared" si="323"/>
        <v>16.5</v>
      </c>
      <c r="Q2080" s="9">
        <f t="shared" si="324"/>
        <v>18.725000000000001</v>
      </c>
      <c r="R2080" s="9">
        <f t="shared" si="325"/>
        <v>26.625</v>
      </c>
      <c r="S2080" s="9">
        <f t="shared" si="326"/>
        <v>23.675000000000001</v>
      </c>
      <c r="T2080" s="9">
        <f t="shared" si="327"/>
        <v>22.875</v>
      </c>
      <c r="U2080" s="8">
        <f t="shared" si="328"/>
        <v>23.008333333333336</v>
      </c>
      <c r="V2080" s="8">
        <f t="shared" si="329"/>
        <v>22.975000000000001</v>
      </c>
    </row>
    <row r="2081" spans="1:22" ht="13.5" x14ac:dyDescent="0.25">
      <c r="A2081" s="3">
        <f>RSI!A2081</f>
        <v>45033</v>
      </c>
      <c r="B2081" s="2">
        <f>RSI!B2081</f>
        <v>7.29</v>
      </c>
      <c r="C2081" s="2">
        <f>RSI!I2081</f>
        <v>56.538855974901303</v>
      </c>
      <c r="D2081" s="2">
        <f>MACD!E2081</f>
        <v>-4.4220068248175259E-2</v>
      </c>
      <c r="E2081" s="2">
        <f>MACD!F2081</f>
        <v>-8.2570140168084533E-2</v>
      </c>
      <c r="F2081" s="2">
        <f>'Moving Avg'!D2081</f>
        <v>7.3019999999999996</v>
      </c>
      <c r="G2081" s="2">
        <f>'Moving Avg'!F2081</f>
        <v>7.270999999999999</v>
      </c>
      <c r="H2081" s="2">
        <f>'Moving Avg'!G2081</f>
        <v>7.2016000000000018</v>
      </c>
      <c r="I2081" s="2">
        <f>'Moving Avg'!H2081</f>
        <v>7.0629000000000168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25</v>
      </c>
      <c r="N2081" s="8">
        <f t="shared" si="321"/>
        <v>0</v>
      </c>
      <c r="O2081" s="8">
        <f t="shared" si="322"/>
        <v>50</v>
      </c>
      <c r="P2081" s="8">
        <f t="shared" si="323"/>
        <v>16.5</v>
      </c>
      <c r="Q2081" s="9">
        <f t="shared" si="324"/>
        <v>18.725000000000001</v>
      </c>
      <c r="R2081" s="9">
        <f t="shared" si="325"/>
        <v>26.625</v>
      </c>
      <c r="S2081" s="9">
        <f t="shared" si="326"/>
        <v>23.675000000000001</v>
      </c>
      <c r="T2081" s="9">
        <f t="shared" si="327"/>
        <v>22.875</v>
      </c>
      <c r="U2081" s="8">
        <f t="shared" si="328"/>
        <v>23.008333333333336</v>
      </c>
      <c r="V2081" s="8">
        <f t="shared" si="329"/>
        <v>22.975000000000001</v>
      </c>
    </row>
    <row r="2082" spans="1:22" ht="13.5" x14ac:dyDescent="0.25">
      <c r="A2082" s="3">
        <f>RSI!A2082</f>
        <v>45034</v>
      </c>
      <c r="B2082" s="2">
        <f>RSI!B2082</f>
        <v>7.26</v>
      </c>
      <c r="C2082" s="2">
        <f>RSI!I2082</f>
        <v>50.365292566736301</v>
      </c>
      <c r="D2082" s="2">
        <f>MACD!E2082</f>
        <v>-1.5889821982100649E-2</v>
      </c>
      <c r="E2082" s="2">
        <f>MACD!F2082</f>
        <v>-6.9234076530887756E-2</v>
      </c>
      <c r="F2082" s="2">
        <f>'Moving Avg'!D2082</f>
        <v>7.2840000000000007</v>
      </c>
      <c r="G2082" s="2">
        <f>'Moving Avg'!F2082</f>
        <v>7.2839999999999989</v>
      </c>
      <c r="H2082" s="2">
        <f>'Moving Avg'!G2082</f>
        <v>7.2010000000000023</v>
      </c>
      <c r="I2082" s="2">
        <f>'Moving Avg'!H2082</f>
        <v>7.0644500000000168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  <c r="M2082" s="8">
        <f t="shared" si="320"/>
        <v>25</v>
      </c>
      <c r="N2082" s="8">
        <f t="shared" si="321"/>
        <v>0</v>
      </c>
      <c r="O2082" s="8">
        <f t="shared" si="322"/>
        <v>50</v>
      </c>
      <c r="P2082" s="8">
        <f t="shared" si="323"/>
        <v>16.5</v>
      </c>
      <c r="Q2082" s="9">
        <f t="shared" si="324"/>
        <v>18.725000000000001</v>
      </c>
      <c r="R2082" s="9">
        <f t="shared" si="325"/>
        <v>26.625</v>
      </c>
      <c r="S2082" s="9">
        <f t="shared" si="326"/>
        <v>23.675000000000001</v>
      </c>
      <c r="T2082" s="9">
        <f t="shared" si="327"/>
        <v>22.875</v>
      </c>
      <c r="U2082" s="8">
        <f t="shared" si="328"/>
        <v>23.008333333333336</v>
      </c>
      <c r="V2082" s="8">
        <f t="shared" si="329"/>
        <v>22.975000000000001</v>
      </c>
    </row>
    <row r="2083" spans="1:22" ht="13.5" x14ac:dyDescent="0.25">
      <c r="A2083" s="3">
        <f>RSI!A2083</f>
        <v>45035</v>
      </c>
      <c r="B2083" s="2">
        <f>RSI!B2083</f>
        <v>7.26</v>
      </c>
      <c r="C2083" s="2">
        <f>RSI!I2083</f>
        <v>50.365292566736301</v>
      </c>
      <c r="D2083" s="2">
        <f>MACD!E2083</f>
        <v>8.0827620951042789E-3</v>
      </c>
      <c r="E2083" s="2">
        <f>MACD!F2083</f>
        <v>-5.3770708805689356E-2</v>
      </c>
      <c r="F2083" s="2">
        <f>'Moving Avg'!D2083</f>
        <v>7.2780000000000005</v>
      </c>
      <c r="G2083" s="2">
        <f>'Moving Avg'!F2083</f>
        <v>7.2884999999999991</v>
      </c>
      <c r="H2083" s="2">
        <f>'Moving Avg'!G2083</f>
        <v>7.2024000000000026</v>
      </c>
      <c r="I2083" s="2">
        <f>'Moving Avg'!H2083</f>
        <v>7.0660000000000158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0"/>
        <v>25</v>
      </c>
      <c r="N2083" s="8">
        <f t="shared" si="321"/>
        <v>0</v>
      </c>
      <c r="O2083" s="8">
        <f t="shared" si="322"/>
        <v>50</v>
      </c>
      <c r="P2083" s="8">
        <f t="shared" si="323"/>
        <v>16.5</v>
      </c>
      <c r="Q2083" s="9">
        <f t="shared" si="324"/>
        <v>18.725000000000001</v>
      </c>
      <c r="R2083" s="9">
        <f t="shared" si="325"/>
        <v>26.625</v>
      </c>
      <c r="S2083" s="9">
        <f t="shared" si="326"/>
        <v>23.675000000000001</v>
      </c>
      <c r="T2083" s="9">
        <f t="shared" si="327"/>
        <v>22.875</v>
      </c>
      <c r="U2083" s="8">
        <f t="shared" si="328"/>
        <v>23.008333333333336</v>
      </c>
      <c r="V2083" s="8">
        <f t="shared" si="329"/>
        <v>22.975000000000001</v>
      </c>
    </row>
    <row r="2084" spans="1:22" ht="13.5" x14ac:dyDescent="0.25">
      <c r="A2084" s="3">
        <f>RSI!A2084</f>
        <v>45036</v>
      </c>
      <c r="B2084" s="2">
        <f>RSI!B2084</f>
        <v>7.3</v>
      </c>
      <c r="C2084" s="2">
        <f>RSI!I2084</f>
        <v>57.535377039532776</v>
      </c>
      <c r="D2084" s="2">
        <f>MACD!E2084</f>
        <v>1.9251222416617253E-2</v>
      </c>
      <c r="E2084" s="2">
        <f>MACD!F2084</f>
        <v>-3.9166322561228033E-2</v>
      </c>
      <c r="F2084" s="2">
        <f>'Moving Avg'!D2084</f>
        <v>7.2799999999999994</v>
      </c>
      <c r="G2084" s="2">
        <f>'Moving Avg'!F2084</f>
        <v>7.2945000000000011</v>
      </c>
      <c r="H2084" s="2">
        <f>'Moving Avg'!G2084</f>
        <v>7.2046000000000019</v>
      </c>
      <c r="I2084" s="2">
        <f>'Moving Avg'!H2084</f>
        <v>7.067800000000017</v>
      </c>
      <c r="J2084" s="6" t="str">
        <f>OBV!F2084</f>
        <v>BEARISH</v>
      </c>
      <c r="K2084" s="6" t="str">
        <f>OBV!G2084</f>
        <v>NEUTRAL</v>
      </c>
      <c r="L2084" s="6" t="str">
        <f>OBV!H2084</f>
        <v>BEARISH DIVERGENCE</v>
      </c>
      <c r="M2084" s="8">
        <f t="shared" si="320"/>
        <v>25</v>
      </c>
      <c r="N2084" s="8">
        <f t="shared" si="321"/>
        <v>0</v>
      </c>
      <c r="O2084" s="8">
        <f t="shared" si="322"/>
        <v>50</v>
      </c>
      <c r="P2084" s="8">
        <f t="shared" si="323"/>
        <v>16.5</v>
      </c>
      <c r="Q2084" s="9">
        <f t="shared" si="324"/>
        <v>18.725000000000001</v>
      </c>
      <c r="R2084" s="9">
        <f t="shared" si="325"/>
        <v>26.625</v>
      </c>
      <c r="S2084" s="9">
        <f t="shared" si="326"/>
        <v>23.675000000000001</v>
      </c>
      <c r="T2084" s="9">
        <f t="shared" si="327"/>
        <v>22.875</v>
      </c>
      <c r="U2084" s="8">
        <f t="shared" si="328"/>
        <v>23.008333333333336</v>
      </c>
      <c r="V2084" s="8">
        <f t="shared" si="329"/>
        <v>22.975000000000001</v>
      </c>
    </row>
    <row r="2085" spans="1:22" ht="13.5" x14ac:dyDescent="0.25">
      <c r="A2085" s="3">
        <f>RSI!A2085</f>
        <v>45040</v>
      </c>
      <c r="B2085" s="2">
        <f>RSI!B2085</f>
        <v>7.3</v>
      </c>
      <c r="C2085" s="2">
        <f>RSI!I2085</f>
        <v>57.535377039532776</v>
      </c>
      <c r="D2085" s="2">
        <f>MACD!E2085</f>
        <v>2.6927352612483801E-2</v>
      </c>
      <c r="E2085" s="2">
        <f>MACD!F2085</f>
        <v>-2.5947587526485665E-2</v>
      </c>
      <c r="F2085" s="2">
        <f>'Moving Avg'!D2085</f>
        <v>7.2820000000000009</v>
      </c>
      <c r="G2085" s="2">
        <f>'Moving Avg'!F2085</f>
        <v>7.3005000000000013</v>
      </c>
      <c r="H2085" s="2">
        <f>'Moving Avg'!G2085</f>
        <v>7.206800000000003</v>
      </c>
      <c r="I2085" s="2">
        <f>'Moving Avg'!H2085</f>
        <v>7.0696000000000154</v>
      </c>
      <c r="J2085" s="6" t="str">
        <f>OBV!F2085</f>
        <v>BEARISH</v>
      </c>
      <c r="K2085" s="6" t="str">
        <f>OBV!G2085</f>
        <v>NEUTRAL</v>
      </c>
      <c r="L2085" s="6" t="str">
        <f>OBV!H2085</f>
        <v>BEARISH DIVERGENCE</v>
      </c>
      <c r="M2085" s="8">
        <f t="shared" si="320"/>
        <v>25</v>
      </c>
      <c r="N2085" s="8">
        <f t="shared" si="321"/>
        <v>0</v>
      </c>
      <c r="O2085" s="8">
        <f t="shared" si="322"/>
        <v>50</v>
      </c>
      <c r="P2085" s="8">
        <f t="shared" si="323"/>
        <v>16.5</v>
      </c>
      <c r="Q2085" s="9">
        <f t="shared" si="324"/>
        <v>18.725000000000001</v>
      </c>
      <c r="R2085" s="9">
        <f t="shared" si="325"/>
        <v>26.625</v>
      </c>
      <c r="S2085" s="9">
        <f t="shared" si="326"/>
        <v>23.675000000000001</v>
      </c>
      <c r="T2085" s="9">
        <f t="shared" si="327"/>
        <v>22.875</v>
      </c>
      <c r="U2085" s="8">
        <f t="shared" si="328"/>
        <v>23.008333333333336</v>
      </c>
      <c r="V2085" s="8">
        <f t="shared" si="329"/>
        <v>22.975000000000001</v>
      </c>
    </row>
    <row r="2086" spans="1:22" ht="13.5" x14ac:dyDescent="0.25">
      <c r="A2086" s="3">
        <f>RSI!A2086</f>
        <v>45041</v>
      </c>
      <c r="B2086" s="2">
        <f>RSI!B2086</f>
        <v>7.37</v>
      </c>
      <c r="C2086" s="2">
        <f>RSI!I2086</f>
        <v>67.162839211249235</v>
      </c>
      <c r="D2086" s="2">
        <f>MACD!E2086</f>
        <v>2.8019165699133097E-2</v>
      </c>
      <c r="E2086" s="2">
        <f>MACD!F2086</f>
        <v>-1.5154236881361914E-2</v>
      </c>
      <c r="F2086" s="2">
        <f>'Moving Avg'!D2086</f>
        <v>7.298</v>
      </c>
      <c r="G2086" s="2">
        <f>'Moving Avg'!F2086</f>
        <v>7.3100000000000023</v>
      </c>
      <c r="H2086" s="2">
        <f>'Moving Avg'!G2086</f>
        <v>7.2104000000000035</v>
      </c>
      <c r="I2086" s="2">
        <f>'Moving Avg'!H2086</f>
        <v>7.0717500000000157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  <c r="M2086" s="8">
        <f t="shared" si="320"/>
        <v>25</v>
      </c>
      <c r="N2086" s="8">
        <f t="shared" si="321"/>
        <v>0</v>
      </c>
      <c r="O2086" s="8">
        <f t="shared" si="322"/>
        <v>50</v>
      </c>
      <c r="P2086" s="8">
        <f t="shared" si="323"/>
        <v>16.5</v>
      </c>
      <c r="Q2086" s="9">
        <f t="shared" si="324"/>
        <v>18.725000000000001</v>
      </c>
      <c r="R2086" s="9">
        <f t="shared" si="325"/>
        <v>26.625</v>
      </c>
      <c r="S2086" s="9">
        <f t="shared" si="326"/>
        <v>23.675000000000001</v>
      </c>
      <c r="T2086" s="9">
        <f t="shared" si="327"/>
        <v>22.875</v>
      </c>
      <c r="U2086" s="8">
        <f t="shared" si="328"/>
        <v>23.008333333333336</v>
      </c>
      <c r="V2086" s="8">
        <f t="shared" si="329"/>
        <v>22.975000000000001</v>
      </c>
    </row>
    <row r="2087" spans="1:22" ht="13.5" x14ac:dyDescent="0.25">
      <c r="A2087" s="3">
        <f>RSI!A2087</f>
        <v>45042</v>
      </c>
      <c r="B2087" s="2">
        <f>RSI!B2087</f>
        <v>7.36</v>
      </c>
      <c r="C2087" s="2">
        <f>RSI!I2087</f>
        <v>64.89918324362381</v>
      </c>
      <c r="D2087" s="2">
        <f>MACD!E2087</f>
        <v>2.9068088593809271E-2</v>
      </c>
      <c r="E2087" s="2">
        <f>MACD!F2087</f>
        <v>-6.3097717863276762E-3</v>
      </c>
      <c r="F2087" s="2">
        <f>'Moving Avg'!D2087</f>
        <v>7.3180000000000005</v>
      </c>
      <c r="G2087" s="2">
        <f>'Moving Avg'!F2087</f>
        <v>7.3190000000000026</v>
      </c>
      <c r="H2087" s="2">
        <f>'Moving Avg'!G2087</f>
        <v>7.2138000000000044</v>
      </c>
      <c r="I2087" s="2">
        <f>'Moving Avg'!H2087</f>
        <v>7.0738500000000144</v>
      </c>
      <c r="J2087" s="6" t="str">
        <f>OBV!F2087</f>
        <v>BEARISH</v>
      </c>
      <c r="K2087" s="6" t="str">
        <f>OBV!G2087</f>
        <v>NEUTRAL</v>
      </c>
      <c r="L2087" s="6" t="str">
        <f>OBV!H2087</f>
        <v>BEARISH DIVERGENCE</v>
      </c>
      <c r="M2087" s="8">
        <f t="shared" si="320"/>
        <v>25</v>
      </c>
      <c r="N2087" s="8">
        <f t="shared" si="321"/>
        <v>0</v>
      </c>
      <c r="O2087" s="8">
        <f t="shared" si="322"/>
        <v>50</v>
      </c>
      <c r="P2087" s="8">
        <f t="shared" si="323"/>
        <v>16.5</v>
      </c>
      <c r="Q2087" s="9">
        <f t="shared" si="324"/>
        <v>18.725000000000001</v>
      </c>
      <c r="R2087" s="9">
        <f t="shared" si="325"/>
        <v>26.625</v>
      </c>
      <c r="S2087" s="9">
        <f t="shared" si="326"/>
        <v>23.675000000000001</v>
      </c>
      <c r="T2087" s="9">
        <f t="shared" si="327"/>
        <v>22.875</v>
      </c>
      <c r="U2087" s="8">
        <f t="shared" si="328"/>
        <v>23.008333333333336</v>
      </c>
      <c r="V2087" s="8">
        <f t="shared" si="329"/>
        <v>22.975000000000001</v>
      </c>
    </row>
    <row r="2088" spans="1:22" ht="13.5" x14ac:dyDescent="0.25">
      <c r="A2088" s="3">
        <f>RSI!A2088</f>
        <v>45043</v>
      </c>
      <c r="B2088" s="2">
        <f>RSI!B2088</f>
        <v>7.35</v>
      </c>
      <c r="C2088" s="2">
        <f>RSI!I2088</f>
        <v>62.626069261273081</v>
      </c>
      <c r="D2088" s="2">
        <f>MACD!E2088</f>
        <v>2.0954645407658568E-2</v>
      </c>
      <c r="E2088" s="2">
        <f>MACD!F2088</f>
        <v>-8.5688834753042727E-4</v>
      </c>
      <c r="F2088" s="2">
        <f>'Moving Avg'!D2088</f>
        <v>7.3360000000000003</v>
      </c>
      <c r="G2088" s="2">
        <f>'Moving Avg'!F2088</f>
        <v>7.3275000000000023</v>
      </c>
      <c r="H2088" s="2">
        <f>'Moving Avg'!G2088</f>
        <v>7.2170000000000041</v>
      </c>
      <c r="I2088" s="2">
        <f>'Moving Avg'!H2088</f>
        <v>7.0759000000000141</v>
      </c>
      <c r="J2088" s="6" t="str">
        <f>OBV!F2088</f>
        <v>BEARISH</v>
      </c>
      <c r="K2088" s="6" t="str">
        <f>OBV!G2088</f>
        <v>NEUTRAL</v>
      </c>
      <c r="L2088" s="6" t="str">
        <f>OBV!H2088</f>
        <v>BEARISH DIVERGENCE</v>
      </c>
      <c r="M2088" s="8">
        <f t="shared" si="320"/>
        <v>25</v>
      </c>
      <c r="N2088" s="8">
        <f t="shared" si="321"/>
        <v>0</v>
      </c>
      <c r="O2088" s="8">
        <f t="shared" si="322"/>
        <v>50</v>
      </c>
      <c r="P2088" s="8">
        <f t="shared" si="323"/>
        <v>16.5</v>
      </c>
      <c r="Q2088" s="9">
        <f t="shared" si="324"/>
        <v>18.725000000000001</v>
      </c>
      <c r="R2088" s="9">
        <f t="shared" si="325"/>
        <v>26.625</v>
      </c>
      <c r="S2088" s="9">
        <f t="shared" si="326"/>
        <v>23.675000000000001</v>
      </c>
      <c r="T2088" s="9">
        <f t="shared" si="327"/>
        <v>22.875</v>
      </c>
      <c r="U2088" s="8">
        <f t="shared" si="328"/>
        <v>23.008333333333336</v>
      </c>
      <c r="V2088" s="8">
        <f t="shared" si="329"/>
        <v>22.975000000000001</v>
      </c>
    </row>
    <row r="2089" spans="1:22" ht="13.5" x14ac:dyDescent="0.25">
      <c r="A2089" s="3">
        <f>RSI!A2089</f>
        <v>45044</v>
      </c>
      <c r="B2089" s="2">
        <f>RSI!B2089</f>
        <v>7.35</v>
      </c>
      <c r="C2089" s="2">
        <f>RSI!I2089</f>
        <v>62.626069261273074</v>
      </c>
      <c r="D2089" s="2">
        <f>MACD!E2089</f>
        <v>1.3675399089076556E-2</v>
      </c>
      <c r="E2089" s="2">
        <f>MACD!F2089</f>
        <v>2.0495691397909698E-3</v>
      </c>
      <c r="F2089" s="2">
        <f>'Moving Avg'!D2089</f>
        <v>7.346000000000001</v>
      </c>
      <c r="G2089" s="2">
        <f>'Moving Avg'!F2089</f>
        <v>7.3305000000000025</v>
      </c>
      <c r="H2089" s="2">
        <f>'Moving Avg'!G2089</f>
        <v>7.2202000000000046</v>
      </c>
      <c r="I2089" s="2">
        <f>'Moving Avg'!H2089</f>
        <v>7.0779500000000128</v>
      </c>
      <c r="J2089" s="6" t="str">
        <f>OBV!F2089</f>
        <v>BEARISH</v>
      </c>
      <c r="K2089" s="6" t="str">
        <f>OBV!G2089</f>
        <v>NEUTRAL</v>
      </c>
      <c r="L2089" s="6" t="str">
        <f>OBV!H2089</f>
        <v>BEARISH DIVERGENCE</v>
      </c>
      <c r="M2089" s="8">
        <f t="shared" si="320"/>
        <v>25</v>
      </c>
      <c r="N2089" s="8">
        <f t="shared" si="321"/>
        <v>0</v>
      </c>
      <c r="O2089" s="8">
        <f t="shared" si="322"/>
        <v>50</v>
      </c>
      <c r="P2089" s="8">
        <f t="shared" si="323"/>
        <v>16.5</v>
      </c>
      <c r="Q2089" s="9">
        <f t="shared" si="324"/>
        <v>18.725000000000001</v>
      </c>
      <c r="R2089" s="9">
        <f t="shared" si="325"/>
        <v>26.625</v>
      </c>
      <c r="S2089" s="9">
        <f t="shared" si="326"/>
        <v>23.675000000000001</v>
      </c>
      <c r="T2089" s="9">
        <f t="shared" si="327"/>
        <v>22.875</v>
      </c>
      <c r="U2089" s="8">
        <f t="shared" si="328"/>
        <v>23.008333333333336</v>
      </c>
      <c r="V2089" s="8">
        <f t="shared" si="329"/>
        <v>22.975000000000001</v>
      </c>
    </row>
    <row r="2090" spans="1:22" ht="13.5" x14ac:dyDescent="0.25">
      <c r="A2090" s="3">
        <f>RSI!A2090</f>
        <v>45048</v>
      </c>
      <c r="B2090" s="2">
        <f>RSI!B2090</f>
        <v>7.5</v>
      </c>
      <c r="C2090" s="2">
        <f>RSI!I2090</f>
        <v>76.776512564649963</v>
      </c>
      <c r="D2090" s="2">
        <f>MACD!E2090</f>
        <v>-3.9784309222223868E-3</v>
      </c>
      <c r="E2090" s="2">
        <f>MACD!F2090</f>
        <v>8.4396912738829866E-4</v>
      </c>
      <c r="F2090" s="2">
        <f>'Moving Avg'!D2090</f>
        <v>7.3860000000000001</v>
      </c>
      <c r="G2090" s="2">
        <f>'Moving Avg'!F2090</f>
        <v>7.3410000000000011</v>
      </c>
      <c r="H2090" s="2">
        <f>'Moving Avg'!G2090</f>
        <v>7.2266000000000039</v>
      </c>
      <c r="I2090" s="2">
        <f>'Moving Avg'!H2090</f>
        <v>7.0807500000000125</v>
      </c>
      <c r="J2090" s="6" t="str">
        <f>OBV!F2090</f>
        <v>BULLISH</v>
      </c>
      <c r="K2090" s="6" t="str">
        <f>OBV!G2090</f>
        <v>WEAK</v>
      </c>
      <c r="L2090" s="6" t="str">
        <f>OBV!H2090</f>
        <v>CONFIRMED BULLISH</v>
      </c>
      <c r="M2090" s="8">
        <f t="shared" si="320"/>
        <v>0</v>
      </c>
      <c r="N2090" s="8">
        <f t="shared" si="321"/>
        <v>45</v>
      </c>
      <c r="O2090" s="8">
        <f t="shared" si="322"/>
        <v>50</v>
      </c>
      <c r="P2090" s="8">
        <f t="shared" si="323"/>
        <v>67</v>
      </c>
      <c r="Q2090" s="9">
        <f t="shared" si="324"/>
        <v>33.299999999999997</v>
      </c>
      <c r="R2090" s="9">
        <f t="shared" si="325"/>
        <v>43.25</v>
      </c>
      <c r="S2090" s="9">
        <f t="shared" si="326"/>
        <v>49.400000000000006</v>
      </c>
      <c r="T2090" s="9">
        <f t="shared" si="327"/>
        <v>40.5</v>
      </c>
      <c r="U2090" s="8">
        <f t="shared" si="328"/>
        <v>41.983333333333334</v>
      </c>
      <c r="V2090" s="8">
        <f t="shared" si="329"/>
        <v>41.612499999999997</v>
      </c>
    </row>
    <row r="2091" spans="1:22" ht="13.5" x14ac:dyDescent="0.25">
      <c r="A2091" s="3">
        <f>RSI!A2091</f>
        <v>45049</v>
      </c>
      <c r="B2091" s="2">
        <f>RSI!B2091</f>
        <v>7.65</v>
      </c>
      <c r="C2091" s="2">
        <f>RSI!I2091</f>
        <v>83.503028514014034</v>
      </c>
      <c r="D2091" s="2">
        <f>MACD!E2091</f>
        <v>-3.1268714481818449E-2</v>
      </c>
      <c r="E2091" s="2">
        <f>MACD!F2091</f>
        <v>-5.5785675944530514E-3</v>
      </c>
      <c r="F2091" s="2">
        <f>'Moving Avg'!D2091</f>
        <v>7.4420000000000002</v>
      </c>
      <c r="G2091" s="2">
        <f>'Moving Avg'!F2091</f>
        <v>7.3535000000000013</v>
      </c>
      <c r="H2091" s="2">
        <f>'Moving Avg'!G2091</f>
        <v>7.2360000000000033</v>
      </c>
      <c r="I2091" s="2">
        <f>'Moving Avg'!H2091</f>
        <v>7.0843000000000131</v>
      </c>
      <c r="J2091" s="6" t="str">
        <f>OBV!F2091</f>
        <v>BULLISH</v>
      </c>
      <c r="K2091" s="6" t="str">
        <f>OBV!G2091</f>
        <v>WEAK</v>
      </c>
      <c r="L2091" s="6" t="str">
        <f>OBV!H2091</f>
        <v>CONFIRMED BULLISH</v>
      </c>
      <c r="M2091" s="8">
        <f t="shared" si="320"/>
        <v>0</v>
      </c>
      <c r="N2091" s="8">
        <f t="shared" si="321"/>
        <v>100</v>
      </c>
      <c r="O2091" s="8">
        <f t="shared" si="322"/>
        <v>50</v>
      </c>
      <c r="P2091" s="8">
        <f t="shared" si="323"/>
        <v>67</v>
      </c>
      <c r="Q2091" s="9">
        <f t="shared" si="324"/>
        <v>52.55</v>
      </c>
      <c r="R2091" s="9">
        <f t="shared" si="325"/>
        <v>54.25</v>
      </c>
      <c r="S2091" s="9">
        <f t="shared" si="326"/>
        <v>57.650000000000006</v>
      </c>
      <c r="T2091" s="9">
        <f t="shared" si="327"/>
        <v>54.25</v>
      </c>
      <c r="U2091" s="8">
        <f t="shared" si="328"/>
        <v>54.816666666666663</v>
      </c>
      <c r="V2091" s="8">
        <f t="shared" si="329"/>
        <v>54.674999999999997</v>
      </c>
    </row>
    <row r="2092" spans="1:22" ht="13.5" x14ac:dyDescent="0.25">
      <c r="A2092" s="3">
        <f>RSI!A2092</f>
        <v>45050</v>
      </c>
      <c r="B2092" s="2">
        <f>RSI!B2092</f>
        <v>7.68</v>
      </c>
      <c r="C2092" s="2">
        <f>RSI!I2092</f>
        <v>84.471752099080049</v>
      </c>
      <c r="D2092" s="2">
        <f>MACD!E2092</f>
        <v>-6.3233823088547858E-2</v>
      </c>
      <c r="E2092" s="2">
        <f>MACD!F2092</f>
        <v>-1.7109618693272013E-2</v>
      </c>
      <c r="F2092" s="2">
        <f>'Moving Avg'!D2092</f>
        <v>7.5060000000000002</v>
      </c>
      <c r="G2092" s="2">
        <f>'Moving Avg'!F2092</f>
        <v>7.3674999999999997</v>
      </c>
      <c r="H2092" s="2">
        <f>'Moving Avg'!G2092</f>
        <v>7.2460000000000022</v>
      </c>
      <c r="I2092" s="2">
        <f>'Moving Avg'!H2092</f>
        <v>7.0880000000000134</v>
      </c>
      <c r="J2092" s="6" t="str">
        <f>OBV!F2092</f>
        <v>BULLISH</v>
      </c>
      <c r="K2092" s="6" t="str">
        <f>OBV!G2092</f>
        <v>WEAK</v>
      </c>
      <c r="L2092" s="6" t="str">
        <f>OBV!H2092</f>
        <v>CONFIRMED BULLISH</v>
      </c>
      <c r="M2092" s="8">
        <f t="shared" si="320"/>
        <v>0</v>
      </c>
      <c r="N2092" s="8">
        <f t="shared" si="321"/>
        <v>100</v>
      </c>
      <c r="O2092" s="8">
        <f t="shared" si="322"/>
        <v>50</v>
      </c>
      <c r="P2092" s="8">
        <f t="shared" si="323"/>
        <v>67</v>
      </c>
      <c r="Q2092" s="9">
        <f t="shared" si="324"/>
        <v>52.55</v>
      </c>
      <c r="R2092" s="9">
        <f t="shared" si="325"/>
        <v>54.25</v>
      </c>
      <c r="S2092" s="9">
        <f t="shared" si="326"/>
        <v>57.650000000000006</v>
      </c>
      <c r="T2092" s="9">
        <f t="shared" si="327"/>
        <v>54.25</v>
      </c>
      <c r="U2092" s="8">
        <f t="shared" si="328"/>
        <v>54.816666666666663</v>
      </c>
      <c r="V2092" s="8">
        <f t="shared" si="329"/>
        <v>54.674999999999997</v>
      </c>
    </row>
    <row r="2093" spans="1:22" ht="13.5" x14ac:dyDescent="0.25">
      <c r="A2093" s="3">
        <f>RSI!A2093</f>
        <v>45051</v>
      </c>
      <c r="B2093" s="2">
        <f>RSI!B2093</f>
        <v>7.68</v>
      </c>
      <c r="C2093" s="2">
        <f>RSI!I2093</f>
        <v>84.471752099080049</v>
      </c>
      <c r="D2093" s="2">
        <f>MACD!E2093</f>
        <v>-9.2343423015888604E-2</v>
      </c>
      <c r="E2093" s="2">
        <f>MACD!F2093</f>
        <v>-3.2156379557795337E-2</v>
      </c>
      <c r="F2093" s="2">
        <f>'Moving Avg'!D2093</f>
        <v>7.5720000000000001</v>
      </c>
      <c r="G2093" s="2">
        <f>'Moving Avg'!F2093</f>
        <v>7.3815</v>
      </c>
      <c r="H2093" s="2">
        <f>'Moving Avg'!G2093</f>
        <v>7.2562000000000024</v>
      </c>
      <c r="I2093" s="2">
        <f>'Moving Avg'!H2093</f>
        <v>7.0917000000000145</v>
      </c>
      <c r="J2093" s="6" t="str">
        <f>OBV!F2093</f>
        <v>BULLISH</v>
      </c>
      <c r="K2093" s="6" t="str">
        <f>OBV!G2093</f>
        <v>WEAK</v>
      </c>
      <c r="L2093" s="6" t="str">
        <f>OBV!H2093</f>
        <v>CONFIRMED BULLISH</v>
      </c>
      <c r="M2093" s="8">
        <f t="shared" si="320"/>
        <v>0</v>
      </c>
      <c r="N2093" s="8">
        <f t="shared" si="321"/>
        <v>100</v>
      </c>
      <c r="O2093" s="8">
        <f t="shared" si="322"/>
        <v>50</v>
      </c>
      <c r="P2093" s="8">
        <f t="shared" si="323"/>
        <v>67</v>
      </c>
      <c r="Q2093" s="9">
        <f t="shared" si="324"/>
        <v>52.55</v>
      </c>
      <c r="R2093" s="9">
        <f t="shared" si="325"/>
        <v>54.25</v>
      </c>
      <c r="S2093" s="9">
        <f t="shared" si="326"/>
        <v>57.650000000000006</v>
      </c>
      <c r="T2093" s="9">
        <f t="shared" si="327"/>
        <v>54.25</v>
      </c>
      <c r="U2093" s="8">
        <f t="shared" si="328"/>
        <v>54.816666666666663</v>
      </c>
      <c r="V2093" s="8">
        <f t="shared" si="329"/>
        <v>54.674999999999997</v>
      </c>
    </row>
    <row r="2094" spans="1:22" ht="13.5" x14ac:dyDescent="0.25">
      <c r="A2094" s="3">
        <f>RSI!A2094</f>
        <v>45054</v>
      </c>
      <c r="B2094" s="2">
        <f>RSI!B2094</f>
        <v>7.79</v>
      </c>
      <c r="C2094" s="2">
        <f>RSI!I2094</f>
        <v>87.574521895885965</v>
      </c>
      <c r="D2094" s="2">
        <f>MACD!E2094</f>
        <v>-0.1208783697052187</v>
      </c>
      <c r="E2094" s="2">
        <f>MACD!F2094</f>
        <v>-4.990077758728001E-2</v>
      </c>
      <c r="F2094" s="2">
        <f>'Moving Avg'!D2094</f>
        <v>7.6599999999999993</v>
      </c>
      <c r="G2094" s="2">
        <f>'Moving Avg'!F2094</f>
        <v>7.4029999999999987</v>
      </c>
      <c r="H2094" s="2">
        <f>'Moving Avg'!G2094</f>
        <v>7.2686000000000028</v>
      </c>
      <c r="I2094" s="2">
        <f>'Moving Avg'!H2094</f>
        <v>7.0959500000000135</v>
      </c>
      <c r="J2094" s="6" t="str">
        <f>OBV!F2094</f>
        <v>BULLISH</v>
      </c>
      <c r="K2094" s="6" t="str">
        <f>OBV!G2094</f>
        <v>WEAK</v>
      </c>
      <c r="L2094" s="6" t="str">
        <f>OBV!H2094</f>
        <v>CONFIRMED BULLISH</v>
      </c>
      <c r="M2094" s="8">
        <f t="shared" si="320"/>
        <v>0</v>
      </c>
      <c r="N2094" s="8">
        <f t="shared" si="321"/>
        <v>100</v>
      </c>
      <c r="O2094" s="8">
        <f t="shared" si="322"/>
        <v>50</v>
      </c>
      <c r="P2094" s="8">
        <f t="shared" si="323"/>
        <v>67</v>
      </c>
      <c r="Q2094" s="9">
        <f t="shared" si="324"/>
        <v>52.55</v>
      </c>
      <c r="R2094" s="9">
        <f t="shared" si="325"/>
        <v>54.25</v>
      </c>
      <c r="S2094" s="9">
        <f t="shared" si="326"/>
        <v>57.650000000000006</v>
      </c>
      <c r="T2094" s="9">
        <f t="shared" si="327"/>
        <v>54.25</v>
      </c>
      <c r="U2094" s="8">
        <f t="shared" si="328"/>
        <v>54.816666666666663</v>
      </c>
      <c r="V2094" s="8">
        <f t="shared" si="329"/>
        <v>54.674999999999997</v>
      </c>
    </row>
    <row r="2095" spans="1:22" ht="13.5" x14ac:dyDescent="0.25">
      <c r="A2095" s="3">
        <f>RSI!A2095</f>
        <v>45055</v>
      </c>
      <c r="B2095" s="2">
        <f>RSI!B2095</f>
        <v>7.76</v>
      </c>
      <c r="C2095" s="2">
        <f>RSI!I2095</f>
        <v>82.719953396133405</v>
      </c>
      <c r="D2095" s="2">
        <f>MACD!E2095</f>
        <v>-0.14521910150221196</v>
      </c>
      <c r="E2095" s="2">
        <f>MACD!F2095</f>
        <v>-6.8964442370266402E-2</v>
      </c>
      <c r="F2095" s="2">
        <f>'Moving Avg'!D2095</f>
        <v>7.7119999999999989</v>
      </c>
      <c r="G2095" s="2">
        <f>'Moving Avg'!F2095</f>
        <v>7.4234999999999989</v>
      </c>
      <c r="H2095" s="2">
        <f>'Moving Avg'!G2095</f>
        <v>7.280400000000002</v>
      </c>
      <c r="I2095" s="2">
        <f>'Moving Avg'!H2095</f>
        <v>7.1000500000000129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  <c r="M2095" s="8">
        <f t="shared" si="320"/>
        <v>0</v>
      </c>
      <c r="N2095" s="8">
        <f t="shared" si="321"/>
        <v>100</v>
      </c>
      <c r="O2095" s="8">
        <f t="shared" si="322"/>
        <v>50</v>
      </c>
      <c r="P2095" s="8">
        <f t="shared" si="323"/>
        <v>83.5</v>
      </c>
      <c r="Q2095" s="9">
        <f t="shared" si="324"/>
        <v>55.024999999999999</v>
      </c>
      <c r="R2095" s="9">
        <f t="shared" si="325"/>
        <v>58.375</v>
      </c>
      <c r="S2095" s="9">
        <f t="shared" si="326"/>
        <v>65.075000000000003</v>
      </c>
      <c r="T2095" s="9">
        <f t="shared" si="327"/>
        <v>58.375</v>
      </c>
      <c r="U2095" s="8">
        <f t="shared" si="328"/>
        <v>59.491666666666674</v>
      </c>
      <c r="V2095" s="8">
        <f t="shared" si="329"/>
        <v>59.212500000000006</v>
      </c>
    </row>
    <row r="2096" spans="1:22" ht="13.5" x14ac:dyDescent="0.25">
      <c r="A2096" s="3">
        <f>RSI!A2096</f>
        <v>45056</v>
      </c>
      <c r="B2096" s="2">
        <f>RSI!B2096</f>
        <v>7.74</v>
      </c>
      <c r="C2096" s="2">
        <f>RSI!I2096</f>
        <v>79.553833233780693</v>
      </c>
      <c r="D2096" s="2">
        <f>MACD!E2096</f>
        <v>-0.15562600987305153</v>
      </c>
      <c r="E2096" s="2">
        <f>MACD!F2096</f>
        <v>-8.629675587082343E-2</v>
      </c>
      <c r="F2096" s="2">
        <f>'Moving Avg'!D2096</f>
        <v>7.7299999999999995</v>
      </c>
      <c r="G2096" s="2">
        <f>'Moving Avg'!F2096</f>
        <v>7.4429999999999996</v>
      </c>
      <c r="H2096" s="2">
        <f>'Moving Avg'!G2096</f>
        <v>7.2918000000000021</v>
      </c>
      <c r="I2096" s="2">
        <f>'Moving Avg'!H2096</f>
        <v>7.1040500000000124</v>
      </c>
      <c r="J2096" s="6" t="str">
        <f>OBV!F2096</f>
        <v>BEARISH</v>
      </c>
      <c r="K2096" s="6" t="str">
        <f>OBV!G2096</f>
        <v>NEUTRAL</v>
      </c>
      <c r="L2096" s="6" t="str">
        <f>OBV!H2096</f>
        <v>BEARISH DIVERGENCE</v>
      </c>
      <c r="M2096" s="8">
        <f t="shared" si="320"/>
        <v>0</v>
      </c>
      <c r="N2096" s="8">
        <f t="shared" si="321"/>
        <v>100</v>
      </c>
      <c r="O2096" s="8">
        <f t="shared" si="322"/>
        <v>50</v>
      </c>
      <c r="P2096" s="8">
        <f t="shared" si="323"/>
        <v>16.5</v>
      </c>
      <c r="Q2096" s="9">
        <f t="shared" si="324"/>
        <v>44.975000000000001</v>
      </c>
      <c r="R2096" s="9">
        <f t="shared" si="325"/>
        <v>41.625</v>
      </c>
      <c r="S2096" s="9">
        <f t="shared" si="326"/>
        <v>34.924999999999997</v>
      </c>
      <c r="T2096" s="9">
        <f t="shared" si="327"/>
        <v>41.625</v>
      </c>
      <c r="U2096" s="8">
        <f t="shared" si="328"/>
        <v>40.508333333333333</v>
      </c>
      <c r="V2096" s="8">
        <f t="shared" si="329"/>
        <v>40.787499999999994</v>
      </c>
    </row>
    <row r="2097" spans="1:22" ht="13.5" x14ac:dyDescent="0.25">
      <c r="A2097" s="3">
        <f>RSI!A2097</f>
        <v>45057</v>
      </c>
      <c r="B2097" s="2">
        <f>RSI!B2097</f>
        <v>7.52</v>
      </c>
      <c r="C2097" s="2">
        <f>RSI!I2097</f>
        <v>54.735855475485053</v>
      </c>
      <c r="D2097" s="2">
        <f>MACD!E2097</f>
        <v>-0.15146474423911638</v>
      </c>
      <c r="E2097" s="2">
        <f>MACD!F2097</f>
        <v>-9.9330353544482025E-2</v>
      </c>
      <c r="F2097" s="2">
        <f>'Moving Avg'!D2097</f>
        <v>7.6979999999999986</v>
      </c>
      <c r="G2097" s="2">
        <f>'Moving Avg'!F2097</f>
        <v>7.4515000000000011</v>
      </c>
      <c r="H2097" s="2">
        <f>'Moving Avg'!G2097</f>
        <v>7.2988000000000008</v>
      </c>
      <c r="I2097" s="2">
        <f>'Moving Avg'!H2097</f>
        <v>7.1070000000000118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100</v>
      </c>
      <c r="O2097" s="8">
        <f t="shared" si="322"/>
        <v>50</v>
      </c>
      <c r="P2097" s="8">
        <f t="shared" si="323"/>
        <v>16.5</v>
      </c>
      <c r="Q2097" s="9">
        <f t="shared" si="324"/>
        <v>53.725000000000001</v>
      </c>
      <c r="R2097" s="9">
        <f t="shared" si="325"/>
        <v>46.625</v>
      </c>
      <c r="S2097" s="9">
        <f t="shared" si="326"/>
        <v>38.674999999999997</v>
      </c>
      <c r="T2097" s="9">
        <f t="shared" si="327"/>
        <v>47.875</v>
      </c>
      <c r="U2097" s="8">
        <f t="shared" si="328"/>
        <v>46.341666666666661</v>
      </c>
      <c r="V2097" s="8">
        <f t="shared" si="329"/>
        <v>46.724999999999994</v>
      </c>
    </row>
    <row r="2098" spans="1:22" ht="13.5" x14ac:dyDescent="0.25">
      <c r="A2098" s="3">
        <f>RSI!A2098</f>
        <v>45058</v>
      </c>
      <c r="B2098" s="2">
        <f>RSI!B2098</f>
        <v>7.5</v>
      </c>
      <c r="C2098" s="2">
        <f>RSI!I2098</f>
        <v>53.113658832745017</v>
      </c>
      <c r="D2098" s="2">
        <f>MACD!E2098</f>
        <v>-0.14835874131521631</v>
      </c>
      <c r="E2098" s="2">
        <f>MACD!F2098</f>
        <v>-0.10913603109862889</v>
      </c>
      <c r="F2098" s="2">
        <f>'Moving Avg'!D2098</f>
        <v>7.6620000000000008</v>
      </c>
      <c r="G2098" s="2">
        <f>'Moving Avg'!F2098</f>
        <v>7.4620000000000015</v>
      </c>
      <c r="H2098" s="2">
        <f>'Moving Avg'!G2098</f>
        <v>7.3054000000000006</v>
      </c>
      <c r="I2098" s="2">
        <f>'Moving Avg'!H2098</f>
        <v>7.1090000000000115</v>
      </c>
      <c r="J2098" s="6" t="str">
        <f>OBV!F2098</f>
        <v>BEARISH</v>
      </c>
      <c r="K2098" s="6" t="str">
        <f>OBV!G2098</f>
        <v>NEUTRAL</v>
      </c>
      <c r="L2098" s="6" t="str">
        <f>OBV!H2098</f>
        <v>CONFIRMED BEARISH</v>
      </c>
      <c r="M2098" s="8">
        <f t="shared" si="320"/>
        <v>25</v>
      </c>
      <c r="N2098" s="8">
        <f t="shared" si="321"/>
        <v>100</v>
      </c>
      <c r="O2098" s="8">
        <f t="shared" si="322"/>
        <v>50</v>
      </c>
      <c r="P2098" s="8">
        <f t="shared" si="323"/>
        <v>16.5</v>
      </c>
      <c r="Q2098" s="9">
        <f t="shared" si="324"/>
        <v>53.725000000000001</v>
      </c>
      <c r="R2098" s="9">
        <f t="shared" si="325"/>
        <v>46.625</v>
      </c>
      <c r="S2098" s="9">
        <f t="shared" si="326"/>
        <v>38.674999999999997</v>
      </c>
      <c r="T2098" s="9">
        <f t="shared" si="327"/>
        <v>47.875</v>
      </c>
      <c r="U2098" s="8">
        <f t="shared" si="328"/>
        <v>46.341666666666661</v>
      </c>
      <c r="V2098" s="8">
        <f t="shared" si="329"/>
        <v>46.724999999999994</v>
      </c>
    </row>
    <row r="2099" spans="1:22" ht="13.5" x14ac:dyDescent="0.25">
      <c r="A2099" s="3">
        <f>RSI!A2099</f>
        <v>45061</v>
      </c>
      <c r="B2099" s="2">
        <f>RSI!B2099</f>
        <v>7.81</v>
      </c>
      <c r="C2099" s="2">
        <f>RSI!I2099</f>
        <v>68.631749073848709</v>
      </c>
      <c r="D2099" s="2">
        <f>MACD!E2099</f>
        <v>-0.16890693000657553</v>
      </c>
      <c r="E2099" s="2">
        <f>MACD!F2099</f>
        <v>-0.12109021088021824</v>
      </c>
      <c r="F2099" s="2">
        <f>'Moving Avg'!D2099</f>
        <v>7.6659999999999995</v>
      </c>
      <c r="G2099" s="2">
        <f>'Moving Avg'!F2099</f>
        <v>7.4879999999999995</v>
      </c>
      <c r="H2099" s="2">
        <f>'Moving Avg'!G2099</f>
        <v>7.3182000000000009</v>
      </c>
      <c r="I2099" s="2">
        <f>'Moving Avg'!H2099</f>
        <v>7.1125500000000104</v>
      </c>
      <c r="J2099" s="6" t="str">
        <f>OBV!F2099</f>
        <v>BEARISH</v>
      </c>
      <c r="K2099" s="6" t="str">
        <f>OBV!G2099</f>
        <v>NEUTRAL</v>
      </c>
      <c r="L2099" s="6" t="str">
        <f>OBV!H2099</f>
        <v>BEARISH DIVERGENCE</v>
      </c>
      <c r="M2099" s="8">
        <f t="shared" si="320"/>
        <v>25</v>
      </c>
      <c r="N2099" s="8">
        <f t="shared" si="321"/>
        <v>100</v>
      </c>
      <c r="O2099" s="8">
        <f t="shared" si="322"/>
        <v>50</v>
      </c>
      <c r="P2099" s="8">
        <f t="shared" si="323"/>
        <v>16.5</v>
      </c>
      <c r="Q2099" s="9">
        <f t="shared" si="324"/>
        <v>53.725000000000001</v>
      </c>
      <c r="R2099" s="9">
        <f t="shared" si="325"/>
        <v>46.625</v>
      </c>
      <c r="S2099" s="9">
        <f t="shared" si="326"/>
        <v>38.674999999999997</v>
      </c>
      <c r="T2099" s="9">
        <f t="shared" si="327"/>
        <v>47.875</v>
      </c>
      <c r="U2099" s="8">
        <f t="shared" si="328"/>
        <v>46.341666666666661</v>
      </c>
      <c r="V2099" s="8">
        <f t="shared" si="329"/>
        <v>46.724999999999994</v>
      </c>
    </row>
    <row r="2100" spans="1:22" ht="13.5" x14ac:dyDescent="0.25">
      <c r="A2100" s="3">
        <f>RSI!A2100</f>
        <v>45062</v>
      </c>
      <c r="B2100" s="2">
        <f>RSI!B2100</f>
        <v>7.9</v>
      </c>
      <c r="C2100" s="2">
        <f>RSI!I2100</f>
        <v>71.573346055706381</v>
      </c>
      <c r="D2100" s="2">
        <f>MACD!E2100</f>
        <v>-0.17191298177323411</v>
      </c>
      <c r="E2100" s="2">
        <f>MACD!F2100</f>
        <v>-0.13125476505882142</v>
      </c>
      <c r="F2100" s="2">
        <f>'Moving Avg'!D2100</f>
        <v>7.694</v>
      </c>
      <c r="G2100" s="2">
        <f>'Moving Avg'!F2100</f>
        <v>7.5185000000000013</v>
      </c>
      <c r="H2100" s="2">
        <f>'Moving Avg'!G2100</f>
        <v>7.3328000000000007</v>
      </c>
      <c r="I2100" s="2">
        <f>'Moving Avg'!H2100</f>
        <v>7.1165500000000099</v>
      </c>
      <c r="J2100" s="6" t="str">
        <f>OBV!F2100</f>
        <v>BEARISH</v>
      </c>
      <c r="K2100" s="6" t="str">
        <f>OBV!G2100</f>
        <v>NEUTRAL</v>
      </c>
      <c r="L2100" s="6" t="str">
        <f>OBV!H2100</f>
        <v>BEARISH DIVERGENCE</v>
      </c>
      <c r="M2100" s="8">
        <f t="shared" si="320"/>
        <v>0</v>
      </c>
      <c r="N2100" s="8">
        <f t="shared" si="321"/>
        <v>100</v>
      </c>
      <c r="O2100" s="8">
        <f t="shared" si="322"/>
        <v>50</v>
      </c>
      <c r="P2100" s="8">
        <f t="shared" si="323"/>
        <v>16.5</v>
      </c>
      <c r="Q2100" s="9">
        <f t="shared" si="324"/>
        <v>44.975000000000001</v>
      </c>
      <c r="R2100" s="9">
        <f t="shared" si="325"/>
        <v>41.625</v>
      </c>
      <c r="S2100" s="9">
        <f t="shared" si="326"/>
        <v>34.924999999999997</v>
      </c>
      <c r="T2100" s="9">
        <f t="shared" si="327"/>
        <v>41.625</v>
      </c>
      <c r="U2100" s="8">
        <f t="shared" si="328"/>
        <v>40.508333333333333</v>
      </c>
      <c r="V2100" s="8">
        <f t="shared" si="329"/>
        <v>40.787499999999994</v>
      </c>
    </row>
    <row r="2101" spans="1:22" ht="13.5" x14ac:dyDescent="0.25">
      <c r="A2101" s="3">
        <f>RSI!A2101</f>
        <v>45063</v>
      </c>
      <c r="B2101" s="2">
        <f>RSI!B2101</f>
        <v>7.99</v>
      </c>
      <c r="C2101" s="2">
        <f>RSI!I2101</f>
        <v>74.1808201044269</v>
      </c>
      <c r="D2101" s="2">
        <f>MACD!E2101</f>
        <v>-0.16045717638502399</v>
      </c>
      <c r="E2101" s="2">
        <f>MACD!F2101</f>
        <v>-0.13709524732406195</v>
      </c>
      <c r="F2101" s="2">
        <f>'Moving Avg'!D2101</f>
        <v>7.7439999999999998</v>
      </c>
      <c r="G2101" s="2">
        <f>'Moving Avg'!F2101</f>
        <v>7.5535000000000023</v>
      </c>
      <c r="H2101" s="2">
        <f>'Moving Avg'!G2101</f>
        <v>7.3492000000000006</v>
      </c>
      <c r="I2101" s="2">
        <f>'Moving Avg'!H2101</f>
        <v>7.1210000000000093</v>
      </c>
      <c r="J2101" s="6" t="str">
        <f>OBV!F2101</f>
        <v>BEARISH</v>
      </c>
      <c r="K2101" s="6" t="str">
        <f>OBV!G2101</f>
        <v>NEUTRAL</v>
      </c>
      <c r="L2101" s="6" t="str">
        <f>OBV!H2101</f>
        <v>BEARISH DIVERGENCE</v>
      </c>
      <c r="M2101" s="8">
        <f t="shared" si="320"/>
        <v>0</v>
      </c>
      <c r="N2101" s="8">
        <f t="shared" si="321"/>
        <v>100</v>
      </c>
      <c r="O2101" s="8">
        <f t="shared" si="322"/>
        <v>50</v>
      </c>
      <c r="P2101" s="8">
        <f t="shared" si="323"/>
        <v>16.5</v>
      </c>
      <c r="Q2101" s="9">
        <f t="shared" si="324"/>
        <v>44.975000000000001</v>
      </c>
      <c r="R2101" s="9">
        <f t="shared" si="325"/>
        <v>41.625</v>
      </c>
      <c r="S2101" s="9">
        <f t="shared" si="326"/>
        <v>34.924999999999997</v>
      </c>
      <c r="T2101" s="9">
        <f t="shared" si="327"/>
        <v>41.625</v>
      </c>
      <c r="U2101" s="8">
        <f t="shared" si="328"/>
        <v>40.508333333333333</v>
      </c>
      <c r="V2101" s="8">
        <f t="shared" si="329"/>
        <v>40.787499999999994</v>
      </c>
    </row>
    <row r="2102" spans="1:22" ht="13.5" x14ac:dyDescent="0.25">
      <c r="A2102" s="3">
        <f>RSI!A2102</f>
        <v>45064</v>
      </c>
      <c r="B2102" s="2">
        <f>RSI!B2102</f>
        <v>7.99</v>
      </c>
      <c r="C2102" s="2">
        <f>RSI!I2102</f>
        <v>74.1808201044269</v>
      </c>
      <c r="D2102" s="2">
        <f>MACD!E2102</f>
        <v>-0.14891251773175274</v>
      </c>
      <c r="E2102" s="2">
        <f>MACD!F2102</f>
        <v>-0.13945870140560013</v>
      </c>
      <c r="F2102" s="2">
        <f>'Moving Avg'!D2102</f>
        <v>7.838000000000001</v>
      </c>
      <c r="G2102" s="2">
        <f>'Moving Avg'!F2102</f>
        <v>7.5900000000000016</v>
      </c>
      <c r="H2102" s="2">
        <f>'Moving Avg'!G2102</f>
        <v>7.3656000000000015</v>
      </c>
      <c r="I2102" s="2">
        <f>'Moving Avg'!H2102</f>
        <v>7.1269500000000088</v>
      </c>
      <c r="J2102" s="6" t="str">
        <f>OBV!F2102</f>
        <v>BEARISH</v>
      </c>
      <c r="K2102" s="6" t="str">
        <f>OBV!G2102</f>
        <v>NEUTRAL</v>
      </c>
      <c r="L2102" s="6" t="str">
        <f>OBV!H2102</f>
        <v>BEARISH DIVERGENCE</v>
      </c>
      <c r="M2102" s="8">
        <f t="shared" si="320"/>
        <v>0</v>
      </c>
      <c r="N2102" s="8">
        <f t="shared" si="321"/>
        <v>45</v>
      </c>
      <c r="O2102" s="8">
        <f t="shared" si="322"/>
        <v>50</v>
      </c>
      <c r="P2102" s="8">
        <f t="shared" si="323"/>
        <v>16.5</v>
      </c>
      <c r="Q2102" s="9">
        <f t="shared" si="324"/>
        <v>25.725000000000001</v>
      </c>
      <c r="R2102" s="9">
        <f t="shared" si="325"/>
        <v>30.625</v>
      </c>
      <c r="S2102" s="9">
        <f t="shared" si="326"/>
        <v>26.675000000000001</v>
      </c>
      <c r="T2102" s="9">
        <f t="shared" si="327"/>
        <v>27.875</v>
      </c>
      <c r="U2102" s="8">
        <f t="shared" si="328"/>
        <v>27.675000000000001</v>
      </c>
      <c r="V2102" s="8">
        <f t="shared" si="329"/>
        <v>27.725000000000001</v>
      </c>
    </row>
    <row r="2103" spans="1:22" ht="13.5" x14ac:dyDescent="0.25">
      <c r="A2103" s="3">
        <f>RSI!A2103</f>
        <v>45065</v>
      </c>
      <c r="B2103" s="2">
        <f>RSI!B2103</f>
        <v>7.99</v>
      </c>
      <c r="C2103" s="2">
        <f>RSI!I2103</f>
        <v>74.180820104426886</v>
      </c>
      <c r="D2103" s="2">
        <f>MACD!E2103</f>
        <v>-0.14170331203210473</v>
      </c>
      <c r="E2103" s="2">
        <f>MACD!F2103</f>
        <v>-0.13990762353090105</v>
      </c>
      <c r="F2103" s="2">
        <f>'Moving Avg'!D2103</f>
        <v>7.9360000000000017</v>
      </c>
      <c r="G2103" s="2">
        <f>'Moving Avg'!F2103</f>
        <v>7.6265000000000018</v>
      </c>
      <c r="H2103" s="2">
        <f>'Moving Avg'!G2103</f>
        <v>7.382200000000001</v>
      </c>
      <c r="I2103" s="2">
        <f>'Moving Avg'!H2103</f>
        <v>7.1331500000000085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  <c r="M2103" s="8">
        <f t="shared" si="320"/>
        <v>0</v>
      </c>
      <c r="N2103" s="8">
        <f t="shared" si="321"/>
        <v>45</v>
      </c>
      <c r="O2103" s="8">
        <f t="shared" si="322"/>
        <v>50</v>
      </c>
      <c r="P2103" s="8">
        <f t="shared" si="323"/>
        <v>83.5</v>
      </c>
      <c r="Q2103" s="9">
        <f t="shared" si="324"/>
        <v>35.774999999999999</v>
      </c>
      <c r="R2103" s="9">
        <f t="shared" si="325"/>
        <v>47.375</v>
      </c>
      <c r="S2103" s="9">
        <f t="shared" si="326"/>
        <v>56.825000000000003</v>
      </c>
      <c r="T2103" s="9">
        <f t="shared" si="327"/>
        <v>44.625</v>
      </c>
      <c r="U2103" s="8">
        <f t="shared" si="328"/>
        <v>46.658333333333339</v>
      </c>
      <c r="V2103" s="8">
        <f t="shared" si="329"/>
        <v>46.150000000000006</v>
      </c>
    </row>
    <row r="2104" spans="1:22" ht="13.5" x14ac:dyDescent="0.25">
      <c r="A2104" s="3">
        <f>RSI!A2104</f>
        <v>45068</v>
      </c>
      <c r="B2104" s="2">
        <f>RSI!B2104</f>
        <v>7.92</v>
      </c>
      <c r="C2104" s="2">
        <f>RSI!I2104</f>
        <v>68.111702299470679</v>
      </c>
      <c r="D2104" s="2">
        <f>MACD!E2104</f>
        <v>-0.11586472281406657</v>
      </c>
      <c r="E2104" s="2">
        <f>MACD!F2104</f>
        <v>-0.13509904338753417</v>
      </c>
      <c r="F2104" s="2">
        <f>'Moving Avg'!D2104</f>
        <v>7.9580000000000011</v>
      </c>
      <c r="G2104" s="2">
        <f>'Moving Avg'!F2104</f>
        <v>7.6575000000000015</v>
      </c>
      <c r="H2104" s="2">
        <f>'Moving Avg'!G2104</f>
        <v>7.3974000000000011</v>
      </c>
      <c r="I2104" s="2">
        <f>'Moving Avg'!H2104</f>
        <v>7.1375000000000082</v>
      </c>
      <c r="J2104" s="6" t="str">
        <f>OBV!F2104</f>
        <v>BEARISH</v>
      </c>
      <c r="K2104" s="6" t="str">
        <f>OBV!G2104</f>
        <v>NEUTRAL</v>
      </c>
      <c r="L2104" s="6" t="str">
        <f>OBV!H2104</f>
        <v>BEARISH DIVERGENCE</v>
      </c>
      <c r="M2104" s="8">
        <f t="shared" si="320"/>
        <v>25</v>
      </c>
      <c r="N2104" s="8">
        <f t="shared" si="321"/>
        <v>0</v>
      </c>
      <c r="O2104" s="8">
        <f t="shared" si="322"/>
        <v>50</v>
      </c>
      <c r="P2104" s="8">
        <f t="shared" si="323"/>
        <v>16.5</v>
      </c>
      <c r="Q2104" s="9">
        <f t="shared" si="324"/>
        <v>18.725000000000001</v>
      </c>
      <c r="R2104" s="9">
        <f t="shared" si="325"/>
        <v>26.625</v>
      </c>
      <c r="S2104" s="9">
        <f t="shared" si="326"/>
        <v>23.675000000000001</v>
      </c>
      <c r="T2104" s="9">
        <f t="shared" si="327"/>
        <v>22.875</v>
      </c>
      <c r="U2104" s="8">
        <f t="shared" si="328"/>
        <v>23.008333333333336</v>
      </c>
      <c r="V2104" s="8">
        <f t="shared" si="329"/>
        <v>22.975000000000001</v>
      </c>
    </row>
    <row r="2105" spans="1:22" ht="13.5" x14ac:dyDescent="0.25">
      <c r="A2105" s="3">
        <f>RSI!A2105</f>
        <v>45069</v>
      </c>
      <c r="B2105" s="2">
        <f>RSI!B2105</f>
        <v>7.92</v>
      </c>
      <c r="C2105" s="2">
        <f>RSI!I2105</f>
        <v>68.111702299470664</v>
      </c>
      <c r="D2105" s="2">
        <f>MACD!E2105</f>
        <v>-0.10039728427783601</v>
      </c>
      <c r="E2105" s="2">
        <f>MACD!F2105</f>
        <v>-0.12815869156559453</v>
      </c>
      <c r="F2105" s="2">
        <f>'Moving Avg'!D2105</f>
        <v>7.9620000000000006</v>
      </c>
      <c r="G2105" s="2">
        <f>'Moving Avg'!F2105</f>
        <v>7.6884999999999994</v>
      </c>
      <c r="H2105" s="2">
        <f>'Moving Avg'!G2105</f>
        <v>7.4126000000000012</v>
      </c>
      <c r="I2105" s="2">
        <f>'Moving Avg'!H2105</f>
        <v>7.1418500000000078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  <c r="M2105" s="8">
        <f t="shared" si="320"/>
        <v>25</v>
      </c>
      <c r="N2105" s="8">
        <f t="shared" si="321"/>
        <v>0</v>
      </c>
      <c r="O2105" s="8">
        <f t="shared" si="322"/>
        <v>50</v>
      </c>
      <c r="P2105" s="8">
        <f t="shared" si="323"/>
        <v>16.5</v>
      </c>
      <c r="Q2105" s="9">
        <f t="shared" si="324"/>
        <v>18.725000000000001</v>
      </c>
      <c r="R2105" s="9">
        <f t="shared" si="325"/>
        <v>26.625</v>
      </c>
      <c r="S2105" s="9">
        <f t="shared" si="326"/>
        <v>23.675000000000001</v>
      </c>
      <c r="T2105" s="9">
        <f t="shared" si="327"/>
        <v>22.875</v>
      </c>
      <c r="U2105" s="8">
        <f t="shared" si="328"/>
        <v>23.008333333333336</v>
      </c>
      <c r="V2105" s="8">
        <f t="shared" si="329"/>
        <v>22.975000000000001</v>
      </c>
    </row>
    <row r="2106" spans="1:22" ht="13.5" x14ac:dyDescent="0.25">
      <c r="A2106" s="3">
        <f>RSI!A2106</f>
        <v>45070</v>
      </c>
      <c r="B2106" s="2">
        <f>RSI!B2106</f>
        <v>7.92</v>
      </c>
      <c r="C2106" s="2">
        <f>RSI!I2106</f>
        <v>68.111702299470664</v>
      </c>
      <c r="D2106" s="2">
        <f>MACD!E2106</f>
        <v>-9.2035077056825898E-2</v>
      </c>
      <c r="E2106" s="2">
        <f>MACD!F2106</f>
        <v>-0.1209339686638408</v>
      </c>
      <c r="F2106" s="2">
        <f>'Moving Avg'!D2106</f>
        <v>7.9480000000000004</v>
      </c>
      <c r="G2106" s="2">
        <f>'Moving Avg'!F2106</f>
        <v>7.7159999999999984</v>
      </c>
      <c r="H2106" s="2">
        <f>'Moving Avg'!G2106</f>
        <v>7.4278000000000022</v>
      </c>
      <c r="I2106" s="2">
        <f>'Moving Avg'!H2106</f>
        <v>7.1462000000000065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0"/>
        <v>25</v>
      </c>
      <c r="N2106" s="8">
        <f t="shared" si="321"/>
        <v>0</v>
      </c>
      <c r="O2106" s="8">
        <f t="shared" si="322"/>
        <v>50</v>
      </c>
      <c r="P2106" s="8">
        <f t="shared" si="323"/>
        <v>16.5</v>
      </c>
      <c r="Q2106" s="9">
        <f t="shared" si="324"/>
        <v>18.725000000000001</v>
      </c>
      <c r="R2106" s="9">
        <f t="shared" si="325"/>
        <v>26.625</v>
      </c>
      <c r="S2106" s="9">
        <f t="shared" si="326"/>
        <v>23.675000000000001</v>
      </c>
      <c r="T2106" s="9">
        <f t="shared" si="327"/>
        <v>22.875</v>
      </c>
      <c r="U2106" s="8">
        <f t="shared" si="328"/>
        <v>23.008333333333336</v>
      </c>
      <c r="V2106" s="8">
        <f t="shared" si="329"/>
        <v>22.975000000000001</v>
      </c>
    </row>
    <row r="2107" spans="1:22" ht="13.5" x14ac:dyDescent="0.25">
      <c r="A2107" s="3">
        <f>RSI!A2107</f>
        <v>45071</v>
      </c>
      <c r="B2107" s="2">
        <f>RSI!B2107</f>
        <v>7.94</v>
      </c>
      <c r="C2107" s="2">
        <f>RSI!I2107</f>
        <v>69.016295430974665</v>
      </c>
      <c r="D2107" s="2">
        <f>MACD!E2107</f>
        <v>-0.12181357479470289</v>
      </c>
      <c r="E2107" s="2">
        <f>MACD!F2107</f>
        <v>-0.12110988989001323</v>
      </c>
      <c r="F2107" s="2">
        <f>'Moving Avg'!D2107</f>
        <v>7.9379999999999997</v>
      </c>
      <c r="G2107" s="2">
        <f>'Moving Avg'!F2107</f>
        <v>7.7449999999999974</v>
      </c>
      <c r="H2107" s="2">
        <f>'Moving Avg'!G2107</f>
        <v>7.4434000000000013</v>
      </c>
      <c r="I2107" s="2">
        <f>'Moving Avg'!H2107</f>
        <v>7.1506500000000077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  <c r="M2107" s="8">
        <f t="shared" si="320"/>
        <v>25</v>
      </c>
      <c r="N2107" s="8">
        <f t="shared" si="321"/>
        <v>45</v>
      </c>
      <c r="O2107" s="8">
        <f t="shared" si="322"/>
        <v>50</v>
      </c>
      <c r="P2107" s="8">
        <f t="shared" si="323"/>
        <v>16.5</v>
      </c>
      <c r="Q2107" s="9">
        <f t="shared" si="324"/>
        <v>34.475000000000001</v>
      </c>
      <c r="R2107" s="9">
        <f t="shared" si="325"/>
        <v>35.625</v>
      </c>
      <c r="S2107" s="9">
        <f t="shared" si="326"/>
        <v>30.425000000000001</v>
      </c>
      <c r="T2107" s="9">
        <f t="shared" si="327"/>
        <v>34.125</v>
      </c>
      <c r="U2107" s="8">
        <f t="shared" si="328"/>
        <v>33.508333333333333</v>
      </c>
      <c r="V2107" s="8">
        <f t="shared" si="329"/>
        <v>33.662499999999994</v>
      </c>
    </row>
    <row r="2108" spans="1:22" ht="13.5" x14ac:dyDescent="0.25">
      <c r="A2108" s="3">
        <f>RSI!A2108</f>
        <v>45072</v>
      </c>
      <c r="B2108" s="2">
        <f>RSI!B2108</f>
        <v>7.6</v>
      </c>
      <c r="C2108" s="2">
        <f>RSI!I2108</f>
        <v>45.425046424910192</v>
      </c>
      <c r="D2108" s="2">
        <f>MACD!E2108</f>
        <v>-0.12643418043213028</v>
      </c>
      <c r="E2108" s="2">
        <f>MACD!F2108</f>
        <v>-0.12217474799843664</v>
      </c>
      <c r="F2108" s="2">
        <f>'Moving Avg'!D2108</f>
        <v>7.8599999999999994</v>
      </c>
      <c r="G2108" s="2">
        <f>'Moving Avg'!F2108</f>
        <v>7.7574999999999985</v>
      </c>
      <c r="H2108" s="2">
        <f>'Moving Avg'!G2108</f>
        <v>7.4554000000000018</v>
      </c>
      <c r="I2108" s="2">
        <f>'Moving Avg'!H2108</f>
        <v>7.1534000000000058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45</v>
      </c>
      <c r="O2108" s="8">
        <f t="shared" si="322"/>
        <v>50</v>
      </c>
      <c r="P2108" s="8">
        <f t="shared" si="323"/>
        <v>16.5</v>
      </c>
      <c r="Q2108" s="9">
        <f t="shared" si="324"/>
        <v>34.475000000000001</v>
      </c>
      <c r="R2108" s="9">
        <f t="shared" si="325"/>
        <v>35.625</v>
      </c>
      <c r="S2108" s="9">
        <f t="shared" si="326"/>
        <v>30.425000000000001</v>
      </c>
      <c r="T2108" s="9">
        <f t="shared" si="327"/>
        <v>34.125</v>
      </c>
      <c r="U2108" s="8">
        <f t="shared" si="328"/>
        <v>33.508333333333333</v>
      </c>
      <c r="V2108" s="8">
        <f t="shared" si="329"/>
        <v>33.662499999999994</v>
      </c>
    </row>
    <row r="2109" spans="1:22" ht="13.5" x14ac:dyDescent="0.25">
      <c r="A2109" s="3">
        <f>RSI!A2109</f>
        <v>45075</v>
      </c>
      <c r="B2109" s="2">
        <f>RSI!B2109</f>
        <v>7.93</v>
      </c>
      <c r="C2109" s="2">
        <f>RSI!I2109</f>
        <v>59.791190351538575</v>
      </c>
      <c r="D2109" s="2">
        <f>MACD!E2109</f>
        <v>-0.10650520558473531</v>
      </c>
      <c r="E2109" s="2">
        <f>MACD!F2109</f>
        <v>-0.11904083951569638</v>
      </c>
      <c r="F2109" s="2">
        <f>'Moving Avg'!D2109</f>
        <v>7.8620000000000001</v>
      </c>
      <c r="G2109" s="2">
        <f>'Moving Avg'!F2109</f>
        <v>7.7864999999999993</v>
      </c>
      <c r="H2109" s="2">
        <f>'Moving Avg'!G2109</f>
        <v>7.474000000000002</v>
      </c>
      <c r="I2109" s="2">
        <f>'Moving Avg'!H2109</f>
        <v>7.1578000000000053</v>
      </c>
      <c r="J2109" s="6" t="str">
        <f>OBV!F2109</f>
        <v>BEARISH</v>
      </c>
      <c r="K2109" s="6" t="str">
        <f>OBV!G2109</f>
        <v>NEUTRAL</v>
      </c>
      <c r="L2109" s="6" t="str">
        <f>OBV!H2109</f>
        <v>BEARISH DIVERGENCE</v>
      </c>
      <c r="M2109" s="8">
        <f t="shared" si="320"/>
        <v>25</v>
      </c>
      <c r="N2109" s="8">
        <f t="shared" si="321"/>
        <v>0</v>
      </c>
      <c r="O2109" s="8">
        <f t="shared" si="322"/>
        <v>50</v>
      </c>
      <c r="P2109" s="8">
        <f t="shared" si="323"/>
        <v>16.5</v>
      </c>
      <c r="Q2109" s="9">
        <f t="shared" si="324"/>
        <v>18.725000000000001</v>
      </c>
      <c r="R2109" s="9">
        <f t="shared" si="325"/>
        <v>26.625</v>
      </c>
      <c r="S2109" s="9">
        <f t="shared" si="326"/>
        <v>23.675000000000001</v>
      </c>
      <c r="T2109" s="9">
        <f t="shared" si="327"/>
        <v>22.875</v>
      </c>
      <c r="U2109" s="8">
        <f t="shared" si="328"/>
        <v>23.008333333333336</v>
      </c>
      <c r="V2109" s="8">
        <f t="shared" si="329"/>
        <v>22.975000000000001</v>
      </c>
    </row>
    <row r="2110" spans="1:22" ht="13.5" x14ac:dyDescent="0.25">
      <c r="A2110" s="3">
        <f>RSI!A2110</f>
        <v>45076</v>
      </c>
      <c r="B2110" s="2">
        <f>RSI!B2110</f>
        <v>7.91</v>
      </c>
      <c r="C2110" s="2">
        <f>RSI!I2110</f>
        <v>58.781271329936565</v>
      </c>
      <c r="D2110" s="2">
        <f>MACD!E2110</f>
        <v>-7.5717487905611058E-2</v>
      </c>
      <c r="E2110" s="2">
        <f>MACD!F2110</f>
        <v>-0.11037616919367932</v>
      </c>
      <c r="F2110" s="2">
        <f>'Moving Avg'!D2110</f>
        <v>7.8599999999999994</v>
      </c>
      <c r="G2110" s="2">
        <f>'Moving Avg'!F2110</f>
        <v>7.8069999999999995</v>
      </c>
      <c r="H2110" s="2">
        <f>'Moving Avg'!G2110</f>
        <v>7.4922000000000022</v>
      </c>
      <c r="I2110" s="2">
        <f>'Moving Avg'!H2110</f>
        <v>7.162100000000005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0"/>
        <v>25</v>
      </c>
      <c r="N2110" s="8">
        <f t="shared" si="321"/>
        <v>0</v>
      </c>
      <c r="O2110" s="8">
        <f t="shared" si="322"/>
        <v>50</v>
      </c>
      <c r="P2110" s="8">
        <f t="shared" si="323"/>
        <v>16.5</v>
      </c>
      <c r="Q2110" s="9">
        <f t="shared" si="324"/>
        <v>18.725000000000001</v>
      </c>
      <c r="R2110" s="9">
        <f t="shared" si="325"/>
        <v>26.625</v>
      </c>
      <c r="S2110" s="9">
        <f t="shared" si="326"/>
        <v>23.675000000000001</v>
      </c>
      <c r="T2110" s="9">
        <f t="shared" si="327"/>
        <v>22.875</v>
      </c>
      <c r="U2110" s="8">
        <f t="shared" si="328"/>
        <v>23.008333333333336</v>
      </c>
      <c r="V2110" s="8">
        <f t="shared" si="329"/>
        <v>22.975000000000001</v>
      </c>
    </row>
    <row r="2111" spans="1:22" ht="13.5" x14ac:dyDescent="0.25">
      <c r="A2111" s="3">
        <f>RSI!A2111</f>
        <v>45077</v>
      </c>
      <c r="B2111" s="2">
        <f>RSI!B2111</f>
        <v>7.91</v>
      </c>
      <c r="C2111" s="2">
        <f>RSI!I2111</f>
        <v>58.781271329936565</v>
      </c>
      <c r="D2111" s="2">
        <f>MACD!E2111</f>
        <v>-3.7000985588284685E-2</v>
      </c>
      <c r="E2111" s="2">
        <f>MACD!F2111</f>
        <v>-9.5701132472600398E-2</v>
      </c>
      <c r="F2111" s="2">
        <f>'Moving Avg'!D2111</f>
        <v>7.8579999999999997</v>
      </c>
      <c r="G2111" s="2">
        <f>'Moving Avg'!F2111</f>
        <v>7.82</v>
      </c>
      <c r="H2111" s="2">
        <f>'Moving Avg'!G2111</f>
        <v>7.5104000000000015</v>
      </c>
      <c r="I2111" s="2">
        <f>'Moving Avg'!H2111</f>
        <v>7.1664000000000048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  <c r="M2111" s="8">
        <f t="shared" si="320"/>
        <v>25</v>
      </c>
      <c r="N2111" s="8">
        <f t="shared" si="321"/>
        <v>0</v>
      </c>
      <c r="O2111" s="8">
        <f t="shared" si="322"/>
        <v>50</v>
      </c>
      <c r="P2111" s="8">
        <f t="shared" si="323"/>
        <v>16.5</v>
      </c>
      <c r="Q2111" s="9">
        <f t="shared" si="324"/>
        <v>18.725000000000001</v>
      </c>
      <c r="R2111" s="9">
        <f t="shared" si="325"/>
        <v>26.625</v>
      </c>
      <c r="S2111" s="9">
        <f t="shared" si="326"/>
        <v>23.675000000000001</v>
      </c>
      <c r="T2111" s="9">
        <f t="shared" si="327"/>
        <v>22.875</v>
      </c>
      <c r="U2111" s="8">
        <f t="shared" si="328"/>
        <v>23.008333333333336</v>
      </c>
      <c r="V2111" s="8">
        <f t="shared" si="329"/>
        <v>22.975000000000001</v>
      </c>
    </row>
    <row r="2112" spans="1:22" ht="13.5" x14ac:dyDescent="0.25">
      <c r="A2112" s="3">
        <f>RSI!A2112</f>
        <v>45078</v>
      </c>
      <c r="B2112" s="2">
        <f>RSI!B2112</f>
        <v>7.98</v>
      </c>
      <c r="C2112" s="2">
        <f>RSI!I2112</f>
        <v>61.426001803775584</v>
      </c>
      <c r="D2112" s="2">
        <f>MACD!E2112</f>
        <v>-1.0519384221851169E-2</v>
      </c>
      <c r="E2112" s="2">
        <f>MACD!F2112</f>
        <v>-7.8664782822450555E-2</v>
      </c>
      <c r="F2112" s="2">
        <f>'Moving Avg'!D2112</f>
        <v>7.8659999999999997</v>
      </c>
      <c r="G2112" s="2">
        <f>'Moving Avg'!F2112</f>
        <v>7.8349999999999982</v>
      </c>
      <c r="H2112" s="2">
        <f>'Moving Avg'!G2112</f>
        <v>7.5300000000000038</v>
      </c>
      <c r="I2112" s="2">
        <f>'Moving Avg'!H2112</f>
        <v>7.1710500000000037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  <c r="M2112" s="8">
        <f t="shared" si="320"/>
        <v>25</v>
      </c>
      <c r="N2112" s="8">
        <f t="shared" si="321"/>
        <v>0</v>
      </c>
      <c r="O2112" s="8">
        <f t="shared" si="322"/>
        <v>50</v>
      </c>
      <c r="P2112" s="8">
        <f t="shared" si="323"/>
        <v>16.5</v>
      </c>
      <c r="Q2112" s="9">
        <f t="shared" si="324"/>
        <v>18.725000000000001</v>
      </c>
      <c r="R2112" s="9">
        <f t="shared" si="325"/>
        <v>26.625</v>
      </c>
      <c r="S2112" s="9">
        <f t="shared" si="326"/>
        <v>23.675000000000001</v>
      </c>
      <c r="T2112" s="9">
        <f t="shared" si="327"/>
        <v>22.875</v>
      </c>
      <c r="U2112" s="8">
        <f t="shared" si="328"/>
        <v>23.008333333333336</v>
      </c>
      <c r="V2112" s="8">
        <f t="shared" si="329"/>
        <v>22.975000000000001</v>
      </c>
    </row>
    <row r="2113" spans="1:22" ht="13.5" x14ac:dyDescent="0.25">
      <c r="A2113" s="3">
        <f>RSI!A2113</f>
        <v>45079</v>
      </c>
      <c r="B2113" s="2">
        <f>RSI!B2113</f>
        <v>7.99</v>
      </c>
      <c r="C2113" s="2">
        <f>RSI!I2113</f>
        <v>61.803054546944018</v>
      </c>
      <c r="D2113" s="2">
        <f>MACD!E2113</f>
        <v>9.7214075520986043E-3</v>
      </c>
      <c r="E2113" s="2">
        <f>MACD!F2113</f>
        <v>-6.0987544747540721E-2</v>
      </c>
      <c r="F2113" s="2">
        <f>'Moving Avg'!D2113</f>
        <v>7.944</v>
      </c>
      <c r="G2113" s="2">
        <f>'Moving Avg'!F2113</f>
        <v>7.8504999999999994</v>
      </c>
      <c r="H2113" s="2">
        <f>'Moving Avg'!G2113</f>
        <v>7.5464000000000029</v>
      </c>
      <c r="I2113" s="2">
        <f>'Moving Avg'!H2113</f>
        <v>7.1757500000000043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  <c r="M2113" s="8">
        <f t="shared" si="320"/>
        <v>25</v>
      </c>
      <c r="N2113" s="8">
        <f t="shared" si="321"/>
        <v>0</v>
      </c>
      <c r="O2113" s="8">
        <f t="shared" si="322"/>
        <v>50</v>
      </c>
      <c r="P2113" s="8">
        <f t="shared" si="323"/>
        <v>83.5</v>
      </c>
      <c r="Q2113" s="9">
        <f t="shared" si="324"/>
        <v>28.774999999999999</v>
      </c>
      <c r="R2113" s="9">
        <f t="shared" si="325"/>
        <v>43.375</v>
      </c>
      <c r="S2113" s="9">
        <f t="shared" si="326"/>
        <v>53.825000000000003</v>
      </c>
      <c r="T2113" s="9">
        <f t="shared" si="327"/>
        <v>39.625</v>
      </c>
      <c r="U2113" s="8">
        <f t="shared" si="328"/>
        <v>41.991666666666667</v>
      </c>
      <c r="V2113" s="8">
        <f t="shared" si="329"/>
        <v>41.400000000000006</v>
      </c>
    </row>
    <row r="2114" spans="1:22" ht="13.5" x14ac:dyDescent="0.25">
      <c r="A2114" s="3">
        <f>RSI!A2114</f>
        <v>45082</v>
      </c>
      <c r="B2114" s="2">
        <f>RSI!B2114</f>
        <v>7.97</v>
      </c>
      <c r="C2114" s="2">
        <f>RSI!I2114</f>
        <v>60.528719537197944</v>
      </c>
      <c r="D2114" s="2">
        <f>MACD!E2114</f>
        <v>1.6181043186366928E-2</v>
      </c>
      <c r="E2114" s="2">
        <f>MACD!F2114</f>
        <v>-4.5553827160759196E-2</v>
      </c>
      <c r="F2114" s="2">
        <f>'Moving Avg'!D2114</f>
        <v>7.952</v>
      </c>
      <c r="G2114" s="2">
        <f>'Moving Avg'!F2114</f>
        <v>7.8594999999999997</v>
      </c>
      <c r="H2114" s="2">
        <f>'Moving Avg'!G2114</f>
        <v>7.5622000000000051</v>
      </c>
      <c r="I2114" s="2">
        <f>'Moving Avg'!H2114</f>
        <v>7.1803500000000042</v>
      </c>
      <c r="J2114" s="6" t="str">
        <f>OBV!F2114</f>
        <v>BEARISH</v>
      </c>
      <c r="K2114" s="6" t="str">
        <f>OBV!G2114</f>
        <v>NEUTRAL</v>
      </c>
      <c r="L2114" s="6" t="str">
        <f>OBV!H2114</f>
        <v>BEARISH DIVERGENCE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18.725000000000001</v>
      </c>
      <c r="R2114" s="9">
        <f t="shared" si="325"/>
        <v>26.625</v>
      </c>
      <c r="S2114" s="9">
        <f t="shared" si="326"/>
        <v>23.675000000000001</v>
      </c>
      <c r="T2114" s="9">
        <f t="shared" si="327"/>
        <v>22.875</v>
      </c>
      <c r="U2114" s="8">
        <f t="shared" si="328"/>
        <v>23.008333333333336</v>
      </c>
      <c r="V2114" s="8">
        <f t="shared" si="329"/>
        <v>22.975000000000001</v>
      </c>
    </row>
    <row r="2115" spans="1:22" ht="13.5" x14ac:dyDescent="0.25">
      <c r="A2115" s="3">
        <f>RSI!A2115</f>
        <v>45083</v>
      </c>
      <c r="B2115" s="2">
        <f>RSI!B2115</f>
        <v>7.97</v>
      </c>
      <c r="C2115" s="2">
        <f>RSI!I2115</f>
        <v>60.528719537197951</v>
      </c>
      <c r="D2115" s="2">
        <f>MACD!E2115</f>
        <v>2.0487811353541829E-2</v>
      </c>
      <c r="E2115" s="2">
        <f>MACD!F2115</f>
        <v>-3.2345499457898996E-2</v>
      </c>
      <c r="F2115" s="2">
        <f>'Moving Avg'!D2115</f>
        <v>7.9640000000000004</v>
      </c>
      <c r="G2115" s="2">
        <f>'Moving Avg'!F2115</f>
        <v>7.8699999999999992</v>
      </c>
      <c r="H2115" s="2">
        <f>'Moving Avg'!G2115</f>
        <v>7.5780000000000056</v>
      </c>
      <c r="I2115" s="2">
        <f>'Moving Avg'!H2115</f>
        <v>7.1849500000000033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  <c r="M2115" s="8">
        <f t="shared" si="330"/>
        <v>25</v>
      </c>
      <c r="N2115" s="8">
        <f t="shared" si="331"/>
        <v>0</v>
      </c>
      <c r="O2115" s="8">
        <f t="shared" si="332"/>
        <v>50</v>
      </c>
      <c r="P2115" s="8">
        <f t="shared" si="333"/>
        <v>83.5</v>
      </c>
      <c r="Q2115" s="9">
        <f t="shared" ref="Q2115:Q2178" si="334">0.35*M2115+N2115*0.35+O2115*0.15+P2115*0.15</f>
        <v>28.774999999999999</v>
      </c>
      <c r="R2115" s="9">
        <f t="shared" ref="R2115:R2178" si="335">M2115*0.2+N2115*0.2+O2115*0.35+P2115*0.25</f>
        <v>43.375</v>
      </c>
      <c r="S2115" s="9">
        <f t="shared" ref="S2115:S2178" si="336">M2115*0.15+N2115*0.15+O2115*0.25+P2115*0.45</f>
        <v>53.825000000000003</v>
      </c>
      <c r="T2115" s="9">
        <f t="shared" ref="T2115:T2178" si="337">0.25*SUM(M2115:P2115)</f>
        <v>39.625</v>
      </c>
      <c r="U2115" s="8">
        <f t="shared" ref="U2115:U2178" si="338">SUM(Q2115:S2115)/3</f>
        <v>41.991666666666667</v>
      </c>
      <c r="V2115" s="8">
        <f t="shared" ref="V2115:V2178" si="339">SUM(Q2115:T2115)/4</f>
        <v>41.400000000000006</v>
      </c>
    </row>
    <row r="2116" spans="1:22" ht="13.5" x14ac:dyDescent="0.25">
      <c r="A2116" s="3">
        <f>RSI!A2116</f>
        <v>45084</v>
      </c>
      <c r="B2116" s="2">
        <f>RSI!B2116</f>
        <v>7.97</v>
      </c>
      <c r="C2116" s="2">
        <f>RSI!I2116</f>
        <v>60.528719537197951</v>
      </c>
      <c r="D2116" s="2">
        <f>MACD!E2116</f>
        <v>2.3058780016102176E-2</v>
      </c>
      <c r="E2116" s="2">
        <f>MACD!F2116</f>
        <v>-2.1264643563098762E-2</v>
      </c>
      <c r="F2116" s="2">
        <f>'Moving Avg'!D2116</f>
        <v>7.9760000000000009</v>
      </c>
      <c r="G2116" s="2">
        <f>'Moving Avg'!F2116</f>
        <v>7.8815</v>
      </c>
      <c r="H2116" s="2">
        <f>'Moving Avg'!G2116</f>
        <v>7.593800000000007</v>
      </c>
      <c r="I2116" s="2">
        <f>'Moving Avg'!H2116</f>
        <v>7.1895500000000041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  <c r="M2116" s="8">
        <f t="shared" si="330"/>
        <v>25</v>
      </c>
      <c r="N2116" s="8">
        <f t="shared" si="331"/>
        <v>0</v>
      </c>
      <c r="O2116" s="8">
        <f t="shared" si="332"/>
        <v>50</v>
      </c>
      <c r="P2116" s="8">
        <f t="shared" si="333"/>
        <v>83.5</v>
      </c>
      <c r="Q2116" s="9">
        <f t="shared" si="334"/>
        <v>28.774999999999999</v>
      </c>
      <c r="R2116" s="9">
        <f t="shared" si="335"/>
        <v>43.375</v>
      </c>
      <c r="S2116" s="9">
        <f t="shared" si="336"/>
        <v>53.825000000000003</v>
      </c>
      <c r="T2116" s="9">
        <f t="shared" si="337"/>
        <v>39.625</v>
      </c>
      <c r="U2116" s="8">
        <f t="shared" si="338"/>
        <v>41.991666666666667</v>
      </c>
      <c r="V2116" s="8">
        <f t="shared" si="339"/>
        <v>41.400000000000006</v>
      </c>
    </row>
    <row r="2117" spans="1:22" ht="13.5" x14ac:dyDescent="0.25">
      <c r="A2117" s="3">
        <f>RSI!A2117</f>
        <v>45085</v>
      </c>
      <c r="B2117" s="2">
        <f>RSI!B2117</f>
        <v>7.96</v>
      </c>
      <c r="C2117" s="2">
        <f>RSI!I2117</f>
        <v>59.759229995101556</v>
      </c>
      <c r="D2117" s="2">
        <f>MACD!E2117</f>
        <v>2.805815683131474E-2</v>
      </c>
      <c r="E2117" s="2">
        <f>MACD!F2117</f>
        <v>-1.1400083484216061E-2</v>
      </c>
      <c r="F2117" s="2">
        <f>'Moving Avg'!D2117</f>
        <v>7.9719999999999995</v>
      </c>
      <c r="G2117" s="2">
        <f>'Moving Avg'!F2117</f>
        <v>7.9034999999999993</v>
      </c>
      <c r="H2117" s="2">
        <f>'Moving Avg'!G2117</f>
        <v>7.6094000000000062</v>
      </c>
      <c r="I2117" s="2">
        <f>'Moving Avg'!H2117</f>
        <v>7.1941000000000042</v>
      </c>
      <c r="J2117" s="6" t="str">
        <f>OBV!F2117</f>
        <v>BULLISH</v>
      </c>
      <c r="K2117" s="6" t="str">
        <f>OBV!G2117</f>
        <v>NEUTRAL</v>
      </c>
      <c r="L2117" s="6" t="str">
        <f>OBV!H2117</f>
        <v>BULLISH DIVERGENCE</v>
      </c>
      <c r="M2117" s="8">
        <f t="shared" si="330"/>
        <v>25</v>
      </c>
      <c r="N2117" s="8">
        <f t="shared" si="331"/>
        <v>0</v>
      </c>
      <c r="O2117" s="8">
        <f t="shared" si="332"/>
        <v>50</v>
      </c>
      <c r="P2117" s="8">
        <f t="shared" si="333"/>
        <v>66.5</v>
      </c>
      <c r="Q2117" s="9">
        <f t="shared" si="334"/>
        <v>26.225000000000001</v>
      </c>
      <c r="R2117" s="9">
        <f t="shared" si="335"/>
        <v>39.125</v>
      </c>
      <c r="S2117" s="9">
        <f t="shared" si="336"/>
        <v>46.174999999999997</v>
      </c>
      <c r="T2117" s="9">
        <f t="shared" si="337"/>
        <v>35.375</v>
      </c>
      <c r="U2117" s="8">
        <f t="shared" si="338"/>
        <v>37.174999999999997</v>
      </c>
      <c r="V2117" s="8">
        <f t="shared" si="339"/>
        <v>36.724999999999994</v>
      </c>
    </row>
    <row r="2118" spans="1:22" ht="13.5" x14ac:dyDescent="0.25">
      <c r="A2118" s="3">
        <f>RSI!A2118</f>
        <v>45086</v>
      </c>
      <c r="B2118" s="2">
        <f>RSI!B2118</f>
        <v>7.96</v>
      </c>
      <c r="C2118" s="2">
        <f>RSI!I2118</f>
        <v>59.759229995101549</v>
      </c>
      <c r="D2118" s="2">
        <f>MACD!E2118</f>
        <v>-2.0880316112108943E-2</v>
      </c>
      <c r="E2118" s="2">
        <f>MACD!F2118</f>
        <v>-1.3296130009794637E-2</v>
      </c>
      <c r="F2118" s="2">
        <f>'Moving Avg'!D2118</f>
        <v>7.9659999999999993</v>
      </c>
      <c r="G2118" s="2">
        <f>'Moving Avg'!F2118</f>
        <v>7.9264999999999999</v>
      </c>
      <c r="H2118" s="2">
        <f>'Moving Avg'!G2118</f>
        <v>7.6250000000000053</v>
      </c>
      <c r="I2118" s="2">
        <f>'Moving Avg'!H2118</f>
        <v>7.1986500000000033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0"/>
        <v>25</v>
      </c>
      <c r="N2118" s="8">
        <f t="shared" si="331"/>
        <v>45</v>
      </c>
      <c r="O2118" s="8">
        <f t="shared" si="332"/>
        <v>50</v>
      </c>
      <c r="P2118" s="8">
        <f t="shared" si="333"/>
        <v>16.5</v>
      </c>
      <c r="Q2118" s="9">
        <f t="shared" si="334"/>
        <v>34.475000000000001</v>
      </c>
      <c r="R2118" s="9">
        <f t="shared" si="335"/>
        <v>35.625</v>
      </c>
      <c r="S2118" s="9">
        <f t="shared" si="336"/>
        <v>30.425000000000001</v>
      </c>
      <c r="T2118" s="9">
        <f t="shared" si="337"/>
        <v>34.125</v>
      </c>
      <c r="U2118" s="8">
        <f t="shared" si="338"/>
        <v>33.508333333333333</v>
      </c>
      <c r="V2118" s="8">
        <f t="shared" si="339"/>
        <v>33.662499999999994</v>
      </c>
    </row>
    <row r="2119" spans="1:22" ht="13.5" x14ac:dyDescent="0.25">
      <c r="A2119" s="3">
        <f>RSI!A2119</f>
        <v>45089</v>
      </c>
      <c r="B2119" s="2">
        <f>RSI!B2119</f>
        <v>7.95</v>
      </c>
      <c r="C2119" s="2">
        <f>RSI!I2119</f>
        <v>58.890951247187552</v>
      </c>
      <c r="D2119" s="2">
        <f>MACD!E2119</f>
        <v>-1.1577064815792681E-2</v>
      </c>
      <c r="E2119" s="2">
        <f>MACD!F2119</f>
        <v>-1.2952316970994247E-2</v>
      </c>
      <c r="F2119" s="2">
        <f>'Moving Avg'!D2119</f>
        <v>7.9620000000000006</v>
      </c>
      <c r="G2119" s="2">
        <f>'Moving Avg'!F2119</f>
        <v>7.9334999999999996</v>
      </c>
      <c r="H2119" s="2">
        <f>'Moving Avg'!G2119</f>
        <v>7.6382000000000048</v>
      </c>
      <c r="I2119" s="2">
        <f>'Moving Avg'!H2119</f>
        <v>7.2031500000000026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0</v>
      </c>
      <c r="O2119" s="8">
        <f t="shared" si="332"/>
        <v>50</v>
      </c>
      <c r="P2119" s="8">
        <f t="shared" si="333"/>
        <v>16.5</v>
      </c>
      <c r="Q2119" s="9">
        <f t="shared" si="334"/>
        <v>18.725000000000001</v>
      </c>
      <c r="R2119" s="9">
        <f t="shared" si="335"/>
        <v>26.625</v>
      </c>
      <c r="S2119" s="9">
        <f t="shared" si="336"/>
        <v>23.675000000000001</v>
      </c>
      <c r="T2119" s="9">
        <f t="shared" si="337"/>
        <v>22.875</v>
      </c>
      <c r="U2119" s="8">
        <f t="shared" si="338"/>
        <v>23.008333333333336</v>
      </c>
      <c r="V2119" s="8">
        <f t="shared" si="339"/>
        <v>22.975000000000001</v>
      </c>
    </row>
    <row r="2120" spans="1:22" ht="13.5" x14ac:dyDescent="0.25">
      <c r="A2120" s="3">
        <f>RSI!A2120</f>
        <v>45090</v>
      </c>
      <c r="B2120" s="2">
        <f>RSI!B2120</f>
        <v>7.94</v>
      </c>
      <c r="C2120" s="2">
        <f>RSI!I2120</f>
        <v>57.983664595808762</v>
      </c>
      <c r="D2120" s="2">
        <f>MACD!E2120</f>
        <v>-6.7203629190686343E-3</v>
      </c>
      <c r="E2120" s="2">
        <f>MACD!F2120</f>
        <v>-1.1705926160609125E-2</v>
      </c>
      <c r="F2120" s="2">
        <f>'Moving Avg'!D2120</f>
        <v>7.9560000000000004</v>
      </c>
      <c r="G2120" s="2">
        <f>'Moving Avg'!F2120</f>
        <v>7.9354999999999993</v>
      </c>
      <c r="H2120" s="2">
        <f>'Moving Avg'!G2120</f>
        <v>7.6512000000000047</v>
      </c>
      <c r="I2120" s="2">
        <f>'Moving Avg'!H2120</f>
        <v>7.2076000000000029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0</v>
      </c>
      <c r="O2120" s="8">
        <f t="shared" si="332"/>
        <v>50</v>
      </c>
      <c r="P2120" s="8">
        <f t="shared" si="333"/>
        <v>16.5</v>
      </c>
      <c r="Q2120" s="9">
        <f t="shared" si="334"/>
        <v>18.725000000000001</v>
      </c>
      <c r="R2120" s="9">
        <f t="shared" si="335"/>
        <v>26.625</v>
      </c>
      <c r="S2120" s="9">
        <f t="shared" si="336"/>
        <v>23.675000000000001</v>
      </c>
      <c r="T2120" s="9">
        <f t="shared" si="337"/>
        <v>22.875</v>
      </c>
      <c r="U2120" s="8">
        <f t="shared" si="338"/>
        <v>23.008333333333336</v>
      </c>
      <c r="V2120" s="8">
        <f t="shared" si="339"/>
        <v>22.975000000000001</v>
      </c>
    </row>
    <row r="2121" spans="1:22" ht="13.5" x14ac:dyDescent="0.25">
      <c r="A2121" s="3">
        <f>RSI!A2121</f>
        <v>45091</v>
      </c>
      <c r="B2121" s="2">
        <f>RSI!B2121</f>
        <v>7.93</v>
      </c>
      <c r="C2121" s="2">
        <f>RSI!I2121</f>
        <v>57.037340491202244</v>
      </c>
      <c r="D2121" s="2">
        <f>MACD!E2121</f>
        <v>-2.4398088641532922E-3</v>
      </c>
      <c r="E2121" s="2">
        <f>MACD!F2121</f>
        <v>-9.8527027013179599E-3</v>
      </c>
      <c r="F2121" s="2">
        <f>'Moving Avg'!D2121</f>
        <v>7.9480000000000004</v>
      </c>
      <c r="G2121" s="2">
        <f>'Moving Avg'!F2121</f>
        <v>7.9324999999999992</v>
      </c>
      <c r="H2121" s="2">
        <f>'Moving Avg'!G2121</f>
        <v>7.6618000000000039</v>
      </c>
      <c r="I2121" s="2">
        <f>'Moving Avg'!H2121</f>
        <v>7.2120000000000024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25</v>
      </c>
      <c r="N2121" s="8">
        <f t="shared" si="331"/>
        <v>0</v>
      </c>
      <c r="O2121" s="8">
        <f t="shared" si="332"/>
        <v>50</v>
      </c>
      <c r="P2121" s="8">
        <f t="shared" si="333"/>
        <v>16.5</v>
      </c>
      <c r="Q2121" s="9">
        <f t="shared" si="334"/>
        <v>18.725000000000001</v>
      </c>
      <c r="R2121" s="9">
        <f t="shared" si="335"/>
        <v>26.625</v>
      </c>
      <c r="S2121" s="9">
        <f t="shared" si="336"/>
        <v>23.675000000000001</v>
      </c>
      <c r="T2121" s="9">
        <f t="shared" si="337"/>
        <v>22.875</v>
      </c>
      <c r="U2121" s="8">
        <f t="shared" si="338"/>
        <v>23.008333333333336</v>
      </c>
      <c r="V2121" s="8">
        <f t="shared" si="339"/>
        <v>22.975000000000001</v>
      </c>
    </row>
    <row r="2122" spans="1:22" ht="13.5" x14ac:dyDescent="0.25">
      <c r="A2122" s="3">
        <f>RSI!A2122</f>
        <v>45092</v>
      </c>
      <c r="B2122" s="2">
        <f>RSI!B2122</f>
        <v>7.97</v>
      </c>
      <c r="C2122" s="2">
        <f>RSI!I2122</f>
        <v>59.859379418760106</v>
      </c>
      <c r="D2122" s="2">
        <f>MACD!E2122</f>
        <v>8.5200532456992661E-3</v>
      </c>
      <c r="E2122" s="2">
        <f>MACD!F2122</f>
        <v>-6.178151511914514E-3</v>
      </c>
      <c r="F2122" s="2">
        <f>'Moving Avg'!D2122</f>
        <v>7.95</v>
      </c>
      <c r="G2122" s="2">
        <f>'Moving Avg'!F2122</f>
        <v>7.931499999999998</v>
      </c>
      <c r="H2122" s="2">
        <f>'Moving Avg'!G2122</f>
        <v>7.673200000000004</v>
      </c>
      <c r="I2122" s="2">
        <f>'Moving Avg'!H2122</f>
        <v>7.2166000000000023</v>
      </c>
      <c r="J2122" s="6" t="str">
        <f>OBV!F2122</f>
        <v>BEARISH</v>
      </c>
      <c r="K2122" s="6" t="str">
        <f>OBV!G2122</f>
        <v>NEUTRAL</v>
      </c>
      <c r="L2122" s="6" t="str">
        <f>OBV!H2122</f>
        <v>BEARISH DIVERGENCE</v>
      </c>
      <c r="M2122" s="8">
        <f t="shared" si="330"/>
        <v>25</v>
      </c>
      <c r="N2122" s="8">
        <f t="shared" si="331"/>
        <v>0</v>
      </c>
      <c r="O2122" s="8">
        <f t="shared" si="332"/>
        <v>50</v>
      </c>
      <c r="P2122" s="8">
        <f t="shared" si="333"/>
        <v>16.5</v>
      </c>
      <c r="Q2122" s="9">
        <f t="shared" si="334"/>
        <v>18.725000000000001</v>
      </c>
      <c r="R2122" s="9">
        <f t="shared" si="335"/>
        <v>26.625</v>
      </c>
      <c r="S2122" s="9">
        <f t="shared" si="336"/>
        <v>23.675000000000001</v>
      </c>
      <c r="T2122" s="9">
        <f t="shared" si="337"/>
        <v>22.875</v>
      </c>
      <c r="U2122" s="8">
        <f t="shared" si="338"/>
        <v>23.008333333333336</v>
      </c>
      <c r="V2122" s="8">
        <f t="shared" si="339"/>
        <v>22.975000000000001</v>
      </c>
    </row>
    <row r="2123" spans="1:22" ht="13.5" x14ac:dyDescent="0.25">
      <c r="A2123" s="3">
        <f>RSI!A2123</f>
        <v>45093</v>
      </c>
      <c r="B2123" s="2">
        <f>RSI!B2123</f>
        <v>7.97</v>
      </c>
      <c r="C2123" s="2">
        <f>RSI!I2123</f>
        <v>59.859379418760106</v>
      </c>
      <c r="D2123" s="2">
        <f>MACD!E2123</f>
        <v>1.8662166827541959E-2</v>
      </c>
      <c r="E2123" s="2">
        <f>MACD!F2123</f>
        <v>-1.2100878440232197E-3</v>
      </c>
      <c r="F2123" s="2">
        <f>'Moving Avg'!D2123</f>
        <v>7.952</v>
      </c>
      <c r="G2123" s="2">
        <f>'Moving Avg'!F2123</f>
        <v>7.9304999999999994</v>
      </c>
      <c r="H2123" s="2">
        <f>'Moving Avg'!G2123</f>
        <v>7.6846000000000041</v>
      </c>
      <c r="I2123" s="2">
        <f>'Moving Avg'!H2123</f>
        <v>7.2212000000000014</v>
      </c>
      <c r="J2123" s="6" t="str">
        <f>OBV!F2123</f>
        <v>BEARISH</v>
      </c>
      <c r="K2123" s="6" t="str">
        <f>OBV!G2123</f>
        <v>NEUTRAL</v>
      </c>
      <c r="L2123" s="6" t="str">
        <f>OBV!H2123</f>
        <v>BEARISH DIVERGENCE</v>
      </c>
      <c r="M2123" s="8">
        <f t="shared" si="330"/>
        <v>25</v>
      </c>
      <c r="N2123" s="8">
        <f t="shared" si="331"/>
        <v>0</v>
      </c>
      <c r="O2123" s="8">
        <f t="shared" si="332"/>
        <v>50</v>
      </c>
      <c r="P2123" s="8">
        <f t="shared" si="333"/>
        <v>16.5</v>
      </c>
      <c r="Q2123" s="9">
        <f t="shared" si="334"/>
        <v>18.725000000000001</v>
      </c>
      <c r="R2123" s="9">
        <f t="shared" si="335"/>
        <v>26.625</v>
      </c>
      <c r="S2123" s="9">
        <f t="shared" si="336"/>
        <v>23.675000000000001</v>
      </c>
      <c r="T2123" s="9">
        <f t="shared" si="337"/>
        <v>22.875</v>
      </c>
      <c r="U2123" s="8">
        <f t="shared" si="338"/>
        <v>23.008333333333336</v>
      </c>
      <c r="V2123" s="8">
        <f t="shared" si="339"/>
        <v>22.975000000000001</v>
      </c>
    </row>
    <row r="2124" spans="1:22" ht="13.5" x14ac:dyDescent="0.25">
      <c r="A2124" s="3">
        <f>RSI!A2124</f>
        <v>45096</v>
      </c>
      <c r="B2124" s="2">
        <f>RSI!B2124</f>
        <v>7.97</v>
      </c>
      <c r="C2124" s="2">
        <f>RSI!I2124</f>
        <v>59.859379418760106</v>
      </c>
      <c r="D2124" s="2">
        <f>MACD!E2124</f>
        <v>2.3546590097332398E-2</v>
      </c>
      <c r="E2124" s="2">
        <f>MACD!F2124</f>
        <v>3.7412477442479043E-3</v>
      </c>
      <c r="F2124" s="2">
        <f>'Moving Avg'!D2124</f>
        <v>7.9560000000000004</v>
      </c>
      <c r="G2124" s="2">
        <f>'Moving Avg'!F2124</f>
        <v>7.9329999999999981</v>
      </c>
      <c r="H2124" s="2">
        <f>'Moving Avg'!G2124</f>
        <v>7.6968000000000041</v>
      </c>
      <c r="I2124" s="2">
        <f>'Moving Avg'!H2124</f>
        <v>7.2273000000000023</v>
      </c>
      <c r="J2124" s="6" t="str">
        <f>OBV!F2124</f>
        <v>BEARISH</v>
      </c>
      <c r="K2124" s="6" t="str">
        <f>OBV!G2124</f>
        <v>NEUTRAL</v>
      </c>
      <c r="L2124" s="6" t="str">
        <f>OBV!H2124</f>
        <v>BEARISH DIVERGENCE</v>
      </c>
      <c r="M2124" s="8">
        <f t="shared" si="330"/>
        <v>25</v>
      </c>
      <c r="N2124" s="8">
        <f t="shared" si="331"/>
        <v>0</v>
      </c>
      <c r="O2124" s="8">
        <f t="shared" si="332"/>
        <v>50</v>
      </c>
      <c r="P2124" s="8">
        <f t="shared" si="333"/>
        <v>16.5</v>
      </c>
      <c r="Q2124" s="9">
        <f t="shared" si="334"/>
        <v>18.725000000000001</v>
      </c>
      <c r="R2124" s="9">
        <f t="shared" si="335"/>
        <v>26.625</v>
      </c>
      <c r="S2124" s="9">
        <f t="shared" si="336"/>
        <v>23.675000000000001</v>
      </c>
      <c r="T2124" s="9">
        <f t="shared" si="337"/>
        <v>22.875</v>
      </c>
      <c r="U2124" s="8">
        <f t="shared" si="338"/>
        <v>23.008333333333336</v>
      </c>
      <c r="V2124" s="8">
        <f t="shared" si="339"/>
        <v>22.975000000000001</v>
      </c>
    </row>
    <row r="2125" spans="1:22" ht="13.5" x14ac:dyDescent="0.25">
      <c r="A2125" s="3">
        <f>RSI!A2125</f>
        <v>45097</v>
      </c>
      <c r="B2125" s="2">
        <f>RSI!B2125</f>
        <v>7.97</v>
      </c>
      <c r="C2125" s="2">
        <f>RSI!I2125</f>
        <v>59.859379418760106</v>
      </c>
      <c r="D2125" s="2">
        <f>MACD!E2125</f>
        <v>2.7105080236373702E-2</v>
      </c>
      <c r="E2125" s="2">
        <f>MACD!F2125</f>
        <v>8.4140142426730631E-3</v>
      </c>
      <c r="F2125" s="2">
        <f>'Moving Avg'!D2125</f>
        <v>7.9619999999999989</v>
      </c>
      <c r="G2125" s="2">
        <f>'Moving Avg'!F2125</f>
        <v>7.9354999999999993</v>
      </c>
      <c r="H2125" s="2">
        <f>'Moving Avg'!G2125</f>
        <v>7.7092000000000045</v>
      </c>
      <c r="I2125" s="2">
        <f>'Moving Avg'!H2125</f>
        <v>7.2334000000000014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  <c r="M2125" s="8">
        <f t="shared" si="330"/>
        <v>25</v>
      </c>
      <c r="N2125" s="8">
        <f t="shared" si="331"/>
        <v>0</v>
      </c>
      <c r="O2125" s="8">
        <f t="shared" si="332"/>
        <v>50</v>
      </c>
      <c r="P2125" s="8">
        <f t="shared" si="333"/>
        <v>16.5</v>
      </c>
      <c r="Q2125" s="9">
        <f t="shared" si="334"/>
        <v>18.725000000000001</v>
      </c>
      <c r="R2125" s="9">
        <f t="shared" si="335"/>
        <v>26.625</v>
      </c>
      <c r="S2125" s="9">
        <f t="shared" si="336"/>
        <v>23.675000000000001</v>
      </c>
      <c r="T2125" s="9">
        <f t="shared" si="337"/>
        <v>22.875</v>
      </c>
      <c r="U2125" s="8">
        <f t="shared" si="338"/>
        <v>23.008333333333336</v>
      </c>
      <c r="V2125" s="8">
        <f t="shared" si="339"/>
        <v>22.975000000000001</v>
      </c>
    </row>
    <row r="2126" spans="1:22" ht="13.5" x14ac:dyDescent="0.25">
      <c r="A2126" s="3">
        <f>RSI!A2126</f>
        <v>45098</v>
      </c>
      <c r="B2126" s="2">
        <f>RSI!B2126</f>
        <v>7.97</v>
      </c>
      <c r="C2126" s="2">
        <f>RSI!I2126</f>
        <v>59.859379418760106</v>
      </c>
      <c r="D2126" s="2">
        <f>MACD!E2126</f>
        <v>2.958418128278506E-2</v>
      </c>
      <c r="E2126" s="2">
        <f>MACD!F2126</f>
        <v>1.2648047650695464E-2</v>
      </c>
      <c r="F2126" s="2">
        <f>'Moving Avg'!D2126</f>
        <v>7.9700000000000006</v>
      </c>
      <c r="G2126" s="2">
        <f>'Moving Avg'!F2126</f>
        <v>7.9379999999999997</v>
      </c>
      <c r="H2126" s="2">
        <f>'Moving Avg'!G2126</f>
        <v>7.721600000000004</v>
      </c>
      <c r="I2126" s="2">
        <f>'Moving Avg'!H2126</f>
        <v>7.240750000000002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0"/>
        <v>25</v>
      </c>
      <c r="N2126" s="8">
        <f t="shared" si="331"/>
        <v>0</v>
      </c>
      <c r="O2126" s="8">
        <f t="shared" si="332"/>
        <v>50</v>
      </c>
      <c r="P2126" s="8">
        <f t="shared" si="333"/>
        <v>83.5</v>
      </c>
      <c r="Q2126" s="9">
        <f t="shared" si="334"/>
        <v>28.774999999999999</v>
      </c>
      <c r="R2126" s="9">
        <f t="shared" si="335"/>
        <v>43.375</v>
      </c>
      <c r="S2126" s="9">
        <f t="shared" si="336"/>
        <v>53.825000000000003</v>
      </c>
      <c r="T2126" s="9">
        <f t="shared" si="337"/>
        <v>39.625</v>
      </c>
      <c r="U2126" s="8">
        <f t="shared" si="338"/>
        <v>41.991666666666667</v>
      </c>
      <c r="V2126" s="8">
        <f t="shared" si="339"/>
        <v>41.400000000000006</v>
      </c>
    </row>
    <row r="2127" spans="1:22" ht="13.5" x14ac:dyDescent="0.25">
      <c r="A2127" s="3">
        <f>RSI!A2127</f>
        <v>45099</v>
      </c>
      <c r="B2127" s="2">
        <f>RSI!B2127</f>
        <v>7.97</v>
      </c>
      <c r="C2127" s="2">
        <f>RSI!I2127</f>
        <v>59.859379418760099</v>
      </c>
      <c r="D2127" s="2">
        <f>MACD!E2127</f>
        <v>2.965089371193752E-2</v>
      </c>
      <c r="E2127" s="2">
        <f>MACD!F2127</f>
        <v>1.6048616862943874E-2</v>
      </c>
      <c r="F2127" s="2">
        <f>'Moving Avg'!D2127</f>
        <v>7.9700000000000006</v>
      </c>
      <c r="G2127" s="2">
        <f>'Moving Avg'!F2127</f>
        <v>7.9394999999999998</v>
      </c>
      <c r="H2127" s="2">
        <f>'Moving Avg'!G2127</f>
        <v>7.7340000000000053</v>
      </c>
      <c r="I2127" s="2">
        <f>'Moving Avg'!H2127</f>
        <v>7.2468500000000002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25</v>
      </c>
      <c r="N2127" s="8">
        <f t="shared" si="331"/>
        <v>0</v>
      </c>
      <c r="O2127" s="8">
        <f t="shared" si="332"/>
        <v>50</v>
      </c>
      <c r="P2127" s="8">
        <f t="shared" si="333"/>
        <v>33</v>
      </c>
      <c r="Q2127" s="9">
        <f t="shared" si="334"/>
        <v>21.2</v>
      </c>
      <c r="R2127" s="9">
        <f t="shared" si="335"/>
        <v>30.75</v>
      </c>
      <c r="S2127" s="9">
        <f t="shared" si="336"/>
        <v>31.1</v>
      </c>
      <c r="T2127" s="9">
        <f t="shared" si="337"/>
        <v>27</v>
      </c>
      <c r="U2127" s="8">
        <f t="shared" si="338"/>
        <v>27.683333333333337</v>
      </c>
      <c r="V2127" s="8">
        <f t="shared" si="339"/>
        <v>27.512500000000003</v>
      </c>
    </row>
    <row r="2128" spans="1:22" ht="13.5" x14ac:dyDescent="0.25">
      <c r="A2128" s="3">
        <f>RSI!A2128</f>
        <v>45100</v>
      </c>
      <c r="B2128" s="2">
        <f>RSI!B2128</f>
        <v>7.95</v>
      </c>
      <c r="C2128" s="2">
        <f>RSI!I2128</f>
        <v>56.942065502130575</v>
      </c>
      <c r="D2128" s="2">
        <f>MACD!E2128</f>
        <v>3.0732780729513465E-2</v>
      </c>
      <c r="E2128" s="2">
        <f>MACD!F2128</f>
        <v>1.8985449636257794E-2</v>
      </c>
      <c r="F2128" s="2">
        <f>'Moving Avg'!D2128</f>
        <v>7.9659999999999993</v>
      </c>
      <c r="G2128" s="2">
        <f>'Moving Avg'!F2128</f>
        <v>7.9569999999999981</v>
      </c>
      <c r="H2128" s="2">
        <f>'Moving Avg'!G2128</f>
        <v>7.7472000000000047</v>
      </c>
      <c r="I2128" s="2">
        <f>'Moving Avg'!H2128</f>
        <v>7.2528499999999996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25</v>
      </c>
      <c r="N2128" s="8">
        <f t="shared" si="331"/>
        <v>0</v>
      </c>
      <c r="O2128" s="8">
        <f t="shared" si="332"/>
        <v>50</v>
      </c>
      <c r="P2128" s="8">
        <f t="shared" si="333"/>
        <v>16.5</v>
      </c>
      <c r="Q2128" s="9">
        <f t="shared" si="334"/>
        <v>18.725000000000001</v>
      </c>
      <c r="R2128" s="9">
        <f t="shared" si="335"/>
        <v>26.625</v>
      </c>
      <c r="S2128" s="9">
        <f t="shared" si="336"/>
        <v>23.675000000000001</v>
      </c>
      <c r="T2128" s="9">
        <f t="shared" si="337"/>
        <v>22.875</v>
      </c>
      <c r="U2128" s="8">
        <f t="shared" si="338"/>
        <v>23.008333333333336</v>
      </c>
      <c r="V2128" s="8">
        <f t="shared" si="339"/>
        <v>22.975000000000001</v>
      </c>
    </row>
    <row r="2129" spans="1:22" ht="13.5" x14ac:dyDescent="0.25">
      <c r="A2129" s="3">
        <f>RSI!A2129</f>
        <v>45103</v>
      </c>
      <c r="B2129" s="2">
        <f>RSI!B2129</f>
        <v>7.95</v>
      </c>
      <c r="C2129" s="2">
        <f>RSI!I2129</f>
        <v>56.942065502130568</v>
      </c>
      <c r="D2129" s="2">
        <f>MACD!E2129</f>
        <v>2.9805680464314754E-2</v>
      </c>
      <c r="E2129" s="2">
        <f>MACD!F2129</f>
        <v>2.1149495801869186E-2</v>
      </c>
      <c r="F2129" s="2">
        <f>'Moving Avg'!D2129</f>
        <v>7.9620000000000006</v>
      </c>
      <c r="G2129" s="2">
        <f>'Moving Avg'!F2129</f>
        <v>7.9579999999999984</v>
      </c>
      <c r="H2129" s="2">
        <f>'Moving Avg'!G2129</f>
        <v>7.7604000000000033</v>
      </c>
      <c r="I2129" s="2">
        <f>'Moving Avg'!H2129</f>
        <v>7.2588499999999998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  <c r="M2129" s="8">
        <f t="shared" si="330"/>
        <v>25</v>
      </c>
      <c r="N2129" s="8">
        <f t="shared" si="331"/>
        <v>0</v>
      </c>
      <c r="O2129" s="8">
        <f t="shared" si="332"/>
        <v>50</v>
      </c>
      <c r="P2129" s="8">
        <f t="shared" si="333"/>
        <v>16.5</v>
      </c>
      <c r="Q2129" s="9">
        <f t="shared" si="334"/>
        <v>18.725000000000001</v>
      </c>
      <c r="R2129" s="9">
        <f t="shared" si="335"/>
        <v>26.625</v>
      </c>
      <c r="S2129" s="9">
        <f t="shared" si="336"/>
        <v>23.675000000000001</v>
      </c>
      <c r="T2129" s="9">
        <f t="shared" si="337"/>
        <v>22.875</v>
      </c>
      <c r="U2129" s="8">
        <f t="shared" si="338"/>
        <v>23.008333333333336</v>
      </c>
      <c r="V2129" s="8">
        <f t="shared" si="339"/>
        <v>22.975000000000001</v>
      </c>
    </row>
    <row r="2130" spans="1:22" ht="13.5" x14ac:dyDescent="0.25">
      <c r="A2130" s="3">
        <f>RSI!A2130</f>
        <v>45104</v>
      </c>
      <c r="B2130" s="2">
        <f>RSI!B2130</f>
        <v>7.95</v>
      </c>
      <c r="C2130" s="2">
        <f>RSI!I2130</f>
        <v>56.942065502130568</v>
      </c>
      <c r="D2130" s="2">
        <f>MACD!E2130</f>
        <v>2.7201192444978872E-2</v>
      </c>
      <c r="E2130" s="2">
        <f>MACD!F2130</f>
        <v>2.2359835130491123E-2</v>
      </c>
      <c r="F2130" s="2">
        <f>'Moving Avg'!D2130</f>
        <v>7.9580000000000002</v>
      </c>
      <c r="G2130" s="2">
        <f>'Moving Avg'!F2130</f>
        <v>7.9599999999999982</v>
      </c>
      <c r="H2130" s="2">
        <f>'Moving Avg'!G2130</f>
        <v>7.7736000000000036</v>
      </c>
      <c r="I2130" s="2">
        <f>'Moving Avg'!H2130</f>
        <v>7.26485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  <c r="M2130" s="8">
        <f t="shared" si="330"/>
        <v>25</v>
      </c>
      <c r="N2130" s="8">
        <f t="shared" si="331"/>
        <v>0</v>
      </c>
      <c r="O2130" s="8">
        <f t="shared" si="332"/>
        <v>50</v>
      </c>
      <c r="P2130" s="8">
        <f t="shared" si="333"/>
        <v>16.5</v>
      </c>
      <c r="Q2130" s="9">
        <f t="shared" si="334"/>
        <v>18.725000000000001</v>
      </c>
      <c r="R2130" s="9">
        <f t="shared" si="335"/>
        <v>26.625</v>
      </c>
      <c r="S2130" s="9">
        <f t="shared" si="336"/>
        <v>23.675000000000001</v>
      </c>
      <c r="T2130" s="9">
        <f t="shared" si="337"/>
        <v>22.875</v>
      </c>
      <c r="U2130" s="8">
        <f t="shared" si="338"/>
        <v>23.008333333333336</v>
      </c>
      <c r="V2130" s="8">
        <f t="shared" si="339"/>
        <v>22.975000000000001</v>
      </c>
    </row>
    <row r="2131" spans="1:22" ht="13.5" x14ac:dyDescent="0.25">
      <c r="A2131" s="3">
        <f>RSI!A2131</f>
        <v>45107</v>
      </c>
      <c r="B2131" s="2">
        <f>RSI!B2131</f>
        <v>7.95</v>
      </c>
      <c r="C2131" s="2">
        <f>RSI!I2131</f>
        <v>56.942065502130575</v>
      </c>
      <c r="D2131" s="2">
        <f>MACD!E2131</f>
        <v>2.3198232401965946E-2</v>
      </c>
      <c r="E2131" s="2">
        <f>MACD!F2131</f>
        <v>2.2527514584786086E-2</v>
      </c>
      <c r="F2131" s="2">
        <f>'Moving Avg'!D2131</f>
        <v>7.9540000000000006</v>
      </c>
      <c r="G2131" s="2">
        <f>'Moving Avg'!F2131</f>
        <v>7.961999999999998</v>
      </c>
      <c r="H2131" s="2">
        <f>'Moving Avg'!G2131</f>
        <v>7.7868000000000031</v>
      </c>
      <c r="I2131" s="2">
        <f>'Moving Avg'!H2131</f>
        <v>7.2708500000000011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0</v>
      </c>
      <c r="O2131" s="8">
        <f t="shared" si="332"/>
        <v>50</v>
      </c>
      <c r="P2131" s="8">
        <f t="shared" si="333"/>
        <v>16.5</v>
      </c>
      <c r="Q2131" s="9">
        <f t="shared" si="334"/>
        <v>18.725000000000001</v>
      </c>
      <c r="R2131" s="9">
        <f t="shared" si="335"/>
        <v>26.625</v>
      </c>
      <c r="S2131" s="9">
        <f t="shared" si="336"/>
        <v>23.675000000000001</v>
      </c>
      <c r="T2131" s="9">
        <f t="shared" si="337"/>
        <v>22.875</v>
      </c>
      <c r="U2131" s="8">
        <f t="shared" si="338"/>
        <v>23.008333333333336</v>
      </c>
      <c r="V2131" s="8">
        <f t="shared" si="339"/>
        <v>22.975000000000001</v>
      </c>
    </row>
    <row r="2132" spans="1:22" ht="13.5" x14ac:dyDescent="0.25">
      <c r="A2132" s="3">
        <f>RSI!A2132</f>
        <v>45110</v>
      </c>
      <c r="B2132" s="2">
        <f>RSI!B2132</f>
        <v>7.95</v>
      </c>
      <c r="C2132" s="2">
        <f>RSI!I2132</f>
        <v>56.942065502130575</v>
      </c>
      <c r="D2132" s="2">
        <f>MACD!E2132</f>
        <v>2.5723568751151227E-2</v>
      </c>
      <c r="E2132" s="2">
        <f>MACD!F2132</f>
        <v>2.3166725418059114E-2</v>
      </c>
      <c r="F2132" s="2">
        <f>'Moving Avg'!D2132</f>
        <v>7.95</v>
      </c>
      <c r="G2132" s="2">
        <f>'Moving Avg'!F2132</f>
        <v>7.9604999999999979</v>
      </c>
      <c r="H2132" s="2">
        <f>'Moving Avg'!G2132</f>
        <v>7.800600000000002</v>
      </c>
      <c r="I2132" s="2">
        <f>'Moving Avg'!H2132</f>
        <v>7.2768500000000031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0"/>
        <v>25</v>
      </c>
      <c r="N2132" s="8">
        <f t="shared" si="331"/>
        <v>0</v>
      </c>
      <c r="O2132" s="8">
        <f t="shared" si="332"/>
        <v>50</v>
      </c>
      <c r="P2132" s="8">
        <f t="shared" si="333"/>
        <v>16.5</v>
      </c>
      <c r="Q2132" s="9">
        <f t="shared" si="334"/>
        <v>18.725000000000001</v>
      </c>
      <c r="R2132" s="9">
        <f t="shared" si="335"/>
        <v>26.625</v>
      </c>
      <c r="S2132" s="9">
        <f t="shared" si="336"/>
        <v>23.675000000000001</v>
      </c>
      <c r="T2132" s="9">
        <f t="shared" si="337"/>
        <v>22.875</v>
      </c>
      <c r="U2132" s="8">
        <f t="shared" si="338"/>
        <v>23.008333333333336</v>
      </c>
      <c r="V2132" s="8">
        <f t="shared" si="339"/>
        <v>22.975000000000001</v>
      </c>
    </row>
    <row r="2133" spans="1:22" ht="13.5" x14ac:dyDescent="0.25">
      <c r="A2133" s="3">
        <f>RSI!A2133</f>
        <v>45111</v>
      </c>
      <c r="B2133" s="2">
        <f>RSI!B2133</f>
        <v>7.94</v>
      </c>
      <c r="C2133" s="2">
        <f>RSI!I2133</f>
        <v>55.00067718595259</v>
      </c>
      <c r="D2133" s="2">
        <f>MACD!E2133</f>
        <v>2.8377623511895322E-2</v>
      </c>
      <c r="E2133" s="2">
        <f>MACD!F2133</f>
        <v>2.4208905036826357E-2</v>
      </c>
      <c r="F2133" s="2">
        <f>'Moving Avg'!D2133</f>
        <v>7.9480000000000004</v>
      </c>
      <c r="G2133" s="2">
        <f>'Moving Avg'!F2133</f>
        <v>7.9579999999999984</v>
      </c>
      <c r="H2133" s="2">
        <f>'Moving Avg'!G2133</f>
        <v>7.8142000000000005</v>
      </c>
      <c r="I2133" s="2">
        <f>'Moving Avg'!H2133</f>
        <v>7.2828000000000035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25</v>
      </c>
      <c r="N2133" s="8">
        <f t="shared" si="331"/>
        <v>0</v>
      </c>
      <c r="O2133" s="8">
        <f t="shared" si="332"/>
        <v>50</v>
      </c>
      <c r="P2133" s="8">
        <f t="shared" si="333"/>
        <v>16.5</v>
      </c>
      <c r="Q2133" s="9">
        <f t="shared" si="334"/>
        <v>18.725000000000001</v>
      </c>
      <c r="R2133" s="9">
        <f t="shared" si="335"/>
        <v>26.625</v>
      </c>
      <c r="S2133" s="9">
        <f t="shared" si="336"/>
        <v>23.675000000000001</v>
      </c>
      <c r="T2133" s="9">
        <f t="shared" si="337"/>
        <v>22.875</v>
      </c>
      <c r="U2133" s="8">
        <f t="shared" si="338"/>
        <v>23.008333333333336</v>
      </c>
      <c r="V2133" s="8">
        <f t="shared" si="339"/>
        <v>22.975000000000001</v>
      </c>
    </row>
    <row r="2134" spans="1:22" ht="13.5" x14ac:dyDescent="0.25">
      <c r="A2134" s="3">
        <f>RSI!A2134</f>
        <v>45112</v>
      </c>
      <c r="B2134" s="2">
        <f>RSI!B2134</f>
        <v>7.95</v>
      </c>
      <c r="C2134" s="2">
        <f>RSI!I2134</f>
        <v>56.594388859447669</v>
      </c>
      <c r="D2134" s="2">
        <f>MACD!E2134</f>
        <v>2.9734759025163982E-2</v>
      </c>
      <c r="E2134" s="2">
        <f>MACD!F2134</f>
        <v>2.5314075834493882E-2</v>
      </c>
      <c r="F2134" s="2">
        <f>'Moving Avg'!D2134</f>
        <v>7.9480000000000004</v>
      </c>
      <c r="G2134" s="2">
        <f>'Moving Avg'!F2134</f>
        <v>7.956999999999999</v>
      </c>
      <c r="H2134" s="2">
        <f>'Moving Avg'!G2134</f>
        <v>7.8272000000000013</v>
      </c>
      <c r="I2134" s="2">
        <f>'Moving Avg'!H2134</f>
        <v>7.2888000000000037</v>
      </c>
      <c r="J2134" s="6" t="str">
        <f>OBV!F2134</f>
        <v>BEARISH</v>
      </c>
      <c r="K2134" s="6" t="str">
        <f>OBV!G2134</f>
        <v>NEUTRAL</v>
      </c>
      <c r="L2134" s="6" t="str">
        <f>OBV!H2134</f>
        <v>NEUTRAL</v>
      </c>
      <c r="M2134" s="8">
        <f t="shared" si="330"/>
        <v>25</v>
      </c>
      <c r="N2134" s="8">
        <f t="shared" si="331"/>
        <v>0</v>
      </c>
      <c r="O2134" s="8">
        <f t="shared" si="332"/>
        <v>50</v>
      </c>
      <c r="P2134" s="8">
        <f t="shared" si="333"/>
        <v>16.5</v>
      </c>
      <c r="Q2134" s="9">
        <f t="shared" si="334"/>
        <v>18.725000000000001</v>
      </c>
      <c r="R2134" s="9">
        <f t="shared" si="335"/>
        <v>26.625</v>
      </c>
      <c r="S2134" s="9">
        <f t="shared" si="336"/>
        <v>23.675000000000001</v>
      </c>
      <c r="T2134" s="9">
        <f t="shared" si="337"/>
        <v>22.875</v>
      </c>
      <c r="U2134" s="8">
        <f t="shared" si="338"/>
        <v>23.008333333333336</v>
      </c>
      <c r="V2134" s="8">
        <f t="shared" si="339"/>
        <v>22.975000000000001</v>
      </c>
    </row>
    <row r="2135" spans="1:22" ht="13.5" x14ac:dyDescent="0.25">
      <c r="A2135" s="3">
        <f>RSI!A2135</f>
        <v>45113</v>
      </c>
      <c r="B2135" s="2">
        <f>RSI!B2135</f>
        <v>7.95</v>
      </c>
      <c r="C2135" s="2">
        <f>RSI!I2135</f>
        <v>56.594388859447669</v>
      </c>
      <c r="D2135" s="2">
        <f>MACD!E2135</f>
        <v>3.0687104409915733E-2</v>
      </c>
      <c r="E2135" s="2">
        <f>MACD!F2135</f>
        <v>2.6388681549578255E-2</v>
      </c>
      <c r="F2135" s="2">
        <f>'Moving Avg'!D2135</f>
        <v>7.9480000000000004</v>
      </c>
      <c r="G2135" s="2">
        <f>'Moving Avg'!F2135</f>
        <v>7.9559999999999986</v>
      </c>
      <c r="H2135" s="2">
        <f>'Moving Avg'!G2135</f>
        <v>7.8402000000000012</v>
      </c>
      <c r="I2135" s="2">
        <f>'Moving Avg'!H2135</f>
        <v>7.2950500000000034</v>
      </c>
      <c r="J2135" s="6" t="str">
        <f>OBV!F2135</f>
        <v>BEARISH</v>
      </c>
      <c r="K2135" s="6" t="str">
        <f>OBV!G2135</f>
        <v>NEUTRAL</v>
      </c>
      <c r="L2135" s="6" t="str">
        <f>OBV!H2135</f>
        <v>NEUTRAL</v>
      </c>
      <c r="M2135" s="8">
        <f t="shared" si="330"/>
        <v>25</v>
      </c>
      <c r="N2135" s="8">
        <f t="shared" si="331"/>
        <v>0</v>
      </c>
      <c r="O2135" s="8">
        <f t="shared" si="332"/>
        <v>50</v>
      </c>
      <c r="P2135" s="8">
        <f t="shared" si="333"/>
        <v>16.5</v>
      </c>
      <c r="Q2135" s="9">
        <f t="shared" si="334"/>
        <v>18.725000000000001</v>
      </c>
      <c r="R2135" s="9">
        <f t="shared" si="335"/>
        <v>26.625</v>
      </c>
      <c r="S2135" s="9">
        <f t="shared" si="336"/>
        <v>23.675000000000001</v>
      </c>
      <c r="T2135" s="9">
        <f t="shared" si="337"/>
        <v>22.875</v>
      </c>
      <c r="U2135" s="8">
        <f t="shared" si="338"/>
        <v>23.008333333333336</v>
      </c>
      <c r="V2135" s="8">
        <f t="shared" si="339"/>
        <v>22.975000000000001</v>
      </c>
    </row>
    <row r="2136" spans="1:22" ht="13.5" x14ac:dyDescent="0.25">
      <c r="A2136" s="3">
        <f>RSI!A2136</f>
        <v>45114</v>
      </c>
      <c r="B2136" s="2">
        <f>RSI!B2136</f>
        <v>7.95</v>
      </c>
      <c r="C2136" s="2">
        <f>RSI!I2136</f>
        <v>56.594388859447669</v>
      </c>
      <c r="D2136" s="2">
        <f>MACD!E2136</f>
        <v>3.1311453592729244E-2</v>
      </c>
      <c r="E2136" s="2">
        <f>MACD!F2136</f>
        <v>2.7373235958208453E-2</v>
      </c>
      <c r="F2136" s="2">
        <f>'Moving Avg'!D2136</f>
        <v>7.9480000000000004</v>
      </c>
      <c r="G2136" s="2">
        <f>'Moving Avg'!F2136</f>
        <v>7.9550000000000001</v>
      </c>
      <c r="H2136" s="2">
        <f>'Moving Avg'!G2136</f>
        <v>7.8518000000000008</v>
      </c>
      <c r="I2136" s="2">
        <f>'Moving Avg'!H2136</f>
        <v>7.3013000000000048</v>
      </c>
      <c r="J2136" s="6" t="str">
        <f>OBV!F2136</f>
        <v>BEARISH</v>
      </c>
      <c r="K2136" s="6" t="str">
        <f>OBV!G2136</f>
        <v>NEUTRAL</v>
      </c>
      <c r="L2136" s="6" t="str">
        <f>OBV!H2136</f>
        <v>NEUTRAL</v>
      </c>
      <c r="M2136" s="8">
        <f t="shared" si="330"/>
        <v>25</v>
      </c>
      <c r="N2136" s="8">
        <f t="shared" si="331"/>
        <v>0</v>
      </c>
      <c r="O2136" s="8">
        <f t="shared" si="332"/>
        <v>50</v>
      </c>
      <c r="P2136" s="8">
        <f t="shared" si="333"/>
        <v>16.5</v>
      </c>
      <c r="Q2136" s="9">
        <f t="shared" si="334"/>
        <v>18.725000000000001</v>
      </c>
      <c r="R2136" s="9">
        <f t="shared" si="335"/>
        <v>26.625</v>
      </c>
      <c r="S2136" s="9">
        <f t="shared" si="336"/>
        <v>23.675000000000001</v>
      </c>
      <c r="T2136" s="9">
        <f t="shared" si="337"/>
        <v>22.875</v>
      </c>
      <c r="U2136" s="8">
        <f t="shared" si="338"/>
        <v>23.008333333333336</v>
      </c>
      <c r="V2136" s="8">
        <f t="shared" si="339"/>
        <v>22.975000000000001</v>
      </c>
    </row>
    <row r="2137" spans="1:22" ht="13.5" x14ac:dyDescent="0.25">
      <c r="A2137" s="3">
        <f>RSI!A2137</f>
        <v>45117</v>
      </c>
      <c r="B2137" s="2">
        <f>RSI!B2137</f>
        <v>7.95</v>
      </c>
      <c r="C2137" s="2">
        <f>RSI!I2137</f>
        <v>56.594388859447669</v>
      </c>
      <c r="D2137" s="2">
        <f>MACD!E2137</f>
        <v>3.1671710603847103E-2</v>
      </c>
      <c r="E2137" s="2">
        <f>MACD!F2137</f>
        <v>2.8232930887336187E-2</v>
      </c>
      <c r="F2137" s="2">
        <f>'Moving Avg'!D2137</f>
        <v>7.9480000000000004</v>
      </c>
      <c r="G2137" s="2">
        <f>'Moving Avg'!F2137</f>
        <v>7.9544999999999986</v>
      </c>
      <c r="H2137" s="2">
        <f>'Moving Avg'!G2137</f>
        <v>7.8635999999999999</v>
      </c>
      <c r="I2137" s="2">
        <f>'Moving Avg'!H2137</f>
        <v>7.3075500000000035</v>
      </c>
      <c r="J2137" s="6" t="str">
        <f>OBV!F2137</f>
        <v>BEARISH</v>
      </c>
      <c r="K2137" s="6" t="str">
        <f>OBV!G2137</f>
        <v>NEUTRAL</v>
      </c>
      <c r="L2137" s="6" t="str">
        <f>OBV!H2137</f>
        <v>NEUTRAL</v>
      </c>
      <c r="M2137" s="8">
        <f t="shared" si="330"/>
        <v>25</v>
      </c>
      <c r="N2137" s="8">
        <f t="shared" si="331"/>
        <v>0</v>
      </c>
      <c r="O2137" s="8">
        <f t="shared" si="332"/>
        <v>50</v>
      </c>
      <c r="P2137" s="8">
        <f t="shared" si="333"/>
        <v>16.5</v>
      </c>
      <c r="Q2137" s="9">
        <f t="shared" si="334"/>
        <v>18.725000000000001</v>
      </c>
      <c r="R2137" s="9">
        <f t="shared" si="335"/>
        <v>26.625</v>
      </c>
      <c r="S2137" s="9">
        <f t="shared" si="336"/>
        <v>23.675000000000001</v>
      </c>
      <c r="T2137" s="9">
        <f t="shared" si="337"/>
        <v>22.875</v>
      </c>
      <c r="U2137" s="8">
        <f t="shared" si="338"/>
        <v>23.008333333333336</v>
      </c>
      <c r="V2137" s="8">
        <f t="shared" si="339"/>
        <v>22.975000000000001</v>
      </c>
    </row>
    <row r="2138" spans="1:22" ht="13.5" x14ac:dyDescent="0.25">
      <c r="A2138" s="3">
        <f>RSI!A2138</f>
        <v>45118</v>
      </c>
      <c r="B2138" s="2">
        <f>RSI!B2138</f>
        <v>7.95</v>
      </c>
      <c r="C2138" s="2">
        <f>RSI!I2138</f>
        <v>56.594388859447655</v>
      </c>
      <c r="D2138" s="2">
        <f>MACD!E2138</f>
        <v>2.8744029223910061E-2</v>
      </c>
      <c r="E2138" s="2">
        <f>MACD!F2138</f>
        <v>2.833515055465096E-2</v>
      </c>
      <c r="F2138" s="2">
        <f>'Moving Avg'!D2138</f>
        <v>7.95</v>
      </c>
      <c r="G2138" s="2">
        <f>'Moving Avg'!F2138</f>
        <v>7.9539999999999988</v>
      </c>
      <c r="H2138" s="2">
        <f>'Moving Avg'!G2138</f>
        <v>7.8756000000000004</v>
      </c>
      <c r="I2138" s="2">
        <f>'Moving Avg'!H2138</f>
        <v>7.3138000000000032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25</v>
      </c>
      <c r="N2138" s="8">
        <f t="shared" si="331"/>
        <v>0</v>
      </c>
      <c r="O2138" s="8">
        <f t="shared" si="332"/>
        <v>50</v>
      </c>
      <c r="P2138" s="8">
        <f t="shared" si="333"/>
        <v>83.5</v>
      </c>
      <c r="Q2138" s="9">
        <f t="shared" si="334"/>
        <v>28.774999999999999</v>
      </c>
      <c r="R2138" s="9">
        <f t="shared" si="335"/>
        <v>43.375</v>
      </c>
      <c r="S2138" s="9">
        <f t="shared" si="336"/>
        <v>53.825000000000003</v>
      </c>
      <c r="T2138" s="9">
        <f t="shared" si="337"/>
        <v>39.625</v>
      </c>
      <c r="U2138" s="8">
        <f t="shared" si="338"/>
        <v>41.991666666666667</v>
      </c>
      <c r="V2138" s="8">
        <f t="shared" si="339"/>
        <v>41.400000000000006</v>
      </c>
    </row>
    <row r="2139" spans="1:22" ht="13.5" x14ac:dyDescent="0.25">
      <c r="A2139" s="3">
        <f>RSI!A2139</f>
        <v>45119</v>
      </c>
      <c r="B2139" s="2">
        <f>RSI!B2139</f>
        <v>7.94</v>
      </c>
      <c r="C2139" s="2">
        <f>RSI!I2139</f>
        <v>53.832708426235946</v>
      </c>
      <c r="D2139" s="2">
        <f>MACD!E2139</f>
        <v>2.6863435217133969E-2</v>
      </c>
      <c r="E2139" s="2">
        <f>MACD!F2139</f>
        <v>2.8040807487147563E-2</v>
      </c>
      <c r="F2139" s="2">
        <f>'Moving Avg'!D2139</f>
        <v>7.9480000000000004</v>
      </c>
      <c r="G2139" s="2">
        <f>'Moving Avg'!F2139</f>
        <v>7.9535</v>
      </c>
      <c r="H2139" s="2">
        <f>'Moving Avg'!G2139</f>
        <v>7.8874000000000004</v>
      </c>
      <c r="I2139" s="2">
        <f>'Moving Avg'!H2139</f>
        <v>7.3200000000000038</v>
      </c>
      <c r="J2139" s="6" t="str">
        <f>OBV!F2139</f>
        <v>BEARISH</v>
      </c>
      <c r="K2139" s="6" t="str">
        <f>OBV!G2139</f>
        <v>STRONG</v>
      </c>
      <c r="L2139" s="6" t="str">
        <f>OBV!H2139</f>
        <v>CONFIRMED BEARISH</v>
      </c>
      <c r="M2139" s="8">
        <f t="shared" si="330"/>
        <v>25</v>
      </c>
      <c r="N2139" s="8">
        <f t="shared" si="331"/>
        <v>45</v>
      </c>
      <c r="O2139" s="8">
        <f t="shared" si="332"/>
        <v>50</v>
      </c>
      <c r="P2139" s="8">
        <f t="shared" si="333"/>
        <v>33</v>
      </c>
      <c r="Q2139" s="9">
        <f t="shared" si="334"/>
        <v>36.950000000000003</v>
      </c>
      <c r="R2139" s="9">
        <f t="shared" si="335"/>
        <v>39.75</v>
      </c>
      <c r="S2139" s="9">
        <f t="shared" si="336"/>
        <v>37.85</v>
      </c>
      <c r="T2139" s="9">
        <f t="shared" si="337"/>
        <v>38.25</v>
      </c>
      <c r="U2139" s="8">
        <f t="shared" si="338"/>
        <v>38.183333333333337</v>
      </c>
      <c r="V2139" s="8">
        <f t="shared" si="339"/>
        <v>38.200000000000003</v>
      </c>
    </row>
    <row r="2140" spans="1:22" ht="13.5" x14ac:dyDescent="0.25">
      <c r="A2140" s="3">
        <f>RSI!A2140</f>
        <v>45120</v>
      </c>
      <c r="B2140" s="2">
        <f>RSI!B2140</f>
        <v>7.94</v>
      </c>
      <c r="C2140" s="2">
        <f>RSI!I2140</f>
        <v>53.832708426235946</v>
      </c>
      <c r="D2140" s="2">
        <f>MACD!E2140</f>
        <v>2.5197859454364036E-2</v>
      </c>
      <c r="E2140" s="2">
        <f>MACD!F2140</f>
        <v>2.7472217880590857E-2</v>
      </c>
      <c r="F2140" s="2">
        <f>'Moving Avg'!D2140</f>
        <v>7.9460000000000006</v>
      </c>
      <c r="G2140" s="2">
        <f>'Moving Avg'!F2140</f>
        <v>7.9535</v>
      </c>
      <c r="H2140" s="2">
        <f>'Moving Avg'!G2140</f>
        <v>7.8962000000000003</v>
      </c>
      <c r="I2140" s="2">
        <f>'Moving Avg'!H2140</f>
        <v>7.3262500000000035</v>
      </c>
      <c r="J2140" s="6" t="str">
        <f>OBV!F2140</f>
        <v>BEARISH</v>
      </c>
      <c r="K2140" s="6" t="str">
        <f>OBV!G2140</f>
        <v>STRONG</v>
      </c>
      <c r="L2140" s="6" t="str">
        <f>OBV!H2140</f>
        <v>CONFIRMED BEARISH</v>
      </c>
      <c r="M2140" s="8">
        <f t="shared" si="330"/>
        <v>25</v>
      </c>
      <c r="N2140" s="8">
        <f t="shared" si="331"/>
        <v>45</v>
      </c>
      <c r="O2140" s="8">
        <f t="shared" si="332"/>
        <v>50</v>
      </c>
      <c r="P2140" s="8">
        <f t="shared" si="333"/>
        <v>33</v>
      </c>
      <c r="Q2140" s="9">
        <f t="shared" si="334"/>
        <v>36.950000000000003</v>
      </c>
      <c r="R2140" s="9">
        <f t="shared" si="335"/>
        <v>39.75</v>
      </c>
      <c r="S2140" s="9">
        <f t="shared" si="336"/>
        <v>37.85</v>
      </c>
      <c r="T2140" s="9">
        <f t="shared" si="337"/>
        <v>38.25</v>
      </c>
      <c r="U2140" s="8">
        <f t="shared" si="338"/>
        <v>38.183333333333337</v>
      </c>
      <c r="V2140" s="8">
        <f t="shared" si="339"/>
        <v>38.200000000000003</v>
      </c>
    </row>
    <row r="2141" spans="1:22" ht="13.5" x14ac:dyDescent="0.25">
      <c r="A2141" s="3">
        <f>RSI!A2141</f>
        <v>45121</v>
      </c>
      <c r="B2141" s="2">
        <f>RSI!B2141</f>
        <v>7.94</v>
      </c>
      <c r="C2141" s="2">
        <f>RSI!I2141</f>
        <v>53.832708426235946</v>
      </c>
      <c r="D2141" s="2">
        <f>MACD!E2141</f>
        <v>2.3719726199153968E-2</v>
      </c>
      <c r="E2141" s="2">
        <f>MACD!F2141</f>
        <v>2.6721719544303482E-2</v>
      </c>
      <c r="F2141" s="2">
        <f>'Moving Avg'!D2141</f>
        <v>7.944</v>
      </c>
      <c r="G2141" s="2">
        <f>'Moving Avg'!F2141</f>
        <v>7.9540000000000006</v>
      </c>
      <c r="H2141" s="2">
        <f>'Moving Avg'!G2141</f>
        <v>7.9019999999999992</v>
      </c>
      <c r="I2141" s="2">
        <f>'Moving Avg'!H2141</f>
        <v>7.3325000000000031</v>
      </c>
      <c r="J2141" s="6" t="str">
        <f>OBV!F2141</f>
        <v>BEARISH</v>
      </c>
      <c r="K2141" s="6" t="str">
        <f>OBV!G2141</f>
        <v>STRONG</v>
      </c>
      <c r="L2141" s="6" t="str">
        <f>OBV!H2141</f>
        <v>CONFIRMED BEARISH</v>
      </c>
      <c r="M2141" s="8">
        <f t="shared" si="330"/>
        <v>25</v>
      </c>
      <c r="N2141" s="8">
        <f t="shared" si="331"/>
        <v>45</v>
      </c>
      <c r="O2141" s="8">
        <f t="shared" si="332"/>
        <v>50</v>
      </c>
      <c r="P2141" s="8">
        <f t="shared" si="333"/>
        <v>33</v>
      </c>
      <c r="Q2141" s="9">
        <f t="shared" si="334"/>
        <v>36.950000000000003</v>
      </c>
      <c r="R2141" s="9">
        <f t="shared" si="335"/>
        <v>39.75</v>
      </c>
      <c r="S2141" s="9">
        <f t="shared" si="336"/>
        <v>37.85</v>
      </c>
      <c r="T2141" s="9">
        <f t="shared" si="337"/>
        <v>38.25</v>
      </c>
      <c r="U2141" s="8">
        <f t="shared" si="338"/>
        <v>38.183333333333337</v>
      </c>
      <c r="V2141" s="8">
        <f t="shared" si="339"/>
        <v>38.200000000000003</v>
      </c>
    </row>
    <row r="2142" spans="1:22" ht="13.5" x14ac:dyDescent="0.25">
      <c r="A2142" s="3">
        <f>RSI!A2142</f>
        <v>45124</v>
      </c>
      <c r="B2142" s="2">
        <f>RSI!B2142</f>
        <v>7.92</v>
      </c>
      <c r="C2142" s="2">
        <f>RSI!I2142</f>
        <v>47.983753055713045</v>
      </c>
      <c r="D2142" s="2">
        <f>MACD!E2142</f>
        <v>2.3886775914311542E-2</v>
      </c>
      <c r="E2142" s="2">
        <f>MACD!F2142</f>
        <v>2.6154730818305095E-2</v>
      </c>
      <c r="F2142" s="2">
        <f>'Moving Avg'!D2142</f>
        <v>7.9380000000000006</v>
      </c>
      <c r="G2142" s="2">
        <f>'Moving Avg'!F2142</f>
        <v>7.9515000000000002</v>
      </c>
      <c r="H2142" s="2">
        <f>'Moving Avg'!G2142</f>
        <v>7.9067999999999987</v>
      </c>
      <c r="I2142" s="2">
        <f>'Moving Avg'!H2142</f>
        <v>7.3386500000000039</v>
      </c>
      <c r="J2142" s="6" t="str">
        <f>OBV!F2142</f>
        <v>BEARISH</v>
      </c>
      <c r="K2142" s="6" t="str">
        <f>OBV!G2142</f>
        <v>STRONG</v>
      </c>
      <c r="L2142" s="6" t="str">
        <f>OBV!H2142</f>
        <v>CONFIRMED BEARISH</v>
      </c>
      <c r="M2142" s="8">
        <f t="shared" si="330"/>
        <v>25</v>
      </c>
      <c r="N2142" s="8">
        <f t="shared" si="331"/>
        <v>45</v>
      </c>
      <c r="O2142" s="8">
        <f t="shared" si="332"/>
        <v>50</v>
      </c>
      <c r="P2142" s="8">
        <f t="shared" si="333"/>
        <v>33</v>
      </c>
      <c r="Q2142" s="9">
        <f t="shared" si="334"/>
        <v>36.950000000000003</v>
      </c>
      <c r="R2142" s="9">
        <f t="shared" si="335"/>
        <v>39.75</v>
      </c>
      <c r="S2142" s="9">
        <f t="shared" si="336"/>
        <v>37.85</v>
      </c>
      <c r="T2142" s="9">
        <f t="shared" si="337"/>
        <v>38.25</v>
      </c>
      <c r="U2142" s="8">
        <f t="shared" si="338"/>
        <v>38.183333333333337</v>
      </c>
      <c r="V2142" s="8">
        <f t="shared" si="339"/>
        <v>38.200000000000003</v>
      </c>
    </row>
    <row r="2143" spans="1:22" ht="13.5" x14ac:dyDescent="0.25">
      <c r="A2143" s="3">
        <f>RSI!A2143</f>
        <v>45125</v>
      </c>
      <c r="B2143" s="2">
        <f>RSI!B2143</f>
        <v>7.9</v>
      </c>
      <c r="C2143" s="2">
        <f>RSI!I2143</f>
        <v>42.957381789129947</v>
      </c>
      <c r="D2143" s="2">
        <f>MACD!E2143</f>
        <v>2.4030341635141284E-2</v>
      </c>
      <c r="E2143" s="2">
        <f>MACD!F2143</f>
        <v>2.5729852981672331E-2</v>
      </c>
      <c r="F2143" s="2">
        <f>'Moving Avg'!D2143</f>
        <v>7.9279999999999999</v>
      </c>
      <c r="G2143" s="2">
        <f>'Moving Avg'!F2143</f>
        <v>7.9480000000000004</v>
      </c>
      <c r="H2143" s="2">
        <f>'Moving Avg'!G2143</f>
        <v>7.9111999999999973</v>
      </c>
      <c r="I2143" s="2">
        <f>'Moving Avg'!H2143</f>
        <v>7.3432500000000038</v>
      </c>
      <c r="J2143" s="6" t="str">
        <f>OBV!F2143</f>
        <v>BEARISH</v>
      </c>
      <c r="K2143" s="6" t="str">
        <f>OBV!G2143</f>
        <v>STRONG</v>
      </c>
      <c r="L2143" s="6" t="str">
        <f>OBV!H2143</f>
        <v>CONFIRMED BEARISH</v>
      </c>
      <c r="M2143" s="8">
        <f t="shared" si="330"/>
        <v>25</v>
      </c>
      <c r="N2143" s="8">
        <f t="shared" si="331"/>
        <v>45</v>
      </c>
      <c r="O2143" s="8">
        <f t="shared" si="332"/>
        <v>50</v>
      </c>
      <c r="P2143" s="8">
        <f t="shared" si="333"/>
        <v>33</v>
      </c>
      <c r="Q2143" s="9">
        <f t="shared" si="334"/>
        <v>36.950000000000003</v>
      </c>
      <c r="R2143" s="9">
        <f t="shared" si="335"/>
        <v>39.75</v>
      </c>
      <c r="S2143" s="9">
        <f t="shared" si="336"/>
        <v>37.85</v>
      </c>
      <c r="T2143" s="9">
        <f t="shared" si="337"/>
        <v>38.25</v>
      </c>
      <c r="U2143" s="8">
        <f t="shared" si="338"/>
        <v>38.183333333333337</v>
      </c>
      <c r="V2143" s="8">
        <f t="shared" si="339"/>
        <v>38.200000000000003</v>
      </c>
    </row>
    <row r="2144" spans="1:22" ht="13.5" x14ac:dyDescent="0.25">
      <c r="A2144" s="3">
        <f>RSI!A2144</f>
        <v>45127</v>
      </c>
      <c r="B2144" s="2">
        <f>RSI!B2144</f>
        <v>7.89</v>
      </c>
      <c r="C2144" s="2">
        <f>RSI!I2144</f>
        <v>40.663756169708513</v>
      </c>
      <c r="D2144" s="2">
        <f>MACD!E2144</f>
        <v>2.6604014588667901E-2</v>
      </c>
      <c r="E2144" s="2">
        <f>MACD!F2144</f>
        <v>2.5904685303071447E-2</v>
      </c>
      <c r="F2144" s="2">
        <f>'Moving Avg'!D2144</f>
        <v>7.918000000000001</v>
      </c>
      <c r="G2144" s="2">
        <f>'Moving Avg'!F2144</f>
        <v>7.944</v>
      </c>
      <c r="H2144" s="2">
        <f>'Moving Avg'!G2144</f>
        <v>7.9131999999999971</v>
      </c>
      <c r="I2144" s="2">
        <f>'Moving Avg'!H2144</f>
        <v>7.3478000000000057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0</v>
      </c>
      <c r="O2144" s="8">
        <f t="shared" si="332"/>
        <v>50</v>
      </c>
      <c r="P2144" s="8">
        <f t="shared" si="333"/>
        <v>16.5</v>
      </c>
      <c r="Q2144" s="9">
        <f t="shared" si="334"/>
        <v>18.725000000000001</v>
      </c>
      <c r="R2144" s="9">
        <f t="shared" si="335"/>
        <v>26.625</v>
      </c>
      <c r="S2144" s="9">
        <f t="shared" si="336"/>
        <v>23.675000000000001</v>
      </c>
      <c r="T2144" s="9">
        <f t="shared" si="337"/>
        <v>22.875</v>
      </c>
      <c r="U2144" s="8">
        <f t="shared" si="338"/>
        <v>23.008333333333336</v>
      </c>
      <c r="V2144" s="8">
        <f t="shared" si="339"/>
        <v>22.975000000000001</v>
      </c>
    </row>
    <row r="2145" spans="1:22" ht="13.5" x14ac:dyDescent="0.25">
      <c r="A2145" s="3">
        <f>RSI!A2145</f>
        <v>45128</v>
      </c>
      <c r="B2145" s="2">
        <f>RSI!B2145</f>
        <v>7.89</v>
      </c>
      <c r="C2145" s="2">
        <f>RSI!I2145</f>
        <v>40.663756169708513</v>
      </c>
      <c r="D2145" s="2">
        <f>MACD!E2145</f>
        <v>2.9001006052670419E-2</v>
      </c>
      <c r="E2145" s="2">
        <f>MACD!F2145</f>
        <v>2.6523949452991243E-2</v>
      </c>
      <c r="F2145" s="2">
        <f>'Moving Avg'!D2145</f>
        <v>7.9079999999999995</v>
      </c>
      <c r="G2145" s="2">
        <f>'Moving Avg'!F2145</f>
        <v>7.9399999999999995</v>
      </c>
      <c r="H2145" s="2">
        <f>'Moving Avg'!G2145</f>
        <v>7.9157999999999973</v>
      </c>
      <c r="I2145" s="2">
        <f>'Moving Avg'!H2145</f>
        <v>7.3523500000000057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  <c r="M2145" s="8">
        <f t="shared" si="330"/>
        <v>25</v>
      </c>
      <c r="N2145" s="8">
        <f t="shared" si="331"/>
        <v>0</v>
      </c>
      <c r="O2145" s="8">
        <f t="shared" si="332"/>
        <v>50</v>
      </c>
      <c r="P2145" s="8">
        <f t="shared" si="333"/>
        <v>16.5</v>
      </c>
      <c r="Q2145" s="9">
        <f t="shared" si="334"/>
        <v>18.725000000000001</v>
      </c>
      <c r="R2145" s="9">
        <f t="shared" si="335"/>
        <v>26.625</v>
      </c>
      <c r="S2145" s="9">
        <f t="shared" si="336"/>
        <v>23.675000000000001</v>
      </c>
      <c r="T2145" s="9">
        <f t="shared" si="337"/>
        <v>22.875</v>
      </c>
      <c r="U2145" s="8">
        <f t="shared" si="338"/>
        <v>23.008333333333336</v>
      </c>
      <c r="V2145" s="8">
        <f t="shared" si="339"/>
        <v>22.975000000000001</v>
      </c>
    </row>
    <row r="2146" spans="1:22" ht="13.5" x14ac:dyDescent="0.25">
      <c r="A2146" s="3">
        <f>RSI!A2146</f>
        <v>45131</v>
      </c>
      <c r="B2146" s="2">
        <f>RSI!B2146</f>
        <v>7.89</v>
      </c>
      <c r="C2146" s="2">
        <f>RSI!I2146</f>
        <v>40.663756169708513</v>
      </c>
      <c r="D2146" s="2">
        <f>MACD!E2146</f>
        <v>3.1232255706203027E-2</v>
      </c>
      <c r="E2146" s="2">
        <f>MACD!F2146</f>
        <v>2.7465610703633601E-2</v>
      </c>
      <c r="F2146" s="2">
        <f>'Moving Avg'!D2146</f>
        <v>7.8980000000000006</v>
      </c>
      <c r="G2146" s="2">
        <f>'Moving Avg'!F2146</f>
        <v>7.9359999999999982</v>
      </c>
      <c r="H2146" s="2">
        <f>'Moving Avg'!G2146</f>
        <v>7.9187999999999965</v>
      </c>
      <c r="I2146" s="2">
        <f>'Moving Avg'!H2146</f>
        <v>7.3569000000000067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25</v>
      </c>
      <c r="N2146" s="8">
        <f t="shared" si="331"/>
        <v>0</v>
      </c>
      <c r="O2146" s="8">
        <f t="shared" si="332"/>
        <v>50</v>
      </c>
      <c r="P2146" s="8">
        <f t="shared" si="333"/>
        <v>16.5</v>
      </c>
      <c r="Q2146" s="9">
        <f t="shared" si="334"/>
        <v>18.725000000000001</v>
      </c>
      <c r="R2146" s="9">
        <f t="shared" si="335"/>
        <v>26.625</v>
      </c>
      <c r="S2146" s="9">
        <f t="shared" si="336"/>
        <v>23.675000000000001</v>
      </c>
      <c r="T2146" s="9">
        <f t="shared" si="337"/>
        <v>22.875</v>
      </c>
      <c r="U2146" s="8">
        <f t="shared" si="338"/>
        <v>23.008333333333336</v>
      </c>
      <c r="V2146" s="8">
        <f t="shared" si="339"/>
        <v>22.975000000000001</v>
      </c>
    </row>
    <row r="2147" spans="1:22" ht="13.5" x14ac:dyDescent="0.25">
      <c r="A2147" s="3">
        <f>RSI!A2147</f>
        <v>45133</v>
      </c>
      <c r="B2147" s="2">
        <f>RSI!B2147</f>
        <v>7.89</v>
      </c>
      <c r="C2147" s="2">
        <f>RSI!I2147</f>
        <v>40.663756169708513</v>
      </c>
      <c r="D2147" s="2">
        <f>MACD!E2147</f>
        <v>3.3308223318444519E-2</v>
      </c>
      <c r="E2147" s="2">
        <f>MACD!F2147</f>
        <v>2.8634133226595786E-2</v>
      </c>
      <c r="F2147" s="2">
        <f>'Moving Avg'!D2147</f>
        <v>7.8920000000000003</v>
      </c>
      <c r="G2147" s="2">
        <f>'Moving Avg'!F2147</f>
        <v>7.9319999999999977</v>
      </c>
      <c r="H2147" s="2">
        <f>'Moving Avg'!G2147</f>
        <v>7.926199999999997</v>
      </c>
      <c r="I2147" s="2">
        <f>'Moving Avg'!H2147</f>
        <v>7.3614500000000067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25</v>
      </c>
      <c r="N2147" s="8">
        <f t="shared" si="331"/>
        <v>0</v>
      </c>
      <c r="O2147" s="8">
        <f t="shared" si="332"/>
        <v>50</v>
      </c>
      <c r="P2147" s="8">
        <f t="shared" si="333"/>
        <v>16.5</v>
      </c>
      <c r="Q2147" s="9">
        <f t="shared" si="334"/>
        <v>18.725000000000001</v>
      </c>
      <c r="R2147" s="9">
        <f t="shared" si="335"/>
        <v>26.625</v>
      </c>
      <c r="S2147" s="9">
        <f t="shared" si="336"/>
        <v>23.675000000000001</v>
      </c>
      <c r="T2147" s="9">
        <f t="shared" si="337"/>
        <v>22.875</v>
      </c>
      <c r="U2147" s="8">
        <f t="shared" si="338"/>
        <v>23.008333333333336</v>
      </c>
      <c r="V2147" s="8">
        <f t="shared" si="339"/>
        <v>22.975000000000001</v>
      </c>
    </row>
    <row r="2148" spans="1:22" ht="13.5" x14ac:dyDescent="0.25">
      <c r="A2148" s="3">
        <f>RSI!A2148</f>
        <v>45134</v>
      </c>
      <c r="B2148" s="2">
        <f>RSI!B2148</f>
        <v>7.87</v>
      </c>
      <c r="C2148" s="2">
        <f>RSI!I2148</f>
        <v>35.556656098502543</v>
      </c>
      <c r="D2148" s="2">
        <f>MACD!E2148</f>
        <v>3.6720354942640476E-2</v>
      </c>
      <c r="E2148" s="2">
        <f>MACD!F2148</f>
        <v>3.0251377569804727E-2</v>
      </c>
      <c r="F2148" s="2">
        <f>'Moving Avg'!D2148</f>
        <v>7.8860000000000001</v>
      </c>
      <c r="G2148" s="2">
        <f>'Moving Avg'!F2148</f>
        <v>7.927999999999999</v>
      </c>
      <c r="H2148" s="2">
        <f>'Moving Avg'!G2148</f>
        <v>7.9335999999999967</v>
      </c>
      <c r="I2148" s="2">
        <f>'Moving Avg'!H2148</f>
        <v>7.3659000000000052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25</v>
      </c>
      <c r="N2148" s="8">
        <f t="shared" si="331"/>
        <v>0</v>
      </c>
      <c r="O2148" s="8">
        <f t="shared" si="332"/>
        <v>50</v>
      </c>
      <c r="P2148" s="8">
        <f t="shared" si="333"/>
        <v>16.5</v>
      </c>
      <c r="Q2148" s="9">
        <f t="shared" si="334"/>
        <v>18.725000000000001</v>
      </c>
      <c r="R2148" s="9">
        <f t="shared" si="335"/>
        <v>26.625</v>
      </c>
      <c r="S2148" s="9">
        <f t="shared" si="336"/>
        <v>23.675000000000001</v>
      </c>
      <c r="T2148" s="9">
        <f t="shared" si="337"/>
        <v>22.875</v>
      </c>
      <c r="U2148" s="8">
        <f t="shared" si="338"/>
        <v>23.008333333333336</v>
      </c>
      <c r="V2148" s="8">
        <f t="shared" si="339"/>
        <v>22.975000000000001</v>
      </c>
    </row>
    <row r="2149" spans="1:22" ht="13.5" x14ac:dyDescent="0.25">
      <c r="A2149" s="3">
        <f>RSI!A2149</f>
        <v>45135</v>
      </c>
      <c r="B2149" s="2">
        <f>RSI!B2149</f>
        <v>7.87</v>
      </c>
      <c r="C2149" s="2">
        <f>RSI!I2149</f>
        <v>35.556656098502543</v>
      </c>
      <c r="D2149" s="2">
        <f>MACD!E2149</f>
        <v>3.8348431230057045E-2</v>
      </c>
      <c r="E2149" s="2">
        <f>MACD!F2149</f>
        <v>3.1870788301855191E-2</v>
      </c>
      <c r="F2149" s="2">
        <f>'Moving Avg'!D2149</f>
        <v>7.8819999999999997</v>
      </c>
      <c r="G2149" s="2">
        <f>'Moving Avg'!F2149</f>
        <v>7.9239999999999995</v>
      </c>
      <c r="H2149" s="2">
        <f>'Moving Avg'!G2149</f>
        <v>7.9347999999999965</v>
      </c>
      <c r="I2149" s="2">
        <f>'Moving Avg'!H2149</f>
        <v>7.371750000000004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25</v>
      </c>
      <c r="N2149" s="8">
        <f t="shared" si="331"/>
        <v>0</v>
      </c>
      <c r="O2149" s="8">
        <f t="shared" si="332"/>
        <v>50</v>
      </c>
      <c r="P2149" s="8">
        <f t="shared" si="333"/>
        <v>16.5</v>
      </c>
      <c r="Q2149" s="9">
        <f t="shared" si="334"/>
        <v>18.725000000000001</v>
      </c>
      <c r="R2149" s="9">
        <f t="shared" si="335"/>
        <v>26.625</v>
      </c>
      <c r="S2149" s="9">
        <f t="shared" si="336"/>
        <v>23.675000000000001</v>
      </c>
      <c r="T2149" s="9">
        <f t="shared" si="337"/>
        <v>22.875</v>
      </c>
      <c r="U2149" s="8">
        <f t="shared" si="338"/>
        <v>23.008333333333336</v>
      </c>
      <c r="V2149" s="8">
        <f t="shared" si="339"/>
        <v>22.975000000000001</v>
      </c>
    </row>
    <row r="2150" spans="1:22" ht="13.5" x14ac:dyDescent="0.25">
      <c r="A2150" s="3">
        <f>RSI!A2150</f>
        <v>45138</v>
      </c>
      <c r="B2150" s="2">
        <f>RSI!B2150</f>
        <v>7.7</v>
      </c>
      <c r="C2150" s="2">
        <f>RSI!I2150</f>
        <v>15.886994003353919</v>
      </c>
      <c r="D2150" s="2">
        <f>MACD!E2150</f>
        <v>5.2577283805895547E-2</v>
      </c>
      <c r="E2150" s="2">
        <f>MACD!F2150</f>
        <v>3.6012087402663262E-2</v>
      </c>
      <c r="F2150" s="2">
        <f>'Moving Avg'!D2150</f>
        <v>7.8439999999999994</v>
      </c>
      <c r="G2150" s="2">
        <f>'Moving Avg'!F2150</f>
        <v>7.9115000000000011</v>
      </c>
      <c r="H2150" s="2">
        <f>'Moving Avg'!G2150</f>
        <v>7.9307999999999961</v>
      </c>
      <c r="I2150" s="2">
        <f>'Moving Avg'!H2150</f>
        <v>7.3767500000000039</v>
      </c>
      <c r="J2150" s="6" t="str">
        <f>OBV!F2150</f>
        <v>BEARISH</v>
      </c>
      <c r="K2150" s="6" t="str">
        <f>OBV!G2150</f>
        <v>STRONG</v>
      </c>
      <c r="L2150" s="6" t="str">
        <f>OBV!H2150</f>
        <v>CONFIRMED BEARISH</v>
      </c>
      <c r="M2150" s="8">
        <f t="shared" si="330"/>
        <v>50</v>
      </c>
      <c r="N2150" s="8">
        <f t="shared" si="331"/>
        <v>0</v>
      </c>
      <c r="O2150" s="8">
        <f t="shared" si="332"/>
        <v>50</v>
      </c>
      <c r="P2150" s="8">
        <f t="shared" si="333"/>
        <v>33</v>
      </c>
      <c r="Q2150" s="9">
        <f t="shared" si="334"/>
        <v>29.95</v>
      </c>
      <c r="R2150" s="9">
        <f t="shared" si="335"/>
        <v>35.75</v>
      </c>
      <c r="S2150" s="9">
        <f t="shared" si="336"/>
        <v>34.85</v>
      </c>
      <c r="T2150" s="9">
        <f t="shared" si="337"/>
        <v>33.25</v>
      </c>
      <c r="U2150" s="8">
        <f t="shared" si="338"/>
        <v>33.516666666666673</v>
      </c>
      <c r="V2150" s="8">
        <f t="shared" si="339"/>
        <v>33.450000000000003</v>
      </c>
    </row>
    <row r="2151" spans="1:22" ht="13.5" x14ac:dyDescent="0.25">
      <c r="A2151" s="3">
        <f>RSI!A2151</f>
        <v>45139</v>
      </c>
      <c r="B2151" s="2">
        <f>RSI!B2151</f>
        <v>7.8</v>
      </c>
      <c r="C2151" s="2">
        <f>RSI!I2151</f>
        <v>37.714298613238029</v>
      </c>
      <c r="D2151" s="2">
        <f>MACD!E2151</f>
        <v>5.8453709227924477E-2</v>
      </c>
      <c r="E2151" s="2">
        <f>MACD!F2151</f>
        <v>4.0500411767715509E-2</v>
      </c>
      <c r="F2151" s="2">
        <f>'Moving Avg'!D2151</f>
        <v>7.8259999999999987</v>
      </c>
      <c r="G2151" s="2">
        <f>'Moving Avg'!F2151</f>
        <v>7.9040000000000008</v>
      </c>
      <c r="H2151" s="2">
        <f>'Moving Avg'!G2151</f>
        <v>7.926999999999996</v>
      </c>
      <c r="I2151" s="2">
        <f>'Moving Avg'!H2151</f>
        <v>7.380900000000004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25</v>
      </c>
      <c r="N2151" s="8">
        <f t="shared" si="331"/>
        <v>0</v>
      </c>
      <c r="O2151" s="8">
        <f t="shared" si="332"/>
        <v>50</v>
      </c>
      <c r="P2151" s="8">
        <f t="shared" si="333"/>
        <v>16.5</v>
      </c>
      <c r="Q2151" s="9">
        <f t="shared" si="334"/>
        <v>18.725000000000001</v>
      </c>
      <c r="R2151" s="9">
        <f t="shared" si="335"/>
        <v>26.625</v>
      </c>
      <c r="S2151" s="9">
        <f t="shared" si="336"/>
        <v>23.675000000000001</v>
      </c>
      <c r="T2151" s="9">
        <f t="shared" si="337"/>
        <v>22.875</v>
      </c>
      <c r="U2151" s="8">
        <f t="shared" si="338"/>
        <v>23.008333333333336</v>
      </c>
      <c r="V2151" s="8">
        <f t="shared" si="339"/>
        <v>22.975000000000001</v>
      </c>
    </row>
    <row r="2152" spans="1:22" ht="13.5" x14ac:dyDescent="0.25">
      <c r="A2152" s="3">
        <f>RSI!A2152</f>
        <v>45140</v>
      </c>
      <c r="B2152" s="2">
        <f>RSI!B2152</f>
        <v>7.79</v>
      </c>
      <c r="C2152" s="2">
        <f>RSI!I2152</f>
        <v>36.688983593710404</v>
      </c>
      <c r="D2152" s="2">
        <f>MACD!E2152</f>
        <v>6.1650866362243484E-2</v>
      </c>
      <c r="E2152" s="2">
        <f>MACD!F2152</f>
        <v>4.4730502686621106E-2</v>
      </c>
      <c r="F2152" s="2">
        <f>'Moving Avg'!D2152</f>
        <v>7.806</v>
      </c>
      <c r="G2152" s="2">
        <f>'Moving Avg'!F2152</f>
        <v>7.8960000000000008</v>
      </c>
      <c r="H2152" s="2">
        <f>'Moving Avg'!G2152</f>
        <v>7.9229999999999965</v>
      </c>
      <c r="I2152" s="2">
        <f>'Moving Avg'!H2152</f>
        <v>7.3857500000000025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25</v>
      </c>
      <c r="N2152" s="8">
        <f t="shared" si="331"/>
        <v>0</v>
      </c>
      <c r="O2152" s="8">
        <f t="shared" si="332"/>
        <v>50</v>
      </c>
      <c r="P2152" s="8">
        <f t="shared" si="333"/>
        <v>16.5</v>
      </c>
      <c r="Q2152" s="9">
        <f t="shared" si="334"/>
        <v>18.725000000000001</v>
      </c>
      <c r="R2152" s="9">
        <f t="shared" si="335"/>
        <v>26.625</v>
      </c>
      <c r="S2152" s="9">
        <f t="shared" si="336"/>
        <v>23.675000000000001</v>
      </c>
      <c r="T2152" s="9">
        <f t="shared" si="337"/>
        <v>22.875</v>
      </c>
      <c r="U2152" s="8">
        <f t="shared" si="338"/>
        <v>23.008333333333336</v>
      </c>
      <c r="V2152" s="8">
        <f t="shared" si="339"/>
        <v>22.975000000000001</v>
      </c>
    </row>
    <row r="2153" spans="1:22" ht="13.5" x14ac:dyDescent="0.25">
      <c r="A2153" s="3">
        <f>RSI!A2153</f>
        <v>45141</v>
      </c>
      <c r="B2153" s="2">
        <f>RSI!B2153</f>
        <v>7.79</v>
      </c>
      <c r="C2153" s="2">
        <f>RSI!I2153</f>
        <v>36.688983593710397</v>
      </c>
      <c r="D2153" s="2">
        <f>MACD!E2153</f>
        <v>6.1857745981869883E-2</v>
      </c>
      <c r="E2153" s="2">
        <f>MACD!F2153</f>
        <v>4.8155951345670862E-2</v>
      </c>
      <c r="F2153" s="2">
        <f>'Moving Avg'!D2153</f>
        <v>7.7900000000000009</v>
      </c>
      <c r="G2153" s="2">
        <f>'Moving Avg'!F2153</f>
        <v>7.8885000000000005</v>
      </c>
      <c r="H2153" s="2">
        <f>'Moving Avg'!G2153</f>
        <v>7.9189999999999978</v>
      </c>
      <c r="I2153" s="2">
        <f>'Moving Avg'!H2153</f>
        <v>7.3906000000000018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25</v>
      </c>
      <c r="N2153" s="8">
        <f t="shared" si="331"/>
        <v>0</v>
      </c>
      <c r="O2153" s="8">
        <f t="shared" si="332"/>
        <v>50</v>
      </c>
      <c r="P2153" s="8">
        <f t="shared" si="333"/>
        <v>16.5</v>
      </c>
      <c r="Q2153" s="9">
        <f t="shared" si="334"/>
        <v>18.725000000000001</v>
      </c>
      <c r="R2153" s="9">
        <f t="shared" si="335"/>
        <v>26.625</v>
      </c>
      <c r="S2153" s="9">
        <f t="shared" si="336"/>
        <v>23.675000000000001</v>
      </c>
      <c r="T2153" s="9">
        <f t="shared" si="337"/>
        <v>22.875</v>
      </c>
      <c r="U2153" s="8">
        <f t="shared" si="338"/>
        <v>23.008333333333336</v>
      </c>
      <c r="V2153" s="8">
        <f t="shared" si="339"/>
        <v>22.975000000000001</v>
      </c>
    </row>
    <row r="2154" spans="1:22" ht="13.5" x14ac:dyDescent="0.25">
      <c r="A2154" s="3">
        <f>RSI!A2154</f>
        <v>45142</v>
      </c>
      <c r="B2154" s="2">
        <f>RSI!B2154</f>
        <v>7.78</v>
      </c>
      <c r="C2154" s="2">
        <f>RSI!I2154</f>
        <v>35.567547397542882</v>
      </c>
      <c r="D2154" s="2">
        <f>MACD!E2154</f>
        <v>6.1770740031641402E-2</v>
      </c>
      <c r="E2154" s="2">
        <f>MACD!F2154</f>
        <v>5.0878909082864972E-2</v>
      </c>
      <c r="F2154" s="2">
        <f>'Moving Avg'!D2154</f>
        <v>7.7720000000000002</v>
      </c>
      <c r="G2154" s="2">
        <f>'Moving Avg'!F2154</f>
        <v>7.88</v>
      </c>
      <c r="H2154" s="2">
        <f>'Moving Avg'!G2154</f>
        <v>7.9161999999999964</v>
      </c>
      <c r="I2154" s="2">
        <f>'Moving Avg'!H2154</f>
        <v>7.3947000000000012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25</v>
      </c>
      <c r="N2154" s="8">
        <f t="shared" si="331"/>
        <v>0</v>
      </c>
      <c r="O2154" s="8">
        <f t="shared" si="332"/>
        <v>50</v>
      </c>
      <c r="P2154" s="8">
        <f t="shared" si="333"/>
        <v>16.5</v>
      </c>
      <c r="Q2154" s="9">
        <f t="shared" si="334"/>
        <v>18.725000000000001</v>
      </c>
      <c r="R2154" s="9">
        <f t="shared" si="335"/>
        <v>26.625</v>
      </c>
      <c r="S2154" s="9">
        <f t="shared" si="336"/>
        <v>23.675000000000001</v>
      </c>
      <c r="T2154" s="9">
        <f t="shared" si="337"/>
        <v>22.875</v>
      </c>
      <c r="U2154" s="8">
        <f t="shared" si="338"/>
        <v>23.008333333333336</v>
      </c>
      <c r="V2154" s="8">
        <f t="shared" si="339"/>
        <v>22.975000000000001</v>
      </c>
    </row>
    <row r="2155" spans="1:22" ht="13.5" x14ac:dyDescent="0.25">
      <c r="A2155" s="3">
        <f>RSI!A2155</f>
        <v>45145</v>
      </c>
      <c r="B2155" s="2">
        <f>RSI!B2155</f>
        <v>7.77</v>
      </c>
      <c r="C2155" s="2">
        <f>RSI!I2155</f>
        <v>34.434072359935783</v>
      </c>
      <c r="D2155" s="2">
        <f>MACD!E2155</f>
        <v>6.2992934913579823E-2</v>
      </c>
      <c r="E2155" s="2">
        <f>MACD!F2155</f>
        <v>5.3301714249007946E-2</v>
      </c>
      <c r="F2155" s="2">
        <f>'Moving Avg'!D2155</f>
        <v>7.7859999999999996</v>
      </c>
      <c r="G2155" s="2">
        <f>'Moving Avg'!F2155</f>
        <v>7.8710000000000004</v>
      </c>
      <c r="H2155" s="2">
        <f>'Moving Avg'!G2155</f>
        <v>7.9131999999999962</v>
      </c>
      <c r="I2155" s="2">
        <f>'Moving Avg'!H2155</f>
        <v>7.3987500000000015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  <c r="M2155" s="8">
        <f t="shared" si="330"/>
        <v>25</v>
      </c>
      <c r="N2155" s="8">
        <f t="shared" si="331"/>
        <v>0</v>
      </c>
      <c r="O2155" s="8">
        <f t="shared" si="332"/>
        <v>50</v>
      </c>
      <c r="P2155" s="8">
        <f t="shared" si="333"/>
        <v>83.5</v>
      </c>
      <c r="Q2155" s="9">
        <f t="shared" si="334"/>
        <v>28.774999999999999</v>
      </c>
      <c r="R2155" s="9">
        <f t="shared" si="335"/>
        <v>43.375</v>
      </c>
      <c r="S2155" s="9">
        <f t="shared" si="336"/>
        <v>53.825000000000003</v>
      </c>
      <c r="T2155" s="9">
        <f t="shared" si="337"/>
        <v>39.625</v>
      </c>
      <c r="U2155" s="8">
        <f t="shared" si="338"/>
        <v>41.991666666666667</v>
      </c>
      <c r="V2155" s="8">
        <f t="shared" si="339"/>
        <v>41.400000000000006</v>
      </c>
    </row>
    <row r="2156" spans="1:22" ht="13.5" x14ac:dyDescent="0.25">
      <c r="A2156" s="3">
        <f>RSI!A2156</f>
        <v>45146</v>
      </c>
      <c r="B2156" s="2">
        <f>RSI!B2156</f>
        <v>7.77</v>
      </c>
      <c r="C2156" s="2">
        <f>RSI!I2156</f>
        <v>34.434072359935783</v>
      </c>
      <c r="D2156" s="2">
        <f>MACD!E2156</f>
        <v>6.4600148169644989E-2</v>
      </c>
      <c r="E2156" s="2">
        <f>MACD!F2156</f>
        <v>5.5561401033135359E-2</v>
      </c>
      <c r="F2156" s="2">
        <f>'Moving Avg'!D2156</f>
        <v>7.7799999999999994</v>
      </c>
      <c r="G2156" s="2">
        <f>'Moving Avg'!F2156</f>
        <v>7.8620000000000019</v>
      </c>
      <c r="H2156" s="2">
        <f>'Moving Avg'!G2156</f>
        <v>7.9101999999999961</v>
      </c>
      <c r="I2156" s="2">
        <f>'Moving Avg'!H2156</f>
        <v>7.4028000000000018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0"/>
        <v>25</v>
      </c>
      <c r="N2156" s="8">
        <f t="shared" si="331"/>
        <v>0</v>
      </c>
      <c r="O2156" s="8">
        <f t="shared" si="332"/>
        <v>50</v>
      </c>
      <c r="P2156" s="8">
        <f t="shared" si="333"/>
        <v>16.5</v>
      </c>
      <c r="Q2156" s="9">
        <f t="shared" si="334"/>
        <v>18.725000000000001</v>
      </c>
      <c r="R2156" s="9">
        <f t="shared" si="335"/>
        <v>26.625</v>
      </c>
      <c r="S2156" s="9">
        <f t="shared" si="336"/>
        <v>23.675000000000001</v>
      </c>
      <c r="T2156" s="9">
        <f t="shared" si="337"/>
        <v>22.875</v>
      </c>
      <c r="U2156" s="8">
        <f t="shared" si="338"/>
        <v>23.008333333333336</v>
      </c>
      <c r="V2156" s="8">
        <f t="shared" si="339"/>
        <v>22.975000000000001</v>
      </c>
    </row>
    <row r="2157" spans="1:22" ht="13.5" x14ac:dyDescent="0.25">
      <c r="A2157" s="3">
        <f>RSI!A2157</f>
        <v>45147</v>
      </c>
      <c r="B2157" s="2">
        <f>RSI!B2157</f>
        <v>7.72</v>
      </c>
      <c r="C2157" s="2">
        <f>RSI!I2157</f>
        <v>29.06324163218946</v>
      </c>
      <c r="D2157" s="2">
        <f>MACD!E2157</f>
        <v>7.0194401881153112E-2</v>
      </c>
      <c r="E2157" s="2">
        <f>MACD!F2157</f>
        <v>5.8488001202738907E-2</v>
      </c>
      <c r="F2157" s="2">
        <f>'Moving Avg'!D2157</f>
        <v>7.766</v>
      </c>
      <c r="G2157" s="2">
        <f>'Moving Avg'!F2157</f>
        <v>7.850500000000002</v>
      </c>
      <c r="H2157" s="2">
        <f>'Moving Avg'!G2157</f>
        <v>7.9057999999999966</v>
      </c>
      <c r="I2157" s="2">
        <f>'Moving Avg'!H2157</f>
        <v>7.4066000000000018</v>
      </c>
      <c r="J2157" s="6" t="str">
        <f>OBV!F2157</f>
        <v>BEARISH</v>
      </c>
      <c r="K2157" s="6" t="str">
        <f>OBV!G2157</f>
        <v>STRONG</v>
      </c>
      <c r="L2157" s="6" t="str">
        <f>OBV!H2157</f>
        <v>CONFIRMED BEARISH</v>
      </c>
      <c r="M2157" s="8">
        <f t="shared" si="330"/>
        <v>50</v>
      </c>
      <c r="N2157" s="8">
        <f t="shared" si="331"/>
        <v>0</v>
      </c>
      <c r="O2157" s="8">
        <f t="shared" si="332"/>
        <v>50</v>
      </c>
      <c r="P2157" s="8">
        <f t="shared" si="333"/>
        <v>33</v>
      </c>
      <c r="Q2157" s="9">
        <f t="shared" si="334"/>
        <v>29.95</v>
      </c>
      <c r="R2157" s="9">
        <f t="shared" si="335"/>
        <v>35.75</v>
      </c>
      <c r="S2157" s="9">
        <f t="shared" si="336"/>
        <v>34.85</v>
      </c>
      <c r="T2157" s="9">
        <f t="shared" si="337"/>
        <v>33.25</v>
      </c>
      <c r="U2157" s="8">
        <f t="shared" si="338"/>
        <v>33.516666666666673</v>
      </c>
      <c r="V2157" s="8">
        <f t="shared" si="339"/>
        <v>33.450000000000003</v>
      </c>
    </row>
    <row r="2158" spans="1:22" ht="13.5" x14ac:dyDescent="0.25">
      <c r="A2158" s="3">
        <f>RSI!A2158</f>
        <v>45148</v>
      </c>
      <c r="B2158" s="2">
        <f>RSI!B2158</f>
        <v>7.72</v>
      </c>
      <c r="C2158" s="2">
        <f>RSI!I2158</f>
        <v>29.06324163218946</v>
      </c>
      <c r="D2158" s="2">
        <f>MACD!E2158</f>
        <v>7.2637826847364195E-2</v>
      </c>
      <c r="E2158" s="2">
        <f>MACD!F2158</f>
        <v>6.1317966331663969E-2</v>
      </c>
      <c r="F2158" s="2">
        <f>'Moving Avg'!D2158</f>
        <v>7.7519999999999998</v>
      </c>
      <c r="G2158" s="2">
        <f>'Moving Avg'!F2158</f>
        <v>7.8390000000000013</v>
      </c>
      <c r="H2158" s="2">
        <f>'Moving Avg'!G2158</f>
        <v>7.9081999999999972</v>
      </c>
      <c r="I2158" s="2">
        <f>'Moving Avg'!H2158</f>
        <v>7.4102000000000023</v>
      </c>
      <c r="J2158" s="6" t="str">
        <f>OBV!F2158</f>
        <v>BEARISH</v>
      </c>
      <c r="K2158" s="6" t="str">
        <f>OBV!G2158</f>
        <v>STRONG</v>
      </c>
      <c r="L2158" s="6" t="str">
        <f>OBV!H2158</f>
        <v>CONFIRMED BEARISH</v>
      </c>
      <c r="M2158" s="8">
        <f t="shared" si="330"/>
        <v>50</v>
      </c>
      <c r="N2158" s="8">
        <f t="shared" si="331"/>
        <v>0</v>
      </c>
      <c r="O2158" s="8">
        <f t="shared" si="332"/>
        <v>50</v>
      </c>
      <c r="P2158" s="8">
        <f t="shared" si="333"/>
        <v>33</v>
      </c>
      <c r="Q2158" s="9">
        <f t="shared" si="334"/>
        <v>29.95</v>
      </c>
      <c r="R2158" s="9">
        <f t="shared" si="335"/>
        <v>35.75</v>
      </c>
      <c r="S2158" s="9">
        <f t="shared" si="336"/>
        <v>34.85</v>
      </c>
      <c r="T2158" s="9">
        <f t="shared" si="337"/>
        <v>33.25</v>
      </c>
      <c r="U2158" s="8">
        <f t="shared" si="338"/>
        <v>33.516666666666673</v>
      </c>
      <c r="V2158" s="8">
        <f t="shared" si="339"/>
        <v>33.450000000000003</v>
      </c>
    </row>
    <row r="2159" spans="1:22" ht="13.5" x14ac:dyDescent="0.25">
      <c r="A2159" s="3">
        <f>RSI!A2159</f>
        <v>45149</v>
      </c>
      <c r="B2159" s="2">
        <f>RSI!B2159</f>
        <v>7.72</v>
      </c>
      <c r="C2159" s="2">
        <f>RSI!I2159</f>
        <v>29.063241632189445</v>
      </c>
      <c r="D2159" s="2">
        <f>MACD!E2159</f>
        <v>7.5433811343997625E-2</v>
      </c>
      <c r="E2159" s="2">
        <f>MACD!F2159</f>
        <v>6.4141135334130697E-2</v>
      </c>
      <c r="F2159" s="2">
        <f>'Moving Avg'!D2159</f>
        <v>7.7399999999999993</v>
      </c>
      <c r="G2159" s="2">
        <f>'Moving Avg'!F2159</f>
        <v>7.8280000000000012</v>
      </c>
      <c r="H2159" s="2">
        <f>'Moving Avg'!G2159</f>
        <v>7.9039999999999973</v>
      </c>
      <c r="I2159" s="2">
        <f>'Moving Avg'!H2159</f>
        <v>7.4153500000000019</v>
      </c>
      <c r="J2159" s="6" t="str">
        <f>OBV!F2159</f>
        <v>BEARISH</v>
      </c>
      <c r="K2159" s="6" t="str">
        <f>OBV!G2159</f>
        <v>STRONG</v>
      </c>
      <c r="L2159" s="6" t="str">
        <f>OBV!H2159</f>
        <v>CONFIRMED BEARISH</v>
      </c>
      <c r="M2159" s="8">
        <f t="shared" si="330"/>
        <v>50</v>
      </c>
      <c r="N2159" s="8">
        <f t="shared" si="331"/>
        <v>0</v>
      </c>
      <c r="O2159" s="8">
        <f t="shared" si="332"/>
        <v>50</v>
      </c>
      <c r="P2159" s="8">
        <f t="shared" si="333"/>
        <v>33</v>
      </c>
      <c r="Q2159" s="9">
        <f t="shared" si="334"/>
        <v>29.95</v>
      </c>
      <c r="R2159" s="9">
        <f t="shared" si="335"/>
        <v>35.75</v>
      </c>
      <c r="S2159" s="9">
        <f t="shared" si="336"/>
        <v>34.85</v>
      </c>
      <c r="T2159" s="9">
        <f t="shared" si="337"/>
        <v>33.25</v>
      </c>
      <c r="U2159" s="8">
        <f t="shared" si="338"/>
        <v>33.516666666666673</v>
      </c>
      <c r="V2159" s="8">
        <f t="shared" si="339"/>
        <v>33.450000000000003</v>
      </c>
    </row>
    <row r="2160" spans="1:22" ht="13.5" x14ac:dyDescent="0.25">
      <c r="A2160" s="3">
        <f>RSI!A2160</f>
        <v>45152</v>
      </c>
      <c r="B2160" s="2">
        <f>RSI!B2160</f>
        <v>7.7</v>
      </c>
      <c r="C2160" s="2">
        <f>RSI!I2160</f>
        <v>26.962254814801454</v>
      </c>
      <c r="D2160" s="2">
        <f>MACD!E2160</f>
        <v>5.3801789951401169E-2</v>
      </c>
      <c r="E2160" s="2">
        <f>MACD!F2160</f>
        <v>6.2073266257584789E-2</v>
      </c>
      <c r="F2160" s="2">
        <f>'Moving Avg'!D2160</f>
        <v>7.7259999999999991</v>
      </c>
      <c r="G2160" s="2">
        <f>'Moving Avg'!F2160</f>
        <v>7.8159999999999998</v>
      </c>
      <c r="H2160" s="2">
        <f>'Moving Avg'!G2160</f>
        <v>7.8997999999999964</v>
      </c>
      <c r="I2160" s="2">
        <f>'Moving Avg'!H2160</f>
        <v>7.4201500000000022</v>
      </c>
      <c r="J2160" s="6" t="str">
        <f>OBV!F2160</f>
        <v>BEARISH</v>
      </c>
      <c r="K2160" s="6" t="str">
        <f>OBV!G2160</f>
        <v>STRONG</v>
      </c>
      <c r="L2160" s="6" t="str">
        <f>OBV!H2160</f>
        <v>CONFIRMED BEARISH</v>
      </c>
      <c r="M2160" s="8">
        <f t="shared" si="330"/>
        <v>50</v>
      </c>
      <c r="N2160" s="8">
        <f t="shared" si="331"/>
        <v>45</v>
      </c>
      <c r="O2160" s="8">
        <f t="shared" si="332"/>
        <v>50</v>
      </c>
      <c r="P2160" s="8">
        <f t="shared" si="333"/>
        <v>33</v>
      </c>
      <c r="Q2160" s="9">
        <f t="shared" si="334"/>
        <v>45.7</v>
      </c>
      <c r="R2160" s="9">
        <f t="shared" si="335"/>
        <v>44.75</v>
      </c>
      <c r="S2160" s="9">
        <f t="shared" si="336"/>
        <v>41.6</v>
      </c>
      <c r="T2160" s="9">
        <f t="shared" si="337"/>
        <v>44.5</v>
      </c>
      <c r="U2160" s="8">
        <f t="shared" si="338"/>
        <v>44.016666666666673</v>
      </c>
      <c r="V2160" s="8">
        <f t="shared" si="339"/>
        <v>44.137500000000003</v>
      </c>
    </row>
    <row r="2161" spans="1:22" ht="13.5" x14ac:dyDescent="0.25">
      <c r="A2161" s="3">
        <f>RSI!A2161</f>
        <v>45153</v>
      </c>
      <c r="B2161" s="2">
        <f>RSI!B2161</f>
        <v>7.7</v>
      </c>
      <c r="C2161" s="2">
        <f>RSI!I2161</f>
        <v>26.962254814801454</v>
      </c>
      <c r="D2161" s="2">
        <f>MACD!E2161</f>
        <v>5.1625114615874601E-2</v>
      </c>
      <c r="E2161" s="2">
        <f>MACD!F2161</f>
        <v>5.9983635929242753E-2</v>
      </c>
      <c r="F2161" s="2">
        <f>'Moving Avg'!D2161</f>
        <v>7.7120000000000006</v>
      </c>
      <c r="G2161" s="2">
        <f>'Moving Avg'!F2161</f>
        <v>7.8039999999999994</v>
      </c>
      <c r="H2161" s="2">
        <f>'Moving Avg'!G2161</f>
        <v>7.8955999999999973</v>
      </c>
      <c r="I2161" s="2">
        <f>'Moving Avg'!H2161</f>
        <v>7.4247500000000022</v>
      </c>
      <c r="J2161" s="6" t="str">
        <f>OBV!F2161</f>
        <v>BEARISH</v>
      </c>
      <c r="K2161" s="6" t="str">
        <f>OBV!G2161</f>
        <v>STRONG</v>
      </c>
      <c r="L2161" s="6" t="str">
        <f>OBV!H2161</f>
        <v>CONFIRMED BEARISH</v>
      </c>
      <c r="M2161" s="8">
        <f t="shared" si="330"/>
        <v>50</v>
      </c>
      <c r="N2161" s="8">
        <f t="shared" si="331"/>
        <v>45</v>
      </c>
      <c r="O2161" s="8">
        <f t="shared" si="332"/>
        <v>50</v>
      </c>
      <c r="P2161" s="8">
        <f t="shared" si="333"/>
        <v>33</v>
      </c>
      <c r="Q2161" s="9">
        <f t="shared" si="334"/>
        <v>45.7</v>
      </c>
      <c r="R2161" s="9">
        <f t="shared" si="335"/>
        <v>44.75</v>
      </c>
      <c r="S2161" s="9">
        <f t="shared" si="336"/>
        <v>41.6</v>
      </c>
      <c r="T2161" s="9">
        <f t="shared" si="337"/>
        <v>44.5</v>
      </c>
      <c r="U2161" s="8">
        <f t="shared" si="338"/>
        <v>44.016666666666673</v>
      </c>
      <c r="V2161" s="8">
        <f t="shared" si="339"/>
        <v>44.137500000000003</v>
      </c>
    </row>
    <row r="2162" spans="1:22" ht="13.5" x14ac:dyDescent="0.25">
      <c r="A2162" s="3">
        <f>RSI!A2162</f>
        <v>45154</v>
      </c>
      <c r="B2162" s="2">
        <f>RSI!B2162</f>
        <v>7.7</v>
      </c>
      <c r="C2162" s="2">
        <f>RSI!I2162</f>
        <v>26.962254814801454</v>
      </c>
      <c r="D2162" s="2">
        <f>MACD!E2162</f>
        <v>4.8932561408657094E-2</v>
      </c>
      <c r="E2162" s="2">
        <f>MACD!F2162</f>
        <v>5.7773421025125622E-2</v>
      </c>
      <c r="F2162" s="2">
        <f>'Moving Avg'!D2162</f>
        <v>7.7080000000000002</v>
      </c>
      <c r="G2162" s="2">
        <f>'Moving Avg'!F2162</f>
        <v>7.7929999999999993</v>
      </c>
      <c r="H2162" s="2">
        <f>'Moving Avg'!G2162</f>
        <v>7.8899999999999979</v>
      </c>
      <c r="I2162" s="2">
        <f>'Moving Avg'!H2162</f>
        <v>7.4282500000000029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50</v>
      </c>
      <c r="N2162" s="8">
        <f t="shared" si="331"/>
        <v>45</v>
      </c>
      <c r="O2162" s="8">
        <f t="shared" si="332"/>
        <v>50</v>
      </c>
      <c r="P2162" s="8">
        <f t="shared" si="333"/>
        <v>16.5</v>
      </c>
      <c r="Q2162" s="9">
        <f t="shared" si="334"/>
        <v>43.225000000000001</v>
      </c>
      <c r="R2162" s="9">
        <f t="shared" si="335"/>
        <v>40.625</v>
      </c>
      <c r="S2162" s="9">
        <f t="shared" si="336"/>
        <v>34.174999999999997</v>
      </c>
      <c r="T2162" s="9">
        <f t="shared" si="337"/>
        <v>40.375</v>
      </c>
      <c r="U2162" s="8">
        <f t="shared" si="338"/>
        <v>39.341666666666661</v>
      </c>
      <c r="V2162" s="8">
        <f t="shared" si="339"/>
        <v>39.599999999999994</v>
      </c>
    </row>
    <row r="2163" spans="1:22" ht="13.5" x14ac:dyDescent="0.25">
      <c r="A2163" s="3">
        <f>RSI!A2163</f>
        <v>45155</v>
      </c>
      <c r="B2163" s="2">
        <f>RSI!B2163</f>
        <v>7.9</v>
      </c>
      <c r="C2163" s="2">
        <f>RSI!I2163</f>
        <v>61.61739967945077</v>
      </c>
      <c r="D2163" s="2">
        <f>MACD!E2163</f>
        <v>3.2476201358458745E-2</v>
      </c>
      <c r="E2163" s="2">
        <f>MACD!F2163</f>
        <v>5.271397709179225E-2</v>
      </c>
      <c r="F2163" s="2">
        <f>'Moving Avg'!D2163</f>
        <v>7.7439999999999998</v>
      </c>
      <c r="G2163" s="2">
        <f>'Moving Avg'!F2163</f>
        <v>7.7929999999999993</v>
      </c>
      <c r="H2163" s="2">
        <f>'Moving Avg'!G2163</f>
        <v>7.8881999999999968</v>
      </c>
      <c r="I2163" s="2">
        <f>'Moving Avg'!H2163</f>
        <v>7.4328000000000021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  <c r="M2163" s="8">
        <f t="shared" si="330"/>
        <v>25</v>
      </c>
      <c r="N2163" s="8">
        <f t="shared" si="331"/>
        <v>100</v>
      </c>
      <c r="O2163" s="8">
        <f t="shared" si="332"/>
        <v>50</v>
      </c>
      <c r="P2163" s="8">
        <f t="shared" si="333"/>
        <v>83.5</v>
      </c>
      <c r="Q2163" s="9">
        <f t="shared" si="334"/>
        <v>63.774999999999999</v>
      </c>
      <c r="R2163" s="9">
        <f t="shared" si="335"/>
        <v>63.375</v>
      </c>
      <c r="S2163" s="9">
        <f t="shared" si="336"/>
        <v>68.825000000000003</v>
      </c>
      <c r="T2163" s="9">
        <f t="shared" si="337"/>
        <v>64.625</v>
      </c>
      <c r="U2163" s="8">
        <f t="shared" si="338"/>
        <v>65.325000000000003</v>
      </c>
      <c r="V2163" s="8">
        <f t="shared" si="339"/>
        <v>65.150000000000006</v>
      </c>
    </row>
    <row r="2164" spans="1:22" ht="13.5" x14ac:dyDescent="0.25">
      <c r="A2164" s="3">
        <f>RSI!A2164</f>
        <v>45156</v>
      </c>
      <c r="B2164" s="2">
        <f>RSI!B2164</f>
        <v>7.9</v>
      </c>
      <c r="C2164" s="2">
        <f>RSI!I2164</f>
        <v>61.61739967945077</v>
      </c>
      <c r="D2164" s="2">
        <f>MACD!E2164</f>
        <v>1.6420919822166979E-2</v>
      </c>
      <c r="E2164" s="2">
        <f>MACD!F2164</f>
        <v>4.5455365637867201E-2</v>
      </c>
      <c r="F2164" s="2">
        <f>'Moving Avg'!D2164</f>
        <v>7.7799999999999994</v>
      </c>
      <c r="G2164" s="2">
        <f>'Moving Avg'!F2164</f>
        <v>7.793499999999999</v>
      </c>
      <c r="H2164" s="2">
        <f>'Moving Avg'!G2164</f>
        <v>7.8867999999999974</v>
      </c>
      <c r="I2164" s="2">
        <f>'Moving Avg'!H2164</f>
        <v>7.4373500000000012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  <c r="M2164" s="8">
        <f t="shared" si="330"/>
        <v>25</v>
      </c>
      <c r="N2164" s="8">
        <f t="shared" si="331"/>
        <v>100</v>
      </c>
      <c r="O2164" s="8">
        <f t="shared" si="332"/>
        <v>50</v>
      </c>
      <c r="P2164" s="8">
        <f t="shared" si="333"/>
        <v>83.5</v>
      </c>
      <c r="Q2164" s="9">
        <f t="shared" si="334"/>
        <v>63.774999999999999</v>
      </c>
      <c r="R2164" s="9">
        <f t="shared" si="335"/>
        <v>63.375</v>
      </c>
      <c r="S2164" s="9">
        <f t="shared" si="336"/>
        <v>68.825000000000003</v>
      </c>
      <c r="T2164" s="9">
        <f t="shared" si="337"/>
        <v>64.625</v>
      </c>
      <c r="U2164" s="8">
        <f t="shared" si="338"/>
        <v>65.325000000000003</v>
      </c>
      <c r="V2164" s="8">
        <f t="shared" si="339"/>
        <v>65.150000000000006</v>
      </c>
    </row>
    <row r="2165" spans="1:22" ht="13.5" x14ac:dyDescent="0.25">
      <c r="A2165" s="3">
        <f>RSI!A2165</f>
        <v>45159</v>
      </c>
      <c r="B2165" s="2">
        <f>RSI!B2165</f>
        <v>7.9</v>
      </c>
      <c r="C2165" s="2">
        <f>RSI!I2165</f>
        <v>61.617399679450777</v>
      </c>
      <c r="D2165" s="2">
        <f>MACD!E2165</f>
        <v>7.4887964618675085E-4</v>
      </c>
      <c r="E2165" s="2">
        <f>MACD!F2165</f>
        <v>3.6514068439531117E-2</v>
      </c>
      <c r="F2165" s="2">
        <f>'Moving Avg'!D2165</f>
        <v>7.82</v>
      </c>
      <c r="G2165" s="2">
        <f>'Moving Avg'!F2165</f>
        <v>7.7939999999999996</v>
      </c>
      <c r="H2165" s="2">
        <f>'Moving Avg'!G2165</f>
        <v>7.8853999999999962</v>
      </c>
      <c r="I2165" s="2">
        <f>'Moving Avg'!H2165</f>
        <v>7.4421000000000017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  <c r="M2165" s="8">
        <f t="shared" si="330"/>
        <v>25</v>
      </c>
      <c r="N2165" s="8">
        <f t="shared" si="331"/>
        <v>100</v>
      </c>
      <c r="O2165" s="8">
        <f t="shared" si="332"/>
        <v>50</v>
      </c>
      <c r="P2165" s="8">
        <f t="shared" si="333"/>
        <v>83.5</v>
      </c>
      <c r="Q2165" s="9">
        <f t="shared" si="334"/>
        <v>63.774999999999999</v>
      </c>
      <c r="R2165" s="9">
        <f t="shared" si="335"/>
        <v>63.375</v>
      </c>
      <c r="S2165" s="9">
        <f t="shared" si="336"/>
        <v>68.825000000000003</v>
      </c>
      <c r="T2165" s="9">
        <f t="shared" si="337"/>
        <v>64.625</v>
      </c>
      <c r="U2165" s="8">
        <f t="shared" si="338"/>
        <v>65.325000000000003</v>
      </c>
      <c r="V2165" s="8">
        <f t="shared" si="339"/>
        <v>65.150000000000006</v>
      </c>
    </row>
    <row r="2166" spans="1:22" ht="13.5" x14ac:dyDescent="0.25">
      <c r="A2166" s="3">
        <f>RSI!A2166</f>
        <v>45160</v>
      </c>
      <c r="B2166" s="2">
        <f>RSI!B2166</f>
        <v>7.91</v>
      </c>
      <c r="C2166" s="2">
        <f>RSI!I2166</f>
        <v>62.721979879858971</v>
      </c>
      <c r="D2166" s="2">
        <f>MACD!E2166</f>
        <v>-1.3760540772556062E-2</v>
      </c>
      <c r="E2166" s="2">
        <f>MACD!F2166</f>
        <v>2.6459146597113681E-2</v>
      </c>
      <c r="F2166" s="2">
        <f>'Moving Avg'!D2166</f>
        <v>7.8620000000000001</v>
      </c>
      <c r="G2166" s="2">
        <f>'Moving Avg'!F2166</f>
        <v>7.7949999999999999</v>
      </c>
      <c r="H2166" s="2">
        <f>'Moving Avg'!G2166</f>
        <v>7.8841999999999972</v>
      </c>
      <c r="I2166" s="2">
        <f>'Moving Avg'!H2166</f>
        <v>7.4469000000000021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  <c r="M2166" s="8">
        <f t="shared" si="330"/>
        <v>25</v>
      </c>
      <c r="N2166" s="8">
        <f t="shared" si="331"/>
        <v>100</v>
      </c>
      <c r="O2166" s="8">
        <f t="shared" si="332"/>
        <v>50</v>
      </c>
      <c r="P2166" s="8">
        <f t="shared" si="333"/>
        <v>83.5</v>
      </c>
      <c r="Q2166" s="9">
        <f t="shared" si="334"/>
        <v>63.774999999999999</v>
      </c>
      <c r="R2166" s="9">
        <f t="shared" si="335"/>
        <v>63.375</v>
      </c>
      <c r="S2166" s="9">
        <f t="shared" si="336"/>
        <v>68.825000000000003</v>
      </c>
      <c r="T2166" s="9">
        <f t="shared" si="337"/>
        <v>64.625</v>
      </c>
      <c r="U2166" s="8">
        <f t="shared" si="338"/>
        <v>65.325000000000003</v>
      </c>
      <c r="V2166" s="8">
        <f t="shared" si="339"/>
        <v>65.150000000000006</v>
      </c>
    </row>
    <row r="2167" spans="1:22" ht="13.5" x14ac:dyDescent="0.25">
      <c r="A2167" s="3">
        <f>RSI!A2167</f>
        <v>45161</v>
      </c>
      <c r="B2167" s="2">
        <f>RSI!B2167</f>
        <v>7.95</v>
      </c>
      <c r="C2167" s="2">
        <f>RSI!I2167</f>
        <v>66.8335400850073</v>
      </c>
      <c r="D2167" s="2">
        <f>MACD!E2167</f>
        <v>-3.7222217274162972E-2</v>
      </c>
      <c r="E2167" s="2">
        <f>MACD!F2167</f>
        <v>1.3722873822858351E-2</v>
      </c>
      <c r="F2167" s="2">
        <f>'Moving Avg'!D2167</f>
        <v>7.9120000000000008</v>
      </c>
      <c r="G2167" s="2">
        <f>'Moving Avg'!F2167</f>
        <v>7.798</v>
      </c>
      <c r="H2167" s="2">
        <f>'Moving Avg'!G2167</f>
        <v>7.8839999999999977</v>
      </c>
      <c r="I2167" s="2">
        <f>'Moving Avg'!H2167</f>
        <v>7.452650000000002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  <c r="M2167" s="8">
        <f t="shared" si="330"/>
        <v>25</v>
      </c>
      <c r="N2167" s="8">
        <f t="shared" si="331"/>
        <v>100</v>
      </c>
      <c r="O2167" s="8">
        <f t="shared" si="332"/>
        <v>50</v>
      </c>
      <c r="P2167" s="8">
        <f t="shared" si="333"/>
        <v>83.5</v>
      </c>
      <c r="Q2167" s="9">
        <f t="shared" si="334"/>
        <v>63.774999999999999</v>
      </c>
      <c r="R2167" s="9">
        <f t="shared" si="335"/>
        <v>63.375</v>
      </c>
      <c r="S2167" s="9">
        <f t="shared" si="336"/>
        <v>68.825000000000003</v>
      </c>
      <c r="T2167" s="9">
        <f t="shared" si="337"/>
        <v>64.625</v>
      </c>
      <c r="U2167" s="8">
        <f t="shared" si="338"/>
        <v>65.325000000000003</v>
      </c>
      <c r="V2167" s="8">
        <f t="shared" si="339"/>
        <v>65.150000000000006</v>
      </c>
    </row>
    <row r="2168" spans="1:22" ht="13.5" x14ac:dyDescent="0.25">
      <c r="A2168" s="3">
        <f>RSI!A2168</f>
        <v>45162</v>
      </c>
      <c r="B2168" s="2">
        <f>RSI!B2168</f>
        <v>7.96</v>
      </c>
      <c r="C2168" s="2">
        <f>RSI!I2168</f>
        <v>67.790005259087906</v>
      </c>
      <c r="D2168" s="2">
        <f>MACD!E2168</f>
        <v>-5.8541511202497176E-2</v>
      </c>
      <c r="E2168" s="2">
        <f>MACD!F2168</f>
        <v>-7.300031822127552E-4</v>
      </c>
      <c r="F2168" s="2">
        <f>'Moving Avg'!D2168</f>
        <v>7.9239999999999995</v>
      </c>
      <c r="G2168" s="2">
        <f>'Moving Avg'!F2168</f>
        <v>7.8025000000000002</v>
      </c>
      <c r="H2168" s="2">
        <f>'Moving Avg'!G2168</f>
        <v>7.8839999999999977</v>
      </c>
      <c r="I2168" s="2">
        <f>'Moving Avg'!H2168</f>
        <v>7.4574500000000024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  <c r="M2168" s="8">
        <f t="shared" si="330"/>
        <v>25</v>
      </c>
      <c r="N2168" s="8">
        <f t="shared" si="331"/>
        <v>100</v>
      </c>
      <c r="O2168" s="8">
        <f t="shared" si="332"/>
        <v>50</v>
      </c>
      <c r="P2168" s="8">
        <f t="shared" si="333"/>
        <v>83.5</v>
      </c>
      <c r="Q2168" s="9">
        <f t="shared" si="334"/>
        <v>63.774999999999999</v>
      </c>
      <c r="R2168" s="9">
        <f t="shared" si="335"/>
        <v>63.375</v>
      </c>
      <c r="S2168" s="9">
        <f t="shared" si="336"/>
        <v>68.825000000000003</v>
      </c>
      <c r="T2168" s="9">
        <f t="shared" si="337"/>
        <v>64.625</v>
      </c>
      <c r="U2168" s="8">
        <f t="shared" si="338"/>
        <v>65.325000000000003</v>
      </c>
      <c r="V2168" s="8">
        <f t="shared" si="339"/>
        <v>65.150000000000006</v>
      </c>
    </row>
    <row r="2169" spans="1:22" ht="13.5" x14ac:dyDescent="0.25">
      <c r="A2169" s="3">
        <f>RSI!A2169</f>
        <v>45163</v>
      </c>
      <c r="B2169" s="2">
        <f>RSI!B2169</f>
        <v>7.97</v>
      </c>
      <c r="C2169" s="2">
        <f>RSI!I2169</f>
        <v>68.760208785512049</v>
      </c>
      <c r="D2169" s="2">
        <f>MACD!E2169</f>
        <v>-7.8053305463129163E-2</v>
      </c>
      <c r="E2169" s="2">
        <f>MACD!F2169</f>
        <v>-1.6194663638396039E-2</v>
      </c>
      <c r="F2169" s="2">
        <f>'Moving Avg'!D2169</f>
        <v>7.9380000000000006</v>
      </c>
      <c r="G2169" s="2">
        <f>'Moving Avg'!F2169</f>
        <v>7.8075000000000001</v>
      </c>
      <c r="H2169" s="2">
        <f>'Moving Avg'!G2169</f>
        <v>7.8843999999999985</v>
      </c>
      <c r="I2169" s="2">
        <f>'Moving Avg'!H2169</f>
        <v>7.4623000000000026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  <c r="M2169" s="8">
        <f t="shared" si="330"/>
        <v>25</v>
      </c>
      <c r="N2169" s="8">
        <f t="shared" si="331"/>
        <v>100</v>
      </c>
      <c r="O2169" s="8">
        <f t="shared" si="332"/>
        <v>50</v>
      </c>
      <c r="P2169" s="8">
        <f t="shared" si="333"/>
        <v>83.5</v>
      </c>
      <c r="Q2169" s="9">
        <f t="shared" si="334"/>
        <v>63.774999999999999</v>
      </c>
      <c r="R2169" s="9">
        <f t="shared" si="335"/>
        <v>63.375</v>
      </c>
      <c r="S2169" s="9">
        <f t="shared" si="336"/>
        <v>68.825000000000003</v>
      </c>
      <c r="T2169" s="9">
        <f t="shared" si="337"/>
        <v>64.625</v>
      </c>
      <c r="U2169" s="8">
        <f t="shared" si="338"/>
        <v>65.325000000000003</v>
      </c>
      <c r="V2169" s="8">
        <f t="shared" si="339"/>
        <v>65.150000000000006</v>
      </c>
    </row>
    <row r="2170" spans="1:22" ht="13.5" x14ac:dyDescent="0.25">
      <c r="A2170" s="3">
        <f>RSI!A2170</f>
        <v>45166</v>
      </c>
      <c r="B2170" s="2">
        <f>RSI!B2170</f>
        <v>7.97</v>
      </c>
      <c r="C2170" s="2">
        <f>RSI!I2170</f>
        <v>68.760208785512049</v>
      </c>
      <c r="D2170" s="2">
        <f>MACD!E2170</f>
        <v>-9.8376753325868371E-2</v>
      </c>
      <c r="E2170" s="2">
        <f>MACD!F2170</f>
        <v>-3.2631081575890508E-2</v>
      </c>
      <c r="F2170" s="2">
        <f>'Moving Avg'!D2170</f>
        <v>7.952</v>
      </c>
      <c r="G2170" s="2">
        <f>'Moving Avg'!F2170</f>
        <v>7.8210000000000006</v>
      </c>
      <c r="H2170" s="2">
        <f>'Moving Avg'!G2170</f>
        <v>7.884999999999998</v>
      </c>
      <c r="I2170" s="2">
        <f>'Moving Avg'!H2170</f>
        <v>7.4671500000000028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  <c r="M2170" s="8">
        <f t="shared" si="330"/>
        <v>25</v>
      </c>
      <c r="N2170" s="8">
        <f t="shared" si="331"/>
        <v>100</v>
      </c>
      <c r="O2170" s="8">
        <f t="shared" si="332"/>
        <v>50</v>
      </c>
      <c r="P2170" s="8">
        <f t="shared" si="333"/>
        <v>83.5</v>
      </c>
      <c r="Q2170" s="9">
        <f t="shared" si="334"/>
        <v>63.774999999999999</v>
      </c>
      <c r="R2170" s="9">
        <f t="shared" si="335"/>
        <v>63.375</v>
      </c>
      <c r="S2170" s="9">
        <f t="shared" si="336"/>
        <v>68.825000000000003</v>
      </c>
      <c r="T2170" s="9">
        <f t="shared" si="337"/>
        <v>64.625</v>
      </c>
      <c r="U2170" s="8">
        <f t="shared" si="338"/>
        <v>65.325000000000003</v>
      </c>
      <c r="V2170" s="8">
        <f t="shared" si="339"/>
        <v>65.150000000000006</v>
      </c>
    </row>
    <row r="2171" spans="1:22" ht="13.5" x14ac:dyDescent="0.25">
      <c r="A2171" s="3">
        <f>RSI!A2171</f>
        <v>45167</v>
      </c>
      <c r="B2171" s="2">
        <f>RSI!B2171</f>
        <v>7.97</v>
      </c>
      <c r="C2171" s="2">
        <f>RSI!I2171</f>
        <v>68.760208785512049</v>
      </c>
      <c r="D2171" s="2">
        <f>MACD!E2171</f>
        <v>-0.11625550303797549</v>
      </c>
      <c r="E2171" s="2">
        <f>MACD!F2171</f>
        <v>-4.9355965868307511E-2</v>
      </c>
      <c r="F2171" s="2">
        <f>'Moving Avg'!D2171</f>
        <v>7.9640000000000004</v>
      </c>
      <c r="G2171" s="2">
        <f>'Moving Avg'!F2171</f>
        <v>7.8295000000000003</v>
      </c>
      <c r="H2171" s="2">
        <f>'Moving Avg'!G2171</f>
        <v>7.8857999999999997</v>
      </c>
      <c r="I2171" s="2">
        <f>'Moving Avg'!H2171</f>
        <v>7.4720000000000031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  <c r="M2171" s="8">
        <f t="shared" si="330"/>
        <v>25</v>
      </c>
      <c r="N2171" s="8">
        <f t="shared" si="331"/>
        <v>100</v>
      </c>
      <c r="O2171" s="8">
        <f t="shared" si="332"/>
        <v>50</v>
      </c>
      <c r="P2171" s="8">
        <f t="shared" si="333"/>
        <v>83.5</v>
      </c>
      <c r="Q2171" s="9">
        <f t="shared" si="334"/>
        <v>63.774999999999999</v>
      </c>
      <c r="R2171" s="9">
        <f t="shared" si="335"/>
        <v>63.375</v>
      </c>
      <c r="S2171" s="9">
        <f t="shared" si="336"/>
        <v>68.825000000000003</v>
      </c>
      <c r="T2171" s="9">
        <f t="shared" si="337"/>
        <v>64.625</v>
      </c>
      <c r="U2171" s="8">
        <f t="shared" si="338"/>
        <v>65.325000000000003</v>
      </c>
      <c r="V2171" s="8">
        <f t="shared" si="339"/>
        <v>65.150000000000006</v>
      </c>
    </row>
    <row r="2172" spans="1:22" ht="13.5" x14ac:dyDescent="0.25">
      <c r="A2172" s="3">
        <f>RSI!A2172</f>
        <v>45168</v>
      </c>
      <c r="B2172" s="2">
        <f>RSI!B2172</f>
        <v>7.95</v>
      </c>
      <c r="C2172" s="2">
        <f>RSI!I2172</f>
        <v>63.948631193785751</v>
      </c>
      <c r="D2172" s="2">
        <f>MACD!E2172</f>
        <v>-0.13053366303420777</v>
      </c>
      <c r="E2172" s="2">
        <f>MACD!F2172</f>
        <v>-6.5591505301487565E-2</v>
      </c>
      <c r="F2172" s="2">
        <f>'Moving Avg'!D2172</f>
        <v>7.9640000000000004</v>
      </c>
      <c r="G2172" s="2">
        <f>'Moving Avg'!F2172</f>
        <v>7.8375000000000004</v>
      </c>
      <c r="H2172" s="2">
        <f>'Moving Avg'!G2172</f>
        <v>7.8853999999999997</v>
      </c>
      <c r="I2172" s="2">
        <f>'Moving Avg'!H2172</f>
        <v>7.4767500000000027</v>
      </c>
      <c r="J2172" s="6" t="str">
        <f>OBV!F2172</f>
        <v>BEARISH</v>
      </c>
      <c r="K2172" s="6" t="str">
        <f>OBV!G2172</f>
        <v>NEUTRAL</v>
      </c>
      <c r="L2172" s="6" t="str">
        <f>OBV!H2172</f>
        <v>NEUTRAL</v>
      </c>
      <c r="M2172" s="8">
        <f t="shared" si="330"/>
        <v>25</v>
      </c>
      <c r="N2172" s="8">
        <f t="shared" si="331"/>
        <v>100</v>
      </c>
      <c r="O2172" s="8">
        <f t="shared" si="332"/>
        <v>50</v>
      </c>
      <c r="P2172" s="8">
        <f t="shared" si="333"/>
        <v>16.5</v>
      </c>
      <c r="Q2172" s="9">
        <f t="shared" si="334"/>
        <v>53.725000000000001</v>
      </c>
      <c r="R2172" s="9">
        <f t="shared" si="335"/>
        <v>46.625</v>
      </c>
      <c r="S2172" s="9">
        <f t="shared" si="336"/>
        <v>38.674999999999997</v>
      </c>
      <c r="T2172" s="9">
        <f t="shared" si="337"/>
        <v>47.875</v>
      </c>
      <c r="U2172" s="8">
        <f t="shared" si="338"/>
        <v>46.341666666666661</v>
      </c>
      <c r="V2172" s="8">
        <f t="shared" si="339"/>
        <v>46.724999999999994</v>
      </c>
    </row>
    <row r="2173" spans="1:22" ht="13.5" x14ac:dyDescent="0.25">
      <c r="A2173" s="3">
        <f>RSI!A2173</f>
        <v>45169</v>
      </c>
      <c r="B2173" s="2">
        <f>RSI!B2173</f>
        <v>7.98</v>
      </c>
      <c r="C2173" s="2">
        <f>RSI!I2173</f>
        <v>67.609952434533113</v>
      </c>
      <c r="D2173" s="2">
        <f>MACD!E2173</f>
        <v>-0.1145346868143422</v>
      </c>
      <c r="E2173" s="2">
        <f>MACD!F2173</f>
        <v>-7.5380141604058495E-2</v>
      </c>
      <c r="F2173" s="2">
        <f>'Moving Avg'!D2173</f>
        <v>7.9680000000000009</v>
      </c>
      <c r="G2173" s="2">
        <f>'Moving Avg'!F2173</f>
        <v>7.8469999999999995</v>
      </c>
      <c r="H2173" s="2">
        <f>'Moving Avg'!G2173</f>
        <v>7.8856000000000002</v>
      </c>
      <c r="I2173" s="2">
        <f>'Moving Avg'!H2173</f>
        <v>7.4816500000000028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  <c r="M2173" s="8">
        <f t="shared" si="330"/>
        <v>25</v>
      </c>
      <c r="N2173" s="8">
        <f t="shared" si="331"/>
        <v>100</v>
      </c>
      <c r="O2173" s="8">
        <f t="shared" si="332"/>
        <v>50</v>
      </c>
      <c r="P2173" s="8">
        <f t="shared" si="333"/>
        <v>83.5</v>
      </c>
      <c r="Q2173" s="9">
        <f t="shared" si="334"/>
        <v>63.774999999999999</v>
      </c>
      <c r="R2173" s="9">
        <f t="shared" si="335"/>
        <v>63.375</v>
      </c>
      <c r="S2173" s="9">
        <f t="shared" si="336"/>
        <v>68.825000000000003</v>
      </c>
      <c r="T2173" s="9">
        <f t="shared" si="337"/>
        <v>64.625</v>
      </c>
      <c r="U2173" s="8">
        <f t="shared" si="338"/>
        <v>65.325000000000003</v>
      </c>
      <c r="V2173" s="8">
        <f t="shared" si="339"/>
        <v>65.150000000000006</v>
      </c>
    </row>
    <row r="2174" spans="1:22" ht="13.5" x14ac:dyDescent="0.25">
      <c r="A2174" s="3">
        <f>RSI!A2174</f>
        <v>45170</v>
      </c>
      <c r="B2174" s="2">
        <f>RSI!B2174</f>
        <v>8</v>
      </c>
      <c r="C2174" s="2">
        <f>RSI!I2174</f>
        <v>69.811136047263716</v>
      </c>
      <c r="D2174" s="2">
        <f>MACD!E2174</f>
        <v>-0.10308780018266006</v>
      </c>
      <c r="E2174" s="2">
        <f>MACD!F2174</f>
        <v>-8.0921673319778814E-2</v>
      </c>
      <c r="F2174" s="2">
        <f>'Moving Avg'!D2174</f>
        <v>7.9740000000000011</v>
      </c>
      <c r="G2174" s="2">
        <f>'Moving Avg'!F2174</f>
        <v>7.8579999999999997</v>
      </c>
      <c r="H2174" s="2">
        <f>'Moving Avg'!G2174</f>
        <v>7.8861999999999997</v>
      </c>
      <c r="I2174" s="2">
        <f>'Moving Avg'!H2174</f>
        <v>7.4866500000000027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25</v>
      </c>
      <c r="N2174" s="8">
        <f t="shared" si="331"/>
        <v>100</v>
      </c>
      <c r="O2174" s="8">
        <f t="shared" si="332"/>
        <v>50</v>
      </c>
      <c r="P2174" s="8">
        <f t="shared" si="333"/>
        <v>83.5</v>
      </c>
      <c r="Q2174" s="9">
        <f t="shared" si="334"/>
        <v>63.774999999999999</v>
      </c>
      <c r="R2174" s="9">
        <f t="shared" si="335"/>
        <v>63.375</v>
      </c>
      <c r="S2174" s="9">
        <f t="shared" si="336"/>
        <v>68.825000000000003</v>
      </c>
      <c r="T2174" s="9">
        <f t="shared" si="337"/>
        <v>64.625</v>
      </c>
      <c r="U2174" s="8">
        <f t="shared" si="338"/>
        <v>65.325000000000003</v>
      </c>
      <c r="V2174" s="8">
        <f t="shared" si="339"/>
        <v>65.150000000000006</v>
      </c>
    </row>
    <row r="2175" spans="1:22" ht="13.5" x14ac:dyDescent="0.25">
      <c r="A2175" s="3">
        <f>RSI!A2175</f>
        <v>45173</v>
      </c>
      <c r="B2175" s="2">
        <f>RSI!B2175</f>
        <v>8.0500000000000007</v>
      </c>
      <c r="C2175" s="2">
        <f>RSI!I2175</f>
        <v>74.480352875055331</v>
      </c>
      <c r="D2175" s="2">
        <f>MACD!E2175</f>
        <v>-9.7787956808178755E-2</v>
      </c>
      <c r="E2175" s="2">
        <f>MACD!F2175</f>
        <v>-8.4294930017458802E-2</v>
      </c>
      <c r="F2175" s="2">
        <f>'Moving Avg'!D2175</f>
        <v>7.99</v>
      </c>
      <c r="G2175" s="2">
        <f>'Moving Avg'!F2175</f>
        <v>7.8719999999999999</v>
      </c>
      <c r="H2175" s="2">
        <f>'Moving Avg'!G2175</f>
        <v>7.8877999999999995</v>
      </c>
      <c r="I2175" s="2">
        <f>'Moving Avg'!H2175</f>
        <v>7.4919000000000038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0</v>
      </c>
      <c r="N2175" s="8">
        <f t="shared" si="331"/>
        <v>45</v>
      </c>
      <c r="O2175" s="8">
        <f t="shared" si="332"/>
        <v>50</v>
      </c>
      <c r="P2175" s="8">
        <f t="shared" si="333"/>
        <v>83.5</v>
      </c>
      <c r="Q2175" s="9">
        <f t="shared" si="334"/>
        <v>35.774999999999999</v>
      </c>
      <c r="R2175" s="9">
        <f t="shared" si="335"/>
        <v>47.375</v>
      </c>
      <c r="S2175" s="9">
        <f t="shared" si="336"/>
        <v>56.825000000000003</v>
      </c>
      <c r="T2175" s="9">
        <f t="shared" si="337"/>
        <v>44.625</v>
      </c>
      <c r="U2175" s="8">
        <f t="shared" si="338"/>
        <v>46.658333333333339</v>
      </c>
      <c r="V2175" s="8">
        <f t="shared" si="339"/>
        <v>46.150000000000006</v>
      </c>
    </row>
    <row r="2176" spans="1:22" ht="13.5" x14ac:dyDescent="0.25">
      <c r="A2176" s="3">
        <f>RSI!A2176</f>
        <v>45174</v>
      </c>
      <c r="B2176" s="2">
        <f>RSI!B2176</f>
        <v>8.0500000000000007</v>
      </c>
      <c r="C2176" s="2">
        <f>RSI!I2176</f>
        <v>74.480352875055331</v>
      </c>
      <c r="D2176" s="2">
        <f>MACD!E2176</f>
        <v>-9.269220536881928E-2</v>
      </c>
      <c r="E2176" s="2">
        <f>MACD!F2176</f>
        <v>-8.5974385087730906E-2</v>
      </c>
      <c r="F2176" s="2">
        <f>'Moving Avg'!D2176</f>
        <v>8.0060000000000002</v>
      </c>
      <c r="G2176" s="2">
        <f>'Moving Avg'!F2176</f>
        <v>7.886000000000001</v>
      </c>
      <c r="H2176" s="2">
        <f>'Moving Avg'!G2176</f>
        <v>7.8893999999999993</v>
      </c>
      <c r="I2176" s="2">
        <f>'Moving Avg'!H2176</f>
        <v>7.497150000000004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0</v>
      </c>
      <c r="N2176" s="8">
        <f t="shared" si="331"/>
        <v>45</v>
      </c>
      <c r="O2176" s="8">
        <f t="shared" si="332"/>
        <v>50</v>
      </c>
      <c r="P2176" s="8">
        <f t="shared" si="333"/>
        <v>83.5</v>
      </c>
      <c r="Q2176" s="9">
        <f t="shared" si="334"/>
        <v>35.774999999999999</v>
      </c>
      <c r="R2176" s="9">
        <f t="shared" si="335"/>
        <v>47.375</v>
      </c>
      <c r="S2176" s="9">
        <f t="shared" si="336"/>
        <v>56.825000000000003</v>
      </c>
      <c r="T2176" s="9">
        <f t="shared" si="337"/>
        <v>44.625</v>
      </c>
      <c r="U2176" s="8">
        <f t="shared" si="338"/>
        <v>46.658333333333339</v>
      </c>
      <c r="V2176" s="8">
        <f t="shared" si="339"/>
        <v>46.150000000000006</v>
      </c>
    </row>
    <row r="2177" spans="1:22" ht="13.5" x14ac:dyDescent="0.25">
      <c r="A2177" s="3">
        <f>RSI!A2177</f>
        <v>45175</v>
      </c>
      <c r="B2177" s="2">
        <f>RSI!B2177</f>
        <v>8.1</v>
      </c>
      <c r="C2177" s="2">
        <f>RSI!I2177</f>
        <v>78.361755250498447</v>
      </c>
      <c r="D2177" s="2">
        <f>MACD!E2177</f>
        <v>-8.6788785234062971E-2</v>
      </c>
      <c r="E2177" s="2">
        <f>MACD!F2177</f>
        <v>-8.6137265116997319E-2</v>
      </c>
      <c r="F2177" s="2">
        <f>'Moving Avg'!D2177</f>
        <v>8.0359999999999996</v>
      </c>
      <c r="G2177" s="2">
        <f>'Moving Avg'!F2177</f>
        <v>7.9049999999999994</v>
      </c>
      <c r="H2177" s="2">
        <f>'Moving Avg'!G2177</f>
        <v>7.8920000000000003</v>
      </c>
      <c r="I2177" s="2">
        <f>'Moving Avg'!H2177</f>
        <v>7.5026500000000036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0</v>
      </c>
      <c r="N2177" s="8">
        <f t="shared" si="331"/>
        <v>45</v>
      </c>
      <c r="O2177" s="8">
        <f t="shared" si="332"/>
        <v>50</v>
      </c>
      <c r="P2177" s="8">
        <f t="shared" si="333"/>
        <v>83.5</v>
      </c>
      <c r="Q2177" s="9">
        <f t="shared" si="334"/>
        <v>35.774999999999999</v>
      </c>
      <c r="R2177" s="9">
        <f t="shared" si="335"/>
        <v>47.375</v>
      </c>
      <c r="S2177" s="9">
        <f t="shared" si="336"/>
        <v>56.825000000000003</v>
      </c>
      <c r="T2177" s="9">
        <f t="shared" si="337"/>
        <v>44.625</v>
      </c>
      <c r="U2177" s="8">
        <f t="shared" si="338"/>
        <v>46.658333333333339</v>
      </c>
      <c r="V2177" s="8">
        <f t="shared" si="339"/>
        <v>46.150000000000006</v>
      </c>
    </row>
    <row r="2178" spans="1:22" ht="13.5" x14ac:dyDescent="0.25">
      <c r="A2178" s="3">
        <f>RSI!A2178</f>
        <v>45176</v>
      </c>
      <c r="B2178" s="2">
        <f>RSI!B2178</f>
        <v>8.2799999999999994</v>
      </c>
      <c r="C2178" s="2">
        <f>RSI!I2178</f>
        <v>86.388124725859981</v>
      </c>
      <c r="D2178" s="2">
        <f>MACD!E2178</f>
        <v>-9.4678826037497998E-2</v>
      </c>
      <c r="E2178" s="2">
        <f>MACD!F2178</f>
        <v>-8.7845577301097461E-2</v>
      </c>
      <c r="F2178" s="2">
        <f>'Moving Avg'!D2178</f>
        <v>8.0960000000000001</v>
      </c>
      <c r="G2178" s="2">
        <f>'Moving Avg'!F2178</f>
        <v>7.9329999999999998</v>
      </c>
      <c r="H2178" s="2">
        <f>'Moving Avg'!G2178</f>
        <v>7.8986000000000001</v>
      </c>
      <c r="I2178" s="2">
        <f>'Moving Avg'!H2178</f>
        <v>7.5090500000000047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0</v>
      </c>
      <c r="N2178" s="8">
        <f t="shared" ref="N2178:N2241" si="341">IF(E2178-D2178&gt;0.02, 100, IF(E2178-D2178&lt;0,0,45))</f>
        <v>45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35.774999999999999</v>
      </c>
      <c r="R2178" s="9">
        <f t="shared" si="335"/>
        <v>47.375</v>
      </c>
      <c r="S2178" s="9">
        <f t="shared" si="336"/>
        <v>56.825000000000003</v>
      </c>
      <c r="T2178" s="9">
        <f t="shared" si="337"/>
        <v>44.625</v>
      </c>
      <c r="U2178" s="8">
        <f t="shared" si="338"/>
        <v>46.658333333333339</v>
      </c>
      <c r="V2178" s="8">
        <f t="shared" si="339"/>
        <v>46.150000000000006</v>
      </c>
    </row>
    <row r="2179" spans="1:22" ht="13.5" x14ac:dyDescent="0.25">
      <c r="A2179" s="3">
        <f>RSI!A2179</f>
        <v>45177</v>
      </c>
      <c r="B2179" s="2">
        <f>RSI!B2179</f>
        <v>8.2899999999999991</v>
      </c>
      <c r="C2179" s="2">
        <f>RSI!I2179</f>
        <v>86.683649913208754</v>
      </c>
      <c r="D2179" s="2">
        <f>MACD!E2179</f>
        <v>-0.1026305238061429</v>
      </c>
      <c r="E2179" s="2">
        <f>MACD!F2179</f>
        <v>-9.080256660210656E-2</v>
      </c>
      <c r="F2179" s="2">
        <f>'Moving Avg'!D2179</f>
        <v>8.1539999999999999</v>
      </c>
      <c r="G2179" s="2">
        <f>'Moving Avg'!F2179</f>
        <v>7.9614999999999991</v>
      </c>
      <c r="H2179" s="2">
        <f>'Moving Avg'!G2179</f>
        <v>7.9054000000000011</v>
      </c>
      <c r="I2179" s="2">
        <f>'Moving Avg'!H2179</f>
        <v>7.5155000000000038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  <c r="M2179" s="8">
        <f t="shared" si="340"/>
        <v>0</v>
      </c>
      <c r="N2179" s="8">
        <f t="shared" si="341"/>
        <v>45</v>
      </c>
      <c r="O2179" s="8">
        <f t="shared" si="342"/>
        <v>50</v>
      </c>
      <c r="P2179" s="8">
        <f t="shared" si="343"/>
        <v>83.5</v>
      </c>
      <c r="Q2179" s="9">
        <f t="shared" ref="Q2179:Q2242" si="344">0.35*M2179+N2179*0.35+O2179*0.15+P2179*0.15</f>
        <v>35.774999999999999</v>
      </c>
      <c r="R2179" s="9">
        <f t="shared" ref="R2179:R2242" si="345">M2179*0.2+N2179*0.2+O2179*0.35+P2179*0.25</f>
        <v>47.375</v>
      </c>
      <c r="S2179" s="9">
        <f t="shared" ref="S2179:S2242" si="346">M2179*0.15+N2179*0.15+O2179*0.25+P2179*0.45</f>
        <v>56.825000000000003</v>
      </c>
      <c r="T2179" s="9">
        <f t="shared" ref="T2179:T2242" si="347">0.25*SUM(M2179:P2179)</f>
        <v>44.625</v>
      </c>
      <c r="U2179" s="8">
        <f t="shared" ref="U2179:U2242" si="348">SUM(Q2179:S2179)/3</f>
        <v>46.658333333333339</v>
      </c>
      <c r="V2179" s="8">
        <f t="shared" ref="V2179:V2242" si="349">SUM(Q2179:T2179)/4</f>
        <v>46.150000000000006</v>
      </c>
    </row>
    <row r="2180" spans="1:22" ht="13.5" x14ac:dyDescent="0.25">
      <c r="A2180" s="3">
        <f>RSI!A2180</f>
        <v>45180</v>
      </c>
      <c r="B2180" s="2">
        <f>RSI!B2180</f>
        <v>8.2899999999999991</v>
      </c>
      <c r="C2180" s="2">
        <f>RSI!I2180</f>
        <v>86.683649913208754</v>
      </c>
      <c r="D2180" s="2">
        <f>MACD!E2180</f>
        <v>-0.11133763147324593</v>
      </c>
      <c r="E2180" s="2">
        <f>MACD!F2180</f>
        <v>-9.4909579576334446E-2</v>
      </c>
      <c r="F2180" s="2">
        <f>'Moving Avg'!D2180</f>
        <v>8.202</v>
      </c>
      <c r="G2180" s="2">
        <f>'Moving Avg'!F2180</f>
        <v>7.9909999999999997</v>
      </c>
      <c r="H2180" s="2">
        <f>'Moving Avg'!G2180</f>
        <v>7.9122000000000012</v>
      </c>
      <c r="I2180" s="2">
        <f>'Moving Avg'!H2180</f>
        <v>7.5219500000000039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  <c r="M2180" s="8">
        <f t="shared" si="340"/>
        <v>0</v>
      </c>
      <c r="N2180" s="8">
        <f t="shared" si="341"/>
        <v>45</v>
      </c>
      <c r="O2180" s="8">
        <f t="shared" si="342"/>
        <v>50</v>
      </c>
      <c r="P2180" s="8">
        <f t="shared" si="343"/>
        <v>83.5</v>
      </c>
      <c r="Q2180" s="9">
        <f t="shared" si="344"/>
        <v>35.774999999999999</v>
      </c>
      <c r="R2180" s="9">
        <f t="shared" si="345"/>
        <v>47.375</v>
      </c>
      <c r="S2180" s="9">
        <f t="shared" si="346"/>
        <v>56.825000000000003</v>
      </c>
      <c r="T2180" s="9">
        <f t="shared" si="347"/>
        <v>44.625</v>
      </c>
      <c r="U2180" s="8">
        <f t="shared" si="348"/>
        <v>46.658333333333339</v>
      </c>
      <c r="V2180" s="8">
        <f t="shared" si="349"/>
        <v>46.150000000000006</v>
      </c>
    </row>
    <row r="2181" spans="1:22" ht="13.5" x14ac:dyDescent="0.25">
      <c r="A2181" s="3">
        <f>RSI!A2181</f>
        <v>45181</v>
      </c>
      <c r="B2181" s="2">
        <f>RSI!B2181</f>
        <v>8.3000000000000007</v>
      </c>
      <c r="C2181" s="2">
        <f>RSI!I2181</f>
        <v>87.010712771184558</v>
      </c>
      <c r="D2181" s="2">
        <f>MACD!E2181</f>
        <v>-0.12127809894492714</v>
      </c>
      <c r="E2181" s="2">
        <f>MACD!F2181</f>
        <v>-0.10018328345005299</v>
      </c>
      <c r="F2181" s="2">
        <f>'Moving Avg'!D2181</f>
        <v>8.2519999999999989</v>
      </c>
      <c r="G2181" s="2">
        <f>'Moving Avg'!F2181</f>
        <v>8.020999999999999</v>
      </c>
      <c r="H2181" s="2">
        <f>'Moving Avg'!G2181</f>
        <v>7.9192000000000018</v>
      </c>
      <c r="I2181" s="2">
        <f>'Moving Avg'!H2181</f>
        <v>7.5284500000000039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  <c r="M2181" s="8">
        <f t="shared" si="340"/>
        <v>0</v>
      </c>
      <c r="N2181" s="8">
        <f t="shared" si="341"/>
        <v>100</v>
      </c>
      <c r="O2181" s="8">
        <f t="shared" si="342"/>
        <v>50</v>
      </c>
      <c r="P2181" s="8">
        <f t="shared" si="343"/>
        <v>83.5</v>
      </c>
      <c r="Q2181" s="9">
        <f t="shared" si="344"/>
        <v>55.024999999999999</v>
      </c>
      <c r="R2181" s="9">
        <f t="shared" si="345"/>
        <v>58.375</v>
      </c>
      <c r="S2181" s="9">
        <f t="shared" si="346"/>
        <v>65.075000000000003</v>
      </c>
      <c r="T2181" s="9">
        <f t="shared" si="347"/>
        <v>58.375</v>
      </c>
      <c r="U2181" s="8">
        <f t="shared" si="348"/>
        <v>59.491666666666674</v>
      </c>
      <c r="V2181" s="8">
        <f t="shared" si="349"/>
        <v>59.212500000000006</v>
      </c>
    </row>
    <row r="2182" spans="1:22" ht="13.5" x14ac:dyDescent="0.25">
      <c r="A2182" s="3">
        <f>RSI!A2182</f>
        <v>45182</v>
      </c>
      <c r="B2182" s="2">
        <f>RSI!B2182</f>
        <v>8.4499999999999993</v>
      </c>
      <c r="C2182" s="2">
        <f>RSI!I2182</f>
        <v>90.700379814785379</v>
      </c>
      <c r="D2182" s="2">
        <f>MACD!E2182</f>
        <v>-0.14563284583647462</v>
      </c>
      <c r="E2182" s="2">
        <f>MACD!F2182</f>
        <v>-0.10927319592733734</v>
      </c>
      <c r="F2182" s="2">
        <f>'Moving Avg'!D2182</f>
        <v>8.3219999999999992</v>
      </c>
      <c r="G2182" s="2">
        <f>'Moving Avg'!F2182</f>
        <v>8.0584999999999987</v>
      </c>
      <c r="H2182" s="2">
        <f>'Moving Avg'!G2182</f>
        <v>7.9292000000000034</v>
      </c>
      <c r="I2182" s="2">
        <f>'Moving Avg'!H2182</f>
        <v>7.5366500000000043</v>
      </c>
      <c r="J2182" s="6" t="str">
        <f>OBV!F2182</f>
        <v>BULLISH</v>
      </c>
      <c r="K2182" s="6" t="str">
        <f>OBV!G2182</f>
        <v>NEUTRAL</v>
      </c>
      <c r="L2182" s="6" t="str">
        <f>OBV!H2182</f>
        <v>CONFIRMED BULLISH</v>
      </c>
      <c r="M2182" s="8">
        <f t="shared" si="340"/>
        <v>0</v>
      </c>
      <c r="N2182" s="8">
        <f t="shared" si="341"/>
        <v>100</v>
      </c>
      <c r="O2182" s="8">
        <f t="shared" si="342"/>
        <v>50</v>
      </c>
      <c r="P2182" s="8">
        <f t="shared" si="343"/>
        <v>83.5</v>
      </c>
      <c r="Q2182" s="9">
        <f t="shared" si="344"/>
        <v>55.024999999999999</v>
      </c>
      <c r="R2182" s="9">
        <f t="shared" si="345"/>
        <v>58.375</v>
      </c>
      <c r="S2182" s="9">
        <f t="shared" si="346"/>
        <v>65.075000000000003</v>
      </c>
      <c r="T2182" s="9">
        <f t="shared" si="347"/>
        <v>58.375</v>
      </c>
      <c r="U2182" s="8">
        <f t="shared" si="348"/>
        <v>59.491666666666674</v>
      </c>
      <c r="V2182" s="8">
        <f t="shared" si="349"/>
        <v>59.212500000000006</v>
      </c>
    </row>
    <row r="2183" spans="1:22" ht="13.5" x14ac:dyDescent="0.25">
      <c r="A2183" s="3">
        <f>RSI!A2183</f>
        <v>45183</v>
      </c>
      <c r="B2183" s="2">
        <f>RSI!B2183</f>
        <v>8.4499999999999993</v>
      </c>
      <c r="C2183" s="2">
        <f>RSI!I2183</f>
        <v>90.700379814785379</v>
      </c>
      <c r="D2183" s="2">
        <f>MACD!E2183</f>
        <v>-0.16413718775051933</v>
      </c>
      <c r="E2183" s="2">
        <f>MACD!F2183</f>
        <v>-0.12024599429197375</v>
      </c>
      <c r="F2183" s="2">
        <f>'Moving Avg'!D2183</f>
        <v>8.3559999999999999</v>
      </c>
      <c r="G2183" s="2">
        <f>'Moving Avg'!F2183</f>
        <v>8.0859999999999985</v>
      </c>
      <c r="H2183" s="2">
        <f>'Moving Avg'!G2183</f>
        <v>7.9394000000000027</v>
      </c>
      <c r="I2183" s="2">
        <f>'Moving Avg'!H2183</f>
        <v>7.5436500000000049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  <c r="M2183" s="8">
        <f t="shared" si="340"/>
        <v>0</v>
      </c>
      <c r="N2183" s="8">
        <f t="shared" si="341"/>
        <v>100</v>
      </c>
      <c r="O2183" s="8">
        <f t="shared" si="342"/>
        <v>50</v>
      </c>
      <c r="P2183" s="8">
        <f t="shared" si="343"/>
        <v>83.5</v>
      </c>
      <c r="Q2183" s="9">
        <f t="shared" si="344"/>
        <v>55.024999999999999</v>
      </c>
      <c r="R2183" s="9">
        <f t="shared" si="345"/>
        <v>58.375</v>
      </c>
      <c r="S2183" s="9">
        <f t="shared" si="346"/>
        <v>65.075000000000003</v>
      </c>
      <c r="T2183" s="9">
        <f t="shared" si="347"/>
        <v>58.375</v>
      </c>
      <c r="U2183" s="8">
        <f t="shared" si="348"/>
        <v>59.491666666666674</v>
      </c>
      <c r="V2183" s="8">
        <f t="shared" si="349"/>
        <v>59.212500000000006</v>
      </c>
    </row>
    <row r="2184" spans="1:22" ht="13.5" x14ac:dyDescent="0.25">
      <c r="A2184" s="3">
        <f>RSI!A2184</f>
        <v>45184</v>
      </c>
      <c r="B2184" s="2">
        <f>RSI!B2184</f>
        <v>8.4600000000000009</v>
      </c>
      <c r="C2184" s="2">
        <f>RSI!I2184</f>
        <v>90.900232622848407</v>
      </c>
      <c r="D2184" s="2">
        <f>MACD!E2184</f>
        <v>-0.17978432528715693</v>
      </c>
      <c r="E2184" s="2">
        <f>MACD!F2184</f>
        <v>-0.13215366049101041</v>
      </c>
      <c r="F2184" s="2">
        <f>'Moving Avg'!D2184</f>
        <v>8.3899999999999988</v>
      </c>
      <c r="G2184" s="2">
        <f>'Moving Avg'!F2184</f>
        <v>8.113999999999999</v>
      </c>
      <c r="H2184" s="2">
        <f>'Moving Avg'!G2184</f>
        <v>7.9496000000000011</v>
      </c>
      <c r="I2184" s="2">
        <f>'Moving Avg'!H2184</f>
        <v>7.5499000000000045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  <c r="M2184" s="8">
        <f t="shared" si="340"/>
        <v>0</v>
      </c>
      <c r="N2184" s="8">
        <f t="shared" si="341"/>
        <v>100</v>
      </c>
      <c r="O2184" s="8">
        <f t="shared" si="342"/>
        <v>50</v>
      </c>
      <c r="P2184" s="8">
        <f t="shared" si="343"/>
        <v>83.5</v>
      </c>
      <c r="Q2184" s="9">
        <f t="shared" si="344"/>
        <v>55.024999999999999</v>
      </c>
      <c r="R2184" s="9">
        <f t="shared" si="345"/>
        <v>58.375</v>
      </c>
      <c r="S2184" s="9">
        <f t="shared" si="346"/>
        <v>65.075000000000003</v>
      </c>
      <c r="T2184" s="9">
        <f t="shared" si="347"/>
        <v>58.375</v>
      </c>
      <c r="U2184" s="8">
        <f t="shared" si="348"/>
        <v>59.491666666666674</v>
      </c>
      <c r="V2184" s="8">
        <f t="shared" si="349"/>
        <v>59.212500000000006</v>
      </c>
    </row>
    <row r="2185" spans="1:22" ht="13.5" x14ac:dyDescent="0.25">
      <c r="A2185" s="3">
        <f>RSI!A2185</f>
        <v>45187</v>
      </c>
      <c r="B2185" s="2">
        <f>RSI!B2185</f>
        <v>8.4600000000000009</v>
      </c>
      <c r="C2185" s="2">
        <f>RSI!I2185</f>
        <v>90.900232622848407</v>
      </c>
      <c r="D2185" s="2">
        <f>MACD!E2185</f>
        <v>-0.18754451195788846</v>
      </c>
      <c r="E2185" s="2">
        <f>MACD!F2185</f>
        <v>-0.14323183078438603</v>
      </c>
      <c r="F2185" s="2">
        <f>'Moving Avg'!D2185</f>
        <v>8.4239999999999995</v>
      </c>
      <c r="G2185" s="2">
        <f>'Moving Avg'!F2185</f>
        <v>8.1419999999999995</v>
      </c>
      <c r="H2185" s="2">
        <f>'Moving Avg'!G2185</f>
        <v>7.9598000000000013</v>
      </c>
      <c r="I2185" s="2">
        <f>'Moving Avg'!H2185</f>
        <v>7.5561500000000059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  <c r="M2185" s="8">
        <f t="shared" si="340"/>
        <v>0</v>
      </c>
      <c r="N2185" s="8">
        <f t="shared" si="341"/>
        <v>100</v>
      </c>
      <c r="O2185" s="8">
        <f t="shared" si="342"/>
        <v>50</v>
      </c>
      <c r="P2185" s="8">
        <f t="shared" si="343"/>
        <v>83.5</v>
      </c>
      <c r="Q2185" s="9">
        <f t="shared" si="344"/>
        <v>55.024999999999999</v>
      </c>
      <c r="R2185" s="9">
        <f t="shared" si="345"/>
        <v>58.375</v>
      </c>
      <c r="S2185" s="9">
        <f t="shared" si="346"/>
        <v>65.075000000000003</v>
      </c>
      <c r="T2185" s="9">
        <f t="shared" si="347"/>
        <v>58.375</v>
      </c>
      <c r="U2185" s="8">
        <f t="shared" si="348"/>
        <v>59.491666666666674</v>
      </c>
      <c r="V2185" s="8">
        <f t="shared" si="349"/>
        <v>59.212500000000006</v>
      </c>
    </row>
    <row r="2186" spans="1:22" ht="13.5" x14ac:dyDescent="0.25">
      <c r="A2186" s="3">
        <f>RSI!A2186</f>
        <v>45188</v>
      </c>
      <c r="B2186" s="2">
        <f>RSI!B2186</f>
        <v>8.4600000000000009</v>
      </c>
      <c r="C2186" s="2">
        <f>RSI!I2186</f>
        <v>90.900232622848407</v>
      </c>
      <c r="D2186" s="2">
        <f>MACD!E2186</f>
        <v>-0.19615953556649135</v>
      </c>
      <c r="E2186" s="2">
        <f>MACD!F2186</f>
        <v>-0.15381737174080712</v>
      </c>
      <c r="F2186" s="2">
        <f>'Moving Avg'!D2186</f>
        <v>8.4559999999999995</v>
      </c>
      <c r="G2186" s="2">
        <f>'Moving Avg'!F2186</f>
        <v>8.1694999999999993</v>
      </c>
      <c r="H2186" s="2">
        <f>'Moving Avg'!G2186</f>
        <v>7.9700000000000015</v>
      </c>
      <c r="I2186" s="2">
        <f>'Moving Avg'!H2186</f>
        <v>7.5624500000000054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  <c r="M2186" s="8">
        <f t="shared" si="340"/>
        <v>0</v>
      </c>
      <c r="N2186" s="8">
        <f t="shared" si="341"/>
        <v>100</v>
      </c>
      <c r="O2186" s="8">
        <f t="shared" si="342"/>
        <v>50</v>
      </c>
      <c r="P2186" s="8">
        <f t="shared" si="343"/>
        <v>83.5</v>
      </c>
      <c r="Q2186" s="9">
        <f t="shared" si="344"/>
        <v>55.024999999999999</v>
      </c>
      <c r="R2186" s="9">
        <f t="shared" si="345"/>
        <v>58.375</v>
      </c>
      <c r="S2186" s="9">
        <f t="shared" si="346"/>
        <v>65.075000000000003</v>
      </c>
      <c r="T2186" s="9">
        <f t="shared" si="347"/>
        <v>58.375</v>
      </c>
      <c r="U2186" s="8">
        <f t="shared" si="348"/>
        <v>59.491666666666674</v>
      </c>
      <c r="V2186" s="8">
        <f t="shared" si="349"/>
        <v>59.212500000000006</v>
      </c>
    </row>
    <row r="2187" spans="1:22" ht="13.5" x14ac:dyDescent="0.25">
      <c r="A2187" s="3">
        <f>RSI!A2187</f>
        <v>45189</v>
      </c>
      <c r="B2187" s="2">
        <f>RSI!B2187</f>
        <v>8.6300000000000008</v>
      </c>
      <c r="C2187" s="2">
        <f>RSI!I2187</f>
        <v>93.751436182099667</v>
      </c>
      <c r="D2187" s="2">
        <f>MACD!E2187</f>
        <v>-0.21024641120780085</v>
      </c>
      <c r="E2187" s="2">
        <f>MACD!F2187</f>
        <v>-0.16510317963420587</v>
      </c>
      <c r="F2187" s="2">
        <f>'Moving Avg'!D2187</f>
        <v>8.4920000000000009</v>
      </c>
      <c r="G2187" s="2">
        <f>'Moving Avg'!F2187</f>
        <v>8.2035</v>
      </c>
      <c r="H2187" s="2">
        <f>'Moving Avg'!G2187</f>
        <v>7.9836000000000009</v>
      </c>
      <c r="I2187" s="2">
        <f>'Moving Avg'!H2187</f>
        <v>7.5696000000000057</v>
      </c>
      <c r="J2187" s="6" t="str">
        <f>OBV!F2187</f>
        <v>BULLISH</v>
      </c>
      <c r="K2187" s="6" t="str">
        <f>OBV!G2187</f>
        <v>NEUTRAL</v>
      </c>
      <c r="L2187" s="6" t="str">
        <f>OBV!H2187</f>
        <v>CONFIRMED BULLISH</v>
      </c>
      <c r="M2187" s="8">
        <f t="shared" si="340"/>
        <v>0</v>
      </c>
      <c r="N2187" s="8">
        <f t="shared" si="341"/>
        <v>100</v>
      </c>
      <c r="O2187" s="8">
        <f t="shared" si="342"/>
        <v>50</v>
      </c>
      <c r="P2187" s="8">
        <f t="shared" si="343"/>
        <v>83.5</v>
      </c>
      <c r="Q2187" s="9">
        <f t="shared" si="344"/>
        <v>55.024999999999999</v>
      </c>
      <c r="R2187" s="9">
        <f t="shared" si="345"/>
        <v>58.375</v>
      </c>
      <c r="S2187" s="9">
        <f t="shared" si="346"/>
        <v>65.075000000000003</v>
      </c>
      <c r="T2187" s="9">
        <f t="shared" si="347"/>
        <v>58.375</v>
      </c>
      <c r="U2187" s="8">
        <f t="shared" si="348"/>
        <v>59.491666666666674</v>
      </c>
      <c r="V2187" s="8">
        <f t="shared" si="349"/>
        <v>59.212500000000006</v>
      </c>
    </row>
    <row r="2188" spans="1:22" ht="13.5" x14ac:dyDescent="0.25">
      <c r="A2188" s="3">
        <f>RSI!A2188</f>
        <v>45190</v>
      </c>
      <c r="B2188" s="2">
        <f>RSI!B2188</f>
        <v>8.6199999999999992</v>
      </c>
      <c r="C2188" s="2">
        <f>RSI!I2188</f>
        <v>91.92680182889741</v>
      </c>
      <c r="D2188" s="2">
        <f>MACD!E2188</f>
        <v>-0.19649400424634678</v>
      </c>
      <c r="E2188" s="2">
        <f>MACD!F2188</f>
        <v>-0.17138134455663406</v>
      </c>
      <c r="F2188" s="2">
        <f>'Moving Avg'!D2188</f>
        <v>8.5259999999999998</v>
      </c>
      <c r="G2188" s="2">
        <f>'Moving Avg'!F2188</f>
        <v>8.2364999999999995</v>
      </c>
      <c r="H2188" s="2">
        <f>'Moving Avg'!G2188</f>
        <v>7.9970000000000008</v>
      </c>
      <c r="I2188" s="2">
        <f>'Moving Avg'!H2188</f>
        <v>7.5767000000000051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  <c r="M2188" s="8">
        <f t="shared" si="340"/>
        <v>0</v>
      </c>
      <c r="N2188" s="8">
        <f t="shared" si="341"/>
        <v>100</v>
      </c>
      <c r="O2188" s="8">
        <f t="shared" si="342"/>
        <v>50</v>
      </c>
      <c r="P2188" s="8">
        <f t="shared" si="343"/>
        <v>83.5</v>
      </c>
      <c r="Q2188" s="9">
        <f t="shared" si="344"/>
        <v>55.024999999999999</v>
      </c>
      <c r="R2188" s="9">
        <f t="shared" si="345"/>
        <v>58.375</v>
      </c>
      <c r="S2188" s="9">
        <f t="shared" si="346"/>
        <v>65.075000000000003</v>
      </c>
      <c r="T2188" s="9">
        <f t="shared" si="347"/>
        <v>58.375</v>
      </c>
      <c r="U2188" s="8">
        <f t="shared" si="348"/>
        <v>59.491666666666674</v>
      </c>
      <c r="V2188" s="8">
        <f t="shared" si="349"/>
        <v>59.212500000000006</v>
      </c>
    </row>
    <row r="2189" spans="1:22" ht="13.5" x14ac:dyDescent="0.25">
      <c r="A2189" s="3">
        <f>RSI!A2189</f>
        <v>45191</v>
      </c>
      <c r="B2189" s="2">
        <f>RSI!B2189</f>
        <v>8.5</v>
      </c>
      <c r="C2189" s="2">
        <f>RSI!I2189</f>
        <v>73.452418616245623</v>
      </c>
      <c r="D2189" s="2">
        <f>MACD!E2189</f>
        <v>-0.17692737196319541</v>
      </c>
      <c r="E2189" s="2">
        <f>MACD!F2189</f>
        <v>-0.17249055003794633</v>
      </c>
      <c r="F2189" s="2">
        <f>'Moving Avg'!D2189</f>
        <v>8.5340000000000007</v>
      </c>
      <c r="G2189" s="2">
        <f>'Moving Avg'!F2189</f>
        <v>8.2629999999999999</v>
      </c>
      <c r="H2189" s="2">
        <f>'Moving Avg'!G2189</f>
        <v>8.0082000000000004</v>
      </c>
      <c r="I2189" s="2">
        <f>'Moving Avg'!H2189</f>
        <v>7.5832000000000059</v>
      </c>
      <c r="J2189" s="6" t="str">
        <f>OBV!F2189</f>
        <v>BEARISH</v>
      </c>
      <c r="K2189" s="6" t="str">
        <f>OBV!G2189</f>
        <v>NEUTRAL</v>
      </c>
      <c r="L2189" s="6" t="str">
        <f>OBV!H2189</f>
        <v>BEARISH DIVERGENCE</v>
      </c>
      <c r="M2189" s="8">
        <f t="shared" si="340"/>
        <v>0</v>
      </c>
      <c r="N2189" s="8">
        <f t="shared" si="341"/>
        <v>45</v>
      </c>
      <c r="O2189" s="8">
        <f t="shared" si="342"/>
        <v>50</v>
      </c>
      <c r="P2189" s="8">
        <f t="shared" si="343"/>
        <v>16.5</v>
      </c>
      <c r="Q2189" s="9">
        <f t="shared" si="344"/>
        <v>25.725000000000001</v>
      </c>
      <c r="R2189" s="9">
        <f t="shared" si="345"/>
        <v>30.625</v>
      </c>
      <c r="S2189" s="9">
        <f t="shared" si="346"/>
        <v>26.675000000000001</v>
      </c>
      <c r="T2189" s="9">
        <f t="shared" si="347"/>
        <v>27.875</v>
      </c>
      <c r="U2189" s="8">
        <f t="shared" si="348"/>
        <v>27.675000000000001</v>
      </c>
      <c r="V2189" s="8">
        <f t="shared" si="349"/>
        <v>27.725000000000001</v>
      </c>
    </row>
    <row r="2190" spans="1:22" ht="13.5" x14ac:dyDescent="0.25">
      <c r="A2190" s="3">
        <f>RSI!A2190</f>
        <v>45194</v>
      </c>
      <c r="B2190" s="2">
        <f>RSI!B2190</f>
        <v>8.6</v>
      </c>
      <c r="C2190" s="2">
        <f>RSI!I2190</f>
        <v>77.508840204010369</v>
      </c>
      <c r="D2190" s="2">
        <f>MACD!E2190</f>
        <v>-0.16938169285858251</v>
      </c>
      <c r="E2190" s="2">
        <f>MACD!F2190</f>
        <v>-0.17186877860207359</v>
      </c>
      <c r="F2190" s="2">
        <f>'Moving Avg'!D2190</f>
        <v>8.5620000000000012</v>
      </c>
      <c r="G2190" s="2">
        <f>'Moving Avg'!F2190</f>
        <v>8.2944999999999993</v>
      </c>
      <c r="H2190" s="2">
        <f>'Moving Avg'!G2190</f>
        <v>8.0213999999999999</v>
      </c>
      <c r="I2190" s="2">
        <f>'Moving Avg'!H2190</f>
        <v>7.5902000000000056</v>
      </c>
      <c r="J2190" s="6" t="str">
        <f>OBV!F2190</f>
        <v>BULLISH</v>
      </c>
      <c r="K2190" s="6" t="str">
        <f>OBV!G2190</f>
        <v>NEUTRAL</v>
      </c>
      <c r="L2190" s="6" t="str">
        <f>OBV!H2190</f>
        <v>CONFIRMED BULLISH</v>
      </c>
      <c r="M2190" s="8">
        <f t="shared" si="340"/>
        <v>0</v>
      </c>
      <c r="N2190" s="8">
        <f t="shared" si="341"/>
        <v>0</v>
      </c>
      <c r="O2190" s="8">
        <f t="shared" si="342"/>
        <v>50</v>
      </c>
      <c r="P2190" s="8">
        <f t="shared" si="343"/>
        <v>83.5</v>
      </c>
      <c r="Q2190" s="9">
        <f t="shared" si="344"/>
        <v>20.024999999999999</v>
      </c>
      <c r="R2190" s="9">
        <f t="shared" si="345"/>
        <v>38.375</v>
      </c>
      <c r="S2190" s="9">
        <f t="shared" si="346"/>
        <v>50.075000000000003</v>
      </c>
      <c r="T2190" s="9">
        <f t="shared" si="347"/>
        <v>33.375</v>
      </c>
      <c r="U2190" s="8">
        <f t="shared" si="348"/>
        <v>36.158333333333331</v>
      </c>
      <c r="V2190" s="8">
        <f t="shared" si="349"/>
        <v>35.462499999999999</v>
      </c>
    </row>
    <row r="2191" spans="1:22" ht="13.5" x14ac:dyDescent="0.25">
      <c r="A2191" s="3">
        <f>RSI!A2191</f>
        <v>45195</v>
      </c>
      <c r="B2191" s="2">
        <f>RSI!B2191</f>
        <v>8.6</v>
      </c>
      <c r="C2191" s="2">
        <f>RSI!I2191</f>
        <v>77.508840204010369</v>
      </c>
      <c r="D2191" s="2">
        <f>MACD!E2191</f>
        <v>-0.16353386230245093</v>
      </c>
      <c r="E2191" s="2">
        <f>MACD!F2191</f>
        <v>-0.17020179534214908</v>
      </c>
      <c r="F2191" s="2">
        <f>'Moving Avg'!D2191</f>
        <v>8.59</v>
      </c>
      <c r="G2191" s="2">
        <f>'Moving Avg'!F2191</f>
        <v>8.3260000000000005</v>
      </c>
      <c r="H2191" s="2">
        <f>'Moving Avg'!G2191</f>
        <v>8.0346000000000011</v>
      </c>
      <c r="I2191" s="2">
        <f>'Moving Avg'!H2191</f>
        <v>7.5979500000000053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  <c r="M2191" s="8">
        <f t="shared" si="340"/>
        <v>0</v>
      </c>
      <c r="N2191" s="8">
        <f t="shared" si="341"/>
        <v>0</v>
      </c>
      <c r="O2191" s="8">
        <f t="shared" si="342"/>
        <v>50</v>
      </c>
      <c r="P2191" s="8">
        <f t="shared" si="343"/>
        <v>83.5</v>
      </c>
      <c r="Q2191" s="9">
        <f t="shared" si="344"/>
        <v>20.024999999999999</v>
      </c>
      <c r="R2191" s="9">
        <f t="shared" si="345"/>
        <v>38.375</v>
      </c>
      <c r="S2191" s="9">
        <f t="shared" si="346"/>
        <v>50.075000000000003</v>
      </c>
      <c r="T2191" s="9">
        <f t="shared" si="347"/>
        <v>33.375</v>
      </c>
      <c r="U2191" s="8">
        <f t="shared" si="348"/>
        <v>36.158333333333331</v>
      </c>
      <c r="V2191" s="8">
        <f t="shared" si="349"/>
        <v>35.462499999999999</v>
      </c>
    </row>
    <row r="2192" spans="1:22" ht="13.5" x14ac:dyDescent="0.25">
      <c r="A2192" s="3">
        <f>RSI!A2192</f>
        <v>45197</v>
      </c>
      <c r="B2192" s="2">
        <f>RSI!B2192</f>
        <v>8.6</v>
      </c>
      <c r="C2192" s="2">
        <f>RSI!I2192</f>
        <v>77.508840204010369</v>
      </c>
      <c r="D2192" s="2">
        <f>MACD!E2192</f>
        <v>-0.13743047525929697</v>
      </c>
      <c r="E2192" s="2">
        <f>MACD!F2192</f>
        <v>-0.16364753132557866</v>
      </c>
      <c r="F2192" s="2">
        <f>'Moving Avg'!D2192</f>
        <v>8.5839999999999996</v>
      </c>
      <c r="G2192" s="2">
        <f>'Moving Avg'!F2192</f>
        <v>8.3584999999999994</v>
      </c>
      <c r="H2192" s="2">
        <f>'Moving Avg'!G2192</f>
        <v>8.0482000000000014</v>
      </c>
      <c r="I2192" s="2">
        <f>'Moving Avg'!H2192</f>
        <v>7.604950000000005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  <c r="M2192" s="8">
        <f t="shared" si="340"/>
        <v>0</v>
      </c>
      <c r="N2192" s="8">
        <f t="shared" si="341"/>
        <v>0</v>
      </c>
      <c r="O2192" s="8">
        <f t="shared" si="342"/>
        <v>50</v>
      </c>
      <c r="P2192" s="8">
        <f t="shared" si="343"/>
        <v>66.5</v>
      </c>
      <c r="Q2192" s="9">
        <f t="shared" si="344"/>
        <v>17.475000000000001</v>
      </c>
      <c r="R2192" s="9">
        <f t="shared" si="345"/>
        <v>34.125</v>
      </c>
      <c r="S2192" s="9">
        <f t="shared" si="346"/>
        <v>42.424999999999997</v>
      </c>
      <c r="T2192" s="9">
        <f t="shared" si="347"/>
        <v>29.125</v>
      </c>
      <c r="U2192" s="8">
        <f t="shared" si="348"/>
        <v>31.341666666666669</v>
      </c>
      <c r="V2192" s="8">
        <f t="shared" si="349"/>
        <v>30.787500000000001</v>
      </c>
    </row>
    <row r="2193" spans="1:22" ht="13.5" x14ac:dyDescent="0.25">
      <c r="A2193" s="3">
        <f>RSI!A2193</f>
        <v>45198</v>
      </c>
      <c r="B2193" s="2">
        <f>RSI!B2193</f>
        <v>8.59</v>
      </c>
      <c r="C2193" s="2">
        <f>RSI!I2193</f>
        <v>76.057352443226364</v>
      </c>
      <c r="D2193" s="2">
        <f>MACD!E2193</f>
        <v>-0.11638160535073894</v>
      </c>
      <c r="E2193" s="2">
        <f>MACD!F2193</f>
        <v>-0.15419434613061073</v>
      </c>
      <c r="F2193" s="2">
        <f>'Moving Avg'!D2193</f>
        <v>8.5779999999999994</v>
      </c>
      <c r="G2193" s="2">
        <f>'Moving Avg'!F2193</f>
        <v>8.3889999999999993</v>
      </c>
      <c r="H2193" s="2">
        <f>'Moving Avg'!G2193</f>
        <v>8.0619999999999994</v>
      </c>
      <c r="I2193" s="2">
        <f>'Moving Avg'!H2193</f>
        <v>7.6119000000000048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  <c r="M2193" s="8">
        <f t="shared" si="340"/>
        <v>0</v>
      </c>
      <c r="N2193" s="8">
        <f t="shared" si="341"/>
        <v>0</v>
      </c>
      <c r="O2193" s="8">
        <f t="shared" si="342"/>
        <v>50</v>
      </c>
      <c r="P2193" s="8">
        <f t="shared" si="343"/>
        <v>66.5</v>
      </c>
      <c r="Q2193" s="9">
        <f t="shared" si="344"/>
        <v>17.475000000000001</v>
      </c>
      <c r="R2193" s="9">
        <f t="shared" si="345"/>
        <v>34.125</v>
      </c>
      <c r="S2193" s="9">
        <f t="shared" si="346"/>
        <v>42.424999999999997</v>
      </c>
      <c r="T2193" s="9">
        <f t="shared" si="347"/>
        <v>29.125</v>
      </c>
      <c r="U2193" s="8">
        <f t="shared" si="348"/>
        <v>31.341666666666669</v>
      </c>
      <c r="V2193" s="8">
        <f t="shared" si="349"/>
        <v>30.787500000000001</v>
      </c>
    </row>
    <row r="2194" spans="1:22" ht="13.5" x14ac:dyDescent="0.25">
      <c r="A2194" s="3">
        <f>RSI!A2194</f>
        <v>45201</v>
      </c>
      <c r="B2194" s="2">
        <f>RSI!B2194</f>
        <v>8.59</v>
      </c>
      <c r="C2194" s="2">
        <f>RSI!I2194</f>
        <v>76.057352443226364</v>
      </c>
      <c r="D2194" s="2">
        <f>MACD!E2194</f>
        <v>-9.8621019463967841E-2</v>
      </c>
      <c r="E2194" s="2">
        <f>MACD!F2194</f>
        <v>-0.14307968079728217</v>
      </c>
      <c r="F2194" s="2">
        <f>'Moving Avg'!D2194</f>
        <v>8.5960000000000001</v>
      </c>
      <c r="G2194" s="2">
        <f>'Moving Avg'!F2194</f>
        <v>8.4184999999999999</v>
      </c>
      <c r="H2194" s="2">
        <f>'Moving Avg'!G2194</f>
        <v>8.0759999999999987</v>
      </c>
      <c r="I2194" s="2">
        <f>'Moving Avg'!H2194</f>
        <v>7.6188500000000046</v>
      </c>
      <c r="J2194" s="6" t="str">
        <f>OBV!F2194</f>
        <v>BULLISH</v>
      </c>
      <c r="K2194" s="6" t="str">
        <f>OBV!G2194</f>
        <v>NEUTRAL</v>
      </c>
      <c r="L2194" s="6" t="str">
        <f>OBV!H2194</f>
        <v>CONFIRMED BULLISH</v>
      </c>
      <c r="M2194" s="8">
        <f t="shared" si="340"/>
        <v>0</v>
      </c>
      <c r="N2194" s="8">
        <f t="shared" si="341"/>
        <v>0</v>
      </c>
      <c r="O2194" s="8">
        <f t="shared" si="342"/>
        <v>50</v>
      </c>
      <c r="P2194" s="8">
        <f t="shared" si="343"/>
        <v>83.5</v>
      </c>
      <c r="Q2194" s="9">
        <f t="shared" si="344"/>
        <v>20.024999999999999</v>
      </c>
      <c r="R2194" s="9">
        <f t="shared" si="345"/>
        <v>38.375</v>
      </c>
      <c r="S2194" s="9">
        <f t="shared" si="346"/>
        <v>50.075000000000003</v>
      </c>
      <c r="T2194" s="9">
        <f t="shared" si="347"/>
        <v>33.375</v>
      </c>
      <c r="U2194" s="8">
        <f t="shared" si="348"/>
        <v>36.158333333333331</v>
      </c>
      <c r="V2194" s="8">
        <f t="shared" si="349"/>
        <v>35.462499999999999</v>
      </c>
    </row>
    <row r="2195" spans="1:22" ht="13.5" x14ac:dyDescent="0.25">
      <c r="A2195" s="3">
        <f>RSI!A2195</f>
        <v>45202</v>
      </c>
      <c r="B2195" s="2">
        <f>RSI!B2195</f>
        <v>8.58</v>
      </c>
      <c r="C2195" s="2">
        <f>RSI!I2195</f>
        <v>74.440607850161058</v>
      </c>
      <c r="D2195" s="2">
        <f>MACD!E2195</f>
        <v>-8.4322885000384318E-2</v>
      </c>
      <c r="E2195" s="2">
        <f>MACD!F2195</f>
        <v>-0.13132832163790262</v>
      </c>
      <c r="F2195" s="2">
        <f>'Moving Avg'!D2195</f>
        <v>8.5919999999999987</v>
      </c>
      <c r="G2195" s="2">
        <f>'Moving Avg'!F2195</f>
        <v>8.4450000000000021</v>
      </c>
      <c r="H2195" s="2">
        <f>'Moving Avg'!G2195</f>
        <v>8.0897999999999985</v>
      </c>
      <c r="I2195" s="2">
        <f>'Moving Avg'!H2195</f>
        <v>7.6257500000000054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  <c r="M2195" s="8">
        <f t="shared" si="340"/>
        <v>0</v>
      </c>
      <c r="N2195" s="8">
        <f t="shared" si="341"/>
        <v>0</v>
      </c>
      <c r="O2195" s="8">
        <f t="shared" si="342"/>
        <v>50</v>
      </c>
      <c r="P2195" s="8">
        <f t="shared" si="343"/>
        <v>16.5</v>
      </c>
      <c r="Q2195" s="9">
        <f t="shared" si="344"/>
        <v>9.9749999999999996</v>
      </c>
      <c r="R2195" s="9">
        <f t="shared" si="345"/>
        <v>21.625</v>
      </c>
      <c r="S2195" s="9">
        <f t="shared" si="346"/>
        <v>19.925000000000001</v>
      </c>
      <c r="T2195" s="9">
        <f t="shared" si="347"/>
        <v>16.625</v>
      </c>
      <c r="U2195" s="8">
        <f t="shared" si="348"/>
        <v>17.175000000000001</v>
      </c>
      <c r="V2195" s="8">
        <f t="shared" si="349"/>
        <v>17.037500000000001</v>
      </c>
    </row>
    <row r="2196" spans="1:22" ht="13.5" x14ac:dyDescent="0.25">
      <c r="A2196" s="3">
        <f>RSI!A2196</f>
        <v>45203</v>
      </c>
      <c r="B2196" s="2">
        <f>RSI!B2196</f>
        <v>8.58</v>
      </c>
      <c r="C2196" s="2">
        <f>RSI!I2196</f>
        <v>74.440607850161058</v>
      </c>
      <c r="D2196" s="2">
        <f>MACD!E2196</f>
        <v>-7.3527219708397595E-2</v>
      </c>
      <c r="E2196" s="2">
        <f>MACD!F2196</f>
        <v>-0.11976810125200163</v>
      </c>
      <c r="F2196" s="2">
        <f>'Moving Avg'!D2196</f>
        <v>8.5879999999999992</v>
      </c>
      <c r="G2196" s="2">
        <f>'Moving Avg'!F2196</f>
        <v>8.4715000000000025</v>
      </c>
      <c r="H2196" s="2">
        <f>'Moving Avg'!G2196</f>
        <v>8.1035999999999984</v>
      </c>
      <c r="I2196" s="2">
        <f>'Moving Avg'!H2196</f>
        <v>7.6326500000000044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0"/>
        <v>0</v>
      </c>
      <c r="N2196" s="8">
        <f t="shared" si="341"/>
        <v>0</v>
      </c>
      <c r="O2196" s="8">
        <f t="shared" si="342"/>
        <v>50</v>
      </c>
      <c r="P2196" s="8">
        <f t="shared" si="343"/>
        <v>16.5</v>
      </c>
      <c r="Q2196" s="9">
        <f t="shared" si="344"/>
        <v>9.9749999999999996</v>
      </c>
      <c r="R2196" s="9">
        <f t="shared" si="345"/>
        <v>21.625</v>
      </c>
      <c r="S2196" s="9">
        <f t="shared" si="346"/>
        <v>19.925000000000001</v>
      </c>
      <c r="T2196" s="9">
        <f t="shared" si="347"/>
        <v>16.625</v>
      </c>
      <c r="U2196" s="8">
        <f t="shared" si="348"/>
        <v>17.175000000000001</v>
      </c>
      <c r="V2196" s="8">
        <f t="shared" si="349"/>
        <v>17.037500000000001</v>
      </c>
    </row>
    <row r="2197" spans="1:22" ht="13.5" x14ac:dyDescent="0.25">
      <c r="A2197" s="3">
        <f>RSI!A2197</f>
        <v>45204</v>
      </c>
      <c r="B2197" s="2">
        <f>RSI!B2197</f>
        <v>8.59</v>
      </c>
      <c r="C2197" s="2">
        <f>RSI!I2197</f>
        <v>75.055562784274343</v>
      </c>
      <c r="D2197" s="2">
        <f>MACD!E2197</f>
        <v>-4.0185576306319248E-2</v>
      </c>
      <c r="E2197" s="2">
        <f>MACD!F2197</f>
        <v>-0.10385159626286516</v>
      </c>
      <c r="F2197" s="2">
        <f>'Moving Avg'!D2197</f>
        <v>8.5859999999999985</v>
      </c>
      <c r="G2197" s="2">
        <f>'Moving Avg'!F2197</f>
        <v>8.4960000000000004</v>
      </c>
      <c r="H2197" s="2">
        <f>'Moving Avg'!G2197</f>
        <v>8.1175999999999977</v>
      </c>
      <c r="I2197" s="2">
        <f>'Moving Avg'!H2197</f>
        <v>7.6406000000000036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  <c r="M2197" s="8">
        <f t="shared" si="340"/>
        <v>0</v>
      </c>
      <c r="N2197" s="8">
        <f t="shared" si="341"/>
        <v>0</v>
      </c>
      <c r="O2197" s="8">
        <f t="shared" si="342"/>
        <v>50</v>
      </c>
      <c r="P2197" s="8">
        <f t="shared" si="343"/>
        <v>16.5</v>
      </c>
      <c r="Q2197" s="9">
        <f t="shared" si="344"/>
        <v>9.9749999999999996</v>
      </c>
      <c r="R2197" s="9">
        <f t="shared" si="345"/>
        <v>21.625</v>
      </c>
      <c r="S2197" s="9">
        <f t="shared" si="346"/>
        <v>19.925000000000001</v>
      </c>
      <c r="T2197" s="9">
        <f t="shared" si="347"/>
        <v>16.625</v>
      </c>
      <c r="U2197" s="8">
        <f t="shared" si="348"/>
        <v>17.175000000000001</v>
      </c>
      <c r="V2197" s="8">
        <f t="shared" si="349"/>
        <v>17.037500000000001</v>
      </c>
    </row>
    <row r="2198" spans="1:22" ht="13.5" x14ac:dyDescent="0.25">
      <c r="A2198" s="3">
        <f>RSI!A2198</f>
        <v>45205</v>
      </c>
      <c r="B2198" s="2">
        <f>RSI!B2198</f>
        <v>8.59</v>
      </c>
      <c r="C2198" s="2">
        <f>RSI!I2198</f>
        <v>75.055562784274343</v>
      </c>
      <c r="D2198" s="2">
        <f>MACD!E2198</f>
        <v>-1.4687871916585493E-2</v>
      </c>
      <c r="E2198" s="2">
        <f>MACD!F2198</f>
        <v>-8.6018851393609236E-2</v>
      </c>
      <c r="F2198" s="2">
        <f>'Moving Avg'!D2198</f>
        <v>8.5860000000000021</v>
      </c>
      <c r="G2198" s="2">
        <f>'Moving Avg'!F2198</f>
        <v>8.5115000000000016</v>
      </c>
      <c r="H2198" s="2">
        <f>'Moving Avg'!G2198</f>
        <v>8.1319999999999979</v>
      </c>
      <c r="I2198" s="2">
        <f>'Moving Avg'!H2198</f>
        <v>7.6475500000000043</v>
      </c>
      <c r="J2198" s="6" t="str">
        <f>OBV!F2198</f>
        <v>BEARISH</v>
      </c>
      <c r="K2198" s="6" t="str">
        <f>OBV!G2198</f>
        <v>NEUTRAL</v>
      </c>
      <c r="L2198" s="6" t="str">
        <f>OBV!H2198</f>
        <v>NEUTRAL</v>
      </c>
      <c r="M2198" s="8">
        <f t="shared" si="340"/>
        <v>0</v>
      </c>
      <c r="N2198" s="8">
        <f t="shared" si="341"/>
        <v>0</v>
      </c>
      <c r="O2198" s="8">
        <f t="shared" si="342"/>
        <v>50</v>
      </c>
      <c r="P2198" s="8">
        <f t="shared" si="343"/>
        <v>16.5</v>
      </c>
      <c r="Q2198" s="9">
        <f t="shared" si="344"/>
        <v>9.9749999999999996</v>
      </c>
      <c r="R2198" s="9">
        <f t="shared" si="345"/>
        <v>21.625</v>
      </c>
      <c r="S2198" s="9">
        <f t="shared" si="346"/>
        <v>19.925000000000001</v>
      </c>
      <c r="T2198" s="9">
        <f t="shared" si="347"/>
        <v>16.625</v>
      </c>
      <c r="U2198" s="8">
        <f t="shared" si="348"/>
        <v>17.175000000000001</v>
      </c>
      <c r="V2198" s="8">
        <f t="shared" si="349"/>
        <v>17.037500000000001</v>
      </c>
    </row>
    <row r="2199" spans="1:22" ht="13.5" x14ac:dyDescent="0.25">
      <c r="A2199" s="3">
        <f>RSI!A2199</f>
        <v>45208</v>
      </c>
      <c r="B2199" s="2">
        <f>RSI!B2199</f>
        <v>8.58</v>
      </c>
      <c r="C2199" s="2">
        <f>RSI!I2199</f>
        <v>73.018086402971704</v>
      </c>
      <c r="D2199" s="2">
        <f>MACD!E2199</f>
        <v>-1.1922572216176874E-2</v>
      </c>
      <c r="E2199" s="2">
        <f>MACD!F2199</f>
        <v>-7.1199595558122761E-2</v>
      </c>
      <c r="F2199" s="2">
        <f>'Moving Avg'!D2199</f>
        <v>8.5839999999999996</v>
      </c>
      <c r="G2199" s="2">
        <f>'Moving Avg'!F2199</f>
        <v>8.5260000000000016</v>
      </c>
      <c r="H2199" s="2">
        <f>'Moving Avg'!G2199</f>
        <v>8.1461999999999968</v>
      </c>
      <c r="I2199" s="2">
        <f>'Moving Avg'!H2199</f>
        <v>7.6544500000000042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0"/>
        <v>0</v>
      </c>
      <c r="N2199" s="8">
        <f t="shared" si="341"/>
        <v>0</v>
      </c>
      <c r="O2199" s="8">
        <f t="shared" si="342"/>
        <v>50</v>
      </c>
      <c r="P2199" s="8">
        <f t="shared" si="343"/>
        <v>16.5</v>
      </c>
      <c r="Q2199" s="9">
        <f t="shared" si="344"/>
        <v>9.9749999999999996</v>
      </c>
      <c r="R2199" s="9">
        <f t="shared" si="345"/>
        <v>21.625</v>
      </c>
      <c r="S2199" s="9">
        <f t="shared" si="346"/>
        <v>19.925000000000001</v>
      </c>
      <c r="T2199" s="9">
        <f t="shared" si="347"/>
        <v>16.625</v>
      </c>
      <c r="U2199" s="8">
        <f t="shared" si="348"/>
        <v>17.175000000000001</v>
      </c>
      <c r="V2199" s="8">
        <f t="shared" si="349"/>
        <v>17.037500000000001</v>
      </c>
    </row>
    <row r="2200" spans="1:22" ht="13.5" x14ac:dyDescent="0.25">
      <c r="A2200" s="3">
        <f>RSI!A2200</f>
        <v>45209</v>
      </c>
      <c r="B2200" s="2">
        <f>RSI!B2200</f>
        <v>8.58</v>
      </c>
      <c r="C2200" s="2">
        <f>RSI!I2200</f>
        <v>73.018086402971704</v>
      </c>
      <c r="D2200" s="2">
        <f>MACD!E2200</f>
        <v>4.8527773749249548E-3</v>
      </c>
      <c r="E2200" s="2">
        <f>MACD!F2200</f>
        <v>-5.598912097151322E-2</v>
      </c>
      <c r="F2200" s="2">
        <f>'Moving Avg'!D2200</f>
        <v>8.5839999999999996</v>
      </c>
      <c r="G2200" s="2">
        <f>'Moving Avg'!F2200</f>
        <v>8.5405000000000015</v>
      </c>
      <c r="H2200" s="2">
        <f>'Moving Avg'!G2200</f>
        <v>8.1637999999999966</v>
      </c>
      <c r="I2200" s="2">
        <f>'Moving Avg'!H2200</f>
        <v>7.661400000000004</v>
      </c>
      <c r="J2200" s="6" t="str">
        <f>OBV!F2200</f>
        <v>BULLISH</v>
      </c>
      <c r="K2200" s="6" t="str">
        <f>OBV!G2200</f>
        <v>NEUTRAL</v>
      </c>
      <c r="L2200" s="6" t="str">
        <f>OBV!H2200</f>
        <v>NEUTRAL</v>
      </c>
      <c r="M2200" s="8">
        <f t="shared" si="340"/>
        <v>0</v>
      </c>
      <c r="N2200" s="8">
        <f t="shared" si="341"/>
        <v>0</v>
      </c>
      <c r="O2200" s="8">
        <f t="shared" si="342"/>
        <v>50</v>
      </c>
      <c r="P2200" s="8">
        <f t="shared" si="343"/>
        <v>49.5</v>
      </c>
      <c r="Q2200" s="9">
        <f t="shared" si="344"/>
        <v>14.925000000000001</v>
      </c>
      <c r="R2200" s="9">
        <f t="shared" si="345"/>
        <v>29.875</v>
      </c>
      <c r="S2200" s="9">
        <f t="shared" si="346"/>
        <v>34.775000000000006</v>
      </c>
      <c r="T2200" s="9">
        <f t="shared" si="347"/>
        <v>24.875</v>
      </c>
      <c r="U2200" s="8">
        <f t="shared" si="348"/>
        <v>26.525000000000002</v>
      </c>
      <c r="V2200" s="8">
        <f t="shared" si="349"/>
        <v>26.112500000000001</v>
      </c>
    </row>
    <row r="2201" spans="1:22" ht="13.5" x14ac:dyDescent="0.25">
      <c r="A2201" s="3">
        <f>RSI!A2201</f>
        <v>45210</v>
      </c>
      <c r="B2201" s="2">
        <f>RSI!B2201</f>
        <v>8.58</v>
      </c>
      <c r="C2201" s="2">
        <f>RSI!I2201</f>
        <v>73.018086402971704</v>
      </c>
      <c r="D2201" s="2">
        <f>MACD!E2201</f>
        <v>1.816847546054845E-2</v>
      </c>
      <c r="E2201" s="2">
        <f>MACD!F2201</f>
        <v>-4.1157601685100895E-2</v>
      </c>
      <c r="F2201" s="2">
        <f>'Moving Avg'!D2201</f>
        <v>8.5839999999999996</v>
      </c>
      <c r="G2201" s="2">
        <f>'Moving Avg'!F2201</f>
        <v>8.5545000000000009</v>
      </c>
      <c r="H2201" s="2">
        <f>'Moving Avg'!G2201</f>
        <v>8.1793999999999958</v>
      </c>
      <c r="I2201" s="2">
        <f>'Moving Avg'!H2201</f>
        <v>7.6683500000000038</v>
      </c>
      <c r="J2201" s="6" t="str">
        <f>OBV!F2201</f>
        <v>BULLISH</v>
      </c>
      <c r="K2201" s="6" t="str">
        <f>OBV!G2201</f>
        <v>NEUTRAL</v>
      </c>
      <c r="L2201" s="6" t="str">
        <f>OBV!H2201</f>
        <v>NEUTRAL</v>
      </c>
      <c r="M2201" s="8">
        <f t="shared" si="340"/>
        <v>0</v>
      </c>
      <c r="N2201" s="8">
        <f t="shared" si="341"/>
        <v>0</v>
      </c>
      <c r="O2201" s="8">
        <f t="shared" si="342"/>
        <v>50</v>
      </c>
      <c r="P2201" s="8">
        <f t="shared" si="343"/>
        <v>49.5</v>
      </c>
      <c r="Q2201" s="9">
        <f t="shared" si="344"/>
        <v>14.925000000000001</v>
      </c>
      <c r="R2201" s="9">
        <f t="shared" si="345"/>
        <v>29.875</v>
      </c>
      <c r="S2201" s="9">
        <f t="shared" si="346"/>
        <v>34.775000000000006</v>
      </c>
      <c r="T2201" s="9">
        <f t="shared" si="347"/>
        <v>24.875</v>
      </c>
      <c r="U2201" s="8">
        <f t="shared" si="348"/>
        <v>26.525000000000002</v>
      </c>
      <c r="V2201" s="8">
        <f t="shared" si="349"/>
        <v>26.112500000000001</v>
      </c>
    </row>
    <row r="2202" spans="1:22" ht="13.5" x14ac:dyDescent="0.25">
      <c r="A2202" s="3">
        <f>RSI!A2202</f>
        <v>45211</v>
      </c>
      <c r="B2202" s="2">
        <f>RSI!B2202</f>
        <v>8.5</v>
      </c>
      <c r="C2202" s="2">
        <f>RSI!I2202</f>
        <v>57.438474599389231</v>
      </c>
      <c r="D2202" s="2">
        <f>MACD!E2202</f>
        <v>3.4547800451159461E-2</v>
      </c>
      <c r="E2202" s="2">
        <f>MACD!F2202</f>
        <v>-2.6016521257848826E-2</v>
      </c>
      <c r="F2202" s="2">
        <f>'Moving Avg'!D2202</f>
        <v>8.5659999999999989</v>
      </c>
      <c r="G2202" s="2">
        <f>'Moving Avg'!F2202</f>
        <v>8.5570000000000004</v>
      </c>
      <c r="H2202" s="2">
        <f>'Moving Avg'!G2202</f>
        <v>8.1935999999999964</v>
      </c>
      <c r="I2202" s="2">
        <f>'Moving Avg'!H2202</f>
        <v>7.6748500000000037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25</v>
      </c>
      <c r="N2202" s="8">
        <f t="shared" si="341"/>
        <v>0</v>
      </c>
      <c r="O2202" s="8">
        <f t="shared" si="342"/>
        <v>50</v>
      </c>
      <c r="P2202" s="8">
        <f t="shared" si="343"/>
        <v>16.5</v>
      </c>
      <c r="Q2202" s="9">
        <f t="shared" si="344"/>
        <v>18.725000000000001</v>
      </c>
      <c r="R2202" s="9">
        <f t="shared" si="345"/>
        <v>26.625</v>
      </c>
      <c r="S2202" s="9">
        <f t="shared" si="346"/>
        <v>23.675000000000001</v>
      </c>
      <c r="T2202" s="9">
        <f t="shared" si="347"/>
        <v>22.875</v>
      </c>
      <c r="U2202" s="8">
        <f t="shared" si="348"/>
        <v>23.008333333333336</v>
      </c>
      <c r="V2202" s="8">
        <f t="shared" si="349"/>
        <v>22.975000000000001</v>
      </c>
    </row>
    <row r="2203" spans="1:22" ht="13.5" x14ac:dyDescent="0.25">
      <c r="A2203" s="3">
        <f>RSI!A2203</f>
        <v>45212</v>
      </c>
      <c r="B2203" s="2">
        <f>RSI!B2203</f>
        <v>8.5</v>
      </c>
      <c r="C2203" s="2">
        <f>RSI!I2203</f>
        <v>57.438474599389231</v>
      </c>
      <c r="D2203" s="2">
        <f>MACD!E2203</f>
        <v>4.6588037404474036E-2</v>
      </c>
      <c r="E2203" s="2">
        <f>MACD!F2203</f>
        <v>-1.1495609525384256E-2</v>
      </c>
      <c r="F2203" s="2">
        <f>'Moving Avg'!D2203</f>
        <v>8.548</v>
      </c>
      <c r="G2203" s="2">
        <f>'Moving Avg'!F2203</f>
        <v>8.5595000000000017</v>
      </c>
      <c r="H2203" s="2">
        <f>'Moving Avg'!G2203</f>
        <v>8.2077999999999971</v>
      </c>
      <c r="I2203" s="2">
        <f>'Moving Avg'!H2203</f>
        <v>7.6813500000000037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25</v>
      </c>
      <c r="N2203" s="8">
        <f t="shared" si="341"/>
        <v>0</v>
      </c>
      <c r="O2203" s="8">
        <f t="shared" si="342"/>
        <v>50</v>
      </c>
      <c r="P2203" s="8">
        <f t="shared" si="343"/>
        <v>16.5</v>
      </c>
      <c r="Q2203" s="9">
        <f t="shared" si="344"/>
        <v>18.725000000000001</v>
      </c>
      <c r="R2203" s="9">
        <f t="shared" si="345"/>
        <v>26.625</v>
      </c>
      <c r="S2203" s="9">
        <f t="shared" si="346"/>
        <v>23.675000000000001</v>
      </c>
      <c r="T2203" s="9">
        <f t="shared" si="347"/>
        <v>22.875</v>
      </c>
      <c r="U2203" s="8">
        <f t="shared" si="348"/>
        <v>23.008333333333336</v>
      </c>
      <c r="V2203" s="8">
        <f t="shared" si="349"/>
        <v>22.975000000000001</v>
      </c>
    </row>
    <row r="2204" spans="1:22" ht="13.5" x14ac:dyDescent="0.25">
      <c r="A2204" s="3">
        <f>RSI!A2204</f>
        <v>45215</v>
      </c>
      <c r="B2204" s="2">
        <f>RSI!B2204</f>
        <v>8.5</v>
      </c>
      <c r="C2204" s="2">
        <f>RSI!I2204</f>
        <v>57.438474599389231</v>
      </c>
      <c r="D2204" s="2">
        <f>MACD!E2204</f>
        <v>5.6515994705167216E-2</v>
      </c>
      <c r="E2204" s="2">
        <f>MACD!F2204</f>
        <v>2.1067113207260402E-3</v>
      </c>
      <c r="F2204" s="2">
        <f>'Moving Avg'!D2204</f>
        <v>8.532</v>
      </c>
      <c r="G2204" s="2">
        <f>'Moving Avg'!F2204</f>
        <v>8.5615000000000023</v>
      </c>
      <c r="H2204" s="2">
        <f>'Moving Avg'!G2204</f>
        <v>8.2221999999999973</v>
      </c>
      <c r="I2204" s="2">
        <f>'Moving Avg'!H2204</f>
        <v>7.6878000000000029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25</v>
      </c>
      <c r="N2204" s="8">
        <f t="shared" si="341"/>
        <v>0</v>
      </c>
      <c r="O2204" s="8">
        <f t="shared" si="342"/>
        <v>50</v>
      </c>
      <c r="P2204" s="8">
        <f t="shared" si="343"/>
        <v>16.5</v>
      </c>
      <c r="Q2204" s="9">
        <f t="shared" si="344"/>
        <v>18.725000000000001</v>
      </c>
      <c r="R2204" s="9">
        <f t="shared" si="345"/>
        <v>26.625</v>
      </c>
      <c r="S2204" s="9">
        <f t="shared" si="346"/>
        <v>23.675000000000001</v>
      </c>
      <c r="T2204" s="9">
        <f t="shared" si="347"/>
        <v>22.875</v>
      </c>
      <c r="U2204" s="8">
        <f t="shared" si="348"/>
        <v>23.008333333333336</v>
      </c>
      <c r="V2204" s="8">
        <f t="shared" si="349"/>
        <v>22.975000000000001</v>
      </c>
    </row>
    <row r="2205" spans="1:22" ht="13.5" x14ac:dyDescent="0.25">
      <c r="A2205" s="3">
        <f>RSI!A2205</f>
        <v>45216</v>
      </c>
      <c r="B2205" s="2">
        <f>RSI!B2205</f>
        <v>8.5</v>
      </c>
      <c r="C2205" s="2">
        <f>RSI!I2205</f>
        <v>57.438474599389231</v>
      </c>
      <c r="D2205" s="2">
        <f>MACD!E2205</f>
        <v>6.3137431397104038E-2</v>
      </c>
      <c r="E2205" s="2">
        <f>MACD!F2205</f>
        <v>1.4312855336001641E-2</v>
      </c>
      <c r="F2205" s="2">
        <f>'Moving Avg'!D2205</f>
        <v>8.516</v>
      </c>
      <c r="G2205" s="2">
        <f>'Moving Avg'!F2205</f>
        <v>8.5635000000000012</v>
      </c>
      <c r="H2205" s="2">
        <f>'Moving Avg'!G2205</f>
        <v>8.2367999999999988</v>
      </c>
      <c r="I2205" s="2">
        <f>'Moving Avg'!H2205</f>
        <v>7.6938000000000031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0"/>
        <v>25</v>
      </c>
      <c r="N2205" s="8">
        <f t="shared" si="341"/>
        <v>0</v>
      </c>
      <c r="O2205" s="8">
        <f t="shared" si="342"/>
        <v>50</v>
      </c>
      <c r="P2205" s="8">
        <f t="shared" si="343"/>
        <v>16.5</v>
      </c>
      <c r="Q2205" s="9">
        <f t="shared" si="344"/>
        <v>18.725000000000001</v>
      </c>
      <c r="R2205" s="9">
        <f t="shared" si="345"/>
        <v>26.625</v>
      </c>
      <c r="S2205" s="9">
        <f t="shared" si="346"/>
        <v>23.675000000000001</v>
      </c>
      <c r="T2205" s="9">
        <f t="shared" si="347"/>
        <v>22.875</v>
      </c>
      <c r="U2205" s="8">
        <f t="shared" si="348"/>
        <v>23.008333333333336</v>
      </c>
      <c r="V2205" s="8">
        <f t="shared" si="349"/>
        <v>22.975000000000001</v>
      </c>
    </row>
    <row r="2206" spans="1:22" ht="13.5" x14ac:dyDescent="0.25">
      <c r="A2206" s="3">
        <f>RSI!A2206</f>
        <v>45217</v>
      </c>
      <c r="B2206" s="2">
        <f>RSI!B2206</f>
        <v>8.5</v>
      </c>
      <c r="C2206" s="2">
        <f>RSI!I2206</f>
        <v>57.438474599389231</v>
      </c>
      <c r="D2206" s="2">
        <f>MACD!E2206</f>
        <v>6.8517332721018676E-2</v>
      </c>
      <c r="E2206" s="2">
        <f>MACD!F2206</f>
        <v>2.5153750813005048E-2</v>
      </c>
      <c r="F2206" s="2">
        <f>'Moving Avg'!D2206</f>
        <v>8.5</v>
      </c>
      <c r="G2206" s="2">
        <f>'Moving Avg'!F2206</f>
        <v>8.5655000000000001</v>
      </c>
      <c r="H2206" s="2">
        <f>'Moving Avg'!G2206</f>
        <v>8.2513999999999967</v>
      </c>
      <c r="I2206" s="2">
        <f>'Moving Avg'!H2206</f>
        <v>7.6993000000000027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25</v>
      </c>
      <c r="N2206" s="8">
        <f t="shared" si="341"/>
        <v>0</v>
      </c>
      <c r="O2206" s="8">
        <f t="shared" si="342"/>
        <v>50</v>
      </c>
      <c r="P2206" s="8">
        <f t="shared" si="343"/>
        <v>16.5</v>
      </c>
      <c r="Q2206" s="9">
        <f t="shared" si="344"/>
        <v>18.725000000000001</v>
      </c>
      <c r="R2206" s="9">
        <f t="shared" si="345"/>
        <v>26.625</v>
      </c>
      <c r="S2206" s="9">
        <f t="shared" si="346"/>
        <v>23.675000000000001</v>
      </c>
      <c r="T2206" s="9">
        <f t="shared" si="347"/>
        <v>22.875</v>
      </c>
      <c r="U2206" s="8">
        <f t="shared" si="348"/>
        <v>23.008333333333336</v>
      </c>
      <c r="V2206" s="8">
        <f t="shared" si="349"/>
        <v>22.975000000000001</v>
      </c>
    </row>
    <row r="2207" spans="1:22" ht="13.5" x14ac:dyDescent="0.25">
      <c r="A2207" s="3">
        <f>RSI!A2207</f>
        <v>45218</v>
      </c>
      <c r="B2207" s="2">
        <f>RSI!B2207</f>
        <v>8.5</v>
      </c>
      <c r="C2207" s="2">
        <f>RSI!I2207</f>
        <v>57.438474599389231</v>
      </c>
      <c r="D2207" s="2">
        <f>MACD!E2207</f>
        <v>7.4401673271426105E-2</v>
      </c>
      <c r="E2207" s="2">
        <f>MACD!F2207</f>
        <v>3.5003335304689256E-2</v>
      </c>
      <c r="F2207" s="2">
        <f>'Moving Avg'!D2207</f>
        <v>8.5</v>
      </c>
      <c r="G2207" s="2">
        <f>'Moving Avg'!F2207</f>
        <v>8.5590000000000011</v>
      </c>
      <c r="H2207" s="2">
        <f>'Moving Avg'!G2207</f>
        <v>8.2669999999999977</v>
      </c>
      <c r="I2207" s="2">
        <f>'Moving Avg'!H2207</f>
        <v>7.7048500000000022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25</v>
      </c>
      <c r="N2207" s="8">
        <f t="shared" si="341"/>
        <v>0</v>
      </c>
      <c r="O2207" s="8">
        <f t="shared" si="342"/>
        <v>50</v>
      </c>
      <c r="P2207" s="8">
        <f t="shared" si="343"/>
        <v>33</v>
      </c>
      <c r="Q2207" s="9">
        <f t="shared" si="344"/>
        <v>21.2</v>
      </c>
      <c r="R2207" s="9">
        <f t="shared" si="345"/>
        <v>30.75</v>
      </c>
      <c r="S2207" s="9">
        <f t="shared" si="346"/>
        <v>31.1</v>
      </c>
      <c r="T2207" s="9">
        <f t="shared" si="347"/>
        <v>27</v>
      </c>
      <c r="U2207" s="8">
        <f t="shared" si="348"/>
        <v>27.683333333333337</v>
      </c>
      <c r="V2207" s="8">
        <f t="shared" si="349"/>
        <v>27.512500000000003</v>
      </c>
    </row>
    <row r="2208" spans="1:22" ht="13.5" x14ac:dyDescent="0.25">
      <c r="A2208" s="3">
        <f>RSI!A2208</f>
        <v>45219</v>
      </c>
      <c r="B2208" s="2">
        <f>RSI!B2208</f>
        <v>8.5</v>
      </c>
      <c r="C2208" s="2">
        <f>RSI!I2208</f>
        <v>57.438474599389231</v>
      </c>
      <c r="D2208" s="2">
        <f>MACD!E2208</f>
        <v>7.9189670303550841E-2</v>
      </c>
      <c r="E2208" s="2">
        <f>MACD!F2208</f>
        <v>4.3840602304461573E-2</v>
      </c>
      <c r="F2208" s="2">
        <f>'Moving Avg'!D2208</f>
        <v>8.5</v>
      </c>
      <c r="G2208" s="2">
        <f>'Moving Avg'!F2208</f>
        <v>8.5530000000000008</v>
      </c>
      <c r="H2208" s="2">
        <f>'Moving Avg'!G2208</f>
        <v>8.2825999999999969</v>
      </c>
      <c r="I2208" s="2">
        <f>'Moving Avg'!H2208</f>
        <v>7.7104000000000017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25</v>
      </c>
      <c r="N2208" s="8">
        <f t="shared" si="341"/>
        <v>0</v>
      </c>
      <c r="O2208" s="8">
        <f t="shared" si="342"/>
        <v>50</v>
      </c>
      <c r="P2208" s="8">
        <f t="shared" si="343"/>
        <v>33</v>
      </c>
      <c r="Q2208" s="9">
        <f t="shared" si="344"/>
        <v>21.2</v>
      </c>
      <c r="R2208" s="9">
        <f t="shared" si="345"/>
        <v>30.75</v>
      </c>
      <c r="S2208" s="9">
        <f t="shared" si="346"/>
        <v>31.1</v>
      </c>
      <c r="T2208" s="9">
        <f t="shared" si="347"/>
        <v>27</v>
      </c>
      <c r="U2208" s="8">
        <f t="shared" si="348"/>
        <v>27.683333333333337</v>
      </c>
      <c r="V2208" s="8">
        <f t="shared" si="349"/>
        <v>27.512500000000003</v>
      </c>
    </row>
    <row r="2209" spans="1:22" ht="13.5" x14ac:dyDescent="0.25">
      <c r="A2209" s="3">
        <f>RSI!A2209</f>
        <v>45222</v>
      </c>
      <c r="B2209" s="2">
        <f>RSI!B2209</f>
        <v>8.5</v>
      </c>
      <c r="C2209" s="2">
        <f>RSI!I2209</f>
        <v>57.438474599389231</v>
      </c>
      <c r="D2209" s="2">
        <f>MACD!E2209</f>
        <v>8.1525683131529192E-2</v>
      </c>
      <c r="E2209" s="2">
        <f>MACD!F2209</f>
        <v>5.1377618469875097E-2</v>
      </c>
      <c r="F2209" s="2">
        <f>'Moving Avg'!D2209</f>
        <v>8.5</v>
      </c>
      <c r="G2209" s="2">
        <f>'Moving Avg'!F2209</f>
        <v>8.5530000000000008</v>
      </c>
      <c r="H2209" s="2">
        <f>'Moving Avg'!G2209</f>
        <v>8.2981999999999978</v>
      </c>
      <c r="I2209" s="2">
        <f>'Moving Avg'!H2209</f>
        <v>7.7159500000000012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25</v>
      </c>
      <c r="N2209" s="8">
        <f t="shared" si="341"/>
        <v>0</v>
      </c>
      <c r="O2209" s="8">
        <f t="shared" si="342"/>
        <v>50</v>
      </c>
      <c r="P2209" s="8">
        <f t="shared" si="343"/>
        <v>33</v>
      </c>
      <c r="Q2209" s="9">
        <f t="shared" si="344"/>
        <v>21.2</v>
      </c>
      <c r="R2209" s="9">
        <f t="shared" si="345"/>
        <v>30.75</v>
      </c>
      <c r="S2209" s="9">
        <f t="shared" si="346"/>
        <v>31.1</v>
      </c>
      <c r="T2209" s="9">
        <f t="shared" si="347"/>
        <v>27</v>
      </c>
      <c r="U2209" s="8">
        <f t="shared" si="348"/>
        <v>27.683333333333337</v>
      </c>
      <c r="V2209" s="8">
        <f t="shared" si="349"/>
        <v>27.512500000000003</v>
      </c>
    </row>
    <row r="2210" spans="1:22" ht="13.5" x14ac:dyDescent="0.25">
      <c r="A2210" s="3">
        <f>RSI!A2210</f>
        <v>45223</v>
      </c>
      <c r="B2210" s="2">
        <f>RSI!B2210</f>
        <v>8.5</v>
      </c>
      <c r="C2210" s="2">
        <f>RSI!I2210</f>
        <v>57.438474599389231</v>
      </c>
      <c r="D2210" s="2">
        <f>MACD!E2210</f>
        <v>8.333850590978642E-2</v>
      </c>
      <c r="E2210" s="2">
        <f>MACD!F2210</f>
        <v>5.7769795957857362E-2</v>
      </c>
      <c r="F2210" s="2">
        <f>'Moving Avg'!D2210</f>
        <v>8.5</v>
      </c>
      <c r="G2210" s="2">
        <f>'Moving Avg'!F2210</f>
        <v>8.5479999999999983</v>
      </c>
      <c r="H2210" s="2">
        <f>'Moving Avg'!G2210</f>
        <v>8.314199999999996</v>
      </c>
      <c r="I2210" s="2">
        <f>'Moving Avg'!H2210</f>
        <v>7.7224500000000011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25</v>
      </c>
      <c r="N2210" s="8">
        <f t="shared" si="341"/>
        <v>0</v>
      </c>
      <c r="O2210" s="8">
        <f t="shared" si="342"/>
        <v>50</v>
      </c>
      <c r="P2210" s="8">
        <f t="shared" si="343"/>
        <v>33</v>
      </c>
      <c r="Q2210" s="9">
        <f t="shared" si="344"/>
        <v>21.2</v>
      </c>
      <c r="R2210" s="9">
        <f t="shared" si="345"/>
        <v>30.75</v>
      </c>
      <c r="S2210" s="9">
        <f t="shared" si="346"/>
        <v>31.1</v>
      </c>
      <c r="T2210" s="9">
        <f t="shared" si="347"/>
        <v>27</v>
      </c>
      <c r="U2210" s="8">
        <f t="shared" si="348"/>
        <v>27.683333333333337</v>
      </c>
      <c r="V2210" s="8">
        <f t="shared" si="349"/>
        <v>27.512500000000003</v>
      </c>
    </row>
    <row r="2211" spans="1:22" ht="13.5" x14ac:dyDescent="0.25">
      <c r="A2211" s="3">
        <f>RSI!A2211</f>
        <v>45224</v>
      </c>
      <c r="B2211" s="2">
        <f>RSI!B2211</f>
        <v>8.5</v>
      </c>
      <c r="C2211" s="2">
        <f>RSI!I2211</f>
        <v>57.438474599389231</v>
      </c>
      <c r="D2211" s="2">
        <f>MACD!E2211</f>
        <v>8.4720763004890287E-2</v>
      </c>
      <c r="E2211" s="2">
        <f>MACD!F2211</f>
        <v>6.3159989367263955E-2</v>
      </c>
      <c r="F2211" s="2">
        <f>'Moving Avg'!D2211</f>
        <v>8.5</v>
      </c>
      <c r="G2211" s="2">
        <f>'Moving Avg'!F2211</f>
        <v>8.543000000000001</v>
      </c>
      <c r="H2211" s="2">
        <f>'Moving Avg'!G2211</f>
        <v>8.3301999999999961</v>
      </c>
      <c r="I2211" s="2">
        <f>'Moving Avg'!H2211</f>
        <v>7.7289500000000011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  <c r="M2211" s="8">
        <f t="shared" si="340"/>
        <v>25</v>
      </c>
      <c r="N2211" s="8">
        <f t="shared" si="341"/>
        <v>0</v>
      </c>
      <c r="O2211" s="8">
        <f t="shared" si="342"/>
        <v>50</v>
      </c>
      <c r="P2211" s="8">
        <f t="shared" si="343"/>
        <v>33</v>
      </c>
      <c r="Q2211" s="9">
        <f t="shared" si="344"/>
        <v>21.2</v>
      </c>
      <c r="R2211" s="9">
        <f t="shared" si="345"/>
        <v>30.75</v>
      </c>
      <c r="S2211" s="9">
        <f t="shared" si="346"/>
        <v>31.1</v>
      </c>
      <c r="T2211" s="9">
        <f t="shared" si="347"/>
        <v>27</v>
      </c>
      <c r="U2211" s="8">
        <f t="shared" si="348"/>
        <v>27.683333333333337</v>
      </c>
      <c r="V2211" s="8">
        <f t="shared" si="349"/>
        <v>27.512500000000003</v>
      </c>
    </row>
    <row r="2212" spans="1:22" ht="13.5" x14ac:dyDescent="0.25">
      <c r="A2212" s="3">
        <f>RSI!A2212</f>
        <v>45225</v>
      </c>
      <c r="B2212" s="2">
        <f>RSI!B2212</f>
        <v>8.48</v>
      </c>
      <c r="C2212" s="2">
        <f>RSI!I2212</f>
        <v>51.656957063942137</v>
      </c>
      <c r="D2212" s="2">
        <f>MACD!E2212</f>
        <v>7.4923719270229228E-2</v>
      </c>
      <c r="E2212" s="2">
        <f>MACD!F2212</f>
        <v>6.551273534785701E-2</v>
      </c>
      <c r="F2212" s="2">
        <f>'Moving Avg'!D2212</f>
        <v>8.4960000000000004</v>
      </c>
      <c r="G2212" s="2">
        <f>'Moving Avg'!F2212</f>
        <v>8.536999999999999</v>
      </c>
      <c r="H2212" s="2">
        <f>'Moving Avg'!G2212</f>
        <v>8.345799999999997</v>
      </c>
      <c r="I2212" s="2">
        <f>'Moving Avg'!H2212</f>
        <v>7.7353500000000022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0"/>
        <v>25</v>
      </c>
      <c r="N2212" s="8">
        <f t="shared" si="341"/>
        <v>0</v>
      </c>
      <c r="O2212" s="8">
        <f t="shared" si="342"/>
        <v>50</v>
      </c>
      <c r="P2212" s="8">
        <f t="shared" si="343"/>
        <v>16.5</v>
      </c>
      <c r="Q2212" s="9">
        <f t="shared" si="344"/>
        <v>18.725000000000001</v>
      </c>
      <c r="R2212" s="9">
        <f t="shared" si="345"/>
        <v>26.625</v>
      </c>
      <c r="S2212" s="9">
        <f t="shared" si="346"/>
        <v>23.675000000000001</v>
      </c>
      <c r="T2212" s="9">
        <f t="shared" si="347"/>
        <v>22.875</v>
      </c>
      <c r="U2212" s="8">
        <f t="shared" si="348"/>
        <v>23.008333333333336</v>
      </c>
      <c r="V2212" s="8">
        <f t="shared" si="349"/>
        <v>22.975000000000001</v>
      </c>
    </row>
    <row r="2213" spans="1:22" ht="13.5" x14ac:dyDescent="0.25">
      <c r="A2213" s="3">
        <f>RSI!A2213</f>
        <v>45226</v>
      </c>
      <c r="B2213" s="2">
        <f>RSI!B2213</f>
        <v>8.48</v>
      </c>
      <c r="C2213" s="2">
        <f>RSI!I2213</f>
        <v>51.656957063942137</v>
      </c>
      <c r="D2213" s="2">
        <f>MACD!E2213</f>
        <v>6.6622061423755596E-2</v>
      </c>
      <c r="E2213" s="2">
        <f>MACD!F2213</f>
        <v>6.5734600563036732E-2</v>
      </c>
      <c r="F2213" s="2">
        <f>'Moving Avg'!D2213</f>
        <v>8.4920000000000009</v>
      </c>
      <c r="G2213" s="2">
        <f>'Moving Avg'!F2213</f>
        <v>8.5314999999999994</v>
      </c>
      <c r="H2213" s="2">
        <f>'Moving Avg'!G2213</f>
        <v>8.3573999999999984</v>
      </c>
      <c r="I2213" s="2">
        <f>'Moving Avg'!H2213</f>
        <v>7.7417500000000015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0"/>
        <v>25</v>
      </c>
      <c r="N2213" s="8">
        <f t="shared" si="341"/>
        <v>0</v>
      </c>
      <c r="O2213" s="8">
        <f t="shared" si="342"/>
        <v>50</v>
      </c>
      <c r="P2213" s="8">
        <f t="shared" si="343"/>
        <v>16.5</v>
      </c>
      <c r="Q2213" s="9">
        <f t="shared" si="344"/>
        <v>18.725000000000001</v>
      </c>
      <c r="R2213" s="9">
        <f t="shared" si="345"/>
        <v>26.625</v>
      </c>
      <c r="S2213" s="9">
        <f t="shared" si="346"/>
        <v>23.675000000000001</v>
      </c>
      <c r="T2213" s="9">
        <f t="shared" si="347"/>
        <v>22.875</v>
      </c>
      <c r="U2213" s="8">
        <f t="shared" si="348"/>
        <v>23.008333333333336</v>
      </c>
      <c r="V2213" s="8">
        <f t="shared" si="349"/>
        <v>22.975000000000001</v>
      </c>
    </row>
    <row r="2214" spans="1:22" ht="13.5" x14ac:dyDescent="0.25">
      <c r="A2214" s="3">
        <f>RSI!A2214</f>
        <v>45229</v>
      </c>
      <c r="B2214" s="2">
        <f>RSI!B2214</f>
        <v>8.48</v>
      </c>
      <c r="C2214" s="2">
        <f>RSI!I2214</f>
        <v>51.65695706394213</v>
      </c>
      <c r="D2214" s="2">
        <f>MACD!E2214</f>
        <v>5.9586607995051111E-2</v>
      </c>
      <c r="E2214" s="2">
        <f>MACD!F2214</f>
        <v>6.4505002049439611E-2</v>
      </c>
      <c r="F2214" s="2">
        <f>'Moving Avg'!D2214</f>
        <v>8.4879999999999995</v>
      </c>
      <c r="G2214" s="2">
        <f>'Moving Avg'!F2214</f>
        <v>8.525999999999998</v>
      </c>
      <c r="H2214" s="2">
        <f>'Moving Avg'!G2214</f>
        <v>8.368999999999998</v>
      </c>
      <c r="I2214" s="2">
        <f>'Moving Avg'!H2214</f>
        <v>7.7481500000000025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25</v>
      </c>
      <c r="N2214" s="8">
        <f t="shared" si="341"/>
        <v>45</v>
      </c>
      <c r="O2214" s="8">
        <f t="shared" si="342"/>
        <v>50</v>
      </c>
      <c r="P2214" s="8">
        <f t="shared" si="343"/>
        <v>16.5</v>
      </c>
      <c r="Q2214" s="9">
        <f t="shared" si="344"/>
        <v>34.475000000000001</v>
      </c>
      <c r="R2214" s="9">
        <f t="shared" si="345"/>
        <v>35.625</v>
      </c>
      <c r="S2214" s="9">
        <f t="shared" si="346"/>
        <v>30.425000000000001</v>
      </c>
      <c r="T2214" s="9">
        <f t="shared" si="347"/>
        <v>34.125</v>
      </c>
      <c r="U2214" s="8">
        <f t="shared" si="348"/>
        <v>33.508333333333333</v>
      </c>
      <c r="V2214" s="8">
        <f t="shared" si="349"/>
        <v>33.662499999999994</v>
      </c>
    </row>
    <row r="2215" spans="1:22" ht="13.5" x14ac:dyDescent="0.25">
      <c r="A2215" s="3">
        <f>RSI!A2215</f>
        <v>45230</v>
      </c>
      <c r="B2215" s="2">
        <f>RSI!B2215</f>
        <v>8.4700000000000006</v>
      </c>
      <c r="C2215" s="2">
        <f>RSI!I2215</f>
        <v>48.601920353355261</v>
      </c>
      <c r="D2215" s="2">
        <f>MACD!E2215</f>
        <v>5.4364111912788005E-2</v>
      </c>
      <c r="E2215" s="2">
        <f>MACD!F2215</f>
        <v>6.2476824022109294E-2</v>
      </c>
      <c r="F2215" s="2">
        <f>'Moving Avg'!D2215</f>
        <v>8.4819999999999993</v>
      </c>
      <c r="G2215" s="2">
        <f>'Moving Avg'!F2215</f>
        <v>8.5204999999999984</v>
      </c>
      <c r="H2215" s="2">
        <f>'Moving Avg'!G2215</f>
        <v>8.3803999999999998</v>
      </c>
      <c r="I2215" s="2">
        <f>'Moving Avg'!H2215</f>
        <v>7.7545000000000028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0"/>
        <v>25</v>
      </c>
      <c r="N2215" s="8">
        <f t="shared" si="341"/>
        <v>45</v>
      </c>
      <c r="O2215" s="8">
        <f t="shared" si="342"/>
        <v>50</v>
      </c>
      <c r="P2215" s="8">
        <f t="shared" si="343"/>
        <v>16.5</v>
      </c>
      <c r="Q2215" s="9">
        <f t="shared" si="344"/>
        <v>34.475000000000001</v>
      </c>
      <c r="R2215" s="9">
        <f t="shared" si="345"/>
        <v>35.625</v>
      </c>
      <c r="S2215" s="9">
        <f t="shared" si="346"/>
        <v>30.425000000000001</v>
      </c>
      <c r="T2215" s="9">
        <f t="shared" si="347"/>
        <v>34.125</v>
      </c>
      <c r="U2215" s="8">
        <f t="shared" si="348"/>
        <v>33.508333333333333</v>
      </c>
      <c r="V2215" s="8">
        <f t="shared" si="349"/>
        <v>33.662499999999994</v>
      </c>
    </row>
    <row r="2216" spans="1:22" ht="13.5" x14ac:dyDescent="0.25">
      <c r="A2216" s="3">
        <f>RSI!A2216</f>
        <v>45231</v>
      </c>
      <c r="B2216" s="2">
        <f>RSI!B2216</f>
        <v>8.4700000000000006</v>
      </c>
      <c r="C2216" s="2">
        <f>RSI!I2216</f>
        <v>48.601920353355261</v>
      </c>
      <c r="D2216" s="2">
        <f>MACD!E2216</f>
        <v>4.9994759006025902E-2</v>
      </c>
      <c r="E2216" s="2">
        <f>MACD!F2216</f>
        <v>5.9980411018892621E-2</v>
      </c>
      <c r="F2216" s="2">
        <f>'Moving Avg'!D2216</f>
        <v>8.4760000000000009</v>
      </c>
      <c r="G2216" s="2">
        <f>'Moving Avg'!F2216</f>
        <v>8.514999999999997</v>
      </c>
      <c r="H2216" s="2">
        <f>'Moving Avg'!G2216</f>
        <v>8.3916000000000004</v>
      </c>
      <c r="I2216" s="2">
        <f>'Moving Avg'!H2216</f>
        <v>7.7608500000000022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0"/>
        <v>25</v>
      </c>
      <c r="N2216" s="8">
        <f t="shared" si="341"/>
        <v>45</v>
      </c>
      <c r="O2216" s="8">
        <f t="shared" si="342"/>
        <v>50</v>
      </c>
      <c r="P2216" s="8">
        <f t="shared" si="343"/>
        <v>16.5</v>
      </c>
      <c r="Q2216" s="9">
        <f t="shared" si="344"/>
        <v>34.475000000000001</v>
      </c>
      <c r="R2216" s="9">
        <f t="shared" si="345"/>
        <v>35.625</v>
      </c>
      <c r="S2216" s="9">
        <f t="shared" si="346"/>
        <v>30.425000000000001</v>
      </c>
      <c r="T2216" s="9">
        <f t="shared" si="347"/>
        <v>34.125</v>
      </c>
      <c r="U2216" s="8">
        <f t="shared" si="348"/>
        <v>33.508333333333333</v>
      </c>
      <c r="V2216" s="8">
        <f t="shared" si="349"/>
        <v>33.662499999999994</v>
      </c>
    </row>
    <row r="2217" spans="1:22" ht="13.5" x14ac:dyDescent="0.25">
      <c r="A2217" s="3">
        <f>RSI!A2217</f>
        <v>45232</v>
      </c>
      <c r="B2217" s="2">
        <f>RSI!B2217</f>
        <v>8.4700000000000006</v>
      </c>
      <c r="C2217" s="2">
        <f>RSI!I2217</f>
        <v>48.601920353355261</v>
      </c>
      <c r="D2217" s="2">
        <f>MACD!E2217</f>
        <v>4.6343616312624292E-2</v>
      </c>
      <c r="E2217" s="2">
        <f>MACD!F2217</f>
        <v>5.7253052077638963E-2</v>
      </c>
      <c r="F2217" s="2">
        <f>'Moving Avg'!D2217</f>
        <v>8.4740000000000002</v>
      </c>
      <c r="G2217" s="2">
        <f>'Moving Avg'!F2217</f>
        <v>8.5089999999999986</v>
      </c>
      <c r="H2217" s="2">
        <f>'Moving Avg'!G2217</f>
        <v>8.402000000000001</v>
      </c>
      <c r="I2217" s="2">
        <f>'Moving Avg'!H2217</f>
        <v>7.7672000000000025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25</v>
      </c>
      <c r="N2217" s="8">
        <f t="shared" si="341"/>
        <v>45</v>
      </c>
      <c r="O2217" s="8">
        <f t="shared" si="342"/>
        <v>50</v>
      </c>
      <c r="P2217" s="8">
        <f t="shared" si="343"/>
        <v>16.5</v>
      </c>
      <c r="Q2217" s="9">
        <f t="shared" si="344"/>
        <v>34.475000000000001</v>
      </c>
      <c r="R2217" s="9">
        <f t="shared" si="345"/>
        <v>35.625</v>
      </c>
      <c r="S2217" s="9">
        <f t="shared" si="346"/>
        <v>30.425000000000001</v>
      </c>
      <c r="T2217" s="9">
        <f t="shared" si="347"/>
        <v>34.125</v>
      </c>
      <c r="U2217" s="8">
        <f t="shared" si="348"/>
        <v>33.508333333333333</v>
      </c>
      <c r="V2217" s="8">
        <f t="shared" si="349"/>
        <v>33.662499999999994</v>
      </c>
    </row>
    <row r="2218" spans="1:22" ht="13.5" x14ac:dyDescent="0.25">
      <c r="A2218" s="3">
        <f>RSI!A2218</f>
        <v>45233</v>
      </c>
      <c r="B2218" s="2">
        <f>RSI!B2218</f>
        <v>8.4700000000000006</v>
      </c>
      <c r="C2218" s="2">
        <f>RSI!I2218</f>
        <v>48.601920353355261</v>
      </c>
      <c r="D2218" s="2">
        <f>MACD!E2218</f>
        <v>4.3296782392578947E-2</v>
      </c>
      <c r="E2218" s="2">
        <f>MACD!F2218</f>
        <v>5.446179814062696E-2</v>
      </c>
      <c r="F2218" s="2">
        <f>'Moving Avg'!D2218</f>
        <v>8.4719999999999995</v>
      </c>
      <c r="G2218" s="2">
        <f>'Moving Avg'!F2218</f>
        <v>8.5030000000000001</v>
      </c>
      <c r="H2218" s="2">
        <f>'Moving Avg'!G2218</f>
        <v>8.4122000000000021</v>
      </c>
      <c r="I2218" s="2">
        <f>'Moving Avg'!H2218</f>
        <v>7.7735500000000028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45</v>
      </c>
      <c r="O2218" s="8">
        <f t="shared" si="342"/>
        <v>50</v>
      </c>
      <c r="P2218" s="8">
        <f t="shared" si="343"/>
        <v>16.5</v>
      </c>
      <c r="Q2218" s="9">
        <f t="shared" si="344"/>
        <v>34.475000000000001</v>
      </c>
      <c r="R2218" s="9">
        <f t="shared" si="345"/>
        <v>35.625</v>
      </c>
      <c r="S2218" s="9">
        <f t="shared" si="346"/>
        <v>30.425000000000001</v>
      </c>
      <c r="T2218" s="9">
        <f t="shared" si="347"/>
        <v>34.125</v>
      </c>
      <c r="U2218" s="8">
        <f t="shared" si="348"/>
        <v>33.508333333333333</v>
      </c>
      <c r="V2218" s="8">
        <f t="shared" si="349"/>
        <v>33.662499999999994</v>
      </c>
    </row>
    <row r="2219" spans="1:22" ht="13.5" x14ac:dyDescent="0.25">
      <c r="A2219" s="3">
        <f>RSI!A2219</f>
        <v>45236</v>
      </c>
      <c r="B2219" s="2">
        <f>RSI!B2219</f>
        <v>8.4700000000000006</v>
      </c>
      <c r="C2219" s="2">
        <f>RSI!I2219</f>
        <v>48.601920353355275</v>
      </c>
      <c r="D2219" s="2">
        <f>MACD!E2219</f>
        <v>4.0758131516275498E-2</v>
      </c>
      <c r="E2219" s="2">
        <f>MACD!F2219</f>
        <v>5.1721064815756668E-2</v>
      </c>
      <c r="F2219" s="2">
        <f>'Moving Avg'!D2219</f>
        <v>8.4700000000000006</v>
      </c>
      <c r="G2219" s="2">
        <f>'Moving Avg'!F2219</f>
        <v>8.4975000000000005</v>
      </c>
      <c r="H2219" s="2">
        <f>'Moving Avg'!G2219</f>
        <v>8.4222000000000037</v>
      </c>
      <c r="I2219" s="2">
        <f>'Moving Avg'!H2219</f>
        <v>7.7799000000000031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25</v>
      </c>
      <c r="N2219" s="8">
        <f t="shared" si="341"/>
        <v>45</v>
      </c>
      <c r="O2219" s="8">
        <f t="shared" si="342"/>
        <v>50</v>
      </c>
      <c r="P2219" s="8">
        <f t="shared" si="343"/>
        <v>16.5</v>
      </c>
      <c r="Q2219" s="9">
        <f t="shared" si="344"/>
        <v>34.475000000000001</v>
      </c>
      <c r="R2219" s="9">
        <f t="shared" si="345"/>
        <v>35.625</v>
      </c>
      <c r="S2219" s="9">
        <f t="shared" si="346"/>
        <v>30.425000000000001</v>
      </c>
      <c r="T2219" s="9">
        <f t="shared" si="347"/>
        <v>34.125</v>
      </c>
      <c r="U2219" s="8">
        <f t="shared" si="348"/>
        <v>33.508333333333333</v>
      </c>
      <c r="V2219" s="8">
        <f t="shared" si="349"/>
        <v>33.662499999999994</v>
      </c>
    </row>
    <row r="2220" spans="1:22" ht="13.5" x14ac:dyDescent="0.25">
      <c r="A2220" s="3">
        <f>RSI!A2220</f>
        <v>45237</v>
      </c>
      <c r="B2220" s="2">
        <f>RSI!B2220</f>
        <v>8.4700000000000006</v>
      </c>
      <c r="C2220" s="2">
        <f>RSI!I2220</f>
        <v>48.601920353355275</v>
      </c>
      <c r="D2220" s="2">
        <f>MACD!E2220</f>
        <v>3.8646560242632688E-2</v>
      </c>
      <c r="E2220" s="2">
        <f>MACD!F2220</f>
        <v>4.9106163901131879E-2</v>
      </c>
      <c r="F2220" s="2">
        <f>'Moving Avg'!D2220</f>
        <v>8.4700000000000006</v>
      </c>
      <c r="G2220" s="2">
        <f>'Moving Avg'!F2220</f>
        <v>8.4920000000000009</v>
      </c>
      <c r="H2220" s="2">
        <f>'Moving Avg'!G2220</f>
        <v>8.4322000000000052</v>
      </c>
      <c r="I2220" s="2">
        <f>'Moving Avg'!H2220</f>
        <v>7.7862500000000034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25</v>
      </c>
      <c r="N2220" s="8">
        <f t="shared" si="341"/>
        <v>45</v>
      </c>
      <c r="O2220" s="8">
        <f t="shared" si="342"/>
        <v>50</v>
      </c>
      <c r="P2220" s="8">
        <f t="shared" si="343"/>
        <v>33</v>
      </c>
      <c r="Q2220" s="9">
        <f t="shared" si="344"/>
        <v>36.950000000000003</v>
      </c>
      <c r="R2220" s="9">
        <f t="shared" si="345"/>
        <v>39.75</v>
      </c>
      <c r="S2220" s="9">
        <f t="shared" si="346"/>
        <v>37.85</v>
      </c>
      <c r="T2220" s="9">
        <f t="shared" si="347"/>
        <v>38.25</v>
      </c>
      <c r="U2220" s="8">
        <f t="shared" si="348"/>
        <v>38.183333333333337</v>
      </c>
      <c r="V2220" s="8">
        <f t="shared" si="349"/>
        <v>38.200000000000003</v>
      </c>
    </row>
    <row r="2221" spans="1:22" ht="13.5" x14ac:dyDescent="0.25">
      <c r="A2221" s="3">
        <f>RSI!A2221</f>
        <v>45238</v>
      </c>
      <c r="B2221" s="2">
        <f>RSI!B2221</f>
        <v>8.4700000000000006</v>
      </c>
      <c r="C2221" s="2">
        <f>RSI!I2221</f>
        <v>48.601920353355268</v>
      </c>
      <c r="D2221" s="2">
        <f>MACD!E2221</f>
        <v>3.6893658985588829E-2</v>
      </c>
      <c r="E2221" s="2">
        <f>MACD!F2221</f>
        <v>4.666366291802327E-2</v>
      </c>
      <c r="F2221" s="2">
        <f>'Moving Avg'!D2221</f>
        <v>8.4700000000000006</v>
      </c>
      <c r="G2221" s="2">
        <f>'Moving Avg'!F2221</f>
        <v>8.4865000000000013</v>
      </c>
      <c r="H2221" s="2">
        <f>'Moving Avg'!G2221</f>
        <v>8.4422000000000068</v>
      </c>
      <c r="I2221" s="2">
        <f>'Moving Avg'!H2221</f>
        <v>7.792600000000002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25</v>
      </c>
      <c r="N2221" s="8">
        <f t="shared" si="341"/>
        <v>45</v>
      </c>
      <c r="O2221" s="8">
        <f t="shared" si="342"/>
        <v>50</v>
      </c>
      <c r="P2221" s="8">
        <f t="shared" si="343"/>
        <v>33</v>
      </c>
      <c r="Q2221" s="9">
        <f t="shared" si="344"/>
        <v>36.950000000000003</v>
      </c>
      <c r="R2221" s="9">
        <f t="shared" si="345"/>
        <v>39.75</v>
      </c>
      <c r="S2221" s="9">
        <f t="shared" si="346"/>
        <v>37.85</v>
      </c>
      <c r="T2221" s="9">
        <f t="shared" si="347"/>
        <v>38.25</v>
      </c>
      <c r="U2221" s="8">
        <f t="shared" si="348"/>
        <v>38.183333333333337</v>
      </c>
      <c r="V2221" s="8">
        <f t="shared" si="349"/>
        <v>38.200000000000003</v>
      </c>
    </row>
    <row r="2222" spans="1:22" ht="13.5" x14ac:dyDescent="0.25">
      <c r="A2222" s="3">
        <f>RSI!A2222</f>
        <v>45239</v>
      </c>
      <c r="B2222" s="2">
        <f>RSI!B2222</f>
        <v>8.4700000000000006</v>
      </c>
      <c r="C2222" s="2">
        <f>RSI!I2222</f>
        <v>48.601920353355268</v>
      </c>
      <c r="D2222" s="2">
        <f>MACD!E2222</f>
        <v>3.236482000658647E-2</v>
      </c>
      <c r="E2222" s="2">
        <f>MACD!F2222</f>
        <v>4.3803894335735907E-2</v>
      </c>
      <c r="F2222" s="2">
        <f>'Moving Avg'!D2222</f>
        <v>8.4700000000000006</v>
      </c>
      <c r="G2222" s="2">
        <f>'Moving Avg'!F2222</f>
        <v>8.4850000000000012</v>
      </c>
      <c r="H2222" s="2">
        <f>'Moving Avg'!G2222</f>
        <v>8.4526000000000074</v>
      </c>
      <c r="I2222" s="2">
        <f>'Moving Avg'!H2222</f>
        <v>7.799000000000003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25</v>
      </c>
      <c r="N2222" s="8">
        <f t="shared" si="341"/>
        <v>45</v>
      </c>
      <c r="O2222" s="8">
        <f t="shared" si="342"/>
        <v>50</v>
      </c>
      <c r="P2222" s="8">
        <f t="shared" si="343"/>
        <v>33</v>
      </c>
      <c r="Q2222" s="9">
        <f t="shared" si="344"/>
        <v>36.950000000000003</v>
      </c>
      <c r="R2222" s="9">
        <f t="shared" si="345"/>
        <v>39.75</v>
      </c>
      <c r="S2222" s="9">
        <f t="shared" si="346"/>
        <v>37.85</v>
      </c>
      <c r="T2222" s="9">
        <f t="shared" si="347"/>
        <v>38.25</v>
      </c>
      <c r="U2222" s="8">
        <f t="shared" si="348"/>
        <v>38.183333333333337</v>
      </c>
      <c r="V2222" s="8">
        <f t="shared" si="349"/>
        <v>38.200000000000003</v>
      </c>
    </row>
    <row r="2223" spans="1:22" ht="13.5" x14ac:dyDescent="0.25">
      <c r="A2223" s="3">
        <f>RSI!A2223</f>
        <v>45240</v>
      </c>
      <c r="B2223" s="2">
        <f>RSI!B2223</f>
        <v>8.4700000000000006</v>
      </c>
      <c r="C2223" s="2">
        <f>RSI!I2223</f>
        <v>48.601920353355261</v>
      </c>
      <c r="D2223" s="2">
        <f>MACD!E2223</f>
        <v>2.8561714595612742E-2</v>
      </c>
      <c r="E2223" s="2">
        <f>MACD!F2223</f>
        <v>4.0755458387711281E-2</v>
      </c>
      <c r="F2223" s="2">
        <f>'Moving Avg'!D2223</f>
        <v>8.4700000000000006</v>
      </c>
      <c r="G2223" s="2">
        <f>'Moving Avg'!F2223</f>
        <v>8.4835000000000012</v>
      </c>
      <c r="H2223" s="2">
        <f>'Moving Avg'!G2223</f>
        <v>8.4624000000000077</v>
      </c>
      <c r="I2223" s="2">
        <f>'Moving Avg'!H2223</f>
        <v>7.8054000000000032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  <c r="M2223" s="8">
        <f t="shared" si="340"/>
        <v>25</v>
      </c>
      <c r="N2223" s="8">
        <f t="shared" si="341"/>
        <v>45</v>
      </c>
      <c r="O2223" s="8">
        <f t="shared" si="342"/>
        <v>50</v>
      </c>
      <c r="P2223" s="8">
        <f t="shared" si="343"/>
        <v>33</v>
      </c>
      <c r="Q2223" s="9">
        <f t="shared" si="344"/>
        <v>36.950000000000003</v>
      </c>
      <c r="R2223" s="9">
        <f t="shared" si="345"/>
        <v>39.75</v>
      </c>
      <c r="S2223" s="9">
        <f t="shared" si="346"/>
        <v>37.85</v>
      </c>
      <c r="T2223" s="9">
        <f t="shared" si="347"/>
        <v>38.25</v>
      </c>
      <c r="U2223" s="8">
        <f t="shared" si="348"/>
        <v>38.183333333333337</v>
      </c>
      <c r="V2223" s="8">
        <f t="shared" si="349"/>
        <v>38.200000000000003</v>
      </c>
    </row>
    <row r="2224" spans="1:22" ht="13.5" x14ac:dyDescent="0.25">
      <c r="A2224" s="3">
        <f>RSI!A2224</f>
        <v>45243</v>
      </c>
      <c r="B2224" s="2">
        <f>RSI!B2224</f>
        <v>8.4700000000000006</v>
      </c>
      <c r="C2224" s="2">
        <f>RSI!I2224</f>
        <v>48.601920353355261</v>
      </c>
      <c r="D2224" s="2">
        <f>MACD!E2224</f>
        <v>2.5370544093048508E-2</v>
      </c>
      <c r="E2224" s="2">
        <f>MACD!F2224</f>
        <v>3.7678475528778725E-2</v>
      </c>
      <c r="F2224" s="2">
        <f>'Moving Avg'!D2224</f>
        <v>8.4700000000000006</v>
      </c>
      <c r="G2224" s="2">
        <f>'Moving Avg'!F2224</f>
        <v>8.4820000000000011</v>
      </c>
      <c r="H2224" s="2">
        <f>'Moving Avg'!G2224</f>
        <v>8.4718000000000071</v>
      </c>
      <c r="I2224" s="2">
        <f>'Moving Avg'!H2224</f>
        <v>7.8118000000000043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  <c r="M2224" s="8">
        <f t="shared" si="340"/>
        <v>25</v>
      </c>
      <c r="N2224" s="8">
        <f t="shared" si="341"/>
        <v>45</v>
      </c>
      <c r="O2224" s="8">
        <f t="shared" si="342"/>
        <v>50</v>
      </c>
      <c r="P2224" s="8">
        <f t="shared" si="343"/>
        <v>33</v>
      </c>
      <c r="Q2224" s="9">
        <f t="shared" si="344"/>
        <v>36.950000000000003</v>
      </c>
      <c r="R2224" s="9">
        <f t="shared" si="345"/>
        <v>39.75</v>
      </c>
      <c r="S2224" s="9">
        <f t="shared" si="346"/>
        <v>37.85</v>
      </c>
      <c r="T2224" s="9">
        <f t="shared" si="347"/>
        <v>38.25</v>
      </c>
      <c r="U2224" s="8">
        <f t="shared" si="348"/>
        <v>38.183333333333337</v>
      </c>
      <c r="V2224" s="8">
        <f t="shared" si="349"/>
        <v>38.200000000000003</v>
      </c>
    </row>
    <row r="2225" spans="1:22" ht="13.5" x14ac:dyDescent="0.25">
      <c r="A2225" s="3">
        <f>RSI!A2225</f>
        <v>45244</v>
      </c>
      <c r="B2225" s="2">
        <f>RSI!B2225</f>
        <v>8.4700000000000006</v>
      </c>
      <c r="C2225" s="2">
        <f>RSI!I2225</f>
        <v>48.601920353355268</v>
      </c>
      <c r="D2225" s="2">
        <f>MACD!E2225</f>
        <v>2.1156714849238867E-2</v>
      </c>
      <c r="E2225" s="2">
        <f>MACD!F2225</f>
        <v>3.4374123392870756E-2</v>
      </c>
      <c r="F2225" s="2">
        <f>'Moving Avg'!D2225</f>
        <v>8.4700000000000006</v>
      </c>
      <c r="G2225" s="2">
        <f>'Moving Avg'!F2225</f>
        <v>8.480500000000001</v>
      </c>
      <c r="H2225" s="2">
        <f>'Moving Avg'!G2225</f>
        <v>8.4802000000000088</v>
      </c>
      <c r="I2225" s="2">
        <f>'Moving Avg'!H2225</f>
        <v>7.8182000000000036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  <c r="M2225" s="8">
        <f t="shared" si="340"/>
        <v>25</v>
      </c>
      <c r="N2225" s="8">
        <f t="shared" si="341"/>
        <v>45</v>
      </c>
      <c r="O2225" s="8">
        <f t="shared" si="342"/>
        <v>50</v>
      </c>
      <c r="P2225" s="8">
        <f t="shared" si="343"/>
        <v>33</v>
      </c>
      <c r="Q2225" s="9">
        <f t="shared" si="344"/>
        <v>36.950000000000003</v>
      </c>
      <c r="R2225" s="9">
        <f t="shared" si="345"/>
        <v>39.75</v>
      </c>
      <c r="S2225" s="9">
        <f t="shared" si="346"/>
        <v>37.85</v>
      </c>
      <c r="T2225" s="9">
        <f t="shared" si="347"/>
        <v>38.25</v>
      </c>
      <c r="U2225" s="8">
        <f t="shared" si="348"/>
        <v>38.183333333333337</v>
      </c>
      <c r="V2225" s="8">
        <f t="shared" si="349"/>
        <v>38.200000000000003</v>
      </c>
    </row>
    <row r="2226" spans="1:22" ht="13.5" x14ac:dyDescent="0.25">
      <c r="A2226" s="3">
        <f>RSI!A2226</f>
        <v>45245</v>
      </c>
      <c r="B2226" s="2">
        <f>RSI!B2226</f>
        <v>8.4700000000000006</v>
      </c>
      <c r="C2226" s="2">
        <f>RSI!I2226</f>
        <v>48.601920353355268</v>
      </c>
      <c r="D2226" s="2">
        <f>MACD!E2226</f>
        <v>1.7614179517488893E-2</v>
      </c>
      <c r="E2226" s="2">
        <f>MACD!F2226</f>
        <v>3.1022134617794385E-2</v>
      </c>
      <c r="F2226" s="2">
        <f>'Moving Avg'!D2226</f>
        <v>8.4700000000000006</v>
      </c>
      <c r="G2226" s="2">
        <f>'Moving Avg'!F2226</f>
        <v>8.479000000000001</v>
      </c>
      <c r="H2226" s="2">
        <f>'Moving Avg'!G2226</f>
        <v>8.4886000000000088</v>
      </c>
      <c r="I2226" s="2">
        <f>'Moving Avg'!H2226</f>
        <v>7.8245500000000039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  <c r="M2226" s="8">
        <f t="shared" si="340"/>
        <v>25</v>
      </c>
      <c r="N2226" s="8">
        <f t="shared" si="341"/>
        <v>45</v>
      </c>
      <c r="O2226" s="8">
        <f t="shared" si="342"/>
        <v>50</v>
      </c>
      <c r="P2226" s="8">
        <f t="shared" si="343"/>
        <v>33</v>
      </c>
      <c r="Q2226" s="9">
        <f t="shared" si="344"/>
        <v>36.950000000000003</v>
      </c>
      <c r="R2226" s="9">
        <f t="shared" si="345"/>
        <v>39.75</v>
      </c>
      <c r="S2226" s="9">
        <f t="shared" si="346"/>
        <v>37.85</v>
      </c>
      <c r="T2226" s="9">
        <f t="shared" si="347"/>
        <v>38.25</v>
      </c>
      <c r="U2226" s="8">
        <f t="shared" si="348"/>
        <v>38.183333333333337</v>
      </c>
      <c r="V2226" s="8">
        <f t="shared" si="349"/>
        <v>38.200000000000003</v>
      </c>
    </row>
    <row r="2227" spans="1:22" ht="13.5" x14ac:dyDescent="0.25">
      <c r="A2227" s="3">
        <f>RSI!A2227</f>
        <v>45246</v>
      </c>
      <c r="B2227" s="2">
        <f>RSI!B2227</f>
        <v>8.4700000000000006</v>
      </c>
      <c r="C2227" s="2">
        <f>RSI!I2227</f>
        <v>48.601920353355275</v>
      </c>
      <c r="D2227" s="2">
        <f>MACD!E2227</f>
        <v>1.4637957482442232E-2</v>
      </c>
      <c r="E2227" s="2">
        <f>MACD!F2227</f>
        <v>2.7745299190723959E-2</v>
      </c>
      <c r="F2227" s="2">
        <f>'Moving Avg'!D2227</f>
        <v>8.4700000000000006</v>
      </c>
      <c r="G2227" s="2">
        <f>'Moving Avg'!F2227</f>
        <v>8.4775000000000009</v>
      </c>
      <c r="H2227" s="2">
        <f>'Moving Avg'!G2227</f>
        <v>8.4960000000000093</v>
      </c>
      <c r="I2227" s="2">
        <f>'Moving Avg'!H2227</f>
        <v>7.8309000000000033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25</v>
      </c>
      <c r="N2227" s="8">
        <f t="shared" si="341"/>
        <v>45</v>
      </c>
      <c r="O2227" s="8">
        <f t="shared" si="342"/>
        <v>50</v>
      </c>
      <c r="P2227" s="8">
        <f t="shared" si="343"/>
        <v>33</v>
      </c>
      <c r="Q2227" s="9">
        <f t="shared" si="344"/>
        <v>36.950000000000003</v>
      </c>
      <c r="R2227" s="9">
        <f t="shared" si="345"/>
        <v>39.75</v>
      </c>
      <c r="S2227" s="9">
        <f t="shared" si="346"/>
        <v>37.85</v>
      </c>
      <c r="T2227" s="9">
        <f t="shared" si="347"/>
        <v>38.25</v>
      </c>
      <c r="U2227" s="8">
        <f t="shared" si="348"/>
        <v>38.183333333333337</v>
      </c>
      <c r="V2227" s="8">
        <f t="shared" si="349"/>
        <v>38.200000000000003</v>
      </c>
    </row>
    <row r="2228" spans="1:22" ht="13.5" x14ac:dyDescent="0.25">
      <c r="A2228" s="3">
        <f>RSI!A2228</f>
        <v>45247</v>
      </c>
      <c r="B2228" s="2">
        <f>RSI!B2228</f>
        <v>8.5</v>
      </c>
      <c r="C2228" s="2">
        <f>RSI!I2228</f>
        <v>64.914878882957879</v>
      </c>
      <c r="D2228" s="2">
        <f>MACD!E2228</f>
        <v>9.9171230392300913E-3</v>
      </c>
      <c r="E2228" s="2">
        <f>MACD!F2228</f>
        <v>2.4179663960425184E-2</v>
      </c>
      <c r="F2228" s="2">
        <f>'Moving Avg'!D2228</f>
        <v>8.4760000000000009</v>
      </c>
      <c r="G2228" s="2">
        <f>'Moving Avg'!F2228</f>
        <v>8.4775000000000009</v>
      </c>
      <c r="H2228" s="2">
        <f>'Moving Avg'!G2228</f>
        <v>8.5004000000000079</v>
      </c>
      <c r="I2228" s="2">
        <f>'Moving Avg'!H2228</f>
        <v>7.8369500000000043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  <c r="M2228" s="8">
        <f t="shared" si="340"/>
        <v>25</v>
      </c>
      <c r="N2228" s="8">
        <f t="shared" si="341"/>
        <v>45</v>
      </c>
      <c r="O2228" s="8">
        <f t="shared" si="342"/>
        <v>50</v>
      </c>
      <c r="P2228" s="8">
        <f t="shared" si="343"/>
        <v>83.5</v>
      </c>
      <c r="Q2228" s="9">
        <f t="shared" si="344"/>
        <v>44.524999999999999</v>
      </c>
      <c r="R2228" s="9">
        <f t="shared" si="345"/>
        <v>52.375</v>
      </c>
      <c r="S2228" s="9">
        <f t="shared" si="346"/>
        <v>60.575000000000003</v>
      </c>
      <c r="T2228" s="9">
        <f t="shared" si="347"/>
        <v>50.875</v>
      </c>
      <c r="U2228" s="8">
        <f t="shared" si="348"/>
        <v>52.491666666666674</v>
      </c>
      <c r="V2228" s="8">
        <f t="shared" si="349"/>
        <v>52.087500000000006</v>
      </c>
    </row>
    <row r="2229" spans="1:22" ht="13.5" x14ac:dyDescent="0.25">
      <c r="A2229" s="3">
        <f>RSI!A2229</f>
        <v>45250</v>
      </c>
      <c r="B2229" s="2">
        <f>RSI!B2229</f>
        <v>8.5</v>
      </c>
      <c r="C2229" s="2">
        <f>RSI!I2229</f>
        <v>64.914878882957879</v>
      </c>
      <c r="D2229" s="2">
        <f>MACD!E2229</f>
        <v>5.7635675861238411E-3</v>
      </c>
      <c r="E2229" s="2">
        <f>MACD!F2229</f>
        <v>2.049644468556492E-2</v>
      </c>
      <c r="F2229" s="2">
        <f>'Moving Avg'!D2229</f>
        <v>8.4820000000000011</v>
      </c>
      <c r="G2229" s="2">
        <f>'Moving Avg'!F2229</f>
        <v>8.4774999999999991</v>
      </c>
      <c r="H2229" s="2">
        <f>'Moving Avg'!G2229</f>
        <v>8.5046000000000088</v>
      </c>
      <c r="I2229" s="2">
        <f>'Moving Avg'!H2229</f>
        <v>7.8430000000000026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25</v>
      </c>
      <c r="N2229" s="8">
        <f t="shared" si="341"/>
        <v>45</v>
      </c>
      <c r="O2229" s="8">
        <f t="shared" si="342"/>
        <v>50</v>
      </c>
      <c r="P2229" s="8">
        <f t="shared" si="343"/>
        <v>83.5</v>
      </c>
      <c r="Q2229" s="9">
        <f t="shared" si="344"/>
        <v>44.524999999999999</v>
      </c>
      <c r="R2229" s="9">
        <f t="shared" si="345"/>
        <v>52.375</v>
      </c>
      <c r="S2229" s="9">
        <f t="shared" si="346"/>
        <v>60.575000000000003</v>
      </c>
      <c r="T2229" s="9">
        <f t="shared" si="347"/>
        <v>50.875</v>
      </c>
      <c r="U2229" s="8">
        <f t="shared" si="348"/>
        <v>52.491666666666674</v>
      </c>
      <c r="V2229" s="8">
        <f t="shared" si="349"/>
        <v>52.087500000000006</v>
      </c>
    </row>
    <row r="2230" spans="1:22" ht="13.5" x14ac:dyDescent="0.25">
      <c r="A2230" s="3">
        <f>RSI!A2230</f>
        <v>45251</v>
      </c>
      <c r="B2230" s="2">
        <f>RSI!B2230</f>
        <v>8.5</v>
      </c>
      <c r="C2230" s="2">
        <f>RSI!I2230</f>
        <v>64.914878882957879</v>
      </c>
      <c r="D2230" s="2">
        <f>MACD!E2230</f>
        <v>2.1017954495174962E-3</v>
      </c>
      <c r="E2230" s="2">
        <f>MACD!F2230</f>
        <v>1.6817514838355436E-2</v>
      </c>
      <c r="F2230" s="2">
        <f>'Moving Avg'!D2230</f>
        <v>8.4879999999999995</v>
      </c>
      <c r="G2230" s="2">
        <f>'Moving Avg'!F2230</f>
        <v>8.4774999999999991</v>
      </c>
      <c r="H2230" s="2">
        <f>'Moving Avg'!G2230</f>
        <v>8.5088000000000097</v>
      </c>
      <c r="I2230" s="2">
        <f>'Moving Avg'!H2230</f>
        <v>7.8490500000000027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25</v>
      </c>
      <c r="N2230" s="8">
        <f t="shared" si="341"/>
        <v>45</v>
      </c>
      <c r="O2230" s="8">
        <f t="shared" si="342"/>
        <v>50</v>
      </c>
      <c r="P2230" s="8">
        <f t="shared" si="343"/>
        <v>83.5</v>
      </c>
      <c r="Q2230" s="9">
        <f t="shared" si="344"/>
        <v>44.524999999999999</v>
      </c>
      <c r="R2230" s="9">
        <f t="shared" si="345"/>
        <v>52.375</v>
      </c>
      <c r="S2230" s="9">
        <f t="shared" si="346"/>
        <v>60.575000000000003</v>
      </c>
      <c r="T2230" s="9">
        <f t="shared" si="347"/>
        <v>50.875</v>
      </c>
      <c r="U2230" s="8">
        <f t="shared" si="348"/>
        <v>52.491666666666674</v>
      </c>
      <c r="V2230" s="8">
        <f t="shared" si="349"/>
        <v>52.087500000000006</v>
      </c>
    </row>
    <row r="2231" spans="1:22" ht="13.5" x14ac:dyDescent="0.25">
      <c r="A2231" s="3">
        <f>RSI!A2231</f>
        <v>45252</v>
      </c>
      <c r="B2231" s="2">
        <f>RSI!B2231</f>
        <v>8.4</v>
      </c>
      <c r="C2231" s="2">
        <f>RSI!I2231</f>
        <v>27.964250869805298</v>
      </c>
      <c r="D2231" s="2">
        <f>MACD!E2231</f>
        <v>6.2744606365132682E-3</v>
      </c>
      <c r="E2231" s="2">
        <f>MACD!F2231</f>
        <v>1.4708903997987003E-2</v>
      </c>
      <c r="F2231" s="2">
        <f>'Moving Avg'!D2231</f>
        <v>8.4740000000000002</v>
      </c>
      <c r="G2231" s="2">
        <f>'Moving Avg'!F2231</f>
        <v>8.4725000000000001</v>
      </c>
      <c r="H2231" s="2">
        <f>'Moving Avg'!G2231</f>
        <v>8.5108000000000086</v>
      </c>
      <c r="I2231" s="2">
        <f>'Moving Avg'!H2231</f>
        <v>7.8546000000000022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  <c r="M2231" s="8">
        <f t="shared" si="340"/>
        <v>50</v>
      </c>
      <c r="N2231" s="8">
        <f t="shared" si="341"/>
        <v>45</v>
      </c>
      <c r="O2231" s="8">
        <f t="shared" si="342"/>
        <v>50</v>
      </c>
      <c r="P2231" s="8">
        <f t="shared" si="343"/>
        <v>66.5</v>
      </c>
      <c r="Q2231" s="9">
        <f t="shared" si="344"/>
        <v>50.725000000000001</v>
      </c>
      <c r="R2231" s="9">
        <f t="shared" si="345"/>
        <v>53.125</v>
      </c>
      <c r="S2231" s="9">
        <f t="shared" si="346"/>
        <v>56.674999999999997</v>
      </c>
      <c r="T2231" s="9">
        <f t="shared" si="347"/>
        <v>52.875</v>
      </c>
      <c r="U2231" s="8">
        <f t="shared" si="348"/>
        <v>53.508333333333326</v>
      </c>
      <c r="V2231" s="8">
        <f t="shared" si="349"/>
        <v>53.349999999999994</v>
      </c>
    </row>
    <row r="2232" spans="1:22" ht="13.5" x14ac:dyDescent="0.25">
      <c r="A2232" s="3">
        <f>RSI!A2232</f>
        <v>45253</v>
      </c>
      <c r="B2232" s="2">
        <f>RSI!B2232</f>
        <v>8.5</v>
      </c>
      <c r="C2232" s="2">
        <f>RSI!I2232</f>
        <v>55.340584740764022</v>
      </c>
      <c r="D2232" s="2">
        <f>MACD!E2232</f>
        <v>2.862452328473708E-3</v>
      </c>
      <c r="E2232" s="2">
        <f>MACD!F2232</f>
        <v>1.2339613664084344E-2</v>
      </c>
      <c r="F2232" s="2">
        <f>'Moving Avg'!D2232</f>
        <v>8.48</v>
      </c>
      <c r="G2232" s="2">
        <f>'Moving Avg'!F2232</f>
        <v>8.4734999999999996</v>
      </c>
      <c r="H2232" s="2">
        <f>'Moving Avg'!G2232</f>
        <v>8.511800000000008</v>
      </c>
      <c r="I2232" s="2">
        <f>'Moving Avg'!H2232</f>
        <v>7.8606500000000032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25</v>
      </c>
      <c r="N2232" s="8">
        <f t="shared" si="341"/>
        <v>45</v>
      </c>
      <c r="O2232" s="8">
        <f t="shared" si="342"/>
        <v>50</v>
      </c>
      <c r="P2232" s="8">
        <f t="shared" si="343"/>
        <v>83.5</v>
      </c>
      <c r="Q2232" s="9">
        <f t="shared" si="344"/>
        <v>44.524999999999999</v>
      </c>
      <c r="R2232" s="9">
        <f t="shared" si="345"/>
        <v>52.375</v>
      </c>
      <c r="S2232" s="9">
        <f t="shared" si="346"/>
        <v>60.575000000000003</v>
      </c>
      <c r="T2232" s="9">
        <f t="shared" si="347"/>
        <v>50.875</v>
      </c>
      <c r="U2232" s="8">
        <f t="shared" si="348"/>
        <v>52.491666666666674</v>
      </c>
      <c r="V2232" s="8">
        <f t="shared" si="349"/>
        <v>52.087500000000006</v>
      </c>
    </row>
    <row r="2233" spans="1:22" ht="13.5" x14ac:dyDescent="0.25">
      <c r="A2233" s="3">
        <f>RSI!A2233</f>
        <v>45254</v>
      </c>
      <c r="B2233" s="2">
        <f>RSI!B2233</f>
        <v>8.5</v>
      </c>
      <c r="C2233" s="2">
        <f>RSI!I2233</f>
        <v>55.340584740764022</v>
      </c>
      <c r="D2233" s="2">
        <f>MACD!E2233</f>
        <v>-1.8527443513072228E-4</v>
      </c>
      <c r="E2233" s="2">
        <f>MACD!F2233</f>
        <v>9.8346360442413301E-3</v>
      </c>
      <c r="F2233" s="2">
        <f>'Moving Avg'!D2233</f>
        <v>8.48</v>
      </c>
      <c r="G2233" s="2">
        <f>'Moving Avg'!F2233</f>
        <v>8.474499999999999</v>
      </c>
      <c r="H2233" s="2">
        <f>'Moving Avg'!G2233</f>
        <v>8.5128000000000075</v>
      </c>
      <c r="I2233" s="2">
        <f>'Moving Avg'!H2233</f>
        <v>7.8672000000000022</v>
      </c>
      <c r="J2233" s="6" t="str">
        <f>OBV!F2233</f>
        <v>BEARISH</v>
      </c>
      <c r="K2233" s="6" t="str">
        <f>OBV!G2233</f>
        <v>NEUTRAL</v>
      </c>
      <c r="L2233" s="6" t="str">
        <f>OBV!H2233</f>
        <v>NEUTRAL</v>
      </c>
      <c r="M2233" s="8">
        <f t="shared" si="340"/>
        <v>25</v>
      </c>
      <c r="N2233" s="8">
        <f t="shared" si="341"/>
        <v>45</v>
      </c>
      <c r="O2233" s="8">
        <f t="shared" si="342"/>
        <v>50</v>
      </c>
      <c r="P2233" s="8">
        <f t="shared" si="343"/>
        <v>16.5</v>
      </c>
      <c r="Q2233" s="9">
        <f t="shared" si="344"/>
        <v>34.475000000000001</v>
      </c>
      <c r="R2233" s="9">
        <f t="shared" si="345"/>
        <v>35.625</v>
      </c>
      <c r="S2233" s="9">
        <f t="shared" si="346"/>
        <v>30.425000000000001</v>
      </c>
      <c r="T2233" s="9">
        <f t="shared" si="347"/>
        <v>34.125</v>
      </c>
      <c r="U2233" s="8">
        <f t="shared" si="348"/>
        <v>33.508333333333333</v>
      </c>
      <c r="V2233" s="8">
        <f t="shared" si="349"/>
        <v>33.662499999999994</v>
      </c>
    </row>
    <row r="2234" spans="1:22" ht="13.5" x14ac:dyDescent="0.25">
      <c r="A2234" s="3">
        <f>RSI!A2234</f>
        <v>45257</v>
      </c>
      <c r="B2234" s="2">
        <f>RSI!B2234</f>
        <v>8.5</v>
      </c>
      <c r="C2234" s="2">
        <f>RSI!I2234</f>
        <v>55.340584740764022</v>
      </c>
      <c r="D2234" s="2">
        <f>MACD!E2234</f>
        <v>-2.9128635013719872E-3</v>
      </c>
      <c r="E2234" s="2">
        <f>MACD!F2234</f>
        <v>7.2851361351186673E-3</v>
      </c>
      <c r="F2234" s="2">
        <f>'Moving Avg'!D2234</f>
        <v>8.48</v>
      </c>
      <c r="G2234" s="2">
        <f>'Moving Avg'!F2234</f>
        <v>8.4755000000000003</v>
      </c>
      <c r="H2234" s="2">
        <f>'Moving Avg'!G2234</f>
        <v>8.5136000000000074</v>
      </c>
      <c r="I2234" s="2">
        <f>'Moving Avg'!H2234</f>
        <v>7.873750000000002</v>
      </c>
      <c r="J2234" s="6" t="str">
        <f>OBV!F2234</f>
        <v>BEARISH</v>
      </c>
      <c r="K2234" s="6" t="str">
        <f>OBV!G2234</f>
        <v>NEUTRAL</v>
      </c>
      <c r="L2234" s="6" t="str">
        <f>OBV!H2234</f>
        <v>NEUTRAL</v>
      </c>
      <c r="M2234" s="8">
        <f t="shared" si="340"/>
        <v>25</v>
      </c>
      <c r="N2234" s="8">
        <f t="shared" si="341"/>
        <v>45</v>
      </c>
      <c r="O2234" s="8">
        <f t="shared" si="342"/>
        <v>50</v>
      </c>
      <c r="P2234" s="8">
        <f t="shared" si="343"/>
        <v>16.5</v>
      </c>
      <c r="Q2234" s="9">
        <f t="shared" si="344"/>
        <v>34.475000000000001</v>
      </c>
      <c r="R2234" s="9">
        <f t="shared" si="345"/>
        <v>35.625</v>
      </c>
      <c r="S2234" s="9">
        <f t="shared" si="346"/>
        <v>30.425000000000001</v>
      </c>
      <c r="T2234" s="9">
        <f t="shared" si="347"/>
        <v>34.125</v>
      </c>
      <c r="U2234" s="8">
        <f t="shared" si="348"/>
        <v>33.508333333333333</v>
      </c>
      <c r="V2234" s="8">
        <f t="shared" si="349"/>
        <v>33.662499999999994</v>
      </c>
    </row>
    <row r="2235" spans="1:22" ht="13.5" x14ac:dyDescent="0.25">
      <c r="A2235" s="3">
        <f>RSI!A2235</f>
        <v>45258</v>
      </c>
      <c r="B2235" s="2">
        <f>RSI!B2235</f>
        <v>8.48</v>
      </c>
      <c r="C2235" s="2">
        <f>RSI!I2235</f>
        <v>50.542499360538471</v>
      </c>
      <c r="D2235" s="2">
        <f>MACD!E2235</f>
        <v>-3.87706731678783E-3</v>
      </c>
      <c r="E2235" s="2">
        <f>MACD!F2235</f>
        <v>5.0526954447373687E-3</v>
      </c>
      <c r="F2235" s="2">
        <f>'Moving Avg'!D2235</f>
        <v>8.4759999999999991</v>
      </c>
      <c r="G2235" s="2">
        <f>'Moving Avg'!F2235</f>
        <v>8.4759999999999991</v>
      </c>
      <c r="H2235" s="2">
        <f>'Moving Avg'!G2235</f>
        <v>8.5140000000000065</v>
      </c>
      <c r="I2235" s="2">
        <f>'Moving Avg'!H2235</f>
        <v>7.880200000000003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0"/>
        <v>25</v>
      </c>
      <c r="N2235" s="8">
        <f t="shared" si="341"/>
        <v>45</v>
      </c>
      <c r="O2235" s="8">
        <f t="shared" si="342"/>
        <v>50</v>
      </c>
      <c r="P2235" s="8">
        <f t="shared" si="343"/>
        <v>16.5</v>
      </c>
      <c r="Q2235" s="9">
        <f t="shared" si="344"/>
        <v>34.475000000000001</v>
      </c>
      <c r="R2235" s="9">
        <f t="shared" si="345"/>
        <v>35.625</v>
      </c>
      <c r="S2235" s="9">
        <f t="shared" si="346"/>
        <v>30.425000000000001</v>
      </c>
      <c r="T2235" s="9">
        <f t="shared" si="347"/>
        <v>34.125</v>
      </c>
      <c r="U2235" s="8">
        <f t="shared" si="348"/>
        <v>33.508333333333333</v>
      </c>
      <c r="V2235" s="8">
        <f t="shared" si="349"/>
        <v>33.662499999999994</v>
      </c>
    </row>
    <row r="2236" spans="1:22" ht="13.5" x14ac:dyDescent="0.25">
      <c r="A2236" s="3">
        <f>RSI!A2236</f>
        <v>45259</v>
      </c>
      <c r="B2236" s="2">
        <f>RSI!B2236</f>
        <v>8.5</v>
      </c>
      <c r="C2236" s="2">
        <f>RSI!I2236</f>
        <v>54.766011926910643</v>
      </c>
      <c r="D2236" s="2">
        <f>MACD!E2236</f>
        <v>-6.1837561486193238E-3</v>
      </c>
      <c r="E2236" s="2">
        <f>MACD!F2236</f>
        <v>2.80540512606603E-3</v>
      </c>
      <c r="F2236" s="2">
        <f>'Moving Avg'!D2236</f>
        <v>8.4960000000000004</v>
      </c>
      <c r="G2236" s="2">
        <f>'Moving Avg'!F2236</f>
        <v>8.4774999999999991</v>
      </c>
      <c r="H2236" s="2">
        <f>'Moving Avg'!G2236</f>
        <v>8.5148000000000064</v>
      </c>
      <c r="I2236" s="2">
        <f>'Moving Avg'!H2236</f>
        <v>7.8867500000000037</v>
      </c>
      <c r="J2236" s="6" t="str">
        <f>OBV!F2236</f>
        <v>BEARISH</v>
      </c>
      <c r="K2236" s="6" t="str">
        <f>OBV!G2236</f>
        <v>NEUTRAL</v>
      </c>
      <c r="L2236" s="6" t="str">
        <f>OBV!H2236</f>
        <v>BEARISH DIVERGENCE</v>
      </c>
      <c r="M2236" s="8">
        <f t="shared" si="340"/>
        <v>25</v>
      </c>
      <c r="N2236" s="8">
        <f t="shared" si="341"/>
        <v>45</v>
      </c>
      <c r="O2236" s="8">
        <f t="shared" si="342"/>
        <v>50</v>
      </c>
      <c r="P2236" s="8">
        <f t="shared" si="343"/>
        <v>16.5</v>
      </c>
      <c r="Q2236" s="9">
        <f t="shared" si="344"/>
        <v>34.475000000000001</v>
      </c>
      <c r="R2236" s="9">
        <f t="shared" si="345"/>
        <v>35.625</v>
      </c>
      <c r="S2236" s="9">
        <f t="shared" si="346"/>
        <v>30.425000000000001</v>
      </c>
      <c r="T2236" s="9">
        <f t="shared" si="347"/>
        <v>34.125</v>
      </c>
      <c r="U2236" s="8">
        <f t="shared" si="348"/>
        <v>33.508333333333333</v>
      </c>
      <c r="V2236" s="8">
        <f t="shared" si="349"/>
        <v>33.662499999999994</v>
      </c>
    </row>
    <row r="2237" spans="1:22" ht="13.5" x14ac:dyDescent="0.25">
      <c r="A2237" s="3">
        <f>RSI!A2237</f>
        <v>45260</v>
      </c>
      <c r="B2237" s="2">
        <f>RSI!B2237</f>
        <v>8.5</v>
      </c>
      <c r="C2237" s="2">
        <f>RSI!I2237</f>
        <v>54.766011926910643</v>
      </c>
      <c r="D2237" s="2">
        <f>MACD!E2237</f>
        <v>-8.2624011747132187E-3</v>
      </c>
      <c r="E2237" s="2">
        <f>MACD!F2237</f>
        <v>5.9184386591018025E-4</v>
      </c>
      <c r="F2237" s="2">
        <f>'Moving Avg'!D2237</f>
        <v>8.4960000000000004</v>
      </c>
      <c r="G2237" s="2">
        <f>'Moving Avg'!F2237</f>
        <v>8.479000000000001</v>
      </c>
      <c r="H2237" s="2">
        <f>'Moving Avg'!G2237</f>
        <v>8.5122000000000053</v>
      </c>
      <c r="I2237" s="2">
        <f>'Moving Avg'!H2237</f>
        <v>7.8933000000000035</v>
      </c>
      <c r="J2237" s="6" t="str">
        <f>OBV!F2237</f>
        <v>BEARISH</v>
      </c>
      <c r="K2237" s="6" t="str">
        <f>OBV!G2237</f>
        <v>NEUTRAL</v>
      </c>
      <c r="L2237" s="6" t="str">
        <f>OBV!H2237</f>
        <v>NEUTRAL</v>
      </c>
      <c r="M2237" s="8">
        <f t="shared" si="340"/>
        <v>25</v>
      </c>
      <c r="N2237" s="8">
        <f t="shared" si="341"/>
        <v>45</v>
      </c>
      <c r="O2237" s="8">
        <f t="shared" si="342"/>
        <v>50</v>
      </c>
      <c r="P2237" s="8">
        <f t="shared" si="343"/>
        <v>16.5</v>
      </c>
      <c r="Q2237" s="9">
        <f t="shared" si="344"/>
        <v>34.475000000000001</v>
      </c>
      <c r="R2237" s="9">
        <f t="shared" si="345"/>
        <v>35.625</v>
      </c>
      <c r="S2237" s="9">
        <f t="shared" si="346"/>
        <v>30.425000000000001</v>
      </c>
      <c r="T2237" s="9">
        <f t="shared" si="347"/>
        <v>34.125</v>
      </c>
      <c r="U2237" s="8">
        <f t="shared" si="348"/>
        <v>33.508333333333333</v>
      </c>
      <c r="V2237" s="8">
        <f t="shared" si="349"/>
        <v>33.662499999999994</v>
      </c>
    </row>
    <row r="2238" spans="1:22" ht="13.5" x14ac:dyDescent="0.25">
      <c r="A2238" s="3">
        <f>RSI!A2238</f>
        <v>45261</v>
      </c>
      <c r="B2238" s="2">
        <f>RSI!B2238</f>
        <v>8.5</v>
      </c>
      <c r="C2238" s="2">
        <f>RSI!I2238</f>
        <v>54.766011926910643</v>
      </c>
      <c r="D2238" s="2">
        <f>MACD!E2238</f>
        <v>-5.5233065236492962E-3</v>
      </c>
      <c r="E2238" s="2">
        <f>MACD!F2238</f>
        <v>-6.3118621200171495E-4</v>
      </c>
      <c r="F2238" s="2">
        <f>'Moving Avg'!D2238</f>
        <v>8.4960000000000004</v>
      </c>
      <c r="G2238" s="2">
        <f>'Moving Avg'!F2238</f>
        <v>8.4804999999999993</v>
      </c>
      <c r="H2238" s="2">
        <f>'Moving Avg'!G2238</f>
        <v>8.5098000000000038</v>
      </c>
      <c r="I2238" s="2">
        <f>'Moving Avg'!H2238</f>
        <v>7.8998500000000034</v>
      </c>
      <c r="J2238" s="6" t="str">
        <f>OBV!F2238</f>
        <v>BEARISH</v>
      </c>
      <c r="K2238" s="6" t="str">
        <f>OBV!G2238</f>
        <v>NEUTRAL</v>
      </c>
      <c r="L2238" s="6" t="str">
        <f>OBV!H2238</f>
        <v>NEUTRAL</v>
      </c>
      <c r="M2238" s="8">
        <f t="shared" si="340"/>
        <v>25</v>
      </c>
      <c r="N2238" s="8">
        <f t="shared" si="341"/>
        <v>45</v>
      </c>
      <c r="O2238" s="8">
        <f t="shared" si="342"/>
        <v>50</v>
      </c>
      <c r="P2238" s="8">
        <f t="shared" si="343"/>
        <v>16.5</v>
      </c>
      <c r="Q2238" s="9">
        <f t="shared" si="344"/>
        <v>34.475000000000001</v>
      </c>
      <c r="R2238" s="9">
        <f t="shared" si="345"/>
        <v>35.625</v>
      </c>
      <c r="S2238" s="9">
        <f t="shared" si="346"/>
        <v>30.425000000000001</v>
      </c>
      <c r="T2238" s="9">
        <f t="shared" si="347"/>
        <v>34.125</v>
      </c>
      <c r="U2238" s="8">
        <f t="shared" si="348"/>
        <v>33.508333333333333</v>
      </c>
      <c r="V2238" s="8">
        <f t="shared" si="349"/>
        <v>33.662499999999994</v>
      </c>
    </row>
    <row r="2239" spans="1:22" ht="13.5" x14ac:dyDescent="0.25">
      <c r="A2239" s="3">
        <f>RSI!A2239</f>
        <v>45264</v>
      </c>
      <c r="B2239" s="2">
        <f>RSI!B2239</f>
        <v>8.5</v>
      </c>
      <c r="C2239" s="2">
        <f>RSI!I2239</f>
        <v>54.766011926910643</v>
      </c>
      <c r="D2239" s="2">
        <f>MACD!E2239</f>
        <v>-3.3143485318056776E-3</v>
      </c>
      <c r="E2239" s="2">
        <f>MACD!F2239</f>
        <v>-1.1678186759625075E-3</v>
      </c>
      <c r="F2239" s="2">
        <f>'Moving Avg'!D2239</f>
        <v>8.4960000000000004</v>
      </c>
      <c r="G2239" s="2">
        <f>'Moving Avg'!F2239</f>
        <v>8.4820000000000011</v>
      </c>
      <c r="H2239" s="2">
        <f>'Moving Avg'!G2239</f>
        <v>8.5098000000000038</v>
      </c>
      <c r="I2239" s="2">
        <f>'Moving Avg'!H2239</f>
        <v>7.9064000000000041</v>
      </c>
      <c r="J2239" s="6" t="str">
        <f>OBV!F2239</f>
        <v>BEARISH</v>
      </c>
      <c r="K2239" s="6" t="str">
        <f>OBV!G2239</f>
        <v>NEUTRAL</v>
      </c>
      <c r="L2239" s="6" t="str">
        <f>OBV!H2239</f>
        <v>NEUTRAL</v>
      </c>
      <c r="M2239" s="8">
        <f t="shared" si="340"/>
        <v>25</v>
      </c>
      <c r="N2239" s="8">
        <f t="shared" si="341"/>
        <v>45</v>
      </c>
      <c r="O2239" s="8">
        <f t="shared" si="342"/>
        <v>50</v>
      </c>
      <c r="P2239" s="8">
        <f t="shared" si="343"/>
        <v>16.5</v>
      </c>
      <c r="Q2239" s="9">
        <f t="shared" si="344"/>
        <v>34.475000000000001</v>
      </c>
      <c r="R2239" s="9">
        <f t="shared" si="345"/>
        <v>35.625</v>
      </c>
      <c r="S2239" s="9">
        <f t="shared" si="346"/>
        <v>30.425000000000001</v>
      </c>
      <c r="T2239" s="9">
        <f t="shared" si="347"/>
        <v>34.125</v>
      </c>
      <c r="U2239" s="8">
        <f t="shared" si="348"/>
        <v>33.508333333333333</v>
      </c>
      <c r="V2239" s="8">
        <f t="shared" si="349"/>
        <v>33.662499999999994</v>
      </c>
    </row>
    <row r="2240" spans="1:22" ht="13.5" x14ac:dyDescent="0.25">
      <c r="A2240" s="3">
        <f>RSI!A2240</f>
        <v>45265</v>
      </c>
      <c r="B2240" s="2">
        <f>RSI!B2240</f>
        <v>8.5</v>
      </c>
      <c r="C2240" s="2">
        <f>RSI!I2240</f>
        <v>54.766011926910643</v>
      </c>
      <c r="D2240" s="2">
        <f>MACD!E2240</f>
        <v>-1.5459130848416436E-3</v>
      </c>
      <c r="E2240" s="2">
        <f>MACD!F2240</f>
        <v>-1.2434375577383347E-3</v>
      </c>
      <c r="F2240" s="2">
        <f>'Moving Avg'!D2240</f>
        <v>8.5</v>
      </c>
      <c r="G2240" s="2">
        <f>'Moving Avg'!F2240</f>
        <v>8.4835000000000012</v>
      </c>
      <c r="H2240" s="2">
        <f>'Moving Avg'!G2240</f>
        <v>8.5078000000000014</v>
      </c>
      <c r="I2240" s="2">
        <f>'Moving Avg'!H2240</f>
        <v>7.9130000000000038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0"/>
        <v>25</v>
      </c>
      <c r="N2240" s="8">
        <f t="shared" si="341"/>
        <v>45</v>
      </c>
      <c r="O2240" s="8">
        <f t="shared" si="342"/>
        <v>50</v>
      </c>
      <c r="P2240" s="8">
        <f t="shared" si="343"/>
        <v>83.5</v>
      </c>
      <c r="Q2240" s="9">
        <f t="shared" si="344"/>
        <v>44.524999999999999</v>
      </c>
      <c r="R2240" s="9">
        <f t="shared" si="345"/>
        <v>52.375</v>
      </c>
      <c r="S2240" s="9">
        <f t="shared" si="346"/>
        <v>60.575000000000003</v>
      </c>
      <c r="T2240" s="9">
        <f t="shared" si="347"/>
        <v>50.875</v>
      </c>
      <c r="U2240" s="8">
        <f t="shared" si="348"/>
        <v>52.491666666666674</v>
      </c>
      <c r="V2240" s="8">
        <f t="shared" si="349"/>
        <v>52.087500000000006</v>
      </c>
    </row>
    <row r="2241" spans="1:22" ht="13.5" x14ac:dyDescent="0.25">
      <c r="A2241" s="3">
        <f>RSI!A2241</f>
        <v>45266</v>
      </c>
      <c r="B2241" s="2">
        <f>RSI!B2241</f>
        <v>8.5</v>
      </c>
      <c r="C2241" s="2">
        <f>RSI!I2241</f>
        <v>54.766011926910643</v>
      </c>
      <c r="D2241" s="2">
        <f>MACD!E2241</f>
        <v>-1.5527384878989636E-2</v>
      </c>
      <c r="E2241" s="2">
        <f>MACD!F2241</f>
        <v>-4.1002270219885955E-3</v>
      </c>
      <c r="F2241" s="2">
        <f>'Moving Avg'!D2241</f>
        <v>8.5</v>
      </c>
      <c r="G2241" s="2">
        <f>'Moving Avg'!F2241</f>
        <v>8.4849999999999994</v>
      </c>
      <c r="H2241" s="2">
        <f>'Moving Avg'!G2241</f>
        <v>8.5058000000000025</v>
      </c>
      <c r="I2241" s="2">
        <f>'Moving Avg'!H2241</f>
        <v>7.9196000000000053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25</v>
      </c>
      <c r="N2241" s="8">
        <f t="shared" si="341"/>
        <v>45</v>
      </c>
      <c r="O2241" s="8">
        <f t="shared" si="342"/>
        <v>50</v>
      </c>
      <c r="P2241" s="8">
        <f t="shared" si="343"/>
        <v>33</v>
      </c>
      <c r="Q2241" s="9">
        <f t="shared" si="344"/>
        <v>36.950000000000003</v>
      </c>
      <c r="R2241" s="9">
        <f t="shared" si="345"/>
        <v>39.75</v>
      </c>
      <c r="S2241" s="9">
        <f t="shared" si="346"/>
        <v>37.85</v>
      </c>
      <c r="T2241" s="9">
        <f t="shared" si="347"/>
        <v>38.25</v>
      </c>
      <c r="U2241" s="8">
        <f t="shared" si="348"/>
        <v>38.183333333333337</v>
      </c>
      <c r="V2241" s="8">
        <f t="shared" si="349"/>
        <v>38.200000000000003</v>
      </c>
    </row>
    <row r="2242" spans="1:22" ht="13.5" x14ac:dyDescent="0.25">
      <c r="A2242" s="3">
        <f>RSI!A2242</f>
        <v>45267</v>
      </c>
      <c r="B2242" s="2">
        <f>RSI!B2242</f>
        <v>8.4499999999999993</v>
      </c>
      <c r="C2242" s="2">
        <f>RSI!I2242</f>
        <v>41.083704811601734</v>
      </c>
      <c r="D2242" s="2">
        <f>MACD!E2242</f>
        <v>-8.3558612433058954E-3</v>
      </c>
      <c r="E2242" s="2">
        <f>MACD!F2242</f>
        <v>-4.9513538662520557E-3</v>
      </c>
      <c r="F2242" s="2">
        <f>'Moving Avg'!D2242</f>
        <v>8.49</v>
      </c>
      <c r="G2242" s="2">
        <f>'Moving Avg'!F2242</f>
        <v>8.484</v>
      </c>
      <c r="H2242" s="2">
        <f>'Moving Avg'!G2242</f>
        <v>8.5028000000000006</v>
      </c>
      <c r="I2242" s="2">
        <f>'Moving Avg'!H2242</f>
        <v>7.9259500000000047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45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34.475000000000001</v>
      </c>
      <c r="R2242" s="9">
        <f t="shared" si="345"/>
        <v>35.625</v>
      </c>
      <c r="S2242" s="9">
        <f t="shared" si="346"/>
        <v>30.425000000000001</v>
      </c>
      <c r="T2242" s="9">
        <f t="shared" si="347"/>
        <v>34.125</v>
      </c>
      <c r="U2242" s="8">
        <f t="shared" si="348"/>
        <v>33.508333333333333</v>
      </c>
      <c r="V2242" s="8">
        <f t="shared" si="349"/>
        <v>33.662499999999994</v>
      </c>
    </row>
    <row r="2243" spans="1:22" ht="13.5" x14ac:dyDescent="0.25">
      <c r="A2243" s="3">
        <f>RSI!A2243</f>
        <v>45268</v>
      </c>
      <c r="B2243" s="2">
        <f>RSI!B2243</f>
        <v>8.5</v>
      </c>
      <c r="C2243" s="2">
        <f>RSI!I2243</f>
        <v>53.574486484171224</v>
      </c>
      <c r="D2243" s="2">
        <f>MACD!E2243</f>
        <v>-5.7758257880724528E-3</v>
      </c>
      <c r="E2243" s="2">
        <f>MACD!F2243</f>
        <v>-5.1162482506161349E-3</v>
      </c>
      <c r="F2243" s="2">
        <f>'Moving Avg'!D2243</f>
        <v>8.49</v>
      </c>
      <c r="G2243" s="2">
        <f>'Moving Avg'!F2243</f>
        <v>8.4854999999999983</v>
      </c>
      <c r="H2243" s="2">
        <f>'Moving Avg'!G2243</f>
        <v>8.5010000000000012</v>
      </c>
      <c r="I2243" s="2">
        <f>'Moving Avg'!H2243</f>
        <v>7.9326000000000043</v>
      </c>
      <c r="J2243" s="6" t="str">
        <f>OBV!F2243</f>
        <v>BEARISH</v>
      </c>
      <c r="K2243" s="6" t="str">
        <f>OBV!G2243</f>
        <v>NEUTRAL</v>
      </c>
      <c r="L2243" s="6" t="str">
        <f>OBV!H2243</f>
        <v>NEUTRAL</v>
      </c>
      <c r="M2243" s="8">
        <f t="shared" si="350"/>
        <v>25</v>
      </c>
      <c r="N2243" s="8">
        <f t="shared" si="351"/>
        <v>45</v>
      </c>
      <c r="O2243" s="8">
        <f t="shared" si="352"/>
        <v>50</v>
      </c>
      <c r="P2243" s="8">
        <f t="shared" si="353"/>
        <v>16.5</v>
      </c>
      <c r="Q2243" s="9">
        <f t="shared" ref="Q2243:Q2306" si="354">0.35*M2243+N2243*0.35+O2243*0.15+P2243*0.15</f>
        <v>34.475000000000001</v>
      </c>
      <c r="R2243" s="9">
        <f t="shared" ref="R2243:R2306" si="355">M2243*0.2+N2243*0.2+O2243*0.35+P2243*0.25</f>
        <v>35.625</v>
      </c>
      <c r="S2243" s="9">
        <f t="shared" ref="S2243:S2306" si="356">M2243*0.15+N2243*0.15+O2243*0.25+P2243*0.45</f>
        <v>30.425000000000001</v>
      </c>
      <c r="T2243" s="9">
        <f t="shared" ref="T2243:T2306" si="357">0.25*SUM(M2243:P2243)</f>
        <v>34.125</v>
      </c>
      <c r="U2243" s="8">
        <f t="shared" ref="U2243:U2306" si="358">SUM(Q2243:S2243)/3</f>
        <v>33.508333333333333</v>
      </c>
      <c r="V2243" s="8">
        <f t="shared" ref="V2243:V2306" si="359">SUM(Q2243:T2243)/4</f>
        <v>33.662499999999994</v>
      </c>
    </row>
    <row r="2244" spans="1:22" ht="13.5" x14ac:dyDescent="0.25">
      <c r="A2244" s="3">
        <f>RSI!A2244</f>
        <v>45271</v>
      </c>
      <c r="B2244" s="2">
        <f>RSI!B2244</f>
        <v>8.5</v>
      </c>
      <c r="C2244" s="2">
        <f>RSI!I2244</f>
        <v>53.574486484171224</v>
      </c>
      <c r="D2244" s="2">
        <f>MACD!E2244</f>
        <v>-3.6886091118866204E-3</v>
      </c>
      <c r="E2244" s="2">
        <f>MACD!F2244</f>
        <v>-4.8307204228702329E-3</v>
      </c>
      <c r="F2244" s="2">
        <f>'Moving Avg'!D2244</f>
        <v>8.49</v>
      </c>
      <c r="G2244" s="2">
        <f>'Moving Avg'!F2244</f>
        <v>8.4870000000000001</v>
      </c>
      <c r="H2244" s="2">
        <f>'Moving Avg'!G2244</f>
        <v>8.4992000000000001</v>
      </c>
      <c r="I2244" s="2">
        <f>'Moving Avg'!H2244</f>
        <v>7.9392500000000048</v>
      </c>
      <c r="J2244" s="6" t="str">
        <f>OBV!F2244</f>
        <v>BEARISH</v>
      </c>
      <c r="K2244" s="6" t="str">
        <f>OBV!G2244</f>
        <v>NEUTRAL</v>
      </c>
      <c r="L2244" s="6" t="str">
        <f>OBV!H2244</f>
        <v>NEUTRAL</v>
      </c>
      <c r="M2244" s="8">
        <f t="shared" si="350"/>
        <v>25</v>
      </c>
      <c r="N2244" s="8">
        <f t="shared" si="351"/>
        <v>0</v>
      </c>
      <c r="O2244" s="8">
        <f t="shared" si="352"/>
        <v>50</v>
      </c>
      <c r="P2244" s="8">
        <f t="shared" si="353"/>
        <v>16.5</v>
      </c>
      <c r="Q2244" s="9">
        <f t="shared" si="354"/>
        <v>18.725000000000001</v>
      </c>
      <c r="R2244" s="9">
        <f t="shared" si="355"/>
        <v>26.625</v>
      </c>
      <c r="S2244" s="9">
        <f t="shared" si="356"/>
        <v>23.675000000000001</v>
      </c>
      <c r="T2244" s="9">
        <f t="shared" si="357"/>
        <v>22.875</v>
      </c>
      <c r="U2244" s="8">
        <f t="shared" si="358"/>
        <v>23.008333333333336</v>
      </c>
      <c r="V2244" s="8">
        <f t="shared" si="359"/>
        <v>22.975000000000001</v>
      </c>
    </row>
    <row r="2245" spans="1:22" ht="13.5" x14ac:dyDescent="0.25">
      <c r="A2245" s="3">
        <f>RSI!A2245</f>
        <v>45272</v>
      </c>
      <c r="B2245" s="2">
        <f>RSI!B2245</f>
        <v>8.5</v>
      </c>
      <c r="C2245" s="2">
        <f>RSI!I2245</f>
        <v>53.574486484171224</v>
      </c>
      <c r="D2245" s="2">
        <f>MACD!E2245</f>
        <v>-5.0882130366769474E-3</v>
      </c>
      <c r="E2245" s="2">
        <f>MACD!F2245</f>
        <v>-4.8822189456315754E-3</v>
      </c>
      <c r="F2245" s="2">
        <f>'Moving Avg'!D2245</f>
        <v>8.49</v>
      </c>
      <c r="G2245" s="2">
        <f>'Moving Avg'!F2245</f>
        <v>8.4884999999999984</v>
      </c>
      <c r="H2245" s="2">
        <f>'Moving Avg'!G2245</f>
        <v>8.4976000000000003</v>
      </c>
      <c r="I2245" s="2">
        <f>'Moving Avg'!H2245</f>
        <v>7.9459000000000053</v>
      </c>
      <c r="J2245" s="6" t="str">
        <f>OBV!F2245</f>
        <v>BEARISH</v>
      </c>
      <c r="K2245" s="6" t="str">
        <f>OBV!G2245</f>
        <v>NEUTRAL</v>
      </c>
      <c r="L2245" s="6" t="str">
        <f>OBV!H2245</f>
        <v>NEUTRAL</v>
      </c>
      <c r="M2245" s="8">
        <f t="shared" si="350"/>
        <v>25</v>
      </c>
      <c r="N2245" s="8">
        <f t="shared" si="351"/>
        <v>45</v>
      </c>
      <c r="O2245" s="8">
        <f t="shared" si="352"/>
        <v>50</v>
      </c>
      <c r="P2245" s="8">
        <f t="shared" si="353"/>
        <v>16.5</v>
      </c>
      <c r="Q2245" s="9">
        <f t="shared" si="354"/>
        <v>34.475000000000001</v>
      </c>
      <c r="R2245" s="9">
        <f t="shared" si="355"/>
        <v>35.625</v>
      </c>
      <c r="S2245" s="9">
        <f t="shared" si="356"/>
        <v>30.425000000000001</v>
      </c>
      <c r="T2245" s="9">
        <f t="shared" si="357"/>
        <v>34.125</v>
      </c>
      <c r="U2245" s="8">
        <f t="shared" si="358"/>
        <v>33.508333333333333</v>
      </c>
      <c r="V2245" s="8">
        <f t="shared" si="359"/>
        <v>33.662499999999994</v>
      </c>
    </row>
    <row r="2246" spans="1:22" ht="13.5" x14ac:dyDescent="0.25">
      <c r="A2246" s="3">
        <f>RSI!A2246</f>
        <v>45273</v>
      </c>
      <c r="B2246" s="2">
        <f>RSI!B2246</f>
        <v>8.5</v>
      </c>
      <c r="C2246" s="2">
        <f>RSI!I2246</f>
        <v>53.574486484171224</v>
      </c>
      <c r="D2246" s="2">
        <f>MACD!E2246</f>
        <v>-3.2777806354520322E-3</v>
      </c>
      <c r="E2246" s="2">
        <f>MACD!F2246</f>
        <v>-4.561331283595667E-3</v>
      </c>
      <c r="F2246" s="2">
        <f>'Moving Avg'!D2246</f>
        <v>8.49</v>
      </c>
      <c r="G2246" s="2">
        <f>'Moving Avg'!F2246</f>
        <v>8.49</v>
      </c>
      <c r="H2246" s="2">
        <f>'Moving Avg'!G2246</f>
        <v>8.4959999999999987</v>
      </c>
      <c r="I2246" s="2">
        <f>'Moving Avg'!H2246</f>
        <v>7.9525500000000049</v>
      </c>
      <c r="J2246" s="6" t="str">
        <f>OBV!F2246</f>
        <v>BEARISH</v>
      </c>
      <c r="K2246" s="6" t="str">
        <f>OBV!G2246</f>
        <v>NEUTRAL</v>
      </c>
      <c r="L2246" s="6" t="str">
        <f>OBV!H2246</f>
        <v>NEUTRAL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16.5</v>
      </c>
      <c r="Q2246" s="9">
        <f t="shared" si="354"/>
        <v>18.725000000000001</v>
      </c>
      <c r="R2246" s="9">
        <f t="shared" si="355"/>
        <v>26.625</v>
      </c>
      <c r="S2246" s="9">
        <f t="shared" si="356"/>
        <v>23.675000000000001</v>
      </c>
      <c r="T2246" s="9">
        <f t="shared" si="357"/>
        <v>22.875</v>
      </c>
      <c r="U2246" s="8">
        <f t="shared" si="358"/>
        <v>23.008333333333336</v>
      </c>
      <c r="V2246" s="8">
        <f t="shared" si="359"/>
        <v>22.975000000000001</v>
      </c>
    </row>
    <row r="2247" spans="1:22" ht="13.5" x14ac:dyDescent="0.25">
      <c r="A2247" s="3">
        <f>RSI!A2247</f>
        <v>45274</v>
      </c>
      <c r="B2247" s="2">
        <f>RSI!B2247</f>
        <v>8.6</v>
      </c>
      <c r="C2247" s="2">
        <f>RSI!I2247</f>
        <v>70.435741775240999</v>
      </c>
      <c r="D2247" s="2">
        <f>MACD!E2247</f>
        <v>-9.2294044734053671E-3</v>
      </c>
      <c r="E2247" s="2">
        <f>MACD!F2247</f>
        <v>-5.4949459215576073E-3</v>
      </c>
      <c r="F2247" s="2">
        <f>'Moving Avg'!D2247</f>
        <v>8.52</v>
      </c>
      <c r="G2247" s="2">
        <f>'Moving Avg'!F2247</f>
        <v>8.4964999999999993</v>
      </c>
      <c r="H2247" s="2">
        <f>'Moving Avg'!G2247</f>
        <v>8.4962</v>
      </c>
      <c r="I2247" s="2">
        <f>'Moving Avg'!H2247</f>
        <v>7.9597000000000051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  <c r="M2247" s="8">
        <f t="shared" si="350"/>
        <v>0</v>
      </c>
      <c r="N2247" s="8">
        <f t="shared" si="351"/>
        <v>45</v>
      </c>
      <c r="O2247" s="8">
        <f t="shared" si="352"/>
        <v>50</v>
      </c>
      <c r="P2247" s="8">
        <f t="shared" si="353"/>
        <v>83.5</v>
      </c>
      <c r="Q2247" s="9">
        <f t="shared" si="354"/>
        <v>35.774999999999999</v>
      </c>
      <c r="R2247" s="9">
        <f t="shared" si="355"/>
        <v>47.375</v>
      </c>
      <c r="S2247" s="9">
        <f t="shared" si="356"/>
        <v>56.825000000000003</v>
      </c>
      <c r="T2247" s="9">
        <f t="shared" si="357"/>
        <v>44.625</v>
      </c>
      <c r="U2247" s="8">
        <f t="shared" si="358"/>
        <v>46.658333333333339</v>
      </c>
      <c r="V2247" s="8">
        <f t="shared" si="359"/>
        <v>46.150000000000006</v>
      </c>
    </row>
    <row r="2248" spans="1:22" ht="13.5" x14ac:dyDescent="0.25">
      <c r="A2248" s="3">
        <f>RSI!A2248</f>
        <v>45275</v>
      </c>
      <c r="B2248" s="2">
        <f>RSI!B2248</f>
        <v>8.6</v>
      </c>
      <c r="C2248" s="2">
        <f>RSI!I2248</f>
        <v>70.435741775240999</v>
      </c>
      <c r="D2248" s="2">
        <f>MACD!E2248</f>
        <v>-1.4926780363841985E-2</v>
      </c>
      <c r="E2248" s="2">
        <f>MACD!F2248</f>
        <v>-7.3813128100144827E-3</v>
      </c>
      <c r="F2248" s="2">
        <f>'Moving Avg'!D2248</f>
        <v>8.5400000000000009</v>
      </c>
      <c r="G2248" s="2">
        <f>'Moving Avg'!F2248</f>
        <v>8.5014999999999983</v>
      </c>
      <c r="H2248" s="2">
        <f>'Moving Avg'!G2248</f>
        <v>8.4963999999999995</v>
      </c>
      <c r="I2248" s="2">
        <f>'Moving Avg'!H2248</f>
        <v>7.9668500000000027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0"/>
        <v>0</v>
      </c>
      <c r="N2248" s="8">
        <f t="shared" si="351"/>
        <v>45</v>
      </c>
      <c r="O2248" s="8">
        <f t="shared" si="352"/>
        <v>50</v>
      </c>
      <c r="P2248" s="8">
        <f t="shared" si="353"/>
        <v>83.5</v>
      </c>
      <c r="Q2248" s="9">
        <f t="shared" si="354"/>
        <v>35.774999999999999</v>
      </c>
      <c r="R2248" s="9">
        <f t="shared" si="355"/>
        <v>47.375</v>
      </c>
      <c r="S2248" s="9">
        <f t="shared" si="356"/>
        <v>56.825000000000003</v>
      </c>
      <c r="T2248" s="9">
        <f t="shared" si="357"/>
        <v>44.625</v>
      </c>
      <c r="U2248" s="8">
        <f t="shared" si="358"/>
        <v>46.658333333333339</v>
      </c>
      <c r="V2248" s="8">
        <f t="shared" si="359"/>
        <v>46.150000000000006</v>
      </c>
    </row>
    <row r="2249" spans="1:22" ht="13.5" x14ac:dyDescent="0.25">
      <c r="A2249" s="3">
        <f>RSI!A2249</f>
        <v>45278</v>
      </c>
      <c r="B2249" s="2">
        <f>RSI!B2249</f>
        <v>8.6</v>
      </c>
      <c r="C2249" s="2">
        <f>RSI!I2249</f>
        <v>70.435741775240999</v>
      </c>
      <c r="D2249" s="2">
        <f>MACD!E2249</f>
        <v>-2.0360031783829058E-2</v>
      </c>
      <c r="E2249" s="2">
        <f>MACD!F2249</f>
        <v>-9.9770566047773981E-3</v>
      </c>
      <c r="F2249" s="2">
        <f>'Moving Avg'!D2249</f>
        <v>8.56</v>
      </c>
      <c r="G2249" s="2">
        <f>'Moving Avg'!F2249</f>
        <v>8.5064999999999991</v>
      </c>
      <c r="H2249" s="2">
        <f>'Moving Avg'!G2249</f>
        <v>8.4968000000000021</v>
      </c>
      <c r="I2249" s="2">
        <f>'Moving Avg'!H2249</f>
        <v>7.974000000000002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0</v>
      </c>
      <c r="N2249" s="8">
        <f t="shared" si="351"/>
        <v>45</v>
      </c>
      <c r="O2249" s="8">
        <f t="shared" si="352"/>
        <v>50</v>
      </c>
      <c r="P2249" s="8">
        <f t="shared" si="353"/>
        <v>83.5</v>
      </c>
      <c r="Q2249" s="9">
        <f t="shared" si="354"/>
        <v>35.774999999999999</v>
      </c>
      <c r="R2249" s="9">
        <f t="shared" si="355"/>
        <v>47.375</v>
      </c>
      <c r="S2249" s="9">
        <f t="shared" si="356"/>
        <v>56.825000000000003</v>
      </c>
      <c r="T2249" s="9">
        <f t="shared" si="357"/>
        <v>44.625</v>
      </c>
      <c r="U2249" s="8">
        <f t="shared" si="358"/>
        <v>46.658333333333339</v>
      </c>
      <c r="V2249" s="8">
        <f t="shared" si="359"/>
        <v>46.150000000000006</v>
      </c>
    </row>
    <row r="2250" spans="1:22" ht="13.5" x14ac:dyDescent="0.25">
      <c r="A2250" s="3">
        <f>RSI!A2250</f>
        <v>45279</v>
      </c>
      <c r="B2250" s="2">
        <f>RSI!B2250</f>
        <v>8.6</v>
      </c>
      <c r="C2250" s="2">
        <f>RSI!I2250</f>
        <v>70.435741775240999</v>
      </c>
      <c r="D2250" s="2">
        <f>MACD!E2250</f>
        <v>-2.5524430682294152E-2</v>
      </c>
      <c r="E2250" s="2">
        <f>MACD!F2250</f>
        <v>-1.308653142028075E-2</v>
      </c>
      <c r="F2250" s="2">
        <f>'Moving Avg'!D2250</f>
        <v>8.5800000000000018</v>
      </c>
      <c r="G2250" s="2">
        <f>'Moving Avg'!F2250</f>
        <v>8.5114999999999981</v>
      </c>
      <c r="H2250" s="2">
        <f>'Moving Avg'!G2250</f>
        <v>8.4972000000000012</v>
      </c>
      <c r="I2250" s="2">
        <f>'Moving Avg'!H2250</f>
        <v>7.9811500000000022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0</v>
      </c>
      <c r="N2250" s="8">
        <f t="shared" si="351"/>
        <v>45</v>
      </c>
      <c r="O2250" s="8">
        <f t="shared" si="352"/>
        <v>50</v>
      </c>
      <c r="P2250" s="8">
        <f t="shared" si="353"/>
        <v>83.5</v>
      </c>
      <c r="Q2250" s="9">
        <f t="shared" si="354"/>
        <v>35.774999999999999</v>
      </c>
      <c r="R2250" s="9">
        <f t="shared" si="355"/>
        <v>47.375</v>
      </c>
      <c r="S2250" s="9">
        <f t="shared" si="356"/>
        <v>56.825000000000003</v>
      </c>
      <c r="T2250" s="9">
        <f t="shared" si="357"/>
        <v>44.625</v>
      </c>
      <c r="U2250" s="8">
        <f t="shared" si="358"/>
        <v>46.658333333333339</v>
      </c>
      <c r="V2250" s="8">
        <f t="shared" si="359"/>
        <v>46.150000000000006</v>
      </c>
    </row>
    <row r="2251" spans="1:22" ht="13.5" x14ac:dyDescent="0.25">
      <c r="A2251" s="3">
        <f>RSI!A2251</f>
        <v>45280</v>
      </c>
      <c r="B2251" s="2">
        <f>RSI!B2251</f>
        <v>8.6</v>
      </c>
      <c r="C2251" s="2">
        <f>RSI!I2251</f>
        <v>70.435741775240999</v>
      </c>
      <c r="D2251" s="2">
        <f>MACD!E2251</f>
        <v>-3.0419336592117929E-2</v>
      </c>
      <c r="E2251" s="2">
        <f>MACD!F2251</f>
        <v>-1.6553092454648186E-2</v>
      </c>
      <c r="F2251" s="2">
        <f>'Moving Avg'!D2251</f>
        <v>8.6</v>
      </c>
      <c r="G2251" s="2">
        <f>'Moving Avg'!F2251</f>
        <v>8.5214999999999996</v>
      </c>
      <c r="H2251" s="2">
        <f>'Moving Avg'!G2251</f>
        <v>8.4976000000000038</v>
      </c>
      <c r="I2251" s="2">
        <f>'Moving Avg'!H2251</f>
        <v>7.9883000000000015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0</v>
      </c>
      <c r="N2251" s="8">
        <f t="shared" si="351"/>
        <v>45</v>
      </c>
      <c r="O2251" s="8">
        <f t="shared" si="352"/>
        <v>50</v>
      </c>
      <c r="P2251" s="8">
        <f t="shared" si="353"/>
        <v>83.5</v>
      </c>
      <c r="Q2251" s="9">
        <f t="shared" si="354"/>
        <v>35.774999999999999</v>
      </c>
      <c r="R2251" s="9">
        <f t="shared" si="355"/>
        <v>47.375</v>
      </c>
      <c r="S2251" s="9">
        <f t="shared" si="356"/>
        <v>56.825000000000003</v>
      </c>
      <c r="T2251" s="9">
        <f t="shared" si="357"/>
        <v>44.625</v>
      </c>
      <c r="U2251" s="8">
        <f t="shared" si="358"/>
        <v>46.658333333333339</v>
      </c>
      <c r="V2251" s="8">
        <f t="shared" si="359"/>
        <v>46.150000000000006</v>
      </c>
    </row>
    <row r="2252" spans="1:22" ht="13.5" x14ac:dyDescent="0.25">
      <c r="A2252" s="3">
        <f>RSI!A2252</f>
        <v>45281</v>
      </c>
      <c r="B2252" s="2">
        <f>RSI!B2252</f>
        <v>8.5</v>
      </c>
      <c r="C2252" s="2">
        <f>RSI!I2252</f>
        <v>46.154508727334267</v>
      </c>
      <c r="D2252" s="2">
        <f>MACD!E2252</f>
        <v>-3.5332219152895306E-2</v>
      </c>
      <c r="E2252" s="2">
        <f>MACD!F2252</f>
        <v>-2.030891779429761E-2</v>
      </c>
      <c r="F2252" s="2">
        <f>'Moving Avg'!D2252</f>
        <v>8.58</v>
      </c>
      <c r="G2252" s="2">
        <f>'Moving Avg'!F2252</f>
        <v>8.5214999999999996</v>
      </c>
      <c r="H2252" s="2">
        <f>'Moving Avg'!G2252</f>
        <v>8.4976000000000038</v>
      </c>
      <c r="I2252" s="2">
        <f>'Moving Avg'!H2252</f>
        <v>7.9949500000000011</v>
      </c>
      <c r="J2252" s="6" t="str">
        <f>OBV!F2252</f>
        <v>BEARISH</v>
      </c>
      <c r="K2252" s="6" t="str">
        <f>OBV!G2252</f>
        <v>STRONG</v>
      </c>
      <c r="L2252" s="6" t="str">
        <f>OBV!H2252</f>
        <v>CONFIRMED BEARISH</v>
      </c>
      <c r="M2252" s="8">
        <f t="shared" si="350"/>
        <v>25</v>
      </c>
      <c r="N2252" s="8">
        <f t="shared" si="351"/>
        <v>45</v>
      </c>
      <c r="O2252" s="8">
        <f t="shared" si="352"/>
        <v>50</v>
      </c>
      <c r="P2252" s="8">
        <f t="shared" si="353"/>
        <v>33</v>
      </c>
      <c r="Q2252" s="9">
        <f t="shared" si="354"/>
        <v>36.950000000000003</v>
      </c>
      <c r="R2252" s="9">
        <f t="shared" si="355"/>
        <v>39.75</v>
      </c>
      <c r="S2252" s="9">
        <f t="shared" si="356"/>
        <v>37.85</v>
      </c>
      <c r="T2252" s="9">
        <f t="shared" si="357"/>
        <v>38.25</v>
      </c>
      <c r="U2252" s="8">
        <f t="shared" si="358"/>
        <v>38.183333333333337</v>
      </c>
      <c r="V2252" s="8">
        <f t="shared" si="359"/>
        <v>38.200000000000003</v>
      </c>
    </row>
    <row r="2253" spans="1:22" ht="13.5" x14ac:dyDescent="0.25">
      <c r="A2253" s="3">
        <f>RSI!A2253</f>
        <v>45282</v>
      </c>
      <c r="B2253" s="2">
        <f>RSI!B2253</f>
        <v>8.5399999999999991</v>
      </c>
      <c r="C2253" s="2">
        <f>RSI!I2253</f>
        <v>53.116623814257622</v>
      </c>
      <c r="D2253" s="2">
        <f>MACD!E2253</f>
        <v>-3.4619153134668679E-2</v>
      </c>
      <c r="E2253" s="2">
        <f>MACD!F2253</f>
        <v>-2.3170964862371825E-2</v>
      </c>
      <c r="F2253" s="2">
        <f>'Moving Avg'!D2253</f>
        <v>8.5679999999999996</v>
      </c>
      <c r="G2253" s="2">
        <f>'Moving Avg'!F2253</f>
        <v>8.5234999999999985</v>
      </c>
      <c r="H2253" s="2">
        <f>'Moving Avg'!G2253</f>
        <v>8.4984000000000037</v>
      </c>
      <c r="I2253" s="2">
        <f>'Moving Avg'!H2253</f>
        <v>8.001850000000001</v>
      </c>
      <c r="J2253" s="6" t="str">
        <f>OBV!F2253</f>
        <v>BEARISH</v>
      </c>
      <c r="K2253" s="6" t="str">
        <f>OBV!G2253</f>
        <v>STRONG</v>
      </c>
      <c r="L2253" s="6" t="str">
        <f>OBV!H2253</f>
        <v>CONFIRMED BEARISH</v>
      </c>
      <c r="M2253" s="8">
        <f t="shared" si="350"/>
        <v>25</v>
      </c>
      <c r="N2253" s="8">
        <f t="shared" si="351"/>
        <v>45</v>
      </c>
      <c r="O2253" s="8">
        <f t="shared" si="352"/>
        <v>50</v>
      </c>
      <c r="P2253" s="8">
        <f t="shared" si="353"/>
        <v>33</v>
      </c>
      <c r="Q2253" s="9">
        <f t="shared" si="354"/>
        <v>36.950000000000003</v>
      </c>
      <c r="R2253" s="9">
        <f t="shared" si="355"/>
        <v>39.75</v>
      </c>
      <c r="S2253" s="9">
        <f t="shared" si="356"/>
        <v>37.85</v>
      </c>
      <c r="T2253" s="9">
        <f t="shared" si="357"/>
        <v>38.25</v>
      </c>
      <c r="U2253" s="8">
        <f t="shared" si="358"/>
        <v>38.183333333333337</v>
      </c>
      <c r="V2253" s="8">
        <f t="shared" si="359"/>
        <v>38.200000000000003</v>
      </c>
    </row>
    <row r="2254" spans="1:22" ht="13.5" x14ac:dyDescent="0.25">
      <c r="A2254" s="3">
        <f>RSI!A2254</f>
        <v>45285</v>
      </c>
      <c r="B2254" s="2">
        <f>RSI!B2254</f>
        <v>8.5399999999999991</v>
      </c>
      <c r="C2254" s="2">
        <f>RSI!I2254</f>
        <v>53.116623814257608</v>
      </c>
      <c r="D2254" s="2">
        <f>MACD!E2254</f>
        <v>-3.4121803369565384E-2</v>
      </c>
      <c r="E2254" s="2">
        <f>MACD!F2254</f>
        <v>-2.5361132563810538E-2</v>
      </c>
      <c r="F2254" s="2">
        <f>'Moving Avg'!D2254</f>
        <v>8.5559999999999992</v>
      </c>
      <c r="G2254" s="2">
        <f>'Moving Avg'!F2254</f>
        <v>8.5254999999999974</v>
      </c>
      <c r="H2254" s="2">
        <f>'Moving Avg'!G2254</f>
        <v>8.4992000000000036</v>
      </c>
      <c r="I2254" s="2">
        <f>'Moving Avg'!H2254</f>
        <v>8.0087500000000009</v>
      </c>
      <c r="J2254" s="6" t="str">
        <f>OBV!F2254</f>
        <v>BEARISH</v>
      </c>
      <c r="K2254" s="6" t="str">
        <f>OBV!G2254</f>
        <v>STRONG</v>
      </c>
      <c r="L2254" s="6" t="str">
        <f>OBV!H2254</f>
        <v>CONFIRMED BEARISH</v>
      </c>
      <c r="M2254" s="8">
        <f t="shared" si="350"/>
        <v>25</v>
      </c>
      <c r="N2254" s="8">
        <f t="shared" si="351"/>
        <v>45</v>
      </c>
      <c r="O2254" s="8">
        <f t="shared" si="352"/>
        <v>50</v>
      </c>
      <c r="P2254" s="8">
        <f t="shared" si="353"/>
        <v>33</v>
      </c>
      <c r="Q2254" s="9">
        <f t="shared" si="354"/>
        <v>36.950000000000003</v>
      </c>
      <c r="R2254" s="9">
        <f t="shared" si="355"/>
        <v>39.75</v>
      </c>
      <c r="S2254" s="9">
        <f t="shared" si="356"/>
        <v>37.85</v>
      </c>
      <c r="T2254" s="9">
        <f t="shared" si="357"/>
        <v>38.25</v>
      </c>
      <c r="U2254" s="8">
        <f t="shared" si="358"/>
        <v>38.183333333333337</v>
      </c>
      <c r="V2254" s="8">
        <f t="shared" si="359"/>
        <v>38.200000000000003</v>
      </c>
    </row>
    <row r="2255" spans="1:22" ht="13.5" x14ac:dyDescent="0.25">
      <c r="A2255" s="3">
        <f>RSI!A2255</f>
        <v>45286</v>
      </c>
      <c r="B2255" s="2">
        <f>RSI!B2255</f>
        <v>8.6</v>
      </c>
      <c r="C2255" s="2">
        <f>RSI!I2255</f>
        <v>61.725751554306605</v>
      </c>
      <c r="D2255" s="2">
        <f>MACD!E2255</f>
        <v>-3.8243574312923911E-2</v>
      </c>
      <c r="E2255" s="2">
        <f>MACD!F2255</f>
        <v>-2.7937620913633214E-2</v>
      </c>
      <c r="F2255" s="2">
        <f>'Moving Avg'!D2255</f>
        <v>8.5560000000000009</v>
      </c>
      <c r="G2255" s="2">
        <f>'Moving Avg'!F2255</f>
        <v>8.5314999999999976</v>
      </c>
      <c r="H2255" s="2">
        <f>'Moving Avg'!G2255</f>
        <v>8.5012000000000043</v>
      </c>
      <c r="I2255" s="2">
        <f>'Moving Avg'!H2255</f>
        <v>8.0159500000000001</v>
      </c>
      <c r="J2255" s="6" t="str">
        <f>OBV!F2255</f>
        <v>BEARISH</v>
      </c>
      <c r="K2255" s="6" t="str">
        <f>OBV!G2255</f>
        <v>STRONG</v>
      </c>
      <c r="L2255" s="6" t="str">
        <f>OBV!H2255</f>
        <v>NEUTRAL</v>
      </c>
      <c r="M2255" s="8">
        <f t="shared" si="350"/>
        <v>25</v>
      </c>
      <c r="N2255" s="8">
        <f t="shared" si="351"/>
        <v>45</v>
      </c>
      <c r="O2255" s="8">
        <f t="shared" si="352"/>
        <v>50</v>
      </c>
      <c r="P2255" s="8">
        <f t="shared" si="353"/>
        <v>33</v>
      </c>
      <c r="Q2255" s="9">
        <f t="shared" si="354"/>
        <v>36.950000000000003</v>
      </c>
      <c r="R2255" s="9">
        <f t="shared" si="355"/>
        <v>39.75</v>
      </c>
      <c r="S2255" s="9">
        <f t="shared" si="356"/>
        <v>37.85</v>
      </c>
      <c r="T2255" s="9">
        <f t="shared" si="357"/>
        <v>38.25</v>
      </c>
      <c r="U2255" s="8">
        <f t="shared" si="358"/>
        <v>38.183333333333337</v>
      </c>
      <c r="V2255" s="8">
        <f t="shared" si="359"/>
        <v>38.200000000000003</v>
      </c>
    </row>
    <row r="2256" spans="1:22" ht="13.5" x14ac:dyDescent="0.25">
      <c r="A2256" s="3">
        <f>RSI!A2256</f>
        <v>45287</v>
      </c>
      <c r="B2256" s="2">
        <f>RSI!B2256</f>
        <v>8.6</v>
      </c>
      <c r="C2256" s="2">
        <f>RSI!I2256</f>
        <v>61.725751554306605</v>
      </c>
      <c r="D2256" s="2">
        <f>MACD!E2256</f>
        <v>-4.2176658962986835E-2</v>
      </c>
      <c r="E2256" s="2">
        <f>MACD!F2256</f>
        <v>-3.0785428523503938E-2</v>
      </c>
      <c r="F2256" s="2">
        <f>'Moving Avg'!D2256</f>
        <v>8.5560000000000009</v>
      </c>
      <c r="G2256" s="2">
        <f>'Moving Avg'!F2256</f>
        <v>8.5364999999999984</v>
      </c>
      <c r="H2256" s="2">
        <f>'Moving Avg'!G2256</f>
        <v>8.5032000000000032</v>
      </c>
      <c r="I2256" s="2">
        <f>'Moving Avg'!H2256</f>
        <v>8.0231499999999993</v>
      </c>
      <c r="J2256" s="6" t="str">
        <f>OBV!F2256</f>
        <v>BEARISH</v>
      </c>
      <c r="K2256" s="6" t="str">
        <f>OBV!G2256</f>
        <v>STRONG</v>
      </c>
      <c r="L2256" s="6" t="str">
        <f>OBV!H2256</f>
        <v>NEUTRAL</v>
      </c>
      <c r="M2256" s="8">
        <f t="shared" si="350"/>
        <v>25</v>
      </c>
      <c r="N2256" s="8">
        <f t="shared" si="351"/>
        <v>45</v>
      </c>
      <c r="O2256" s="8">
        <f t="shared" si="352"/>
        <v>50</v>
      </c>
      <c r="P2256" s="8">
        <f t="shared" si="353"/>
        <v>33</v>
      </c>
      <c r="Q2256" s="9">
        <f t="shared" si="354"/>
        <v>36.950000000000003</v>
      </c>
      <c r="R2256" s="9">
        <f t="shared" si="355"/>
        <v>39.75</v>
      </c>
      <c r="S2256" s="9">
        <f t="shared" si="356"/>
        <v>37.85</v>
      </c>
      <c r="T2256" s="9">
        <f t="shared" si="357"/>
        <v>38.25</v>
      </c>
      <c r="U2256" s="8">
        <f t="shared" si="358"/>
        <v>38.183333333333337</v>
      </c>
      <c r="V2256" s="8">
        <f t="shared" si="359"/>
        <v>38.200000000000003</v>
      </c>
    </row>
    <row r="2257" spans="1:22" ht="13.5" x14ac:dyDescent="0.25">
      <c r="A2257" s="3">
        <f>RSI!A2257</f>
        <v>45288</v>
      </c>
      <c r="B2257" s="2">
        <f>RSI!B2257</f>
        <v>8.6999999999999993</v>
      </c>
      <c r="C2257" s="2">
        <f>RSI!I2257</f>
        <v>71.752130039054691</v>
      </c>
      <c r="D2257" s="2">
        <f>MACD!E2257</f>
        <v>-3.7939883016875342E-2</v>
      </c>
      <c r="E2257" s="2">
        <f>MACD!F2257</f>
        <v>-3.2216319422178216E-2</v>
      </c>
      <c r="F2257" s="2">
        <f>'Moving Avg'!D2257</f>
        <v>8.5960000000000001</v>
      </c>
      <c r="G2257" s="2">
        <f>'Moving Avg'!F2257</f>
        <v>8.5464999999999982</v>
      </c>
      <c r="H2257" s="2">
        <f>'Moving Avg'!G2257</f>
        <v>8.5072000000000045</v>
      </c>
      <c r="I2257" s="2">
        <f>'Moving Avg'!H2257</f>
        <v>8.0308500000000009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0</v>
      </c>
      <c r="N2257" s="8">
        <f t="shared" si="351"/>
        <v>45</v>
      </c>
      <c r="O2257" s="8">
        <f t="shared" si="352"/>
        <v>50</v>
      </c>
      <c r="P2257" s="8">
        <f t="shared" si="353"/>
        <v>83.5</v>
      </c>
      <c r="Q2257" s="9">
        <f t="shared" si="354"/>
        <v>35.774999999999999</v>
      </c>
      <c r="R2257" s="9">
        <f t="shared" si="355"/>
        <v>47.375</v>
      </c>
      <c r="S2257" s="9">
        <f t="shared" si="356"/>
        <v>56.825000000000003</v>
      </c>
      <c r="T2257" s="9">
        <f t="shared" si="357"/>
        <v>44.625</v>
      </c>
      <c r="U2257" s="8">
        <f t="shared" si="358"/>
        <v>46.658333333333339</v>
      </c>
      <c r="V2257" s="8">
        <f t="shared" si="359"/>
        <v>46.150000000000006</v>
      </c>
    </row>
    <row r="2258" spans="1:22" ht="13.5" x14ac:dyDescent="0.25">
      <c r="A2258" s="3">
        <f>RSI!A2258</f>
        <v>45289</v>
      </c>
      <c r="B2258" s="2">
        <f>RSI!B2258</f>
        <v>8.6999999999999993</v>
      </c>
      <c r="C2258" s="2">
        <f>RSI!I2258</f>
        <v>71.752130039054691</v>
      </c>
      <c r="D2258" s="2">
        <f>MACD!E2258</f>
        <v>-3.5327709463462753E-2</v>
      </c>
      <c r="E2258" s="2">
        <f>MACD!F2258</f>
        <v>-3.2838597430435129E-2</v>
      </c>
      <c r="F2258" s="2">
        <f>'Moving Avg'!D2258</f>
        <v>8.6280000000000001</v>
      </c>
      <c r="G2258" s="2">
        <f>'Moving Avg'!F2258</f>
        <v>8.5564999999999962</v>
      </c>
      <c r="H2258" s="2">
        <f>'Moving Avg'!G2258</f>
        <v>8.5112000000000041</v>
      </c>
      <c r="I2258" s="2">
        <f>'Moving Avg'!H2258</f>
        <v>8.0393500000000007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0"/>
        <v>0</v>
      </c>
      <c r="N2258" s="8">
        <f t="shared" si="351"/>
        <v>45</v>
      </c>
      <c r="O2258" s="8">
        <f t="shared" si="352"/>
        <v>50</v>
      </c>
      <c r="P2258" s="8">
        <f t="shared" si="353"/>
        <v>83.5</v>
      </c>
      <c r="Q2258" s="9">
        <f t="shared" si="354"/>
        <v>35.774999999999999</v>
      </c>
      <c r="R2258" s="9">
        <f t="shared" si="355"/>
        <v>47.375</v>
      </c>
      <c r="S2258" s="9">
        <f t="shared" si="356"/>
        <v>56.825000000000003</v>
      </c>
      <c r="T2258" s="9">
        <f t="shared" si="357"/>
        <v>44.625</v>
      </c>
      <c r="U2258" s="8">
        <f t="shared" si="358"/>
        <v>46.658333333333339</v>
      </c>
      <c r="V2258" s="8">
        <f t="shared" si="359"/>
        <v>46.150000000000006</v>
      </c>
    </row>
    <row r="2259" spans="1:22" ht="13.5" x14ac:dyDescent="0.25">
      <c r="A2259" s="3">
        <f>RSI!A2259</f>
        <v>45293</v>
      </c>
      <c r="B2259" s="2">
        <f>RSI!B2259</f>
        <v>8.6999999999999993</v>
      </c>
      <c r="C2259" s="2">
        <f>RSI!I2259</f>
        <v>71.752130039054691</v>
      </c>
      <c r="D2259" s="2">
        <f>MACD!E2259</f>
        <v>-3.4018140902087879E-2</v>
      </c>
      <c r="E2259" s="2">
        <f>MACD!F2259</f>
        <v>-3.307450612476568E-2</v>
      </c>
      <c r="F2259" s="2">
        <f>'Moving Avg'!D2259</f>
        <v>8.66</v>
      </c>
      <c r="G2259" s="2">
        <f>'Moving Avg'!F2259</f>
        <v>8.566499999999996</v>
      </c>
      <c r="H2259" s="2">
        <f>'Moving Avg'!G2259</f>
        <v>8.5152000000000019</v>
      </c>
      <c r="I2259" s="2">
        <f>'Moving Avg'!H2259</f>
        <v>8.0478500000000022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0</v>
      </c>
      <c r="N2259" s="8">
        <f t="shared" si="351"/>
        <v>45</v>
      </c>
      <c r="O2259" s="8">
        <f t="shared" si="352"/>
        <v>50</v>
      </c>
      <c r="P2259" s="8">
        <f t="shared" si="353"/>
        <v>83.5</v>
      </c>
      <c r="Q2259" s="9">
        <f t="shared" si="354"/>
        <v>35.774999999999999</v>
      </c>
      <c r="R2259" s="9">
        <f t="shared" si="355"/>
        <v>47.375</v>
      </c>
      <c r="S2259" s="9">
        <f t="shared" si="356"/>
        <v>56.825000000000003</v>
      </c>
      <c r="T2259" s="9">
        <f t="shared" si="357"/>
        <v>44.625</v>
      </c>
      <c r="U2259" s="8">
        <f t="shared" si="358"/>
        <v>46.658333333333339</v>
      </c>
      <c r="V2259" s="8">
        <f t="shared" si="359"/>
        <v>46.150000000000006</v>
      </c>
    </row>
    <row r="2260" spans="1:22" ht="13.5" x14ac:dyDescent="0.25">
      <c r="A2260" s="3">
        <f>RSI!A2260</f>
        <v>45294</v>
      </c>
      <c r="B2260" s="2">
        <f>RSI!B2260</f>
        <v>8.69</v>
      </c>
      <c r="C2260" s="2">
        <f>RSI!I2260</f>
        <v>69.478894825437138</v>
      </c>
      <c r="D2260" s="2">
        <f>MACD!E2260</f>
        <v>-3.3003314924918925E-2</v>
      </c>
      <c r="E2260" s="2">
        <f>MACD!F2260</f>
        <v>-3.3060267884796331E-2</v>
      </c>
      <c r="F2260" s="2">
        <f>'Moving Avg'!D2260</f>
        <v>8.677999999999999</v>
      </c>
      <c r="G2260" s="2">
        <f>'Moving Avg'!F2260</f>
        <v>8.575999999999997</v>
      </c>
      <c r="H2260" s="2">
        <f>'Moving Avg'!G2260</f>
        <v>8.5190000000000019</v>
      </c>
      <c r="I2260" s="2">
        <f>'Moving Avg'!H2260</f>
        <v>8.056300000000002</v>
      </c>
      <c r="J2260" s="6" t="str">
        <f>OBV!F2260</f>
        <v>BEARISH</v>
      </c>
      <c r="K2260" s="6" t="str">
        <f>OBV!G2260</f>
        <v>NEUTRAL</v>
      </c>
      <c r="L2260" s="6" t="str">
        <f>OBV!H2260</f>
        <v>BEARISH DIVERGENCE</v>
      </c>
      <c r="M2260" s="8">
        <f t="shared" si="350"/>
        <v>25</v>
      </c>
      <c r="N2260" s="8">
        <f t="shared" si="351"/>
        <v>0</v>
      </c>
      <c r="O2260" s="8">
        <f t="shared" si="352"/>
        <v>50</v>
      </c>
      <c r="P2260" s="8">
        <f t="shared" si="353"/>
        <v>16.5</v>
      </c>
      <c r="Q2260" s="9">
        <f t="shared" si="354"/>
        <v>18.725000000000001</v>
      </c>
      <c r="R2260" s="9">
        <f t="shared" si="355"/>
        <v>26.625</v>
      </c>
      <c r="S2260" s="9">
        <f t="shared" si="356"/>
        <v>23.675000000000001</v>
      </c>
      <c r="T2260" s="9">
        <f t="shared" si="357"/>
        <v>22.875</v>
      </c>
      <c r="U2260" s="8">
        <f t="shared" si="358"/>
        <v>23.008333333333336</v>
      </c>
      <c r="V2260" s="8">
        <f t="shared" si="359"/>
        <v>22.975000000000001</v>
      </c>
    </row>
    <row r="2261" spans="1:22" ht="13.5" x14ac:dyDescent="0.25">
      <c r="A2261" s="3">
        <f>RSI!A2261</f>
        <v>45295</v>
      </c>
      <c r="B2261" s="2">
        <f>RSI!B2261</f>
        <v>8.69</v>
      </c>
      <c r="C2261" s="2">
        <f>RSI!I2261</f>
        <v>69.478894825437152</v>
      </c>
      <c r="D2261" s="2">
        <f>MACD!E2261</f>
        <v>-3.2857758220014688E-2</v>
      </c>
      <c r="E2261" s="2">
        <f>MACD!F2261</f>
        <v>-3.3019765951840002E-2</v>
      </c>
      <c r="F2261" s="2">
        <f>'Moving Avg'!D2261</f>
        <v>8.6959999999999997</v>
      </c>
      <c r="G2261" s="2">
        <f>'Moving Avg'!F2261</f>
        <v>8.5854999999999961</v>
      </c>
      <c r="H2261" s="2">
        <f>'Moving Avg'!G2261</f>
        <v>8.5228000000000037</v>
      </c>
      <c r="I2261" s="2">
        <f>'Moving Avg'!H2261</f>
        <v>8.0647500000000019</v>
      </c>
      <c r="J2261" s="6" t="str">
        <f>OBV!F2261</f>
        <v>BEARISH</v>
      </c>
      <c r="K2261" s="6" t="str">
        <f>OBV!G2261</f>
        <v>NEUTRAL</v>
      </c>
      <c r="L2261" s="6" t="str">
        <f>OBV!H2261</f>
        <v>BEARISH DIVERGENCE</v>
      </c>
      <c r="M2261" s="8">
        <f t="shared" si="350"/>
        <v>25</v>
      </c>
      <c r="N2261" s="8">
        <f t="shared" si="351"/>
        <v>0</v>
      </c>
      <c r="O2261" s="8">
        <f t="shared" si="352"/>
        <v>50</v>
      </c>
      <c r="P2261" s="8">
        <f t="shared" si="353"/>
        <v>16.5</v>
      </c>
      <c r="Q2261" s="9">
        <f t="shared" si="354"/>
        <v>18.725000000000001</v>
      </c>
      <c r="R2261" s="9">
        <f t="shared" si="355"/>
        <v>26.625</v>
      </c>
      <c r="S2261" s="9">
        <f t="shared" si="356"/>
        <v>23.675000000000001</v>
      </c>
      <c r="T2261" s="9">
        <f t="shared" si="357"/>
        <v>22.875</v>
      </c>
      <c r="U2261" s="8">
        <f t="shared" si="358"/>
        <v>23.008333333333336</v>
      </c>
      <c r="V2261" s="8">
        <f t="shared" si="359"/>
        <v>22.975000000000001</v>
      </c>
    </row>
    <row r="2262" spans="1:22" ht="13.5" x14ac:dyDescent="0.25">
      <c r="A2262" s="3">
        <f>RSI!A2262</f>
        <v>45296</v>
      </c>
      <c r="B2262" s="2">
        <f>RSI!B2262</f>
        <v>8.6</v>
      </c>
      <c r="C2262" s="2">
        <f>RSI!I2262</f>
        <v>52.212671085866113</v>
      </c>
      <c r="D2262" s="2">
        <f>MACD!E2262</f>
        <v>-4.2112860423067389E-2</v>
      </c>
      <c r="E2262" s="2">
        <f>MACD!F2262</f>
        <v>-3.4838384846085479E-2</v>
      </c>
      <c r="F2262" s="2">
        <f>'Moving Avg'!D2262</f>
        <v>8.6759999999999984</v>
      </c>
      <c r="G2262" s="2">
        <f>'Moving Avg'!F2262</f>
        <v>8.5929999999999964</v>
      </c>
      <c r="H2262" s="2">
        <f>'Moving Avg'!G2262</f>
        <v>8.5252000000000034</v>
      </c>
      <c r="I2262" s="2">
        <f>'Moving Avg'!H2262</f>
        <v>8.0727500000000028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45</v>
      </c>
      <c r="O2262" s="8">
        <f t="shared" si="352"/>
        <v>50</v>
      </c>
      <c r="P2262" s="8">
        <f t="shared" si="353"/>
        <v>16.5</v>
      </c>
      <c r="Q2262" s="9">
        <f t="shared" si="354"/>
        <v>34.475000000000001</v>
      </c>
      <c r="R2262" s="9">
        <f t="shared" si="355"/>
        <v>35.625</v>
      </c>
      <c r="S2262" s="9">
        <f t="shared" si="356"/>
        <v>30.425000000000001</v>
      </c>
      <c r="T2262" s="9">
        <f t="shared" si="357"/>
        <v>34.125</v>
      </c>
      <c r="U2262" s="8">
        <f t="shared" si="358"/>
        <v>33.508333333333333</v>
      </c>
      <c r="V2262" s="8">
        <f t="shared" si="359"/>
        <v>33.662499999999994</v>
      </c>
    </row>
    <row r="2263" spans="1:22" ht="13.5" x14ac:dyDescent="0.25">
      <c r="A2263" s="3">
        <f>RSI!A2263</f>
        <v>45299</v>
      </c>
      <c r="B2263" s="2">
        <f>RSI!B2263</f>
        <v>8.5</v>
      </c>
      <c r="C2263" s="2">
        <f>RSI!I2263</f>
        <v>40.245235265757429</v>
      </c>
      <c r="D2263" s="2">
        <f>MACD!E2263</f>
        <v>-3.6462437813801429E-2</v>
      </c>
      <c r="E2263" s="2">
        <f>MACD!F2263</f>
        <v>-3.5163195439628675E-2</v>
      </c>
      <c r="F2263" s="2">
        <f>'Moving Avg'!D2263</f>
        <v>8.6359999999999992</v>
      </c>
      <c r="G2263" s="2">
        <f>'Moving Avg'!F2263</f>
        <v>8.5929999999999982</v>
      </c>
      <c r="H2263" s="2">
        <f>'Moving Avg'!G2263</f>
        <v>8.5256000000000025</v>
      </c>
      <c r="I2263" s="2">
        <f>'Moving Avg'!H2263</f>
        <v>8.0794000000000032</v>
      </c>
      <c r="J2263" s="6" t="str">
        <f>OBV!F2263</f>
        <v>BEARISH</v>
      </c>
      <c r="K2263" s="6" t="str">
        <f>OBV!G2263</f>
        <v>STRONG</v>
      </c>
      <c r="L2263" s="6" t="str">
        <f>OBV!H2263</f>
        <v>CONFIRMED BEARISH</v>
      </c>
      <c r="M2263" s="8">
        <f t="shared" si="350"/>
        <v>25</v>
      </c>
      <c r="N2263" s="8">
        <f t="shared" si="351"/>
        <v>45</v>
      </c>
      <c r="O2263" s="8">
        <f t="shared" si="352"/>
        <v>50</v>
      </c>
      <c r="P2263" s="8">
        <f t="shared" si="353"/>
        <v>33</v>
      </c>
      <c r="Q2263" s="9">
        <f t="shared" si="354"/>
        <v>36.950000000000003</v>
      </c>
      <c r="R2263" s="9">
        <f t="shared" si="355"/>
        <v>39.75</v>
      </c>
      <c r="S2263" s="9">
        <f t="shared" si="356"/>
        <v>37.85</v>
      </c>
      <c r="T2263" s="9">
        <f t="shared" si="357"/>
        <v>38.25</v>
      </c>
      <c r="U2263" s="8">
        <f t="shared" si="358"/>
        <v>38.183333333333337</v>
      </c>
      <c r="V2263" s="8">
        <f t="shared" si="359"/>
        <v>38.200000000000003</v>
      </c>
    </row>
    <row r="2264" spans="1:22" ht="13.5" x14ac:dyDescent="0.25">
      <c r="A2264" s="3">
        <f>RSI!A2264</f>
        <v>45300</v>
      </c>
      <c r="B2264" s="2">
        <f>RSI!B2264</f>
        <v>8.5</v>
      </c>
      <c r="C2264" s="2">
        <f>RSI!I2264</f>
        <v>40.245235265757429</v>
      </c>
      <c r="D2264" s="2">
        <f>MACD!E2264</f>
        <v>-3.1164101720342785E-2</v>
      </c>
      <c r="E2264" s="2">
        <f>MACD!F2264</f>
        <v>-3.4363376695771497E-2</v>
      </c>
      <c r="F2264" s="2">
        <f>'Moving Avg'!D2264</f>
        <v>8.5960000000000001</v>
      </c>
      <c r="G2264" s="2">
        <f>'Moving Avg'!F2264</f>
        <v>8.5929999999999982</v>
      </c>
      <c r="H2264" s="2">
        <f>'Moving Avg'!G2264</f>
        <v>8.5260000000000034</v>
      </c>
      <c r="I2264" s="2">
        <f>'Moving Avg'!H2264</f>
        <v>8.0860000000000039</v>
      </c>
      <c r="J2264" s="6" t="str">
        <f>OBV!F2264</f>
        <v>BEARISH</v>
      </c>
      <c r="K2264" s="6" t="str">
        <f>OBV!G2264</f>
        <v>STRONG</v>
      </c>
      <c r="L2264" s="6" t="str">
        <f>OBV!H2264</f>
        <v>CONFIRMED BEARISH</v>
      </c>
      <c r="M2264" s="8">
        <f t="shared" si="350"/>
        <v>25</v>
      </c>
      <c r="N2264" s="8">
        <f t="shared" si="351"/>
        <v>0</v>
      </c>
      <c r="O2264" s="8">
        <f t="shared" si="352"/>
        <v>50</v>
      </c>
      <c r="P2264" s="8">
        <f t="shared" si="353"/>
        <v>33</v>
      </c>
      <c r="Q2264" s="9">
        <f t="shared" si="354"/>
        <v>21.2</v>
      </c>
      <c r="R2264" s="9">
        <f t="shared" si="355"/>
        <v>30.75</v>
      </c>
      <c r="S2264" s="9">
        <f t="shared" si="356"/>
        <v>31.1</v>
      </c>
      <c r="T2264" s="9">
        <f t="shared" si="357"/>
        <v>27</v>
      </c>
      <c r="U2264" s="8">
        <f t="shared" si="358"/>
        <v>27.683333333333337</v>
      </c>
      <c r="V2264" s="8">
        <f t="shared" si="359"/>
        <v>27.512500000000003</v>
      </c>
    </row>
    <row r="2265" spans="1:22" ht="13.5" x14ac:dyDescent="0.25">
      <c r="A2265" s="3">
        <f>RSI!A2265</f>
        <v>45301</v>
      </c>
      <c r="B2265" s="2">
        <f>RSI!B2265</f>
        <v>8.5</v>
      </c>
      <c r="C2265" s="2">
        <f>RSI!I2265</f>
        <v>40.245235265757429</v>
      </c>
      <c r="D2265" s="2">
        <f>MACD!E2265</f>
        <v>-1.6971227553440826E-2</v>
      </c>
      <c r="E2265" s="2">
        <f>MACD!F2265</f>
        <v>-3.0884946867305366E-2</v>
      </c>
      <c r="F2265" s="2">
        <f>'Moving Avg'!D2265</f>
        <v>8.5579999999999998</v>
      </c>
      <c r="G2265" s="2">
        <f>'Moving Avg'!F2265</f>
        <v>8.593</v>
      </c>
      <c r="H2265" s="2">
        <f>'Moving Avg'!G2265</f>
        <v>8.5266000000000037</v>
      </c>
      <c r="I2265" s="2">
        <f>'Moving Avg'!H2265</f>
        <v>8.0926000000000027</v>
      </c>
      <c r="J2265" s="6" t="str">
        <f>OBV!F2265</f>
        <v>BEARISH</v>
      </c>
      <c r="K2265" s="6" t="str">
        <f>OBV!G2265</f>
        <v>STRONG</v>
      </c>
      <c r="L2265" s="6" t="str">
        <f>OBV!H2265</f>
        <v>CONFIRMED BEARISH</v>
      </c>
      <c r="M2265" s="8">
        <f t="shared" si="350"/>
        <v>25</v>
      </c>
      <c r="N2265" s="8">
        <f t="shared" si="351"/>
        <v>0</v>
      </c>
      <c r="O2265" s="8">
        <f t="shared" si="352"/>
        <v>50</v>
      </c>
      <c r="P2265" s="8">
        <f t="shared" si="353"/>
        <v>33</v>
      </c>
      <c r="Q2265" s="9">
        <f t="shared" si="354"/>
        <v>21.2</v>
      </c>
      <c r="R2265" s="9">
        <f t="shared" si="355"/>
        <v>30.75</v>
      </c>
      <c r="S2265" s="9">
        <f t="shared" si="356"/>
        <v>31.1</v>
      </c>
      <c r="T2265" s="9">
        <f t="shared" si="357"/>
        <v>27</v>
      </c>
      <c r="U2265" s="8">
        <f t="shared" si="358"/>
        <v>27.683333333333337</v>
      </c>
      <c r="V2265" s="8">
        <f t="shared" si="359"/>
        <v>27.512500000000003</v>
      </c>
    </row>
    <row r="2266" spans="1:22" ht="13.5" x14ac:dyDescent="0.25">
      <c r="A2266" s="3">
        <f>RSI!A2266</f>
        <v>45302</v>
      </c>
      <c r="B2266" s="2">
        <f>RSI!B2266</f>
        <v>8.5</v>
      </c>
      <c r="C2266" s="2">
        <f>RSI!I2266</f>
        <v>40.245235265757429</v>
      </c>
      <c r="D2266" s="2">
        <f>MACD!E2266</f>
        <v>-4.5184489035499098E-3</v>
      </c>
      <c r="E2266" s="2">
        <f>MACD!F2266</f>
        <v>-2.5611647274554276E-2</v>
      </c>
      <c r="F2266" s="2">
        <f>'Moving Avg'!D2266</f>
        <v>8.52</v>
      </c>
      <c r="G2266" s="2">
        <f>'Moving Avg'!F2266</f>
        <v>8.593</v>
      </c>
      <c r="H2266" s="2">
        <f>'Moving Avg'!G2266</f>
        <v>8.5272000000000023</v>
      </c>
      <c r="I2266" s="2">
        <f>'Moving Avg'!H2266</f>
        <v>8.0992000000000033</v>
      </c>
      <c r="J2266" s="6" t="str">
        <f>OBV!F2266</f>
        <v>BEARISH</v>
      </c>
      <c r="K2266" s="6" t="str">
        <f>OBV!G2266</f>
        <v>STRONG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33</v>
      </c>
      <c r="Q2266" s="9">
        <f t="shared" si="354"/>
        <v>21.2</v>
      </c>
      <c r="R2266" s="9">
        <f t="shared" si="355"/>
        <v>30.75</v>
      </c>
      <c r="S2266" s="9">
        <f t="shared" si="356"/>
        <v>31.1</v>
      </c>
      <c r="T2266" s="9">
        <f t="shared" si="357"/>
        <v>27</v>
      </c>
      <c r="U2266" s="8">
        <f t="shared" si="358"/>
        <v>27.683333333333337</v>
      </c>
      <c r="V2266" s="8">
        <f t="shared" si="359"/>
        <v>27.512500000000003</v>
      </c>
    </row>
    <row r="2267" spans="1:22" ht="13.5" x14ac:dyDescent="0.25">
      <c r="A2267" s="3">
        <f>RSI!A2267</f>
        <v>45303</v>
      </c>
      <c r="B2267" s="2">
        <f>RSI!B2267</f>
        <v>8.5</v>
      </c>
      <c r="C2267" s="2">
        <f>RSI!I2267</f>
        <v>40.245235265757429</v>
      </c>
      <c r="D2267" s="2">
        <f>MACD!E2267</f>
        <v>2.1813710425037769E-2</v>
      </c>
      <c r="E2267" s="2">
        <f>MACD!F2267</f>
        <v>-1.612657573463587E-2</v>
      </c>
      <c r="F2267" s="2">
        <f>'Moving Avg'!D2267</f>
        <v>8.5</v>
      </c>
      <c r="G2267" s="2">
        <f>'Moving Avg'!F2267</f>
        <v>8.5879999999999992</v>
      </c>
      <c r="H2267" s="2">
        <f>'Moving Avg'!G2267</f>
        <v>8.5278000000000027</v>
      </c>
      <c r="I2267" s="2">
        <f>'Moving Avg'!H2267</f>
        <v>8.1058000000000039</v>
      </c>
      <c r="J2267" s="6" t="str">
        <f>OBV!F2267</f>
        <v>BEARISH</v>
      </c>
      <c r="K2267" s="6" t="str">
        <f>OBV!G2267</f>
        <v>STRONG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33</v>
      </c>
      <c r="Q2267" s="9">
        <f t="shared" si="354"/>
        <v>21.2</v>
      </c>
      <c r="R2267" s="9">
        <f t="shared" si="355"/>
        <v>30.75</v>
      </c>
      <c r="S2267" s="9">
        <f t="shared" si="356"/>
        <v>31.1</v>
      </c>
      <c r="T2267" s="9">
        <f t="shared" si="357"/>
        <v>27</v>
      </c>
      <c r="U2267" s="8">
        <f t="shared" si="358"/>
        <v>27.683333333333337</v>
      </c>
      <c r="V2267" s="8">
        <f t="shared" si="359"/>
        <v>27.512500000000003</v>
      </c>
    </row>
    <row r="2268" spans="1:22" ht="13.5" x14ac:dyDescent="0.25">
      <c r="A2268" s="3">
        <f>RSI!A2268</f>
        <v>45306</v>
      </c>
      <c r="B2268" s="2">
        <f>RSI!B2268</f>
        <v>8.5</v>
      </c>
      <c r="C2268" s="2">
        <f>RSI!I2268</f>
        <v>40.245235265757437</v>
      </c>
      <c r="D2268" s="2">
        <f>MACD!E2268</f>
        <v>4.4474932572221348E-2</v>
      </c>
      <c r="E2268" s="2">
        <f>MACD!F2268</f>
        <v>-4.0062740732644264E-3</v>
      </c>
      <c r="F2268" s="2">
        <f>'Moving Avg'!D2268</f>
        <v>8.5</v>
      </c>
      <c r="G2268" s="2">
        <f>'Moving Avg'!F2268</f>
        <v>8.5830000000000002</v>
      </c>
      <c r="H2268" s="2">
        <f>'Moving Avg'!G2268</f>
        <v>8.5284000000000013</v>
      </c>
      <c r="I2268" s="2">
        <f>'Moving Avg'!H2268</f>
        <v>8.1124000000000027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33</v>
      </c>
      <c r="Q2268" s="9">
        <f t="shared" si="354"/>
        <v>21.2</v>
      </c>
      <c r="R2268" s="9">
        <f t="shared" si="355"/>
        <v>30.75</v>
      </c>
      <c r="S2268" s="9">
        <f t="shared" si="356"/>
        <v>31.1</v>
      </c>
      <c r="T2268" s="9">
        <f t="shared" si="357"/>
        <v>27</v>
      </c>
      <c r="U2268" s="8">
        <f t="shared" si="358"/>
        <v>27.683333333333337</v>
      </c>
      <c r="V2268" s="8">
        <f t="shared" si="359"/>
        <v>27.512500000000003</v>
      </c>
    </row>
    <row r="2269" spans="1:22" ht="13.5" x14ac:dyDescent="0.25">
      <c r="A2269" s="3">
        <f>RSI!A2269</f>
        <v>45307</v>
      </c>
      <c r="B2269" s="2">
        <f>RSI!B2269</f>
        <v>8.5</v>
      </c>
      <c r="C2269" s="2">
        <f>RSI!I2269</f>
        <v>40.245235265757437</v>
      </c>
      <c r="D2269" s="2">
        <f>MACD!E2269</f>
        <v>6.4001816789275523E-2</v>
      </c>
      <c r="E2269" s="2">
        <f>MACD!F2269</f>
        <v>9.5953440992435635E-3</v>
      </c>
      <c r="F2269" s="2">
        <f>'Moving Avg'!D2269</f>
        <v>8.5</v>
      </c>
      <c r="G2269" s="2">
        <f>'Moving Avg'!F2269</f>
        <v>8.5779999999999994</v>
      </c>
      <c r="H2269" s="2">
        <f>'Moving Avg'!G2269</f>
        <v>8.5290000000000017</v>
      </c>
      <c r="I2269" s="2">
        <f>'Moving Avg'!H2269</f>
        <v>8.1184500000000028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33</v>
      </c>
      <c r="Q2269" s="9">
        <f t="shared" si="354"/>
        <v>21.2</v>
      </c>
      <c r="R2269" s="9">
        <f t="shared" si="355"/>
        <v>30.75</v>
      </c>
      <c r="S2269" s="9">
        <f t="shared" si="356"/>
        <v>31.1</v>
      </c>
      <c r="T2269" s="9">
        <f t="shared" si="357"/>
        <v>27</v>
      </c>
      <c r="U2269" s="8">
        <f t="shared" si="358"/>
        <v>27.683333333333337</v>
      </c>
      <c r="V2269" s="8">
        <f t="shared" si="359"/>
        <v>27.512500000000003</v>
      </c>
    </row>
    <row r="2270" spans="1:22" ht="13.5" x14ac:dyDescent="0.25">
      <c r="A2270" s="3">
        <f>RSI!A2270</f>
        <v>45308</v>
      </c>
      <c r="B2270" s="2">
        <f>RSI!B2270</f>
        <v>8.5</v>
      </c>
      <c r="C2270" s="2">
        <f>RSI!I2270</f>
        <v>40.245235265757437</v>
      </c>
      <c r="D2270" s="2">
        <f>MACD!E2270</f>
        <v>7.9312033007319371E-2</v>
      </c>
      <c r="E2270" s="2">
        <f>MACD!F2270</f>
        <v>2.3538681880858725E-2</v>
      </c>
      <c r="F2270" s="2">
        <f>'Moving Avg'!D2270</f>
        <v>8.5</v>
      </c>
      <c r="G2270" s="2">
        <f>'Moving Avg'!F2270</f>
        <v>8.5729999999999986</v>
      </c>
      <c r="H2270" s="2">
        <f>'Moving Avg'!G2270</f>
        <v>8.5296000000000021</v>
      </c>
      <c r="I2270" s="2">
        <f>'Moving Avg'!H2270</f>
        <v>8.1245000000000047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33</v>
      </c>
      <c r="Q2270" s="9">
        <f t="shared" si="354"/>
        <v>21.2</v>
      </c>
      <c r="R2270" s="9">
        <f t="shared" si="355"/>
        <v>30.75</v>
      </c>
      <c r="S2270" s="9">
        <f t="shared" si="356"/>
        <v>31.1</v>
      </c>
      <c r="T2270" s="9">
        <f t="shared" si="357"/>
        <v>27</v>
      </c>
      <c r="U2270" s="8">
        <f t="shared" si="358"/>
        <v>27.683333333333337</v>
      </c>
      <c r="V2270" s="8">
        <f t="shared" si="359"/>
        <v>27.512500000000003</v>
      </c>
    </row>
    <row r="2271" spans="1:22" ht="13.5" x14ac:dyDescent="0.25">
      <c r="A2271" s="3">
        <f>RSI!A2271</f>
        <v>45309</v>
      </c>
      <c r="B2271" s="2">
        <f>RSI!B2271</f>
        <v>8.5</v>
      </c>
      <c r="C2271" s="2">
        <f>RSI!I2271</f>
        <v>40.245235265757437</v>
      </c>
      <c r="D2271" s="2">
        <f>MACD!E2271</f>
        <v>9.2568617987184965E-2</v>
      </c>
      <c r="E2271" s="2">
        <f>MACD!F2271</f>
        <v>3.7344669102123973E-2</v>
      </c>
      <c r="F2271" s="2">
        <f>'Moving Avg'!D2271</f>
        <v>8.5</v>
      </c>
      <c r="G2271" s="2">
        <f>'Moving Avg'!F2271</f>
        <v>8.5680000000000014</v>
      </c>
      <c r="H2271" s="2">
        <f>'Moving Avg'!G2271</f>
        <v>8.5302000000000007</v>
      </c>
      <c r="I2271" s="2">
        <f>'Moving Avg'!H2271</f>
        <v>8.1300000000000043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33</v>
      </c>
      <c r="Q2271" s="9">
        <f t="shared" si="354"/>
        <v>21.2</v>
      </c>
      <c r="R2271" s="9">
        <f t="shared" si="355"/>
        <v>30.75</v>
      </c>
      <c r="S2271" s="9">
        <f t="shared" si="356"/>
        <v>31.1</v>
      </c>
      <c r="T2271" s="9">
        <f t="shared" si="357"/>
        <v>27</v>
      </c>
      <c r="U2271" s="8">
        <f t="shared" si="358"/>
        <v>27.683333333333337</v>
      </c>
      <c r="V2271" s="8">
        <f t="shared" si="359"/>
        <v>27.512500000000003</v>
      </c>
    </row>
    <row r="2272" spans="1:22" ht="13.5" x14ac:dyDescent="0.25">
      <c r="A2272" s="3">
        <f>RSI!A2272</f>
        <v>45310</v>
      </c>
      <c r="B2272" s="2">
        <f>RSI!B2272</f>
        <v>8.6</v>
      </c>
      <c r="C2272" s="2">
        <f>RSI!I2272</f>
        <v>58.69203833438975</v>
      </c>
      <c r="D2272" s="2">
        <f>MACD!E2272</f>
        <v>8.2811599176682904E-2</v>
      </c>
      <c r="E2272" s="2">
        <f>MACD!F2272</f>
        <v>4.6438055117035762E-2</v>
      </c>
      <c r="F2272" s="2">
        <f>'Moving Avg'!D2272</f>
        <v>8.52</v>
      </c>
      <c r="G2272" s="2">
        <f>'Moving Avg'!F2272</f>
        <v>8.5730000000000004</v>
      </c>
      <c r="H2272" s="2">
        <f>'Moving Avg'!G2272</f>
        <v>8.5328000000000017</v>
      </c>
      <c r="I2272" s="2">
        <f>'Moving Avg'!H2272</f>
        <v>8.1360000000000028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  <c r="M2272" s="8">
        <f t="shared" si="350"/>
        <v>25</v>
      </c>
      <c r="N2272" s="8">
        <f t="shared" si="351"/>
        <v>0</v>
      </c>
      <c r="O2272" s="8">
        <f t="shared" si="352"/>
        <v>50</v>
      </c>
      <c r="P2272" s="8">
        <f t="shared" si="353"/>
        <v>83.5</v>
      </c>
      <c r="Q2272" s="9">
        <f t="shared" si="354"/>
        <v>28.774999999999999</v>
      </c>
      <c r="R2272" s="9">
        <f t="shared" si="355"/>
        <v>43.375</v>
      </c>
      <c r="S2272" s="9">
        <f t="shared" si="356"/>
        <v>53.825000000000003</v>
      </c>
      <c r="T2272" s="9">
        <f t="shared" si="357"/>
        <v>39.625</v>
      </c>
      <c r="U2272" s="8">
        <f t="shared" si="358"/>
        <v>41.991666666666667</v>
      </c>
      <c r="V2272" s="8">
        <f t="shared" si="359"/>
        <v>41.400000000000006</v>
      </c>
    </row>
    <row r="2273" spans="1:22" ht="13.5" x14ac:dyDescent="0.25">
      <c r="A2273" s="3">
        <f>RSI!A2273</f>
        <v>45313</v>
      </c>
      <c r="B2273" s="2">
        <f>RSI!B2273</f>
        <v>8.5</v>
      </c>
      <c r="C2273" s="2">
        <f>RSI!I2273</f>
        <v>44.048035658225743</v>
      </c>
      <c r="D2273" s="2">
        <f>MACD!E2273</f>
        <v>6.624628131459076E-2</v>
      </c>
      <c r="E2273" s="2">
        <f>MACD!F2273</f>
        <v>5.0399700356546763E-2</v>
      </c>
      <c r="F2273" s="2">
        <f>'Moving Avg'!D2273</f>
        <v>8.52</v>
      </c>
      <c r="G2273" s="2">
        <f>'Moving Avg'!F2273</f>
        <v>8.5709999999999997</v>
      </c>
      <c r="H2273" s="2">
        <f>'Moving Avg'!G2273</f>
        <v>8.5334000000000003</v>
      </c>
      <c r="I2273" s="2">
        <f>'Moving Avg'!H2273</f>
        <v>8.1415000000000024</v>
      </c>
      <c r="J2273" s="6" t="str">
        <f>OBV!F2273</f>
        <v>BULLISH</v>
      </c>
      <c r="K2273" s="6" t="str">
        <f>OBV!G2273</f>
        <v>NEUTRAL</v>
      </c>
      <c r="L2273" s="6" t="str">
        <f>OBV!H2273</f>
        <v>NEUTRAL</v>
      </c>
      <c r="M2273" s="8">
        <f t="shared" si="350"/>
        <v>25</v>
      </c>
      <c r="N2273" s="8">
        <f t="shared" si="351"/>
        <v>0</v>
      </c>
      <c r="O2273" s="8">
        <f t="shared" si="352"/>
        <v>50</v>
      </c>
      <c r="P2273" s="8">
        <f t="shared" si="353"/>
        <v>49.5</v>
      </c>
      <c r="Q2273" s="9">
        <f t="shared" si="354"/>
        <v>23.675000000000001</v>
      </c>
      <c r="R2273" s="9">
        <f t="shared" si="355"/>
        <v>34.875</v>
      </c>
      <c r="S2273" s="9">
        <f t="shared" si="356"/>
        <v>38.525000000000006</v>
      </c>
      <c r="T2273" s="9">
        <f t="shared" si="357"/>
        <v>31.125</v>
      </c>
      <c r="U2273" s="8">
        <f t="shared" si="358"/>
        <v>32.358333333333334</v>
      </c>
      <c r="V2273" s="8">
        <f t="shared" si="359"/>
        <v>32.049999999999997</v>
      </c>
    </row>
    <row r="2274" spans="1:22" ht="13.5" x14ac:dyDescent="0.25">
      <c r="A2274" s="3">
        <f>RSI!A2274</f>
        <v>45314</v>
      </c>
      <c r="B2274" s="2">
        <f>RSI!B2274</f>
        <v>8.5</v>
      </c>
      <c r="C2274" s="2">
        <f>RSI!I2274</f>
        <v>44.048035658225743</v>
      </c>
      <c r="D2274" s="2">
        <f>MACD!E2274</f>
        <v>5.2512812547258036E-2</v>
      </c>
      <c r="E2274" s="2">
        <f>MACD!F2274</f>
        <v>5.0822322794689019E-2</v>
      </c>
      <c r="F2274" s="2">
        <f>'Moving Avg'!D2274</f>
        <v>8.52</v>
      </c>
      <c r="G2274" s="2">
        <f>'Moving Avg'!F2274</f>
        <v>8.5689999999999991</v>
      </c>
      <c r="H2274" s="2">
        <f>'Moving Avg'!G2274</f>
        <v>8.5339999999999989</v>
      </c>
      <c r="I2274" s="2">
        <f>'Moving Avg'!H2274</f>
        <v>8.1472000000000033</v>
      </c>
      <c r="J2274" s="6" t="str">
        <f>OBV!F2274</f>
        <v>BULLISH</v>
      </c>
      <c r="K2274" s="6" t="str">
        <f>OBV!G2274</f>
        <v>NEUTRAL</v>
      </c>
      <c r="L2274" s="6" t="str">
        <f>OBV!H2274</f>
        <v>NEUTRAL</v>
      </c>
      <c r="M2274" s="8">
        <f t="shared" si="350"/>
        <v>25</v>
      </c>
      <c r="N2274" s="8">
        <f t="shared" si="351"/>
        <v>0</v>
      </c>
      <c r="O2274" s="8">
        <f t="shared" si="352"/>
        <v>50</v>
      </c>
      <c r="P2274" s="8">
        <f t="shared" si="353"/>
        <v>49.5</v>
      </c>
      <c r="Q2274" s="9">
        <f t="shared" si="354"/>
        <v>23.675000000000001</v>
      </c>
      <c r="R2274" s="9">
        <f t="shared" si="355"/>
        <v>34.875</v>
      </c>
      <c r="S2274" s="9">
        <f t="shared" si="356"/>
        <v>38.525000000000006</v>
      </c>
      <c r="T2274" s="9">
        <f t="shared" si="357"/>
        <v>31.125</v>
      </c>
      <c r="U2274" s="8">
        <f t="shared" si="358"/>
        <v>32.358333333333334</v>
      </c>
      <c r="V2274" s="8">
        <f t="shared" si="359"/>
        <v>32.049999999999997</v>
      </c>
    </row>
    <row r="2275" spans="1:22" ht="13.5" x14ac:dyDescent="0.25">
      <c r="A2275" s="3">
        <f>RSI!A2275</f>
        <v>45315</v>
      </c>
      <c r="B2275" s="2">
        <f>RSI!B2275</f>
        <v>8.5</v>
      </c>
      <c r="C2275" s="2">
        <f>RSI!I2275</f>
        <v>44.048035658225743</v>
      </c>
      <c r="D2275" s="2">
        <f>MACD!E2275</f>
        <v>4.1154535734706954E-2</v>
      </c>
      <c r="E2275" s="2">
        <f>MACD!F2275</f>
        <v>4.8888765382692607E-2</v>
      </c>
      <c r="F2275" s="2">
        <f>'Moving Avg'!D2275</f>
        <v>8.52</v>
      </c>
      <c r="G2275" s="2">
        <f>'Moving Avg'!F2275</f>
        <v>8.5640000000000001</v>
      </c>
      <c r="H2275" s="2">
        <f>'Moving Avg'!G2275</f>
        <v>8.5345999999999993</v>
      </c>
      <c r="I2275" s="2">
        <f>'Moving Avg'!H2275</f>
        <v>8.1529500000000024</v>
      </c>
      <c r="J2275" s="6" t="str">
        <f>OBV!F2275</f>
        <v>BULLISH</v>
      </c>
      <c r="K2275" s="6" t="str">
        <f>OBV!G2275</f>
        <v>NEUTRAL</v>
      </c>
      <c r="L2275" s="6" t="str">
        <f>OBV!H2275</f>
        <v>NEUTRAL</v>
      </c>
      <c r="M2275" s="8">
        <f t="shared" si="350"/>
        <v>25</v>
      </c>
      <c r="N2275" s="8">
        <f t="shared" si="351"/>
        <v>45</v>
      </c>
      <c r="O2275" s="8">
        <f t="shared" si="352"/>
        <v>50</v>
      </c>
      <c r="P2275" s="8">
        <f t="shared" si="353"/>
        <v>49.5</v>
      </c>
      <c r="Q2275" s="9">
        <f t="shared" si="354"/>
        <v>39.424999999999997</v>
      </c>
      <c r="R2275" s="9">
        <f t="shared" si="355"/>
        <v>43.875</v>
      </c>
      <c r="S2275" s="9">
        <f t="shared" si="356"/>
        <v>45.275000000000006</v>
      </c>
      <c r="T2275" s="9">
        <f t="shared" si="357"/>
        <v>42.375</v>
      </c>
      <c r="U2275" s="8">
        <f t="shared" si="358"/>
        <v>42.858333333333327</v>
      </c>
      <c r="V2275" s="8">
        <f t="shared" si="359"/>
        <v>42.737499999999997</v>
      </c>
    </row>
    <row r="2276" spans="1:22" ht="13.5" x14ac:dyDescent="0.25">
      <c r="A2276" s="3">
        <f>RSI!A2276</f>
        <v>45316</v>
      </c>
      <c r="B2276" s="2">
        <f>RSI!B2276</f>
        <v>8.5</v>
      </c>
      <c r="C2276" s="2">
        <f>RSI!I2276</f>
        <v>44.048035658225743</v>
      </c>
      <c r="D2276" s="2">
        <f>MACD!E2276</f>
        <v>3.1786603351829257E-2</v>
      </c>
      <c r="E2276" s="2">
        <f>MACD!F2276</f>
        <v>4.5468332976519941E-2</v>
      </c>
      <c r="F2276" s="2">
        <f>'Moving Avg'!D2276</f>
        <v>8.52</v>
      </c>
      <c r="G2276" s="2">
        <f>'Moving Avg'!F2276</f>
        <v>8.5589999999999993</v>
      </c>
      <c r="H2276" s="2">
        <f>'Moving Avg'!G2276</f>
        <v>8.5351999999999997</v>
      </c>
      <c r="I2276" s="2">
        <f>'Moving Avg'!H2276</f>
        <v>8.1587000000000032</v>
      </c>
      <c r="J2276" s="6" t="str">
        <f>OBV!F2276</f>
        <v>BULLISH</v>
      </c>
      <c r="K2276" s="6" t="str">
        <f>OBV!G2276</f>
        <v>NEUTRAL</v>
      </c>
      <c r="L2276" s="6" t="str">
        <f>OBV!H2276</f>
        <v>NEUTRAL</v>
      </c>
      <c r="M2276" s="8">
        <f t="shared" si="350"/>
        <v>25</v>
      </c>
      <c r="N2276" s="8">
        <f t="shared" si="351"/>
        <v>45</v>
      </c>
      <c r="O2276" s="8">
        <f t="shared" si="352"/>
        <v>50</v>
      </c>
      <c r="P2276" s="8">
        <f t="shared" si="353"/>
        <v>49.5</v>
      </c>
      <c r="Q2276" s="9">
        <f t="shared" si="354"/>
        <v>39.424999999999997</v>
      </c>
      <c r="R2276" s="9">
        <f t="shared" si="355"/>
        <v>43.875</v>
      </c>
      <c r="S2276" s="9">
        <f t="shared" si="356"/>
        <v>45.275000000000006</v>
      </c>
      <c r="T2276" s="9">
        <f t="shared" si="357"/>
        <v>42.375</v>
      </c>
      <c r="U2276" s="8">
        <f t="shared" si="358"/>
        <v>42.858333333333327</v>
      </c>
      <c r="V2276" s="8">
        <f t="shared" si="359"/>
        <v>42.737499999999997</v>
      </c>
    </row>
    <row r="2277" spans="1:22" ht="13.5" x14ac:dyDescent="0.25">
      <c r="A2277" s="3">
        <f>RSI!A2277</f>
        <v>45317</v>
      </c>
      <c r="B2277" s="2">
        <f>RSI!B2277</f>
        <v>8.5</v>
      </c>
      <c r="C2277" s="2">
        <f>RSI!I2277</f>
        <v>44.048035658225743</v>
      </c>
      <c r="D2277" s="2">
        <f>MACD!E2277</f>
        <v>2.4084814694568024E-2</v>
      </c>
      <c r="E2277" s="2">
        <f>MACD!F2277</f>
        <v>4.1191629320129562E-2</v>
      </c>
      <c r="F2277" s="2">
        <f>'Moving Avg'!D2277</f>
        <v>8.5</v>
      </c>
      <c r="G2277" s="2">
        <f>'Moving Avg'!F2277</f>
        <v>8.5489999999999995</v>
      </c>
      <c r="H2277" s="2">
        <f>'Moving Avg'!G2277</f>
        <v>8.5358000000000001</v>
      </c>
      <c r="I2277" s="2">
        <f>'Moving Avg'!H2277</f>
        <v>8.1644500000000022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45</v>
      </c>
      <c r="O2277" s="8">
        <f t="shared" si="352"/>
        <v>50</v>
      </c>
      <c r="P2277" s="8">
        <f t="shared" si="353"/>
        <v>16.5</v>
      </c>
      <c r="Q2277" s="9">
        <f t="shared" si="354"/>
        <v>34.475000000000001</v>
      </c>
      <c r="R2277" s="9">
        <f t="shared" si="355"/>
        <v>35.625</v>
      </c>
      <c r="S2277" s="9">
        <f t="shared" si="356"/>
        <v>30.425000000000001</v>
      </c>
      <c r="T2277" s="9">
        <f t="shared" si="357"/>
        <v>34.125</v>
      </c>
      <c r="U2277" s="8">
        <f t="shared" si="358"/>
        <v>33.508333333333333</v>
      </c>
      <c r="V2277" s="8">
        <f t="shared" si="359"/>
        <v>33.662499999999994</v>
      </c>
    </row>
    <row r="2278" spans="1:22" ht="13.5" x14ac:dyDescent="0.25">
      <c r="A2278" s="3">
        <f>RSI!A2278</f>
        <v>45320</v>
      </c>
      <c r="B2278" s="2">
        <f>RSI!B2278</f>
        <v>8.5</v>
      </c>
      <c r="C2278" s="2">
        <f>RSI!I2278</f>
        <v>44.048035658225743</v>
      </c>
      <c r="D2278" s="2">
        <f>MACD!E2278</f>
        <v>1.7776178969425516E-2</v>
      </c>
      <c r="E2278" s="2">
        <f>MACD!F2278</f>
        <v>3.6508539249988751E-2</v>
      </c>
      <c r="F2278" s="2">
        <f>'Moving Avg'!D2278</f>
        <v>8.5</v>
      </c>
      <c r="G2278" s="2">
        <f>'Moving Avg'!F2278</f>
        <v>8.5389999999999997</v>
      </c>
      <c r="H2278" s="2">
        <f>'Moving Avg'!G2278</f>
        <v>8.5358000000000001</v>
      </c>
      <c r="I2278" s="2">
        <f>'Moving Avg'!H2278</f>
        <v>8.1705000000000023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25</v>
      </c>
      <c r="N2278" s="8">
        <f t="shared" si="351"/>
        <v>45</v>
      </c>
      <c r="O2278" s="8">
        <f t="shared" si="352"/>
        <v>50</v>
      </c>
      <c r="P2278" s="8">
        <f t="shared" si="353"/>
        <v>33</v>
      </c>
      <c r="Q2278" s="9">
        <f t="shared" si="354"/>
        <v>36.950000000000003</v>
      </c>
      <c r="R2278" s="9">
        <f t="shared" si="355"/>
        <v>39.75</v>
      </c>
      <c r="S2278" s="9">
        <f t="shared" si="356"/>
        <v>37.85</v>
      </c>
      <c r="T2278" s="9">
        <f t="shared" si="357"/>
        <v>38.25</v>
      </c>
      <c r="U2278" s="8">
        <f t="shared" si="358"/>
        <v>38.183333333333337</v>
      </c>
      <c r="V2278" s="8">
        <f t="shared" si="359"/>
        <v>38.200000000000003</v>
      </c>
    </row>
    <row r="2279" spans="1:22" ht="13.5" x14ac:dyDescent="0.25">
      <c r="A2279" s="3">
        <f>RSI!A2279</f>
        <v>45321</v>
      </c>
      <c r="B2279" s="2">
        <f>RSI!B2279</f>
        <v>8.5</v>
      </c>
      <c r="C2279" s="2">
        <f>RSI!I2279</f>
        <v>44.048035658225736</v>
      </c>
      <c r="D2279" s="2">
        <f>MACD!E2279</f>
        <v>1.2630938113892043E-2</v>
      </c>
      <c r="E2279" s="2">
        <f>MACD!F2279</f>
        <v>3.1733019022769413E-2</v>
      </c>
      <c r="F2279" s="2">
        <f>'Moving Avg'!D2279</f>
        <v>8.5</v>
      </c>
      <c r="G2279" s="2">
        <f>'Moving Avg'!F2279</f>
        <v>8.5289999999999999</v>
      </c>
      <c r="H2279" s="2">
        <f>'Moving Avg'!G2279</f>
        <v>8.5358000000000001</v>
      </c>
      <c r="I2279" s="2">
        <f>'Moving Avg'!H2279</f>
        <v>8.1765500000000024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25</v>
      </c>
      <c r="N2279" s="8">
        <f t="shared" si="351"/>
        <v>45</v>
      </c>
      <c r="O2279" s="8">
        <f t="shared" si="352"/>
        <v>50</v>
      </c>
      <c r="P2279" s="8">
        <f t="shared" si="353"/>
        <v>33</v>
      </c>
      <c r="Q2279" s="9">
        <f t="shared" si="354"/>
        <v>36.950000000000003</v>
      </c>
      <c r="R2279" s="9">
        <f t="shared" si="355"/>
        <v>39.75</v>
      </c>
      <c r="S2279" s="9">
        <f t="shared" si="356"/>
        <v>37.85</v>
      </c>
      <c r="T2279" s="9">
        <f t="shared" si="357"/>
        <v>38.25</v>
      </c>
      <c r="U2279" s="8">
        <f t="shared" si="358"/>
        <v>38.183333333333337</v>
      </c>
      <c r="V2279" s="8">
        <f t="shared" si="359"/>
        <v>38.200000000000003</v>
      </c>
    </row>
    <row r="2280" spans="1:22" ht="13.5" x14ac:dyDescent="0.25">
      <c r="A2280" s="3">
        <f>RSI!A2280</f>
        <v>45322</v>
      </c>
      <c r="B2280" s="2">
        <f>RSI!B2280</f>
        <v>8.5</v>
      </c>
      <c r="C2280" s="2">
        <f>RSI!I2280</f>
        <v>44.048035658225736</v>
      </c>
      <c r="D2280" s="2">
        <f>MACD!E2280</f>
        <v>8.455824188743577E-3</v>
      </c>
      <c r="E2280" s="2">
        <f>MACD!F2280</f>
        <v>2.7077580055964248E-2</v>
      </c>
      <c r="F2280" s="2">
        <f>'Moving Avg'!D2280</f>
        <v>8.5</v>
      </c>
      <c r="G2280" s="2">
        <f>'Moving Avg'!F2280</f>
        <v>8.519499999999999</v>
      </c>
      <c r="H2280" s="2">
        <f>'Moving Avg'!G2280</f>
        <v>8.5358000000000001</v>
      </c>
      <c r="I2280" s="2">
        <f>'Moving Avg'!H2280</f>
        <v>8.1826000000000025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45</v>
      </c>
      <c r="O2280" s="8">
        <f t="shared" si="352"/>
        <v>50</v>
      </c>
      <c r="P2280" s="8">
        <f t="shared" si="353"/>
        <v>33</v>
      </c>
      <c r="Q2280" s="9">
        <f t="shared" si="354"/>
        <v>36.950000000000003</v>
      </c>
      <c r="R2280" s="9">
        <f t="shared" si="355"/>
        <v>39.75</v>
      </c>
      <c r="S2280" s="9">
        <f t="shared" si="356"/>
        <v>37.85</v>
      </c>
      <c r="T2280" s="9">
        <f t="shared" si="357"/>
        <v>38.25</v>
      </c>
      <c r="U2280" s="8">
        <f t="shared" si="358"/>
        <v>38.183333333333337</v>
      </c>
      <c r="V2280" s="8">
        <f t="shared" si="359"/>
        <v>38.200000000000003</v>
      </c>
    </row>
    <row r="2281" spans="1:22" ht="13.5" x14ac:dyDescent="0.25">
      <c r="A2281" s="3">
        <f>RSI!A2281</f>
        <v>45323</v>
      </c>
      <c r="B2281" s="2">
        <f>RSI!B2281</f>
        <v>8.5</v>
      </c>
      <c r="C2281" s="2">
        <f>RSI!I2281</f>
        <v>44.048035658225736</v>
      </c>
      <c r="D2281" s="2">
        <f>MACD!E2281</f>
        <v>5.0883608663188085E-3</v>
      </c>
      <c r="E2281" s="2">
        <f>MACD!F2281</f>
        <v>2.2679736218035162E-2</v>
      </c>
      <c r="F2281" s="2">
        <f>'Moving Avg'!D2281</f>
        <v>8.5</v>
      </c>
      <c r="G2281" s="2">
        <f>'Moving Avg'!F2281</f>
        <v>8.51</v>
      </c>
      <c r="H2281" s="2">
        <f>'Moving Avg'!G2281</f>
        <v>8.5377999999999989</v>
      </c>
      <c r="I2281" s="2">
        <f>'Moving Avg'!H2281</f>
        <v>8.1886500000000026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25</v>
      </c>
      <c r="N2281" s="8">
        <f t="shared" si="351"/>
        <v>45</v>
      </c>
      <c r="O2281" s="8">
        <f t="shared" si="352"/>
        <v>50</v>
      </c>
      <c r="P2281" s="8">
        <f t="shared" si="353"/>
        <v>33</v>
      </c>
      <c r="Q2281" s="9">
        <f t="shared" si="354"/>
        <v>36.950000000000003</v>
      </c>
      <c r="R2281" s="9">
        <f t="shared" si="355"/>
        <v>39.75</v>
      </c>
      <c r="S2281" s="9">
        <f t="shared" si="356"/>
        <v>37.85</v>
      </c>
      <c r="T2281" s="9">
        <f t="shared" si="357"/>
        <v>38.25</v>
      </c>
      <c r="U2281" s="8">
        <f t="shared" si="358"/>
        <v>38.183333333333337</v>
      </c>
      <c r="V2281" s="8">
        <f t="shared" si="359"/>
        <v>38.200000000000003</v>
      </c>
    </row>
    <row r="2282" spans="1:22" ht="13.5" x14ac:dyDescent="0.25">
      <c r="A2282" s="3">
        <f>RSI!A2282</f>
        <v>45324</v>
      </c>
      <c r="B2282" s="2">
        <f>RSI!B2282</f>
        <v>8.5</v>
      </c>
      <c r="C2282" s="2">
        <f>RSI!I2282</f>
        <v>44.048035658225736</v>
      </c>
      <c r="D2282" s="2">
        <f>MACD!E2282</f>
        <v>1.7776663267651927E-2</v>
      </c>
      <c r="E2282" s="2">
        <f>MACD!F2282</f>
        <v>2.1699121627958513E-2</v>
      </c>
      <c r="F2282" s="2">
        <f>'Moving Avg'!D2282</f>
        <v>8.5</v>
      </c>
      <c r="G2282" s="2">
        <f>'Moving Avg'!F2282</f>
        <v>8.504999999999999</v>
      </c>
      <c r="H2282" s="2">
        <f>'Moving Avg'!G2282</f>
        <v>8.5377999999999989</v>
      </c>
      <c r="I2282" s="2">
        <f>'Moving Avg'!H2282</f>
        <v>8.1948500000000024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45</v>
      </c>
      <c r="O2282" s="8">
        <f t="shared" si="352"/>
        <v>50</v>
      </c>
      <c r="P2282" s="8">
        <f t="shared" si="353"/>
        <v>33</v>
      </c>
      <c r="Q2282" s="9">
        <f t="shared" si="354"/>
        <v>36.950000000000003</v>
      </c>
      <c r="R2282" s="9">
        <f t="shared" si="355"/>
        <v>39.75</v>
      </c>
      <c r="S2282" s="9">
        <f t="shared" si="356"/>
        <v>37.85</v>
      </c>
      <c r="T2282" s="9">
        <f t="shared" si="357"/>
        <v>38.25</v>
      </c>
      <c r="U2282" s="8">
        <f t="shared" si="358"/>
        <v>38.183333333333337</v>
      </c>
      <c r="V2282" s="8">
        <f t="shared" si="359"/>
        <v>38.200000000000003</v>
      </c>
    </row>
    <row r="2283" spans="1:22" ht="13.5" x14ac:dyDescent="0.25">
      <c r="A2283" s="3">
        <f>RSI!A2283</f>
        <v>45327</v>
      </c>
      <c r="B2283" s="2">
        <f>RSI!B2283</f>
        <v>8.65</v>
      </c>
      <c r="C2283" s="2">
        <f>RSI!I2283</f>
        <v>68.659092626871413</v>
      </c>
      <c r="D2283" s="2">
        <f>MACD!E2283</f>
        <v>2.1589325192081787E-3</v>
      </c>
      <c r="E2283" s="2">
        <f>MACD!F2283</f>
        <v>1.7791083806208446E-2</v>
      </c>
      <c r="F2283" s="2">
        <f>'Moving Avg'!D2283</f>
        <v>8.5299999999999994</v>
      </c>
      <c r="G2283" s="2">
        <f>'Moving Avg'!F2283</f>
        <v>8.5124999999999993</v>
      </c>
      <c r="H2283" s="2">
        <f>'Moving Avg'!G2283</f>
        <v>8.5407999999999973</v>
      </c>
      <c r="I2283" s="2">
        <f>'Moving Avg'!H2283</f>
        <v>8.2018000000000022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25</v>
      </c>
      <c r="N2283" s="8">
        <f t="shared" si="351"/>
        <v>45</v>
      </c>
      <c r="O2283" s="8">
        <f t="shared" si="352"/>
        <v>50</v>
      </c>
      <c r="P2283" s="8">
        <f t="shared" si="353"/>
        <v>33</v>
      </c>
      <c r="Q2283" s="9">
        <f t="shared" si="354"/>
        <v>36.950000000000003</v>
      </c>
      <c r="R2283" s="9">
        <f t="shared" si="355"/>
        <v>39.75</v>
      </c>
      <c r="S2283" s="9">
        <f t="shared" si="356"/>
        <v>37.85</v>
      </c>
      <c r="T2283" s="9">
        <f t="shared" si="357"/>
        <v>38.25</v>
      </c>
      <c r="U2283" s="8">
        <f t="shared" si="358"/>
        <v>38.183333333333337</v>
      </c>
      <c r="V2283" s="8">
        <f t="shared" si="359"/>
        <v>38.200000000000003</v>
      </c>
    </row>
    <row r="2284" spans="1:22" ht="13.5" x14ac:dyDescent="0.25">
      <c r="A2284" s="3">
        <f>RSI!A2284</f>
        <v>45328</v>
      </c>
      <c r="B2284" s="2">
        <f>RSI!B2284</f>
        <v>9.0299999999999994</v>
      </c>
      <c r="C2284" s="2">
        <f>RSI!I2284</f>
        <v>85.754324501242792</v>
      </c>
      <c r="D2284" s="2">
        <f>MACD!E2284</f>
        <v>-3.9959334392184687E-2</v>
      </c>
      <c r="E2284" s="2">
        <f>MACD!F2284</f>
        <v>6.2410001665298195E-3</v>
      </c>
      <c r="F2284" s="2">
        <f>'Moving Avg'!D2284</f>
        <v>8.6359999999999992</v>
      </c>
      <c r="G2284" s="2">
        <f>'Moving Avg'!F2284</f>
        <v>8.5389999999999997</v>
      </c>
      <c r="H2284" s="2">
        <f>'Moving Avg'!G2284</f>
        <v>8.5513999999999974</v>
      </c>
      <c r="I2284" s="2">
        <f>'Moving Avg'!H2284</f>
        <v>8.2104500000000016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0"/>
        <v>0</v>
      </c>
      <c r="N2284" s="8">
        <f t="shared" si="351"/>
        <v>100</v>
      </c>
      <c r="O2284" s="8">
        <f t="shared" si="352"/>
        <v>50</v>
      </c>
      <c r="P2284" s="8">
        <f t="shared" si="353"/>
        <v>83.5</v>
      </c>
      <c r="Q2284" s="9">
        <f t="shared" si="354"/>
        <v>55.024999999999999</v>
      </c>
      <c r="R2284" s="9">
        <f t="shared" si="355"/>
        <v>58.375</v>
      </c>
      <c r="S2284" s="9">
        <f t="shared" si="356"/>
        <v>65.075000000000003</v>
      </c>
      <c r="T2284" s="9">
        <f t="shared" si="357"/>
        <v>58.375</v>
      </c>
      <c r="U2284" s="8">
        <f t="shared" si="358"/>
        <v>59.491666666666674</v>
      </c>
      <c r="V2284" s="8">
        <f t="shared" si="359"/>
        <v>59.212500000000006</v>
      </c>
    </row>
    <row r="2285" spans="1:22" ht="13.5" x14ac:dyDescent="0.25">
      <c r="A2285" s="3">
        <f>RSI!A2285</f>
        <v>45329</v>
      </c>
      <c r="B2285" s="2">
        <f>RSI!B2285</f>
        <v>9.0299999999999994</v>
      </c>
      <c r="C2285" s="2">
        <f>RSI!I2285</f>
        <v>85.754324501242792</v>
      </c>
      <c r="D2285" s="2">
        <f>MACD!E2285</f>
        <v>-7.8542485569006004E-2</v>
      </c>
      <c r="E2285" s="2">
        <f>MACD!F2285</f>
        <v>-1.0715696980577347E-2</v>
      </c>
      <c r="F2285" s="2">
        <f>'Moving Avg'!D2285</f>
        <v>8.7420000000000009</v>
      </c>
      <c r="G2285" s="2">
        <f>'Moving Avg'!F2285</f>
        <v>8.5655000000000001</v>
      </c>
      <c r="H2285" s="2">
        <f>'Moving Avg'!G2285</f>
        <v>8.5623999999999985</v>
      </c>
      <c r="I2285" s="2">
        <f>'Moving Avg'!H2285</f>
        <v>8.2191000000000027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0</v>
      </c>
      <c r="N2285" s="8">
        <f t="shared" si="351"/>
        <v>100</v>
      </c>
      <c r="O2285" s="8">
        <f t="shared" si="352"/>
        <v>50</v>
      </c>
      <c r="P2285" s="8">
        <f t="shared" si="353"/>
        <v>83.5</v>
      </c>
      <c r="Q2285" s="9">
        <f t="shared" si="354"/>
        <v>55.024999999999999</v>
      </c>
      <c r="R2285" s="9">
        <f t="shared" si="355"/>
        <v>58.375</v>
      </c>
      <c r="S2285" s="9">
        <f t="shared" si="356"/>
        <v>65.075000000000003</v>
      </c>
      <c r="T2285" s="9">
        <f t="shared" si="357"/>
        <v>58.375</v>
      </c>
      <c r="U2285" s="8">
        <f t="shared" si="358"/>
        <v>59.491666666666674</v>
      </c>
      <c r="V2285" s="8">
        <f t="shared" si="359"/>
        <v>59.212500000000006</v>
      </c>
    </row>
    <row r="2286" spans="1:22" ht="13.5" x14ac:dyDescent="0.25">
      <c r="A2286" s="3">
        <f>RSI!A2286</f>
        <v>45330</v>
      </c>
      <c r="B2286" s="2">
        <f>RSI!B2286</f>
        <v>9.0299999999999994</v>
      </c>
      <c r="C2286" s="2">
        <f>RSI!I2286</f>
        <v>85.754324501242792</v>
      </c>
      <c r="D2286" s="2">
        <f>MACD!E2286</f>
        <v>-0.11391626514549991</v>
      </c>
      <c r="E2286" s="2">
        <f>MACD!F2286</f>
        <v>-3.1355810613561859E-2</v>
      </c>
      <c r="F2286" s="2">
        <f>'Moving Avg'!D2286</f>
        <v>8.8480000000000008</v>
      </c>
      <c r="G2286" s="2">
        <f>'Moving Avg'!F2286</f>
        <v>8.5920000000000005</v>
      </c>
      <c r="H2286" s="2">
        <f>'Moving Avg'!G2286</f>
        <v>8.5729999999999968</v>
      </c>
      <c r="I2286" s="2">
        <f>'Moving Avg'!H2286</f>
        <v>8.2274000000000029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  <c r="M2286" s="8">
        <f t="shared" si="350"/>
        <v>0</v>
      </c>
      <c r="N2286" s="8">
        <f t="shared" si="351"/>
        <v>100</v>
      </c>
      <c r="O2286" s="8">
        <f t="shared" si="352"/>
        <v>50</v>
      </c>
      <c r="P2286" s="8">
        <f t="shared" si="353"/>
        <v>83.5</v>
      </c>
      <c r="Q2286" s="9">
        <f t="shared" si="354"/>
        <v>55.024999999999999</v>
      </c>
      <c r="R2286" s="9">
        <f t="shared" si="355"/>
        <v>58.375</v>
      </c>
      <c r="S2286" s="9">
        <f t="shared" si="356"/>
        <v>65.075000000000003</v>
      </c>
      <c r="T2286" s="9">
        <f t="shared" si="357"/>
        <v>58.375</v>
      </c>
      <c r="U2286" s="8">
        <f t="shared" si="358"/>
        <v>59.491666666666674</v>
      </c>
      <c r="V2286" s="8">
        <f t="shared" si="359"/>
        <v>59.212500000000006</v>
      </c>
    </row>
    <row r="2287" spans="1:22" ht="13.5" x14ac:dyDescent="0.25">
      <c r="A2287" s="3">
        <f>RSI!A2287</f>
        <v>45331</v>
      </c>
      <c r="B2287" s="2">
        <f>RSI!B2287</f>
        <v>8.6300000000000008</v>
      </c>
      <c r="C2287" s="2">
        <f>RSI!I2287</f>
        <v>49.940689226247585</v>
      </c>
      <c r="D2287" s="2">
        <f>MACD!E2287</f>
        <v>-0.11674283016816034</v>
      </c>
      <c r="E2287" s="2">
        <f>MACD!F2287</f>
        <v>-4.8433214524481558E-2</v>
      </c>
      <c r="F2287" s="2">
        <f>'Moving Avg'!D2287</f>
        <v>8.8740000000000006</v>
      </c>
      <c r="G2287" s="2">
        <f>'Moving Avg'!F2287</f>
        <v>8.5984999999999996</v>
      </c>
      <c r="H2287" s="2">
        <f>'Moving Avg'!G2287</f>
        <v>8.5755999999999979</v>
      </c>
      <c r="I2287" s="2">
        <f>'Moving Avg'!H2287</f>
        <v>8.2337500000000041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  <c r="M2287" s="8">
        <f t="shared" si="350"/>
        <v>25</v>
      </c>
      <c r="N2287" s="8">
        <f t="shared" si="351"/>
        <v>100</v>
      </c>
      <c r="O2287" s="8">
        <f t="shared" si="352"/>
        <v>50</v>
      </c>
      <c r="P2287" s="8">
        <f t="shared" si="353"/>
        <v>83.5</v>
      </c>
      <c r="Q2287" s="9">
        <f t="shared" si="354"/>
        <v>63.774999999999999</v>
      </c>
      <c r="R2287" s="9">
        <f t="shared" si="355"/>
        <v>63.375</v>
      </c>
      <c r="S2287" s="9">
        <f t="shared" si="356"/>
        <v>68.825000000000003</v>
      </c>
      <c r="T2287" s="9">
        <f t="shared" si="357"/>
        <v>64.625</v>
      </c>
      <c r="U2287" s="8">
        <f t="shared" si="358"/>
        <v>65.325000000000003</v>
      </c>
      <c r="V2287" s="8">
        <f t="shared" si="359"/>
        <v>65.150000000000006</v>
      </c>
    </row>
    <row r="2288" spans="1:22" ht="13.5" x14ac:dyDescent="0.25">
      <c r="A2288" s="3">
        <f>RSI!A2288</f>
        <v>45334</v>
      </c>
      <c r="B2288" s="2">
        <f>RSI!B2288</f>
        <v>8.5</v>
      </c>
      <c r="C2288" s="2">
        <f>RSI!I2288</f>
        <v>43.571771509595131</v>
      </c>
      <c r="D2288" s="2">
        <f>MACD!E2288</f>
        <v>-0.10947882464268943</v>
      </c>
      <c r="E2288" s="2">
        <f>MACD!F2288</f>
        <v>-6.0642336548123135E-2</v>
      </c>
      <c r="F2288" s="2">
        <f>'Moving Avg'!D2288</f>
        <v>8.8439999999999994</v>
      </c>
      <c r="G2288" s="2">
        <f>'Moving Avg'!F2288</f>
        <v>8.5984999999999996</v>
      </c>
      <c r="H2288" s="2">
        <f>'Moving Avg'!G2288</f>
        <v>8.5755999999999979</v>
      </c>
      <c r="I2288" s="2">
        <f>'Moving Avg'!H2288</f>
        <v>8.2395000000000032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0"/>
        <v>25</v>
      </c>
      <c r="N2288" s="8">
        <f t="shared" si="351"/>
        <v>100</v>
      </c>
      <c r="O2288" s="8">
        <f t="shared" si="352"/>
        <v>50</v>
      </c>
      <c r="P2288" s="8">
        <f t="shared" si="353"/>
        <v>16.5</v>
      </c>
      <c r="Q2288" s="9">
        <f t="shared" si="354"/>
        <v>53.725000000000001</v>
      </c>
      <c r="R2288" s="9">
        <f t="shared" si="355"/>
        <v>46.625</v>
      </c>
      <c r="S2288" s="9">
        <f t="shared" si="356"/>
        <v>38.674999999999997</v>
      </c>
      <c r="T2288" s="9">
        <f t="shared" si="357"/>
        <v>47.875</v>
      </c>
      <c r="U2288" s="8">
        <f t="shared" si="358"/>
        <v>46.341666666666661</v>
      </c>
      <c r="V2288" s="8">
        <f t="shared" si="359"/>
        <v>46.724999999999994</v>
      </c>
    </row>
    <row r="2289" spans="1:22" ht="13.5" x14ac:dyDescent="0.25">
      <c r="A2289" s="3">
        <f>RSI!A2289</f>
        <v>45335</v>
      </c>
      <c r="B2289" s="2">
        <f>RSI!B2289</f>
        <v>8.5</v>
      </c>
      <c r="C2289" s="2">
        <f>RSI!I2289</f>
        <v>43.571771509595131</v>
      </c>
      <c r="D2289" s="2">
        <f>MACD!E2289</f>
        <v>-0.10254003028919811</v>
      </c>
      <c r="E2289" s="2">
        <f>MACD!F2289</f>
        <v>-6.9021875296338131E-2</v>
      </c>
      <c r="F2289" s="2">
        <f>'Moving Avg'!D2289</f>
        <v>8.7379999999999995</v>
      </c>
      <c r="G2289" s="2">
        <f>'Moving Avg'!F2289</f>
        <v>8.5984999999999996</v>
      </c>
      <c r="H2289" s="2">
        <f>'Moving Avg'!G2289</f>
        <v>8.5755999999999979</v>
      </c>
      <c r="I2289" s="2">
        <f>'Moving Avg'!H2289</f>
        <v>8.245250000000004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  <c r="M2289" s="8">
        <f t="shared" si="350"/>
        <v>25</v>
      </c>
      <c r="N2289" s="8">
        <f t="shared" si="351"/>
        <v>100</v>
      </c>
      <c r="O2289" s="8">
        <f t="shared" si="352"/>
        <v>50</v>
      </c>
      <c r="P2289" s="8">
        <f t="shared" si="353"/>
        <v>16.5</v>
      </c>
      <c r="Q2289" s="9">
        <f t="shared" si="354"/>
        <v>53.725000000000001</v>
      </c>
      <c r="R2289" s="9">
        <f t="shared" si="355"/>
        <v>46.625</v>
      </c>
      <c r="S2289" s="9">
        <f t="shared" si="356"/>
        <v>38.674999999999997</v>
      </c>
      <c r="T2289" s="9">
        <f t="shared" si="357"/>
        <v>47.875</v>
      </c>
      <c r="U2289" s="8">
        <f t="shared" si="358"/>
        <v>46.341666666666661</v>
      </c>
      <c r="V2289" s="8">
        <f t="shared" si="359"/>
        <v>46.724999999999994</v>
      </c>
    </row>
    <row r="2290" spans="1:22" ht="13.5" x14ac:dyDescent="0.25">
      <c r="A2290" s="3">
        <f>RSI!A2290</f>
        <v>45336</v>
      </c>
      <c r="B2290" s="2">
        <f>RSI!B2290</f>
        <v>8.5</v>
      </c>
      <c r="C2290" s="2">
        <f>RSI!I2290</f>
        <v>43.571771509595131</v>
      </c>
      <c r="D2290" s="2">
        <f>MACD!E2290</f>
        <v>-9.5935105592994674E-2</v>
      </c>
      <c r="E2290" s="2">
        <f>MACD!F2290</f>
        <v>-7.440452135566944E-2</v>
      </c>
      <c r="F2290" s="2">
        <f>'Moving Avg'!D2290</f>
        <v>8.6319999999999997</v>
      </c>
      <c r="G2290" s="2">
        <f>'Moving Avg'!F2290</f>
        <v>8.5984999999999996</v>
      </c>
      <c r="H2290" s="2">
        <f>'Moving Avg'!G2290</f>
        <v>8.5755999999999979</v>
      </c>
      <c r="I2290" s="2">
        <f>'Moving Avg'!H2290</f>
        <v>8.250250000000003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  <c r="M2290" s="8">
        <f t="shared" si="350"/>
        <v>25</v>
      </c>
      <c r="N2290" s="8">
        <f t="shared" si="351"/>
        <v>100</v>
      </c>
      <c r="O2290" s="8">
        <f t="shared" si="352"/>
        <v>50</v>
      </c>
      <c r="P2290" s="8">
        <f t="shared" si="353"/>
        <v>16.5</v>
      </c>
      <c r="Q2290" s="9">
        <f t="shared" si="354"/>
        <v>53.725000000000001</v>
      </c>
      <c r="R2290" s="9">
        <f t="shared" si="355"/>
        <v>46.625</v>
      </c>
      <c r="S2290" s="9">
        <f t="shared" si="356"/>
        <v>38.674999999999997</v>
      </c>
      <c r="T2290" s="9">
        <f t="shared" si="357"/>
        <v>47.875</v>
      </c>
      <c r="U2290" s="8">
        <f t="shared" si="358"/>
        <v>46.341666666666661</v>
      </c>
      <c r="V2290" s="8">
        <f t="shared" si="359"/>
        <v>46.724999999999994</v>
      </c>
    </row>
    <row r="2291" spans="1:22" ht="13.5" x14ac:dyDescent="0.25">
      <c r="A2291" s="3">
        <f>RSI!A2291</f>
        <v>45337</v>
      </c>
      <c r="B2291" s="2">
        <f>RSI!B2291</f>
        <v>8.5</v>
      </c>
      <c r="C2291" s="2">
        <f>RSI!I2291</f>
        <v>43.571771509595131</v>
      </c>
      <c r="D2291" s="2">
        <f>MACD!E2291</f>
        <v>-8.9667029485223537E-2</v>
      </c>
      <c r="E2291" s="2">
        <f>MACD!F2291</f>
        <v>-7.7457022981580262E-2</v>
      </c>
      <c r="F2291" s="2">
        <f>'Moving Avg'!D2291</f>
        <v>8.5259999999999998</v>
      </c>
      <c r="G2291" s="2">
        <f>'Moving Avg'!F2291</f>
        <v>8.5984999999999996</v>
      </c>
      <c r="H2291" s="2">
        <f>'Moving Avg'!G2291</f>
        <v>8.5755999999999979</v>
      </c>
      <c r="I2291" s="2">
        <f>'Moving Avg'!H2291</f>
        <v>8.2545000000000019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0"/>
        <v>25</v>
      </c>
      <c r="N2291" s="8">
        <f t="shared" si="351"/>
        <v>45</v>
      </c>
      <c r="O2291" s="8">
        <f t="shared" si="352"/>
        <v>50</v>
      </c>
      <c r="P2291" s="8">
        <f t="shared" si="353"/>
        <v>16.5</v>
      </c>
      <c r="Q2291" s="9">
        <f t="shared" si="354"/>
        <v>34.475000000000001</v>
      </c>
      <c r="R2291" s="9">
        <f t="shared" si="355"/>
        <v>35.625</v>
      </c>
      <c r="S2291" s="9">
        <f t="shared" si="356"/>
        <v>30.425000000000001</v>
      </c>
      <c r="T2291" s="9">
        <f t="shared" si="357"/>
        <v>34.125</v>
      </c>
      <c r="U2291" s="8">
        <f t="shared" si="358"/>
        <v>33.508333333333333</v>
      </c>
      <c r="V2291" s="8">
        <f t="shared" si="359"/>
        <v>33.662499999999994</v>
      </c>
    </row>
    <row r="2292" spans="1:22" ht="13.5" x14ac:dyDescent="0.25">
      <c r="A2292" s="3">
        <f>RSI!A2292</f>
        <v>45338</v>
      </c>
      <c r="B2292" s="2">
        <f>RSI!B2292</f>
        <v>8.5</v>
      </c>
      <c r="C2292" s="2">
        <f>RSI!I2292</f>
        <v>43.571771509595131</v>
      </c>
      <c r="D2292" s="2">
        <f>MACD!E2292</f>
        <v>-8.3734297155940496E-2</v>
      </c>
      <c r="E2292" s="2">
        <f>MACD!F2292</f>
        <v>-7.8712477816452311E-2</v>
      </c>
      <c r="F2292" s="2">
        <f>'Moving Avg'!D2292</f>
        <v>8.5</v>
      </c>
      <c r="G2292" s="2">
        <f>'Moving Avg'!F2292</f>
        <v>8.5935000000000006</v>
      </c>
      <c r="H2292" s="2">
        <f>'Moving Avg'!G2292</f>
        <v>8.5765999999999956</v>
      </c>
      <c r="I2292" s="2">
        <f>'Moving Avg'!H2292</f>
        <v>8.258600000000003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25</v>
      </c>
      <c r="N2292" s="8">
        <f t="shared" si="351"/>
        <v>45</v>
      </c>
      <c r="O2292" s="8">
        <f t="shared" si="352"/>
        <v>50</v>
      </c>
      <c r="P2292" s="8">
        <f t="shared" si="353"/>
        <v>16.5</v>
      </c>
      <c r="Q2292" s="9">
        <f t="shared" si="354"/>
        <v>34.475000000000001</v>
      </c>
      <c r="R2292" s="9">
        <f t="shared" si="355"/>
        <v>35.625</v>
      </c>
      <c r="S2292" s="9">
        <f t="shared" si="356"/>
        <v>30.425000000000001</v>
      </c>
      <c r="T2292" s="9">
        <f t="shared" si="357"/>
        <v>34.125</v>
      </c>
      <c r="U2292" s="8">
        <f t="shared" si="358"/>
        <v>33.508333333333333</v>
      </c>
      <c r="V2292" s="8">
        <f t="shared" si="359"/>
        <v>33.662499999999994</v>
      </c>
    </row>
    <row r="2293" spans="1:22" ht="13.5" x14ac:dyDescent="0.25">
      <c r="A2293" s="3">
        <f>RSI!A2293</f>
        <v>45341</v>
      </c>
      <c r="B2293" s="2">
        <f>RSI!B2293</f>
        <v>8.5</v>
      </c>
      <c r="C2293" s="2">
        <f>RSI!I2293</f>
        <v>43.571771509595131</v>
      </c>
      <c r="D2293" s="2">
        <f>MACD!E2293</f>
        <v>-5.5054984964556297E-2</v>
      </c>
      <c r="E2293" s="2">
        <f>MACD!F2293</f>
        <v>-7.3980979246073109E-2</v>
      </c>
      <c r="F2293" s="2">
        <f>'Moving Avg'!D2293</f>
        <v>8.5</v>
      </c>
      <c r="G2293" s="2">
        <f>'Moving Avg'!F2293</f>
        <v>8.5935000000000006</v>
      </c>
      <c r="H2293" s="2">
        <f>'Moving Avg'!G2293</f>
        <v>8.5765999999999956</v>
      </c>
      <c r="I2293" s="2">
        <f>'Moving Avg'!H2293</f>
        <v>8.2627000000000024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25</v>
      </c>
      <c r="N2293" s="8">
        <f t="shared" si="351"/>
        <v>0</v>
      </c>
      <c r="O2293" s="8">
        <f t="shared" si="352"/>
        <v>50</v>
      </c>
      <c r="P2293" s="8">
        <f t="shared" si="353"/>
        <v>33</v>
      </c>
      <c r="Q2293" s="9">
        <f t="shared" si="354"/>
        <v>21.2</v>
      </c>
      <c r="R2293" s="9">
        <f t="shared" si="355"/>
        <v>30.75</v>
      </c>
      <c r="S2293" s="9">
        <f t="shared" si="356"/>
        <v>31.1</v>
      </c>
      <c r="T2293" s="9">
        <f t="shared" si="357"/>
        <v>27</v>
      </c>
      <c r="U2293" s="8">
        <f t="shared" si="358"/>
        <v>27.683333333333337</v>
      </c>
      <c r="V2293" s="8">
        <f t="shared" si="359"/>
        <v>27.512500000000003</v>
      </c>
    </row>
    <row r="2294" spans="1:22" ht="13.5" x14ac:dyDescent="0.25">
      <c r="A2294" s="3">
        <f>RSI!A2294</f>
        <v>45342</v>
      </c>
      <c r="B2294" s="2">
        <f>RSI!B2294</f>
        <v>8.5</v>
      </c>
      <c r="C2294" s="2">
        <f>RSI!I2294</f>
        <v>43.571771509595131</v>
      </c>
      <c r="D2294" s="2">
        <f>MACD!E2294</f>
        <v>2.8212909031138267E-2</v>
      </c>
      <c r="E2294" s="2">
        <f>MACD!F2294</f>
        <v>-5.3542201590630834E-2</v>
      </c>
      <c r="F2294" s="2">
        <f>'Moving Avg'!D2294</f>
        <v>8.5</v>
      </c>
      <c r="G2294" s="2">
        <f>'Moving Avg'!F2294</f>
        <v>8.5935000000000006</v>
      </c>
      <c r="H2294" s="2">
        <f>'Moving Avg'!G2294</f>
        <v>8.5765999999999956</v>
      </c>
      <c r="I2294" s="2">
        <f>'Moving Avg'!H2294</f>
        <v>8.266250000000003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25</v>
      </c>
      <c r="N2294" s="8">
        <f t="shared" si="351"/>
        <v>0</v>
      </c>
      <c r="O2294" s="8">
        <f t="shared" si="352"/>
        <v>50</v>
      </c>
      <c r="P2294" s="8">
        <f t="shared" si="353"/>
        <v>33</v>
      </c>
      <c r="Q2294" s="9">
        <f t="shared" si="354"/>
        <v>21.2</v>
      </c>
      <c r="R2294" s="9">
        <f t="shared" si="355"/>
        <v>30.75</v>
      </c>
      <c r="S2294" s="9">
        <f t="shared" si="356"/>
        <v>31.1</v>
      </c>
      <c r="T2294" s="9">
        <f t="shared" si="357"/>
        <v>27</v>
      </c>
      <c r="U2294" s="8">
        <f t="shared" si="358"/>
        <v>27.683333333333337</v>
      </c>
      <c r="V2294" s="8">
        <f t="shared" si="359"/>
        <v>27.512500000000003</v>
      </c>
    </row>
    <row r="2295" spans="1:22" ht="13.5" x14ac:dyDescent="0.25">
      <c r="A2295" s="3">
        <f>RSI!A2295</f>
        <v>45343</v>
      </c>
      <c r="B2295" s="2">
        <f>RSI!B2295</f>
        <v>8.5</v>
      </c>
      <c r="C2295" s="2">
        <f>RSI!I2295</f>
        <v>43.571771509595131</v>
      </c>
      <c r="D2295" s="2">
        <f>MACD!E2295</f>
        <v>9.9169658924848747E-2</v>
      </c>
      <c r="E2295" s="2">
        <f>MACD!F2295</f>
        <v>-2.2999829487534918E-2</v>
      </c>
      <c r="F2295" s="2">
        <f>'Moving Avg'!D2295</f>
        <v>8.5</v>
      </c>
      <c r="G2295" s="2">
        <f>'Moving Avg'!F2295</f>
        <v>8.5935000000000006</v>
      </c>
      <c r="H2295" s="2">
        <f>'Moving Avg'!G2295</f>
        <v>8.5765999999999991</v>
      </c>
      <c r="I2295" s="2">
        <f>'Moving Avg'!H2295</f>
        <v>8.2699500000000015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25</v>
      </c>
      <c r="N2295" s="8">
        <f t="shared" si="351"/>
        <v>0</v>
      </c>
      <c r="O2295" s="8">
        <f t="shared" si="352"/>
        <v>50</v>
      </c>
      <c r="P2295" s="8">
        <f t="shared" si="353"/>
        <v>33</v>
      </c>
      <c r="Q2295" s="9">
        <f t="shared" si="354"/>
        <v>21.2</v>
      </c>
      <c r="R2295" s="9">
        <f t="shared" si="355"/>
        <v>30.75</v>
      </c>
      <c r="S2295" s="9">
        <f t="shared" si="356"/>
        <v>31.1</v>
      </c>
      <c r="T2295" s="9">
        <f t="shared" si="357"/>
        <v>27</v>
      </c>
      <c r="U2295" s="8">
        <f t="shared" si="358"/>
        <v>27.683333333333337</v>
      </c>
      <c r="V2295" s="8">
        <f t="shared" si="359"/>
        <v>27.512500000000003</v>
      </c>
    </row>
    <row r="2296" spans="1:22" ht="13.5" x14ac:dyDescent="0.25">
      <c r="A2296" s="3">
        <f>RSI!A2296</f>
        <v>45344</v>
      </c>
      <c r="B2296" s="2">
        <f>RSI!B2296</f>
        <v>8.5</v>
      </c>
      <c r="C2296" s="2">
        <f>RSI!I2296</f>
        <v>43.571771509595131</v>
      </c>
      <c r="D2296" s="2">
        <f>MACD!E2296</f>
        <v>0.15967230161735735</v>
      </c>
      <c r="E2296" s="2">
        <f>MACD!F2296</f>
        <v>1.3534596733443535E-2</v>
      </c>
      <c r="F2296" s="2">
        <f>'Moving Avg'!D2296</f>
        <v>8.5</v>
      </c>
      <c r="G2296" s="2">
        <f>'Moving Avg'!F2296</f>
        <v>8.5935000000000006</v>
      </c>
      <c r="H2296" s="2">
        <f>'Moving Avg'!G2296</f>
        <v>8.5765999999999973</v>
      </c>
      <c r="I2296" s="2">
        <f>'Moving Avg'!H2296</f>
        <v>8.2737500000000015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25</v>
      </c>
      <c r="N2296" s="8">
        <f t="shared" si="351"/>
        <v>0</v>
      </c>
      <c r="O2296" s="8">
        <f t="shared" si="352"/>
        <v>50</v>
      </c>
      <c r="P2296" s="8">
        <f t="shared" si="353"/>
        <v>33</v>
      </c>
      <c r="Q2296" s="9">
        <f t="shared" si="354"/>
        <v>21.2</v>
      </c>
      <c r="R2296" s="9">
        <f t="shared" si="355"/>
        <v>30.75</v>
      </c>
      <c r="S2296" s="9">
        <f t="shared" si="356"/>
        <v>31.1</v>
      </c>
      <c r="T2296" s="9">
        <f t="shared" si="357"/>
        <v>27</v>
      </c>
      <c r="U2296" s="8">
        <f t="shared" si="358"/>
        <v>27.683333333333337</v>
      </c>
      <c r="V2296" s="8">
        <f t="shared" si="359"/>
        <v>27.512500000000003</v>
      </c>
    </row>
    <row r="2297" spans="1:22" ht="13.5" x14ac:dyDescent="0.25">
      <c r="A2297" s="3">
        <f>RSI!A2297</f>
        <v>45345</v>
      </c>
      <c r="B2297" s="2">
        <f>RSI!B2297</f>
        <v>8.52</v>
      </c>
      <c r="C2297" s="2">
        <f>RSI!I2297</f>
        <v>45.649383185056934</v>
      </c>
      <c r="D2297" s="2">
        <f>MACD!E2297</f>
        <v>0.14827497265430978</v>
      </c>
      <c r="E2297" s="2">
        <f>MACD!F2297</f>
        <v>4.0482671917616786E-2</v>
      </c>
      <c r="F2297" s="2">
        <f>'Moving Avg'!D2297</f>
        <v>8.5039999999999996</v>
      </c>
      <c r="G2297" s="2">
        <f>'Moving Avg'!F2297</f>
        <v>8.5945</v>
      </c>
      <c r="H2297" s="2">
        <f>'Moving Avg'!G2297</f>
        <v>8.5749999999999975</v>
      </c>
      <c r="I2297" s="2">
        <f>'Moving Avg'!H2297</f>
        <v>8.2787500000000023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25</v>
      </c>
      <c r="N2297" s="8">
        <f t="shared" si="351"/>
        <v>0</v>
      </c>
      <c r="O2297" s="8">
        <f t="shared" si="352"/>
        <v>50</v>
      </c>
      <c r="P2297" s="8">
        <f t="shared" si="353"/>
        <v>83.5</v>
      </c>
      <c r="Q2297" s="9">
        <f t="shared" si="354"/>
        <v>28.774999999999999</v>
      </c>
      <c r="R2297" s="9">
        <f t="shared" si="355"/>
        <v>43.375</v>
      </c>
      <c r="S2297" s="9">
        <f t="shared" si="356"/>
        <v>53.825000000000003</v>
      </c>
      <c r="T2297" s="9">
        <f t="shared" si="357"/>
        <v>39.625</v>
      </c>
      <c r="U2297" s="8">
        <f t="shared" si="358"/>
        <v>41.991666666666667</v>
      </c>
      <c r="V2297" s="8">
        <f t="shared" si="359"/>
        <v>41.400000000000006</v>
      </c>
    </row>
    <row r="2298" spans="1:22" ht="13.5" x14ac:dyDescent="0.25">
      <c r="A2298" s="3">
        <f>RSI!A2298</f>
        <v>45348</v>
      </c>
      <c r="B2298" s="2">
        <f>RSI!B2298</f>
        <v>8.5299999999999994</v>
      </c>
      <c r="C2298" s="2">
        <f>RSI!I2298</f>
        <v>46.705960514695747</v>
      </c>
      <c r="D2298" s="2">
        <f>MACD!E2298</f>
        <v>0.11816851865016353</v>
      </c>
      <c r="E2298" s="2">
        <f>MACD!F2298</f>
        <v>5.6019841264126138E-2</v>
      </c>
      <c r="F2298" s="2">
        <f>'Moving Avg'!D2298</f>
        <v>8.51</v>
      </c>
      <c r="G2298" s="2">
        <f>'Moving Avg'!F2298</f>
        <v>8.5960000000000001</v>
      </c>
      <c r="H2298" s="2">
        <f>'Moving Avg'!G2298</f>
        <v>8.5735999999999972</v>
      </c>
      <c r="I2298" s="2">
        <f>'Moving Avg'!H2298</f>
        <v>8.2839000000000027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0"/>
        <v>25</v>
      </c>
      <c r="N2298" s="8">
        <f t="shared" si="351"/>
        <v>0</v>
      </c>
      <c r="O2298" s="8">
        <f t="shared" si="352"/>
        <v>50</v>
      </c>
      <c r="P2298" s="8">
        <f t="shared" si="353"/>
        <v>83.5</v>
      </c>
      <c r="Q2298" s="9">
        <f t="shared" si="354"/>
        <v>28.774999999999999</v>
      </c>
      <c r="R2298" s="9">
        <f t="shared" si="355"/>
        <v>43.375</v>
      </c>
      <c r="S2298" s="9">
        <f t="shared" si="356"/>
        <v>53.825000000000003</v>
      </c>
      <c r="T2298" s="9">
        <f t="shared" si="357"/>
        <v>39.625</v>
      </c>
      <c r="U2298" s="8">
        <f t="shared" si="358"/>
        <v>41.991666666666667</v>
      </c>
      <c r="V2298" s="8">
        <f t="shared" si="359"/>
        <v>41.400000000000006</v>
      </c>
    </row>
    <row r="2299" spans="1:22" ht="13.5" x14ac:dyDescent="0.25">
      <c r="A2299" s="3">
        <f>RSI!A2299</f>
        <v>45349</v>
      </c>
      <c r="B2299" s="2">
        <f>RSI!B2299</f>
        <v>8.52</v>
      </c>
      <c r="C2299" s="2">
        <f>RSI!I2299</f>
        <v>45.748203074327286</v>
      </c>
      <c r="D2299" s="2">
        <f>MACD!E2299</f>
        <v>9.3633051625262809E-2</v>
      </c>
      <c r="E2299" s="2">
        <f>MACD!F2299</f>
        <v>6.354248333635347E-2</v>
      </c>
      <c r="F2299" s="2">
        <f>'Moving Avg'!D2299</f>
        <v>8.5139999999999993</v>
      </c>
      <c r="G2299" s="2">
        <f>'Moving Avg'!F2299</f>
        <v>8.5970000000000013</v>
      </c>
      <c r="H2299" s="2">
        <f>'Moving Avg'!G2299</f>
        <v>8.5719999999999956</v>
      </c>
      <c r="I2299" s="2">
        <f>'Moving Avg'!H2299</f>
        <v>8.2874500000000015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25</v>
      </c>
      <c r="N2299" s="8">
        <f t="shared" si="351"/>
        <v>0</v>
      </c>
      <c r="O2299" s="8">
        <f t="shared" si="352"/>
        <v>50</v>
      </c>
      <c r="P2299" s="8">
        <f t="shared" si="353"/>
        <v>83.5</v>
      </c>
      <c r="Q2299" s="9">
        <f t="shared" si="354"/>
        <v>28.774999999999999</v>
      </c>
      <c r="R2299" s="9">
        <f t="shared" si="355"/>
        <v>43.375</v>
      </c>
      <c r="S2299" s="9">
        <f t="shared" si="356"/>
        <v>53.825000000000003</v>
      </c>
      <c r="T2299" s="9">
        <f t="shared" si="357"/>
        <v>39.625</v>
      </c>
      <c r="U2299" s="8">
        <f t="shared" si="358"/>
        <v>41.991666666666667</v>
      </c>
      <c r="V2299" s="8">
        <f t="shared" si="359"/>
        <v>41.400000000000006</v>
      </c>
    </row>
    <row r="2300" spans="1:22" ht="13.5" x14ac:dyDescent="0.25">
      <c r="A2300" s="3">
        <f>RSI!A2300</f>
        <v>45350</v>
      </c>
      <c r="B2300" s="2">
        <f>RSI!B2300</f>
        <v>8.5299999999999994</v>
      </c>
      <c r="C2300" s="2">
        <f>RSI!I2300</f>
        <v>46.920386726109243</v>
      </c>
      <c r="D2300" s="2">
        <f>MACD!E2300</f>
        <v>7.2374403082957173E-2</v>
      </c>
      <c r="E2300" s="2">
        <f>MACD!F2300</f>
        <v>6.5308867285674213E-2</v>
      </c>
      <c r="F2300" s="2">
        <f>'Moving Avg'!D2300</f>
        <v>8.52</v>
      </c>
      <c r="G2300" s="2">
        <f>'Moving Avg'!F2300</f>
        <v>8.5985000000000014</v>
      </c>
      <c r="H2300" s="2">
        <f>'Moving Avg'!G2300</f>
        <v>8.5705999999999953</v>
      </c>
      <c r="I2300" s="2">
        <f>'Moving Avg'!H2300</f>
        <v>8.2906000000000013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25</v>
      </c>
      <c r="N2300" s="8">
        <f t="shared" si="351"/>
        <v>0</v>
      </c>
      <c r="O2300" s="8">
        <f t="shared" si="352"/>
        <v>50</v>
      </c>
      <c r="P2300" s="8">
        <f t="shared" si="353"/>
        <v>83.5</v>
      </c>
      <c r="Q2300" s="9">
        <f t="shared" si="354"/>
        <v>28.774999999999999</v>
      </c>
      <c r="R2300" s="9">
        <f t="shared" si="355"/>
        <v>43.375</v>
      </c>
      <c r="S2300" s="9">
        <f t="shared" si="356"/>
        <v>53.825000000000003</v>
      </c>
      <c r="T2300" s="9">
        <f t="shared" si="357"/>
        <v>39.625</v>
      </c>
      <c r="U2300" s="8">
        <f t="shared" si="358"/>
        <v>41.991666666666667</v>
      </c>
      <c r="V2300" s="8">
        <f t="shared" si="359"/>
        <v>41.400000000000006</v>
      </c>
    </row>
    <row r="2301" spans="1:22" ht="13.5" x14ac:dyDescent="0.25">
      <c r="A2301" s="3">
        <f>RSI!A2301</f>
        <v>45351</v>
      </c>
      <c r="B2301" s="2">
        <f>RSI!B2301</f>
        <v>8.5399999999999991</v>
      </c>
      <c r="C2301" s="2">
        <f>RSI!I2301</f>
        <v>48.12737877804166</v>
      </c>
      <c r="D2301" s="2">
        <f>MACD!E2301</f>
        <v>5.3811366155704476E-2</v>
      </c>
      <c r="E2301" s="2">
        <f>MACD!F2301</f>
        <v>6.3009367059680271E-2</v>
      </c>
      <c r="F2301" s="2">
        <f>'Moving Avg'!D2301</f>
        <v>8.5279999999999987</v>
      </c>
      <c r="G2301" s="2">
        <f>'Moving Avg'!F2301</f>
        <v>8.6005000000000003</v>
      </c>
      <c r="H2301" s="2">
        <f>'Moving Avg'!G2301</f>
        <v>8.5693999999999964</v>
      </c>
      <c r="I2301" s="2">
        <f>'Moving Avg'!H2301</f>
        <v>8.293350000000002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0"/>
        <v>25</v>
      </c>
      <c r="N2301" s="8">
        <f t="shared" si="351"/>
        <v>45</v>
      </c>
      <c r="O2301" s="8">
        <f t="shared" si="352"/>
        <v>50</v>
      </c>
      <c r="P2301" s="8">
        <f t="shared" si="353"/>
        <v>83.5</v>
      </c>
      <c r="Q2301" s="9">
        <f t="shared" si="354"/>
        <v>44.524999999999999</v>
      </c>
      <c r="R2301" s="9">
        <f t="shared" si="355"/>
        <v>52.375</v>
      </c>
      <c r="S2301" s="9">
        <f t="shared" si="356"/>
        <v>60.575000000000003</v>
      </c>
      <c r="T2301" s="9">
        <f t="shared" si="357"/>
        <v>50.875</v>
      </c>
      <c r="U2301" s="8">
        <f t="shared" si="358"/>
        <v>52.491666666666674</v>
      </c>
      <c r="V2301" s="8">
        <f t="shared" si="359"/>
        <v>52.087500000000006</v>
      </c>
    </row>
    <row r="2302" spans="1:22" ht="13.5" x14ac:dyDescent="0.25">
      <c r="A2302" s="3">
        <f>RSI!A2302</f>
        <v>45352</v>
      </c>
      <c r="B2302" s="2">
        <f>RSI!B2302</f>
        <v>8.52</v>
      </c>
      <c r="C2302" s="2">
        <f>RSI!I2302</f>
        <v>45.880303501674568</v>
      </c>
      <c r="D2302" s="2">
        <f>MACD!E2302</f>
        <v>3.9680082339129896E-2</v>
      </c>
      <c r="E2302" s="2">
        <f>MACD!F2302</f>
        <v>5.8343510115570194E-2</v>
      </c>
      <c r="F2302" s="2">
        <f>'Moving Avg'!D2302</f>
        <v>8.5280000000000005</v>
      </c>
      <c r="G2302" s="2">
        <f>'Moving Avg'!F2302</f>
        <v>8.6015000000000015</v>
      </c>
      <c r="H2302" s="2">
        <f>'Moving Avg'!G2302</f>
        <v>8.5697999999999972</v>
      </c>
      <c r="I2302" s="2">
        <f>'Moving Avg'!H2302</f>
        <v>8.2960000000000012</v>
      </c>
      <c r="J2302" s="6" t="str">
        <f>OBV!F2302</f>
        <v>BULLISH</v>
      </c>
      <c r="K2302" s="6" t="str">
        <f>OBV!G2302</f>
        <v>NEUTRAL</v>
      </c>
      <c r="L2302" s="6" t="str">
        <f>OBV!H2302</f>
        <v>NEUTRAL</v>
      </c>
      <c r="M2302" s="8">
        <f t="shared" si="350"/>
        <v>25</v>
      </c>
      <c r="N2302" s="8">
        <f t="shared" si="351"/>
        <v>45</v>
      </c>
      <c r="O2302" s="8">
        <f t="shared" si="352"/>
        <v>50</v>
      </c>
      <c r="P2302" s="8">
        <f t="shared" si="353"/>
        <v>49.5</v>
      </c>
      <c r="Q2302" s="9">
        <f t="shared" si="354"/>
        <v>39.424999999999997</v>
      </c>
      <c r="R2302" s="9">
        <f t="shared" si="355"/>
        <v>43.875</v>
      </c>
      <c r="S2302" s="9">
        <f t="shared" si="356"/>
        <v>45.275000000000006</v>
      </c>
      <c r="T2302" s="9">
        <f t="shared" si="357"/>
        <v>42.375</v>
      </c>
      <c r="U2302" s="8">
        <f t="shared" si="358"/>
        <v>42.858333333333327</v>
      </c>
      <c r="V2302" s="8">
        <f t="shared" si="359"/>
        <v>42.737499999999997</v>
      </c>
    </row>
    <row r="2303" spans="1:22" ht="13.5" x14ac:dyDescent="0.25">
      <c r="A2303" s="3">
        <f>RSI!A2303</f>
        <v>45355</v>
      </c>
      <c r="B2303" s="2">
        <f>RSI!B2303</f>
        <v>8.5</v>
      </c>
      <c r="C2303" s="2">
        <f>RSI!I2303</f>
        <v>43.68380671229918</v>
      </c>
      <c r="D2303" s="2">
        <f>MACD!E2303</f>
        <v>2.9409930262451311E-2</v>
      </c>
      <c r="E2303" s="2">
        <f>MACD!F2303</f>
        <v>5.255679414494642E-2</v>
      </c>
      <c r="F2303" s="2">
        <f>'Moving Avg'!D2303</f>
        <v>8.5220000000000002</v>
      </c>
      <c r="G2303" s="2">
        <f>'Moving Avg'!F2303</f>
        <v>8.5939999999999994</v>
      </c>
      <c r="H2303" s="2">
        <f>'Moving Avg'!G2303</f>
        <v>8.5689999999999955</v>
      </c>
      <c r="I2303" s="2">
        <f>'Moving Avg'!H2303</f>
        <v>8.2985500000000005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  <c r="M2303" s="8">
        <f t="shared" si="350"/>
        <v>25</v>
      </c>
      <c r="N2303" s="8">
        <f t="shared" si="351"/>
        <v>100</v>
      </c>
      <c r="O2303" s="8">
        <f t="shared" si="352"/>
        <v>50</v>
      </c>
      <c r="P2303" s="8">
        <f t="shared" si="353"/>
        <v>16.5</v>
      </c>
      <c r="Q2303" s="9">
        <f t="shared" si="354"/>
        <v>53.725000000000001</v>
      </c>
      <c r="R2303" s="9">
        <f t="shared" si="355"/>
        <v>46.625</v>
      </c>
      <c r="S2303" s="9">
        <f t="shared" si="356"/>
        <v>38.674999999999997</v>
      </c>
      <c r="T2303" s="9">
        <f t="shared" si="357"/>
        <v>47.875</v>
      </c>
      <c r="U2303" s="8">
        <f t="shared" si="358"/>
        <v>46.341666666666661</v>
      </c>
      <c r="V2303" s="8">
        <f t="shared" si="359"/>
        <v>46.724999999999994</v>
      </c>
    </row>
    <row r="2304" spans="1:22" ht="13.5" x14ac:dyDescent="0.25">
      <c r="A2304" s="3">
        <f>RSI!A2304</f>
        <v>45356</v>
      </c>
      <c r="B2304" s="2">
        <f>RSI!B2304</f>
        <v>8.5</v>
      </c>
      <c r="C2304" s="2">
        <f>RSI!I2304</f>
        <v>43.68380671229918</v>
      </c>
      <c r="D2304" s="2">
        <f>MACD!E2304</f>
        <v>2.1028358917332568E-2</v>
      </c>
      <c r="E2304" s="2">
        <f>MACD!F2304</f>
        <v>4.6251107099423656E-2</v>
      </c>
      <c r="F2304" s="2">
        <f>'Moving Avg'!D2304</f>
        <v>8.5180000000000007</v>
      </c>
      <c r="G2304" s="2">
        <f>'Moving Avg'!F2304</f>
        <v>8.567499999999999</v>
      </c>
      <c r="H2304" s="2">
        <f>'Moving Avg'!G2304</f>
        <v>8.5681999999999956</v>
      </c>
      <c r="I2304" s="2">
        <f>'Moving Avg'!H2304</f>
        <v>8.3014500000000009</v>
      </c>
      <c r="J2304" s="6" t="str">
        <f>OBV!F2304</f>
        <v>BULLISH</v>
      </c>
      <c r="K2304" s="6" t="str">
        <f>OBV!G2304</f>
        <v>NEUTRAL</v>
      </c>
      <c r="L2304" s="6" t="str">
        <f>OBV!H2304</f>
        <v>BULLISH DIVERGENCE</v>
      </c>
      <c r="M2304" s="8">
        <f t="shared" si="350"/>
        <v>25</v>
      </c>
      <c r="N2304" s="8">
        <f t="shared" si="351"/>
        <v>100</v>
      </c>
      <c r="O2304" s="8">
        <f t="shared" si="352"/>
        <v>50</v>
      </c>
      <c r="P2304" s="8">
        <f t="shared" si="353"/>
        <v>66.5</v>
      </c>
      <c r="Q2304" s="9">
        <f t="shared" si="354"/>
        <v>61.225000000000001</v>
      </c>
      <c r="R2304" s="9">
        <f t="shared" si="355"/>
        <v>59.125</v>
      </c>
      <c r="S2304" s="9">
        <f t="shared" si="356"/>
        <v>61.174999999999997</v>
      </c>
      <c r="T2304" s="9">
        <f t="shared" si="357"/>
        <v>60.375</v>
      </c>
      <c r="U2304" s="8">
        <f t="shared" si="358"/>
        <v>60.508333333333326</v>
      </c>
      <c r="V2304" s="8">
        <f t="shared" si="359"/>
        <v>60.474999999999994</v>
      </c>
    </row>
    <row r="2305" spans="1:22" ht="13.5" x14ac:dyDescent="0.25">
      <c r="A2305" s="3">
        <f>RSI!A2305</f>
        <v>45357</v>
      </c>
      <c r="B2305" s="2">
        <f>RSI!B2305</f>
        <v>8.5</v>
      </c>
      <c r="C2305" s="2">
        <f>RSI!I2305</f>
        <v>43.683806712299173</v>
      </c>
      <c r="D2305" s="2">
        <f>MACD!E2305</f>
        <v>1.4221961323096721E-2</v>
      </c>
      <c r="E2305" s="2">
        <f>MACD!F2305</f>
        <v>3.9845277944158271E-2</v>
      </c>
      <c r="F2305" s="2">
        <f>'Moving Avg'!D2305</f>
        <v>8.5120000000000005</v>
      </c>
      <c r="G2305" s="2">
        <f>'Moving Avg'!F2305</f>
        <v>8.5410000000000004</v>
      </c>
      <c r="H2305" s="2">
        <f>'Moving Avg'!G2305</f>
        <v>8.5661999999999985</v>
      </c>
      <c r="I2305" s="2">
        <f>'Moving Avg'!H2305</f>
        <v>8.3043500000000012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100</v>
      </c>
      <c r="O2305" s="8">
        <f t="shared" si="352"/>
        <v>50</v>
      </c>
      <c r="P2305" s="8">
        <f t="shared" si="353"/>
        <v>16.5</v>
      </c>
      <c r="Q2305" s="9">
        <f t="shared" si="354"/>
        <v>53.725000000000001</v>
      </c>
      <c r="R2305" s="9">
        <f t="shared" si="355"/>
        <v>46.625</v>
      </c>
      <c r="S2305" s="9">
        <f t="shared" si="356"/>
        <v>38.674999999999997</v>
      </c>
      <c r="T2305" s="9">
        <f t="shared" si="357"/>
        <v>47.875</v>
      </c>
      <c r="U2305" s="8">
        <f t="shared" si="358"/>
        <v>46.341666666666661</v>
      </c>
      <c r="V2305" s="8">
        <f t="shared" si="359"/>
        <v>46.724999999999994</v>
      </c>
    </row>
    <row r="2306" spans="1:22" ht="13.5" x14ac:dyDescent="0.25">
      <c r="A2306" s="3">
        <f>RSI!A2306</f>
        <v>45358</v>
      </c>
      <c r="B2306" s="2">
        <f>RSI!B2306</f>
        <v>8.51</v>
      </c>
      <c r="C2306" s="2">
        <f>RSI!I2306</f>
        <v>45.318618729886794</v>
      </c>
      <c r="D2306" s="2">
        <f>MACD!E2306</f>
        <v>7.9864992612517227E-3</v>
      </c>
      <c r="E2306" s="2">
        <f>MACD!F2306</f>
        <v>3.3473522207576961E-2</v>
      </c>
      <c r="F2306" s="2">
        <f>'Moving Avg'!D2306</f>
        <v>8.5059999999999985</v>
      </c>
      <c r="G2306" s="2">
        <f>'Moving Avg'!F2306</f>
        <v>8.5149999999999988</v>
      </c>
      <c r="H2306" s="2">
        <f>'Moving Avg'!G2306</f>
        <v>8.5643999999999973</v>
      </c>
      <c r="I2306" s="2">
        <f>'Moving Avg'!H2306</f>
        <v>8.3072999999999997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100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53.725000000000001</v>
      </c>
      <c r="R2306" s="9">
        <f t="shared" si="355"/>
        <v>46.625</v>
      </c>
      <c r="S2306" s="9">
        <f t="shared" si="356"/>
        <v>38.674999999999997</v>
      </c>
      <c r="T2306" s="9">
        <f t="shared" si="357"/>
        <v>47.875</v>
      </c>
      <c r="U2306" s="8">
        <f t="shared" si="358"/>
        <v>46.341666666666661</v>
      </c>
      <c r="V2306" s="8">
        <f t="shared" si="359"/>
        <v>46.724999999999994</v>
      </c>
    </row>
    <row r="2307" spans="1:22" ht="13.5" x14ac:dyDescent="0.25">
      <c r="A2307" s="3">
        <f>RSI!A2307</f>
        <v>45359</v>
      </c>
      <c r="B2307" s="2">
        <f>RSI!B2307</f>
        <v>8.51</v>
      </c>
      <c r="C2307" s="2">
        <f>RSI!I2307</f>
        <v>45.318618729886794</v>
      </c>
      <c r="D2307" s="2">
        <f>MACD!E2307</f>
        <v>5.97311446338189E-3</v>
      </c>
      <c r="E2307" s="2">
        <f>MACD!F2307</f>
        <v>2.7973440658737948E-2</v>
      </c>
      <c r="F2307" s="2">
        <f>'Moving Avg'!D2307</f>
        <v>8.5039999999999996</v>
      </c>
      <c r="G2307" s="2">
        <f>'Moving Avg'!F2307</f>
        <v>8.5089999999999968</v>
      </c>
      <c r="H2307" s="2">
        <f>'Moving Avg'!G2307</f>
        <v>8.5605999999999991</v>
      </c>
      <c r="I2307" s="2">
        <f>'Moving Avg'!H2307</f>
        <v>8.3101500000000001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25</v>
      </c>
      <c r="N2307" s="8">
        <f t="shared" si="361"/>
        <v>100</v>
      </c>
      <c r="O2307" s="8">
        <f t="shared" si="362"/>
        <v>50</v>
      </c>
      <c r="P2307" s="8">
        <f t="shared" si="363"/>
        <v>16.5</v>
      </c>
      <c r="Q2307" s="9">
        <f t="shared" ref="Q2307:Q2370" si="364">0.35*M2307+N2307*0.35+O2307*0.15+P2307*0.15</f>
        <v>53.725000000000001</v>
      </c>
      <c r="R2307" s="9">
        <f t="shared" ref="R2307:R2370" si="365">M2307*0.2+N2307*0.2+O2307*0.35+P2307*0.25</f>
        <v>46.625</v>
      </c>
      <c r="S2307" s="9">
        <f t="shared" ref="S2307:S2370" si="366">M2307*0.15+N2307*0.15+O2307*0.25+P2307*0.45</f>
        <v>38.674999999999997</v>
      </c>
      <c r="T2307" s="9">
        <f t="shared" ref="T2307:T2370" si="367">0.25*SUM(M2307:P2307)</f>
        <v>47.875</v>
      </c>
      <c r="U2307" s="8">
        <f t="shared" ref="U2307:U2370" si="368">SUM(Q2307:S2307)/3</f>
        <v>46.341666666666661</v>
      </c>
      <c r="V2307" s="8">
        <f t="shared" ref="V2307:V2370" si="369">SUM(Q2307:T2307)/4</f>
        <v>46.724999999999994</v>
      </c>
    </row>
    <row r="2308" spans="1:22" ht="13.5" x14ac:dyDescent="0.25">
      <c r="A2308" s="3">
        <f>RSI!A2308</f>
        <v>45362</v>
      </c>
      <c r="B2308" s="2">
        <f>RSI!B2308</f>
        <v>8.51</v>
      </c>
      <c r="C2308" s="2">
        <f>RSI!I2308</f>
        <v>45.318618729886794</v>
      </c>
      <c r="D2308" s="2">
        <f>MACD!E2308</f>
        <v>5.9800282033588559E-3</v>
      </c>
      <c r="E2308" s="2">
        <f>MACD!F2308</f>
        <v>2.3574758167662132E-2</v>
      </c>
      <c r="F2308" s="2">
        <f>'Moving Avg'!D2308</f>
        <v>8.5059999999999985</v>
      </c>
      <c r="G2308" s="2">
        <f>'Moving Avg'!F2308</f>
        <v>8.5094999999999974</v>
      </c>
      <c r="H2308" s="2">
        <f>'Moving Avg'!G2308</f>
        <v>8.5567999999999973</v>
      </c>
      <c r="I2308" s="2">
        <f>'Moving Avg'!H2308</f>
        <v>8.3147000000000002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  <c r="M2308" s="8">
        <f t="shared" si="360"/>
        <v>25</v>
      </c>
      <c r="N2308" s="8">
        <f t="shared" si="361"/>
        <v>45</v>
      </c>
      <c r="O2308" s="8">
        <f t="shared" si="362"/>
        <v>50</v>
      </c>
      <c r="P2308" s="8">
        <f t="shared" si="363"/>
        <v>83.5</v>
      </c>
      <c r="Q2308" s="9">
        <f t="shared" si="364"/>
        <v>44.524999999999999</v>
      </c>
      <c r="R2308" s="9">
        <f t="shared" si="365"/>
        <v>52.375</v>
      </c>
      <c r="S2308" s="9">
        <f t="shared" si="366"/>
        <v>60.575000000000003</v>
      </c>
      <c r="T2308" s="9">
        <f t="shared" si="367"/>
        <v>50.875</v>
      </c>
      <c r="U2308" s="8">
        <f t="shared" si="368"/>
        <v>52.491666666666674</v>
      </c>
      <c r="V2308" s="8">
        <f t="shared" si="369"/>
        <v>52.087500000000006</v>
      </c>
    </row>
    <row r="2309" spans="1:22" ht="13.5" x14ac:dyDescent="0.25">
      <c r="A2309" s="3">
        <f>RSI!A2309</f>
        <v>45363</v>
      </c>
      <c r="B2309" s="2">
        <f>RSI!B2309</f>
        <v>8.51</v>
      </c>
      <c r="C2309" s="2">
        <f>RSI!I2309</f>
        <v>45.318618729886801</v>
      </c>
      <c r="D2309" s="2">
        <f>MACD!E2309</f>
        <v>4.6067551711086452E-3</v>
      </c>
      <c r="E2309" s="2">
        <f>MACD!F2309</f>
        <v>1.9781157568351436E-2</v>
      </c>
      <c r="F2309" s="2">
        <f>'Moving Avg'!D2309</f>
        <v>8.5079999999999991</v>
      </c>
      <c r="G2309" s="2">
        <f>'Moving Avg'!F2309</f>
        <v>8.5099999999999962</v>
      </c>
      <c r="H2309" s="2">
        <f>'Moving Avg'!G2309</f>
        <v>8.5529999999999973</v>
      </c>
      <c r="I2309" s="2">
        <f>'Moving Avg'!H2309</f>
        <v>8.3176000000000005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  <c r="M2309" s="8">
        <f t="shared" si="360"/>
        <v>25</v>
      </c>
      <c r="N2309" s="8">
        <f t="shared" si="361"/>
        <v>45</v>
      </c>
      <c r="O2309" s="8">
        <f t="shared" si="362"/>
        <v>50</v>
      </c>
      <c r="P2309" s="8">
        <f t="shared" si="363"/>
        <v>83.5</v>
      </c>
      <c r="Q2309" s="9">
        <f t="shared" si="364"/>
        <v>44.524999999999999</v>
      </c>
      <c r="R2309" s="9">
        <f t="shared" si="365"/>
        <v>52.375</v>
      </c>
      <c r="S2309" s="9">
        <f t="shared" si="366"/>
        <v>60.575000000000003</v>
      </c>
      <c r="T2309" s="9">
        <f t="shared" si="367"/>
        <v>50.875</v>
      </c>
      <c r="U2309" s="8">
        <f t="shared" si="368"/>
        <v>52.491666666666674</v>
      </c>
      <c r="V2309" s="8">
        <f t="shared" si="369"/>
        <v>52.087500000000006</v>
      </c>
    </row>
    <row r="2310" spans="1:22" ht="13.5" x14ac:dyDescent="0.25">
      <c r="A2310" s="3">
        <f>RSI!A2310</f>
        <v>45364</v>
      </c>
      <c r="B2310" s="2">
        <f>RSI!B2310</f>
        <v>8.5</v>
      </c>
      <c r="C2310" s="2">
        <f>RSI!I2310</f>
        <v>43.615616261734495</v>
      </c>
      <c r="D2310" s="2">
        <f>MACD!E2310</f>
        <v>5.8714927649763382E-3</v>
      </c>
      <c r="E2310" s="2">
        <f>MACD!F2310</f>
        <v>1.6999224607676416E-2</v>
      </c>
      <c r="F2310" s="2">
        <f>'Moving Avg'!D2310</f>
        <v>8.5079999999999991</v>
      </c>
      <c r="G2310" s="2">
        <f>'Moving Avg'!F2310</f>
        <v>8.509999999999998</v>
      </c>
      <c r="H2310" s="2">
        <f>'Moving Avg'!G2310</f>
        <v>8.5491999999999972</v>
      </c>
      <c r="I2310" s="2">
        <f>'Moving Avg'!H2310</f>
        <v>8.320549999999999</v>
      </c>
      <c r="J2310" s="6" t="str">
        <f>OBV!F2310</f>
        <v>BEARISH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45</v>
      </c>
      <c r="O2310" s="8">
        <f t="shared" si="362"/>
        <v>50</v>
      </c>
      <c r="P2310" s="8">
        <f t="shared" si="363"/>
        <v>16.5</v>
      </c>
      <c r="Q2310" s="9">
        <f t="shared" si="364"/>
        <v>34.475000000000001</v>
      </c>
      <c r="R2310" s="9">
        <f t="shared" si="365"/>
        <v>35.625</v>
      </c>
      <c r="S2310" s="9">
        <f t="shared" si="366"/>
        <v>30.425000000000001</v>
      </c>
      <c r="T2310" s="9">
        <f t="shared" si="367"/>
        <v>34.125</v>
      </c>
      <c r="U2310" s="8">
        <f t="shared" si="368"/>
        <v>33.508333333333333</v>
      </c>
      <c r="V2310" s="8">
        <f t="shared" si="369"/>
        <v>33.662499999999994</v>
      </c>
    </row>
    <row r="2311" spans="1:22" ht="13.5" x14ac:dyDescent="0.25">
      <c r="A2311" s="3">
        <f>RSI!A2311</f>
        <v>45365</v>
      </c>
      <c r="B2311" s="2">
        <f>RSI!B2311</f>
        <v>8.5</v>
      </c>
      <c r="C2311" s="2">
        <f>RSI!I2311</f>
        <v>43.615616261734495</v>
      </c>
      <c r="D2311" s="2">
        <f>MACD!E2311</f>
        <v>8.6758143241034702E-3</v>
      </c>
      <c r="E2311" s="2">
        <f>MACD!F2311</f>
        <v>1.5334542550961828E-2</v>
      </c>
      <c r="F2311" s="2">
        <f>'Moving Avg'!D2311</f>
        <v>8.5060000000000002</v>
      </c>
      <c r="G2311" s="2">
        <f>'Moving Avg'!F2311</f>
        <v>8.509999999999998</v>
      </c>
      <c r="H2311" s="2">
        <f>'Moving Avg'!G2311</f>
        <v>8.5453999999999972</v>
      </c>
      <c r="I2311" s="2">
        <f>'Moving Avg'!H2311</f>
        <v>8.323500000000001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45</v>
      </c>
      <c r="O2311" s="8">
        <f t="shared" si="362"/>
        <v>50</v>
      </c>
      <c r="P2311" s="8">
        <f t="shared" si="363"/>
        <v>16.5</v>
      </c>
      <c r="Q2311" s="9">
        <f t="shared" si="364"/>
        <v>34.475000000000001</v>
      </c>
      <c r="R2311" s="9">
        <f t="shared" si="365"/>
        <v>35.625</v>
      </c>
      <c r="S2311" s="9">
        <f t="shared" si="366"/>
        <v>30.425000000000001</v>
      </c>
      <c r="T2311" s="9">
        <f t="shared" si="367"/>
        <v>34.125</v>
      </c>
      <c r="U2311" s="8">
        <f t="shared" si="368"/>
        <v>33.508333333333333</v>
      </c>
      <c r="V2311" s="8">
        <f t="shared" si="369"/>
        <v>33.662499999999994</v>
      </c>
    </row>
    <row r="2312" spans="1:22" ht="13.5" x14ac:dyDescent="0.25">
      <c r="A2312" s="3">
        <f>RSI!A2312</f>
        <v>45366</v>
      </c>
      <c r="B2312" s="2">
        <f>RSI!B2312</f>
        <v>8.5</v>
      </c>
      <c r="C2312" s="2">
        <f>RSI!I2312</f>
        <v>43.615616261734488</v>
      </c>
      <c r="D2312" s="2">
        <f>MACD!E2312</f>
        <v>8.1529800547670561E-3</v>
      </c>
      <c r="E2312" s="2">
        <f>MACD!F2312</f>
        <v>1.3898230051722875E-2</v>
      </c>
      <c r="F2312" s="2">
        <f>'Moving Avg'!D2312</f>
        <v>8.5039999999999996</v>
      </c>
      <c r="G2312" s="2">
        <f>'Moving Avg'!F2312</f>
        <v>8.51</v>
      </c>
      <c r="H2312" s="2">
        <f>'Moving Avg'!G2312</f>
        <v>8.5433999999999983</v>
      </c>
      <c r="I2312" s="2">
        <f>'Moving Avg'!H2312</f>
        <v>8.3261000000000003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45</v>
      </c>
      <c r="O2312" s="8">
        <f t="shared" si="362"/>
        <v>50</v>
      </c>
      <c r="P2312" s="8">
        <f t="shared" si="363"/>
        <v>16.5</v>
      </c>
      <c r="Q2312" s="9">
        <f t="shared" si="364"/>
        <v>34.475000000000001</v>
      </c>
      <c r="R2312" s="9">
        <f t="shared" si="365"/>
        <v>35.625</v>
      </c>
      <c r="S2312" s="9">
        <f t="shared" si="366"/>
        <v>30.425000000000001</v>
      </c>
      <c r="T2312" s="9">
        <f t="shared" si="367"/>
        <v>34.125</v>
      </c>
      <c r="U2312" s="8">
        <f t="shared" si="368"/>
        <v>33.508333333333333</v>
      </c>
      <c r="V2312" s="8">
        <f t="shared" si="369"/>
        <v>33.662499999999994</v>
      </c>
    </row>
    <row r="2313" spans="1:22" ht="13.5" x14ac:dyDescent="0.25">
      <c r="A2313" s="3">
        <f>RSI!A2313</f>
        <v>45369</v>
      </c>
      <c r="B2313" s="2">
        <f>RSI!B2313</f>
        <v>8.5</v>
      </c>
      <c r="C2313" s="2">
        <f>RSI!I2313</f>
        <v>43.615616261734488</v>
      </c>
      <c r="D2313" s="2">
        <f>MACD!E2313</f>
        <v>4.801437763353178E-3</v>
      </c>
      <c r="E2313" s="2">
        <f>MACD!F2313</f>
        <v>1.2078871594048936E-2</v>
      </c>
      <c r="F2313" s="2">
        <f>'Moving Avg'!D2313</f>
        <v>8.5019999999999989</v>
      </c>
      <c r="G2313" s="2">
        <f>'Moving Avg'!F2313</f>
        <v>8.51</v>
      </c>
      <c r="H2313" s="2">
        <f>'Moving Avg'!G2313</f>
        <v>8.5433999999999983</v>
      </c>
      <c r="I2313" s="2">
        <f>'Moving Avg'!H2313</f>
        <v>8.3286500000000014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25</v>
      </c>
      <c r="N2313" s="8">
        <f t="shared" si="361"/>
        <v>45</v>
      </c>
      <c r="O2313" s="8">
        <f t="shared" si="362"/>
        <v>50</v>
      </c>
      <c r="P2313" s="8">
        <f t="shared" si="363"/>
        <v>16.5</v>
      </c>
      <c r="Q2313" s="9">
        <f t="shared" si="364"/>
        <v>34.475000000000001</v>
      </c>
      <c r="R2313" s="9">
        <f t="shared" si="365"/>
        <v>35.625</v>
      </c>
      <c r="S2313" s="9">
        <f t="shared" si="366"/>
        <v>30.425000000000001</v>
      </c>
      <c r="T2313" s="9">
        <f t="shared" si="367"/>
        <v>34.125</v>
      </c>
      <c r="U2313" s="8">
        <f t="shared" si="368"/>
        <v>33.508333333333333</v>
      </c>
      <c r="V2313" s="8">
        <f t="shared" si="369"/>
        <v>33.662499999999994</v>
      </c>
    </row>
    <row r="2314" spans="1:22" ht="13.5" x14ac:dyDescent="0.25">
      <c r="A2314" s="3">
        <f>RSI!A2314</f>
        <v>45370</v>
      </c>
      <c r="B2314" s="2">
        <f>RSI!B2314</f>
        <v>8.5</v>
      </c>
      <c r="C2314" s="2">
        <f>RSI!I2314</f>
        <v>43.615616261734488</v>
      </c>
      <c r="D2314" s="2">
        <f>MACD!E2314</f>
        <v>2.1208683012670093E-3</v>
      </c>
      <c r="E2314" s="2">
        <f>MACD!F2314</f>
        <v>1.0087270935492552E-2</v>
      </c>
      <c r="F2314" s="2">
        <f>'Moving Avg'!D2314</f>
        <v>8.5</v>
      </c>
      <c r="G2314" s="2">
        <f>'Moving Avg'!F2314</f>
        <v>8.5100000000000016</v>
      </c>
      <c r="H2314" s="2">
        <f>'Moving Avg'!G2314</f>
        <v>8.5433999999999983</v>
      </c>
      <c r="I2314" s="2">
        <f>'Moving Avg'!H2314</f>
        <v>8.3313000000000006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  <c r="M2314" s="8">
        <f t="shared" si="360"/>
        <v>25</v>
      </c>
      <c r="N2314" s="8">
        <f t="shared" si="361"/>
        <v>45</v>
      </c>
      <c r="O2314" s="8">
        <f t="shared" si="362"/>
        <v>50</v>
      </c>
      <c r="P2314" s="8">
        <f t="shared" si="363"/>
        <v>16.5</v>
      </c>
      <c r="Q2314" s="9">
        <f t="shared" si="364"/>
        <v>34.475000000000001</v>
      </c>
      <c r="R2314" s="9">
        <f t="shared" si="365"/>
        <v>35.625</v>
      </c>
      <c r="S2314" s="9">
        <f t="shared" si="366"/>
        <v>30.425000000000001</v>
      </c>
      <c r="T2314" s="9">
        <f t="shared" si="367"/>
        <v>34.125</v>
      </c>
      <c r="U2314" s="8">
        <f t="shared" si="368"/>
        <v>33.508333333333333</v>
      </c>
      <c r="V2314" s="8">
        <f t="shared" si="369"/>
        <v>33.662499999999994</v>
      </c>
    </row>
    <row r="2315" spans="1:22" ht="13.5" x14ac:dyDescent="0.25">
      <c r="A2315" s="3">
        <f>RSI!A2315</f>
        <v>45372</v>
      </c>
      <c r="B2315" s="2">
        <f>RSI!B2315</f>
        <v>8.5</v>
      </c>
      <c r="C2315" s="2">
        <f>RSI!I2315</f>
        <v>43.615616261734488</v>
      </c>
      <c r="D2315" s="2">
        <f>MACD!E2315</f>
        <v>-3.4623975313508026E-6</v>
      </c>
      <c r="E2315" s="2">
        <f>MACD!F2315</f>
        <v>8.0691242688877719E-3</v>
      </c>
      <c r="F2315" s="2">
        <f>'Moving Avg'!D2315</f>
        <v>8.5</v>
      </c>
      <c r="G2315" s="2">
        <f>'Moving Avg'!F2315</f>
        <v>8.5100000000000016</v>
      </c>
      <c r="H2315" s="2">
        <f>'Moving Avg'!G2315</f>
        <v>8.5433999999999983</v>
      </c>
      <c r="I2315" s="2">
        <f>'Moving Avg'!H2315</f>
        <v>8.3339500000000015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45</v>
      </c>
      <c r="O2315" s="8">
        <f t="shared" si="362"/>
        <v>50</v>
      </c>
      <c r="P2315" s="8">
        <f t="shared" si="363"/>
        <v>33</v>
      </c>
      <c r="Q2315" s="9">
        <f t="shared" si="364"/>
        <v>36.950000000000003</v>
      </c>
      <c r="R2315" s="9">
        <f t="shared" si="365"/>
        <v>39.75</v>
      </c>
      <c r="S2315" s="9">
        <f t="shared" si="366"/>
        <v>37.85</v>
      </c>
      <c r="T2315" s="9">
        <f t="shared" si="367"/>
        <v>38.25</v>
      </c>
      <c r="U2315" s="8">
        <f t="shared" si="368"/>
        <v>38.183333333333337</v>
      </c>
      <c r="V2315" s="8">
        <f t="shared" si="369"/>
        <v>38.200000000000003</v>
      </c>
    </row>
    <row r="2316" spans="1:22" ht="13.5" x14ac:dyDescent="0.25">
      <c r="A2316" s="3">
        <f>RSI!A2316</f>
        <v>45373</v>
      </c>
      <c r="B2316" s="2">
        <f>RSI!B2316</f>
        <v>8.5</v>
      </c>
      <c r="C2316" s="2">
        <f>RSI!I2316</f>
        <v>43.615616261734488</v>
      </c>
      <c r="D2316" s="2">
        <f>MACD!E2316</f>
        <v>-1.2932306015223105E-4</v>
      </c>
      <c r="E2316" s="2">
        <f>MACD!F2316</f>
        <v>6.4294348030797723E-3</v>
      </c>
      <c r="F2316" s="2">
        <f>'Moving Avg'!D2316</f>
        <v>8.5</v>
      </c>
      <c r="G2316" s="2">
        <f>'Moving Avg'!F2316</f>
        <v>8.5100000000000016</v>
      </c>
      <c r="H2316" s="2">
        <f>'Moving Avg'!G2316</f>
        <v>8.5433999999999983</v>
      </c>
      <c r="I2316" s="2">
        <f>'Moving Avg'!H2316</f>
        <v>8.3366000000000025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25</v>
      </c>
      <c r="N2316" s="8">
        <f t="shared" si="361"/>
        <v>45</v>
      </c>
      <c r="O2316" s="8">
        <f t="shared" si="362"/>
        <v>50</v>
      </c>
      <c r="P2316" s="8">
        <f t="shared" si="363"/>
        <v>33</v>
      </c>
      <c r="Q2316" s="9">
        <f t="shared" si="364"/>
        <v>36.950000000000003</v>
      </c>
      <c r="R2316" s="9">
        <f t="shared" si="365"/>
        <v>39.75</v>
      </c>
      <c r="S2316" s="9">
        <f t="shared" si="366"/>
        <v>37.85</v>
      </c>
      <c r="T2316" s="9">
        <f t="shared" si="367"/>
        <v>38.25</v>
      </c>
      <c r="U2316" s="8">
        <f t="shared" si="368"/>
        <v>38.183333333333337</v>
      </c>
      <c r="V2316" s="8">
        <f t="shared" si="369"/>
        <v>38.200000000000003</v>
      </c>
    </row>
    <row r="2317" spans="1:22" ht="13.5" x14ac:dyDescent="0.25">
      <c r="A2317" s="3">
        <f>RSI!A2317</f>
        <v>45376</v>
      </c>
      <c r="B2317" s="2">
        <f>RSI!B2317</f>
        <v>8.5</v>
      </c>
      <c r="C2317" s="2">
        <f>RSI!I2317</f>
        <v>43.615616261734488</v>
      </c>
      <c r="D2317" s="2">
        <f>MACD!E2317</f>
        <v>-1.1249796038015347E-4</v>
      </c>
      <c r="E2317" s="2">
        <f>MACD!F2317</f>
        <v>5.1210482503877873E-3</v>
      </c>
      <c r="F2317" s="2">
        <f>'Moving Avg'!D2317</f>
        <v>8.5</v>
      </c>
      <c r="G2317" s="2">
        <f>'Moving Avg'!F2317</f>
        <v>8.5090000000000003</v>
      </c>
      <c r="H2317" s="2">
        <f>'Moving Avg'!G2317</f>
        <v>8.5433999999999983</v>
      </c>
      <c r="I2317" s="2">
        <f>'Moving Avg'!H2317</f>
        <v>8.3393000000000015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  <c r="M2317" s="8">
        <f t="shared" si="360"/>
        <v>25</v>
      </c>
      <c r="N2317" s="8">
        <f t="shared" si="361"/>
        <v>45</v>
      </c>
      <c r="O2317" s="8">
        <f t="shared" si="362"/>
        <v>50</v>
      </c>
      <c r="P2317" s="8">
        <f t="shared" si="363"/>
        <v>33</v>
      </c>
      <c r="Q2317" s="9">
        <f t="shared" si="364"/>
        <v>36.950000000000003</v>
      </c>
      <c r="R2317" s="9">
        <f t="shared" si="365"/>
        <v>39.75</v>
      </c>
      <c r="S2317" s="9">
        <f t="shared" si="366"/>
        <v>37.85</v>
      </c>
      <c r="T2317" s="9">
        <f t="shared" si="367"/>
        <v>38.25</v>
      </c>
      <c r="U2317" s="8">
        <f t="shared" si="368"/>
        <v>38.183333333333337</v>
      </c>
      <c r="V2317" s="8">
        <f t="shared" si="369"/>
        <v>38.200000000000003</v>
      </c>
    </row>
    <row r="2318" spans="1:22" ht="13.5" x14ac:dyDescent="0.25">
      <c r="A2318" s="3">
        <f>RSI!A2318</f>
        <v>45377</v>
      </c>
      <c r="B2318" s="2">
        <f>RSI!B2318</f>
        <v>8.51</v>
      </c>
      <c r="C2318" s="2">
        <f>RSI!I2318</f>
        <v>47.20491474470527</v>
      </c>
      <c r="D2318" s="2">
        <f>MACD!E2318</f>
        <v>-7.2481450089689758E-4</v>
      </c>
      <c r="E2318" s="2">
        <f>MACD!F2318</f>
        <v>3.9518757001308505E-3</v>
      </c>
      <c r="F2318" s="2">
        <f>'Moving Avg'!D2318</f>
        <v>8.5019999999999989</v>
      </c>
      <c r="G2318" s="2">
        <f>'Moving Avg'!F2318</f>
        <v>8.5080000000000009</v>
      </c>
      <c r="H2318" s="2">
        <f>'Moving Avg'!G2318</f>
        <v>8.5435999999999979</v>
      </c>
      <c r="I2318" s="2">
        <f>'Moving Avg'!H2318</f>
        <v>8.3420500000000022</v>
      </c>
      <c r="J2318" s="6" t="str">
        <f>OBV!F2318</f>
        <v>BULLISH</v>
      </c>
      <c r="K2318" s="6" t="str">
        <f>OBV!G2318</f>
        <v>NEUTRAL</v>
      </c>
      <c r="L2318" s="6" t="str">
        <f>OBV!H2318</f>
        <v>CONFIRMED BULLISH</v>
      </c>
      <c r="M2318" s="8">
        <f t="shared" si="360"/>
        <v>25</v>
      </c>
      <c r="N2318" s="8">
        <f t="shared" si="361"/>
        <v>45</v>
      </c>
      <c r="O2318" s="8">
        <f t="shared" si="362"/>
        <v>50</v>
      </c>
      <c r="P2318" s="8">
        <f t="shared" si="363"/>
        <v>83.5</v>
      </c>
      <c r="Q2318" s="9">
        <f t="shared" si="364"/>
        <v>44.524999999999999</v>
      </c>
      <c r="R2318" s="9">
        <f t="shared" si="365"/>
        <v>52.375</v>
      </c>
      <c r="S2318" s="9">
        <f t="shared" si="366"/>
        <v>60.575000000000003</v>
      </c>
      <c r="T2318" s="9">
        <f t="shared" si="367"/>
        <v>50.875</v>
      </c>
      <c r="U2318" s="8">
        <f t="shared" si="368"/>
        <v>52.491666666666674</v>
      </c>
      <c r="V2318" s="8">
        <f t="shared" si="369"/>
        <v>52.087500000000006</v>
      </c>
    </row>
    <row r="2319" spans="1:22" ht="13.5" x14ac:dyDescent="0.25">
      <c r="A2319" s="3">
        <f>RSI!A2319</f>
        <v>45378</v>
      </c>
      <c r="B2319" s="2">
        <f>RSI!B2319</f>
        <v>8.51</v>
      </c>
      <c r="C2319" s="2">
        <f>RSI!I2319</f>
        <v>47.20491474470527</v>
      </c>
      <c r="D2319" s="2">
        <f>MACD!E2319</f>
        <v>-1.1962896879005314E-3</v>
      </c>
      <c r="E2319" s="2">
        <f>MACD!F2319</f>
        <v>2.9222426225245747E-3</v>
      </c>
      <c r="F2319" s="2">
        <f>'Moving Avg'!D2319</f>
        <v>8.5039999999999996</v>
      </c>
      <c r="G2319" s="2">
        <f>'Moving Avg'!F2319</f>
        <v>8.5074999999999985</v>
      </c>
      <c r="H2319" s="2">
        <f>'Moving Avg'!G2319</f>
        <v>8.5437999999999992</v>
      </c>
      <c r="I2319" s="2">
        <f>'Moving Avg'!H2319</f>
        <v>8.344850000000001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  <c r="M2319" s="8">
        <f t="shared" si="360"/>
        <v>25</v>
      </c>
      <c r="N2319" s="8">
        <f t="shared" si="361"/>
        <v>45</v>
      </c>
      <c r="O2319" s="8">
        <f t="shared" si="362"/>
        <v>50</v>
      </c>
      <c r="P2319" s="8">
        <f t="shared" si="363"/>
        <v>83.5</v>
      </c>
      <c r="Q2319" s="9">
        <f t="shared" si="364"/>
        <v>44.524999999999999</v>
      </c>
      <c r="R2319" s="9">
        <f t="shared" si="365"/>
        <v>52.375</v>
      </c>
      <c r="S2319" s="9">
        <f t="shared" si="366"/>
        <v>60.575000000000003</v>
      </c>
      <c r="T2319" s="9">
        <f t="shared" si="367"/>
        <v>50.875</v>
      </c>
      <c r="U2319" s="8">
        <f t="shared" si="368"/>
        <v>52.491666666666674</v>
      </c>
      <c r="V2319" s="8">
        <f t="shared" si="369"/>
        <v>52.087500000000006</v>
      </c>
    </row>
    <row r="2320" spans="1:22" ht="13.5" x14ac:dyDescent="0.25">
      <c r="A2320" s="3">
        <f>RSI!A2320</f>
        <v>45379</v>
      </c>
      <c r="B2320" s="2">
        <f>RSI!B2320</f>
        <v>8.52</v>
      </c>
      <c r="C2320" s="2">
        <f>RSI!I2320</f>
        <v>50.83468338583031</v>
      </c>
      <c r="D2320" s="2">
        <f>MACD!E2320</f>
        <v>-3.8312484277138736E-3</v>
      </c>
      <c r="E2320" s="2">
        <f>MACD!F2320</f>
        <v>1.5715444124768851E-3</v>
      </c>
      <c r="F2320" s="2">
        <f>'Moving Avg'!D2320</f>
        <v>8.5079999999999991</v>
      </c>
      <c r="G2320" s="2">
        <f>'Moving Avg'!F2320</f>
        <v>8.5070000000000014</v>
      </c>
      <c r="H2320" s="2">
        <f>'Moving Avg'!G2320</f>
        <v>8.5441999999999982</v>
      </c>
      <c r="I2320" s="2">
        <f>'Moving Avg'!H2320</f>
        <v>8.3477500000000013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  <c r="M2320" s="8">
        <f t="shared" si="360"/>
        <v>25</v>
      </c>
      <c r="N2320" s="8">
        <f t="shared" si="361"/>
        <v>45</v>
      </c>
      <c r="O2320" s="8">
        <f t="shared" si="362"/>
        <v>50</v>
      </c>
      <c r="P2320" s="8">
        <f t="shared" si="363"/>
        <v>83.5</v>
      </c>
      <c r="Q2320" s="9">
        <f t="shared" si="364"/>
        <v>44.524999999999999</v>
      </c>
      <c r="R2320" s="9">
        <f t="shared" si="365"/>
        <v>52.375</v>
      </c>
      <c r="S2320" s="9">
        <f t="shared" si="366"/>
        <v>60.575000000000003</v>
      </c>
      <c r="T2320" s="9">
        <f t="shared" si="367"/>
        <v>50.875</v>
      </c>
      <c r="U2320" s="8">
        <f t="shared" si="368"/>
        <v>52.491666666666674</v>
      </c>
      <c r="V2320" s="8">
        <f t="shared" si="369"/>
        <v>52.087500000000006</v>
      </c>
    </row>
    <row r="2321" spans="1:22" ht="13.5" x14ac:dyDescent="0.25">
      <c r="A2321" s="3">
        <f>RSI!A2321</f>
        <v>45380</v>
      </c>
      <c r="B2321" s="2">
        <f>RSI!B2321</f>
        <v>8.5</v>
      </c>
      <c r="C2321" s="2">
        <f>RSI!I2321</f>
        <v>44.277948568501259</v>
      </c>
      <c r="D2321" s="2">
        <f>MACD!E2321</f>
        <v>-4.5984525865119252E-3</v>
      </c>
      <c r="E2321" s="2">
        <f>MACD!F2321</f>
        <v>3.3754501267912302E-4</v>
      </c>
      <c r="F2321" s="2">
        <f>'Moving Avg'!D2321</f>
        <v>8.5079999999999991</v>
      </c>
      <c r="G2321" s="2">
        <f>'Moving Avg'!F2321</f>
        <v>8.504999999999999</v>
      </c>
      <c r="H2321" s="2">
        <f>'Moving Avg'!G2321</f>
        <v>8.5441999999999982</v>
      </c>
      <c r="I2321" s="2">
        <f>'Moving Avg'!H2321</f>
        <v>8.3506</v>
      </c>
      <c r="J2321" s="6" t="str">
        <f>OBV!F2321</f>
        <v>BULLISH</v>
      </c>
      <c r="K2321" s="6" t="str">
        <f>OBV!G2321</f>
        <v>NEUTRAL</v>
      </c>
      <c r="L2321" s="6" t="str">
        <f>OBV!H2321</f>
        <v>NEUTRAL</v>
      </c>
      <c r="M2321" s="8">
        <f t="shared" si="360"/>
        <v>25</v>
      </c>
      <c r="N2321" s="8">
        <f t="shared" si="361"/>
        <v>45</v>
      </c>
      <c r="O2321" s="8">
        <f t="shared" si="362"/>
        <v>50</v>
      </c>
      <c r="P2321" s="8">
        <f t="shared" si="363"/>
        <v>49.5</v>
      </c>
      <c r="Q2321" s="9">
        <f t="shared" si="364"/>
        <v>39.424999999999997</v>
      </c>
      <c r="R2321" s="9">
        <f t="shared" si="365"/>
        <v>43.875</v>
      </c>
      <c r="S2321" s="9">
        <f t="shared" si="366"/>
        <v>45.275000000000006</v>
      </c>
      <c r="T2321" s="9">
        <f t="shared" si="367"/>
        <v>42.375</v>
      </c>
      <c r="U2321" s="8">
        <f t="shared" si="368"/>
        <v>42.858333333333327</v>
      </c>
      <c r="V2321" s="8">
        <f t="shared" si="369"/>
        <v>42.737499999999997</v>
      </c>
    </row>
    <row r="2322" spans="1:22" ht="13.5" x14ac:dyDescent="0.25">
      <c r="A2322" s="3">
        <f>RSI!A2322</f>
        <v>45383</v>
      </c>
      <c r="B2322" s="2">
        <f>RSI!B2322</f>
        <v>8.5</v>
      </c>
      <c r="C2322" s="2">
        <f>RSI!I2322</f>
        <v>44.277948568501259</v>
      </c>
      <c r="D2322" s="2">
        <f>MACD!E2322</f>
        <v>-5.1471344478315473E-3</v>
      </c>
      <c r="E2322" s="2">
        <f>MACD!F2322</f>
        <v>-7.5939087942301095E-4</v>
      </c>
      <c r="F2322" s="2">
        <f>'Moving Avg'!D2322</f>
        <v>8.5079999999999991</v>
      </c>
      <c r="G2322" s="2">
        <f>'Moving Avg'!F2322</f>
        <v>8.5039999999999996</v>
      </c>
      <c r="H2322" s="2">
        <f>'Moving Avg'!G2322</f>
        <v>8.5421999999999993</v>
      </c>
      <c r="I2322" s="2">
        <f>'Moving Avg'!H2322</f>
        <v>8.353250000000001</v>
      </c>
      <c r="J2322" s="6" t="str">
        <f>OBV!F2322</f>
        <v>BULLISH</v>
      </c>
      <c r="K2322" s="6" t="str">
        <f>OBV!G2322</f>
        <v>NEUTRAL</v>
      </c>
      <c r="L2322" s="6" t="str">
        <f>OBV!H2322</f>
        <v>NEUTRAL</v>
      </c>
      <c r="M2322" s="8">
        <f t="shared" si="360"/>
        <v>25</v>
      </c>
      <c r="N2322" s="8">
        <f t="shared" si="361"/>
        <v>45</v>
      </c>
      <c r="O2322" s="8">
        <f t="shared" si="362"/>
        <v>50</v>
      </c>
      <c r="P2322" s="8">
        <f t="shared" si="363"/>
        <v>49.5</v>
      </c>
      <c r="Q2322" s="9">
        <f t="shared" si="364"/>
        <v>39.424999999999997</v>
      </c>
      <c r="R2322" s="9">
        <f t="shared" si="365"/>
        <v>43.875</v>
      </c>
      <c r="S2322" s="9">
        <f t="shared" si="366"/>
        <v>45.275000000000006</v>
      </c>
      <c r="T2322" s="9">
        <f t="shared" si="367"/>
        <v>42.375</v>
      </c>
      <c r="U2322" s="8">
        <f t="shared" si="368"/>
        <v>42.858333333333327</v>
      </c>
      <c r="V2322" s="8">
        <f t="shared" si="369"/>
        <v>42.737499999999997</v>
      </c>
    </row>
    <row r="2323" spans="1:22" ht="13.5" x14ac:dyDescent="0.25">
      <c r="A2323" s="3">
        <f>RSI!A2323</f>
        <v>45384</v>
      </c>
      <c r="B2323" s="2">
        <f>RSI!B2323</f>
        <v>8.5</v>
      </c>
      <c r="C2323" s="2">
        <f>RSI!I2323</f>
        <v>44.277948568501259</v>
      </c>
      <c r="D2323" s="2">
        <f>MACD!E2323</f>
        <v>-5.5183565961840486E-3</v>
      </c>
      <c r="E2323" s="2">
        <f>MACD!F2323</f>
        <v>-1.7111840227752185E-3</v>
      </c>
      <c r="F2323" s="2">
        <f>'Moving Avg'!D2323</f>
        <v>8.5060000000000002</v>
      </c>
      <c r="G2323" s="2">
        <f>'Moving Avg'!F2323</f>
        <v>8.5040000000000013</v>
      </c>
      <c r="H2323" s="2">
        <f>'Moving Avg'!G2323</f>
        <v>8.5421999999999993</v>
      </c>
      <c r="I2323" s="2">
        <f>'Moving Avg'!H2323</f>
        <v>8.3559000000000019</v>
      </c>
      <c r="J2323" s="6" t="str">
        <f>OBV!F2323</f>
        <v>BULLISH</v>
      </c>
      <c r="K2323" s="6" t="str">
        <f>OBV!G2323</f>
        <v>NEUTRAL</v>
      </c>
      <c r="L2323" s="6" t="str">
        <f>OBV!H2323</f>
        <v>BULLISH DIVERGENCE</v>
      </c>
      <c r="M2323" s="8">
        <f t="shared" si="360"/>
        <v>25</v>
      </c>
      <c r="N2323" s="8">
        <f t="shared" si="361"/>
        <v>45</v>
      </c>
      <c r="O2323" s="8">
        <f t="shared" si="362"/>
        <v>50</v>
      </c>
      <c r="P2323" s="8">
        <f t="shared" si="363"/>
        <v>66.5</v>
      </c>
      <c r="Q2323" s="9">
        <f t="shared" si="364"/>
        <v>41.975000000000001</v>
      </c>
      <c r="R2323" s="9">
        <f t="shared" si="365"/>
        <v>48.125</v>
      </c>
      <c r="S2323" s="9">
        <f t="shared" si="366"/>
        <v>52.924999999999997</v>
      </c>
      <c r="T2323" s="9">
        <f t="shared" si="367"/>
        <v>46.625</v>
      </c>
      <c r="U2323" s="8">
        <f t="shared" si="368"/>
        <v>47.67499999999999</v>
      </c>
      <c r="V2323" s="8">
        <f t="shared" si="369"/>
        <v>47.412499999999994</v>
      </c>
    </row>
    <row r="2324" spans="1:22" ht="13.5" x14ac:dyDescent="0.25">
      <c r="A2324" s="3">
        <f>RSI!A2324</f>
        <v>45385</v>
      </c>
      <c r="B2324" s="2">
        <f>RSI!B2324</f>
        <v>8.5</v>
      </c>
      <c r="C2324" s="2">
        <f>RSI!I2324</f>
        <v>44.277948568501259</v>
      </c>
      <c r="D2324" s="2">
        <f>MACD!E2324</f>
        <v>-5.7463129050496775E-3</v>
      </c>
      <c r="E2324" s="2">
        <f>MACD!F2324</f>
        <v>-2.5182097992301105E-3</v>
      </c>
      <c r="F2324" s="2">
        <f>'Moving Avg'!D2324</f>
        <v>8.5039999999999996</v>
      </c>
      <c r="G2324" s="2">
        <f>'Moving Avg'!F2324</f>
        <v>8.5040000000000013</v>
      </c>
      <c r="H2324" s="2">
        <f>'Moving Avg'!G2324</f>
        <v>8.5421999999999993</v>
      </c>
      <c r="I2324" s="2">
        <f>'Moving Avg'!H2324</f>
        <v>8.3585500000000028</v>
      </c>
      <c r="J2324" s="6" t="str">
        <f>OBV!F2324</f>
        <v>BULLISH</v>
      </c>
      <c r="K2324" s="6" t="str">
        <f>OBV!G2324</f>
        <v>NEUTRAL</v>
      </c>
      <c r="L2324" s="6" t="str">
        <f>OBV!H2324</f>
        <v>BULLISH DIVERGENCE</v>
      </c>
      <c r="M2324" s="8">
        <f t="shared" si="360"/>
        <v>25</v>
      </c>
      <c r="N2324" s="8">
        <f t="shared" si="361"/>
        <v>45</v>
      </c>
      <c r="O2324" s="8">
        <f t="shared" si="362"/>
        <v>50</v>
      </c>
      <c r="P2324" s="8">
        <f t="shared" si="363"/>
        <v>66.5</v>
      </c>
      <c r="Q2324" s="9">
        <f t="shared" si="364"/>
        <v>41.975000000000001</v>
      </c>
      <c r="R2324" s="9">
        <f t="shared" si="365"/>
        <v>48.125</v>
      </c>
      <c r="S2324" s="9">
        <f t="shared" si="366"/>
        <v>52.924999999999997</v>
      </c>
      <c r="T2324" s="9">
        <f t="shared" si="367"/>
        <v>46.625</v>
      </c>
      <c r="U2324" s="8">
        <f t="shared" si="368"/>
        <v>47.67499999999999</v>
      </c>
      <c r="V2324" s="8">
        <f t="shared" si="369"/>
        <v>47.412499999999994</v>
      </c>
    </row>
    <row r="2325" spans="1:22" ht="13.5" x14ac:dyDescent="0.25">
      <c r="A2325" s="3">
        <f>RSI!A2325</f>
        <v>45386</v>
      </c>
      <c r="B2325" s="2">
        <f>RSI!B2325</f>
        <v>8.8000000000000007</v>
      </c>
      <c r="C2325" s="2">
        <f>RSI!I2325</f>
        <v>84.531538281199815</v>
      </c>
      <c r="D2325" s="2">
        <f>MACD!E2325</f>
        <v>-2.8081648327608733E-2</v>
      </c>
      <c r="E2325" s="2">
        <f>MACD!F2325</f>
        <v>-7.6308975049058352E-3</v>
      </c>
      <c r="F2325" s="2">
        <f>'Moving Avg'!D2325</f>
        <v>8.5599999999999987</v>
      </c>
      <c r="G2325" s="2">
        <f>'Moving Avg'!F2325</f>
        <v>8.5190000000000001</v>
      </c>
      <c r="H2325" s="2">
        <f>'Moving Avg'!G2325</f>
        <v>8.5481999999999996</v>
      </c>
      <c r="I2325" s="2">
        <f>'Moving Avg'!H2325</f>
        <v>8.362700000000002</v>
      </c>
      <c r="J2325" s="6" t="str">
        <f>OBV!F2325</f>
        <v>BEARISH</v>
      </c>
      <c r="K2325" s="6" t="str">
        <f>OBV!G2325</f>
        <v>NEUTRAL</v>
      </c>
      <c r="L2325" s="6" t="str">
        <f>OBV!H2325</f>
        <v>BEARISH DIVERGENCE</v>
      </c>
      <c r="M2325" s="8">
        <f t="shared" si="360"/>
        <v>0</v>
      </c>
      <c r="N2325" s="8">
        <f t="shared" si="361"/>
        <v>100</v>
      </c>
      <c r="O2325" s="8">
        <f t="shared" si="362"/>
        <v>50</v>
      </c>
      <c r="P2325" s="8">
        <f t="shared" si="363"/>
        <v>16.5</v>
      </c>
      <c r="Q2325" s="9">
        <f t="shared" si="364"/>
        <v>44.975000000000001</v>
      </c>
      <c r="R2325" s="9">
        <f t="shared" si="365"/>
        <v>41.625</v>
      </c>
      <c r="S2325" s="9">
        <f t="shared" si="366"/>
        <v>34.924999999999997</v>
      </c>
      <c r="T2325" s="9">
        <f t="shared" si="367"/>
        <v>41.625</v>
      </c>
      <c r="U2325" s="8">
        <f t="shared" si="368"/>
        <v>40.508333333333333</v>
      </c>
      <c r="V2325" s="8">
        <f t="shared" si="369"/>
        <v>40.787499999999994</v>
      </c>
    </row>
    <row r="2326" spans="1:22" ht="13.5" x14ac:dyDescent="0.25">
      <c r="A2326" s="3">
        <f>RSI!A2326</f>
        <v>45387</v>
      </c>
      <c r="B2326" s="2">
        <f>RSI!B2326</f>
        <v>8.8000000000000007</v>
      </c>
      <c r="C2326" s="2">
        <f>RSI!I2326</f>
        <v>84.531538281199815</v>
      </c>
      <c r="D2326" s="2">
        <f>MACD!E2326</f>
        <v>-4.8679627381433832E-2</v>
      </c>
      <c r="E2326" s="2">
        <f>MACD!F2326</f>
        <v>-1.5840643480211435E-2</v>
      </c>
      <c r="F2326" s="2">
        <f>'Moving Avg'!D2326</f>
        <v>8.6199999999999992</v>
      </c>
      <c r="G2326" s="2">
        <f>'Moving Avg'!F2326</f>
        <v>8.5335000000000001</v>
      </c>
      <c r="H2326" s="2">
        <f>'Moving Avg'!G2326</f>
        <v>8.5541999999999998</v>
      </c>
      <c r="I2326" s="2">
        <f>'Moving Avg'!H2326</f>
        <v>8.3668500000000012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  <c r="M2326" s="8">
        <f t="shared" si="360"/>
        <v>0</v>
      </c>
      <c r="N2326" s="8">
        <f t="shared" si="361"/>
        <v>100</v>
      </c>
      <c r="O2326" s="8">
        <f t="shared" si="362"/>
        <v>50</v>
      </c>
      <c r="P2326" s="8">
        <f t="shared" si="363"/>
        <v>83.5</v>
      </c>
      <c r="Q2326" s="9">
        <f t="shared" si="364"/>
        <v>55.024999999999999</v>
      </c>
      <c r="R2326" s="9">
        <f t="shared" si="365"/>
        <v>58.375</v>
      </c>
      <c r="S2326" s="9">
        <f t="shared" si="366"/>
        <v>65.075000000000003</v>
      </c>
      <c r="T2326" s="9">
        <f t="shared" si="367"/>
        <v>58.375</v>
      </c>
      <c r="U2326" s="8">
        <f t="shared" si="368"/>
        <v>59.491666666666674</v>
      </c>
      <c r="V2326" s="8">
        <f t="shared" si="369"/>
        <v>59.212500000000006</v>
      </c>
    </row>
    <row r="2327" spans="1:22" ht="13.5" x14ac:dyDescent="0.25">
      <c r="A2327" s="3">
        <f>RSI!A2327</f>
        <v>45390</v>
      </c>
      <c r="B2327" s="2">
        <f>RSI!B2327</f>
        <v>9</v>
      </c>
      <c r="C2327" s="2">
        <f>RSI!I2327</f>
        <v>90.075041680697851</v>
      </c>
      <c r="D2327" s="2">
        <f>MACD!E2327</f>
        <v>-8.2496509803872797E-2</v>
      </c>
      <c r="E2327" s="2">
        <f>MACD!F2327</f>
        <v>-2.9171816744943711E-2</v>
      </c>
      <c r="F2327" s="2">
        <f>'Moving Avg'!D2327</f>
        <v>8.7200000000000006</v>
      </c>
      <c r="G2327" s="2">
        <f>'Moving Avg'!F2327</f>
        <v>8.5580000000000016</v>
      </c>
      <c r="H2327" s="2">
        <f>'Moving Avg'!G2327</f>
        <v>8.5641999999999996</v>
      </c>
      <c r="I2327" s="2">
        <f>'Moving Avg'!H2327</f>
        <v>8.3720000000000034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  <c r="M2327" s="8">
        <f t="shared" si="360"/>
        <v>0</v>
      </c>
      <c r="N2327" s="8">
        <f t="shared" si="361"/>
        <v>100</v>
      </c>
      <c r="O2327" s="8">
        <f t="shared" si="362"/>
        <v>50</v>
      </c>
      <c r="P2327" s="8">
        <f t="shared" si="363"/>
        <v>83.5</v>
      </c>
      <c r="Q2327" s="9">
        <f t="shared" si="364"/>
        <v>55.024999999999999</v>
      </c>
      <c r="R2327" s="9">
        <f t="shared" si="365"/>
        <v>58.375</v>
      </c>
      <c r="S2327" s="9">
        <f t="shared" si="366"/>
        <v>65.075000000000003</v>
      </c>
      <c r="T2327" s="9">
        <f t="shared" si="367"/>
        <v>58.375</v>
      </c>
      <c r="U2327" s="8">
        <f t="shared" si="368"/>
        <v>59.491666666666674</v>
      </c>
      <c r="V2327" s="8">
        <f t="shared" si="369"/>
        <v>59.212500000000006</v>
      </c>
    </row>
    <row r="2328" spans="1:22" ht="13.5" x14ac:dyDescent="0.25">
      <c r="A2328" s="3">
        <f>RSI!A2328</f>
        <v>45394</v>
      </c>
      <c r="B2328" s="2">
        <f>RSI!B2328</f>
        <v>9</v>
      </c>
      <c r="C2328" s="2">
        <f>RSI!I2328</f>
        <v>90.075041680697851</v>
      </c>
      <c r="D2328" s="2">
        <f>MACD!E2328</f>
        <v>-0.11221063124819075</v>
      </c>
      <c r="E2328" s="2">
        <f>MACD!F2328</f>
        <v>-4.5779579645593121E-2</v>
      </c>
      <c r="F2328" s="2">
        <f>'Moving Avg'!D2328</f>
        <v>8.82</v>
      </c>
      <c r="G2328" s="2">
        <f>'Moving Avg'!F2328</f>
        <v>8.5825000000000014</v>
      </c>
      <c r="H2328" s="2">
        <f>'Moving Avg'!G2328</f>
        <v>8.5741999999999994</v>
      </c>
      <c r="I2328" s="2">
        <f>'Moving Avg'!H2328</f>
        <v>8.3772500000000019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  <c r="M2328" s="8">
        <f t="shared" si="360"/>
        <v>0</v>
      </c>
      <c r="N2328" s="8">
        <f t="shared" si="361"/>
        <v>100</v>
      </c>
      <c r="O2328" s="8">
        <f t="shared" si="362"/>
        <v>50</v>
      </c>
      <c r="P2328" s="8">
        <f t="shared" si="363"/>
        <v>83.5</v>
      </c>
      <c r="Q2328" s="9">
        <f t="shared" si="364"/>
        <v>55.024999999999999</v>
      </c>
      <c r="R2328" s="9">
        <f t="shared" si="365"/>
        <v>58.375</v>
      </c>
      <c r="S2328" s="9">
        <f t="shared" si="366"/>
        <v>65.075000000000003</v>
      </c>
      <c r="T2328" s="9">
        <f t="shared" si="367"/>
        <v>58.375</v>
      </c>
      <c r="U2328" s="8">
        <f t="shared" si="368"/>
        <v>59.491666666666674</v>
      </c>
      <c r="V2328" s="8">
        <f t="shared" si="369"/>
        <v>59.212500000000006</v>
      </c>
    </row>
    <row r="2329" spans="1:22" ht="13.5" x14ac:dyDescent="0.25">
      <c r="A2329" s="3">
        <f>RSI!A2329</f>
        <v>45397</v>
      </c>
      <c r="B2329" s="2">
        <f>RSI!B2329</f>
        <v>8.86</v>
      </c>
      <c r="C2329" s="2">
        <f>RSI!I2329</f>
        <v>69.774727943464498</v>
      </c>
      <c r="D2329" s="2">
        <f>MACD!E2329</f>
        <v>-0.12942584740828877</v>
      </c>
      <c r="E2329" s="2">
        <f>MACD!F2329</f>
        <v>-6.2508833198132246E-2</v>
      </c>
      <c r="F2329" s="2">
        <f>'Moving Avg'!D2329</f>
        <v>8.8919999999999995</v>
      </c>
      <c r="G2329" s="2">
        <f>'Moving Avg'!F2329</f>
        <v>8.6</v>
      </c>
      <c r="H2329" s="2">
        <f>'Moving Avg'!G2329</f>
        <v>8.5814000000000004</v>
      </c>
      <c r="I2329" s="2">
        <f>'Moving Avg'!H2329</f>
        <v>8.3818000000000037</v>
      </c>
      <c r="J2329" s="6" t="str">
        <f>OBV!F2329</f>
        <v>BEARISH</v>
      </c>
      <c r="K2329" s="6" t="str">
        <f>OBV!G2329</f>
        <v>NEUTRAL</v>
      </c>
      <c r="L2329" s="6" t="str">
        <f>OBV!H2329</f>
        <v>BEARISH DIVERGENCE</v>
      </c>
      <c r="M2329" s="8">
        <f t="shared" si="360"/>
        <v>25</v>
      </c>
      <c r="N2329" s="8">
        <f t="shared" si="361"/>
        <v>100</v>
      </c>
      <c r="O2329" s="8">
        <f t="shared" si="362"/>
        <v>50</v>
      </c>
      <c r="P2329" s="8">
        <f t="shared" si="363"/>
        <v>16.5</v>
      </c>
      <c r="Q2329" s="9">
        <f t="shared" si="364"/>
        <v>53.725000000000001</v>
      </c>
      <c r="R2329" s="9">
        <f t="shared" si="365"/>
        <v>46.625</v>
      </c>
      <c r="S2329" s="9">
        <f t="shared" si="366"/>
        <v>38.674999999999997</v>
      </c>
      <c r="T2329" s="9">
        <f t="shared" si="367"/>
        <v>47.875</v>
      </c>
      <c r="U2329" s="8">
        <f t="shared" si="368"/>
        <v>46.341666666666661</v>
      </c>
      <c r="V2329" s="8">
        <f t="shared" si="369"/>
        <v>46.724999999999994</v>
      </c>
    </row>
    <row r="2330" spans="1:22" ht="13.5" x14ac:dyDescent="0.25">
      <c r="A2330" s="3">
        <f>RSI!A2330</f>
        <v>45398</v>
      </c>
      <c r="B2330" s="2">
        <f>RSI!B2330</f>
        <v>8.8000000000000007</v>
      </c>
      <c r="C2330" s="2">
        <f>RSI!I2330</f>
        <v>63.200747728829214</v>
      </c>
      <c r="D2330" s="2">
        <f>MACD!E2330</f>
        <v>-0.13944431195072227</v>
      </c>
      <c r="E2330" s="2">
        <f>MACD!F2330</f>
        <v>-7.7895928948650259E-2</v>
      </c>
      <c r="F2330" s="2">
        <f>'Moving Avg'!D2330</f>
        <v>8.8919999999999995</v>
      </c>
      <c r="G2330" s="2">
        <f>'Moving Avg'!F2330</f>
        <v>8.6150000000000002</v>
      </c>
      <c r="H2330" s="2">
        <f>'Moving Avg'!G2330</f>
        <v>8.5874000000000006</v>
      </c>
      <c r="I2330" s="2">
        <f>'Moving Avg'!H2330</f>
        <v>8.3860500000000027</v>
      </c>
      <c r="J2330" s="6" t="str">
        <f>OBV!F2330</f>
        <v>BEARISH</v>
      </c>
      <c r="K2330" s="6" t="str">
        <f>OBV!G2330</f>
        <v>NEUTRAL</v>
      </c>
      <c r="L2330" s="6" t="str">
        <f>OBV!H2330</f>
        <v>NEUTRAL</v>
      </c>
      <c r="M2330" s="8">
        <f t="shared" si="360"/>
        <v>25</v>
      </c>
      <c r="N2330" s="8">
        <f t="shared" si="361"/>
        <v>100</v>
      </c>
      <c r="O2330" s="8">
        <f t="shared" si="362"/>
        <v>50</v>
      </c>
      <c r="P2330" s="8">
        <f t="shared" si="363"/>
        <v>16.5</v>
      </c>
      <c r="Q2330" s="9">
        <f t="shared" si="364"/>
        <v>53.725000000000001</v>
      </c>
      <c r="R2330" s="9">
        <f t="shared" si="365"/>
        <v>46.625</v>
      </c>
      <c r="S2330" s="9">
        <f t="shared" si="366"/>
        <v>38.674999999999997</v>
      </c>
      <c r="T2330" s="9">
        <f t="shared" si="367"/>
        <v>47.875</v>
      </c>
      <c r="U2330" s="8">
        <f t="shared" si="368"/>
        <v>46.341666666666661</v>
      </c>
      <c r="V2330" s="8">
        <f t="shared" si="369"/>
        <v>46.724999999999994</v>
      </c>
    </row>
    <row r="2331" spans="1:22" ht="13.5" x14ac:dyDescent="0.25">
      <c r="A2331" s="3">
        <f>RSI!A2331</f>
        <v>45399</v>
      </c>
      <c r="B2331" s="2">
        <f>RSI!B2331</f>
        <v>8.8000000000000007</v>
      </c>
      <c r="C2331" s="2">
        <f>RSI!I2331</f>
        <v>63.200747728829214</v>
      </c>
      <c r="D2331" s="2">
        <f>MACD!E2331</f>
        <v>-0.1519722336070366</v>
      </c>
      <c r="E2331" s="2">
        <f>MACD!F2331</f>
        <v>-9.2711189880327532E-2</v>
      </c>
      <c r="F2331" s="2">
        <f>'Moving Avg'!D2331</f>
        <v>8.8919999999999995</v>
      </c>
      <c r="G2331" s="2">
        <f>'Moving Avg'!F2331</f>
        <v>8.6300000000000008</v>
      </c>
      <c r="H2331" s="2">
        <f>'Moving Avg'!G2331</f>
        <v>8.5934000000000008</v>
      </c>
      <c r="I2331" s="2">
        <f>'Moving Avg'!H2331</f>
        <v>8.3903000000000016</v>
      </c>
      <c r="J2331" s="6" t="str">
        <f>OBV!F2331</f>
        <v>BEARISH</v>
      </c>
      <c r="K2331" s="6" t="str">
        <f>OBV!G2331</f>
        <v>NEUTRAL</v>
      </c>
      <c r="L2331" s="6" t="str">
        <f>OBV!H2331</f>
        <v>NEUTRAL</v>
      </c>
      <c r="M2331" s="8">
        <f t="shared" si="360"/>
        <v>25</v>
      </c>
      <c r="N2331" s="8">
        <f t="shared" si="361"/>
        <v>100</v>
      </c>
      <c r="O2331" s="8">
        <f t="shared" si="362"/>
        <v>50</v>
      </c>
      <c r="P2331" s="8">
        <f t="shared" si="363"/>
        <v>16.5</v>
      </c>
      <c r="Q2331" s="9">
        <f t="shared" si="364"/>
        <v>53.725000000000001</v>
      </c>
      <c r="R2331" s="9">
        <f t="shared" si="365"/>
        <v>46.625</v>
      </c>
      <c r="S2331" s="9">
        <f t="shared" si="366"/>
        <v>38.674999999999997</v>
      </c>
      <c r="T2331" s="9">
        <f t="shared" si="367"/>
        <v>47.875</v>
      </c>
      <c r="U2331" s="8">
        <f t="shared" si="368"/>
        <v>46.341666666666661</v>
      </c>
      <c r="V2331" s="8">
        <f t="shared" si="369"/>
        <v>46.724999999999994</v>
      </c>
    </row>
    <row r="2332" spans="1:22" ht="13.5" x14ac:dyDescent="0.25">
      <c r="A2332" s="3">
        <f>RSI!A2332</f>
        <v>45400</v>
      </c>
      <c r="B2332" s="2">
        <f>RSI!B2332</f>
        <v>8.6</v>
      </c>
      <c r="C2332" s="2">
        <f>RSI!I2332</f>
        <v>46.32697213332542</v>
      </c>
      <c r="D2332" s="2">
        <f>MACD!E2332</f>
        <v>-0.14865966813996678</v>
      </c>
      <c r="E2332" s="2">
        <f>MACD!F2332</f>
        <v>-0.10390088553225538</v>
      </c>
      <c r="F2332" s="2">
        <f>'Moving Avg'!D2332</f>
        <v>8.8120000000000012</v>
      </c>
      <c r="G2332" s="2">
        <f>'Moving Avg'!F2332</f>
        <v>8.6350000000000016</v>
      </c>
      <c r="H2332" s="2">
        <f>'Moving Avg'!G2332</f>
        <v>8.5954000000000015</v>
      </c>
      <c r="I2332" s="2">
        <f>'Moving Avg'!H2332</f>
        <v>8.3935500000000012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  <c r="M2332" s="8">
        <f t="shared" si="360"/>
        <v>25</v>
      </c>
      <c r="N2332" s="8">
        <f t="shared" si="361"/>
        <v>100</v>
      </c>
      <c r="O2332" s="8">
        <f t="shared" si="362"/>
        <v>50</v>
      </c>
      <c r="P2332" s="8">
        <f t="shared" si="363"/>
        <v>16.5</v>
      </c>
      <c r="Q2332" s="9">
        <f t="shared" si="364"/>
        <v>53.725000000000001</v>
      </c>
      <c r="R2332" s="9">
        <f t="shared" si="365"/>
        <v>46.625</v>
      </c>
      <c r="S2332" s="9">
        <f t="shared" si="366"/>
        <v>38.674999999999997</v>
      </c>
      <c r="T2332" s="9">
        <f t="shared" si="367"/>
        <v>47.875</v>
      </c>
      <c r="U2332" s="8">
        <f t="shared" si="368"/>
        <v>46.341666666666661</v>
      </c>
      <c r="V2332" s="8">
        <f t="shared" si="369"/>
        <v>46.724999999999994</v>
      </c>
    </row>
    <row r="2333" spans="1:22" ht="13.5" x14ac:dyDescent="0.25">
      <c r="A2333" s="3">
        <f>RSI!A2333</f>
        <v>45401</v>
      </c>
      <c r="B2333" s="2">
        <f>RSI!B2333</f>
        <v>8.69</v>
      </c>
      <c r="C2333" s="2">
        <f>RSI!I2333</f>
        <v>52.475921970283792</v>
      </c>
      <c r="D2333" s="2">
        <f>MACD!E2333</f>
        <v>-0.15217649384935683</v>
      </c>
      <c r="E2333" s="2">
        <f>MACD!F2333</f>
        <v>-0.11355600719567568</v>
      </c>
      <c r="F2333" s="2">
        <f>'Moving Avg'!D2333</f>
        <v>8.75</v>
      </c>
      <c r="G2333" s="2">
        <f>'Moving Avg'!F2333</f>
        <v>8.6445000000000007</v>
      </c>
      <c r="H2333" s="2">
        <f>'Moving Avg'!G2333</f>
        <v>8.5961999999999996</v>
      </c>
      <c r="I2333" s="2">
        <f>'Moving Avg'!H2333</f>
        <v>8.3973000000000013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25</v>
      </c>
      <c r="N2333" s="8">
        <f t="shared" si="361"/>
        <v>100</v>
      </c>
      <c r="O2333" s="8">
        <f t="shared" si="362"/>
        <v>50</v>
      </c>
      <c r="P2333" s="8">
        <f t="shared" si="363"/>
        <v>16.5</v>
      </c>
      <c r="Q2333" s="9">
        <f t="shared" si="364"/>
        <v>53.725000000000001</v>
      </c>
      <c r="R2333" s="9">
        <f t="shared" si="365"/>
        <v>46.625</v>
      </c>
      <c r="S2333" s="9">
        <f t="shared" si="366"/>
        <v>38.674999999999997</v>
      </c>
      <c r="T2333" s="9">
        <f t="shared" si="367"/>
        <v>47.875</v>
      </c>
      <c r="U2333" s="8">
        <f t="shared" si="368"/>
        <v>46.341666666666661</v>
      </c>
      <c r="V2333" s="8">
        <f t="shared" si="369"/>
        <v>46.724999999999994</v>
      </c>
    </row>
    <row r="2334" spans="1:22" ht="13.5" x14ac:dyDescent="0.25">
      <c r="A2334" s="3">
        <f>RSI!A2334</f>
        <v>45404</v>
      </c>
      <c r="B2334" s="2">
        <f>RSI!B2334</f>
        <v>8.64</v>
      </c>
      <c r="C2334" s="2">
        <f>RSI!I2334</f>
        <v>49.109833732895019</v>
      </c>
      <c r="D2334" s="2">
        <f>MACD!E2334</f>
        <v>-0.15165917503079385</v>
      </c>
      <c r="E2334" s="2">
        <f>MACD!F2334</f>
        <v>-0.12117664076269932</v>
      </c>
      <c r="F2334" s="2">
        <f>'Moving Avg'!D2334</f>
        <v>8.7059999999999995</v>
      </c>
      <c r="G2334" s="2">
        <f>'Moving Avg'!F2334</f>
        <v>8.6515000000000022</v>
      </c>
      <c r="H2334" s="2">
        <f>'Moving Avg'!G2334</f>
        <v>8.5884</v>
      </c>
      <c r="I2334" s="2">
        <f>'Moving Avg'!H2334</f>
        <v>8.4007500000000022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100</v>
      </c>
      <c r="O2334" s="8">
        <f t="shared" si="362"/>
        <v>50</v>
      </c>
      <c r="P2334" s="8">
        <f t="shared" si="363"/>
        <v>16.5</v>
      </c>
      <c r="Q2334" s="9">
        <f t="shared" si="364"/>
        <v>53.725000000000001</v>
      </c>
      <c r="R2334" s="9">
        <f t="shared" si="365"/>
        <v>46.625</v>
      </c>
      <c r="S2334" s="9">
        <f t="shared" si="366"/>
        <v>38.674999999999997</v>
      </c>
      <c r="T2334" s="9">
        <f t="shared" si="367"/>
        <v>47.875</v>
      </c>
      <c r="U2334" s="8">
        <f t="shared" si="368"/>
        <v>46.341666666666661</v>
      </c>
      <c r="V2334" s="8">
        <f t="shared" si="369"/>
        <v>46.724999999999994</v>
      </c>
    </row>
    <row r="2335" spans="1:22" ht="13.5" x14ac:dyDescent="0.25">
      <c r="A2335" s="3">
        <f>RSI!A2335</f>
        <v>45405</v>
      </c>
      <c r="B2335" s="2">
        <f>RSI!B2335</f>
        <v>8.59</v>
      </c>
      <c r="C2335" s="2">
        <f>RSI!I2335</f>
        <v>45.936552928160765</v>
      </c>
      <c r="D2335" s="2">
        <f>MACD!E2335</f>
        <v>-0.10126345031504513</v>
      </c>
      <c r="E2335" s="2">
        <f>MACD!F2335</f>
        <v>-0.1171940026731685</v>
      </c>
      <c r="F2335" s="2">
        <f>'Moving Avg'!D2335</f>
        <v>8.6639999999999979</v>
      </c>
      <c r="G2335" s="2">
        <f>'Moving Avg'!F2335</f>
        <v>8.6559999999999988</v>
      </c>
      <c r="H2335" s="2">
        <f>'Moving Avg'!G2335</f>
        <v>8.5795999999999992</v>
      </c>
      <c r="I2335" s="2">
        <f>'Moving Avg'!H2335</f>
        <v>8.4039500000000018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0"/>
        <v>25</v>
      </c>
      <c r="N2335" s="8">
        <f t="shared" si="361"/>
        <v>0</v>
      </c>
      <c r="O2335" s="8">
        <f t="shared" si="362"/>
        <v>50</v>
      </c>
      <c r="P2335" s="8">
        <f t="shared" si="363"/>
        <v>16.5</v>
      </c>
      <c r="Q2335" s="9">
        <f t="shared" si="364"/>
        <v>18.725000000000001</v>
      </c>
      <c r="R2335" s="9">
        <f t="shared" si="365"/>
        <v>26.625</v>
      </c>
      <c r="S2335" s="9">
        <f t="shared" si="366"/>
        <v>23.675000000000001</v>
      </c>
      <c r="T2335" s="9">
        <f t="shared" si="367"/>
        <v>22.875</v>
      </c>
      <c r="U2335" s="8">
        <f t="shared" si="368"/>
        <v>23.008333333333336</v>
      </c>
      <c r="V2335" s="8">
        <f t="shared" si="369"/>
        <v>22.975000000000001</v>
      </c>
    </row>
    <row r="2336" spans="1:22" ht="13.5" x14ac:dyDescent="0.25">
      <c r="A2336" s="3">
        <f>RSI!A2336</f>
        <v>45406</v>
      </c>
      <c r="B2336" s="2">
        <f>RSI!B2336</f>
        <v>8.5500000000000007</v>
      </c>
      <c r="C2336" s="2">
        <f>RSI!I2336</f>
        <v>43.514156166252242</v>
      </c>
      <c r="D2336" s="2">
        <f>MACD!E2336</f>
        <v>-5.5269495619628017E-2</v>
      </c>
      <c r="E2336" s="2">
        <f>MACD!F2336</f>
        <v>-0.1048091012624604</v>
      </c>
      <c r="F2336" s="2">
        <f>'Moving Avg'!D2336</f>
        <v>8.613999999999999</v>
      </c>
      <c r="G2336" s="2">
        <f>'Moving Avg'!F2336</f>
        <v>8.6585000000000001</v>
      </c>
      <c r="H2336" s="2">
        <f>'Moving Avg'!G2336</f>
        <v>8.5699999999999985</v>
      </c>
      <c r="I2336" s="2">
        <f>'Moving Avg'!H2336</f>
        <v>8.4069500000000001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25</v>
      </c>
      <c r="N2336" s="8">
        <f t="shared" si="361"/>
        <v>0</v>
      </c>
      <c r="O2336" s="8">
        <f t="shared" si="362"/>
        <v>50</v>
      </c>
      <c r="P2336" s="8">
        <f t="shared" si="363"/>
        <v>16.5</v>
      </c>
      <c r="Q2336" s="9">
        <f t="shared" si="364"/>
        <v>18.725000000000001</v>
      </c>
      <c r="R2336" s="9">
        <f t="shared" si="365"/>
        <v>26.625</v>
      </c>
      <c r="S2336" s="9">
        <f t="shared" si="366"/>
        <v>23.675000000000001</v>
      </c>
      <c r="T2336" s="9">
        <f t="shared" si="367"/>
        <v>22.875</v>
      </c>
      <c r="U2336" s="8">
        <f t="shared" si="368"/>
        <v>23.008333333333336</v>
      </c>
      <c r="V2336" s="8">
        <f t="shared" si="369"/>
        <v>22.975000000000001</v>
      </c>
    </row>
    <row r="2337" spans="1:22" ht="13.5" x14ac:dyDescent="0.25">
      <c r="A2337" s="3">
        <f>RSI!A2337</f>
        <v>45407</v>
      </c>
      <c r="B2337" s="2">
        <f>RSI!B2337</f>
        <v>8.5</v>
      </c>
      <c r="C2337" s="2">
        <f>RSI!I2337</f>
        <v>40.629940339894681</v>
      </c>
      <c r="D2337" s="2">
        <f>MACD!E2337</f>
        <v>1.8717443194383065E-2</v>
      </c>
      <c r="E2337" s="2">
        <f>MACD!F2337</f>
        <v>-8.010379237109172E-2</v>
      </c>
      <c r="F2337" s="2">
        <f>'Moving Avg'!D2337</f>
        <v>8.5939999999999994</v>
      </c>
      <c r="G2337" s="2">
        <f>'Moving Avg'!F2337</f>
        <v>8.6585000000000001</v>
      </c>
      <c r="H2337" s="2">
        <f>'Moving Avg'!G2337</f>
        <v>8.5673999999999992</v>
      </c>
      <c r="I2337" s="2">
        <f>'Moving Avg'!H2337</f>
        <v>8.4097000000000008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0</v>
      </c>
      <c r="O2337" s="8">
        <f t="shared" si="362"/>
        <v>50</v>
      </c>
      <c r="P2337" s="8">
        <f t="shared" si="363"/>
        <v>16.5</v>
      </c>
      <c r="Q2337" s="9">
        <f t="shared" si="364"/>
        <v>18.725000000000001</v>
      </c>
      <c r="R2337" s="9">
        <f t="shared" si="365"/>
        <v>26.625</v>
      </c>
      <c r="S2337" s="9">
        <f t="shared" si="366"/>
        <v>23.675000000000001</v>
      </c>
      <c r="T2337" s="9">
        <f t="shared" si="367"/>
        <v>22.875</v>
      </c>
      <c r="U2337" s="8">
        <f t="shared" si="368"/>
        <v>23.008333333333336</v>
      </c>
      <c r="V2337" s="8">
        <f t="shared" si="369"/>
        <v>22.975000000000001</v>
      </c>
    </row>
    <row r="2338" spans="1:22" ht="13.5" x14ac:dyDescent="0.25">
      <c r="A2338" s="3">
        <f>RSI!A2338</f>
        <v>45408</v>
      </c>
      <c r="B2338" s="2">
        <f>RSI!B2338</f>
        <v>8.5</v>
      </c>
      <c r="C2338" s="2">
        <f>RSI!I2338</f>
        <v>40.629940339894681</v>
      </c>
      <c r="D2338" s="2">
        <f>MACD!E2338</f>
        <v>8.2169119550725256E-2</v>
      </c>
      <c r="E2338" s="2">
        <f>MACD!F2338</f>
        <v>-4.7649209986728322E-2</v>
      </c>
      <c r="F2338" s="2">
        <f>'Moving Avg'!D2338</f>
        <v>8.5560000000000009</v>
      </c>
      <c r="G2338" s="2">
        <f>'Moving Avg'!F2338</f>
        <v>8.6579999999999995</v>
      </c>
      <c r="H2338" s="2">
        <f>'Moving Avg'!G2338</f>
        <v>8.5673999999999992</v>
      </c>
      <c r="I2338" s="2">
        <f>'Moving Avg'!H2338</f>
        <v>8.4124499999999998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  <c r="M2338" s="8">
        <f t="shared" si="360"/>
        <v>25</v>
      </c>
      <c r="N2338" s="8">
        <f t="shared" si="361"/>
        <v>0</v>
      </c>
      <c r="O2338" s="8">
        <f t="shared" si="362"/>
        <v>50</v>
      </c>
      <c r="P2338" s="8">
        <f t="shared" si="363"/>
        <v>16.5</v>
      </c>
      <c r="Q2338" s="9">
        <f t="shared" si="364"/>
        <v>18.725000000000001</v>
      </c>
      <c r="R2338" s="9">
        <f t="shared" si="365"/>
        <v>26.625</v>
      </c>
      <c r="S2338" s="9">
        <f t="shared" si="366"/>
        <v>23.675000000000001</v>
      </c>
      <c r="T2338" s="9">
        <f t="shared" si="367"/>
        <v>22.875</v>
      </c>
      <c r="U2338" s="8">
        <f t="shared" si="368"/>
        <v>23.008333333333336</v>
      </c>
      <c r="V2338" s="8">
        <f t="shared" si="369"/>
        <v>22.975000000000001</v>
      </c>
    </row>
    <row r="2339" spans="1:22" ht="13.5" x14ac:dyDescent="0.25">
      <c r="A2339" s="3">
        <f>RSI!A2339</f>
        <v>45411</v>
      </c>
      <c r="B2339" s="2">
        <f>RSI!B2339</f>
        <v>8.5</v>
      </c>
      <c r="C2339" s="2">
        <f>RSI!I2339</f>
        <v>40.629940339894681</v>
      </c>
      <c r="D2339" s="2">
        <f>MACD!E2339</f>
        <v>0.11510511533360557</v>
      </c>
      <c r="E2339" s="2">
        <f>MACD!F2339</f>
        <v>-1.5098344922661544E-2</v>
      </c>
      <c r="F2339" s="2">
        <f>'Moving Avg'!D2339</f>
        <v>8.5280000000000005</v>
      </c>
      <c r="G2339" s="2">
        <f>'Moving Avg'!F2339</f>
        <v>8.6575000000000006</v>
      </c>
      <c r="H2339" s="2">
        <f>'Moving Avg'!G2339</f>
        <v>8.5673999999999992</v>
      </c>
      <c r="I2339" s="2">
        <f>'Moving Avg'!H2339</f>
        <v>8.4152500000000003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  <c r="M2339" s="8">
        <f t="shared" si="360"/>
        <v>25</v>
      </c>
      <c r="N2339" s="8">
        <f t="shared" si="361"/>
        <v>0</v>
      </c>
      <c r="O2339" s="8">
        <f t="shared" si="362"/>
        <v>50</v>
      </c>
      <c r="P2339" s="8">
        <f t="shared" si="363"/>
        <v>16.5</v>
      </c>
      <c r="Q2339" s="9">
        <f t="shared" si="364"/>
        <v>18.725000000000001</v>
      </c>
      <c r="R2339" s="9">
        <f t="shared" si="365"/>
        <v>26.625</v>
      </c>
      <c r="S2339" s="9">
        <f t="shared" si="366"/>
        <v>23.675000000000001</v>
      </c>
      <c r="T2339" s="9">
        <f t="shared" si="367"/>
        <v>22.875</v>
      </c>
      <c r="U2339" s="8">
        <f t="shared" si="368"/>
        <v>23.008333333333336</v>
      </c>
      <c r="V2339" s="8">
        <f t="shared" si="369"/>
        <v>22.975000000000001</v>
      </c>
    </row>
    <row r="2340" spans="1:22" ht="13.5" x14ac:dyDescent="0.25">
      <c r="A2340" s="3">
        <f>RSI!A2340</f>
        <v>45412</v>
      </c>
      <c r="B2340" s="2">
        <f>RSI!B2340</f>
        <v>8.58</v>
      </c>
      <c r="C2340" s="2">
        <f>RSI!I2340</f>
        <v>47.574063565533052</v>
      </c>
      <c r="D2340" s="2">
        <f>MACD!E2340</f>
        <v>0.12854380017394007</v>
      </c>
      <c r="E2340" s="2">
        <f>MACD!F2340</f>
        <v>1.3630084096658781E-2</v>
      </c>
      <c r="F2340" s="2">
        <f>'Moving Avg'!D2340</f>
        <v>8.5259999999999998</v>
      </c>
      <c r="G2340" s="2">
        <f>'Moving Avg'!F2340</f>
        <v>8.6605000000000008</v>
      </c>
      <c r="H2340" s="2">
        <f>'Moving Avg'!G2340</f>
        <v>8.5689999999999991</v>
      </c>
      <c r="I2340" s="2">
        <f>'Moving Avg'!H2340</f>
        <v>8.41845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0"/>
        <v>25</v>
      </c>
      <c r="N2340" s="8">
        <f t="shared" si="361"/>
        <v>0</v>
      </c>
      <c r="O2340" s="8">
        <f t="shared" si="362"/>
        <v>50</v>
      </c>
      <c r="P2340" s="8">
        <f t="shared" si="363"/>
        <v>16.5</v>
      </c>
      <c r="Q2340" s="9">
        <f t="shared" si="364"/>
        <v>18.725000000000001</v>
      </c>
      <c r="R2340" s="9">
        <f t="shared" si="365"/>
        <v>26.625</v>
      </c>
      <c r="S2340" s="9">
        <f t="shared" si="366"/>
        <v>23.675000000000001</v>
      </c>
      <c r="T2340" s="9">
        <f t="shared" si="367"/>
        <v>22.875</v>
      </c>
      <c r="U2340" s="8">
        <f t="shared" si="368"/>
        <v>23.008333333333336</v>
      </c>
      <c r="V2340" s="8">
        <f t="shared" si="369"/>
        <v>22.975000000000001</v>
      </c>
    </row>
    <row r="2341" spans="1:22" ht="13.5" x14ac:dyDescent="0.25">
      <c r="A2341" s="3">
        <f>RSI!A2341</f>
        <v>45414</v>
      </c>
      <c r="B2341" s="2">
        <f>RSI!B2341</f>
        <v>8.5500000000000007</v>
      </c>
      <c r="C2341" s="2">
        <f>RSI!I2341</f>
        <v>45.428250446832692</v>
      </c>
      <c r="D2341" s="2">
        <f>MACD!E2341</f>
        <v>0.14233714242578088</v>
      </c>
      <c r="E2341" s="2">
        <f>MACD!F2341</f>
        <v>3.9371495762483208E-2</v>
      </c>
      <c r="F2341" s="2">
        <f>'Moving Avg'!D2341</f>
        <v>8.5259999999999998</v>
      </c>
      <c r="G2341" s="2">
        <f>'Moving Avg'!F2341</f>
        <v>8.6630000000000003</v>
      </c>
      <c r="H2341" s="2">
        <f>'Moving Avg'!G2341</f>
        <v>8.57</v>
      </c>
      <c r="I2341" s="2">
        <f>'Moving Avg'!H2341</f>
        <v>8.4215000000000018</v>
      </c>
      <c r="J2341" s="6" t="str">
        <f>OBV!F2341</f>
        <v>BEARISH</v>
      </c>
      <c r="K2341" s="6" t="str">
        <f>OBV!G2341</f>
        <v>NEUTRAL</v>
      </c>
      <c r="L2341" s="6" t="str">
        <f>OBV!H2341</f>
        <v>NEUTRAL</v>
      </c>
      <c r="M2341" s="8">
        <f t="shared" si="360"/>
        <v>25</v>
      </c>
      <c r="N2341" s="8">
        <f t="shared" si="361"/>
        <v>0</v>
      </c>
      <c r="O2341" s="8">
        <f t="shared" si="362"/>
        <v>50</v>
      </c>
      <c r="P2341" s="8">
        <f t="shared" si="363"/>
        <v>16.5</v>
      </c>
      <c r="Q2341" s="9">
        <f t="shared" si="364"/>
        <v>18.725000000000001</v>
      </c>
      <c r="R2341" s="9">
        <f t="shared" si="365"/>
        <v>26.625</v>
      </c>
      <c r="S2341" s="9">
        <f t="shared" si="366"/>
        <v>23.675000000000001</v>
      </c>
      <c r="T2341" s="9">
        <f t="shared" si="367"/>
        <v>22.875</v>
      </c>
      <c r="U2341" s="8">
        <f t="shared" si="368"/>
        <v>23.008333333333336</v>
      </c>
      <c r="V2341" s="8">
        <f t="shared" si="369"/>
        <v>22.975000000000001</v>
      </c>
    </row>
    <row r="2342" spans="1:22" ht="13.5" x14ac:dyDescent="0.25">
      <c r="A2342" s="3">
        <f>RSI!A2342</f>
        <v>45415</v>
      </c>
      <c r="B2342" s="2">
        <f>RSI!B2342</f>
        <v>8.5399999999999991</v>
      </c>
      <c r="C2342" s="2">
        <f>RSI!I2342</f>
        <v>44.704422142346722</v>
      </c>
      <c r="D2342" s="2">
        <f>MACD!E2342</f>
        <v>0.12434232917664367</v>
      </c>
      <c r="E2342" s="2">
        <f>MACD!F2342</f>
        <v>5.6365662445315302E-2</v>
      </c>
      <c r="F2342" s="2">
        <f>'Moving Avg'!D2342</f>
        <v>8.5339999999999989</v>
      </c>
      <c r="G2342" s="2">
        <f>'Moving Avg'!F2342</f>
        <v>8.6650000000000009</v>
      </c>
      <c r="H2342" s="2">
        <f>'Moving Avg'!G2342</f>
        <v>8.570800000000002</v>
      </c>
      <c r="I2342" s="2">
        <f>'Moving Avg'!H2342</f>
        <v>8.4245999999999999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  <c r="M2342" s="8">
        <f t="shared" si="360"/>
        <v>25</v>
      </c>
      <c r="N2342" s="8">
        <f t="shared" si="361"/>
        <v>0</v>
      </c>
      <c r="O2342" s="8">
        <f t="shared" si="362"/>
        <v>50</v>
      </c>
      <c r="P2342" s="8">
        <f t="shared" si="363"/>
        <v>16.5</v>
      </c>
      <c r="Q2342" s="9">
        <f t="shared" si="364"/>
        <v>18.725000000000001</v>
      </c>
      <c r="R2342" s="9">
        <f t="shared" si="365"/>
        <v>26.625</v>
      </c>
      <c r="S2342" s="9">
        <f t="shared" si="366"/>
        <v>23.675000000000001</v>
      </c>
      <c r="T2342" s="9">
        <f t="shared" si="367"/>
        <v>22.875</v>
      </c>
      <c r="U2342" s="8">
        <f t="shared" si="368"/>
        <v>23.008333333333336</v>
      </c>
      <c r="V2342" s="8">
        <f t="shared" si="369"/>
        <v>22.975000000000001</v>
      </c>
    </row>
    <row r="2343" spans="1:22" ht="13.5" x14ac:dyDescent="0.25">
      <c r="A2343" s="3">
        <f>RSI!A2343</f>
        <v>45418</v>
      </c>
      <c r="B2343" s="2">
        <f>RSI!B2343</f>
        <v>8.5399999999999991</v>
      </c>
      <c r="C2343" s="2">
        <f>RSI!I2343</f>
        <v>44.704422142346722</v>
      </c>
      <c r="D2343" s="2">
        <f>MACD!E2343</f>
        <v>0.12335673669738867</v>
      </c>
      <c r="E2343" s="2">
        <f>MACD!F2343</f>
        <v>6.976387729572997E-2</v>
      </c>
      <c r="F2343" s="2">
        <f>'Moving Avg'!D2343</f>
        <v>8.5419999999999998</v>
      </c>
      <c r="G2343" s="2">
        <f>'Moving Avg'!F2343</f>
        <v>8.6669999999999998</v>
      </c>
      <c r="H2343" s="2">
        <f>'Moving Avg'!G2343</f>
        <v>8.5716000000000019</v>
      </c>
      <c r="I2343" s="2">
        <f>'Moving Avg'!H2343</f>
        <v>8.4277999999999995</v>
      </c>
      <c r="J2343" s="6" t="str">
        <f>OBV!F2343</f>
        <v>BEARISH</v>
      </c>
      <c r="K2343" s="6" t="str">
        <f>OBV!G2343</f>
        <v>NEUTRAL</v>
      </c>
      <c r="L2343" s="6" t="str">
        <f>OBV!H2343</f>
        <v>BEARISH DIVERGENCE</v>
      </c>
      <c r="M2343" s="8">
        <f t="shared" si="360"/>
        <v>25</v>
      </c>
      <c r="N2343" s="8">
        <f t="shared" si="361"/>
        <v>0</v>
      </c>
      <c r="O2343" s="8">
        <f t="shared" si="362"/>
        <v>50</v>
      </c>
      <c r="P2343" s="8">
        <f t="shared" si="363"/>
        <v>16.5</v>
      </c>
      <c r="Q2343" s="9">
        <f t="shared" si="364"/>
        <v>18.725000000000001</v>
      </c>
      <c r="R2343" s="9">
        <f t="shared" si="365"/>
        <v>26.625</v>
      </c>
      <c r="S2343" s="9">
        <f t="shared" si="366"/>
        <v>23.675000000000001</v>
      </c>
      <c r="T2343" s="9">
        <f t="shared" si="367"/>
        <v>22.875</v>
      </c>
      <c r="U2343" s="8">
        <f t="shared" si="368"/>
        <v>23.008333333333336</v>
      </c>
      <c r="V2343" s="8">
        <f t="shared" si="369"/>
        <v>22.975000000000001</v>
      </c>
    </row>
    <row r="2344" spans="1:22" ht="13.5" x14ac:dyDescent="0.25">
      <c r="A2344" s="3">
        <f>RSI!A2344</f>
        <v>45419</v>
      </c>
      <c r="B2344" s="2">
        <f>RSI!B2344</f>
        <v>8.5</v>
      </c>
      <c r="C2344" s="2">
        <f>RSI!I2344</f>
        <v>41.627481984547394</v>
      </c>
      <c r="D2344" s="2">
        <f>MACD!E2344</f>
        <v>0.11815883106039493</v>
      </c>
      <c r="E2344" s="2">
        <f>MACD!F2344</f>
        <v>7.9442868048662962E-2</v>
      </c>
      <c r="F2344" s="2">
        <f>'Moving Avg'!D2344</f>
        <v>8.5419999999999998</v>
      </c>
      <c r="G2344" s="2">
        <f>'Moving Avg'!F2344</f>
        <v>8.6669999999999998</v>
      </c>
      <c r="H2344" s="2">
        <f>'Moving Avg'!G2344</f>
        <v>8.5716000000000019</v>
      </c>
      <c r="I2344" s="2">
        <f>'Moving Avg'!H2344</f>
        <v>8.4308499999999995</v>
      </c>
      <c r="J2344" s="6" t="str">
        <f>OBV!F2344</f>
        <v>BEARISH</v>
      </c>
      <c r="K2344" s="6" t="str">
        <f>OBV!G2344</f>
        <v>NEUTRAL</v>
      </c>
      <c r="L2344" s="6" t="str">
        <f>OBV!H2344</f>
        <v>NEUTRAL</v>
      </c>
      <c r="M2344" s="8">
        <f t="shared" si="360"/>
        <v>25</v>
      </c>
      <c r="N2344" s="8">
        <f t="shared" si="361"/>
        <v>0</v>
      </c>
      <c r="O2344" s="8">
        <f t="shared" si="362"/>
        <v>50</v>
      </c>
      <c r="P2344" s="8">
        <f t="shared" si="363"/>
        <v>16.5</v>
      </c>
      <c r="Q2344" s="9">
        <f t="shared" si="364"/>
        <v>18.725000000000001</v>
      </c>
      <c r="R2344" s="9">
        <f t="shared" si="365"/>
        <v>26.625</v>
      </c>
      <c r="S2344" s="9">
        <f t="shared" si="366"/>
        <v>23.675000000000001</v>
      </c>
      <c r="T2344" s="9">
        <f t="shared" si="367"/>
        <v>22.875</v>
      </c>
      <c r="U2344" s="8">
        <f t="shared" si="368"/>
        <v>23.008333333333336</v>
      </c>
      <c r="V2344" s="8">
        <f t="shared" si="369"/>
        <v>22.975000000000001</v>
      </c>
    </row>
    <row r="2345" spans="1:22" ht="13.5" x14ac:dyDescent="0.25">
      <c r="A2345" s="3">
        <f>RSI!A2345</f>
        <v>45420</v>
      </c>
      <c r="B2345" s="2">
        <f>RSI!B2345</f>
        <v>8.5</v>
      </c>
      <c r="C2345" s="2">
        <f>RSI!I2345</f>
        <v>41.627481984547394</v>
      </c>
      <c r="D2345" s="2">
        <f>MACD!E2345</f>
        <v>0.10664299238684727</v>
      </c>
      <c r="E2345" s="2">
        <f>MACD!F2345</f>
        <v>8.4882892916299829E-2</v>
      </c>
      <c r="F2345" s="2">
        <f>'Moving Avg'!D2345</f>
        <v>8.5259999999999998</v>
      </c>
      <c r="G2345" s="2">
        <f>'Moving Avg'!F2345</f>
        <v>8.6519999999999992</v>
      </c>
      <c r="H2345" s="2">
        <f>'Moving Avg'!G2345</f>
        <v>8.5716000000000019</v>
      </c>
      <c r="I2345" s="2">
        <f>'Moving Avg'!H2345</f>
        <v>8.4338999999999995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  <c r="M2345" s="8">
        <f t="shared" si="360"/>
        <v>25</v>
      </c>
      <c r="N2345" s="8">
        <f t="shared" si="361"/>
        <v>0</v>
      </c>
      <c r="O2345" s="8">
        <f t="shared" si="362"/>
        <v>50</v>
      </c>
      <c r="P2345" s="8">
        <f t="shared" si="363"/>
        <v>16.5</v>
      </c>
      <c r="Q2345" s="9">
        <f t="shared" si="364"/>
        <v>18.725000000000001</v>
      </c>
      <c r="R2345" s="9">
        <f t="shared" si="365"/>
        <v>26.625</v>
      </c>
      <c r="S2345" s="9">
        <f t="shared" si="366"/>
        <v>23.675000000000001</v>
      </c>
      <c r="T2345" s="9">
        <f t="shared" si="367"/>
        <v>22.875</v>
      </c>
      <c r="U2345" s="8">
        <f t="shared" si="368"/>
        <v>23.008333333333336</v>
      </c>
      <c r="V2345" s="8">
        <f t="shared" si="369"/>
        <v>22.975000000000001</v>
      </c>
    </row>
    <row r="2346" spans="1:22" ht="13.5" x14ac:dyDescent="0.25">
      <c r="A2346" s="3">
        <f>RSI!A2346</f>
        <v>45421</v>
      </c>
      <c r="B2346" s="2">
        <f>RSI!B2346</f>
        <v>8.5</v>
      </c>
      <c r="C2346" s="2">
        <f>RSI!I2346</f>
        <v>41.627481984547394</v>
      </c>
      <c r="D2346" s="2">
        <f>MACD!E2346</f>
        <v>9.1277101774959846E-2</v>
      </c>
      <c r="E2346" s="2">
        <f>MACD!F2346</f>
        <v>8.6161734688031844E-2</v>
      </c>
      <c r="F2346" s="2">
        <f>'Moving Avg'!D2346</f>
        <v>8.516</v>
      </c>
      <c r="G2346" s="2">
        <f>'Moving Avg'!F2346</f>
        <v>8.6369999999999987</v>
      </c>
      <c r="H2346" s="2">
        <f>'Moving Avg'!G2346</f>
        <v>8.5716000000000019</v>
      </c>
      <c r="I2346" s="2">
        <f>'Moving Avg'!H2346</f>
        <v>8.4369499999999995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  <c r="M2346" s="8">
        <f t="shared" si="360"/>
        <v>25</v>
      </c>
      <c r="N2346" s="8">
        <f t="shared" si="361"/>
        <v>0</v>
      </c>
      <c r="O2346" s="8">
        <f t="shared" si="362"/>
        <v>50</v>
      </c>
      <c r="P2346" s="8">
        <f t="shared" si="363"/>
        <v>16.5</v>
      </c>
      <c r="Q2346" s="9">
        <f t="shared" si="364"/>
        <v>18.725000000000001</v>
      </c>
      <c r="R2346" s="9">
        <f t="shared" si="365"/>
        <v>26.625</v>
      </c>
      <c r="S2346" s="9">
        <f t="shared" si="366"/>
        <v>23.675000000000001</v>
      </c>
      <c r="T2346" s="9">
        <f t="shared" si="367"/>
        <v>22.875</v>
      </c>
      <c r="U2346" s="8">
        <f t="shared" si="368"/>
        <v>23.008333333333336</v>
      </c>
      <c r="V2346" s="8">
        <f t="shared" si="369"/>
        <v>22.975000000000001</v>
      </c>
    </row>
    <row r="2347" spans="1:22" ht="13.5" x14ac:dyDescent="0.25">
      <c r="A2347" s="3">
        <f>RSI!A2347</f>
        <v>45422</v>
      </c>
      <c r="B2347" s="2">
        <f>RSI!B2347</f>
        <v>8.5500000000000007</v>
      </c>
      <c r="C2347" s="2">
        <f>RSI!I2347</f>
        <v>47.291366440205238</v>
      </c>
      <c r="D2347" s="2">
        <f>MACD!E2347</f>
        <v>6.7371892870774275E-2</v>
      </c>
      <c r="E2347" s="2">
        <f>MACD!F2347</f>
        <v>8.2403766324580338E-2</v>
      </c>
      <c r="F2347" s="2">
        <f>'Moving Avg'!D2347</f>
        <v>8.5180000000000007</v>
      </c>
      <c r="G2347" s="2">
        <f>'Moving Avg'!F2347</f>
        <v>8.6144999999999996</v>
      </c>
      <c r="H2347" s="2">
        <f>'Moving Avg'!G2347</f>
        <v>8.5722000000000023</v>
      </c>
      <c r="I2347" s="2">
        <f>'Moving Avg'!H2347</f>
        <v>8.4402499999999989</v>
      </c>
      <c r="J2347" s="6" t="str">
        <f>OBV!F2347</f>
        <v>BEARISH</v>
      </c>
      <c r="K2347" s="6" t="str">
        <f>OBV!G2347</f>
        <v>NEUTRAL</v>
      </c>
      <c r="L2347" s="6" t="str">
        <f>OBV!H2347</f>
        <v>BEARISH DIVERGENCE</v>
      </c>
      <c r="M2347" s="8">
        <f t="shared" si="360"/>
        <v>25</v>
      </c>
      <c r="N2347" s="8">
        <f t="shared" si="361"/>
        <v>45</v>
      </c>
      <c r="O2347" s="8">
        <f t="shared" si="362"/>
        <v>50</v>
      </c>
      <c r="P2347" s="8">
        <f t="shared" si="363"/>
        <v>16.5</v>
      </c>
      <c r="Q2347" s="9">
        <f t="shared" si="364"/>
        <v>34.475000000000001</v>
      </c>
      <c r="R2347" s="9">
        <f t="shared" si="365"/>
        <v>35.625</v>
      </c>
      <c r="S2347" s="9">
        <f t="shared" si="366"/>
        <v>30.425000000000001</v>
      </c>
      <c r="T2347" s="9">
        <f t="shared" si="367"/>
        <v>34.125</v>
      </c>
      <c r="U2347" s="8">
        <f t="shared" si="368"/>
        <v>33.508333333333333</v>
      </c>
      <c r="V2347" s="8">
        <f t="shared" si="369"/>
        <v>33.662499999999994</v>
      </c>
    </row>
    <row r="2348" spans="1:22" ht="13.5" x14ac:dyDescent="0.25">
      <c r="A2348" s="3">
        <f>RSI!A2348</f>
        <v>45425</v>
      </c>
      <c r="B2348" s="2">
        <f>RSI!B2348</f>
        <v>8.5500000000000007</v>
      </c>
      <c r="C2348" s="2">
        <f>RSI!I2348</f>
        <v>47.291366440205238</v>
      </c>
      <c r="D2348" s="2">
        <f>MACD!E2348</f>
        <v>4.7305169166687477E-2</v>
      </c>
      <c r="E2348" s="2">
        <f>MACD!F2348</f>
        <v>7.5384046893001766E-2</v>
      </c>
      <c r="F2348" s="2">
        <f>'Moving Avg'!D2348</f>
        <v>8.52</v>
      </c>
      <c r="G2348" s="2">
        <f>'Moving Avg'!F2348</f>
        <v>8.5920000000000005</v>
      </c>
      <c r="H2348" s="2">
        <f>'Moving Avg'!G2348</f>
        <v>8.5726000000000031</v>
      </c>
      <c r="I2348" s="2">
        <f>'Moving Avg'!H2348</f>
        <v>8.4436499999999981</v>
      </c>
      <c r="J2348" s="6" t="str">
        <f>OBV!F2348</f>
        <v>BEARISH</v>
      </c>
      <c r="K2348" s="6" t="str">
        <f>OBV!G2348</f>
        <v>NEUTRAL</v>
      </c>
      <c r="L2348" s="6" t="str">
        <f>OBV!H2348</f>
        <v>BEARISH DIVERGENCE</v>
      </c>
      <c r="M2348" s="8">
        <f t="shared" si="360"/>
        <v>25</v>
      </c>
      <c r="N2348" s="8">
        <f t="shared" si="361"/>
        <v>100</v>
      </c>
      <c r="O2348" s="8">
        <f t="shared" si="362"/>
        <v>50</v>
      </c>
      <c r="P2348" s="8">
        <f t="shared" si="363"/>
        <v>16.5</v>
      </c>
      <c r="Q2348" s="9">
        <f t="shared" si="364"/>
        <v>53.725000000000001</v>
      </c>
      <c r="R2348" s="9">
        <f t="shared" si="365"/>
        <v>46.625</v>
      </c>
      <c r="S2348" s="9">
        <f t="shared" si="366"/>
        <v>38.674999999999997</v>
      </c>
      <c r="T2348" s="9">
        <f t="shared" si="367"/>
        <v>47.875</v>
      </c>
      <c r="U2348" s="8">
        <f t="shared" si="368"/>
        <v>46.341666666666661</v>
      </c>
      <c r="V2348" s="8">
        <f t="shared" si="369"/>
        <v>46.724999999999994</v>
      </c>
    </row>
    <row r="2349" spans="1:22" ht="13.5" x14ac:dyDescent="0.25">
      <c r="A2349" s="3">
        <f>RSI!A2349</f>
        <v>45426</v>
      </c>
      <c r="B2349" s="2">
        <f>RSI!B2349</f>
        <v>8.5500000000000007</v>
      </c>
      <c r="C2349" s="2">
        <f>RSI!I2349</f>
        <v>47.291366440205238</v>
      </c>
      <c r="D2349" s="2">
        <f>MACD!E2349</f>
        <v>3.0474486274121304E-2</v>
      </c>
      <c r="E2349" s="2">
        <f>MACD!F2349</f>
        <v>6.6402134769225685E-2</v>
      </c>
      <c r="F2349" s="2">
        <f>'Moving Avg'!D2349</f>
        <v>8.5300000000000011</v>
      </c>
      <c r="G2349" s="2">
        <f>'Moving Avg'!F2349</f>
        <v>8.5765000000000011</v>
      </c>
      <c r="H2349" s="2">
        <f>'Moving Avg'!G2349</f>
        <v>8.5732000000000017</v>
      </c>
      <c r="I2349" s="2">
        <f>'Moving Avg'!H2349</f>
        <v>8.4470499999999991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  <c r="M2349" s="8">
        <f t="shared" si="360"/>
        <v>25</v>
      </c>
      <c r="N2349" s="8">
        <f t="shared" si="361"/>
        <v>100</v>
      </c>
      <c r="O2349" s="8">
        <f t="shared" si="362"/>
        <v>50</v>
      </c>
      <c r="P2349" s="8">
        <f t="shared" si="363"/>
        <v>83.5</v>
      </c>
      <c r="Q2349" s="9">
        <f t="shared" si="364"/>
        <v>63.774999999999999</v>
      </c>
      <c r="R2349" s="9">
        <f t="shared" si="365"/>
        <v>63.375</v>
      </c>
      <c r="S2349" s="9">
        <f t="shared" si="366"/>
        <v>68.825000000000003</v>
      </c>
      <c r="T2349" s="9">
        <f t="shared" si="367"/>
        <v>64.625</v>
      </c>
      <c r="U2349" s="8">
        <f t="shared" si="368"/>
        <v>65.325000000000003</v>
      </c>
      <c r="V2349" s="8">
        <f t="shared" si="369"/>
        <v>65.150000000000006</v>
      </c>
    </row>
    <row r="2350" spans="1:22" ht="13.5" x14ac:dyDescent="0.25">
      <c r="A2350" s="3">
        <f>RSI!A2350</f>
        <v>45427</v>
      </c>
      <c r="B2350" s="2">
        <f>RSI!B2350</f>
        <v>8.5500000000000007</v>
      </c>
      <c r="C2350" s="2">
        <f>RSI!I2350</f>
        <v>47.291366440205238</v>
      </c>
      <c r="D2350" s="2">
        <f>MACD!E2350</f>
        <v>2.8678657953459918E-2</v>
      </c>
      <c r="E2350" s="2">
        <f>MACD!F2350</f>
        <v>5.8857439406072534E-2</v>
      </c>
      <c r="F2350" s="2">
        <f>'Moving Avg'!D2350</f>
        <v>8.5400000000000009</v>
      </c>
      <c r="G2350" s="2">
        <f>'Moving Avg'!F2350</f>
        <v>8.5640000000000018</v>
      </c>
      <c r="H2350" s="2">
        <f>'Moving Avg'!G2350</f>
        <v>8.5736000000000026</v>
      </c>
      <c r="I2350" s="2">
        <f>'Moving Avg'!H2350</f>
        <v>8.451299999999998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  <c r="M2350" s="8">
        <f t="shared" si="360"/>
        <v>25</v>
      </c>
      <c r="N2350" s="8">
        <f t="shared" si="361"/>
        <v>100</v>
      </c>
      <c r="O2350" s="8">
        <f t="shared" si="362"/>
        <v>50</v>
      </c>
      <c r="P2350" s="8">
        <f t="shared" si="363"/>
        <v>83.5</v>
      </c>
      <c r="Q2350" s="9">
        <f t="shared" si="364"/>
        <v>63.774999999999999</v>
      </c>
      <c r="R2350" s="9">
        <f t="shared" si="365"/>
        <v>63.375</v>
      </c>
      <c r="S2350" s="9">
        <f t="shared" si="366"/>
        <v>68.825000000000003</v>
      </c>
      <c r="T2350" s="9">
        <f t="shared" si="367"/>
        <v>64.625</v>
      </c>
      <c r="U2350" s="8">
        <f t="shared" si="368"/>
        <v>65.325000000000003</v>
      </c>
      <c r="V2350" s="8">
        <f t="shared" si="369"/>
        <v>65.150000000000006</v>
      </c>
    </row>
    <row r="2351" spans="1:22" ht="13.5" x14ac:dyDescent="0.25">
      <c r="A2351" s="3">
        <f>RSI!A2351</f>
        <v>45428</v>
      </c>
      <c r="B2351" s="2">
        <f>RSI!B2351</f>
        <v>8.5299999999999994</v>
      </c>
      <c r="C2351" s="2">
        <f>RSI!I2351</f>
        <v>44.945050173129736</v>
      </c>
      <c r="D2351" s="2">
        <f>MACD!E2351</f>
        <v>2.415282484805914E-2</v>
      </c>
      <c r="E2351" s="2">
        <f>MACD!F2351</f>
        <v>5.1916516494469864E-2</v>
      </c>
      <c r="F2351" s="2">
        <f>'Moving Avg'!D2351</f>
        <v>8.5460000000000012</v>
      </c>
      <c r="G2351" s="2">
        <f>'Moving Avg'!F2351</f>
        <v>8.5505000000000013</v>
      </c>
      <c r="H2351" s="2">
        <f>'Moving Avg'!G2351</f>
        <v>8.5734000000000012</v>
      </c>
      <c r="I2351" s="2">
        <f>'Moving Avg'!H2351</f>
        <v>8.4549499999999984</v>
      </c>
      <c r="J2351" s="6" t="str">
        <f>OBV!F2351</f>
        <v>BEARISH</v>
      </c>
      <c r="K2351" s="6" t="str">
        <f>OBV!G2351</f>
        <v>NEUTRAL</v>
      </c>
      <c r="L2351" s="6" t="str">
        <f>OBV!H2351</f>
        <v>BEARISH DIVERGENCE</v>
      </c>
      <c r="M2351" s="8">
        <f t="shared" si="360"/>
        <v>25</v>
      </c>
      <c r="N2351" s="8">
        <f t="shared" si="361"/>
        <v>100</v>
      </c>
      <c r="O2351" s="8">
        <f t="shared" si="362"/>
        <v>50</v>
      </c>
      <c r="P2351" s="8">
        <f t="shared" si="363"/>
        <v>16.5</v>
      </c>
      <c r="Q2351" s="9">
        <f t="shared" si="364"/>
        <v>53.725000000000001</v>
      </c>
      <c r="R2351" s="9">
        <f t="shared" si="365"/>
        <v>46.625</v>
      </c>
      <c r="S2351" s="9">
        <f t="shared" si="366"/>
        <v>38.674999999999997</v>
      </c>
      <c r="T2351" s="9">
        <f t="shared" si="367"/>
        <v>47.875</v>
      </c>
      <c r="U2351" s="8">
        <f t="shared" si="368"/>
        <v>46.341666666666661</v>
      </c>
      <c r="V2351" s="8">
        <f t="shared" si="369"/>
        <v>46.724999999999994</v>
      </c>
    </row>
    <row r="2352" spans="1:22" ht="13.5" x14ac:dyDescent="0.25">
      <c r="A2352" s="3">
        <f>RSI!A2352</f>
        <v>45429</v>
      </c>
      <c r="B2352" s="2">
        <f>RSI!B2352</f>
        <v>8.5299999999999994</v>
      </c>
      <c r="C2352" s="2">
        <f>RSI!I2352</f>
        <v>44.945050173129736</v>
      </c>
      <c r="D2352" s="2">
        <f>MACD!E2352</f>
        <v>1.9021157032169E-2</v>
      </c>
      <c r="E2352" s="2">
        <f>MACD!F2352</f>
        <v>4.5337444602009697E-2</v>
      </c>
      <c r="F2352" s="2">
        <f>'Moving Avg'!D2352</f>
        <v>8.5419999999999998</v>
      </c>
      <c r="G2352" s="2">
        <f>'Moving Avg'!F2352</f>
        <v>8.5470000000000006</v>
      </c>
      <c r="H2352" s="2">
        <f>'Moving Avg'!G2352</f>
        <v>8.5736000000000008</v>
      </c>
      <c r="I2352" s="2">
        <f>'Moving Avg'!H2352</f>
        <v>8.4586499999999987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25</v>
      </c>
      <c r="N2352" s="8">
        <f t="shared" si="361"/>
        <v>100</v>
      </c>
      <c r="O2352" s="8">
        <f t="shared" si="362"/>
        <v>50</v>
      </c>
      <c r="P2352" s="8">
        <f t="shared" si="363"/>
        <v>16.5</v>
      </c>
      <c r="Q2352" s="9">
        <f t="shared" si="364"/>
        <v>53.725000000000001</v>
      </c>
      <c r="R2352" s="9">
        <f t="shared" si="365"/>
        <v>46.625</v>
      </c>
      <c r="S2352" s="9">
        <f t="shared" si="366"/>
        <v>38.674999999999997</v>
      </c>
      <c r="T2352" s="9">
        <f t="shared" si="367"/>
        <v>47.875</v>
      </c>
      <c r="U2352" s="8">
        <f t="shared" si="368"/>
        <v>46.341666666666661</v>
      </c>
      <c r="V2352" s="8">
        <f t="shared" si="369"/>
        <v>46.724999999999994</v>
      </c>
    </row>
    <row r="2353" spans="1:22" ht="13.5" x14ac:dyDescent="0.25">
      <c r="A2353" s="3">
        <f>RSI!A2353</f>
        <v>45432</v>
      </c>
      <c r="B2353" s="2">
        <f>RSI!B2353</f>
        <v>8.5299999999999994</v>
      </c>
      <c r="C2353" s="2">
        <f>RSI!I2353</f>
        <v>44.945050173129736</v>
      </c>
      <c r="D2353" s="2">
        <f>MACD!E2353</f>
        <v>1.4897814361233941E-2</v>
      </c>
      <c r="E2353" s="2">
        <f>MACD!F2353</f>
        <v>3.9249518553854543E-2</v>
      </c>
      <c r="F2353" s="2">
        <f>'Moving Avg'!D2353</f>
        <v>8.5380000000000003</v>
      </c>
      <c r="G2353" s="2">
        <f>'Moving Avg'!F2353</f>
        <v>8.5389999999999997</v>
      </c>
      <c r="H2353" s="2">
        <f>'Moving Avg'!G2353</f>
        <v>8.5742000000000012</v>
      </c>
      <c r="I2353" s="2">
        <f>'Moving Avg'!H2353</f>
        <v>8.4623499999999989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  <c r="M2353" s="8">
        <f t="shared" si="360"/>
        <v>25</v>
      </c>
      <c r="N2353" s="8">
        <f t="shared" si="361"/>
        <v>100</v>
      </c>
      <c r="O2353" s="8">
        <f t="shared" si="362"/>
        <v>50</v>
      </c>
      <c r="P2353" s="8">
        <f t="shared" si="363"/>
        <v>16.5</v>
      </c>
      <c r="Q2353" s="9">
        <f t="shared" si="364"/>
        <v>53.725000000000001</v>
      </c>
      <c r="R2353" s="9">
        <f t="shared" si="365"/>
        <v>46.625</v>
      </c>
      <c r="S2353" s="9">
        <f t="shared" si="366"/>
        <v>38.674999999999997</v>
      </c>
      <c r="T2353" s="9">
        <f t="shared" si="367"/>
        <v>47.875</v>
      </c>
      <c r="U2353" s="8">
        <f t="shared" si="368"/>
        <v>46.341666666666661</v>
      </c>
      <c r="V2353" s="8">
        <f t="shared" si="369"/>
        <v>46.724999999999994</v>
      </c>
    </row>
    <row r="2354" spans="1:22" ht="13.5" x14ac:dyDescent="0.25">
      <c r="A2354" s="3">
        <f>RSI!A2354</f>
        <v>45433</v>
      </c>
      <c r="B2354" s="2">
        <f>RSI!B2354</f>
        <v>8.52</v>
      </c>
      <c r="C2354" s="2">
        <f>RSI!I2354</f>
        <v>43.594350016848786</v>
      </c>
      <c r="D2354" s="2">
        <f>MACD!E2354</f>
        <v>6.1983542702037653E-3</v>
      </c>
      <c r="E2354" s="2">
        <f>MACD!F2354</f>
        <v>3.263928569712439E-2</v>
      </c>
      <c r="F2354" s="2">
        <f>'Moving Avg'!D2354</f>
        <v>8.532</v>
      </c>
      <c r="G2354" s="2">
        <f>'Moving Avg'!F2354</f>
        <v>8.5329999999999995</v>
      </c>
      <c r="H2354" s="2">
        <f>'Moving Avg'!G2354</f>
        <v>8.5746000000000002</v>
      </c>
      <c r="I2354" s="2">
        <f>'Moving Avg'!H2354</f>
        <v>8.4660499999999992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0"/>
        <v>25</v>
      </c>
      <c r="N2354" s="8">
        <f t="shared" si="361"/>
        <v>100</v>
      </c>
      <c r="O2354" s="8">
        <f t="shared" si="362"/>
        <v>50</v>
      </c>
      <c r="P2354" s="8">
        <f t="shared" si="363"/>
        <v>16.5</v>
      </c>
      <c r="Q2354" s="9">
        <f t="shared" si="364"/>
        <v>53.725000000000001</v>
      </c>
      <c r="R2354" s="9">
        <f t="shared" si="365"/>
        <v>46.625</v>
      </c>
      <c r="S2354" s="9">
        <f t="shared" si="366"/>
        <v>38.674999999999997</v>
      </c>
      <c r="T2354" s="9">
        <f t="shared" si="367"/>
        <v>47.875</v>
      </c>
      <c r="U2354" s="8">
        <f t="shared" si="368"/>
        <v>46.341666666666661</v>
      </c>
      <c r="V2354" s="8">
        <f t="shared" si="369"/>
        <v>46.724999999999994</v>
      </c>
    </row>
    <row r="2355" spans="1:22" ht="13.5" x14ac:dyDescent="0.25">
      <c r="A2355" s="3">
        <f>RSI!A2355</f>
        <v>45434</v>
      </c>
      <c r="B2355" s="2">
        <f>RSI!B2355</f>
        <v>8.4</v>
      </c>
      <c r="C2355" s="2">
        <f>RSI!I2355</f>
        <v>31.399716826778445</v>
      </c>
      <c r="D2355" s="2">
        <f>MACD!E2355</f>
        <v>7.972870104634211E-3</v>
      </c>
      <c r="E2355" s="2">
        <f>MACD!F2355</f>
        <v>2.7706002578626356E-2</v>
      </c>
      <c r="F2355" s="2">
        <f>'Moving Avg'!D2355</f>
        <v>8.5019999999999989</v>
      </c>
      <c r="G2355" s="2">
        <f>'Moving Avg'!F2355</f>
        <v>8.5235000000000003</v>
      </c>
      <c r="H2355" s="2">
        <f>'Moving Avg'!G2355</f>
        <v>8.5725999999999996</v>
      </c>
      <c r="I2355" s="2">
        <f>'Moving Avg'!H2355</f>
        <v>8.469199999999999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25</v>
      </c>
      <c r="N2355" s="8">
        <f t="shared" si="361"/>
        <v>45</v>
      </c>
      <c r="O2355" s="8">
        <f t="shared" si="362"/>
        <v>50</v>
      </c>
      <c r="P2355" s="8">
        <f t="shared" si="363"/>
        <v>16.5</v>
      </c>
      <c r="Q2355" s="9">
        <f t="shared" si="364"/>
        <v>34.475000000000001</v>
      </c>
      <c r="R2355" s="9">
        <f t="shared" si="365"/>
        <v>35.625</v>
      </c>
      <c r="S2355" s="9">
        <f t="shared" si="366"/>
        <v>30.425000000000001</v>
      </c>
      <c r="T2355" s="9">
        <f t="shared" si="367"/>
        <v>34.125</v>
      </c>
      <c r="U2355" s="8">
        <f t="shared" si="368"/>
        <v>33.508333333333333</v>
      </c>
      <c r="V2355" s="8">
        <f t="shared" si="369"/>
        <v>33.662499999999994</v>
      </c>
    </row>
    <row r="2356" spans="1:22" ht="13.5" x14ac:dyDescent="0.25">
      <c r="A2356" s="3">
        <f>RSI!A2356</f>
        <v>45435</v>
      </c>
      <c r="B2356" s="2">
        <f>RSI!B2356</f>
        <v>8.49</v>
      </c>
      <c r="C2356" s="2">
        <f>RSI!I2356</f>
        <v>44.042502256534924</v>
      </c>
      <c r="D2356" s="2">
        <f>MACD!E2356</f>
        <v>3.7452358426683929E-3</v>
      </c>
      <c r="E2356" s="2">
        <f>MACD!F2356</f>
        <v>2.2913849231434764E-2</v>
      </c>
      <c r="F2356" s="2">
        <f>'Moving Avg'!D2356</f>
        <v>8.4939999999999998</v>
      </c>
      <c r="G2356" s="2">
        <f>'Moving Avg'!F2356</f>
        <v>8.5205000000000002</v>
      </c>
      <c r="H2356" s="2">
        <f>'Moving Avg'!G2356</f>
        <v>8.5722000000000005</v>
      </c>
      <c r="I2356" s="2">
        <f>'Moving Avg'!H2356</f>
        <v>8.4727999999999994</v>
      </c>
      <c r="J2356" s="6" t="str">
        <f>OBV!F2356</f>
        <v>BULLISH</v>
      </c>
      <c r="K2356" s="6" t="str">
        <f>OBV!G2356</f>
        <v>NEUTRAL</v>
      </c>
      <c r="L2356" s="6" t="str">
        <f>OBV!H2356</f>
        <v>BULLISH DIVERGENCE</v>
      </c>
      <c r="M2356" s="8">
        <f t="shared" si="360"/>
        <v>25</v>
      </c>
      <c r="N2356" s="8">
        <f t="shared" si="361"/>
        <v>45</v>
      </c>
      <c r="O2356" s="8">
        <f t="shared" si="362"/>
        <v>50</v>
      </c>
      <c r="P2356" s="8">
        <f t="shared" si="363"/>
        <v>66.5</v>
      </c>
      <c r="Q2356" s="9">
        <f t="shared" si="364"/>
        <v>41.975000000000001</v>
      </c>
      <c r="R2356" s="9">
        <f t="shared" si="365"/>
        <v>48.125</v>
      </c>
      <c r="S2356" s="9">
        <f t="shared" si="366"/>
        <v>52.924999999999997</v>
      </c>
      <c r="T2356" s="9">
        <f t="shared" si="367"/>
        <v>46.625</v>
      </c>
      <c r="U2356" s="8">
        <f t="shared" si="368"/>
        <v>47.67499999999999</v>
      </c>
      <c r="V2356" s="8">
        <f t="shared" si="369"/>
        <v>47.412499999999994</v>
      </c>
    </row>
    <row r="2357" spans="1:22" ht="13.5" x14ac:dyDescent="0.25">
      <c r="A2357" s="3">
        <f>RSI!A2357</f>
        <v>45436</v>
      </c>
      <c r="B2357" s="2">
        <f>RSI!B2357</f>
        <v>8.5</v>
      </c>
      <c r="C2357" s="2">
        <f>RSI!I2357</f>
        <v>45.249882563042668</v>
      </c>
      <c r="D2357" s="2">
        <f>MACD!E2357</f>
        <v>7.4558330922105398E-3</v>
      </c>
      <c r="E2357" s="2">
        <f>MACD!F2357</f>
        <v>1.9822246003589922E-2</v>
      </c>
      <c r="F2357" s="2">
        <f>'Moving Avg'!D2357</f>
        <v>8.4879999999999995</v>
      </c>
      <c r="G2357" s="2">
        <f>'Moving Avg'!F2357</f>
        <v>8.5205000000000002</v>
      </c>
      <c r="H2357" s="2">
        <f>'Moving Avg'!G2357</f>
        <v>8.572000000000001</v>
      </c>
      <c r="I2357" s="2">
        <f>'Moving Avg'!H2357</f>
        <v>8.4766999999999992</v>
      </c>
      <c r="J2357" s="6" t="str">
        <f>OBV!F2357</f>
        <v>BULLISH</v>
      </c>
      <c r="K2357" s="6" t="str">
        <f>OBV!G2357</f>
        <v>NEUTRAL</v>
      </c>
      <c r="L2357" s="6" t="str">
        <f>OBV!H2357</f>
        <v>BULLISH DIVERGENCE</v>
      </c>
      <c r="M2357" s="8">
        <f t="shared" si="360"/>
        <v>25</v>
      </c>
      <c r="N2357" s="8">
        <f t="shared" si="361"/>
        <v>45</v>
      </c>
      <c r="O2357" s="8">
        <f t="shared" si="362"/>
        <v>50</v>
      </c>
      <c r="P2357" s="8">
        <f t="shared" si="363"/>
        <v>66.5</v>
      </c>
      <c r="Q2357" s="9">
        <f t="shared" si="364"/>
        <v>41.975000000000001</v>
      </c>
      <c r="R2357" s="9">
        <f t="shared" si="365"/>
        <v>48.125</v>
      </c>
      <c r="S2357" s="9">
        <f t="shared" si="366"/>
        <v>52.924999999999997</v>
      </c>
      <c r="T2357" s="9">
        <f t="shared" si="367"/>
        <v>46.625</v>
      </c>
      <c r="U2357" s="8">
        <f t="shared" si="368"/>
        <v>47.67499999999999</v>
      </c>
      <c r="V2357" s="8">
        <f t="shared" si="369"/>
        <v>47.412499999999994</v>
      </c>
    </row>
    <row r="2358" spans="1:22" ht="13.5" x14ac:dyDescent="0.25">
      <c r="A2358" s="3">
        <f>RSI!A2358</f>
        <v>45439</v>
      </c>
      <c r="B2358" s="2">
        <f>RSI!B2358</f>
        <v>8.5</v>
      </c>
      <c r="C2358" s="2">
        <f>RSI!I2358</f>
        <v>45.249882563042668</v>
      </c>
      <c r="D2358" s="2">
        <f>MACD!E2358</f>
        <v>1.084782999037337E-2</v>
      </c>
      <c r="E2358" s="2">
        <f>MACD!F2358</f>
        <v>1.8027362800946613E-2</v>
      </c>
      <c r="F2358" s="2">
        <f>'Moving Avg'!D2358</f>
        <v>8.4820000000000011</v>
      </c>
      <c r="G2358" s="2">
        <f>'Moving Avg'!F2358</f>
        <v>8.520500000000002</v>
      </c>
      <c r="H2358" s="2">
        <f>'Moving Avg'!G2358</f>
        <v>8.5718000000000014</v>
      </c>
      <c r="I2358" s="2">
        <f>'Moving Avg'!H2358</f>
        <v>8.480599999999999</v>
      </c>
      <c r="J2358" s="6" t="str">
        <f>OBV!F2358</f>
        <v>BULLISH</v>
      </c>
      <c r="K2358" s="6" t="str">
        <f>OBV!G2358</f>
        <v>NEUTRAL</v>
      </c>
      <c r="L2358" s="6" t="str">
        <f>OBV!H2358</f>
        <v>BULLISH DIVERGENCE</v>
      </c>
      <c r="M2358" s="8">
        <f t="shared" si="360"/>
        <v>25</v>
      </c>
      <c r="N2358" s="8">
        <f t="shared" si="361"/>
        <v>45</v>
      </c>
      <c r="O2358" s="8">
        <f t="shared" si="362"/>
        <v>50</v>
      </c>
      <c r="P2358" s="8">
        <f t="shared" si="363"/>
        <v>66.5</v>
      </c>
      <c r="Q2358" s="9">
        <f t="shared" si="364"/>
        <v>41.975000000000001</v>
      </c>
      <c r="R2358" s="9">
        <f t="shared" si="365"/>
        <v>48.125</v>
      </c>
      <c r="S2358" s="9">
        <f t="shared" si="366"/>
        <v>52.924999999999997</v>
      </c>
      <c r="T2358" s="9">
        <f t="shared" si="367"/>
        <v>46.625</v>
      </c>
      <c r="U2358" s="8">
        <f t="shared" si="368"/>
        <v>47.67499999999999</v>
      </c>
      <c r="V2358" s="8">
        <f t="shared" si="369"/>
        <v>47.412499999999994</v>
      </c>
    </row>
    <row r="2359" spans="1:22" ht="13.5" x14ac:dyDescent="0.25">
      <c r="A2359" s="3">
        <f>RSI!A2359</f>
        <v>45440</v>
      </c>
      <c r="B2359" s="2">
        <f>RSI!B2359</f>
        <v>8.5</v>
      </c>
      <c r="C2359" s="2">
        <f>RSI!I2359</f>
        <v>45.249882563042668</v>
      </c>
      <c r="D2359" s="2">
        <f>MACD!E2359</f>
        <v>1.3951555993315878E-2</v>
      </c>
      <c r="E2359" s="2">
        <f>MACD!F2359</f>
        <v>1.7212201439420465E-2</v>
      </c>
      <c r="F2359" s="2">
        <f>'Moving Avg'!D2359</f>
        <v>8.4779999999999998</v>
      </c>
      <c r="G2359" s="2">
        <f>'Moving Avg'!F2359</f>
        <v>8.520500000000002</v>
      </c>
      <c r="H2359" s="2">
        <f>'Moving Avg'!G2359</f>
        <v>8.5716000000000001</v>
      </c>
      <c r="I2359" s="2">
        <f>'Moving Avg'!H2359</f>
        <v>8.4844999999999988</v>
      </c>
      <c r="J2359" s="6" t="str">
        <f>OBV!F2359</f>
        <v>BULLISH</v>
      </c>
      <c r="K2359" s="6" t="str">
        <f>OBV!G2359</f>
        <v>NEUTRAL</v>
      </c>
      <c r="L2359" s="6" t="str">
        <f>OBV!H2359</f>
        <v>BULLISH DIVERGENCE</v>
      </c>
      <c r="M2359" s="8">
        <f t="shared" si="360"/>
        <v>25</v>
      </c>
      <c r="N2359" s="8">
        <f t="shared" si="361"/>
        <v>45</v>
      </c>
      <c r="O2359" s="8">
        <f t="shared" si="362"/>
        <v>0</v>
      </c>
      <c r="P2359" s="8">
        <f t="shared" si="363"/>
        <v>66.5</v>
      </c>
      <c r="Q2359" s="9">
        <f t="shared" si="364"/>
        <v>34.475000000000001</v>
      </c>
      <c r="R2359" s="9">
        <f t="shared" si="365"/>
        <v>30.625</v>
      </c>
      <c r="S2359" s="9">
        <f t="shared" si="366"/>
        <v>40.424999999999997</v>
      </c>
      <c r="T2359" s="9">
        <f t="shared" si="367"/>
        <v>34.125</v>
      </c>
      <c r="U2359" s="8">
        <f t="shared" si="368"/>
        <v>35.174999999999997</v>
      </c>
      <c r="V2359" s="8">
        <f t="shared" si="369"/>
        <v>34.912499999999994</v>
      </c>
    </row>
    <row r="2360" spans="1:22" ht="13.5" x14ac:dyDescent="0.25">
      <c r="A2360" s="3">
        <f>RSI!A2360</f>
        <v>45441</v>
      </c>
      <c r="B2360" s="2">
        <f>RSI!B2360</f>
        <v>8.5</v>
      </c>
      <c r="C2360" s="2">
        <f>RSI!I2360</f>
        <v>45.249882563042668</v>
      </c>
      <c r="D2360" s="2">
        <f>MACD!E2360</f>
        <v>1.6794058633873732E-2</v>
      </c>
      <c r="E2360" s="2">
        <f>MACD!F2360</f>
        <v>1.712857287831112E-2</v>
      </c>
      <c r="F2360" s="2">
        <f>'Moving Avg'!D2360</f>
        <v>8.4980000000000011</v>
      </c>
      <c r="G2360" s="2">
        <f>'Moving Avg'!F2360</f>
        <v>8.5164999999999988</v>
      </c>
      <c r="H2360" s="2">
        <f>'Moving Avg'!G2360</f>
        <v>8.5716000000000001</v>
      </c>
      <c r="I2360" s="2">
        <f>'Moving Avg'!H2360</f>
        <v>8.4884999999999984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  <c r="M2360" s="8">
        <f t="shared" si="360"/>
        <v>25</v>
      </c>
      <c r="N2360" s="8">
        <f t="shared" si="361"/>
        <v>45</v>
      </c>
      <c r="O2360" s="8">
        <f t="shared" si="362"/>
        <v>50</v>
      </c>
      <c r="P2360" s="8">
        <f t="shared" si="363"/>
        <v>83.5</v>
      </c>
      <c r="Q2360" s="9">
        <f t="shared" si="364"/>
        <v>44.524999999999999</v>
      </c>
      <c r="R2360" s="9">
        <f t="shared" si="365"/>
        <v>52.375</v>
      </c>
      <c r="S2360" s="9">
        <f t="shared" si="366"/>
        <v>60.575000000000003</v>
      </c>
      <c r="T2360" s="9">
        <f t="shared" si="367"/>
        <v>50.875</v>
      </c>
      <c r="U2360" s="8">
        <f t="shared" si="368"/>
        <v>52.491666666666674</v>
      </c>
      <c r="V2360" s="8">
        <f t="shared" si="369"/>
        <v>52.087500000000006</v>
      </c>
    </row>
    <row r="2361" spans="1:22" ht="13.5" x14ac:dyDescent="0.25">
      <c r="A2361" s="3">
        <f>RSI!A2361</f>
        <v>45442</v>
      </c>
      <c r="B2361" s="2">
        <f>RSI!B2361</f>
        <v>8.5</v>
      </c>
      <c r="C2361" s="2">
        <f>RSI!I2361</f>
        <v>45.249882563042668</v>
      </c>
      <c r="D2361" s="2">
        <f>MACD!E2361</f>
        <v>1.6322582826518328E-2</v>
      </c>
      <c r="E2361" s="2">
        <f>MACD!F2361</f>
        <v>1.6967374867952564E-2</v>
      </c>
      <c r="F2361" s="2">
        <f>'Moving Avg'!D2361</f>
        <v>8.5</v>
      </c>
      <c r="G2361" s="2">
        <f>'Moving Avg'!F2361</f>
        <v>8.5139999999999993</v>
      </c>
      <c r="H2361" s="2">
        <f>'Moving Avg'!G2361</f>
        <v>8.5716000000000001</v>
      </c>
      <c r="I2361" s="2">
        <f>'Moving Avg'!H2361</f>
        <v>8.4924999999999997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0"/>
        <v>25</v>
      </c>
      <c r="N2361" s="8">
        <f t="shared" si="361"/>
        <v>45</v>
      </c>
      <c r="O2361" s="8">
        <f t="shared" si="362"/>
        <v>50</v>
      </c>
      <c r="P2361" s="8">
        <f t="shared" si="363"/>
        <v>83.5</v>
      </c>
      <c r="Q2361" s="9">
        <f t="shared" si="364"/>
        <v>44.524999999999999</v>
      </c>
      <c r="R2361" s="9">
        <f t="shared" si="365"/>
        <v>52.375</v>
      </c>
      <c r="S2361" s="9">
        <f t="shared" si="366"/>
        <v>60.575000000000003</v>
      </c>
      <c r="T2361" s="9">
        <f t="shared" si="367"/>
        <v>50.875</v>
      </c>
      <c r="U2361" s="8">
        <f t="shared" si="368"/>
        <v>52.491666666666674</v>
      </c>
      <c r="V2361" s="8">
        <f t="shared" si="369"/>
        <v>52.087500000000006</v>
      </c>
    </row>
    <row r="2362" spans="1:22" ht="13.5" x14ac:dyDescent="0.25">
      <c r="A2362" s="3">
        <f>RSI!A2362</f>
        <v>45443</v>
      </c>
      <c r="B2362" s="2">
        <f>RSI!B2362</f>
        <v>8.5</v>
      </c>
      <c r="C2362" s="2">
        <f>RSI!I2362</f>
        <v>45.249882563042668</v>
      </c>
      <c r="D2362" s="2">
        <f>MACD!E2362</f>
        <v>1.6109060950936893E-2</v>
      </c>
      <c r="E2362" s="2">
        <f>MACD!F2362</f>
        <v>1.6795712084549431E-2</v>
      </c>
      <c r="F2362" s="2">
        <f>'Moving Avg'!D2362</f>
        <v>8.5</v>
      </c>
      <c r="G2362" s="2">
        <f>'Moving Avg'!F2362</f>
        <v>8.5120000000000005</v>
      </c>
      <c r="H2362" s="2">
        <f>'Moving Avg'!G2362</f>
        <v>8.5716000000000001</v>
      </c>
      <c r="I2362" s="2">
        <f>'Moving Avg'!H2362</f>
        <v>8.4964999999999993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  <c r="M2362" s="8">
        <f t="shared" si="360"/>
        <v>25</v>
      </c>
      <c r="N2362" s="8">
        <f t="shared" si="361"/>
        <v>45</v>
      </c>
      <c r="O2362" s="8">
        <f t="shared" si="362"/>
        <v>50</v>
      </c>
      <c r="P2362" s="8">
        <f t="shared" si="363"/>
        <v>33</v>
      </c>
      <c r="Q2362" s="9">
        <f t="shared" si="364"/>
        <v>36.950000000000003</v>
      </c>
      <c r="R2362" s="9">
        <f t="shared" si="365"/>
        <v>39.75</v>
      </c>
      <c r="S2362" s="9">
        <f t="shared" si="366"/>
        <v>37.85</v>
      </c>
      <c r="T2362" s="9">
        <f t="shared" si="367"/>
        <v>38.25</v>
      </c>
      <c r="U2362" s="8">
        <f t="shared" si="368"/>
        <v>38.183333333333337</v>
      </c>
      <c r="V2362" s="8">
        <f t="shared" si="369"/>
        <v>38.200000000000003</v>
      </c>
    </row>
    <row r="2363" spans="1:22" ht="13.5" x14ac:dyDescent="0.25">
      <c r="A2363" s="3">
        <f>RSI!A2363</f>
        <v>45446</v>
      </c>
      <c r="B2363" s="2">
        <f>RSI!B2363</f>
        <v>8.5</v>
      </c>
      <c r="C2363" s="2">
        <f>RSI!I2363</f>
        <v>45.249882563042654</v>
      </c>
      <c r="D2363" s="2">
        <f>MACD!E2363</f>
        <v>1.6100073031880768E-2</v>
      </c>
      <c r="E2363" s="2">
        <f>MACD!F2363</f>
        <v>1.6656584274015698E-2</v>
      </c>
      <c r="F2363" s="2">
        <f>'Moving Avg'!D2363</f>
        <v>8.5</v>
      </c>
      <c r="G2363" s="2">
        <f>'Moving Avg'!F2363</f>
        <v>8.51</v>
      </c>
      <c r="H2363" s="2">
        <f>'Moving Avg'!G2363</f>
        <v>8.5716000000000001</v>
      </c>
      <c r="I2363" s="2">
        <f>'Moving Avg'!H2363</f>
        <v>8.4994999999999994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  <c r="M2363" s="8">
        <f t="shared" si="360"/>
        <v>25</v>
      </c>
      <c r="N2363" s="8">
        <f t="shared" si="361"/>
        <v>45</v>
      </c>
      <c r="O2363" s="8">
        <f t="shared" si="362"/>
        <v>50</v>
      </c>
      <c r="P2363" s="8">
        <f t="shared" si="363"/>
        <v>33</v>
      </c>
      <c r="Q2363" s="9">
        <f t="shared" si="364"/>
        <v>36.950000000000003</v>
      </c>
      <c r="R2363" s="9">
        <f t="shared" si="365"/>
        <v>39.75</v>
      </c>
      <c r="S2363" s="9">
        <f t="shared" si="366"/>
        <v>37.85</v>
      </c>
      <c r="T2363" s="9">
        <f t="shared" si="367"/>
        <v>38.25</v>
      </c>
      <c r="U2363" s="8">
        <f t="shared" si="368"/>
        <v>38.183333333333337</v>
      </c>
      <c r="V2363" s="8">
        <f t="shared" si="369"/>
        <v>38.200000000000003</v>
      </c>
    </row>
    <row r="2364" spans="1:22" ht="13.5" x14ac:dyDescent="0.25">
      <c r="A2364" s="3">
        <f>RSI!A2364</f>
        <v>45447</v>
      </c>
      <c r="B2364" s="2">
        <f>RSI!B2364</f>
        <v>8.5</v>
      </c>
      <c r="C2364" s="2">
        <f>RSI!I2364</f>
        <v>45.249882563042668</v>
      </c>
      <c r="D2364" s="2">
        <f>MACD!E2364</f>
        <v>1.4712973402627227E-2</v>
      </c>
      <c r="E2364" s="2">
        <f>MACD!F2364</f>
        <v>1.6267862099738004E-2</v>
      </c>
      <c r="F2364" s="2">
        <f>'Moving Avg'!D2364</f>
        <v>8.5</v>
      </c>
      <c r="G2364" s="2">
        <f>'Moving Avg'!F2364</f>
        <v>8.51</v>
      </c>
      <c r="H2364" s="2">
        <f>'Moving Avg'!G2364</f>
        <v>8.5716000000000001</v>
      </c>
      <c r="I2364" s="2">
        <f>'Moving Avg'!H2364</f>
        <v>8.5024999999999995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25</v>
      </c>
      <c r="N2364" s="8">
        <f t="shared" si="361"/>
        <v>45</v>
      </c>
      <c r="O2364" s="8">
        <f t="shared" si="362"/>
        <v>0</v>
      </c>
      <c r="P2364" s="8">
        <f t="shared" si="363"/>
        <v>33</v>
      </c>
      <c r="Q2364" s="9">
        <f t="shared" si="364"/>
        <v>29.45</v>
      </c>
      <c r="R2364" s="9">
        <f t="shared" si="365"/>
        <v>22.25</v>
      </c>
      <c r="S2364" s="9">
        <f t="shared" si="366"/>
        <v>25.35</v>
      </c>
      <c r="T2364" s="9">
        <f t="shared" si="367"/>
        <v>25.75</v>
      </c>
      <c r="U2364" s="8">
        <f t="shared" si="368"/>
        <v>25.683333333333337</v>
      </c>
      <c r="V2364" s="8">
        <f t="shared" si="369"/>
        <v>25.700000000000003</v>
      </c>
    </row>
    <row r="2365" spans="1:22" ht="13.5" x14ac:dyDescent="0.25">
      <c r="A2365" s="3">
        <f>RSI!A2365</f>
        <v>45448</v>
      </c>
      <c r="B2365" s="2">
        <f>RSI!B2365</f>
        <v>8.5</v>
      </c>
      <c r="C2365" s="2">
        <f>RSI!I2365</f>
        <v>45.249882563042668</v>
      </c>
      <c r="D2365" s="2">
        <f>MACD!E2365</f>
        <v>-4.7750730123432561E-3</v>
      </c>
      <c r="E2365" s="2">
        <f>MACD!F2365</f>
        <v>1.2059275077321751E-2</v>
      </c>
      <c r="F2365" s="2">
        <f>'Moving Avg'!D2365</f>
        <v>8.5</v>
      </c>
      <c r="G2365" s="2">
        <f>'Moving Avg'!F2365</f>
        <v>8.51</v>
      </c>
      <c r="H2365" s="2">
        <f>'Moving Avg'!G2365</f>
        <v>8.5715999999999983</v>
      </c>
      <c r="I2365" s="2">
        <f>'Moving Avg'!H2365</f>
        <v>8.5054999999999996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  <c r="M2365" s="8">
        <f t="shared" si="360"/>
        <v>25</v>
      </c>
      <c r="N2365" s="8">
        <f t="shared" si="361"/>
        <v>45</v>
      </c>
      <c r="O2365" s="8">
        <f t="shared" si="362"/>
        <v>0</v>
      </c>
      <c r="P2365" s="8">
        <f t="shared" si="363"/>
        <v>33</v>
      </c>
      <c r="Q2365" s="9">
        <f t="shared" si="364"/>
        <v>29.45</v>
      </c>
      <c r="R2365" s="9">
        <f t="shared" si="365"/>
        <v>22.25</v>
      </c>
      <c r="S2365" s="9">
        <f t="shared" si="366"/>
        <v>25.35</v>
      </c>
      <c r="T2365" s="9">
        <f t="shared" si="367"/>
        <v>25.75</v>
      </c>
      <c r="U2365" s="8">
        <f t="shared" si="368"/>
        <v>25.683333333333337</v>
      </c>
      <c r="V2365" s="8">
        <f t="shared" si="369"/>
        <v>25.700000000000003</v>
      </c>
    </row>
    <row r="2366" spans="1:22" ht="13.5" x14ac:dyDescent="0.25">
      <c r="A2366" s="3">
        <f>RSI!A2366</f>
        <v>45449</v>
      </c>
      <c r="B2366" s="2">
        <f>RSI!B2366</f>
        <v>8.6999999999999993</v>
      </c>
      <c r="C2366" s="2">
        <f>RSI!I2366</f>
        <v>70.256971392165198</v>
      </c>
      <c r="D2366" s="2">
        <f>MACD!E2366</f>
        <v>-2.2097330767522294E-2</v>
      </c>
      <c r="E2366" s="2">
        <f>MACD!F2366</f>
        <v>5.2279539083529428E-3</v>
      </c>
      <c r="F2366" s="2">
        <f>'Moving Avg'!D2366</f>
        <v>8.5400000000000009</v>
      </c>
      <c r="G2366" s="2">
        <f>'Moving Avg'!F2366</f>
        <v>8.52</v>
      </c>
      <c r="H2366" s="2">
        <f>'Moving Avg'!G2366</f>
        <v>8.5755999999999979</v>
      </c>
      <c r="I2366" s="2">
        <f>'Moving Avg'!H2366</f>
        <v>8.5094499999999993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  <c r="M2366" s="8">
        <f t="shared" si="360"/>
        <v>0</v>
      </c>
      <c r="N2366" s="8">
        <f t="shared" si="361"/>
        <v>100</v>
      </c>
      <c r="O2366" s="8">
        <f t="shared" si="362"/>
        <v>50</v>
      </c>
      <c r="P2366" s="8">
        <f t="shared" si="363"/>
        <v>83.5</v>
      </c>
      <c r="Q2366" s="9">
        <f t="shared" si="364"/>
        <v>55.024999999999999</v>
      </c>
      <c r="R2366" s="9">
        <f t="shared" si="365"/>
        <v>58.375</v>
      </c>
      <c r="S2366" s="9">
        <f t="shared" si="366"/>
        <v>65.075000000000003</v>
      </c>
      <c r="T2366" s="9">
        <f t="shared" si="367"/>
        <v>58.375</v>
      </c>
      <c r="U2366" s="8">
        <f t="shared" si="368"/>
        <v>59.491666666666674</v>
      </c>
      <c r="V2366" s="8">
        <f t="shared" si="369"/>
        <v>59.212500000000006</v>
      </c>
    </row>
    <row r="2367" spans="1:22" ht="13.5" x14ac:dyDescent="0.25">
      <c r="A2367" s="3">
        <f>RSI!A2367</f>
        <v>45450</v>
      </c>
      <c r="B2367" s="2">
        <f>RSI!B2367</f>
        <v>8.5</v>
      </c>
      <c r="C2367" s="2">
        <f>RSI!I2367</f>
        <v>47.092781817870382</v>
      </c>
      <c r="D2367" s="2">
        <f>MACD!E2367</f>
        <v>-2.1456964840467663E-2</v>
      </c>
      <c r="E2367" s="2">
        <f>MACD!F2367</f>
        <v>-1.0902984141117865E-4</v>
      </c>
      <c r="F2367" s="2">
        <f>'Moving Avg'!D2367</f>
        <v>8.5400000000000009</v>
      </c>
      <c r="G2367" s="2">
        <f>'Moving Avg'!F2367</f>
        <v>8.5175000000000001</v>
      </c>
      <c r="H2367" s="2">
        <f>'Moving Avg'!G2367</f>
        <v>8.5755999999999979</v>
      </c>
      <c r="I2367" s="2">
        <f>'Moving Avg'!H2367</f>
        <v>8.5122</v>
      </c>
      <c r="J2367" s="6" t="str">
        <f>OBV!F2367</f>
        <v>BULLISH</v>
      </c>
      <c r="K2367" s="6" t="str">
        <f>OBV!G2367</f>
        <v>NEUTRAL</v>
      </c>
      <c r="L2367" s="6" t="str">
        <f>OBV!H2367</f>
        <v>NEUTRAL</v>
      </c>
      <c r="M2367" s="8">
        <f t="shared" si="360"/>
        <v>25</v>
      </c>
      <c r="N2367" s="8">
        <f t="shared" si="361"/>
        <v>100</v>
      </c>
      <c r="O2367" s="8">
        <f t="shared" si="362"/>
        <v>50</v>
      </c>
      <c r="P2367" s="8">
        <f t="shared" si="363"/>
        <v>49.5</v>
      </c>
      <c r="Q2367" s="9">
        <f t="shared" si="364"/>
        <v>58.674999999999997</v>
      </c>
      <c r="R2367" s="9">
        <f t="shared" si="365"/>
        <v>54.875</v>
      </c>
      <c r="S2367" s="9">
        <f t="shared" si="366"/>
        <v>53.525000000000006</v>
      </c>
      <c r="T2367" s="9">
        <f t="shared" si="367"/>
        <v>56.125</v>
      </c>
      <c r="U2367" s="8">
        <f t="shared" si="368"/>
        <v>55.691666666666663</v>
      </c>
      <c r="V2367" s="8">
        <f t="shared" si="369"/>
        <v>55.8</v>
      </c>
    </row>
    <row r="2368" spans="1:22" ht="13.5" x14ac:dyDescent="0.25">
      <c r="A2368" s="3">
        <f>RSI!A2368</f>
        <v>45453</v>
      </c>
      <c r="B2368" s="2">
        <f>RSI!B2368</f>
        <v>8.6999999999999993</v>
      </c>
      <c r="C2368" s="2">
        <f>RSI!I2368</f>
        <v>60.956061606330621</v>
      </c>
      <c r="D2368" s="2">
        <f>MACD!E2368</f>
        <v>-3.5525544643027374E-2</v>
      </c>
      <c r="E2368" s="2">
        <f>MACD!F2368</f>
        <v>-7.1923328017344185E-3</v>
      </c>
      <c r="F2368" s="2">
        <f>'Moving Avg'!D2368</f>
        <v>8.5800000000000018</v>
      </c>
      <c r="G2368" s="2">
        <f>'Moving Avg'!F2368</f>
        <v>8.5250000000000004</v>
      </c>
      <c r="H2368" s="2">
        <f>'Moving Avg'!G2368</f>
        <v>8.5793999999999979</v>
      </c>
      <c r="I2368" s="2">
        <f>'Moving Avg'!H2368</f>
        <v>8.5158999999999985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100</v>
      </c>
      <c r="O2368" s="8">
        <f t="shared" si="362"/>
        <v>50</v>
      </c>
      <c r="P2368" s="8">
        <f t="shared" si="363"/>
        <v>83.5</v>
      </c>
      <c r="Q2368" s="9">
        <f t="shared" si="364"/>
        <v>63.774999999999999</v>
      </c>
      <c r="R2368" s="9">
        <f t="shared" si="365"/>
        <v>63.375</v>
      </c>
      <c r="S2368" s="9">
        <f t="shared" si="366"/>
        <v>68.825000000000003</v>
      </c>
      <c r="T2368" s="9">
        <f t="shared" si="367"/>
        <v>64.625</v>
      </c>
      <c r="U2368" s="8">
        <f t="shared" si="368"/>
        <v>65.325000000000003</v>
      </c>
      <c r="V2368" s="8">
        <f t="shared" si="369"/>
        <v>65.150000000000006</v>
      </c>
    </row>
    <row r="2369" spans="1:22" ht="13.5" x14ac:dyDescent="0.25">
      <c r="A2369" s="3">
        <f>RSI!A2369</f>
        <v>45454</v>
      </c>
      <c r="B2369" s="2">
        <f>RSI!B2369</f>
        <v>8.6999999999999993</v>
      </c>
      <c r="C2369" s="2">
        <f>RSI!I2369</f>
        <v>60.956061606330621</v>
      </c>
      <c r="D2369" s="2">
        <f>MACD!E2369</f>
        <v>-4.8422288993830165E-2</v>
      </c>
      <c r="E2369" s="2">
        <f>MACD!F2369</f>
        <v>-1.5438324040153568E-2</v>
      </c>
      <c r="F2369" s="2">
        <f>'Moving Avg'!D2369</f>
        <v>8.6199999999999992</v>
      </c>
      <c r="G2369" s="2">
        <f>'Moving Avg'!F2369</f>
        <v>8.5324999999999989</v>
      </c>
      <c r="H2369" s="2">
        <f>'Moving Avg'!G2369</f>
        <v>8.5831999999999979</v>
      </c>
      <c r="I2369" s="2">
        <f>'Moving Avg'!H2369</f>
        <v>8.5195499999999988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  <c r="M2369" s="8">
        <f t="shared" si="360"/>
        <v>25</v>
      </c>
      <c r="N2369" s="8">
        <f t="shared" si="361"/>
        <v>100</v>
      </c>
      <c r="O2369" s="8">
        <f t="shared" si="362"/>
        <v>50</v>
      </c>
      <c r="P2369" s="8">
        <f t="shared" si="363"/>
        <v>83.5</v>
      </c>
      <c r="Q2369" s="9">
        <f t="shared" si="364"/>
        <v>63.774999999999999</v>
      </c>
      <c r="R2369" s="9">
        <f t="shared" si="365"/>
        <v>63.375</v>
      </c>
      <c r="S2369" s="9">
        <f t="shared" si="366"/>
        <v>68.825000000000003</v>
      </c>
      <c r="T2369" s="9">
        <f t="shared" si="367"/>
        <v>64.625</v>
      </c>
      <c r="U2369" s="8">
        <f t="shared" si="368"/>
        <v>65.325000000000003</v>
      </c>
      <c r="V2369" s="8">
        <f t="shared" si="369"/>
        <v>65.150000000000006</v>
      </c>
    </row>
    <row r="2370" spans="1:22" ht="13.5" x14ac:dyDescent="0.25">
      <c r="A2370" s="3">
        <f>RSI!A2370</f>
        <v>45455</v>
      </c>
      <c r="B2370" s="2">
        <f>RSI!B2370</f>
        <v>8.6999999999999993</v>
      </c>
      <c r="C2370" s="2">
        <f>RSI!I2370</f>
        <v>60.956061606330621</v>
      </c>
      <c r="D2370" s="2">
        <f>MACD!E2370</f>
        <v>-6.0253957200368191E-2</v>
      </c>
      <c r="E2370" s="2">
        <f>MACD!F2370</f>
        <v>-2.4401450672196495E-2</v>
      </c>
      <c r="F2370" s="2">
        <f>'Moving Avg'!D2370</f>
        <v>8.66</v>
      </c>
      <c r="G2370" s="2">
        <f>'Moving Avg'!F2370</f>
        <v>8.5399999999999974</v>
      </c>
      <c r="H2370" s="2">
        <f>'Moving Avg'!G2370</f>
        <v>8.5867999999999967</v>
      </c>
      <c r="I2370" s="2">
        <f>'Moving Avg'!H2370</f>
        <v>8.523200000000001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63.774999999999999</v>
      </c>
      <c r="R2370" s="9">
        <f t="shared" si="365"/>
        <v>63.375</v>
      </c>
      <c r="S2370" s="9">
        <f t="shared" si="366"/>
        <v>68.825000000000003</v>
      </c>
      <c r="T2370" s="9">
        <f t="shared" si="367"/>
        <v>64.625</v>
      </c>
      <c r="U2370" s="8">
        <f t="shared" si="368"/>
        <v>65.325000000000003</v>
      </c>
      <c r="V2370" s="8">
        <f t="shared" si="369"/>
        <v>65.150000000000006</v>
      </c>
    </row>
    <row r="2371" spans="1:22" ht="13.5" x14ac:dyDescent="0.25">
      <c r="A2371" s="3">
        <f>RSI!A2371</f>
        <v>45456</v>
      </c>
      <c r="B2371" s="2">
        <f>RSI!B2371</f>
        <v>8.6999999999999993</v>
      </c>
      <c r="C2371" s="2">
        <f>RSI!I2371</f>
        <v>60.956061606330621</v>
      </c>
      <c r="D2371" s="2">
        <f>MACD!E2371</f>
        <v>-7.1116330214604062E-2</v>
      </c>
      <c r="E2371" s="2">
        <f>MACD!F2371</f>
        <v>-3.3744426580678007E-2</v>
      </c>
      <c r="F2371" s="2">
        <f>'Moving Avg'!D2371</f>
        <v>8.66</v>
      </c>
      <c r="G2371" s="2">
        <f>'Moving Avg'!F2371</f>
        <v>8.5484999999999989</v>
      </c>
      <c r="H2371" s="2">
        <f>'Moving Avg'!G2371</f>
        <v>8.590799999999998</v>
      </c>
      <c r="I2371" s="2">
        <f>'Moving Avg'!H2371</f>
        <v>8.5268500000000014</v>
      </c>
      <c r="J2371" s="6" t="str">
        <f>OBV!F2371</f>
        <v>BEARISH</v>
      </c>
      <c r="K2371" s="6" t="str">
        <f>OBV!G2371</f>
        <v>NEUTRAL</v>
      </c>
      <c r="L2371" s="6" t="str">
        <f>OBV!H2371</f>
        <v>NEUTRAL</v>
      </c>
      <c r="M2371" s="8">
        <f t="shared" si="370"/>
        <v>25</v>
      </c>
      <c r="N2371" s="8">
        <f t="shared" si="371"/>
        <v>100</v>
      </c>
      <c r="O2371" s="8">
        <f t="shared" si="372"/>
        <v>50</v>
      </c>
      <c r="P2371" s="8">
        <f t="shared" si="373"/>
        <v>16.5</v>
      </c>
      <c r="Q2371" s="9">
        <f t="shared" ref="Q2371:Q2434" si="374">0.35*M2371+N2371*0.35+O2371*0.15+P2371*0.15</f>
        <v>53.725000000000001</v>
      </c>
      <c r="R2371" s="9">
        <f t="shared" ref="R2371:R2434" si="375">M2371*0.2+N2371*0.2+O2371*0.35+P2371*0.25</f>
        <v>46.625</v>
      </c>
      <c r="S2371" s="9">
        <f t="shared" ref="S2371:S2434" si="376">M2371*0.15+N2371*0.15+O2371*0.25+P2371*0.45</f>
        <v>38.674999999999997</v>
      </c>
      <c r="T2371" s="9">
        <f t="shared" ref="T2371:T2434" si="377">0.25*SUM(M2371:P2371)</f>
        <v>47.875</v>
      </c>
      <c r="U2371" s="8">
        <f t="shared" ref="U2371:U2434" si="378">SUM(Q2371:S2371)/3</f>
        <v>46.341666666666661</v>
      </c>
      <c r="V2371" s="8">
        <f t="shared" ref="V2371:V2434" si="379">SUM(Q2371:T2371)/4</f>
        <v>46.724999999999994</v>
      </c>
    </row>
    <row r="2372" spans="1:22" ht="13.5" x14ac:dyDescent="0.25">
      <c r="A2372" s="3">
        <f>RSI!A2372</f>
        <v>45457</v>
      </c>
      <c r="B2372" s="2">
        <f>RSI!B2372</f>
        <v>8.6999999999999993</v>
      </c>
      <c r="C2372" s="2">
        <f>RSI!I2372</f>
        <v>60.956061606330621</v>
      </c>
      <c r="D2372" s="2">
        <f>MACD!E2372</f>
        <v>-8.1095496191972316E-2</v>
      </c>
      <c r="E2372" s="2">
        <f>MACD!F2372</f>
        <v>-4.3214640502936871E-2</v>
      </c>
      <c r="F2372" s="2">
        <f>'Moving Avg'!D2372</f>
        <v>8.6999999999999993</v>
      </c>
      <c r="G2372" s="2">
        <f>'Moving Avg'!F2372</f>
        <v>8.5569999999999986</v>
      </c>
      <c r="H2372" s="2">
        <f>'Moving Avg'!G2372</f>
        <v>8.5947999999999976</v>
      </c>
      <c r="I2372" s="2">
        <f>'Moving Avg'!H2372</f>
        <v>8.5305999999999997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25</v>
      </c>
      <c r="N2372" s="8">
        <f t="shared" si="371"/>
        <v>100</v>
      </c>
      <c r="O2372" s="8">
        <f t="shared" si="372"/>
        <v>50</v>
      </c>
      <c r="P2372" s="8">
        <f t="shared" si="373"/>
        <v>83.5</v>
      </c>
      <c r="Q2372" s="9">
        <f t="shared" si="374"/>
        <v>63.774999999999999</v>
      </c>
      <c r="R2372" s="9">
        <f t="shared" si="375"/>
        <v>63.375</v>
      </c>
      <c r="S2372" s="9">
        <f t="shared" si="376"/>
        <v>68.825000000000003</v>
      </c>
      <c r="T2372" s="9">
        <f t="shared" si="377"/>
        <v>64.625</v>
      </c>
      <c r="U2372" s="8">
        <f t="shared" si="378"/>
        <v>65.325000000000003</v>
      </c>
      <c r="V2372" s="8">
        <f t="shared" si="379"/>
        <v>65.150000000000006</v>
      </c>
    </row>
    <row r="2373" spans="1:22" ht="13.5" x14ac:dyDescent="0.25">
      <c r="A2373" s="3">
        <f>RSI!A2373</f>
        <v>45461</v>
      </c>
      <c r="B2373" s="2">
        <f>RSI!B2373</f>
        <v>8.6999999999999993</v>
      </c>
      <c r="C2373" s="2">
        <f>RSI!I2373</f>
        <v>60.956061606330614</v>
      </c>
      <c r="D2373" s="2">
        <f>MACD!E2373</f>
        <v>-9.026896815496066E-2</v>
      </c>
      <c r="E2373" s="2">
        <f>MACD!F2373</f>
        <v>-5.2625506033341631E-2</v>
      </c>
      <c r="F2373" s="2">
        <f>'Moving Avg'!D2373</f>
        <v>8.6999999999999993</v>
      </c>
      <c r="G2373" s="2">
        <f>'Moving Avg'!F2373</f>
        <v>8.5654999999999966</v>
      </c>
      <c r="H2373" s="2">
        <f>'Moving Avg'!G2373</f>
        <v>8.5987999999999989</v>
      </c>
      <c r="I2373" s="2">
        <f>'Moving Avg'!H2373</f>
        <v>8.5342000000000002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  <c r="M2373" s="8">
        <f t="shared" si="370"/>
        <v>25</v>
      </c>
      <c r="N2373" s="8">
        <f t="shared" si="371"/>
        <v>100</v>
      </c>
      <c r="O2373" s="8">
        <f t="shared" si="372"/>
        <v>50</v>
      </c>
      <c r="P2373" s="8">
        <f t="shared" si="373"/>
        <v>33</v>
      </c>
      <c r="Q2373" s="9">
        <f t="shared" si="374"/>
        <v>56.2</v>
      </c>
      <c r="R2373" s="9">
        <f t="shared" si="375"/>
        <v>50.75</v>
      </c>
      <c r="S2373" s="9">
        <f t="shared" si="376"/>
        <v>46.1</v>
      </c>
      <c r="T2373" s="9">
        <f t="shared" si="377"/>
        <v>52</v>
      </c>
      <c r="U2373" s="8">
        <f t="shared" si="378"/>
        <v>51.016666666666673</v>
      </c>
      <c r="V2373" s="8">
        <f t="shared" si="379"/>
        <v>51.262500000000003</v>
      </c>
    </row>
    <row r="2374" spans="1:22" ht="13.5" x14ac:dyDescent="0.25">
      <c r="A2374" s="3">
        <f>RSI!A2374</f>
        <v>45462</v>
      </c>
      <c r="B2374" s="2">
        <f>RSI!B2374</f>
        <v>8.5</v>
      </c>
      <c r="C2374" s="2">
        <f>RSI!I2374</f>
        <v>43.269568606364828</v>
      </c>
      <c r="D2374" s="2">
        <f>MACD!E2374</f>
        <v>-8.3891842562941576E-2</v>
      </c>
      <c r="E2374" s="2">
        <f>MACD!F2374</f>
        <v>-5.8878773339261628E-2</v>
      </c>
      <c r="F2374" s="2">
        <f>'Moving Avg'!D2374</f>
        <v>8.66</v>
      </c>
      <c r="G2374" s="2">
        <f>'Moving Avg'!F2374</f>
        <v>8.5644999999999989</v>
      </c>
      <c r="H2374" s="2">
        <f>'Moving Avg'!G2374</f>
        <v>8.5987999999999989</v>
      </c>
      <c r="I2374" s="2">
        <f>'Moving Avg'!H2374</f>
        <v>8.5367000000000015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  <c r="M2374" s="8">
        <f t="shared" si="370"/>
        <v>25</v>
      </c>
      <c r="N2374" s="8">
        <f t="shared" si="371"/>
        <v>100</v>
      </c>
      <c r="O2374" s="8">
        <f t="shared" si="372"/>
        <v>50</v>
      </c>
      <c r="P2374" s="8">
        <f t="shared" si="373"/>
        <v>16.5</v>
      </c>
      <c r="Q2374" s="9">
        <f t="shared" si="374"/>
        <v>53.725000000000001</v>
      </c>
      <c r="R2374" s="9">
        <f t="shared" si="375"/>
        <v>46.625</v>
      </c>
      <c r="S2374" s="9">
        <f t="shared" si="376"/>
        <v>38.674999999999997</v>
      </c>
      <c r="T2374" s="9">
        <f t="shared" si="377"/>
        <v>47.875</v>
      </c>
      <c r="U2374" s="8">
        <f t="shared" si="378"/>
        <v>46.341666666666661</v>
      </c>
      <c r="V2374" s="8">
        <f t="shared" si="379"/>
        <v>46.724999999999994</v>
      </c>
    </row>
    <row r="2375" spans="1:22" ht="13.5" x14ac:dyDescent="0.25">
      <c r="A2375" s="3">
        <f>RSI!A2375</f>
        <v>45463</v>
      </c>
      <c r="B2375" s="2">
        <f>RSI!B2375</f>
        <v>8.5</v>
      </c>
      <c r="C2375" s="2">
        <f>RSI!I2375</f>
        <v>43.269568606364828</v>
      </c>
      <c r="D2375" s="2">
        <f>MACD!E2375</f>
        <v>-7.7939486699532878E-2</v>
      </c>
      <c r="E2375" s="2">
        <f>MACD!F2375</f>
        <v>-6.2690916011315878E-2</v>
      </c>
      <c r="F2375" s="2">
        <f>'Moving Avg'!D2375</f>
        <v>8.6199999999999992</v>
      </c>
      <c r="G2375" s="2">
        <f>'Moving Avg'!F2375</f>
        <v>8.5694999999999997</v>
      </c>
      <c r="H2375" s="2">
        <f>'Moving Avg'!G2375</f>
        <v>8.5928000000000004</v>
      </c>
      <c r="I2375" s="2">
        <f>'Moving Avg'!H2375</f>
        <v>8.5389500000000016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  <c r="M2375" s="8">
        <f t="shared" si="370"/>
        <v>25</v>
      </c>
      <c r="N2375" s="8">
        <f t="shared" si="371"/>
        <v>45</v>
      </c>
      <c r="O2375" s="8">
        <f t="shared" si="372"/>
        <v>50</v>
      </c>
      <c r="P2375" s="8">
        <f t="shared" si="373"/>
        <v>16.5</v>
      </c>
      <c r="Q2375" s="9">
        <f t="shared" si="374"/>
        <v>34.475000000000001</v>
      </c>
      <c r="R2375" s="9">
        <f t="shared" si="375"/>
        <v>35.625</v>
      </c>
      <c r="S2375" s="9">
        <f t="shared" si="376"/>
        <v>30.425000000000001</v>
      </c>
      <c r="T2375" s="9">
        <f t="shared" si="377"/>
        <v>34.125</v>
      </c>
      <c r="U2375" s="8">
        <f t="shared" si="378"/>
        <v>33.508333333333333</v>
      </c>
      <c r="V2375" s="8">
        <f t="shared" si="379"/>
        <v>33.662499999999994</v>
      </c>
    </row>
    <row r="2376" spans="1:22" ht="13.5" x14ac:dyDescent="0.25">
      <c r="A2376" s="3">
        <f>RSI!A2376</f>
        <v>45464</v>
      </c>
      <c r="B2376" s="2">
        <f>RSI!B2376</f>
        <v>8.8800000000000008</v>
      </c>
      <c r="C2376" s="2">
        <f>RSI!I2376</f>
        <v>65.394841552031551</v>
      </c>
      <c r="D2376" s="2">
        <f>MACD!E2376</f>
        <v>-6.9766678126212511E-2</v>
      </c>
      <c r="E2376" s="2">
        <f>MACD!F2376</f>
        <v>-6.4106068434295213E-2</v>
      </c>
      <c r="F2376" s="2">
        <f>'Moving Avg'!D2376</f>
        <v>8.6560000000000006</v>
      </c>
      <c r="G2376" s="2">
        <f>'Moving Avg'!F2376</f>
        <v>8.5889999999999986</v>
      </c>
      <c r="H2376" s="2">
        <f>'Moving Avg'!G2376</f>
        <v>8.5944000000000003</v>
      </c>
      <c r="I2376" s="2">
        <f>'Moving Avg'!H2376</f>
        <v>8.5431000000000026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  <c r="M2376" s="8">
        <f t="shared" si="370"/>
        <v>25</v>
      </c>
      <c r="N2376" s="8">
        <f t="shared" si="371"/>
        <v>45</v>
      </c>
      <c r="O2376" s="8">
        <f t="shared" si="372"/>
        <v>50</v>
      </c>
      <c r="P2376" s="8">
        <f t="shared" si="373"/>
        <v>16.5</v>
      </c>
      <c r="Q2376" s="9">
        <f t="shared" si="374"/>
        <v>34.475000000000001</v>
      </c>
      <c r="R2376" s="9">
        <f t="shared" si="375"/>
        <v>35.625</v>
      </c>
      <c r="S2376" s="9">
        <f t="shared" si="376"/>
        <v>30.425000000000001</v>
      </c>
      <c r="T2376" s="9">
        <f t="shared" si="377"/>
        <v>34.125</v>
      </c>
      <c r="U2376" s="8">
        <f t="shared" si="378"/>
        <v>33.508333333333333</v>
      </c>
      <c r="V2376" s="8">
        <f t="shared" si="379"/>
        <v>33.662499999999994</v>
      </c>
    </row>
    <row r="2377" spans="1:22" ht="13.5" x14ac:dyDescent="0.25">
      <c r="A2377" s="3">
        <f>RSI!A2377</f>
        <v>45467</v>
      </c>
      <c r="B2377" s="2">
        <f>RSI!B2377</f>
        <v>8.6199999999999992</v>
      </c>
      <c r="C2377" s="2">
        <f>RSI!I2377</f>
        <v>50.797093877263421</v>
      </c>
      <c r="D2377" s="2">
        <f>MACD!E2377</f>
        <v>-7.6129672228297807E-2</v>
      </c>
      <c r="E2377" s="2">
        <f>MACD!F2377</f>
        <v>-6.6510789193095735E-2</v>
      </c>
      <c r="F2377" s="2">
        <f>'Moving Avg'!D2377</f>
        <v>8.6399999999999988</v>
      </c>
      <c r="G2377" s="2">
        <f>'Moving Avg'!F2377</f>
        <v>8.5950000000000006</v>
      </c>
      <c r="H2377" s="2">
        <f>'Moving Avg'!G2377</f>
        <v>8.5868000000000002</v>
      </c>
      <c r="I2377" s="2">
        <f>'Moving Avg'!H2377</f>
        <v>8.5457000000000019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  <c r="M2377" s="8">
        <f t="shared" si="370"/>
        <v>25</v>
      </c>
      <c r="N2377" s="8">
        <f t="shared" si="371"/>
        <v>45</v>
      </c>
      <c r="O2377" s="8">
        <f t="shared" si="372"/>
        <v>50</v>
      </c>
      <c r="P2377" s="8">
        <f t="shared" si="373"/>
        <v>16.5</v>
      </c>
      <c r="Q2377" s="9">
        <f t="shared" si="374"/>
        <v>34.475000000000001</v>
      </c>
      <c r="R2377" s="9">
        <f t="shared" si="375"/>
        <v>35.625</v>
      </c>
      <c r="S2377" s="9">
        <f t="shared" si="376"/>
        <v>30.425000000000001</v>
      </c>
      <c r="T2377" s="9">
        <f t="shared" si="377"/>
        <v>34.125</v>
      </c>
      <c r="U2377" s="8">
        <f t="shared" si="378"/>
        <v>33.508333333333333</v>
      </c>
      <c r="V2377" s="8">
        <f t="shared" si="379"/>
        <v>33.662499999999994</v>
      </c>
    </row>
    <row r="2378" spans="1:22" ht="13.5" x14ac:dyDescent="0.25">
      <c r="A2378" s="3">
        <f>RSI!A2378</f>
        <v>45468</v>
      </c>
      <c r="B2378" s="2">
        <f>RSI!B2378</f>
        <v>8.6199999999999992</v>
      </c>
      <c r="C2378" s="2">
        <f>RSI!I2378</f>
        <v>50.797093877263428</v>
      </c>
      <c r="D2378" s="2">
        <f>MACD!E2378</f>
        <v>-5.0845640003682746E-2</v>
      </c>
      <c r="E2378" s="2">
        <f>MACD!F2378</f>
        <v>-6.3377759355213142E-2</v>
      </c>
      <c r="F2378" s="2">
        <f>'Moving Avg'!D2378</f>
        <v>8.6239999999999988</v>
      </c>
      <c r="G2378" s="2">
        <f>'Moving Avg'!F2378</f>
        <v>8.6010000000000009</v>
      </c>
      <c r="H2378" s="2">
        <f>'Moving Avg'!G2378</f>
        <v>8.5792000000000002</v>
      </c>
      <c r="I2378" s="2">
        <f>'Moving Avg'!H2378</f>
        <v>8.5473999999999997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  <c r="M2378" s="8">
        <f t="shared" si="370"/>
        <v>25</v>
      </c>
      <c r="N2378" s="8">
        <f t="shared" si="371"/>
        <v>0</v>
      </c>
      <c r="O2378" s="8">
        <f t="shared" si="372"/>
        <v>50</v>
      </c>
      <c r="P2378" s="8">
        <f t="shared" si="373"/>
        <v>16.5</v>
      </c>
      <c r="Q2378" s="9">
        <f t="shared" si="374"/>
        <v>18.725000000000001</v>
      </c>
      <c r="R2378" s="9">
        <f t="shared" si="375"/>
        <v>26.625</v>
      </c>
      <c r="S2378" s="9">
        <f t="shared" si="376"/>
        <v>23.675000000000001</v>
      </c>
      <c r="T2378" s="9">
        <f t="shared" si="377"/>
        <v>22.875</v>
      </c>
      <c r="U2378" s="8">
        <f t="shared" si="378"/>
        <v>23.008333333333336</v>
      </c>
      <c r="V2378" s="8">
        <f t="shared" si="379"/>
        <v>22.975000000000001</v>
      </c>
    </row>
    <row r="2379" spans="1:22" ht="13.5" x14ac:dyDescent="0.25">
      <c r="A2379" s="3">
        <f>RSI!A2379</f>
        <v>45469</v>
      </c>
      <c r="B2379" s="2">
        <f>RSI!B2379</f>
        <v>8.85</v>
      </c>
      <c r="C2379" s="2">
        <f>RSI!I2379</f>
        <v>59.965616493366809</v>
      </c>
      <c r="D2379" s="2">
        <f>MACD!E2379</f>
        <v>-4.6582131679512528E-2</v>
      </c>
      <c r="E2379" s="2">
        <f>MACD!F2379</f>
        <v>-6.0018633820073025E-2</v>
      </c>
      <c r="F2379" s="2">
        <f>'Moving Avg'!D2379</f>
        <v>8.6939999999999991</v>
      </c>
      <c r="G2379" s="2">
        <f>'Moving Avg'!F2379</f>
        <v>8.6185000000000009</v>
      </c>
      <c r="H2379" s="2">
        <f>'Moving Avg'!G2379</f>
        <v>8.5790000000000006</v>
      </c>
      <c r="I2379" s="2">
        <f>'Moving Avg'!H2379</f>
        <v>8.5502000000000002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  <c r="M2379" s="8">
        <f t="shared" si="370"/>
        <v>25</v>
      </c>
      <c r="N2379" s="8">
        <f t="shared" si="371"/>
        <v>0</v>
      </c>
      <c r="O2379" s="8">
        <f t="shared" si="372"/>
        <v>50</v>
      </c>
      <c r="P2379" s="8">
        <f t="shared" si="373"/>
        <v>83.5</v>
      </c>
      <c r="Q2379" s="9">
        <f t="shared" si="374"/>
        <v>28.774999999999999</v>
      </c>
      <c r="R2379" s="9">
        <f t="shared" si="375"/>
        <v>43.375</v>
      </c>
      <c r="S2379" s="9">
        <f t="shared" si="376"/>
        <v>53.825000000000003</v>
      </c>
      <c r="T2379" s="9">
        <f t="shared" si="377"/>
        <v>39.625</v>
      </c>
      <c r="U2379" s="8">
        <f t="shared" si="378"/>
        <v>41.991666666666667</v>
      </c>
      <c r="V2379" s="8">
        <f t="shared" si="379"/>
        <v>41.400000000000006</v>
      </c>
    </row>
    <row r="2380" spans="1:22" ht="13.5" x14ac:dyDescent="0.25">
      <c r="A2380" s="3">
        <f>RSI!A2380</f>
        <v>45470</v>
      </c>
      <c r="B2380" s="2">
        <f>RSI!B2380</f>
        <v>8.85</v>
      </c>
      <c r="C2380" s="2">
        <f>RSI!I2380</f>
        <v>59.965616493366809</v>
      </c>
      <c r="D2380" s="2">
        <f>MACD!E2380</f>
        <v>-4.4420327360809253E-2</v>
      </c>
      <c r="E2380" s="2">
        <f>MACD!F2380</f>
        <v>-5.6898972528220279E-2</v>
      </c>
      <c r="F2380" s="2">
        <f>'Moving Avg'!D2380</f>
        <v>8.7639999999999993</v>
      </c>
      <c r="G2380" s="2">
        <f>'Moving Avg'!F2380</f>
        <v>8.636000000000001</v>
      </c>
      <c r="H2380" s="2">
        <f>'Moving Avg'!G2380</f>
        <v>8.5800000000000018</v>
      </c>
      <c r="I2380" s="2">
        <f>'Moving Avg'!H2380</f>
        <v>8.552999999999999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25</v>
      </c>
      <c r="N2380" s="8">
        <f t="shared" si="371"/>
        <v>0</v>
      </c>
      <c r="O2380" s="8">
        <f t="shared" si="372"/>
        <v>50</v>
      </c>
      <c r="P2380" s="8">
        <f t="shared" si="373"/>
        <v>83.5</v>
      </c>
      <c r="Q2380" s="9">
        <f t="shared" si="374"/>
        <v>28.774999999999999</v>
      </c>
      <c r="R2380" s="9">
        <f t="shared" si="375"/>
        <v>43.375</v>
      </c>
      <c r="S2380" s="9">
        <f t="shared" si="376"/>
        <v>53.825000000000003</v>
      </c>
      <c r="T2380" s="9">
        <f t="shared" si="377"/>
        <v>39.625</v>
      </c>
      <c r="U2380" s="8">
        <f t="shared" si="378"/>
        <v>41.991666666666667</v>
      </c>
      <c r="V2380" s="8">
        <f t="shared" si="379"/>
        <v>41.400000000000006</v>
      </c>
    </row>
    <row r="2381" spans="1:22" ht="13.5" x14ac:dyDescent="0.25">
      <c r="A2381" s="3">
        <f>RSI!A2381</f>
        <v>45471</v>
      </c>
      <c r="B2381" s="2">
        <f>RSI!B2381</f>
        <v>8.9499999999999993</v>
      </c>
      <c r="C2381" s="2">
        <f>RSI!I2381</f>
        <v>63.404213073618912</v>
      </c>
      <c r="D2381" s="2">
        <f>MACD!E2381</f>
        <v>-5.1337200588482901E-2</v>
      </c>
      <c r="E2381" s="2">
        <f>MACD!F2381</f>
        <v>-5.5786618140272803E-2</v>
      </c>
      <c r="F2381" s="2">
        <f>'Moving Avg'!D2381</f>
        <v>8.7780000000000005</v>
      </c>
      <c r="G2381" s="2">
        <f>'Moving Avg'!F2381</f>
        <v>8.6585000000000001</v>
      </c>
      <c r="H2381" s="2">
        <f>'Moving Avg'!G2381</f>
        <v>8.5830000000000002</v>
      </c>
      <c r="I2381" s="2">
        <f>'Moving Avg'!H2381</f>
        <v>8.5562500000000004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  <c r="M2381" s="8">
        <f t="shared" si="370"/>
        <v>25</v>
      </c>
      <c r="N2381" s="8">
        <f t="shared" si="371"/>
        <v>0</v>
      </c>
      <c r="O2381" s="8">
        <f t="shared" si="372"/>
        <v>50</v>
      </c>
      <c r="P2381" s="8">
        <f t="shared" si="373"/>
        <v>83.5</v>
      </c>
      <c r="Q2381" s="9">
        <f t="shared" si="374"/>
        <v>28.774999999999999</v>
      </c>
      <c r="R2381" s="9">
        <f t="shared" si="375"/>
        <v>43.375</v>
      </c>
      <c r="S2381" s="9">
        <f t="shared" si="376"/>
        <v>53.825000000000003</v>
      </c>
      <c r="T2381" s="9">
        <f t="shared" si="377"/>
        <v>39.625</v>
      </c>
      <c r="U2381" s="8">
        <f t="shared" si="378"/>
        <v>41.991666666666667</v>
      </c>
      <c r="V2381" s="8">
        <f t="shared" si="379"/>
        <v>41.400000000000006</v>
      </c>
    </row>
    <row r="2382" spans="1:22" ht="13.5" x14ac:dyDescent="0.25">
      <c r="A2382" s="3">
        <f>RSI!A2382</f>
        <v>45474</v>
      </c>
      <c r="B2382" s="2">
        <f>RSI!B2382</f>
        <v>8.9499999999999993</v>
      </c>
      <c r="C2382" s="2">
        <f>RSI!I2382</f>
        <v>63.404213073618912</v>
      </c>
      <c r="D2382" s="2">
        <f>MACD!E2382</f>
        <v>-5.902036678579492E-2</v>
      </c>
      <c r="E2382" s="2">
        <f>MACD!F2382</f>
        <v>-5.6433367869377235E-2</v>
      </c>
      <c r="F2382" s="2">
        <f>'Moving Avg'!D2382</f>
        <v>8.8439999999999994</v>
      </c>
      <c r="G2382" s="2">
        <f>'Moving Avg'!F2382</f>
        <v>8.6809999999999992</v>
      </c>
      <c r="H2382" s="2">
        <f>'Moving Avg'!G2382</f>
        <v>8.59</v>
      </c>
      <c r="I2382" s="2">
        <f>'Moving Avg'!H2382</f>
        <v>8.5587499999999999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45</v>
      </c>
      <c r="O2382" s="8">
        <f t="shared" si="372"/>
        <v>50</v>
      </c>
      <c r="P2382" s="8">
        <f t="shared" si="373"/>
        <v>83.5</v>
      </c>
      <c r="Q2382" s="9">
        <f t="shared" si="374"/>
        <v>44.524999999999999</v>
      </c>
      <c r="R2382" s="9">
        <f t="shared" si="375"/>
        <v>52.375</v>
      </c>
      <c r="S2382" s="9">
        <f t="shared" si="376"/>
        <v>60.575000000000003</v>
      </c>
      <c r="T2382" s="9">
        <f t="shared" si="377"/>
        <v>50.875</v>
      </c>
      <c r="U2382" s="8">
        <f t="shared" si="378"/>
        <v>52.491666666666674</v>
      </c>
      <c r="V2382" s="8">
        <f t="shared" si="379"/>
        <v>52.087500000000006</v>
      </c>
    </row>
    <row r="2383" spans="1:22" ht="13.5" x14ac:dyDescent="0.25">
      <c r="A2383" s="3">
        <f>RSI!A2383</f>
        <v>45475</v>
      </c>
      <c r="B2383" s="2">
        <f>RSI!B2383</f>
        <v>8.5500000000000007</v>
      </c>
      <c r="C2383" s="2">
        <f>RSI!I2383</f>
        <v>45.338812945271307</v>
      </c>
      <c r="D2383" s="2">
        <f>MACD!E2383</f>
        <v>-3.7586717888691723E-2</v>
      </c>
      <c r="E2383" s="2">
        <f>MACD!F2383</f>
        <v>-5.2664037873240137E-2</v>
      </c>
      <c r="F2383" s="2">
        <f>'Moving Avg'!D2383</f>
        <v>8.8299999999999983</v>
      </c>
      <c r="G2383" s="2">
        <f>'Moving Avg'!F2383</f>
        <v>8.6834999999999987</v>
      </c>
      <c r="H2383" s="2">
        <f>'Moving Avg'!G2383</f>
        <v>8.5872000000000011</v>
      </c>
      <c r="I2383" s="2">
        <f>'Moving Avg'!H2383</f>
        <v>8.5592499999999987</v>
      </c>
      <c r="J2383" s="6" t="str">
        <f>OBV!F2383</f>
        <v>BEARISH</v>
      </c>
      <c r="K2383" s="6" t="str">
        <f>OBV!G2383</f>
        <v>STRONG</v>
      </c>
      <c r="L2383" s="6" t="str">
        <f>OBV!H2383</f>
        <v>CONFIRMED BEARISH</v>
      </c>
      <c r="M2383" s="8">
        <f t="shared" si="370"/>
        <v>25</v>
      </c>
      <c r="N2383" s="8">
        <f t="shared" si="371"/>
        <v>0</v>
      </c>
      <c r="O2383" s="8">
        <f t="shared" si="372"/>
        <v>50</v>
      </c>
      <c r="P2383" s="8">
        <f t="shared" si="373"/>
        <v>33</v>
      </c>
      <c r="Q2383" s="9">
        <f t="shared" si="374"/>
        <v>21.2</v>
      </c>
      <c r="R2383" s="9">
        <f t="shared" si="375"/>
        <v>30.75</v>
      </c>
      <c r="S2383" s="9">
        <f t="shared" si="376"/>
        <v>31.1</v>
      </c>
      <c r="T2383" s="9">
        <f t="shared" si="377"/>
        <v>27</v>
      </c>
      <c r="U2383" s="8">
        <f t="shared" si="378"/>
        <v>27.683333333333337</v>
      </c>
      <c r="V2383" s="8">
        <f t="shared" si="379"/>
        <v>27.512500000000003</v>
      </c>
    </row>
    <row r="2384" spans="1:22" ht="13.5" x14ac:dyDescent="0.25">
      <c r="A2384" s="3">
        <f>RSI!A2384</f>
        <v>45476</v>
      </c>
      <c r="B2384" s="2">
        <f>RSI!B2384</f>
        <v>8.93</v>
      </c>
      <c r="C2384" s="2">
        <f>RSI!I2384</f>
        <v>57.67618285741554</v>
      </c>
      <c r="D2384" s="2">
        <f>MACD!E2384</f>
        <v>-7.7573611568869438E-2</v>
      </c>
      <c r="E2384" s="2">
        <f>MACD!F2384</f>
        <v>-5.7645952612366005E-2</v>
      </c>
      <c r="F2384" s="2">
        <f>'Moving Avg'!D2384</f>
        <v>8.8460000000000001</v>
      </c>
      <c r="G2384" s="2">
        <f>'Moving Avg'!F2384</f>
        <v>8.7050000000000001</v>
      </c>
      <c r="H2384" s="2">
        <f>'Moving Avg'!G2384</f>
        <v>8.593</v>
      </c>
      <c r="I2384" s="2">
        <f>'Moving Avg'!H2384</f>
        <v>8.5615999999999985</v>
      </c>
      <c r="J2384" s="6" t="str">
        <f>OBV!F2384</f>
        <v>BEARISH</v>
      </c>
      <c r="K2384" s="6" t="str">
        <f>OBV!G2384</f>
        <v>STRONG</v>
      </c>
      <c r="L2384" s="6" t="str">
        <f>OBV!H2384</f>
        <v>BEARISH DIVERGENCE</v>
      </c>
      <c r="M2384" s="8">
        <f t="shared" si="370"/>
        <v>25</v>
      </c>
      <c r="N2384" s="8">
        <f t="shared" si="371"/>
        <v>45</v>
      </c>
      <c r="O2384" s="8">
        <f t="shared" si="372"/>
        <v>50</v>
      </c>
      <c r="P2384" s="8">
        <f t="shared" si="373"/>
        <v>33</v>
      </c>
      <c r="Q2384" s="9">
        <f t="shared" si="374"/>
        <v>36.950000000000003</v>
      </c>
      <c r="R2384" s="9">
        <f t="shared" si="375"/>
        <v>39.75</v>
      </c>
      <c r="S2384" s="9">
        <f t="shared" si="376"/>
        <v>37.85</v>
      </c>
      <c r="T2384" s="9">
        <f t="shared" si="377"/>
        <v>38.25</v>
      </c>
      <c r="U2384" s="8">
        <f t="shared" si="378"/>
        <v>38.183333333333337</v>
      </c>
      <c r="V2384" s="8">
        <f t="shared" si="379"/>
        <v>38.200000000000003</v>
      </c>
    </row>
    <row r="2385" spans="1:22" ht="13.5" x14ac:dyDescent="0.25">
      <c r="A2385" s="3">
        <f>RSI!A2385</f>
        <v>45477</v>
      </c>
      <c r="B2385" s="2">
        <f>RSI!B2385</f>
        <v>8.93</v>
      </c>
      <c r="C2385" s="2">
        <f>RSI!I2385</f>
        <v>57.67618285741554</v>
      </c>
      <c r="D2385" s="2">
        <f>MACD!E2385</f>
        <v>-0.1129186295625253</v>
      </c>
      <c r="E2385" s="2">
        <f>MACD!F2385</f>
        <v>-6.8700488002397864E-2</v>
      </c>
      <c r="F2385" s="2">
        <f>'Moving Avg'!D2385</f>
        <v>8.8619999999999983</v>
      </c>
      <c r="G2385" s="2">
        <f>'Moving Avg'!F2385</f>
        <v>8.7264999999999997</v>
      </c>
      <c r="H2385" s="2">
        <f>'Moving Avg'!G2385</f>
        <v>8.5998000000000001</v>
      </c>
      <c r="I2385" s="2">
        <f>'Moving Avg'!H2385</f>
        <v>8.5639499999999984</v>
      </c>
      <c r="J2385" s="6" t="str">
        <f>OBV!F2385</f>
        <v>BEARISH</v>
      </c>
      <c r="K2385" s="6" t="str">
        <f>OBV!G2385</f>
        <v>STRONG</v>
      </c>
      <c r="L2385" s="6" t="str">
        <f>OBV!H2385</f>
        <v>BEARISH DIVERGENCE</v>
      </c>
      <c r="M2385" s="8">
        <f t="shared" si="370"/>
        <v>25</v>
      </c>
      <c r="N2385" s="8">
        <f t="shared" si="371"/>
        <v>100</v>
      </c>
      <c r="O2385" s="8">
        <f t="shared" si="372"/>
        <v>50</v>
      </c>
      <c r="P2385" s="8">
        <f t="shared" si="373"/>
        <v>33</v>
      </c>
      <c r="Q2385" s="9">
        <f t="shared" si="374"/>
        <v>56.2</v>
      </c>
      <c r="R2385" s="9">
        <f t="shared" si="375"/>
        <v>50.75</v>
      </c>
      <c r="S2385" s="9">
        <f t="shared" si="376"/>
        <v>46.1</v>
      </c>
      <c r="T2385" s="9">
        <f t="shared" si="377"/>
        <v>52</v>
      </c>
      <c r="U2385" s="8">
        <f t="shared" si="378"/>
        <v>51.016666666666673</v>
      </c>
      <c r="V2385" s="8">
        <f t="shared" si="379"/>
        <v>51.262500000000003</v>
      </c>
    </row>
    <row r="2386" spans="1:22" ht="13.5" x14ac:dyDescent="0.25">
      <c r="A2386" s="3">
        <f>RSI!A2386</f>
        <v>45478</v>
      </c>
      <c r="B2386" s="2">
        <f>RSI!B2386</f>
        <v>8.94</v>
      </c>
      <c r="C2386" s="2">
        <f>RSI!I2386</f>
        <v>57.965738954848135</v>
      </c>
      <c r="D2386" s="2">
        <f>MACD!E2386</f>
        <v>-8.6503260417241989E-2</v>
      </c>
      <c r="E2386" s="2">
        <f>MACD!F2386</f>
        <v>-7.2261042485366689E-2</v>
      </c>
      <c r="F2386" s="2">
        <f>'Moving Avg'!D2386</f>
        <v>8.86</v>
      </c>
      <c r="G2386" s="2">
        <f>'Moving Avg'!F2386</f>
        <v>8.7385000000000002</v>
      </c>
      <c r="H2386" s="2">
        <f>'Moving Avg'!G2386</f>
        <v>8.6075999999999997</v>
      </c>
      <c r="I2386" s="2">
        <f>'Moving Avg'!H2386</f>
        <v>8.5663499999999999</v>
      </c>
      <c r="J2386" s="6" t="str">
        <f>OBV!F2386</f>
        <v>BEARISH</v>
      </c>
      <c r="K2386" s="6" t="str">
        <f>OBV!G2386</f>
        <v>STRONG</v>
      </c>
      <c r="L2386" s="6" t="str">
        <f>OBV!H2386</f>
        <v>CONFIRMED BEARISH</v>
      </c>
      <c r="M2386" s="8">
        <f t="shared" si="370"/>
        <v>25</v>
      </c>
      <c r="N2386" s="8">
        <f t="shared" si="371"/>
        <v>45</v>
      </c>
      <c r="O2386" s="8">
        <f t="shared" si="372"/>
        <v>50</v>
      </c>
      <c r="P2386" s="8">
        <f t="shared" si="373"/>
        <v>33</v>
      </c>
      <c r="Q2386" s="9">
        <f t="shared" si="374"/>
        <v>36.950000000000003</v>
      </c>
      <c r="R2386" s="9">
        <f t="shared" si="375"/>
        <v>39.75</v>
      </c>
      <c r="S2386" s="9">
        <f t="shared" si="376"/>
        <v>37.85</v>
      </c>
      <c r="T2386" s="9">
        <f t="shared" si="377"/>
        <v>38.25</v>
      </c>
      <c r="U2386" s="8">
        <f t="shared" si="378"/>
        <v>38.183333333333337</v>
      </c>
      <c r="V2386" s="8">
        <f t="shared" si="379"/>
        <v>38.200000000000003</v>
      </c>
    </row>
    <row r="2387" spans="1:22" ht="13.5" x14ac:dyDescent="0.25">
      <c r="A2387" s="3">
        <f>RSI!A2387</f>
        <v>45481</v>
      </c>
      <c r="B2387" s="2">
        <f>RSI!B2387</f>
        <v>8.94</v>
      </c>
      <c r="C2387" s="2">
        <f>RSI!I2387</f>
        <v>57.965738954848135</v>
      </c>
      <c r="D2387" s="2">
        <f>MACD!E2387</f>
        <v>-0.10550542692259235</v>
      </c>
      <c r="E2387" s="2">
        <f>MACD!F2387</f>
        <v>-7.8909919372811832E-2</v>
      </c>
      <c r="F2387" s="2">
        <f>'Moving Avg'!D2387</f>
        <v>8.8580000000000005</v>
      </c>
      <c r="G2387" s="2">
        <f>'Moving Avg'!F2387</f>
        <v>8.7605000000000004</v>
      </c>
      <c r="H2387" s="2">
        <f>'Moving Avg'!G2387</f>
        <v>8.6164000000000005</v>
      </c>
      <c r="I2387" s="2">
        <f>'Moving Avg'!H2387</f>
        <v>8.5678999999999998</v>
      </c>
      <c r="J2387" s="6" t="str">
        <f>OBV!F2387</f>
        <v>BEARISH</v>
      </c>
      <c r="K2387" s="6" t="str">
        <f>OBV!G2387</f>
        <v>STRONG</v>
      </c>
      <c r="L2387" s="6" t="str">
        <f>OBV!H2387</f>
        <v>CONFIRMED BEARISH</v>
      </c>
      <c r="M2387" s="8">
        <f t="shared" si="370"/>
        <v>25</v>
      </c>
      <c r="N2387" s="8">
        <f t="shared" si="371"/>
        <v>100</v>
      </c>
      <c r="O2387" s="8">
        <f t="shared" si="372"/>
        <v>50</v>
      </c>
      <c r="P2387" s="8">
        <f t="shared" si="373"/>
        <v>33</v>
      </c>
      <c r="Q2387" s="9">
        <f t="shared" si="374"/>
        <v>56.2</v>
      </c>
      <c r="R2387" s="9">
        <f t="shared" si="375"/>
        <v>50.75</v>
      </c>
      <c r="S2387" s="9">
        <f t="shared" si="376"/>
        <v>46.1</v>
      </c>
      <c r="T2387" s="9">
        <f t="shared" si="377"/>
        <v>52</v>
      </c>
      <c r="U2387" s="8">
        <f t="shared" si="378"/>
        <v>51.016666666666673</v>
      </c>
      <c r="V2387" s="8">
        <f t="shared" si="379"/>
        <v>51.262500000000003</v>
      </c>
    </row>
    <row r="2388" spans="1:22" ht="13.5" x14ac:dyDescent="0.25">
      <c r="A2388" s="3">
        <f>RSI!A2388</f>
        <v>45482</v>
      </c>
      <c r="B2388" s="2">
        <f>RSI!B2388</f>
        <v>8.94</v>
      </c>
      <c r="C2388" s="2">
        <f>RSI!I2388</f>
        <v>57.965738954848135</v>
      </c>
      <c r="D2388" s="2">
        <f>MACD!E2388</f>
        <v>-0.12283754681228309</v>
      </c>
      <c r="E2388" s="2">
        <f>MACD!F2388</f>
        <v>-8.7695444860706087E-2</v>
      </c>
      <c r="F2388" s="2">
        <f>'Moving Avg'!D2388</f>
        <v>8.9359999999999982</v>
      </c>
      <c r="G2388" s="2">
        <f>'Moving Avg'!F2388</f>
        <v>8.7725000000000009</v>
      </c>
      <c r="H2388" s="2">
        <f>'Moving Avg'!G2388</f>
        <v>8.6251999999999995</v>
      </c>
      <c r="I2388" s="2">
        <f>'Moving Avg'!H2388</f>
        <v>8.5694999999999997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  <c r="M2388" s="8">
        <f t="shared" si="370"/>
        <v>25</v>
      </c>
      <c r="N2388" s="8">
        <f t="shared" si="371"/>
        <v>100</v>
      </c>
      <c r="O2388" s="8">
        <f t="shared" si="372"/>
        <v>50</v>
      </c>
      <c r="P2388" s="8">
        <f t="shared" si="373"/>
        <v>83.5</v>
      </c>
      <c r="Q2388" s="9">
        <f t="shared" si="374"/>
        <v>63.774999999999999</v>
      </c>
      <c r="R2388" s="9">
        <f t="shared" si="375"/>
        <v>63.375</v>
      </c>
      <c r="S2388" s="9">
        <f t="shared" si="376"/>
        <v>68.825000000000003</v>
      </c>
      <c r="T2388" s="9">
        <f t="shared" si="377"/>
        <v>64.625</v>
      </c>
      <c r="U2388" s="8">
        <f t="shared" si="378"/>
        <v>65.325000000000003</v>
      </c>
      <c r="V2388" s="8">
        <f t="shared" si="379"/>
        <v>65.150000000000006</v>
      </c>
    </row>
    <row r="2389" spans="1:22" ht="13.5" x14ac:dyDescent="0.25">
      <c r="A2389" s="3">
        <f>RSI!A2389</f>
        <v>45483</v>
      </c>
      <c r="B2389" s="2">
        <f>RSI!B2389</f>
        <v>8.94</v>
      </c>
      <c r="C2389" s="2">
        <f>RSI!I2389</f>
        <v>57.965738954848135</v>
      </c>
      <c r="D2389" s="2">
        <f>MACD!E2389</f>
        <v>-0.10327909320093198</v>
      </c>
      <c r="E2389" s="2">
        <f>MACD!F2389</f>
        <v>-9.0812174528751274E-2</v>
      </c>
      <c r="F2389" s="2">
        <f>'Moving Avg'!D2389</f>
        <v>8.9379999999999988</v>
      </c>
      <c r="G2389" s="2">
        <f>'Moving Avg'!F2389</f>
        <v>8.7844999999999995</v>
      </c>
      <c r="H2389" s="2">
        <f>'Moving Avg'!G2389</f>
        <v>8.6340000000000003</v>
      </c>
      <c r="I2389" s="2">
        <f>'Moving Avg'!H2389</f>
        <v>8.5716999999999999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  <c r="M2389" s="8">
        <f t="shared" si="370"/>
        <v>25</v>
      </c>
      <c r="N2389" s="8">
        <f t="shared" si="371"/>
        <v>45</v>
      </c>
      <c r="O2389" s="8">
        <f t="shared" si="372"/>
        <v>50</v>
      </c>
      <c r="P2389" s="8">
        <f t="shared" si="373"/>
        <v>83.5</v>
      </c>
      <c r="Q2389" s="9">
        <f t="shared" si="374"/>
        <v>44.524999999999999</v>
      </c>
      <c r="R2389" s="9">
        <f t="shared" si="375"/>
        <v>52.375</v>
      </c>
      <c r="S2389" s="9">
        <f t="shared" si="376"/>
        <v>60.575000000000003</v>
      </c>
      <c r="T2389" s="9">
        <f t="shared" si="377"/>
        <v>50.875</v>
      </c>
      <c r="U2389" s="8">
        <f t="shared" si="378"/>
        <v>52.491666666666674</v>
      </c>
      <c r="V2389" s="8">
        <f t="shared" si="379"/>
        <v>52.087500000000006</v>
      </c>
    </row>
    <row r="2390" spans="1:22" ht="13.5" x14ac:dyDescent="0.25">
      <c r="A2390" s="3">
        <f>RSI!A2390</f>
        <v>45484</v>
      </c>
      <c r="B2390" s="2">
        <f>RSI!B2390</f>
        <v>8.94</v>
      </c>
      <c r="C2390" s="2">
        <f>RSI!I2390</f>
        <v>57.965738954848135</v>
      </c>
      <c r="D2390" s="2">
        <f>MACD!E2390</f>
        <v>-8.78041897367563E-2</v>
      </c>
      <c r="E2390" s="2">
        <f>MACD!F2390</f>
        <v>-9.0210577570352279E-2</v>
      </c>
      <c r="F2390" s="2">
        <f>'Moving Avg'!D2390</f>
        <v>8.94</v>
      </c>
      <c r="G2390" s="2">
        <f>'Moving Avg'!F2390</f>
        <v>8.7964999999999982</v>
      </c>
      <c r="H2390" s="2">
        <f>'Moving Avg'!G2390</f>
        <v>8.6411999999999995</v>
      </c>
      <c r="I2390" s="2">
        <f>'Moving Avg'!H2390</f>
        <v>8.5733999999999995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25</v>
      </c>
      <c r="N2390" s="8">
        <f t="shared" si="371"/>
        <v>0</v>
      </c>
      <c r="O2390" s="8">
        <f t="shared" si="372"/>
        <v>50</v>
      </c>
      <c r="P2390" s="8">
        <f t="shared" si="373"/>
        <v>83.5</v>
      </c>
      <c r="Q2390" s="9">
        <f t="shared" si="374"/>
        <v>28.774999999999999</v>
      </c>
      <c r="R2390" s="9">
        <f t="shared" si="375"/>
        <v>43.375</v>
      </c>
      <c r="S2390" s="9">
        <f t="shared" si="376"/>
        <v>53.825000000000003</v>
      </c>
      <c r="T2390" s="9">
        <f t="shared" si="377"/>
        <v>39.625</v>
      </c>
      <c r="U2390" s="8">
        <f t="shared" si="378"/>
        <v>41.991666666666667</v>
      </c>
      <c r="V2390" s="8">
        <f t="shared" si="379"/>
        <v>41.400000000000006</v>
      </c>
    </row>
    <row r="2391" spans="1:22" ht="13.5" x14ac:dyDescent="0.25">
      <c r="A2391" s="3">
        <f>RSI!A2391</f>
        <v>45485</v>
      </c>
      <c r="B2391" s="2">
        <f>RSI!B2391</f>
        <v>8.93</v>
      </c>
      <c r="C2391" s="2">
        <f>RSI!I2391</f>
        <v>57.396938376414987</v>
      </c>
      <c r="D2391" s="2">
        <f>MACD!E2391</f>
        <v>-5.9579644974375512E-2</v>
      </c>
      <c r="E2391" s="2">
        <f>MACD!F2391</f>
        <v>-8.4084391051156934E-2</v>
      </c>
      <c r="F2391" s="2">
        <f>'Moving Avg'!D2391</f>
        <v>8.9379999999999988</v>
      </c>
      <c r="G2391" s="2">
        <f>'Moving Avg'!F2391</f>
        <v>8.8079999999999998</v>
      </c>
      <c r="H2391" s="2">
        <f>'Moving Avg'!G2391</f>
        <v>8.6487999999999996</v>
      </c>
      <c r="I2391" s="2">
        <f>'Moving Avg'!H2391</f>
        <v>8.5750499999999992</v>
      </c>
      <c r="J2391" s="6" t="str">
        <f>OBV!F2391</f>
        <v>BEARISH</v>
      </c>
      <c r="K2391" s="6" t="str">
        <f>OBV!G2391</f>
        <v>NEUTRAL</v>
      </c>
      <c r="L2391" s="6" t="str">
        <f>OBV!H2391</f>
        <v>CONFIRMED BEARISH</v>
      </c>
      <c r="M2391" s="8">
        <f t="shared" si="370"/>
        <v>25</v>
      </c>
      <c r="N2391" s="8">
        <f t="shared" si="371"/>
        <v>0</v>
      </c>
      <c r="O2391" s="8">
        <f t="shared" si="372"/>
        <v>50</v>
      </c>
      <c r="P2391" s="8">
        <f t="shared" si="373"/>
        <v>16.5</v>
      </c>
      <c r="Q2391" s="9">
        <f t="shared" si="374"/>
        <v>18.725000000000001</v>
      </c>
      <c r="R2391" s="9">
        <f t="shared" si="375"/>
        <v>26.625</v>
      </c>
      <c r="S2391" s="9">
        <f t="shared" si="376"/>
        <v>23.675000000000001</v>
      </c>
      <c r="T2391" s="9">
        <f t="shared" si="377"/>
        <v>22.875</v>
      </c>
      <c r="U2391" s="8">
        <f t="shared" si="378"/>
        <v>23.008333333333336</v>
      </c>
      <c r="V2391" s="8">
        <f t="shared" si="379"/>
        <v>22.975000000000001</v>
      </c>
    </row>
    <row r="2392" spans="1:22" ht="13.5" x14ac:dyDescent="0.25">
      <c r="A2392" s="3">
        <f>RSI!A2392</f>
        <v>45488</v>
      </c>
      <c r="B2392" s="2">
        <f>RSI!B2392</f>
        <v>8.93</v>
      </c>
      <c r="C2392" s="2">
        <f>RSI!I2392</f>
        <v>57.396938376414987</v>
      </c>
      <c r="D2392" s="2">
        <f>MACD!E2392</f>
        <v>-3.6559507112402301E-2</v>
      </c>
      <c r="E2392" s="2">
        <f>MACD!F2392</f>
        <v>-7.4579414263406016E-2</v>
      </c>
      <c r="F2392" s="2">
        <f>'Moving Avg'!D2392</f>
        <v>8.9359999999999999</v>
      </c>
      <c r="G2392" s="2">
        <f>'Moving Avg'!F2392</f>
        <v>8.8195000000000014</v>
      </c>
      <c r="H2392" s="2">
        <f>'Moving Avg'!G2392</f>
        <v>8.6565999999999992</v>
      </c>
      <c r="I2392" s="2">
        <f>'Moving Avg'!H2392</f>
        <v>8.5766999999999989</v>
      </c>
      <c r="J2392" s="6" t="str">
        <f>OBV!F2392</f>
        <v>BEARISH</v>
      </c>
      <c r="K2392" s="6" t="str">
        <f>OBV!G2392</f>
        <v>NEUTRAL</v>
      </c>
      <c r="L2392" s="6" t="str">
        <f>OBV!H2392</f>
        <v>CONFIRMED BEARISH</v>
      </c>
      <c r="M2392" s="8">
        <f t="shared" si="370"/>
        <v>25</v>
      </c>
      <c r="N2392" s="8">
        <f t="shared" si="371"/>
        <v>0</v>
      </c>
      <c r="O2392" s="8">
        <f t="shared" si="372"/>
        <v>50</v>
      </c>
      <c r="P2392" s="8">
        <f t="shared" si="373"/>
        <v>16.5</v>
      </c>
      <c r="Q2392" s="9">
        <f t="shared" si="374"/>
        <v>18.725000000000001</v>
      </c>
      <c r="R2392" s="9">
        <f t="shared" si="375"/>
        <v>26.625</v>
      </c>
      <c r="S2392" s="9">
        <f t="shared" si="376"/>
        <v>23.675000000000001</v>
      </c>
      <c r="T2392" s="9">
        <f t="shared" si="377"/>
        <v>22.875</v>
      </c>
      <c r="U2392" s="8">
        <f t="shared" si="378"/>
        <v>23.008333333333336</v>
      </c>
      <c r="V2392" s="8">
        <f t="shared" si="379"/>
        <v>22.975000000000001</v>
      </c>
    </row>
    <row r="2393" spans="1:22" ht="13.5" x14ac:dyDescent="0.25">
      <c r="A2393" s="3">
        <f>RSI!A2393</f>
        <v>45489</v>
      </c>
      <c r="B2393" s="2">
        <f>RSI!B2393</f>
        <v>8.93</v>
      </c>
      <c r="C2393" s="2">
        <f>RSI!I2393</f>
        <v>57.396938376414987</v>
      </c>
      <c r="D2393" s="2">
        <f>MACD!E2393</f>
        <v>-7.9417695316129411E-2</v>
      </c>
      <c r="E2393" s="2">
        <f>MACD!F2393</f>
        <v>-7.5547070473950692E-2</v>
      </c>
      <c r="F2393" s="2">
        <f>'Moving Avg'!D2393</f>
        <v>8.9339999999999993</v>
      </c>
      <c r="G2393" s="2">
        <f>'Moving Avg'!F2393</f>
        <v>8.8309999999999995</v>
      </c>
      <c r="H2393" s="2">
        <f>'Moving Avg'!G2393</f>
        <v>8.6643999999999988</v>
      </c>
      <c r="I2393" s="2">
        <f>'Moving Avg'!H2393</f>
        <v>8.578400000000002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  <c r="M2393" s="8">
        <f t="shared" si="370"/>
        <v>25</v>
      </c>
      <c r="N2393" s="8">
        <f t="shared" si="371"/>
        <v>45</v>
      </c>
      <c r="O2393" s="8">
        <f t="shared" si="372"/>
        <v>50</v>
      </c>
      <c r="P2393" s="8">
        <f t="shared" si="373"/>
        <v>16.5</v>
      </c>
      <c r="Q2393" s="9">
        <f t="shared" si="374"/>
        <v>34.475000000000001</v>
      </c>
      <c r="R2393" s="9">
        <f t="shared" si="375"/>
        <v>35.625</v>
      </c>
      <c r="S2393" s="9">
        <f t="shared" si="376"/>
        <v>30.425000000000001</v>
      </c>
      <c r="T2393" s="9">
        <f t="shared" si="377"/>
        <v>34.125</v>
      </c>
      <c r="U2393" s="8">
        <f t="shared" si="378"/>
        <v>33.508333333333333</v>
      </c>
      <c r="V2393" s="8">
        <f t="shared" si="379"/>
        <v>33.662499999999994</v>
      </c>
    </row>
    <row r="2394" spans="1:22" ht="13.5" x14ac:dyDescent="0.25">
      <c r="A2394" s="3">
        <f>RSI!A2394</f>
        <v>45490</v>
      </c>
      <c r="B2394" s="2">
        <f>RSI!B2394</f>
        <v>8.93</v>
      </c>
      <c r="C2394" s="2">
        <f>RSI!I2394</f>
        <v>57.396938376414987</v>
      </c>
      <c r="D2394" s="2">
        <f>MACD!E2394</f>
        <v>-5.7959948805475392E-2</v>
      </c>
      <c r="E2394" s="2">
        <f>MACD!F2394</f>
        <v>-7.2029646140255643E-2</v>
      </c>
      <c r="F2394" s="2">
        <f>'Moving Avg'!D2394</f>
        <v>8.9319999999999986</v>
      </c>
      <c r="G2394" s="2">
        <f>'Moving Avg'!F2394</f>
        <v>8.8525000000000009</v>
      </c>
      <c r="H2394" s="2">
        <f>'Moving Avg'!G2394</f>
        <v>8.673</v>
      </c>
      <c r="I2394" s="2">
        <f>'Moving Avg'!H2394</f>
        <v>8.5801000000000016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0"/>
        <v>25</v>
      </c>
      <c r="N2394" s="8">
        <f t="shared" si="371"/>
        <v>0</v>
      </c>
      <c r="O2394" s="8">
        <f t="shared" si="372"/>
        <v>50</v>
      </c>
      <c r="P2394" s="8">
        <f t="shared" si="373"/>
        <v>16.5</v>
      </c>
      <c r="Q2394" s="9">
        <f t="shared" si="374"/>
        <v>18.725000000000001</v>
      </c>
      <c r="R2394" s="9">
        <f t="shared" si="375"/>
        <v>26.625</v>
      </c>
      <c r="S2394" s="9">
        <f t="shared" si="376"/>
        <v>23.675000000000001</v>
      </c>
      <c r="T2394" s="9">
        <f t="shared" si="377"/>
        <v>22.875</v>
      </c>
      <c r="U2394" s="8">
        <f t="shared" si="378"/>
        <v>23.008333333333336</v>
      </c>
      <c r="V2394" s="8">
        <f t="shared" si="379"/>
        <v>22.975000000000001</v>
      </c>
    </row>
    <row r="2395" spans="1:22" ht="13.5" x14ac:dyDescent="0.25">
      <c r="A2395" s="3">
        <f>RSI!A2395</f>
        <v>45491</v>
      </c>
      <c r="B2395" s="2">
        <f>RSI!B2395</f>
        <v>8.93</v>
      </c>
      <c r="C2395" s="2">
        <f>RSI!I2395</f>
        <v>57.396938376414987</v>
      </c>
      <c r="D2395" s="2">
        <f>MACD!E2395</f>
        <v>-4.0487811809317265E-2</v>
      </c>
      <c r="E2395" s="2">
        <f>MACD!F2395</f>
        <v>-6.572127927406797E-2</v>
      </c>
      <c r="F2395" s="2">
        <f>'Moving Avg'!D2395</f>
        <v>8.93</v>
      </c>
      <c r="G2395" s="2">
        <f>'Moving Avg'!F2395</f>
        <v>8.8740000000000006</v>
      </c>
      <c r="H2395" s="2">
        <f>'Moving Avg'!G2395</f>
        <v>8.6815999999999995</v>
      </c>
      <c r="I2395" s="2">
        <f>'Moving Avg'!H2395</f>
        <v>8.5818500000000011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  <c r="M2395" s="8">
        <f t="shared" si="370"/>
        <v>25</v>
      </c>
      <c r="N2395" s="8">
        <f t="shared" si="371"/>
        <v>0</v>
      </c>
      <c r="O2395" s="8">
        <f t="shared" si="372"/>
        <v>50</v>
      </c>
      <c r="P2395" s="8">
        <f t="shared" si="373"/>
        <v>16.5</v>
      </c>
      <c r="Q2395" s="9">
        <f t="shared" si="374"/>
        <v>18.725000000000001</v>
      </c>
      <c r="R2395" s="9">
        <f t="shared" si="375"/>
        <v>26.625</v>
      </c>
      <c r="S2395" s="9">
        <f t="shared" si="376"/>
        <v>23.675000000000001</v>
      </c>
      <c r="T2395" s="9">
        <f t="shared" si="377"/>
        <v>22.875</v>
      </c>
      <c r="U2395" s="8">
        <f t="shared" si="378"/>
        <v>23.008333333333336</v>
      </c>
      <c r="V2395" s="8">
        <f t="shared" si="379"/>
        <v>22.975000000000001</v>
      </c>
    </row>
    <row r="2396" spans="1:22" ht="13.5" x14ac:dyDescent="0.25">
      <c r="A2396" s="3">
        <f>RSI!A2396</f>
        <v>45492</v>
      </c>
      <c r="B2396" s="2">
        <f>RSI!B2396</f>
        <v>8.93</v>
      </c>
      <c r="C2396" s="2">
        <f>RSI!I2396</f>
        <v>57.396938376414987</v>
      </c>
      <c r="D2396" s="2">
        <f>MACD!E2396</f>
        <v>-2.4798954484014146E-2</v>
      </c>
      <c r="E2396" s="2">
        <f>MACD!F2396</f>
        <v>-5.7536814316057214E-2</v>
      </c>
      <c r="F2396" s="2">
        <f>'Moving Avg'!D2396</f>
        <v>8.93</v>
      </c>
      <c r="G2396" s="2">
        <f>'Moving Avg'!F2396</f>
        <v>8.8765000000000018</v>
      </c>
      <c r="H2396" s="2">
        <f>'Moving Avg'!G2396</f>
        <v>8.690199999999999</v>
      </c>
      <c r="I2396" s="2">
        <f>'Moving Avg'!H2396</f>
        <v>8.5836000000000006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  <c r="M2396" s="8">
        <f t="shared" si="370"/>
        <v>25</v>
      </c>
      <c r="N2396" s="8">
        <f t="shared" si="371"/>
        <v>0</v>
      </c>
      <c r="O2396" s="8">
        <f t="shared" si="372"/>
        <v>50</v>
      </c>
      <c r="P2396" s="8">
        <f t="shared" si="373"/>
        <v>33</v>
      </c>
      <c r="Q2396" s="9">
        <f t="shared" si="374"/>
        <v>21.2</v>
      </c>
      <c r="R2396" s="9">
        <f t="shared" si="375"/>
        <v>30.75</v>
      </c>
      <c r="S2396" s="9">
        <f t="shared" si="376"/>
        <v>31.1</v>
      </c>
      <c r="T2396" s="9">
        <f t="shared" si="377"/>
        <v>27</v>
      </c>
      <c r="U2396" s="8">
        <f t="shared" si="378"/>
        <v>27.683333333333337</v>
      </c>
      <c r="V2396" s="8">
        <f t="shared" si="379"/>
        <v>27.512500000000003</v>
      </c>
    </row>
    <row r="2397" spans="1:22" ht="13.5" x14ac:dyDescent="0.25">
      <c r="A2397" s="3">
        <f>RSI!A2397</f>
        <v>45495</v>
      </c>
      <c r="B2397" s="2">
        <f>RSI!B2397</f>
        <v>8.93</v>
      </c>
      <c r="C2397" s="2">
        <f>RSI!I2397</f>
        <v>57.396938376414987</v>
      </c>
      <c r="D2397" s="2">
        <f>MACD!E2397</f>
        <v>-1.2110545417362673E-2</v>
      </c>
      <c r="E2397" s="2">
        <f>MACD!F2397</f>
        <v>-4.8451560536318307E-2</v>
      </c>
      <c r="F2397" s="2">
        <f>'Moving Avg'!D2397</f>
        <v>8.93</v>
      </c>
      <c r="G2397" s="2">
        <f>'Moving Avg'!F2397</f>
        <v>8.8920000000000012</v>
      </c>
      <c r="H2397" s="2">
        <f>'Moving Avg'!G2397</f>
        <v>8.6977999999999991</v>
      </c>
      <c r="I2397" s="2">
        <f>'Moving Avg'!H2397</f>
        <v>8.5853000000000019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  <c r="M2397" s="8">
        <f t="shared" si="370"/>
        <v>25</v>
      </c>
      <c r="N2397" s="8">
        <f t="shared" si="371"/>
        <v>0</v>
      </c>
      <c r="O2397" s="8">
        <f t="shared" si="372"/>
        <v>50</v>
      </c>
      <c r="P2397" s="8">
        <f t="shared" si="373"/>
        <v>33</v>
      </c>
      <c r="Q2397" s="9">
        <f t="shared" si="374"/>
        <v>21.2</v>
      </c>
      <c r="R2397" s="9">
        <f t="shared" si="375"/>
        <v>30.75</v>
      </c>
      <c r="S2397" s="9">
        <f t="shared" si="376"/>
        <v>31.1</v>
      </c>
      <c r="T2397" s="9">
        <f t="shared" si="377"/>
        <v>27</v>
      </c>
      <c r="U2397" s="8">
        <f t="shared" si="378"/>
        <v>27.683333333333337</v>
      </c>
      <c r="V2397" s="8">
        <f t="shared" si="379"/>
        <v>27.512500000000003</v>
      </c>
    </row>
    <row r="2398" spans="1:22" ht="13.5" x14ac:dyDescent="0.25">
      <c r="A2398" s="3">
        <f>RSI!A2398</f>
        <v>45496</v>
      </c>
      <c r="B2398" s="2">
        <f>RSI!B2398</f>
        <v>8.93</v>
      </c>
      <c r="C2398" s="2">
        <f>RSI!I2398</f>
        <v>57.39693837641498</v>
      </c>
      <c r="D2398" s="2">
        <f>MACD!E2398</f>
        <v>-1.91751215525926E-3</v>
      </c>
      <c r="E2398" s="2">
        <f>MACD!F2398</f>
        <v>-3.9144750860106506E-2</v>
      </c>
      <c r="F2398" s="2">
        <f>'Moving Avg'!D2398</f>
        <v>8.93</v>
      </c>
      <c r="G2398" s="2">
        <f>'Moving Avg'!F2398</f>
        <v>8.9075000000000024</v>
      </c>
      <c r="H2398" s="2">
        <f>'Moving Avg'!G2398</f>
        <v>8.7054000000000009</v>
      </c>
      <c r="I2398" s="2">
        <f>'Moving Avg'!H2398</f>
        <v>8.5870000000000015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  <c r="M2398" s="8">
        <f t="shared" si="370"/>
        <v>25</v>
      </c>
      <c r="N2398" s="8">
        <f t="shared" si="371"/>
        <v>0</v>
      </c>
      <c r="O2398" s="8">
        <f t="shared" si="372"/>
        <v>50</v>
      </c>
      <c r="P2398" s="8">
        <f t="shared" si="373"/>
        <v>33</v>
      </c>
      <c r="Q2398" s="9">
        <f t="shared" si="374"/>
        <v>21.2</v>
      </c>
      <c r="R2398" s="9">
        <f t="shared" si="375"/>
        <v>30.75</v>
      </c>
      <c r="S2398" s="9">
        <f t="shared" si="376"/>
        <v>31.1</v>
      </c>
      <c r="T2398" s="9">
        <f t="shared" si="377"/>
        <v>27</v>
      </c>
      <c r="U2398" s="8">
        <f t="shared" si="378"/>
        <v>27.683333333333337</v>
      </c>
      <c r="V2398" s="8">
        <f t="shared" si="379"/>
        <v>27.512500000000003</v>
      </c>
    </row>
    <row r="2399" spans="1:22" ht="13.5" x14ac:dyDescent="0.25">
      <c r="A2399" s="3">
        <f>RSI!A2399</f>
        <v>45497</v>
      </c>
      <c r="B2399" s="2">
        <f>RSI!B2399</f>
        <v>8.93</v>
      </c>
      <c r="C2399" s="2">
        <f>RSI!I2399</f>
        <v>57.39693837641498</v>
      </c>
      <c r="D2399" s="2">
        <f>MACD!E2399</f>
        <v>6.2042946700948676E-3</v>
      </c>
      <c r="E2399" s="2">
        <f>MACD!F2399</f>
        <v>-3.007494175406623E-2</v>
      </c>
      <c r="F2399" s="2">
        <f>'Moving Avg'!D2399</f>
        <v>8.93</v>
      </c>
      <c r="G2399" s="2">
        <f>'Moving Avg'!F2399</f>
        <v>8.911500000000002</v>
      </c>
      <c r="H2399" s="2">
        <f>'Moving Avg'!G2399</f>
        <v>8.713000000000001</v>
      </c>
      <c r="I2399" s="2">
        <f>'Moving Avg'!H2399</f>
        <v>8.5887500000000028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25</v>
      </c>
      <c r="N2399" s="8">
        <f t="shared" si="371"/>
        <v>0</v>
      </c>
      <c r="O2399" s="8">
        <f t="shared" si="372"/>
        <v>50</v>
      </c>
      <c r="P2399" s="8">
        <f t="shared" si="373"/>
        <v>33</v>
      </c>
      <c r="Q2399" s="9">
        <f t="shared" si="374"/>
        <v>21.2</v>
      </c>
      <c r="R2399" s="9">
        <f t="shared" si="375"/>
        <v>30.75</v>
      </c>
      <c r="S2399" s="9">
        <f t="shared" si="376"/>
        <v>31.1</v>
      </c>
      <c r="T2399" s="9">
        <f t="shared" si="377"/>
        <v>27</v>
      </c>
      <c r="U2399" s="8">
        <f t="shared" si="378"/>
        <v>27.683333333333337</v>
      </c>
      <c r="V2399" s="8">
        <f t="shared" si="379"/>
        <v>27.512500000000003</v>
      </c>
    </row>
    <row r="2400" spans="1:22" ht="13.5" x14ac:dyDescent="0.25">
      <c r="A2400" s="3">
        <f>RSI!A2400</f>
        <v>45499</v>
      </c>
      <c r="B2400" s="2">
        <f>RSI!B2400</f>
        <v>8.93</v>
      </c>
      <c r="C2400" s="2">
        <f>RSI!I2400</f>
        <v>57.39693837641498</v>
      </c>
      <c r="D2400" s="2">
        <f>MACD!E2400</f>
        <v>1.2610789537022882E-2</v>
      </c>
      <c r="E2400" s="2">
        <f>MACD!F2400</f>
        <v>-2.1537795495848409E-2</v>
      </c>
      <c r="F2400" s="2">
        <f>'Moving Avg'!D2400</f>
        <v>8.93</v>
      </c>
      <c r="G2400" s="2">
        <f>'Moving Avg'!F2400</f>
        <v>8.9155000000000033</v>
      </c>
      <c r="H2400" s="2">
        <f>'Moving Avg'!G2400</f>
        <v>8.7205999999999992</v>
      </c>
      <c r="I2400" s="2">
        <f>'Moving Avg'!H2400</f>
        <v>8.5905000000000005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25</v>
      </c>
      <c r="N2400" s="8">
        <f t="shared" si="371"/>
        <v>0</v>
      </c>
      <c r="O2400" s="8">
        <f t="shared" si="372"/>
        <v>50</v>
      </c>
      <c r="P2400" s="8">
        <f t="shared" si="373"/>
        <v>33</v>
      </c>
      <c r="Q2400" s="9">
        <f t="shared" si="374"/>
        <v>21.2</v>
      </c>
      <c r="R2400" s="9">
        <f t="shared" si="375"/>
        <v>30.75</v>
      </c>
      <c r="S2400" s="9">
        <f t="shared" si="376"/>
        <v>31.1</v>
      </c>
      <c r="T2400" s="9">
        <f t="shared" si="377"/>
        <v>27</v>
      </c>
      <c r="U2400" s="8">
        <f t="shared" si="378"/>
        <v>27.683333333333337</v>
      </c>
      <c r="V2400" s="8">
        <f t="shared" si="379"/>
        <v>27.512500000000003</v>
      </c>
    </row>
    <row r="2401" spans="1:22" ht="13.5" x14ac:dyDescent="0.25">
      <c r="A2401" s="3">
        <f>RSI!A2401</f>
        <v>45502</v>
      </c>
      <c r="B2401" s="2">
        <f>RSI!B2401</f>
        <v>8.5399999999999991</v>
      </c>
      <c r="C2401" s="2">
        <f>RSI!I2401</f>
        <v>31.834635540006445</v>
      </c>
      <c r="D2401" s="2">
        <f>MACD!E2401</f>
        <v>4.495079788533296E-2</v>
      </c>
      <c r="E2401" s="2">
        <f>MACD!F2401</f>
        <v>-8.2400768196121358E-3</v>
      </c>
      <c r="F2401" s="2">
        <f>'Moving Avg'!D2401</f>
        <v>8.8520000000000003</v>
      </c>
      <c r="G2401" s="2">
        <f>'Moving Avg'!F2401</f>
        <v>8.8950000000000014</v>
      </c>
      <c r="H2401" s="2">
        <f>'Moving Avg'!G2401</f>
        <v>8.7208000000000006</v>
      </c>
      <c r="I2401" s="2">
        <f>'Moving Avg'!H2401</f>
        <v>8.5903000000000009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0"/>
        <v>25</v>
      </c>
      <c r="N2401" s="8">
        <f t="shared" si="371"/>
        <v>0</v>
      </c>
      <c r="O2401" s="8">
        <f t="shared" si="372"/>
        <v>50</v>
      </c>
      <c r="P2401" s="8">
        <f t="shared" si="373"/>
        <v>16.5</v>
      </c>
      <c r="Q2401" s="9">
        <f t="shared" si="374"/>
        <v>18.725000000000001</v>
      </c>
      <c r="R2401" s="9">
        <f t="shared" si="375"/>
        <v>26.625</v>
      </c>
      <c r="S2401" s="9">
        <f t="shared" si="376"/>
        <v>23.675000000000001</v>
      </c>
      <c r="T2401" s="9">
        <f t="shared" si="377"/>
        <v>22.875</v>
      </c>
      <c r="U2401" s="8">
        <f t="shared" si="378"/>
        <v>23.008333333333336</v>
      </c>
      <c r="V2401" s="8">
        <f t="shared" si="379"/>
        <v>22.975000000000001</v>
      </c>
    </row>
    <row r="2402" spans="1:22" ht="13.5" x14ac:dyDescent="0.25">
      <c r="A2402" s="3">
        <f>RSI!A2402</f>
        <v>45503</v>
      </c>
      <c r="B2402" s="2">
        <f>RSI!B2402</f>
        <v>8.9</v>
      </c>
      <c r="C2402" s="2">
        <f>RSI!I2402</f>
        <v>52.752343579930454</v>
      </c>
      <c r="D2402" s="2">
        <f>MACD!E2402</f>
        <v>4.7553929236455517E-2</v>
      </c>
      <c r="E2402" s="2">
        <f>MACD!F2402</f>
        <v>2.9187243916013956E-3</v>
      </c>
      <c r="F2402" s="2">
        <f>'Moving Avg'!D2402</f>
        <v>8.8460000000000001</v>
      </c>
      <c r="G2402" s="2">
        <f>'Moving Avg'!F2402</f>
        <v>8.8925000000000018</v>
      </c>
      <c r="H2402" s="2">
        <f>'Moving Avg'!G2402</f>
        <v>8.7282000000000011</v>
      </c>
      <c r="I2402" s="2">
        <f>'Moving Avg'!H2402</f>
        <v>8.5923000000000016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  <c r="M2402" s="8">
        <f t="shared" si="370"/>
        <v>25</v>
      </c>
      <c r="N2402" s="8">
        <f t="shared" si="371"/>
        <v>0</v>
      </c>
      <c r="O2402" s="8">
        <f t="shared" si="372"/>
        <v>50</v>
      </c>
      <c r="P2402" s="8">
        <f t="shared" si="373"/>
        <v>16.5</v>
      </c>
      <c r="Q2402" s="9">
        <f t="shared" si="374"/>
        <v>18.725000000000001</v>
      </c>
      <c r="R2402" s="9">
        <f t="shared" si="375"/>
        <v>26.625</v>
      </c>
      <c r="S2402" s="9">
        <f t="shared" si="376"/>
        <v>23.675000000000001</v>
      </c>
      <c r="T2402" s="9">
        <f t="shared" si="377"/>
        <v>22.875</v>
      </c>
      <c r="U2402" s="8">
        <f t="shared" si="378"/>
        <v>23.008333333333336</v>
      </c>
      <c r="V2402" s="8">
        <f t="shared" si="379"/>
        <v>22.975000000000001</v>
      </c>
    </row>
    <row r="2403" spans="1:22" ht="13.5" x14ac:dyDescent="0.25">
      <c r="A2403" s="3">
        <f>RSI!A2403</f>
        <v>45504</v>
      </c>
      <c r="B2403" s="2">
        <f>RSI!B2403</f>
        <v>8.9</v>
      </c>
      <c r="C2403" s="2">
        <f>RSI!I2403</f>
        <v>52.752343579930454</v>
      </c>
      <c r="D2403" s="2">
        <f>MACD!E2403</f>
        <v>4.9393374833643477E-2</v>
      </c>
      <c r="E2403" s="2">
        <f>MACD!F2403</f>
        <v>1.2213654480009812E-2</v>
      </c>
      <c r="F2403" s="2">
        <f>'Moving Avg'!D2403</f>
        <v>8.84</v>
      </c>
      <c r="G2403" s="2">
        <f>'Moving Avg'!F2403</f>
        <v>8.9100000000000019</v>
      </c>
      <c r="H2403" s="2">
        <f>'Moving Avg'!G2403</f>
        <v>8.7355999999999998</v>
      </c>
      <c r="I2403" s="2">
        <f>'Moving Avg'!H2403</f>
        <v>8.5943000000000023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  <c r="M2403" s="8">
        <f t="shared" si="370"/>
        <v>25</v>
      </c>
      <c r="N2403" s="8">
        <f t="shared" si="371"/>
        <v>0</v>
      </c>
      <c r="O2403" s="8">
        <f t="shared" si="372"/>
        <v>50</v>
      </c>
      <c r="P2403" s="8">
        <f t="shared" si="373"/>
        <v>16.5</v>
      </c>
      <c r="Q2403" s="9">
        <f t="shared" si="374"/>
        <v>18.725000000000001</v>
      </c>
      <c r="R2403" s="9">
        <f t="shared" si="375"/>
        <v>26.625</v>
      </c>
      <c r="S2403" s="9">
        <f t="shared" si="376"/>
        <v>23.675000000000001</v>
      </c>
      <c r="T2403" s="9">
        <f t="shared" si="377"/>
        <v>22.875</v>
      </c>
      <c r="U2403" s="8">
        <f t="shared" si="378"/>
        <v>23.008333333333336</v>
      </c>
      <c r="V2403" s="8">
        <f t="shared" si="379"/>
        <v>22.975000000000001</v>
      </c>
    </row>
    <row r="2404" spans="1:22" ht="13.5" x14ac:dyDescent="0.25">
      <c r="A2404" s="3">
        <f>RSI!A2404</f>
        <v>45505</v>
      </c>
      <c r="B2404" s="2">
        <f>RSI!B2404</f>
        <v>8.9</v>
      </c>
      <c r="C2404" s="2">
        <f>RSI!I2404</f>
        <v>52.752343579930461</v>
      </c>
      <c r="D2404" s="2">
        <f>MACD!E2404</f>
        <v>5.0613528793450158E-2</v>
      </c>
      <c r="E2404" s="2">
        <f>MACD!F2404</f>
        <v>1.989362934269788E-2</v>
      </c>
      <c r="F2404" s="2">
        <f>'Moving Avg'!D2404</f>
        <v>8.8339999999999996</v>
      </c>
      <c r="G2404" s="2">
        <f>'Moving Avg'!F2404</f>
        <v>8.9085000000000019</v>
      </c>
      <c r="H2404" s="2">
        <f>'Moving Avg'!G2404</f>
        <v>8.7431999999999999</v>
      </c>
      <c r="I2404" s="2">
        <f>'Moving Avg'!H2404</f>
        <v>8.5963000000000029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  <c r="M2404" s="8">
        <f t="shared" si="370"/>
        <v>25</v>
      </c>
      <c r="N2404" s="8">
        <f t="shared" si="371"/>
        <v>0</v>
      </c>
      <c r="O2404" s="8">
        <f t="shared" si="372"/>
        <v>50</v>
      </c>
      <c r="P2404" s="8">
        <f t="shared" si="373"/>
        <v>16.5</v>
      </c>
      <c r="Q2404" s="9">
        <f t="shared" si="374"/>
        <v>18.725000000000001</v>
      </c>
      <c r="R2404" s="9">
        <f t="shared" si="375"/>
        <v>26.625</v>
      </c>
      <c r="S2404" s="9">
        <f t="shared" si="376"/>
        <v>23.675000000000001</v>
      </c>
      <c r="T2404" s="9">
        <f t="shared" si="377"/>
        <v>22.875</v>
      </c>
      <c r="U2404" s="8">
        <f t="shared" si="378"/>
        <v>23.008333333333336</v>
      </c>
      <c r="V2404" s="8">
        <f t="shared" si="379"/>
        <v>22.975000000000001</v>
      </c>
    </row>
    <row r="2405" spans="1:22" ht="13.5" x14ac:dyDescent="0.25">
      <c r="A2405" s="3">
        <f>RSI!A2405</f>
        <v>45506</v>
      </c>
      <c r="B2405" s="2">
        <f>RSI!B2405</f>
        <v>8.52</v>
      </c>
      <c r="C2405" s="2">
        <f>RSI!I2405</f>
        <v>37.557850622420929</v>
      </c>
      <c r="D2405" s="2">
        <f>MACD!E2405</f>
        <v>7.9482726012177096E-2</v>
      </c>
      <c r="E2405" s="2">
        <f>MACD!F2405</f>
        <v>3.1811448676593725E-2</v>
      </c>
      <c r="F2405" s="2">
        <f>'Moving Avg'!D2405</f>
        <v>8.7519999999999989</v>
      </c>
      <c r="G2405" s="2">
        <f>'Moving Avg'!F2405</f>
        <v>8.8880000000000017</v>
      </c>
      <c r="H2405" s="2">
        <f>'Moving Avg'!G2405</f>
        <v>8.7455999999999996</v>
      </c>
      <c r="I2405" s="2">
        <f>'Moving Avg'!H2405</f>
        <v>8.5964000000000027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  <c r="M2405" s="8">
        <f t="shared" si="370"/>
        <v>25</v>
      </c>
      <c r="N2405" s="8">
        <f t="shared" si="371"/>
        <v>0</v>
      </c>
      <c r="O2405" s="8">
        <f t="shared" si="372"/>
        <v>50</v>
      </c>
      <c r="P2405" s="8">
        <f t="shared" si="373"/>
        <v>16.5</v>
      </c>
      <c r="Q2405" s="9">
        <f t="shared" si="374"/>
        <v>18.725000000000001</v>
      </c>
      <c r="R2405" s="9">
        <f t="shared" si="375"/>
        <v>26.625</v>
      </c>
      <c r="S2405" s="9">
        <f t="shared" si="376"/>
        <v>23.675000000000001</v>
      </c>
      <c r="T2405" s="9">
        <f t="shared" si="377"/>
        <v>22.875</v>
      </c>
      <c r="U2405" s="8">
        <f t="shared" si="378"/>
        <v>23.008333333333336</v>
      </c>
      <c r="V2405" s="8">
        <f t="shared" si="379"/>
        <v>22.975000000000001</v>
      </c>
    </row>
    <row r="2406" spans="1:22" ht="13.5" x14ac:dyDescent="0.25">
      <c r="A2406" s="3">
        <f>RSI!A2406</f>
        <v>45509</v>
      </c>
      <c r="B2406" s="2">
        <f>RSI!B2406</f>
        <v>8.6</v>
      </c>
      <c r="C2406" s="2">
        <f>RSI!I2406</f>
        <v>41.385569857718558</v>
      </c>
      <c r="D2406" s="2">
        <f>MACD!E2406</f>
        <v>9.9941695616454496E-2</v>
      </c>
      <c r="E2406" s="2">
        <f>MACD!F2406</f>
        <v>4.543749806456588E-2</v>
      </c>
      <c r="F2406" s="2">
        <f>'Moving Avg'!D2406</f>
        <v>8.7639999999999993</v>
      </c>
      <c r="G2406" s="2">
        <f>'Moving Avg'!F2406</f>
        <v>8.8710000000000022</v>
      </c>
      <c r="H2406" s="2">
        <f>'Moving Avg'!G2406</f>
        <v>8.7477999999999998</v>
      </c>
      <c r="I2406" s="2">
        <f>'Moving Avg'!H2406</f>
        <v>8.5969000000000033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25</v>
      </c>
      <c r="N2406" s="8">
        <f t="shared" si="371"/>
        <v>0</v>
      </c>
      <c r="O2406" s="8">
        <f t="shared" si="372"/>
        <v>50</v>
      </c>
      <c r="P2406" s="8">
        <f t="shared" si="373"/>
        <v>83.5</v>
      </c>
      <c r="Q2406" s="9">
        <f t="shared" si="374"/>
        <v>28.774999999999999</v>
      </c>
      <c r="R2406" s="9">
        <f t="shared" si="375"/>
        <v>43.375</v>
      </c>
      <c r="S2406" s="9">
        <f t="shared" si="376"/>
        <v>53.825000000000003</v>
      </c>
      <c r="T2406" s="9">
        <f t="shared" si="377"/>
        <v>39.625</v>
      </c>
      <c r="U2406" s="8">
        <f t="shared" si="378"/>
        <v>41.991666666666667</v>
      </c>
      <c r="V2406" s="8">
        <f t="shared" si="379"/>
        <v>41.400000000000006</v>
      </c>
    </row>
    <row r="2407" spans="1:22" ht="13.5" x14ac:dyDescent="0.25">
      <c r="A2407" s="3">
        <f>RSI!A2407</f>
        <v>45510</v>
      </c>
      <c r="B2407" s="2">
        <f>RSI!B2407</f>
        <v>8.6</v>
      </c>
      <c r="C2407" s="2">
        <f>RSI!I2407</f>
        <v>41.385569857718558</v>
      </c>
      <c r="D2407" s="2">
        <f>MACD!E2407</f>
        <v>0.11859254991477464</v>
      </c>
      <c r="E2407" s="2">
        <f>MACD!F2407</f>
        <v>6.0068508434607634E-2</v>
      </c>
      <c r="F2407" s="2">
        <f>'Moving Avg'!D2407</f>
        <v>8.7040000000000006</v>
      </c>
      <c r="G2407" s="2">
        <f>'Moving Avg'!F2407</f>
        <v>8.8540000000000028</v>
      </c>
      <c r="H2407" s="2">
        <f>'Moving Avg'!G2407</f>
        <v>8.7498000000000005</v>
      </c>
      <c r="I2407" s="2">
        <f>'Moving Avg'!H2407</f>
        <v>8.5974000000000004</v>
      </c>
      <c r="J2407" s="6" t="str">
        <f>OBV!F2407</f>
        <v>BULLISH</v>
      </c>
      <c r="K2407" s="6" t="str">
        <f>OBV!G2407</f>
        <v>NEUTRAL</v>
      </c>
      <c r="L2407" s="6" t="str">
        <f>OBV!H2407</f>
        <v>BULLISH DIVERGENCE</v>
      </c>
      <c r="M2407" s="8">
        <f t="shared" si="370"/>
        <v>25</v>
      </c>
      <c r="N2407" s="8">
        <f t="shared" si="371"/>
        <v>0</v>
      </c>
      <c r="O2407" s="8">
        <f t="shared" si="372"/>
        <v>50</v>
      </c>
      <c r="P2407" s="8">
        <f t="shared" si="373"/>
        <v>66.5</v>
      </c>
      <c r="Q2407" s="9">
        <f t="shared" si="374"/>
        <v>26.225000000000001</v>
      </c>
      <c r="R2407" s="9">
        <f t="shared" si="375"/>
        <v>39.125</v>
      </c>
      <c r="S2407" s="9">
        <f t="shared" si="376"/>
        <v>46.174999999999997</v>
      </c>
      <c r="T2407" s="9">
        <f t="shared" si="377"/>
        <v>35.375</v>
      </c>
      <c r="U2407" s="8">
        <f t="shared" si="378"/>
        <v>37.174999999999997</v>
      </c>
      <c r="V2407" s="8">
        <f t="shared" si="379"/>
        <v>36.724999999999994</v>
      </c>
    </row>
    <row r="2408" spans="1:22" ht="13.5" x14ac:dyDescent="0.25">
      <c r="A2408" s="3">
        <f>RSI!A2408</f>
        <v>45511</v>
      </c>
      <c r="B2408" s="2">
        <f>RSI!B2408</f>
        <v>8.98</v>
      </c>
      <c r="C2408" s="2">
        <f>RSI!I2408</f>
        <v>56.182530027951245</v>
      </c>
      <c r="D2408" s="2">
        <f>MACD!E2408</f>
        <v>0.10746609616086822</v>
      </c>
      <c r="E2408" s="2">
        <f>MACD!F2408</f>
        <v>6.9548025979859762E-2</v>
      </c>
      <c r="F2408" s="2">
        <f>'Moving Avg'!D2408</f>
        <v>8.7200000000000024</v>
      </c>
      <c r="G2408" s="2">
        <f>'Moving Avg'!F2408</f>
        <v>8.8559999999999999</v>
      </c>
      <c r="H2408" s="2">
        <f>'Moving Avg'!G2408</f>
        <v>8.7594000000000012</v>
      </c>
      <c r="I2408" s="2">
        <f>'Moving Avg'!H2408</f>
        <v>8.5998000000000019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25</v>
      </c>
      <c r="N2408" s="8">
        <f t="shared" si="371"/>
        <v>0</v>
      </c>
      <c r="O2408" s="8">
        <f t="shared" si="372"/>
        <v>50</v>
      </c>
      <c r="P2408" s="8">
        <f t="shared" si="373"/>
        <v>83.5</v>
      </c>
      <c r="Q2408" s="9">
        <f t="shared" si="374"/>
        <v>28.774999999999999</v>
      </c>
      <c r="R2408" s="9">
        <f t="shared" si="375"/>
        <v>43.375</v>
      </c>
      <c r="S2408" s="9">
        <f t="shared" si="376"/>
        <v>53.825000000000003</v>
      </c>
      <c r="T2408" s="9">
        <f t="shared" si="377"/>
        <v>39.625</v>
      </c>
      <c r="U2408" s="8">
        <f t="shared" si="378"/>
        <v>41.991666666666667</v>
      </c>
      <c r="V2408" s="8">
        <f t="shared" si="379"/>
        <v>41.400000000000006</v>
      </c>
    </row>
    <row r="2409" spans="1:22" ht="13.5" x14ac:dyDescent="0.25">
      <c r="A2409" s="3">
        <f>RSI!A2409</f>
        <v>45512</v>
      </c>
      <c r="B2409" s="2">
        <f>RSI!B2409</f>
        <v>8.98</v>
      </c>
      <c r="C2409" s="2">
        <f>RSI!I2409</f>
        <v>56.182530027951245</v>
      </c>
      <c r="D2409" s="2">
        <f>MACD!E2409</f>
        <v>9.6954303662382557E-2</v>
      </c>
      <c r="E2409" s="2">
        <f>MACD!F2409</f>
        <v>7.5029281516364316E-2</v>
      </c>
      <c r="F2409" s="2">
        <f>'Moving Avg'!D2409</f>
        <v>8.7360000000000007</v>
      </c>
      <c r="G2409" s="2">
        <f>'Moving Avg'!F2409</f>
        <v>8.8580000000000005</v>
      </c>
      <c r="H2409" s="2">
        <f>'Moving Avg'!G2409</f>
        <v>8.7690000000000019</v>
      </c>
      <c r="I2409" s="2">
        <f>'Moving Avg'!H2409</f>
        <v>8.6022000000000016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25</v>
      </c>
      <c r="N2409" s="8">
        <f t="shared" si="371"/>
        <v>0</v>
      </c>
      <c r="O2409" s="8">
        <f t="shared" si="372"/>
        <v>50</v>
      </c>
      <c r="P2409" s="8">
        <f t="shared" si="373"/>
        <v>83.5</v>
      </c>
      <c r="Q2409" s="9">
        <f t="shared" si="374"/>
        <v>28.774999999999999</v>
      </c>
      <c r="R2409" s="9">
        <f t="shared" si="375"/>
        <v>43.375</v>
      </c>
      <c r="S2409" s="9">
        <f t="shared" si="376"/>
        <v>53.825000000000003</v>
      </c>
      <c r="T2409" s="9">
        <f t="shared" si="377"/>
        <v>39.625</v>
      </c>
      <c r="U2409" s="8">
        <f t="shared" si="378"/>
        <v>41.991666666666667</v>
      </c>
      <c r="V2409" s="8">
        <f t="shared" si="379"/>
        <v>41.400000000000006</v>
      </c>
    </row>
    <row r="2410" spans="1:22" ht="13.5" x14ac:dyDescent="0.25">
      <c r="A2410" s="3">
        <f>RSI!A2410</f>
        <v>45513</v>
      </c>
      <c r="B2410" s="2">
        <f>RSI!B2410</f>
        <v>8.98</v>
      </c>
      <c r="C2410" s="2">
        <f>RSI!I2410</f>
        <v>56.182530027951259</v>
      </c>
      <c r="D2410" s="2">
        <f>MACD!E2410</f>
        <v>8.7043875879668775E-2</v>
      </c>
      <c r="E2410" s="2">
        <f>MACD!F2410</f>
        <v>7.7432200389025208E-2</v>
      </c>
      <c r="F2410" s="2">
        <f>'Moving Avg'!D2410</f>
        <v>8.8279999999999994</v>
      </c>
      <c r="G2410" s="2">
        <f>'Moving Avg'!F2410</f>
        <v>8.86</v>
      </c>
      <c r="H2410" s="2">
        <f>'Moving Avg'!G2410</f>
        <v>8.7786000000000026</v>
      </c>
      <c r="I2410" s="2">
        <f>'Moving Avg'!H2410</f>
        <v>8.6046000000000031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25</v>
      </c>
      <c r="N2410" s="8">
        <f t="shared" si="371"/>
        <v>0</v>
      </c>
      <c r="O2410" s="8">
        <f t="shared" si="372"/>
        <v>50</v>
      </c>
      <c r="P2410" s="8">
        <f t="shared" si="373"/>
        <v>83.5</v>
      </c>
      <c r="Q2410" s="9">
        <f t="shared" si="374"/>
        <v>28.774999999999999</v>
      </c>
      <c r="R2410" s="9">
        <f t="shared" si="375"/>
        <v>43.375</v>
      </c>
      <c r="S2410" s="9">
        <f t="shared" si="376"/>
        <v>53.825000000000003</v>
      </c>
      <c r="T2410" s="9">
        <f t="shared" si="377"/>
        <v>39.625</v>
      </c>
      <c r="U2410" s="8">
        <f t="shared" si="378"/>
        <v>41.991666666666667</v>
      </c>
      <c r="V2410" s="8">
        <f t="shared" si="379"/>
        <v>41.400000000000006</v>
      </c>
    </row>
    <row r="2411" spans="1:22" ht="13.5" x14ac:dyDescent="0.25">
      <c r="A2411" s="3">
        <f>RSI!A2411</f>
        <v>45516</v>
      </c>
      <c r="B2411" s="2">
        <f>RSI!B2411</f>
        <v>8.98</v>
      </c>
      <c r="C2411" s="2">
        <f>RSI!I2411</f>
        <v>56.182530027951266</v>
      </c>
      <c r="D2411" s="2">
        <f>MACD!E2411</f>
        <v>1.7717542136747255E-2</v>
      </c>
      <c r="E2411" s="2">
        <f>MACD!F2411</f>
        <v>6.5489268738569625E-2</v>
      </c>
      <c r="F2411" s="2">
        <f>'Moving Avg'!D2411</f>
        <v>8.9039999999999999</v>
      </c>
      <c r="G2411" s="2">
        <f>'Moving Avg'!F2411</f>
        <v>8.8624999999999989</v>
      </c>
      <c r="H2411" s="2">
        <f>'Moving Avg'!G2411</f>
        <v>8.7882000000000033</v>
      </c>
      <c r="I2411" s="2">
        <f>'Moving Avg'!H2411</f>
        <v>8.6070000000000029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  <c r="M2411" s="8">
        <f t="shared" si="370"/>
        <v>25</v>
      </c>
      <c r="N2411" s="8">
        <f t="shared" si="371"/>
        <v>100</v>
      </c>
      <c r="O2411" s="8">
        <f t="shared" si="372"/>
        <v>50</v>
      </c>
      <c r="P2411" s="8">
        <f t="shared" si="373"/>
        <v>83.5</v>
      </c>
      <c r="Q2411" s="9">
        <f t="shared" si="374"/>
        <v>63.774999999999999</v>
      </c>
      <c r="R2411" s="9">
        <f t="shared" si="375"/>
        <v>63.375</v>
      </c>
      <c r="S2411" s="9">
        <f t="shared" si="376"/>
        <v>68.825000000000003</v>
      </c>
      <c r="T2411" s="9">
        <f t="shared" si="377"/>
        <v>64.625</v>
      </c>
      <c r="U2411" s="8">
        <f t="shared" si="378"/>
        <v>65.325000000000003</v>
      </c>
      <c r="V2411" s="8">
        <f t="shared" si="379"/>
        <v>65.150000000000006</v>
      </c>
    </row>
    <row r="2412" spans="1:22" ht="13.5" x14ac:dyDescent="0.25">
      <c r="A2412" s="3">
        <f>RSI!A2412</f>
        <v>45518</v>
      </c>
      <c r="B2412" s="2">
        <f>RSI!B2412</f>
        <v>8.98</v>
      </c>
      <c r="C2412" s="2">
        <f>RSI!I2412</f>
        <v>56.182530027951266</v>
      </c>
      <c r="D2412" s="2">
        <f>MACD!E2412</f>
        <v>1.3570499550279891E-2</v>
      </c>
      <c r="E2412" s="2">
        <f>MACD!F2412</f>
        <v>5.510551490091168E-2</v>
      </c>
      <c r="F2412" s="2">
        <f>'Moving Avg'!D2412</f>
        <v>8.98</v>
      </c>
      <c r="G2412" s="2">
        <f>'Moving Avg'!F2412</f>
        <v>8.8649999999999984</v>
      </c>
      <c r="H2412" s="2">
        <f>'Moving Avg'!G2412</f>
        <v>8.7978000000000023</v>
      </c>
      <c r="I2412" s="2">
        <f>'Moving Avg'!H2412</f>
        <v>8.6095000000000024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0"/>
        <v>25</v>
      </c>
      <c r="N2412" s="8">
        <f t="shared" si="371"/>
        <v>100</v>
      </c>
      <c r="O2412" s="8">
        <f t="shared" si="372"/>
        <v>50</v>
      </c>
      <c r="P2412" s="8">
        <f t="shared" si="373"/>
        <v>83.5</v>
      </c>
      <c r="Q2412" s="9">
        <f t="shared" si="374"/>
        <v>63.774999999999999</v>
      </c>
      <c r="R2412" s="9">
        <f t="shared" si="375"/>
        <v>63.375</v>
      </c>
      <c r="S2412" s="9">
        <f t="shared" si="376"/>
        <v>68.825000000000003</v>
      </c>
      <c r="T2412" s="9">
        <f t="shared" si="377"/>
        <v>64.625</v>
      </c>
      <c r="U2412" s="8">
        <f t="shared" si="378"/>
        <v>65.325000000000003</v>
      </c>
      <c r="V2412" s="8">
        <f t="shared" si="379"/>
        <v>65.150000000000006</v>
      </c>
    </row>
    <row r="2413" spans="1:22" ht="13.5" x14ac:dyDescent="0.25">
      <c r="A2413" s="3">
        <f>RSI!A2413</f>
        <v>45519</v>
      </c>
      <c r="B2413" s="2">
        <f>RSI!B2413</f>
        <v>8.98</v>
      </c>
      <c r="C2413" s="2">
        <f>RSI!I2413</f>
        <v>56.182530027951266</v>
      </c>
      <c r="D2413" s="2">
        <f>MACD!E2413</f>
        <v>9.2550616315349998E-3</v>
      </c>
      <c r="E2413" s="2">
        <f>MACD!F2413</f>
        <v>4.5935424247036345E-2</v>
      </c>
      <c r="F2413" s="2">
        <f>'Moving Avg'!D2413</f>
        <v>8.98</v>
      </c>
      <c r="G2413" s="2">
        <f>'Moving Avg'!F2413</f>
        <v>8.8674999999999962</v>
      </c>
      <c r="H2413" s="2">
        <f>'Moving Avg'!G2413</f>
        <v>8.807400000000003</v>
      </c>
      <c r="I2413" s="2">
        <f>'Moving Avg'!H2413</f>
        <v>8.6120000000000019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25</v>
      </c>
      <c r="N2413" s="8">
        <f t="shared" si="371"/>
        <v>100</v>
      </c>
      <c r="O2413" s="8">
        <f t="shared" si="372"/>
        <v>50</v>
      </c>
      <c r="P2413" s="8">
        <f t="shared" si="373"/>
        <v>33</v>
      </c>
      <c r="Q2413" s="9">
        <f t="shared" si="374"/>
        <v>56.2</v>
      </c>
      <c r="R2413" s="9">
        <f t="shared" si="375"/>
        <v>50.75</v>
      </c>
      <c r="S2413" s="9">
        <f t="shared" si="376"/>
        <v>46.1</v>
      </c>
      <c r="T2413" s="9">
        <f t="shared" si="377"/>
        <v>52</v>
      </c>
      <c r="U2413" s="8">
        <f t="shared" si="378"/>
        <v>51.016666666666673</v>
      </c>
      <c r="V2413" s="8">
        <f t="shared" si="379"/>
        <v>51.262500000000003</v>
      </c>
    </row>
    <row r="2414" spans="1:22" ht="13.5" x14ac:dyDescent="0.25">
      <c r="A2414" s="3">
        <f>RSI!A2414</f>
        <v>45520</v>
      </c>
      <c r="B2414" s="2">
        <f>RSI!B2414</f>
        <v>8.98</v>
      </c>
      <c r="C2414" s="2">
        <f>RSI!I2414</f>
        <v>56.182530027951266</v>
      </c>
      <c r="D2414" s="2">
        <f>MACD!E2414</f>
        <v>4.8568688276002803E-3</v>
      </c>
      <c r="E2414" s="2">
        <f>MACD!F2414</f>
        <v>3.7719713163149135E-2</v>
      </c>
      <c r="F2414" s="2">
        <f>'Moving Avg'!D2414</f>
        <v>8.98</v>
      </c>
      <c r="G2414" s="2">
        <f>'Moving Avg'!F2414</f>
        <v>8.8699999999999974</v>
      </c>
      <c r="H2414" s="2">
        <f>'Moving Avg'!G2414</f>
        <v>8.8170000000000019</v>
      </c>
      <c r="I2414" s="2">
        <f>'Moving Avg'!H2414</f>
        <v>8.6145000000000032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  <c r="M2414" s="8">
        <f t="shared" si="370"/>
        <v>25</v>
      </c>
      <c r="N2414" s="8">
        <f t="shared" si="371"/>
        <v>100</v>
      </c>
      <c r="O2414" s="8">
        <f t="shared" si="372"/>
        <v>50</v>
      </c>
      <c r="P2414" s="8">
        <f t="shared" si="373"/>
        <v>33</v>
      </c>
      <c r="Q2414" s="9">
        <f t="shared" si="374"/>
        <v>56.2</v>
      </c>
      <c r="R2414" s="9">
        <f t="shared" si="375"/>
        <v>50.75</v>
      </c>
      <c r="S2414" s="9">
        <f t="shared" si="376"/>
        <v>46.1</v>
      </c>
      <c r="T2414" s="9">
        <f t="shared" si="377"/>
        <v>52</v>
      </c>
      <c r="U2414" s="8">
        <f t="shared" si="378"/>
        <v>51.016666666666673</v>
      </c>
      <c r="V2414" s="8">
        <f t="shared" si="379"/>
        <v>51.262500000000003</v>
      </c>
    </row>
    <row r="2415" spans="1:22" ht="13.5" x14ac:dyDescent="0.25">
      <c r="A2415" s="3">
        <f>RSI!A2415</f>
        <v>45523</v>
      </c>
      <c r="B2415" s="2">
        <f>RSI!B2415</f>
        <v>8.9</v>
      </c>
      <c r="C2415" s="2">
        <f>RSI!I2415</f>
        <v>51.577549129120882</v>
      </c>
      <c r="D2415" s="2">
        <f>MACD!E2415</f>
        <v>-5.2091651105142134E-2</v>
      </c>
      <c r="E2415" s="2">
        <f>MACD!F2415</f>
        <v>1.9757440309490882E-2</v>
      </c>
      <c r="F2415" s="2">
        <f>'Moving Avg'!D2415</f>
        <v>8.9640000000000004</v>
      </c>
      <c r="G2415" s="2">
        <f>'Moving Avg'!F2415</f>
        <v>8.8684999999999974</v>
      </c>
      <c r="H2415" s="2">
        <f>'Moving Avg'!G2415</f>
        <v>8.8250000000000028</v>
      </c>
      <c r="I2415" s="2">
        <f>'Moving Avg'!H2415</f>
        <v>8.6166500000000035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25</v>
      </c>
      <c r="N2415" s="8">
        <f t="shared" si="371"/>
        <v>100</v>
      </c>
      <c r="O2415" s="8">
        <f t="shared" si="372"/>
        <v>50</v>
      </c>
      <c r="P2415" s="8">
        <f t="shared" si="373"/>
        <v>16.5</v>
      </c>
      <c r="Q2415" s="9">
        <f t="shared" si="374"/>
        <v>53.725000000000001</v>
      </c>
      <c r="R2415" s="9">
        <f t="shared" si="375"/>
        <v>46.625</v>
      </c>
      <c r="S2415" s="9">
        <f t="shared" si="376"/>
        <v>38.674999999999997</v>
      </c>
      <c r="T2415" s="9">
        <f t="shared" si="377"/>
        <v>47.875</v>
      </c>
      <c r="U2415" s="8">
        <f t="shared" si="378"/>
        <v>46.341666666666661</v>
      </c>
      <c r="V2415" s="8">
        <f t="shared" si="379"/>
        <v>46.724999999999994</v>
      </c>
    </row>
    <row r="2416" spans="1:22" ht="13.5" x14ac:dyDescent="0.25">
      <c r="A2416" s="3">
        <f>RSI!A2416</f>
        <v>45524</v>
      </c>
      <c r="B2416" s="2">
        <f>RSI!B2416</f>
        <v>8.9</v>
      </c>
      <c r="C2416" s="2">
        <f>RSI!I2416</f>
        <v>51.577549129120897</v>
      </c>
      <c r="D2416" s="2">
        <f>MACD!E2416</f>
        <v>-8.8138592350395228E-2</v>
      </c>
      <c r="E2416" s="2">
        <f>MACD!F2416</f>
        <v>-1.8217662224863408E-3</v>
      </c>
      <c r="F2416" s="2">
        <f>'Moving Avg'!D2416</f>
        <v>8.9480000000000004</v>
      </c>
      <c r="G2416" s="2">
        <f>'Moving Avg'!F2416</f>
        <v>8.8669999999999991</v>
      </c>
      <c r="H2416" s="2">
        <f>'Moving Avg'!G2416</f>
        <v>8.8290000000000024</v>
      </c>
      <c r="I2416" s="2">
        <f>'Moving Avg'!H2416</f>
        <v>8.6188000000000038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100</v>
      </c>
      <c r="O2416" s="8">
        <f t="shared" si="372"/>
        <v>50</v>
      </c>
      <c r="P2416" s="8">
        <f t="shared" si="373"/>
        <v>16.5</v>
      </c>
      <c r="Q2416" s="9">
        <f t="shared" si="374"/>
        <v>53.725000000000001</v>
      </c>
      <c r="R2416" s="9">
        <f t="shared" si="375"/>
        <v>46.625</v>
      </c>
      <c r="S2416" s="9">
        <f t="shared" si="376"/>
        <v>38.674999999999997</v>
      </c>
      <c r="T2416" s="9">
        <f t="shared" si="377"/>
        <v>47.875</v>
      </c>
      <c r="U2416" s="8">
        <f t="shared" si="378"/>
        <v>46.341666666666661</v>
      </c>
      <c r="V2416" s="8">
        <f t="shared" si="379"/>
        <v>46.724999999999994</v>
      </c>
    </row>
    <row r="2417" spans="1:22" ht="13.5" x14ac:dyDescent="0.25">
      <c r="A2417" s="3">
        <f>RSI!A2417</f>
        <v>45525</v>
      </c>
      <c r="B2417" s="2">
        <f>RSI!B2417</f>
        <v>8.9</v>
      </c>
      <c r="C2417" s="2">
        <f>RSI!I2417</f>
        <v>51.577549129120897</v>
      </c>
      <c r="D2417" s="2">
        <f>MACD!E2417</f>
        <v>-0.11879487290037538</v>
      </c>
      <c r="E2417" s="2">
        <f>MACD!F2417</f>
        <v>-2.521638755806415E-2</v>
      </c>
      <c r="F2417" s="2">
        <f>'Moving Avg'!D2417</f>
        <v>8.9319999999999986</v>
      </c>
      <c r="G2417" s="2">
        <f>'Moving Avg'!F2417</f>
        <v>8.8655000000000008</v>
      </c>
      <c r="H2417" s="2">
        <f>'Moving Avg'!G2417</f>
        <v>8.8370000000000015</v>
      </c>
      <c r="I2417" s="2">
        <f>'Moving Avg'!H2417</f>
        <v>8.6209500000000041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25</v>
      </c>
      <c r="N2417" s="8">
        <f t="shared" si="371"/>
        <v>100</v>
      </c>
      <c r="O2417" s="8">
        <f t="shared" si="372"/>
        <v>50</v>
      </c>
      <c r="P2417" s="8">
        <f t="shared" si="373"/>
        <v>16.5</v>
      </c>
      <c r="Q2417" s="9">
        <f t="shared" si="374"/>
        <v>53.725000000000001</v>
      </c>
      <c r="R2417" s="9">
        <f t="shared" si="375"/>
        <v>46.625</v>
      </c>
      <c r="S2417" s="9">
        <f t="shared" si="376"/>
        <v>38.674999999999997</v>
      </c>
      <c r="T2417" s="9">
        <f t="shared" si="377"/>
        <v>47.875</v>
      </c>
      <c r="U2417" s="8">
        <f t="shared" si="378"/>
        <v>46.341666666666661</v>
      </c>
      <c r="V2417" s="8">
        <f t="shared" si="379"/>
        <v>46.724999999999994</v>
      </c>
    </row>
    <row r="2418" spans="1:22" ht="13.5" x14ac:dyDescent="0.25">
      <c r="A2418" s="3">
        <f>RSI!A2418</f>
        <v>45526</v>
      </c>
      <c r="B2418" s="2">
        <f>RSI!B2418</f>
        <v>8.9</v>
      </c>
      <c r="C2418" s="2">
        <f>RSI!I2418</f>
        <v>51.577549129120897</v>
      </c>
      <c r="D2418" s="2">
        <f>MACD!E2418</f>
        <v>-8.6416803554628885E-2</v>
      </c>
      <c r="E2418" s="2">
        <f>MACD!F2418</f>
        <v>-3.7456470757377097E-2</v>
      </c>
      <c r="F2418" s="2">
        <f>'Moving Avg'!D2418</f>
        <v>8.9160000000000004</v>
      </c>
      <c r="G2418" s="2">
        <f>'Moving Avg'!F2418</f>
        <v>8.8640000000000008</v>
      </c>
      <c r="H2418" s="2">
        <f>'Moving Avg'!G2418</f>
        <v>8.8410000000000011</v>
      </c>
      <c r="I2418" s="2">
        <f>'Moving Avg'!H2418</f>
        <v>8.6231000000000044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25</v>
      </c>
      <c r="N2418" s="8">
        <f t="shared" si="371"/>
        <v>100</v>
      </c>
      <c r="O2418" s="8">
        <f t="shared" si="372"/>
        <v>50</v>
      </c>
      <c r="P2418" s="8">
        <f t="shared" si="373"/>
        <v>16.5</v>
      </c>
      <c r="Q2418" s="9">
        <f t="shared" si="374"/>
        <v>53.725000000000001</v>
      </c>
      <c r="R2418" s="9">
        <f t="shared" si="375"/>
        <v>46.625</v>
      </c>
      <c r="S2418" s="9">
        <f t="shared" si="376"/>
        <v>38.674999999999997</v>
      </c>
      <c r="T2418" s="9">
        <f t="shared" si="377"/>
        <v>47.875</v>
      </c>
      <c r="U2418" s="8">
        <f t="shared" si="378"/>
        <v>46.341666666666661</v>
      </c>
      <c r="V2418" s="8">
        <f t="shared" si="379"/>
        <v>46.724999999999994</v>
      </c>
    </row>
    <row r="2419" spans="1:22" ht="13.5" x14ac:dyDescent="0.25">
      <c r="A2419" s="3">
        <f>RSI!A2419</f>
        <v>45527</v>
      </c>
      <c r="B2419" s="2">
        <f>RSI!B2419</f>
        <v>8.9</v>
      </c>
      <c r="C2419" s="2">
        <f>RSI!I2419</f>
        <v>51.577549129120897</v>
      </c>
      <c r="D2419" s="2">
        <f>MACD!E2419</f>
        <v>-5.9152882516741556E-2</v>
      </c>
      <c r="E2419" s="2">
        <f>MACD!F2419</f>
        <v>-4.1795753109249989E-2</v>
      </c>
      <c r="F2419" s="2">
        <f>'Moving Avg'!D2419</f>
        <v>8.9</v>
      </c>
      <c r="G2419" s="2">
        <f>'Moving Avg'!F2419</f>
        <v>8.8625000000000025</v>
      </c>
      <c r="H2419" s="2">
        <f>'Moving Avg'!G2419</f>
        <v>8.8450000000000006</v>
      </c>
      <c r="I2419" s="2">
        <f>'Moving Avg'!H2419</f>
        <v>8.6252500000000047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0"/>
        <v>25</v>
      </c>
      <c r="N2419" s="8">
        <f t="shared" si="371"/>
        <v>45</v>
      </c>
      <c r="O2419" s="8">
        <f t="shared" si="372"/>
        <v>50</v>
      </c>
      <c r="P2419" s="8">
        <f t="shared" si="373"/>
        <v>16.5</v>
      </c>
      <c r="Q2419" s="9">
        <f t="shared" si="374"/>
        <v>34.475000000000001</v>
      </c>
      <c r="R2419" s="9">
        <f t="shared" si="375"/>
        <v>35.625</v>
      </c>
      <c r="S2419" s="9">
        <f t="shared" si="376"/>
        <v>30.425000000000001</v>
      </c>
      <c r="T2419" s="9">
        <f t="shared" si="377"/>
        <v>34.125</v>
      </c>
      <c r="U2419" s="8">
        <f t="shared" si="378"/>
        <v>33.508333333333333</v>
      </c>
      <c r="V2419" s="8">
        <f t="shared" si="379"/>
        <v>33.662499999999994</v>
      </c>
    </row>
    <row r="2420" spans="1:22" ht="13.5" x14ac:dyDescent="0.25">
      <c r="A2420" s="3">
        <f>RSI!A2420</f>
        <v>45530</v>
      </c>
      <c r="B2420" s="2">
        <f>RSI!B2420</f>
        <v>8.9</v>
      </c>
      <c r="C2420" s="2">
        <f>RSI!I2420</f>
        <v>51.577549129120897</v>
      </c>
      <c r="D2420" s="2">
        <f>MACD!E2420</f>
        <v>-3.620647278601119E-2</v>
      </c>
      <c r="E2420" s="2">
        <f>MACD!F2420</f>
        <v>-4.0677897044602229E-2</v>
      </c>
      <c r="F2420" s="2">
        <f>'Moving Avg'!D2420</f>
        <v>8.9</v>
      </c>
      <c r="G2420" s="2">
        <f>'Moving Avg'!F2420</f>
        <v>8.8610000000000024</v>
      </c>
      <c r="H2420" s="2">
        <f>'Moving Avg'!G2420</f>
        <v>8.8490000000000002</v>
      </c>
      <c r="I2420" s="2">
        <f>'Moving Avg'!H2420</f>
        <v>8.6274000000000051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33</v>
      </c>
      <c r="Q2420" s="9">
        <f t="shared" si="374"/>
        <v>21.2</v>
      </c>
      <c r="R2420" s="9">
        <f t="shared" si="375"/>
        <v>30.75</v>
      </c>
      <c r="S2420" s="9">
        <f t="shared" si="376"/>
        <v>31.1</v>
      </c>
      <c r="T2420" s="9">
        <f t="shared" si="377"/>
        <v>27</v>
      </c>
      <c r="U2420" s="8">
        <f t="shared" si="378"/>
        <v>27.683333333333337</v>
      </c>
      <c r="V2420" s="8">
        <f t="shared" si="379"/>
        <v>27.512500000000003</v>
      </c>
    </row>
    <row r="2421" spans="1:22" ht="13.5" x14ac:dyDescent="0.25">
      <c r="A2421" s="3">
        <f>RSI!A2421</f>
        <v>45531</v>
      </c>
      <c r="B2421" s="2">
        <f>RSI!B2421</f>
        <v>8.9</v>
      </c>
      <c r="C2421" s="2">
        <f>RSI!I2421</f>
        <v>51.577549129120897</v>
      </c>
      <c r="D2421" s="2">
        <f>MACD!E2421</f>
        <v>-1.6904226156112756E-2</v>
      </c>
      <c r="E2421" s="2">
        <f>MACD!F2421</f>
        <v>-3.5923162866904335E-2</v>
      </c>
      <c r="F2421" s="2">
        <f>'Moving Avg'!D2421</f>
        <v>8.9</v>
      </c>
      <c r="G2421" s="2">
        <f>'Moving Avg'!F2421</f>
        <v>8.8790000000000031</v>
      </c>
      <c r="H2421" s="2">
        <f>'Moving Avg'!G2421</f>
        <v>8.8529999999999998</v>
      </c>
      <c r="I2421" s="2">
        <f>'Moving Avg'!H2421</f>
        <v>8.6295500000000072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25</v>
      </c>
      <c r="N2421" s="8">
        <f t="shared" si="371"/>
        <v>0</v>
      </c>
      <c r="O2421" s="8">
        <f t="shared" si="372"/>
        <v>50</v>
      </c>
      <c r="P2421" s="8">
        <f t="shared" si="373"/>
        <v>33</v>
      </c>
      <c r="Q2421" s="9">
        <f t="shared" si="374"/>
        <v>21.2</v>
      </c>
      <c r="R2421" s="9">
        <f t="shared" si="375"/>
        <v>30.75</v>
      </c>
      <c r="S2421" s="9">
        <f t="shared" si="376"/>
        <v>31.1</v>
      </c>
      <c r="T2421" s="9">
        <f t="shared" si="377"/>
        <v>27</v>
      </c>
      <c r="U2421" s="8">
        <f t="shared" si="378"/>
        <v>27.683333333333337</v>
      </c>
      <c r="V2421" s="8">
        <f t="shared" si="379"/>
        <v>27.512500000000003</v>
      </c>
    </row>
    <row r="2422" spans="1:22" ht="13.5" x14ac:dyDescent="0.25">
      <c r="A2422" s="3">
        <f>RSI!A2422</f>
        <v>45532</v>
      </c>
      <c r="B2422" s="2">
        <f>RSI!B2422</f>
        <v>8.89</v>
      </c>
      <c r="C2422" s="2">
        <f>RSI!I2422</f>
        <v>50.704821756660834</v>
      </c>
      <c r="D2422" s="2">
        <f>MACD!E2422</f>
        <v>6.3679051429232914E-5</v>
      </c>
      <c r="E2422" s="2">
        <f>MACD!F2422</f>
        <v>-2.8725794483237622E-2</v>
      </c>
      <c r="F2422" s="2">
        <f>'Moving Avg'!D2422</f>
        <v>8.8979999999999997</v>
      </c>
      <c r="G2422" s="2">
        <f>'Moving Avg'!F2422</f>
        <v>8.8785000000000025</v>
      </c>
      <c r="H2422" s="2">
        <f>'Moving Avg'!G2422</f>
        <v>8.8567999999999998</v>
      </c>
      <c r="I2422" s="2">
        <f>'Moving Avg'!H2422</f>
        <v>8.6316500000000076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0"/>
        <v>25</v>
      </c>
      <c r="N2422" s="8">
        <f t="shared" si="371"/>
        <v>0</v>
      </c>
      <c r="O2422" s="8">
        <f t="shared" si="372"/>
        <v>50</v>
      </c>
      <c r="P2422" s="8">
        <f t="shared" si="373"/>
        <v>16.5</v>
      </c>
      <c r="Q2422" s="9">
        <f t="shared" si="374"/>
        <v>18.725000000000001</v>
      </c>
      <c r="R2422" s="9">
        <f t="shared" si="375"/>
        <v>26.625</v>
      </c>
      <c r="S2422" s="9">
        <f t="shared" si="376"/>
        <v>23.675000000000001</v>
      </c>
      <c r="T2422" s="9">
        <f t="shared" si="377"/>
        <v>22.875</v>
      </c>
      <c r="U2422" s="8">
        <f t="shared" si="378"/>
        <v>23.008333333333336</v>
      </c>
      <c r="V2422" s="8">
        <f t="shared" si="379"/>
        <v>22.975000000000001</v>
      </c>
    </row>
    <row r="2423" spans="1:22" ht="13.5" x14ac:dyDescent="0.25">
      <c r="A2423" s="3">
        <f>RSI!A2423</f>
        <v>45533</v>
      </c>
      <c r="B2423" s="2">
        <f>RSI!B2423</f>
        <v>8.9</v>
      </c>
      <c r="C2423" s="2">
        <f>RSI!I2423</f>
        <v>51.58701642244673</v>
      </c>
      <c r="D2423" s="2">
        <f>MACD!E2423</f>
        <v>1.3641796475553747E-2</v>
      </c>
      <c r="E2423" s="2">
        <f>MACD!F2423</f>
        <v>-2.0252276291479347E-2</v>
      </c>
      <c r="F2423" s="2">
        <f>'Moving Avg'!D2423</f>
        <v>8.8979999999999997</v>
      </c>
      <c r="G2423" s="2">
        <f>'Moving Avg'!F2423</f>
        <v>8.8785000000000043</v>
      </c>
      <c r="H2423" s="2">
        <f>'Moving Avg'!G2423</f>
        <v>8.8607999999999993</v>
      </c>
      <c r="I2423" s="2">
        <f>'Moving Avg'!H2423</f>
        <v>8.6338000000000079</v>
      </c>
      <c r="J2423" s="6" t="str">
        <f>OBV!F2423</f>
        <v>BULLISH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0</v>
      </c>
      <c r="O2423" s="8">
        <f t="shared" si="372"/>
        <v>50</v>
      </c>
      <c r="P2423" s="8">
        <f t="shared" si="373"/>
        <v>49.5</v>
      </c>
      <c r="Q2423" s="9">
        <f t="shared" si="374"/>
        <v>23.675000000000001</v>
      </c>
      <c r="R2423" s="9">
        <f t="shared" si="375"/>
        <v>34.875</v>
      </c>
      <c r="S2423" s="9">
        <f t="shared" si="376"/>
        <v>38.525000000000006</v>
      </c>
      <c r="T2423" s="9">
        <f t="shared" si="377"/>
        <v>31.125</v>
      </c>
      <c r="U2423" s="8">
        <f t="shared" si="378"/>
        <v>32.358333333333334</v>
      </c>
      <c r="V2423" s="8">
        <f t="shared" si="379"/>
        <v>32.049999999999997</v>
      </c>
    </row>
    <row r="2424" spans="1:22" ht="13.5" x14ac:dyDescent="0.25">
      <c r="A2424" s="3">
        <f>RSI!A2424</f>
        <v>45534</v>
      </c>
      <c r="B2424" s="2">
        <f>RSI!B2424</f>
        <v>9.0299999999999994</v>
      </c>
      <c r="C2424" s="2">
        <f>RSI!I2424</f>
        <v>61.28653297690007</v>
      </c>
      <c r="D2424" s="2">
        <f>MACD!E2424</f>
        <v>1.5406511876500772E-2</v>
      </c>
      <c r="E2424" s="2">
        <f>MACD!F2424</f>
        <v>-1.3120518657883324E-2</v>
      </c>
      <c r="F2424" s="2">
        <f>'Moving Avg'!D2424</f>
        <v>8.9240000000000013</v>
      </c>
      <c r="G2424" s="2">
        <f>'Moving Avg'!F2424</f>
        <v>8.8850000000000016</v>
      </c>
      <c r="H2424" s="2">
        <f>'Moving Avg'!G2424</f>
        <v>8.8713999999999995</v>
      </c>
      <c r="I2424" s="2">
        <f>'Moving Avg'!H2424</f>
        <v>8.6366000000000085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0"/>
        <v>25</v>
      </c>
      <c r="N2424" s="8">
        <f t="shared" si="371"/>
        <v>0</v>
      </c>
      <c r="O2424" s="8">
        <f t="shared" si="372"/>
        <v>50</v>
      </c>
      <c r="P2424" s="8">
        <f t="shared" si="373"/>
        <v>83.5</v>
      </c>
      <c r="Q2424" s="9">
        <f t="shared" si="374"/>
        <v>28.774999999999999</v>
      </c>
      <c r="R2424" s="9">
        <f t="shared" si="375"/>
        <v>43.375</v>
      </c>
      <c r="S2424" s="9">
        <f t="shared" si="376"/>
        <v>53.825000000000003</v>
      </c>
      <c r="T2424" s="9">
        <f t="shared" si="377"/>
        <v>39.625</v>
      </c>
      <c r="U2424" s="8">
        <f t="shared" si="378"/>
        <v>41.991666666666667</v>
      </c>
      <c r="V2424" s="8">
        <f t="shared" si="379"/>
        <v>41.400000000000006</v>
      </c>
    </row>
    <row r="2425" spans="1:22" ht="13.5" x14ac:dyDescent="0.25">
      <c r="A2425" s="3">
        <f>RSI!A2425</f>
        <v>45537</v>
      </c>
      <c r="B2425" s="2">
        <f>RSI!B2425</f>
        <v>9.0299999999999994</v>
      </c>
      <c r="C2425" s="2">
        <f>RSI!I2425</f>
        <v>61.28653297690007</v>
      </c>
      <c r="D2425" s="2">
        <f>MACD!E2425</f>
        <v>3.7360579954608397E-3</v>
      </c>
      <c r="E2425" s="2">
        <f>MACD!F2425</f>
        <v>-9.7492033272144913E-3</v>
      </c>
      <c r="F2425" s="2">
        <f>'Moving Avg'!D2425</f>
        <v>8.9499999999999993</v>
      </c>
      <c r="G2425" s="2">
        <f>'Moving Avg'!F2425</f>
        <v>8.9105000000000025</v>
      </c>
      <c r="H2425" s="2">
        <f>'Moving Avg'!G2425</f>
        <v>8.8819999999999997</v>
      </c>
      <c r="I2425" s="2">
        <f>'Moving Avg'!H2425</f>
        <v>8.6394000000000055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25</v>
      </c>
      <c r="N2425" s="8">
        <f t="shared" si="371"/>
        <v>0</v>
      </c>
      <c r="O2425" s="8">
        <f t="shared" si="372"/>
        <v>50</v>
      </c>
      <c r="P2425" s="8">
        <f t="shared" si="373"/>
        <v>83.5</v>
      </c>
      <c r="Q2425" s="9">
        <f t="shared" si="374"/>
        <v>28.774999999999999</v>
      </c>
      <c r="R2425" s="9">
        <f t="shared" si="375"/>
        <v>43.375</v>
      </c>
      <c r="S2425" s="9">
        <f t="shared" si="376"/>
        <v>53.825000000000003</v>
      </c>
      <c r="T2425" s="9">
        <f t="shared" si="377"/>
        <v>39.625</v>
      </c>
      <c r="U2425" s="8">
        <f t="shared" si="378"/>
        <v>41.991666666666667</v>
      </c>
      <c r="V2425" s="8">
        <f t="shared" si="379"/>
        <v>41.400000000000006</v>
      </c>
    </row>
    <row r="2426" spans="1:22" ht="13.5" x14ac:dyDescent="0.25">
      <c r="A2426" s="3">
        <f>RSI!A2426</f>
        <v>45538</v>
      </c>
      <c r="B2426" s="2">
        <f>RSI!B2426</f>
        <v>9.0299999999999994</v>
      </c>
      <c r="C2426" s="2">
        <f>RSI!I2426</f>
        <v>61.28653297690007</v>
      </c>
      <c r="D2426" s="2">
        <f>MACD!E2426</f>
        <v>-6.9315176434798786E-3</v>
      </c>
      <c r="E2426" s="2">
        <f>MACD!F2426</f>
        <v>-9.1856661904675691E-3</v>
      </c>
      <c r="F2426" s="2">
        <f>'Moving Avg'!D2426</f>
        <v>8.9760000000000009</v>
      </c>
      <c r="G2426" s="2">
        <f>'Moving Avg'!F2426</f>
        <v>8.9320000000000022</v>
      </c>
      <c r="H2426" s="2">
        <f>'Moving Avg'!G2426</f>
        <v>8.884999999999998</v>
      </c>
      <c r="I2426" s="2">
        <f>'Moving Avg'!H2426</f>
        <v>8.6422000000000079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  <c r="M2426" s="8">
        <f t="shared" si="370"/>
        <v>25</v>
      </c>
      <c r="N2426" s="8">
        <f t="shared" si="371"/>
        <v>0</v>
      </c>
      <c r="O2426" s="8">
        <f t="shared" si="372"/>
        <v>50</v>
      </c>
      <c r="P2426" s="8">
        <f t="shared" si="373"/>
        <v>83.5</v>
      </c>
      <c r="Q2426" s="9">
        <f t="shared" si="374"/>
        <v>28.774999999999999</v>
      </c>
      <c r="R2426" s="9">
        <f t="shared" si="375"/>
        <v>43.375</v>
      </c>
      <c r="S2426" s="9">
        <f t="shared" si="376"/>
        <v>53.825000000000003</v>
      </c>
      <c r="T2426" s="9">
        <f t="shared" si="377"/>
        <v>39.625</v>
      </c>
      <c r="U2426" s="8">
        <f t="shared" si="378"/>
        <v>41.991666666666667</v>
      </c>
      <c r="V2426" s="8">
        <f t="shared" si="379"/>
        <v>41.400000000000006</v>
      </c>
    </row>
    <row r="2427" spans="1:22" ht="13.5" x14ac:dyDescent="0.25">
      <c r="A2427" s="3">
        <f>RSI!A2427</f>
        <v>45539</v>
      </c>
      <c r="B2427" s="2">
        <f>RSI!B2427</f>
        <v>8.89</v>
      </c>
      <c r="C2427" s="2">
        <f>RSI!I2427</f>
        <v>48.276869217455491</v>
      </c>
      <c r="D2427" s="2">
        <f>MACD!E2427</f>
        <v>-6.321424282040411E-3</v>
      </c>
      <c r="E2427" s="2">
        <f>MACD!F2427</f>
        <v>-8.6128178087821385E-3</v>
      </c>
      <c r="F2427" s="2">
        <f>'Moving Avg'!D2427</f>
        <v>8.9760000000000009</v>
      </c>
      <c r="G2427" s="2">
        <f>'Moving Avg'!F2427</f>
        <v>8.9465000000000039</v>
      </c>
      <c r="H2427" s="2">
        <f>'Moving Avg'!G2427</f>
        <v>8.8903999999999979</v>
      </c>
      <c r="I2427" s="2">
        <f>'Moving Avg'!H2427</f>
        <v>8.6443000000000083</v>
      </c>
      <c r="J2427" s="6" t="str">
        <f>OBV!F2427</f>
        <v>BULLISH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0</v>
      </c>
      <c r="O2427" s="8">
        <f t="shared" si="372"/>
        <v>50</v>
      </c>
      <c r="P2427" s="8">
        <f t="shared" si="373"/>
        <v>49.5</v>
      </c>
      <c r="Q2427" s="9">
        <f t="shared" si="374"/>
        <v>23.675000000000001</v>
      </c>
      <c r="R2427" s="9">
        <f t="shared" si="375"/>
        <v>34.875</v>
      </c>
      <c r="S2427" s="9">
        <f t="shared" si="376"/>
        <v>38.525000000000006</v>
      </c>
      <c r="T2427" s="9">
        <f t="shared" si="377"/>
        <v>31.125</v>
      </c>
      <c r="U2427" s="8">
        <f t="shared" si="378"/>
        <v>32.358333333333334</v>
      </c>
      <c r="V2427" s="8">
        <f t="shared" si="379"/>
        <v>32.049999999999997</v>
      </c>
    </row>
    <row r="2428" spans="1:22" ht="13.5" x14ac:dyDescent="0.25">
      <c r="A2428" s="3">
        <f>RSI!A2428</f>
        <v>45540</v>
      </c>
      <c r="B2428" s="2">
        <f>RSI!B2428</f>
        <v>9.1999999999999993</v>
      </c>
      <c r="C2428" s="2">
        <f>RSI!I2428</f>
        <v>65.659778192178578</v>
      </c>
      <c r="D2428" s="2">
        <f>MACD!E2428</f>
        <v>-2.8620394733540166E-2</v>
      </c>
      <c r="E2428" s="2">
        <f>MACD!F2428</f>
        <v>-1.2614333193733744E-2</v>
      </c>
      <c r="F2428" s="2">
        <f>'Moving Avg'!D2428</f>
        <v>9.0359999999999978</v>
      </c>
      <c r="G2428" s="2">
        <f>'Moving Avg'!F2428</f>
        <v>8.9575000000000014</v>
      </c>
      <c r="H2428" s="2">
        <f>'Moving Avg'!G2428</f>
        <v>8.9019999999999975</v>
      </c>
      <c r="I2428" s="2">
        <f>'Moving Avg'!H2428</f>
        <v>8.6478000000000073</v>
      </c>
      <c r="J2428" s="6" t="str">
        <f>OBV!F2428</f>
        <v>BEARISH</v>
      </c>
      <c r="K2428" s="6" t="str">
        <f>OBV!G2428</f>
        <v>NEUTRAL</v>
      </c>
      <c r="L2428" s="6" t="str">
        <f>OBV!H2428</f>
        <v>BEARISH DIVERGENCE</v>
      </c>
      <c r="M2428" s="8">
        <f t="shared" si="370"/>
        <v>25</v>
      </c>
      <c r="N2428" s="8">
        <f t="shared" si="371"/>
        <v>45</v>
      </c>
      <c r="O2428" s="8">
        <f t="shared" si="372"/>
        <v>50</v>
      </c>
      <c r="P2428" s="8">
        <f t="shared" si="373"/>
        <v>16.5</v>
      </c>
      <c r="Q2428" s="9">
        <f t="shared" si="374"/>
        <v>34.475000000000001</v>
      </c>
      <c r="R2428" s="9">
        <f t="shared" si="375"/>
        <v>35.625</v>
      </c>
      <c r="S2428" s="9">
        <f t="shared" si="376"/>
        <v>30.425000000000001</v>
      </c>
      <c r="T2428" s="9">
        <f t="shared" si="377"/>
        <v>34.125</v>
      </c>
      <c r="U2428" s="8">
        <f t="shared" si="378"/>
        <v>33.508333333333333</v>
      </c>
      <c r="V2428" s="8">
        <f t="shared" si="379"/>
        <v>33.662499999999994</v>
      </c>
    </row>
    <row r="2429" spans="1:22" ht="13.5" x14ac:dyDescent="0.25">
      <c r="A2429" s="3">
        <f>RSI!A2429</f>
        <v>45541</v>
      </c>
      <c r="B2429" s="2">
        <f>RSI!B2429</f>
        <v>9.1999999999999993</v>
      </c>
      <c r="C2429" s="2">
        <f>RSI!I2429</f>
        <v>65.659778192178578</v>
      </c>
      <c r="D2429" s="2">
        <f>MACD!E2429</f>
        <v>-4.9183743152994452E-2</v>
      </c>
      <c r="E2429" s="2">
        <f>MACD!F2429</f>
        <v>-1.9928215185585886E-2</v>
      </c>
      <c r="F2429" s="2">
        <f>'Moving Avg'!D2429</f>
        <v>9.0699999999999985</v>
      </c>
      <c r="G2429" s="2">
        <f>'Moving Avg'!F2429</f>
        <v>8.9685000000000006</v>
      </c>
      <c r="H2429" s="2">
        <f>'Moving Avg'!G2429</f>
        <v>8.9089999999999971</v>
      </c>
      <c r="I2429" s="2">
        <f>'Moving Avg'!H2429</f>
        <v>8.651300000000008</v>
      </c>
      <c r="J2429" s="6" t="str">
        <f>OBV!F2429</f>
        <v>BEARISH</v>
      </c>
      <c r="K2429" s="6" t="str">
        <f>OBV!G2429</f>
        <v>NEUTRAL</v>
      </c>
      <c r="L2429" s="6" t="str">
        <f>OBV!H2429</f>
        <v>BEARISH DIVERGENCE</v>
      </c>
      <c r="M2429" s="8">
        <f t="shared" si="370"/>
        <v>25</v>
      </c>
      <c r="N2429" s="8">
        <f t="shared" si="371"/>
        <v>100</v>
      </c>
      <c r="O2429" s="8">
        <f t="shared" si="372"/>
        <v>50</v>
      </c>
      <c r="P2429" s="8">
        <f t="shared" si="373"/>
        <v>16.5</v>
      </c>
      <c r="Q2429" s="9">
        <f t="shared" si="374"/>
        <v>53.725000000000001</v>
      </c>
      <c r="R2429" s="9">
        <f t="shared" si="375"/>
        <v>46.625</v>
      </c>
      <c r="S2429" s="9">
        <f t="shared" si="376"/>
        <v>38.674999999999997</v>
      </c>
      <c r="T2429" s="9">
        <f t="shared" si="377"/>
        <v>47.875</v>
      </c>
      <c r="U2429" s="8">
        <f t="shared" si="378"/>
        <v>46.341666666666661</v>
      </c>
      <c r="V2429" s="8">
        <f t="shared" si="379"/>
        <v>46.724999999999994</v>
      </c>
    </row>
    <row r="2430" spans="1:22" ht="13.5" x14ac:dyDescent="0.25">
      <c r="A2430" s="3">
        <f>RSI!A2430</f>
        <v>45544</v>
      </c>
      <c r="B2430" s="2">
        <f>RSI!B2430</f>
        <v>9.0299999999999994</v>
      </c>
      <c r="C2430" s="2">
        <f>RSI!I2430</f>
        <v>54.096885221592288</v>
      </c>
      <c r="D2430" s="2">
        <f>MACD!E2430</f>
        <v>-5.5560340995551627E-2</v>
      </c>
      <c r="E2430" s="2">
        <f>MACD!F2430</f>
        <v>-2.7054640347579033E-2</v>
      </c>
      <c r="F2430" s="2">
        <f>'Moving Avg'!D2430</f>
        <v>9.07</v>
      </c>
      <c r="G2430" s="2">
        <f>'Moving Avg'!F2430</f>
        <v>8.9710000000000001</v>
      </c>
      <c r="H2430" s="2">
        <f>'Moving Avg'!G2430</f>
        <v>8.9125999999999959</v>
      </c>
      <c r="I2430" s="2">
        <f>'Moving Avg'!H2430</f>
        <v>8.6539500000000071</v>
      </c>
      <c r="J2430" s="6" t="str">
        <f>OBV!F2430</f>
        <v>BEARISH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100</v>
      </c>
      <c r="O2430" s="8">
        <f t="shared" si="372"/>
        <v>50</v>
      </c>
      <c r="P2430" s="8">
        <f t="shared" si="373"/>
        <v>16.5</v>
      </c>
      <c r="Q2430" s="9">
        <f t="shared" si="374"/>
        <v>53.725000000000001</v>
      </c>
      <c r="R2430" s="9">
        <f t="shared" si="375"/>
        <v>46.625</v>
      </c>
      <c r="S2430" s="9">
        <f t="shared" si="376"/>
        <v>38.674999999999997</v>
      </c>
      <c r="T2430" s="9">
        <f t="shared" si="377"/>
        <v>47.875</v>
      </c>
      <c r="U2430" s="8">
        <f t="shared" si="378"/>
        <v>46.341666666666661</v>
      </c>
      <c r="V2430" s="8">
        <f t="shared" si="379"/>
        <v>46.724999999999994</v>
      </c>
    </row>
    <row r="2431" spans="1:22" ht="13.5" x14ac:dyDescent="0.25">
      <c r="A2431" s="3">
        <f>RSI!A2431</f>
        <v>45545</v>
      </c>
      <c r="B2431" s="2">
        <f>RSI!B2431</f>
        <v>8.85</v>
      </c>
      <c r="C2431" s="2">
        <f>RSI!I2431</f>
        <v>45.050501741478108</v>
      </c>
      <c r="D2431" s="2">
        <f>MACD!E2431</f>
        <v>-4.8071232855155799E-2</v>
      </c>
      <c r="E2431" s="2">
        <f>MACD!F2431</f>
        <v>-3.1257958849094387E-2</v>
      </c>
      <c r="F2431" s="2">
        <f>'Moving Avg'!D2431</f>
        <v>9.0340000000000007</v>
      </c>
      <c r="G2431" s="2">
        <f>'Moving Avg'!F2431</f>
        <v>8.9644999999999975</v>
      </c>
      <c r="H2431" s="2">
        <f>'Moving Avg'!G2431</f>
        <v>8.9105999999999952</v>
      </c>
      <c r="I2431" s="2">
        <f>'Moving Avg'!H2431</f>
        <v>8.6562000000000072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45</v>
      </c>
      <c r="O2431" s="8">
        <f t="shared" si="372"/>
        <v>50</v>
      </c>
      <c r="P2431" s="8">
        <f t="shared" si="373"/>
        <v>16.5</v>
      </c>
      <c r="Q2431" s="9">
        <f t="shared" si="374"/>
        <v>34.475000000000001</v>
      </c>
      <c r="R2431" s="9">
        <f t="shared" si="375"/>
        <v>35.625</v>
      </c>
      <c r="S2431" s="9">
        <f t="shared" si="376"/>
        <v>30.425000000000001</v>
      </c>
      <c r="T2431" s="9">
        <f t="shared" si="377"/>
        <v>34.125</v>
      </c>
      <c r="U2431" s="8">
        <f t="shared" si="378"/>
        <v>33.508333333333333</v>
      </c>
      <c r="V2431" s="8">
        <f t="shared" si="379"/>
        <v>33.662499999999994</v>
      </c>
    </row>
    <row r="2432" spans="1:22" ht="13.5" x14ac:dyDescent="0.25">
      <c r="A2432" s="3">
        <f>RSI!A2432</f>
        <v>45546</v>
      </c>
      <c r="B2432" s="2">
        <f>RSI!B2432</f>
        <v>8.85</v>
      </c>
      <c r="C2432" s="2">
        <f>RSI!I2432</f>
        <v>45.050501741478115</v>
      </c>
      <c r="D2432" s="2">
        <f>MACD!E2432</f>
        <v>-4.2624538638547094E-2</v>
      </c>
      <c r="E2432" s="2">
        <f>MACD!F2432</f>
        <v>-3.353127480698493E-2</v>
      </c>
      <c r="F2432" s="2">
        <f>'Moving Avg'!D2432</f>
        <v>9.0259999999999998</v>
      </c>
      <c r="G2432" s="2">
        <f>'Moving Avg'!F2432</f>
        <v>8.9580000000000002</v>
      </c>
      <c r="H2432" s="2">
        <f>'Moving Avg'!G2432</f>
        <v>8.9085999999999963</v>
      </c>
      <c r="I2432" s="2">
        <f>'Moving Avg'!H2432</f>
        <v>8.6579500000000067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25</v>
      </c>
      <c r="N2432" s="8">
        <f t="shared" si="371"/>
        <v>45</v>
      </c>
      <c r="O2432" s="8">
        <f t="shared" si="372"/>
        <v>50</v>
      </c>
      <c r="P2432" s="8">
        <f t="shared" si="373"/>
        <v>16.5</v>
      </c>
      <c r="Q2432" s="9">
        <f t="shared" si="374"/>
        <v>34.475000000000001</v>
      </c>
      <c r="R2432" s="9">
        <f t="shared" si="375"/>
        <v>35.625</v>
      </c>
      <c r="S2432" s="9">
        <f t="shared" si="376"/>
        <v>30.425000000000001</v>
      </c>
      <c r="T2432" s="9">
        <f t="shared" si="377"/>
        <v>34.125</v>
      </c>
      <c r="U2432" s="8">
        <f t="shared" si="378"/>
        <v>33.508333333333333</v>
      </c>
      <c r="V2432" s="8">
        <f t="shared" si="379"/>
        <v>33.662499999999994</v>
      </c>
    </row>
    <row r="2433" spans="1:22" ht="13.5" x14ac:dyDescent="0.25">
      <c r="A2433" s="3">
        <f>RSI!A2433</f>
        <v>45547</v>
      </c>
      <c r="B2433" s="2">
        <f>RSI!B2433</f>
        <v>8.85</v>
      </c>
      <c r="C2433" s="2">
        <f>RSI!I2433</f>
        <v>45.050501741478122</v>
      </c>
      <c r="D2433" s="2">
        <f>MACD!E2433</f>
        <v>-3.5877133897459501E-2</v>
      </c>
      <c r="E2433" s="2">
        <f>MACD!F2433</f>
        <v>-3.4000446625079846E-2</v>
      </c>
      <c r="F2433" s="2">
        <f>'Moving Avg'!D2433</f>
        <v>8.9559999999999995</v>
      </c>
      <c r="G2433" s="2">
        <f>'Moving Avg'!F2433</f>
        <v>8.9514999999999993</v>
      </c>
      <c r="H2433" s="2">
        <f>'Moving Avg'!G2433</f>
        <v>8.9145999999999965</v>
      </c>
      <c r="I2433" s="2">
        <f>'Moving Avg'!H2433</f>
        <v>8.6597000000000062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25</v>
      </c>
      <c r="N2433" s="8">
        <f t="shared" si="371"/>
        <v>45</v>
      </c>
      <c r="O2433" s="8">
        <f t="shared" si="372"/>
        <v>50</v>
      </c>
      <c r="P2433" s="8">
        <f t="shared" si="373"/>
        <v>16.5</v>
      </c>
      <c r="Q2433" s="9">
        <f t="shared" si="374"/>
        <v>34.475000000000001</v>
      </c>
      <c r="R2433" s="9">
        <f t="shared" si="375"/>
        <v>35.625</v>
      </c>
      <c r="S2433" s="9">
        <f t="shared" si="376"/>
        <v>30.425000000000001</v>
      </c>
      <c r="T2433" s="9">
        <f t="shared" si="377"/>
        <v>34.125</v>
      </c>
      <c r="U2433" s="8">
        <f t="shared" si="378"/>
        <v>33.508333333333333</v>
      </c>
      <c r="V2433" s="8">
        <f t="shared" si="379"/>
        <v>33.662499999999994</v>
      </c>
    </row>
    <row r="2434" spans="1:22" ht="13.5" x14ac:dyDescent="0.25">
      <c r="A2434" s="3">
        <f>RSI!A2434</f>
        <v>45548</v>
      </c>
      <c r="B2434" s="2">
        <f>RSI!B2434</f>
        <v>9</v>
      </c>
      <c r="C2434" s="2">
        <f>RSI!I2434</f>
        <v>53.196652668944587</v>
      </c>
      <c r="D2434" s="2">
        <f>MACD!E2434</f>
        <v>-2.0723159996066443E-2</v>
      </c>
      <c r="E2434" s="2">
        <f>MACD!F2434</f>
        <v>-3.1344989299277169E-2</v>
      </c>
      <c r="F2434" s="2">
        <f>'Moving Avg'!D2434</f>
        <v>8.9160000000000004</v>
      </c>
      <c r="G2434" s="2">
        <f>'Moving Avg'!F2434</f>
        <v>8.9524999999999988</v>
      </c>
      <c r="H2434" s="2">
        <f>'Moving Avg'!G2434</f>
        <v>8.915999999999995</v>
      </c>
      <c r="I2434" s="2">
        <f>'Moving Avg'!H2434</f>
        <v>8.6622000000000057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18.725000000000001</v>
      </c>
      <c r="R2434" s="9">
        <f t="shared" si="375"/>
        <v>26.625</v>
      </c>
      <c r="S2434" s="9">
        <f t="shared" si="376"/>
        <v>23.675000000000001</v>
      </c>
      <c r="T2434" s="9">
        <f t="shared" si="377"/>
        <v>22.875</v>
      </c>
      <c r="U2434" s="8">
        <f t="shared" si="378"/>
        <v>23.008333333333336</v>
      </c>
      <c r="V2434" s="8">
        <f t="shared" si="379"/>
        <v>22.975000000000001</v>
      </c>
    </row>
    <row r="2435" spans="1:22" ht="13.5" x14ac:dyDescent="0.25">
      <c r="A2435" s="3">
        <f>RSI!A2435</f>
        <v>45551</v>
      </c>
      <c r="B2435" s="2">
        <f>RSI!B2435</f>
        <v>9</v>
      </c>
      <c r="C2435" s="2">
        <f>RSI!I2435</f>
        <v>53.196652668944601</v>
      </c>
      <c r="D2435" s="2">
        <f>MACD!E2435</f>
        <v>-8.2723467115446425E-3</v>
      </c>
      <c r="E2435" s="2">
        <f>MACD!F2435</f>
        <v>-2.6730460781730667E-2</v>
      </c>
      <c r="F2435" s="2">
        <f>'Moving Avg'!D2435</f>
        <v>8.91</v>
      </c>
      <c r="G2435" s="2">
        <f>'Moving Avg'!F2435</f>
        <v>8.9574999999999996</v>
      </c>
      <c r="H2435" s="2">
        <f>'Moving Avg'!G2435</f>
        <v>8.9173999999999936</v>
      </c>
      <c r="I2435" s="2">
        <f>'Moving Avg'!H2435</f>
        <v>8.6648000000000067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25</v>
      </c>
      <c r="N2435" s="8">
        <f t="shared" si="381"/>
        <v>0</v>
      </c>
      <c r="O2435" s="8">
        <f t="shared" si="382"/>
        <v>50</v>
      </c>
      <c r="P2435" s="8">
        <f t="shared" si="383"/>
        <v>16.5</v>
      </c>
      <c r="Q2435" s="9">
        <f t="shared" ref="Q2435:Q2498" si="384">0.35*M2435+N2435*0.35+O2435*0.15+P2435*0.15</f>
        <v>18.725000000000001</v>
      </c>
      <c r="R2435" s="9">
        <f t="shared" ref="R2435:R2498" si="385">M2435*0.2+N2435*0.2+O2435*0.35+P2435*0.25</f>
        <v>26.625</v>
      </c>
      <c r="S2435" s="9">
        <f t="shared" ref="S2435:S2498" si="386">M2435*0.15+N2435*0.15+O2435*0.25+P2435*0.45</f>
        <v>23.675000000000001</v>
      </c>
      <c r="T2435" s="9">
        <f t="shared" ref="T2435:T2498" si="387">0.25*SUM(M2435:P2435)</f>
        <v>22.875</v>
      </c>
      <c r="U2435" s="8">
        <f t="shared" ref="U2435:U2498" si="388">SUM(Q2435:S2435)/3</f>
        <v>23.008333333333336</v>
      </c>
      <c r="V2435" s="8">
        <f t="shared" ref="V2435:V2498" si="389">SUM(Q2435:T2435)/4</f>
        <v>22.975000000000001</v>
      </c>
    </row>
    <row r="2436" spans="1:22" ht="13.5" x14ac:dyDescent="0.25">
      <c r="A2436" s="3">
        <f>RSI!A2436</f>
        <v>45552</v>
      </c>
      <c r="B2436" s="2">
        <f>RSI!B2436</f>
        <v>8.8000000000000007</v>
      </c>
      <c r="C2436" s="2">
        <f>RSI!I2436</f>
        <v>43.275931399086737</v>
      </c>
      <c r="D2436" s="2">
        <f>MACD!E2436</f>
        <v>1.6733530895548299E-2</v>
      </c>
      <c r="E2436" s="2">
        <f>MACD!F2436</f>
        <v>-1.8037662446274878E-2</v>
      </c>
      <c r="F2436" s="2">
        <f>'Moving Avg'!D2436</f>
        <v>8.9</v>
      </c>
      <c r="G2436" s="2">
        <f>'Moving Avg'!F2436</f>
        <v>8.9525000000000006</v>
      </c>
      <c r="H2436" s="2">
        <f>'Moving Avg'!G2436</f>
        <v>8.9145999999999948</v>
      </c>
      <c r="I2436" s="2">
        <f>'Moving Avg'!H2436</f>
        <v>8.666300000000005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0"/>
        <v>25</v>
      </c>
      <c r="N2436" s="8">
        <f t="shared" si="381"/>
        <v>0</v>
      </c>
      <c r="O2436" s="8">
        <f t="shared" si="382"/>
        <v>50</v>
      </c>
      <c r="P2436" s="8">
        <f t="shared" si="383"/>
        <v>16.5</v>
      </c>
      <c r="Q2436" s="9">
        <f t="shared" si="384"/>
        <v>18.725000000000001</v>
      </c>
      <c r="R2436" s="9">
        <f t="shared" si="385"/>
        <v>26.625</v>
      </c>
      <c r="S2436" s="9">
        <f t="shared" si="386"/>
        <v>23.675000000000001</v>
      </c>
      <c r="T2436" s="9">
        <f t="shared" si="387"/>
        <v>22.875</v>
      </c>
      <c r="U2436" s="8">
        <f t="shared" si="388"/>
        <v>23.008333333333336</v>
      </c>
      <c r="V2436" s="8">
        <f t="shared" si="389"/>
        <v>22.975000000000001</v>
      </c>
    </row>
    <row r="2437" spans="1:22" ht="13.5" x14ac:dyDescent="0.25">
      <c r="A2437" s="3">
        <f>RSI!A2437</f>
        <v>45553</v>
      </c>
      <c r="B2437" s="2">
        <f>RSI!B2437</f>
        <v>9.18</v>
      </c>
      <c r="C2437" s="2">
        <f>RSI!I2437</f>
        <v>58.942913681670646</v>
      </c>
      <c r="D2437" s="2">
        <f>MACD!E2437</f>
        <v>-1.0931192129042699E-2</v>
      </c>
      <c r="E2437" s="2">
        <f>MACD!F2437</f>
        <v>-1.6616368382828442E-2</v>
      </c>
      <c r="F2437" s="2">
        <f>'Moving Avg'!D2437</f>
        <v>8.9660000000000011</v>
      </c>
      <c r="G2437" s="2">
        <f>'Moving Avg'!F2437</f>
        <v>8.9664999999999999</v>
      </c>
      <c r="H2437" s="2">
        <f>'Moving Avg'!G2437</f>
        <v>8.9193999999999942</v>
      </c>
      <c r="I2437" s="2">
        <f>'Moving Avg'!H2437</f>
        <v>8.6697000000000042</v>
      </c>
      <c r="J2437" s="6" t="str">
        <f>OBV!F2437</f>
        <v>BEARISH</v>
      </c>
      <c r="K2437" s="6" t="str">
        <f>OBV!G2437</f>
        <v>NEUTRAL</v>
      </c>
      <c r="L2437" s="6" t="str">
        <f>OBV!H2437</f>
        <v>BEARISH DIVERGENCE</v>
      </c>
      <c r="M2437" s="8">
        <f t="shared" si="380"/>
        <v>25</v>
      </c>
      <c r="N2437" s="8">
        <f t="shared" si="381"/>
        <v>0</v>
      </c>
      <c r="O2437" s="8">
        <f t="shared" si="382"/>
        <v>50</v>
      </c>
      <c r="P2437" s="8">
        <f t="shared" si="383"/>
        <v>16.5</v>
      </c>
      <c r="Q2437" s="9">
        <f t="shared" si="384"/>
        <v>18.725000000000001</v>
      </c>
      <c r="R2437" s="9">
        <f t="shared" si="385"/>
        <v>26.625</v>
      </c>
      <c r="S2437" s="9">
        <f t="shared" si="386"/>
        <v>23.675000000000001</v>
      </c>
      <c r="T2437" s="9">
        <f t="shared" si="387"/>
        <v>22.875</v>
      </c>
      <c r="U2437" s="8">
        <f t="shared" si="388"/>
        <v>23.008333333333336</v>
      </c>
      <c r="V2437" s="8">
        <f t="shared" si="389"/>
        <v>22.975000000000001</v>
      </c>
    </row>
    <row r="2438" spans="1:22" ht="13.5" x14ac:dyDescent="0.25">
      <c r="A2438" s="3">
        <f>RSI!A2438</f>
        <v>45554</v>
      </c>
      <c r="B2438" s="2">
        <f>RSI!B2438</f>
        <v>9.18</v>
      </c>
      <c r="C2438" s="2">
        <f>RSI!I2438</f>
        <v>58.942913681670646</v>
      </c>
      <c r="D2438" s="2">
        <f>MACD!E2438</f>
        <v>1.190620370216422E-2</v>
      </c>
      <c r="E2438" s="2">
        <f>MACD!F2438</f>
        <v>-1.0911853965829912E-2</v>
      </c>
      <c r="F2438" s="2">
        <f>'Moving Avg'!D2438</f>
        <v>9.032</v>
      </c>
      <c r="G2438" s="2">
        <f>'Moving Avg'!F2438</f>
        <v>8.980500000000001</v>
      </c>
      <c r="H2438" s="2">
        <f>'Moving Avg'!G2438</f>
        <v>8.9241999999999955</v>
      </c>
      <c r="I2438" s="2">
        <f>'Moving Avg'!H2438</f>
        <v>8.6731000000000051</v>
      </c>
      <c r="J2438" s="6" t="str">
        <f>OBV!F2438</f>
        <v>BEARISH</v>
      </c>
      <c r="K2438" s="6" t="str">
        <f>OBV!G2438</f>
        <v>NEUTRAL</v>
      </c>
      <c r="L2438" s="6" t="str">
        <f>OBV!H2438</f>
        <v>BEARISH DIVERGENCE</v>
      </c>
      <c r="M2438" s="8">
        <f t="shared" si="380"/>
        <v>25</v>
      </c>
      <c r="N2438" s="8">
        <f t="shared" si="381"/>
        <v>0</v>
      </c>
      <c r="O2438" s="8">
        <f t="shared" si="382"/>
        <v>50</v>
      </c>
      <c r="P2438" s="8">
        <f t="shared" si="383"/>
        <v>16.5</v>
      </c>
      <c r="Q2438" s="9">
        <f t="shared" si="384"/>
        <v>18.725000000000001</v>
      </c>
      <c r="R2438" s="9">
        <f t="shared" si="385"/>
        <v>26.625</v>
      </c>
      <c r="S2438" s="9">
        <f t="shared" si="386"/>
        <v>23.675000000000001</v>
      </c>
      <c r="T2438" s="9">
        <f t="shared" si="387"/>
        <v>22.875</v>
      </c>
      <c r="U2438" s="8">
        <f t="shared" si="388"/>
        <v>23.008333333333336</v>
      </c>
      <c r="V2438" s="8">
        <f t="shared" si="389"/>
        <v>22.975000000000001</v>
      </c>
    </row>
    <row r="2439" spans="1:22" ht="13.5" x14ac:dyDescent="0.25">
      <c r="A2439" s="3">
        <f>RSI!A2439</f>
        <v>45555</v>
      </c>
      <c r="B2439" s="2">
        <f>RSI!B2439</f>
        <v>9</v>
      </c>
      <c r="C2439" s="2">
        <f>RSI!I2439</f>
        <v>51.177644002111379</v>
      </c>
      <c r="D2439" s="2">
        <f>MACD!E2439</f>
        <v>4.3224320621746415E-2</v>
      </c>
      <c r="E2439" s="2">
        <f>MACD!F2439</f>
        <v>-8.4619048314646741E-5</v>
      </c>
      <c r="F2439" s="2">
        <f>'Moving Avg'!D2439</f>
        <v>9.032</v>
      </c>
      <c r="G2439" s="2">
        <f>'Moving Avg'!F2439</f>
        <v>8.9855000000000018</v>
      </c>
      <c r="H2439" s="2">
        <f>'Moving Avg'!G2439</f>
        <v>8.9253999999999962</v>
      </c>
      <c r="I2439" s="2">
        <f>'Moving Avg'!H2439</f>
        <v>8.6756000000000046</v>
      </c>
      <c r="J2439" s="6" t="str">
        <f>OBV!F2439</f>
        <v>BEARISH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0</v>
      </c>
      <c r="O2439" s="8">
        <f t="shared" si="382"/>
        <v>50</v>
      </c>
      <c r="P2439" s="8">
        <f t="shared" si="383"/>
        <v>16.5</v>
      </c>
      <c r="Q2439" s="9">
        <f t="shared" si="384"/>
        <v>18.725000000000001</v>
      </c>
      <c r="R2439" s="9">
        <f t="shared" si="385"/>
        <v>26.625</v>
      </c>
      <c r="S2439" s="9">
        <f t="shared" si="386"/>
        <v>23.675000000000001</v>
      </c>
      <c r="T2439" s="9">
        <f t="shared" si="387"/>
        <v>22.875</v>
      </c>
      <c r="U2439" s="8">
        <f t="shared" si="388"/>
        <v>23.008333333333336</v>
      </c>
      <c r="V2439" s="8">
        <f t="shared" si="389"/>
        <v>22.975000000000001</v>
      </c>
    </row>
    <row r="2440" spans="1:22" ht="13.5" x14ac:dyDescent="0.25">
      <c r="A2440" s="3">
        <f>RSI!A2440</f>
        <v>45558</v>
      </c>
      <c r="B2440" s="2">
        <f>RSI!B2440</f>
        <v>9.1999999999999993</v>
      </c>
      <c r="C2440" s="2">
        <f>RSI!I2440</f>
        <v>57.825968843240688</v>
      </c>
      <c r="D2440" s="2">
        <f>MACD!E2440</f>
        <v>2.8579263272451527E-2</v>
      </c>
      <c r="E2440" s="2">
        <f>MACD!F2440</f>
        <v>5.6481574158385884E-3</v>
      </c>
      <c r="F2440" s="2">
        <f>'Moving Avg'!D2440</f>
        <v>9.0719999999999992</v>
      </c>
      <c r="G2440" s="2">
        <f>'Moving Avg'!F2440</f>
        <v>9.0004999999999988</v>
      </c>
      <c r="H2440" s="2">
        <f>'Moving Avg'!G2440</f>
        <v>8.9305999999999965</v>
      </c>
      <c r="I2440" s="2">
        <f>'Moving Avg'!H2440</f>
        <v>8.6791000000000054</v>
      </c>
      <c r="J2440" s="6" t="str">
        <f>OBV!F2440</f>
        <v>BEARISH</v>
      </c>
      <c r="K2440" s="6" t="str">
        <f>OBV!G2440</f>
        <v>NEUTRAL</v>
      </c>
      <c r="L2440" s="6" t="str">
        <f>OBV!H2440</f>
        <v>BEARISH DIVERGENCE</v>
      </c>
      <c r="M2440" s="8">
        <f t="shared" si="380"/>
        <v>25</v>
      </c>
      <c r="N2440" s="8">
        <f t="shared" si="381"/>
        <v>0</v>
      </c>
      <c r="O2440" s="8">
        <f t="shared" si="382"/>
        <v>50</v>
      </c>
      <c r="P2440" s="8">
        <f t="shared" si="383"/>
        <v>16.5</v>
      </c>
      <c r="Q2440" s="9">
        <f t="shared" si="384"/>
        <v>18.725000000000001</v>
      </c>
      <c r="R2440" s="9">
        <f t="shared" si="385"/>
        <v>26.625</v>
      </c>
      <c r="S2440" s="9">
        <f t="shared" si="386"/>
        <v>23.675000000000001</v>
      </c>
      <c r="T2440" s="9">
        <f t="shared" si="387"/>
        <v>22.875</v>
      </c>
      <c r="U2440" s="8">
        <f t="shared" si="388"/>
        <v>23.008333333333336</v>
      </c>
      <c r="V2440" s="8">
        <f t="shared" si="389"/>
        <v>22.975000000000001</v>
      </c>
    </row>
    <row r="2441" spans="1:22" ht="13.5" x14ac:dyDescent="0.25">
      <c r="A2441" s="3">
        <f>RSI!A2441</f>
        <v>45559</v>
      </c>
      <c r="B2441" s="2">
        <f>RSI!B2441</f>
        <v>9.15</v>
      </c>
      <c r="C2441" s="2">
        <f>RSI!I2441</f>
        <v>55.780919191761107</v>
      </c>
      <c r="D2441" s="2">
        <f>MACD!E2441</f>
        <v>-9.1464000442034177E-3</v>
      </c>
      <c r="E2441" s="2">
        <f>MACD!F2441</f>
        <v>2.6892459238301875E-3</v>
      </c>
      <c r="F2441" s="2">
        <f>'Moving Avg'!D2441</f>
        <v>9.1419999999999995</v>
      </c>
      <c r="G2441" s="2">
        <f>'Moving Avg'!F2441</f>
        <v>9.0129999999999999</v>
      </c>
      <c r="H2441" s="2">
        <f>'Moving Avg'!G2441</f>
        <v>8.9349999999999969</v>
      </c>
      <c r="I2441" s="2">
        <f>'Moving Avg'!H2441</f>
        <v>8.6823500000000067</v>
      </c>
      <c r="J2441" s="6" t="str">
        <f>OBV!F2441</f>
        <v>BEARISH</v>
      </c>
      <c r="K2441" s="6" t="str">
        <f>OBV!G2441</f>
        <v>NEUTRAL</v>
      </c>
      <c r="L2441" s="6" t="str">
        <f>OBV!H2441</f>
        <v>BEARISH DIVERGENCE</v>
      </c>
      <c r="M2441" s="8">
        <f t="shared" si="380"/>
        <v>25</v>
      </c>
      <c r="N2441" s="8">
        <f t="shared" si="381"/>
        <v>45</v>
      </c>
      <c r="O2441" s="8">
        <f t="shared" si="382"/>
        <v>50</v>
      </c>
      <c r="P2441" s="8">
        <f t="shared" si="383"/>
        <v>16.5</v>
      </c>
      <c r="Q2441" s="9">
        <f t="shared" si="384"/>
        <v>34.475000000000001</v>
      </c>
      <c r="R2441" s="9">
        <f t="shared" si="385"/>
        <v>35.625</v>
      </c>
      <c r="S2441" s="9">
        <f t="shared" si="386"/>
        <v>30.425000000000001</v>
      </c>
      <c r="T2441" s="9">
        <f t="shared" si="387"/>
        <v>34.125</v>
      </c>
      <c r="U2441" s="8">
        <f t="shared" si="388"/>
        <v>33.508333333333333</v>
      </c>
      <c r="V2441" s="8">
        <f t="shared" si="389"/>
        <v>33.662499999999994</v>
      </c>
    </row>
    <row r="2442" spans="1:22" ht="13.5" x14ac:dyDescent="0.25">
      <c r="A2442" s="3">
        <f>RSI!A2442</f>
        <v>45560</v>
      </c>
      <c r="B2442" s="2">
        <f>RSI!B2442</f>
        <v>9.1300000000000008</v>
      </c>
      <c r="C2442" s="2">
        <f>RSI!I2442</f>
        <v>54.943881622259354</v>
      </c>
      <c r="D2442" s="2">
        <f>MACD!E2442</f>
        <v>-4.0536633126547983E-2</v>
      </c>
      <c r="E2442" s="2">
        <f>MACD!F2442</f>
        <v>-5.9559298862454473E-3</v>
      </c>
      <c r="F2442" s="2">
        <f>'Moving Avg'!D2442</f>
        <v>9.1320000000000014</v>
      </c>
      <c r="G2442" s="2">
        <f>'Moving Avg'!F2442</f>
        <v>9.0249999999999986</v>
      </c>
      <c r="H2442" s="2">
        <f>'Moving Avg'!G2442</f>
        <v>8.9389999999999965</v>
      </c>
      <c r="I2442" s="2">
        <f>'Moving Avg'!H2442</f>
        <v>8.6857500000000076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100</v>
      </c>
      <c r="O2442" s="8">
        <f t="shared" si="382"/>
        <v>50</v>
      </c>
      <c r="P2442" s="8">
        <f t="shared" si="383"/>
        <v>16.5</v>
      </c>
      <c r="Q2442" s="9">
        <f t="shared" si="384"/>
        <v>53.725000000000001</v>
      </c>
      <c r="R2442" s="9">
        <f t="shared" si="385"/>
        <v>46.625</v>
      </c>
      <c r="S2442" s="9">
        <f t="shared" si="386"/>
        <v>38.674999999999997</v>
      </c>
      <c r="T2442" s="9">
        <f t="shared" si="387"/>
        <v>47.875</v>
      </c>
      <c r="U2442" s="8">
        <f t="shared" si="388"/>
        <v>46.341666666666661</v>
      </c>
      <c r="V2442" s="8">
        <f t="shared" si="389"/>
        <v>46.724999999999994</v>
      </c>
    </row>
    <row r="2443" spans="1:22" ht="13.5" x14ac:dyDescent="0.25">
      <c r="A2443" s="3">
        <f>RSI!A2443</f>
        <v>45561</v>
      </c>
      <c r="B2443" s="2">
        <f>RSI!B2443</f>
        <v>9.1300000000000008</v>
      </c>
      <c r="C2443" s="2">
        <f>RSI!I2443</f>
        <v>54.943881622259362</v>
      </c>
      <c r="D2443" s="2">
        <f>MACD!E2443</f>
        <v>-6.7859047842043552E-2</v>
      </c>
      <c r="E2443" s="2">
        <f>MACD!F2443</f>
        <v>-1.8336553477405069E-2</v>
      </c>
      <c r="F2443" s="2">
        <f>'Moving Avg'!D2443</f>
        <v>9.1220000000000017</v>
      </c>
      <c r="G2443" s="2">
        <f>'Moving Avg'!F2443</f>
        <v>9.0364999999999984</v>
      </c>
      <c r="H2443" s="2">
        <f>'Moving Avg'!G2443</f>
        <v>8.9429999999999978</v>
      </c>
      <c r="I2443" s="2">
        <f>'Moving Avg'!H2443</f>
        <v>8.6889000000000074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  <c r="M2443" s="8">
        <f t="shared" si="380"/>
        <v>25</v>
      </c>
      <c r="N2443" s="8">
        <f t="shared" si="381"/>
        <v>100</v>
      </c>
      <c r="O2443" s="8">
        <f t="shared" si="382"/>
        <v>50</v>
      </c>
      <c r="P2443" s="8">
        <f t="shared" si="383"/>
        <v>16.5</v>
      </c>
      <c r="Q2443" s="9">
        <f t="shared" si="384"/>
        <v>53.725000000000001</v>
      </c>
      <c r="R2443" s="9">
        <f t="shared" si="385"/>
        <v>46.625</v>
      </c>
      <c r="S2443" s="9">
        <f t="shared" si="386"/>
        <v>38.674999999999997</v>
      </c>
      <c r="T2443" s="9">
        <f t="shared" si="387"/>
        <v>47.875</v>
      </c>
      <c r="U2443" s="8">
        <f t="shared" si="388"/>
        <v>46.341666666666661</v>
      </c>
      <c r="V2443" s="8">
        <f t="shared" si="389"/>
        <v>46.724999999999994</v>
      </c>
    </row>
    <row r="2444" spans="1:22" ht="13.5" x14ac:dyDescent="0.25">
      <c r="A2444" s="3">
        <f>RSI!A2444</f>
        <v>45562</v>
      </c>
      <c r="B2444" s="2">
        <f>RSI!B2444</f>
        <v>9.1300000000000008</v>
      </c>
      <c r="C2444" s="2">
        <f>RSI!I2444</f>
        <v>54.943881622259354</v>
      </c>
      <c r="D2444" s="2">
        <f>MACD!E2444</f>
        <v>-6.8606135749146091E-2</v>
      </c>
      <c r="E2444" s="2">
        <f>MACD!F2444</f>
        <v>-2.8390469931753273E-2</v>
      </c>
      <c r="F2444" s="2">
        <f>'Moving Avg'!D2444</f>
        <v>9.1480000000000015</v>
      </c>
      <c r="G2444" s="2">
        <f>'Moving Avg'!F2444</f>
        <v>9.0414999999999992</v>
      </c>
      <c r="H2444" s="2">
        <f>'Moving Avg'!G2444</f>
        <v>8.9469999999999974</v>
      </c>
      <c r="I2444" s="2">
        <f>'Moving Avg'!H2444</f>
        <v>8.6920500000000089</v>
      </c>
      <c r="J2444" s="6" t="str">
        <f>OBV!F2444</f>
        <v>BEARISH</v>
      </c>
      <c r="K2444" s="6" t="str">
        <f>OBV!G2444</f>
        <v>NEUTRAL</v>
      </c>
      <c r="L2444" s="6" t="str">
        <f>OBV!H2444</f>
        <v>BEARISH DIVERGENCE</v>
      </c>
      <c r="M2444" s="8">
        <f t="shared" si="380"/>
        <v>25</v>
      </c>
      <c r="N2444" s="8">
        <f t="shared" si="381"/>
        <v>100</v>
      </c>
      <c r="O2444" s="8">
        <f t="shared" si="382"/>
        <v>50</v>
      </c>
      <c r="P2444" s="8">
        <f t="shared" si="383"/>
        <v>16.5</v>
      </c>
      <c r="Q2444" s="9">
        <f t="shared" si="384"/>
        <v>53.725000000000001</v>
      </c>
      <c r="R2444" s="9">
        <f t="shared" si="385"/>
        <v>46.625</v>
      </c>
      <c r="S2444" s="9">
        <f t="shared" si="386"/>
        <v>38.674999999999997</v>
      </c>
      <c r="T2444" s="9">
        <f t="shared" si="387"/>
        <v>47.875</v>
      </c>
      <c r="U2444" s="8">
        <f t="shared" si="388"/>
        <v>46.341666666666661</v>
      </c>
      <c r="V2444" s="8">
        <f t="shared" si="389"/>
        <v>46.724999999999994</v>
      </c>
    </row>
    <row r="2445" spans="1:22" ht="13.5" x14ac:dyDescent="0.25">
      <c r="A2445" s="3">
        <f>RSI!A2445</f>
        <v>45565</v>
      </c>
      <c r="B2445" s="2">
        <f>RSI!B2445</f>
        <v>9.15</v>
      </c>
      <c r="C2445" s="2">
        <f>RSI!I2445</f>
        <v>55.772783160277875</v>
      </c>
      <c r="D2445" s="2">
        <f>MACD!E2445</f>
        <v>-7.1372587690618161E-2</v>
      </c>
      <c r="E2445" s="2">
        <f>MACD!F2445</f>
        <v>-3.6986893483526254E-2</v>
      </c>
      <c r="F2445" s="2">
        <f>'Moving Avg'!D2445</f>
        <v>9.1380000000000017</v>
      </c>
      <c r="G2445" s="2">
        <f>'Moving Avg'!F2445</f>
        <v>9.0474999999999994</v>
      </c>
      <c r="H2445" s="2">
        <f>'Moving Avg'!G2445</f>
        <v>8.9513999999999978</v>
      </c>
      <c r="I2445" s="2">
        <f>'Moving Avg'!H2445</f>
        <v>8.6953000000000085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100</v>
      </c>
      <c r="O2445" s="8">
        <f t="shared" si="382"/>
        <v>50</v>
      </c>
      <c r="P2445" s="8">
        <f t="shared" si="383"/>
        <v>16.5</v>
      </c>
      <c r="Q2445" s="9">
        <f t="shared" si="384"/>
        <v>53.725000000000001</v>
      </c>
      <c r="R2445" s="9">
        <f t="shared" si="385"/>
        <v>46.625</v>
      </c>
      <c r="S2445" s="9">
        <f t="shared" si="386"/>
        <v>38.674999999999997</v>
      </c>
      <c r="T2445" s="9">
        <f t="shared" si="387"/>
        <v>47.875</v>
      </c>
      <c r="U2445" s="8">
        <f t="shared" si="388"/>
        <v>46.341666666666661</v>
      </c>
      <c r="V2445" s="8">
        <f t="shared" si="389"/>
        <v>46.724999999999994</v>
      </c>
    </row>
    <row r="2446" spans="1:22" ht="13.5" x14ac:dyDescent="0.25">
      <c r="A2446" s="3">
        <f>RSI!A2446</f>
        <v>45566</v>
      </c>
      <c r="B2446" s="2">
        <f>RSI!B2446</f>
        <v>9.1</v>
      </c>
      <c r="C2446" s="2">
        <f>RSI!I2446</f>
        <v>53.140691178718221</v>
      </c>
      <c r="D2446" s="2">
        <f>MACD!E2446</f>
        <v>-0.10150160174515399</v>
      </c>
      <c r="E2446" s="2">
        <f>MACD!F2446</f>
        <v>-4.9889835135851809E-2</v>
      </c>
      <c r="F2446" s="2">
        <f>'Moving Avg'!D2446</f>
        <v>9.1280000000000001</v>
      </c>
      <c r="G2446" s="2">
        <f>'Moving Avg'!F2446</f>
        <v>9.0509999999999984</v>
      </c>
      <c r="H2446" s="2">
        <f>'Moving Avg'!G2446</f>
        <v>8.9547999999999988</v>
      </c>
      <c r="I2446" s="2">
        <f>'Moving Avg'!H2446</f>
        <v>8.6983000000000086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  <c r="M2446" s="8">
        <f t="shared" si="380"/>
        <v>25</v>
      </c>
      <c r="N2446" s="8">
        <f t="shared" si="381"/>
        <v>100</v>
      </c>
      <c r="O2446" s="8">
        <f t="shared" si="382"/>
        <v>50</v>
      </c>
      <c r="P2446" s="8">
        <f t="shared" si="383"/>
        <v>16.5</v>
      </c>
      <c r="Q2446" s="9">
        <f t="shared" si="384"/>
        <v>53.725000000000001</v>
      </c>
      <c r="R2446" s="9">
        <f t="shared" si="385"/>
        <v>46.625</v>
      </c>
      <c r="S2446" s="9">
        <f t="shared" si="386"/>
        <v>38.674999999999997</v>
      </c>
      <c r="T2446" s="9">
        <f t="shared" si="387"/>
        <v>47.875</v>
      </c>
      <c r="U2446" s="8">
        <f t="shared" si="388"/>
        <v>46.341666666666661</v>
      </c>
      <c r="V2446" s="8">
        <f t="shared" si="389"/>
        <v>46.724999999999994</v>
      </c>
    </row>
    <row r="2447" spans="1:22" ht="13.5" x14ac:dyDescent="0.25">
      <c r="A2447" s="3">
        <f>RSI!A2447</f>
        <v>45567</v>
      </c>
      <c r="B2447" s="2">
        <f>RSI!B2447</f>
        <v>9.1</v>
      </c>
      <c r="C2447" s="2">
        <f>RSI!I2447</f>
        <v>53.140691178718221</v>
      </c>
      <c r="D2447" s="2">
        <f>MACD!E2447</f>
        <v>-6.8907506183949252E-2</v>
      </c>
      <c r="E2447" s="2">
        <f>MACD!F2447</f>
        <v>-5.3693369345471302E-2</v>
      </c>
      <c r="F2447" s="2">
        <f>'Moving Avg'!D2447</f>
        <v>9.1220000000000017</v>
      </c>
      <c r="G2447" s="2">
        <f>'Moving Avg'!F2447</f>
        <v>9.0615000000000006</v>
      </c>
      <c r="H2447" s="2">
        <f>'Moving Avg'!G2447</f>
        <v>8.9581999999999997</v>
      </c>
      <c r="I2447" s="2">
        <f>'Moving Avg'!H2447</f>
        <v>8.7008000000000081</v>
      </c>
      <c r="J2447" s="6" t="str">
        <f>OBV!F2447</f>
        <v>BULLISH</v>
      </c>
      <c r="K2447" s="6" t="str">
        <f>OBV!G2447</f>
        <v>NEUTRAL</v>
      </c>
      <c r="L2447" s="6" t="str">
        <f>OBV!H2447</f>
        <v>BULLISH DIVERGENCE</v>
      </c>
      <c r="M2447" s="8">
        <f t="shared" si="380"/>
        <v>25</v>
      </c>
      <c r="N2447" s="8">
        <f t="shared" si="381"/>
        <v>45</v>
      </c>
      <c r="O2447" s="8">
        <f t="shared" si="382"/>
        <v>50</v>
      </c>
      <c r="P2447" s="8">
        <f t="shared" si="383"/>
        <v>66.5</v>
      </c>
      <c r="Q2447" s="9">
        <f t="shared" si="384"/>
        <v>41.975000000000001</v>
      </c>
      <c r="R2447" s="9">
        <f t="shared" si="385"/>
        <v>48.125</v>
      </c>
      <c r="S2447" s="9">
        <f t="shared" si="386"/>
        <v>52.924999999999997</v>
      </c>
      <c r="T2447" s="9">
        <f t="shared" si="387"/>
        <v>46.625</v>
      </c>
      <c r="U2447" s="8">
        <f t="shared" si="388"/>
        <v>47.67499999999999</v>
      </c>
      <c r="V2447" s="8">
        <f t="shared" si="389"/>
        <v>47.412499999999994</v>
      </c>
    </row>
    <row r="2448" spans="1:22" ht="13.5" x14ac:dyDescent="0.25">
      <c r="A2448" s="3">
        <f>RSI!A2448</f>
        <v>45568</v>
      </c>
      <c r="B2448" s="2">
        <f>RSI!B2448</f>
        <v>9.1</v>
      </c>
      <c r="C2448" s="2">
        <f>RSI!I2448</f>
        <v>53.140691178718235</v>
      </c>
      <c r="D2448" s="2">
        <f>MACD!E2448</f>
        <v>-4.1673869990024315E-2</v>
      </c>
      <c r="E2448" s="2">
        <f>MACD!F2448</f>
        <v>-5.1289469474381906E-2</v>
      </c>
      <c r="F2448" s="2">
        <f>'Moving Avg'!D2448</f>
        <v>9.1160000000000014</v>
      </c>
      <c r="G2448" s="2">
        <f>'Moving Avg'!F2448</f>
        <v>9.0564999999999998</v>
      </c>
      <c r="H2448" s="2">
        <f>'Moving Avg'!G2448</f>
        <v>8.9616000000000007</v>
      </c>
      <c r="I2448" s="2">
        <f>'Moving Avg'!H2448</f>
        <v>8.7033000000000076</v>
      </c>
      <c r="J2448" s="6" t="str">
        <f>OBV!F2448</f>
        <v>BULLISH</v>
      </c>
      <c r="K2448" s="6" t="str">
        <f>OBV!G2448</f>
        <v>NEUTRAL</v>
      </c>
      <c r="L2448" s="6" t="str">
        <f>OBV!H2448</f>
        <v>BULLISH DIVERGENCE</v>
      </c>
      <c r="M2448" s="8">
        <f t="shared" si="380"/>
        <v>25</v>
      </c>
      <c r="N2448" s="8">
        <f t="shared" si="381"/>
        <v>0</v>
      </c>
      <c r="O2448" s="8">
        <f t="shared" si="382"/>
        <v>50</v>
      </c>
      <c r="P2448" s="8">
        <f t="shared" si="383"/>
        <v>66.5</v>
      </c>
      <c r="Q2448" s="9">
        <f t="shared" si="384"/>
        <v>26.225000000000001</v>
      </c>
      <c r="R2448" s="9">
        <f t="shared" si="385"/>
        <v>39.125</v>
      </c>
      <c r="S2448" s="9">
        <f t="shared" si="386"/>
        <v>46.174999999999997</v>
      </c>
      <c r="T2448" s="9">
        <f t="shared" si="387"/>
        <v>35.375</v>
      </c>
      <c r="U2448" s="8">
        <f t="shared" si="388"/>
        <v>37.174999999999997</v>
      </c>
      <c r="V2448" s="8">
        <f t="shared" si="389"/>
        <v>36.724999999999994</v>
      </c>
    </row>
    <row r="2449" spans="1:22" ht="13.5" x14ac:dyDescent="0.25">
      <c r="A2449" s="3">
        <f>RSI!A2449</f>
        <v>45569</v>
      </c>
      <c r="B2449" s="2">
        <f>RSI!B2449</f>
        <v>9.1</v>
      </c>
      <c r="C2449" s="2">
        <f>RSI!I2449</f>
        <v>53.140691178718235</v>
      </c>
      <c r="D2449" s="2">
        <f>MACD!E2449</f>
        <v>-4.6642686419399837E-2</v>
      </c>
      <c r="E2449" s="2">
        <f>MACD!F2449</f>
        <v>-5.0360112863385494E-2</v>
      </c>
      <c r="F2449" s="2">
        <f>'Moving Avg'!D2449</f>
        <v>9.1100000000000012</v>
      </c>
      <c r="G2449" s="2">
        <f>'Moving Avg'!F2449</f>
        <v>9.0515000000000008</v>
      </c>
      <c r="H2449" s="2">
        <f>'Moving Avg'!G2449</f>
        <v>8.9650000000000016</v>
      </c>
      <c r="I2449" s="2">
        <f>'Moving Avg'!H2449</f>
        <v>8.7058000000000071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  <c r="M2449" s="8">
        <f t="shared" si="380"/>
        <v>25</v>
      </c>
      <c r="N2449" s="8">
        <f t="shared" si="381"/>
        <v>0</v>
      </c>
      <c r="O2449" s="8">
        <f t="shared" si="382"/>
        <v>50</v>
      </c>
      <c r="P2449" s="8">
        <f t="shared" si="383"/>
        <v>66.5</v>
      </c>
      <c r="Q2449" s="9">
        <f t="shared" si="384"/>
        <v>26.225000000000001</v>
      </c>
      <c r="R2449" s="9">
        <f t="shared" si="385"/>
        <v>39.125</v>
      </c>
      <c r="S2449" s="9">
        <f t="shared" si="386"/>
        <v>46.174999999999997</v>
      </c>
      <c r="T2449" s="9">
        <f t="shared" si="387"/>
        <v>35.375</v>
      </c>
      <c r="U2449" s="8">
        <f t="shared" si="388"/>
        <v>37.174999999999997</v>
      </c>
      <c r="V2449" s="8">
        <f t="shared" si="389"/>
        <v>36.724999999999994</v>
      </c>
    </row>
    <row r="2450" spans="1:22" ht="13.5" x14ac:dyDescent="0.25">
      <c r="A2450" s="3">
        <f>RSI!A2450</f>
        <v>45572</v>
      </c>
      <c r="B2450" s="2">
        <f>RSI!B2450</f>
        <v>9.1</v>
      </c>
      <c r="C2450" s="2">
        <f>RSI!I2450</f>
        <v>53.140691178718221</v>
      </c>
      <c r="D2450" s="2">
        <f>MACD!E2450</f>
        <v>-2.0374463548746391E-2</v>
      </c>
      <c r="E2450" s="2">
        <f>MACD!F2450</f>
        <v>-4.4362983000457677E-2</v>
      </c>
      <c r="F2450" s="2">
        <f>'Moving Avg'!D2450</f>
        <v>9.1</v>
      </c>
      <c r="G2450" s="2">
        <f>'Moving Avg'!F2450</f>
        <v>9.0549999999999979</v>
      </c>
      <c r="H2450" s="2">
        <f>'Moving Avg'!G2450</f>
        <v>8.9684000000000026</v>
      </c>
      <c r="I2450" s="2">
        <f>'Moving Avg'!H2450</f>
        <v>8.7083000000000066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0"/>
        <v>25</v>
      </c>
      <c r="N2450" s="8">
        <f t="shared" si="381"/>
        <v>0</v>
      </c>
      <c r="O2450" s="8">
        <f t="shared" si="382"/>
        <v>50</v>
      </c>
      <c r="P2450" s="8">
        <f t="shared" si="383"/>
        <v>16.5</v>
      </c>
      <c r="Q2450" s="9">
        <f t="shared" si="384"/>
        <v>18.725000000000001</v>
      </c>
      <c r="R2450" s="9">
        <f t="shared" si="385"/>
        <v>26.625</v>
      </c>
      <c r="S2450" s="9">
        <f t="shared" si="386"/>
        <v>23.675000000000001</v>
      </c>
      <c r="T2450" s="9">
        <f t="shared" si="387"/>
        <v>22.875</v>
      </c>
      <c r="U2450" s="8">
        <f t="shared" si="388"/>
        <v>23.008333333333336</v>
      </c>
      <c r="V2450" s="8">
        <f t="shared" si="389"/>
        <v>22.975000000000001</v>
      </c>
    </row>
    <row r="2451" spans="1:22" ht="13.5" x14ac:dyDescent="0.25">
      <c r="A2451" s="3">
        <f>RSI!A2451</f>
        <v>45573</v>
      </c>
      <c r="B2451" s="2">
        <f>RSI!B2451</f>
        <v>9.1</v>
      </c>
      <c r="C2451" s="2">
        <f>RSI!I2451</f>
        <v>53.140691178718221</v>
      </c>
      <c r="D2451" s="2">
        <f>MACD!E2451</f>
        <v>-6.1144659885616903E-3</v>
      </c>
      <c r="E2451" s="2">
        <f>MACD!F2451</f>
        <v>-3.6713279598078477E-2</v>
      </c>
      <c r="F2451" s="2">
        <f>'Moving Avg'!D2451</f>
        <v>9.1</v>
      </c>
      <c r="G2451" s="2">
        <f>'Moving Avg'!F2451</f>
        <v>9.067499999999999</v>
      </c>
      <c r="H2451" s="2">
        <f>'Moving Avg'!G2451</f>
        <v>8.9796000000000031</v>
      </c>
      <c r="I2451" s="2">
        <f>'Moving Avg'!H2451</f>
        <v>8.7108000000000061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33</v>
      </c>
      <c r="Q2451" s="9">
        <f t="shared" si="384"/>
        <v>21.2</v>
      </c>
      <c r="R2451" s="9">
        <f t="shared" si="385"/>
        <v>30.75</v>
      </c>
      <c r="S2451" s="9">
        <f t="shared" si="386"/>
        <v>31.1</v>
      </c>
      <c r="T2451" s="9">
        <f t="shared" si="387"/>
        <v>27</v>
      </c>
      <c r="U2451" s="8">
        <f t="shared" si="388"/>
        <v>27.683333333333337</v>
      </c>
      <c r="V2451" s="8">
        <f t="shared" si="389"/>
        <v>27.512500000000003</v>
      </c>
    </row>
    <row r="2452" spans="1:22" ht="13.5" x14ac:dyDescent="0.25">
      <c r="A2452" s="3">
        <f>RSI!A2452</f>
        <v>45574</v>
      </c>
      <c r="B2452" s="2">
        <f>RSI!B2452</f>
        <v>8.6999999999999993</v>
      </c>
      <c r="C2452" s="2">
        <f>RSI!I2452</f>
        <v>33.443949441742646</v>
      </c>
      <c r="D2452" s="2">
        <f>MACD!E2452</f>
        <v>3.2250084418860681E-2</v>
      </c>
      <c r="E2452" s="2">
        <f>MACD!F2452</f>
        <v>-2.292060679469065E-2</v>
      </c>
      <c r="F2452" s="2">
        <f>'Moving Avg'!D2452</f>
        <v>9.02</v>
      </c>
      <c r="G2452" s="2">
        <f>'Moving Avg'!F2452</f>
        <v>9.0599999999999987</v>
      </c>
      <c r="H2452" s="2">
        <f>'Moving Avg'!G2452</f>
        <v>8.9756000000000036</v>
      </c>
      <c r="I2452" s="2">
        <f>'Moving Avg'!H2452</f>
        <v>8.7118000000000055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33</v>
      </c>
      <c r="Q2452" s="9">
        <f t="shared" si="384"/>
        <v>21.2</v>
      </c>
      <c r="R2452" s="9">
        <f t="shared" si="385"/>
        <v>30.75</v>
      </c>
      <c r="S2452" s="9">
        <f t="shared" si="386"/>
        <v>31.1</v>
      </c>
      <c r="T2452" s="9">
        <f t="shared" si="387"/>
        <v>27</v>
      </c>
      <c r="U2452" s="8">
        <f t="shared" si="388"/>
        <v>27.683333333333337</v>
      </c>
      <c r="V2452" s="8">
        <f t="shared" si="389"/>
        <v>27.512500000000003</v>
      </c>
    </row>
    <row r="2453" spans="1:22" ht="13.5" x14ac:dyDescent="0.25">
      <c r="A2453" s="3">
        <f>RSI!A2453</f>
        <v>45575</v>
      </c>
      <c r="B2453" s="2">
        <f>RSI!B2453</f>
        <v>8.5</v>
      </c>
      <c r="C2453" s="2">
        <f>RSI!I2453</f>
        <v>27.879663849303554</v>
      </c>
      <c r="D2453" s="2">
        <f>MACD!E2453</f>
        <v>8.1655357992550748E-2</v>
      </c>
      <c r="E2453" s="2">
        <f>MACD!F2453</f>
        <v>-2.0054138372423702E-3</v>
      </c>
      <c r="F2453" s="2">
        <f>'Moving Avg'!D2453</f>
        <v>8.9</v>
      </c>
      <c r="G2453" s="2">
        <f>'Moving Avg'!F2453</f>
        <v>9.0424999999999986</v>
      </c>
      <c r="H2453" s="2">
        <f>'Moving Avg'!G2453</f>
        <v>8.9676000000000027</v>
      </c>
      <c r="I2453" s="2">
        <f>'Moving Avg'!H2453</f>
        <v>8.711600000000006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  <c r="M2453" s="8">
        <f t="shared" si="380"/>
        <v>50</v>
      </c>
      <c r="N2453" s="8">
        <f t="shared" si="381"/>
        <v>0</v>
      </c>
      <c r="O2453" s="8">
        <f t="shared" si="382"/>
        <v>50</v>
      </c>
      <c r="P2453" s="8">
        <f t="shared" si="383"/>
        <v>16.5</v>
      </c>
      <c r="Q2453" s="9">
        <f t="shared" si="384"/>
        <v>27.475000000000001</v>
      </c>
      <c r="R2453" s="9">
        <f t="shared" si="385"/>
        <v>31.625</v>
      </c>
      <c r="S2453" s="9">
        <f t="shared" si="386"/>
        <v>27.425000000000001</v>
      </c>
      <c r="T2453" s="9">
        <f t="shared" si="387"/>
        <v>29.125</v>
      </c>
      <c r="U2453" s="8">
        <f t="shared" si="388"/>
        <v>28.841666666666669</v>
      </c>
      <c r="V2453" s="8">
        <f t="shared" si="389"/>
        <v>28.912500000000001</v>
      </c>
    </row>
    <row r="2454" spans="1:22" ht="13.5" x14ac:dyDescent="0.25">
      <c r="A2454" s="3">
        <f>RSI!A2454</f>
        <v>45576</v>
      </c>
      <c r="B2454" s="2">
        <f>RSI!B2454</f>
        <v>8.5</v>
      </c>
      <c r="C2454" s="2">
        <f>RSI!I2454</f>
        <v>27.879663849303554</v>
      </c>
      <c r="D2454" s="2">
        <f>MACD!E2454</f>
        <v>0.12661213520279269</v>
      </c>
      <c r="E2454" s="2">
        <f>MACD!F2454</f>
        <v>2.371809597076464E-2</v>
      </c>
      <c r="F2454" s="2">
        <f>'Moving Avg'!D2454</f>
        <v>8.7799999999999994</v>
      </c>
      <c r="G2454" s="2">
        <f>'Moving Avg'!F2454</f>
        <v>9.0174999999999983</v>
      </c>
      <c r="H2454" s="2">
        <f>'Moving Avg'!G2454</f>
        <v>8.9596000000000018</v>
      </c>
      <c r="I2454" s="2">
        <f>'Moving Avg'!H2454</f>
        <v>8.7114000000000065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  <c r="M2454" s="8">
        <f t="shared" si="380"/>
        <v>50</v>
      </c>
      <c r="N2454" s="8">
        <f t="shared" si="381"/>
        <v>0</v>
      </c>
      <c r="O2454" s="8">
        <f t="shared" si="382"/>
        <v>50</v>
      </c>
      <c r="P2454" s="8">
        <f t="shared" si="383"/>
        <v>16.5</v>
      </c>
      <c r="Q2454" s="9">
        <f t="shared" si="384"/>
        <v>27.475000000000001</v>
      </c>
      <c r="R2454" s="9">
        <f t="shared" si="385"/>
        <v>31.625</v>
      </c>
      <c r="S2454" s="9">
        <f t="shared" si="386"/>
        <v>27.425000000000001</v>
      </c>
      <c r="T2454" s="9">
        <f t="shared" si="387"/>
        <v>29.125</v>
      </c>
      <c r="U2454" s="8">
        <f t="shared" si="388"/>
        <v>28.841666666666669</v>
      </c>
      <c r="V2454" s="8">
        <f t="shared" si="389"/>
        <v>28.912500000000001</v>
      </c>
    </row>
    <row r="2455" spans="1:22" ht="13.5" x14ac:dyDescent="0.25">
      <c r="A2455" s="3">
        <f>RSI!A2455</f>
        <v>45579</v>
      </c>
      <c r="B2455" s="2">
        <f>RSI!B2455</f>
        <v>8.8800000000000008</v>
      </c>
      <c r="C2455" s="2">
        <f>RSI!I2455</f>
        <v>47.227176939183735</v>
      </c>
      <c r="D2455" s="2">
        <f>MACD!E2455</f>
        <v>0.14250007022275035</v>
      </c>
      <c r="E2455" s="2">
        <f>MACD!F2455</f>
        <v>4.7474490821161786E-2</v>
      </c>
      <c r="F2455" s="2">
        <f>'Moving Avg'!D2455</f>
        <v>8.7360000000000007</v>
      </c>
      <c r="G2455" s="2">
        <f>'Moving Avg'!F2455</f>
        <v>9.0114999999999981</v>
      </c>
      <c r="H2455" s="2">
        <f>'Moving Avg'!G2455</f>
        <v>8.966800000000001</v>
      </c>
      <c r="I2455" s="2">
        <f>'Moving Avg'!H2455</f>
        <v>8.7128000000000085</v>
      </c>
      <c r="J2455" s="6" t="str">
        <f>OBV!F2455</f>
        <v>BEARISH</v>
      </c>
      <c r="K2455" s="6" t="str">
        <f>OBV!G2455</f>
        <v>NEUTRAL</v>
      </c>
      <c r="L2455" s="6" t="str">
        <f>OBV!H2455</f>
        <v>CONFIRMED BEARISH</v>
      </c>
      <c r="M2455" s="8">
        <f t="shared" si="380"/>
        <v>25</v>
      </c>
      <c r="N2455" s="8">
        <f t="shared" si="381"/>
        <v>0</v>
      </c>
      <c r="O2455" s="8">
        <f t="shared" si="382"/>
        <v>50</v>
      </c>
      <c r="P2455" s="8">
        <f t="shared" si="383"/>
        <v>16.5</v>
      </c>
      <c r="Q2455" s="9">
        <f t="shared" si="384"/>
        <v>18.725000000000001</v>
      </c>
      <c r="R2455" s="9">
        <f t="shared" si="385"/>
        <v>26.625</v>
      </c>
      <c r="S2455" s="9">
        <f t="shared" si="386"/>
        <v>23.675000000000001</v>
      </c>
      <c r="T2455" s="9">
        <f t="shared" si="387"/>
        <v>22.875</v>
      </c>
      <c r="U2455" s="8">
        <f t="shared" si="388"/>
        <v>23.008333333333336</v>
      </c>
      <c r="V2455" s="8">
        <f t="shared" si="389"/>
        <v>22.975000000000001</v>
      </c>
    </row>
    <row r="2456" spans="1:22" ht="13.5" x14ac:dyDescent="0.25">
      <c r="A2456" s="3">
        <f>RSI!A2456</f>
        <v>45581</v>
      </c>
      <c r="B2456" s="2">
        <f>RSI!B2456</f>
        <v>8.8800000000000008</v>
      </c>
      <c r="C2456" s="2">
        <f>RSI!I2456</f>
        <v>47.227176939183721</v>
      </c>
      <c r="D2456" s="2">
        <f>MACD!E2456</f>
        <v>0.14870856552074763</v>
      </c>
      <c r="E2456" s="2">
        <f>MACD!F2456</f>
        <v>6.7721305761078959E-2</v>
      </c>
      <c r="F2456" s="2">
        <f>'Moving Avg'!D2456</f>
        <v>8.6920000000000002</v>
      </c>
      <c r="G2456" s="2">
        <f>'Moving Avg'!F2456</f>
        <v>9.0154999999999994</v>
      </c>
      <c r="H2456" s="2">
        <f>'Moving Avg'!G2456</f>
        <v>8.9724000000000004</v>
      </c>
      <c r="I2456" s="2">
        <f>'Moving Avg'!H2456</f>
        <v>8.7142000000000071</v>
      </c>
      <c r="J2456" s="6" t="str">
        <f>OBV!F2456</f>
        <v>BEARISH</v>
      </c>
      <c r="K2456" s="6" t="str">
        <f>OBV!G2456</f>
        <v>NEUTRAL</v>
      </c>
      <c r="L2456" s="6" t="str">
        <f>OBV!H2456</f>
        <v>CONFIRMED BEARISH</v>
      </c>
      <c r="M2456" s="8">
        <f t="shared" si="380"/>
        <v>25</v>
      </c>
      <c r="N2456" s="8">
        <f t="shared" si="381"/>
        <v>0</v>
      </c>
      <c r="O2456" s="8">
        <f t="shared" si="382"/>
        <v>0</v>
      </c>
      <c r="P2456" s="8">
        <f t="shared" si="383"/>
        <v>16.5</v>
      </c>
      <c r="Q2456" s="9">
        <f t="shared" si="384"/>
        <v>11.225</v>
      </c>
      <c r="R2456" s="9">
        <f t="shared" si="385"/>
        <v>9.125</v>
      </c>
      <c r="S2456" s="9">
        <f t="shared" si="386"/>
        <v>11.175000000000001</v>
      </c>
      <c r="T2456" s="9">
        <f t="shared" si="387"/>
        <v>10.375</v>
      </c>
      <c r="U2456" s="8">
        <f t="shared" si="388"/>
        <v>10.508333333333335</v>
      </c>
      <c r="V2456" s="8">
        <f t="shared" si="389"/>
        <v>10.475000000000001</v>
      </c>
    </row>
    <row r="2457" spans="1:22" ht="13.5" x14ac:dyDescent="0.25">
      <c r="A2457" s="3">
        <f>RSI!A2457</f>
        <v>45582</v>
      </c>
      <c r="B2457" s="2">
        <f>RSI!B2457</f>
        <v>8.8800000000000008</v>
      </c>
      <c r="C2457" s="2">
        <f>RSI!I2457</f>
        <v>47.227176939183721</v>
      </c>
      <c r="D2457" s="2">
        <f>MACD!E2457</f>
        <v>0.15438520923831689</v>
      </c>
      <c r="E2457" s="2">
        <f>MACD!F2457</f>
        <v>8.505408645652654E-2</v>
      </c>
      <c r="F2457" s="2">
        <f>'Moving Avg'!D2457</f>
        <v>8.7280000000000015</v>
      </c>
      <c r="G2457" s="2">
        <f>'Moving Avg'!F2457</f>
        <v>9.0004999999999988</v>
      </c>
      <c r="H2457" s="2">
        <f>'Moving Avg'!G2457</f>
        <v>8.9780000000000015</v>
      </c>
      <c r="I2457" s="2">
        <f>'Moving Avg'!H2457</f>
        <v>8.7151000000000085</v>
      </c>
      <c r="J2457" s="6" t="str">
        <f>OBV!F2457</f>
        <v>BEARISH</v>
      </c>
      <c r="K2457" s="6" t="str">
        <f>OBV!G2457</f>
        <v>NEUTRAL</v>
      </c>
      <c r="L2457" s="6" t="str">
        <f>OBV!H2457</f>
        <v>BEARISH DIVERGENCE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16.5</v>
      </c>
      <c r="Q2457" s="9">
        <f t="shared" si="384"/>
        <v>18.725000000000001</v>
      </c>
      <c r="R2457" s="9">
        <f t="shared" si="385"/>
        <v>26.625</v>
      </c>
      <c r="S2457" s="9">
        <f t="shared" si="386"/>
        <v>23.675000000000001</v>
      </c>
      <c r="T2457" s="9">
        <f t="shared" si="387"/>
        <v>22.875</v>
      </c>
      <c r="U2457" s="8">
        <f t="shared" si="388"/>
        <v>23.008333333333336</v>
      </c>
      <c r="V2457" s="8">
        <f t="shared" si="389"/>
        <v>22.975000000000001</v>
      </c>
    </row>
    <row r="2458" spans="1:22" ht="13.5" x14ac:dyDescent="0.25">
      <c r="A2458" s="3">
        <f>RSI!A2458</f>
        <v>45583</v>
      </c>
      <c r="B2458" s="2">
        <f>RSI!B2458</f>
        <v>9</v>
      </c>
      <c r="C2458" s="2">
        <f>RSI!I2458</f>
        <v>52.276691729159069</v>
      </c>
      <c r="D2458" s="2">
        <f>MACD!E2458</f>
        <v>0.15069158013683115</v>
      </c>
      <c r="E2458" s="2">
        <f>MACD!F2458</f>
        <v>9.8181585192587462E-2</v>
      </c>
      <c r="F2458" s="2">
        <f>'Moving Avg'!D2458</f>
        <v>8.8280000000000012</v>
      </c>
      <c r="G2458" s="2">
        <f>'Moving Avg'!F2458</f>
        <v>8.9914999999999985</v>
      </c>
      <c r="H2458" s="2">
        <f>'Moving Avg'!G2458</f>
        <v>8.9784000000000006</v>
      </c>
      <c r="I2458" s="2">
        <f>'Moving Avg'!H2458</f>
        <v>8.7166000000000086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83.5</v>
      </c>
      <c r="Q2458" s="9">
        <f t="shared" si="384"/>
        <v>28.774999999999999</v>
      </c>
      <c r="R2458" s="9">
        <f t="shared" si="385"/>
        <v>43.375</v>
      </c>
      <c r="S2458" s="9">
        <f t="shared" si="386"/>
        <v>53.825000000000003</v>
      </c>
      <c r="T2458" s="9">
        <f t="shared" si="387"/>
        <v>39.625</v>
      </c>
      <c r="U2458" s="8">
        <f t="shared" si="388"/>
        <v>41.991666666666667</v>
      </c>
      <c r="V2458" s="8">
        <f t="shared" si="389"/>
        <v>41.400000000000006</v>
      </c>
    </row>
    <row r="2459" spans="1:22" ht="13.5" x14ac:dyDescent="0.25">
      <c r="A2459" s="3">
        <f>RSI!A2459</f>
        <v>45586</v>
      </c>
      <c r="B2459" s="2">
        <f>RSI!B2459</f>
        <v>9</v>
      </c>
      <c r="C2459" s="2">
        <f>RSI!I2459</f>
        <v>52.276691729159069</v>
      </c>
      <c r="D2459" s="2">
        <f>MACD!E2459</f>
        <v>0.14722002935775436</v>
      </c>
      <c r="E2459" s="2">
        <f>MACD!F2459</f>
        <v>0.10798927402562085</v>
      </c>
      <c r="F2459" s="2">
        <f>'Moving Avg'!D2459</f>
        <v>8.9280000000000008</v>
      </c>
      <c r="G2459" s="2">
        <f>'Moving Avg'!F2459</f>
        <v>8.9914999999999985</v>
      </c>
      <c r="H2459" s="2">
        <f>'Moving Avg'!G2459</f>
        <v>8.9788000000000014</v>
      </c>
      <c r="I2459" s="2">
        <f>'Moving Avg'!H2459</f>
        <v>8.7181000000000104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83.5</v>
      </c>
      <c r="Q2459" s="9">
        <f t="shared" si="384"/>
        <v>28.774999999999999</v>
      </c>
      <c r="R2459" s="9">
        <f t="shared" si="385"/>
        <v>43.375</v>
      </c>
      <c r="S2459" s="9">
        <f t="shared" si="386"/>
        <v>53.825000000000003</v>
      </c>
      <c r="T2459" s="9">
        <f t="shared" si="387"/>
        <v>39.625</v>
      </c>
      <c r="U2459" s="8">
        <f t="shared" si="388"/>
        <v>41.991666666666667</v>
      </c>
      <c r="V2459" s="8">
        <f t="shared" si="389"/>
        <v>41.400000000000006</v>
      </c>
    </row>
    <row r="2460" spans="1:22" ht="13.5" x14ac:dyDescent="0.25">
      <c r="A2460" s="3">
        <f>RSI!A2460</f>
        <v>45587</v>
      </c>
      <c r="B2460" s="2">
        <f>RSI!B2460</f>
        <v>8.6199999999999992</v>
      </c>
      <c r="C2460" s="2">
        <f>RSI!I2460</f>
        <v>38.683144307857084</v>
      </c>
      <c r="D2460" s="2">
        <f>MACD!E2460</f>
        <v>0.17211018154670654</v>
      </c>
      <c r="E2460" s="2">
        <f>MACD!F2460</f>
        <v>0.12081345552983799</v>
      </c>
      <c r="F2460" s="2">
        <f>'Moving Avg'!D2460</f>
        <v>8.8760000000000012</v>
      </c>
      <c r="G2460" s="2">
        <f>'Moving Avg'!F2460</f>
        <v>8.9625000000000004</v>
      </c>
      <c r="H2460" s="2">
        <f>'Moving Avg'!G2460</f>
        <v>8.9716000000000005</v>
      </c>
      <c r="I2460" s="2">
        <f>'Moving Avg'!H2460</f>
        <v>8.7177500000000094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0"/>
        <v>25</v>
      </c>
      <c r="N2460" s="8">
        <f t="shared" si="381"/>
        <v>0</v>
      </c>
      <c r="O2460" s="8">
        <f t="shared" si="382"/>
        <v>50</v>
      </c>
      <c r="P2460" s="8">
        <f t="shared" si="383"/>
        <v>16.5</v>
      </c>
      <c r="Q2460" s="9">
        <f t="shared" si="384"/>
        <v>18.725000000000001</v>
      </c>
      <c r="R2460" s="9">
        <f t="shared" si="385"/>
        <v>26.625</v>
      </c>
      <c r="S2460" s="9">
        <f t="shared" si="386"/>
        <v>23.675000000000001</v>
      </c>
      <c r="T2460" s="9">
        <f t="shared" si="387"/>
        <v>22.875</v>
      </c>
      <c r="U2460" s="8">
        <f t="shared" si="388"/>
        <v>23.008333333333336</v>
      </c>
      <c r="V2460" s="8">
        <f t="shared" si="389"/>
        <v>22.975000000000001</v>
      </c>
    </row>
    <row r="2461" spans="1:22" ht="13.5" x14ac:dyDescent="0.25">
      <c r="A2461" s="3">
        <f>RSI!A2461</f>
        <v>45588</v>
      </c>
      <c r="B2461" s="2">
        <f>RSI!B2461</f>
        <v>8.65</v>
      </c>
      <c r="C2461" s="2">
        <f>RSI!I2461</f>
        <v>40.009408953869695</v>
      </c>
      <c r="D2461" s="2">
        <f>MACD!E2461</f>
        <v>0.19289750669136652</v>
      </c>
      <c r="E2461" s="2">
        <f>MACD!F2461</f>
        <v>0.1352302657621437</v>
      </c>
      <c r="F2461" s="2">
        <f>'Moving Avg'!D2461</f>
        <v>8.83</v>
      </c>
      <c r="G2461" s="2">
        <f>'Moving Avg'!F2461</f>
        <v>8.9375</v>
      </c>
      <c r="H2461" s="2">
        <f>'Moving Avg'!G2461</f>
        <v>8.9649999999999999</v>
      </c>
      <c r="I2461" s="2">
        <f>'Moving Avg'!H2461</f>
        <v>8.7175500000000099</v>
      </c>
      <c r="J2461" s="6" t="str">
        <f>OBV!F2461</f>
        <v>BULLISH</v>
      </c>
      <c r="K2461" s="6" t="str">
        <f>OBV!G2461</f>
        <v>NEUTRAL</v>
      </c>
      <c r="L2461" s="6" t="str">
        <f>OBV!H2461</f>
        <v>BULLISH DIVERGENCE</v>
      </c>
      <c r="M2461" s="8">
        <f t="shared" si="380"/>
        <v>25</v>
      </c>
      <c r="N2461" s="8">
        <f t="shared" si="381"/>
        <v>0</v>
      </c>
      <c r="O2461" s="8">
        <f t="shared" si="382"/>
        <v>50</v>
      </c>
      <c r="P2461" s="8">
        <f t="shared" si="383"/>
        <v>66.5</v>
      </c>
      <c r="Q2461" s="9">
        <f t="shared" si="384"/>
        <v>26.225000000000001</v>
      </c>
      <c r="R2461" s="9">
        <f t="shared" si="385"/>
        <v>39.125</v>
      </c>
      <c r="S2461" s="9">
        <f t="shared" si="386"/>
        <v>46.174999999999997</v>
      </c>
      <c r="T2461" s="9">
        <f t="shared" si="387"/>
        <v>35.375</v>
      </c>
      <c r="U2461" s="8">
        <f t="shared" si="388"/>
        <v>37.174999999999997</v>
      </c>
      <c r="V2461" s="8">
        <f t="shared" si="389"/>
        <v>36.724999999999994</v>
      </c>
    </row>
    <row r="2462" spans="1:22" ht="13.5" x14ac:dyDescent="0.25">
      <c r="A2462" s="3">
        <f>RSI!A2462</f>
        <v>45589</v>
      </c>
      <c r="B2462" s="2">
        <f>RSI!B2462</f>
        <v>8.9</v>
      </c>
      <c r="C2462" s="2">
        <f>RSI!I2462</f>
        <v>49.761362174022253</v>
      </c>
      <c r="D2462" s="2">
        <f>MACD!E2462</f>
        <v>0.1320568354321523</v>
      </c>
      <c r="E2462" s="2">
        <f>MACD!F2462</f>
        <v>0.13459557969614541</v>
      </c>
      <c r="F2462" s="2">
        <f>'Moving Avg'!D2462</f>
        <v>8.8339999999999996</v>
      </c>
      <c r="G2462" s="2">
        <f>'Moving Avg'!F2462</f>
        <v>8.9260000000000002</v>
      </c>
      <c r="H2462" s="2">
        <f>'Moving Avg'!G2462</f>
        <v>8.9634</v>
      </c>
      <c r="I2462" s="2">
        <f>'Moving Avg'!H2462</f>
        <v>8.71905000000001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  <c r="M2462" s="8">
        <f t="shared" si="380"/>
        <v>25</v>
      </c>
      <c r="N2462" s="8">
        <f t="shared" si="381"/>
        <v>45</v>
      </c>
      <c r="O2462" s="8">
        <f t="shared" si="382"/>
        <v>50</v>
      </c>
      <c r="P2462" s="8">
        <f t="shared" si="383"/>
        <v>83.5</v>
      </c>
      <c r="Q2462" s="9">
        <f t="shared" si="384"/>
        <v>44.524999999999999</v>
      </c>
      <c r="R2462" s="9">
        <f t="shared" si="385"/>
        <v>52.375</v>
      </c>
      <c r="S2462" s="9">
        <f t="shared" si="386"/>
        <v>60.575000000000003</v>
      </c>
      <c r="T2462" s="9">
        <f t="shared" si="387"/>
        <v>50.875</v>
      </c>
      <c r="U2462" s="8">
        <f t="shared" si="388"/>
        <v>52.491666666666674</v>
      </c>
      <c r="V2462" s="8">
        <f t="shared" si="389"/>
        <v>52.087500000000006</v>
      </c>
    </row>
    <row r="2463" spans="1:22" ht="13.5" x14ac:dyDescent="0.25">
      <c r="A2463" s="3">
        <f>RSI!A2463</f>
        <v>45590</v>
      </c>
      <c r="B2463" s="2">
        <f>RSI!B2463</f>
        <v>8.8699999999999992</v>
      </c>
      <c r="C2463" s="2">
        <f>RSI!I2463</f>
        <v>48.737508895185407</v>
      </c>
      <c r="D2463" s="2">
        <f>MACD!E2463</f>
        <v>5.2058510822430293E-2</v>
      </c>
      <c r="E2463" s="2">
        <f>MACD!F2463</f>
        <v>0.11808816592140239</v>
      </c>
      <c r="F2463" s="2">
        <f>'Moving Avg'!D2463</f>
        <v>8.8079999999999981</v>
      </c>
      <c r="G2463" s="2">
        <f>'Moving Avg'!F2463</f>
        <v>8.9130000000000003</v>
      </c>
      <c r="H2463" s="2">
        <f>'Moving Avg'!G2463</f>
        <v>8.9612000000000016</v>
      </c>
      <c r="I2463" s="2">
        <f>'Moving Avg'!H2463</f>
        <v>8.720900000000011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25</v>
      </c>
      <c r="N2463" s="8">
        <f t="shared" si="381"/>
        <v>100</v>
      </c>
      <c r="O2463" s="8">
        <f t="shared" si="382"/>
        <v>50</v>
      </c>
      <c r="P2463" s="8">
        <f t="shared" si="383"/>
        <v>16.5</v>
      </c>
      <c r="Q2463" s="9">
        <f t="shared" si="384"/>
        <v>53.725000000000001</v>
      </c>
      <c r="R2463" s="9">
        <f t="shared" si="385"/>
        <v>46.625</v>
      </c>
      <c r="S2463" s="9">
        <f t="shared" si="386"/>
        <v>38.674999999999997</v>
      </c>
      <c r="T2463" s="9">
        <f t="shared" si="387"/>
        <v>47.875</v>
      </c>
      <c r="U2463" s="8">
        <f t="shared" si="388"/>
        <v>46.341666666666661</v>
      </c>
      <c r="V2463" s="8">
        <f t="shared" si="389"/>
        <v>46.724999999999994</v>
      </c>
    </row>
    <row r="2464" spans="1:22" ht="13.5" x14ac:dyDescent="0.25">
      <c r="A2464" s="3">
        <f>RSI!A2464</f>
        <v>45593</v>
      </c>
      <c r="B2464" s="2">
        <f>RSI!B2464</f>
        <v>8.8699999999999992</v>
      </c>
      <c r="C2464" s="2">
        <f>RSI!I2464</f>
        <v>48.737508895185414</v>
      </c>
      <c r="D2464" s="2">
        <f>MACD!E2464</f>
        <v>-1.5428022827038035E-2</v>
      </c>
      <c r="E2464" s="2">
        <f>MACD!F2464</f>
        <v>9.1384928171714314E-2</v>
      </c>
      <c r="F2464" s="2">
        <f>'Moving Avg'!D2464</f>
        <v>8.782</v>
      </c>
      <c r="G2464" s="2">
        <f>'Moving Avg'!F2464</f>
        <v>8.9</v>
      </c>
      <c r="H2464" s="2">
        <f>'Moving Avg'!G2464</f>
        <v>8.9590000000000014</v>
      </c>
      <c r="I2464" s="2">
        <f>'Moving Avg'!H2464</f>
        <v>8.7227500000000084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25</v>
      </c>
      <c r="N2464" s="8">
        <f t="shared" si="381"/>
        <v>100</v>
      </c>
      <c r="O2464" s="8">
        <f t="shared" si="382"/>
        <v>50</v>
      </c>
      <c r="P2464" s="8">
        <f t="shared" si="383"/>
        <v>16.5</v>
      </c>
      <c r="Q2464" s="9">
        <f t="shared" si="384"/>
        <v>53.725000000000001</v>
      </c>
      <c r="R2464" s="9">
        <f t="shared" si="385"/>
        <v>46.625</v>
      </c>
      <c r="S2464" s="9">
        <f t="shared" si="386"/>
        <v>38.674999999999997</v>
      </c>
      <c r="T2464" s="9">
        <f t="shared" si="387"/>
        <v>47.875</v>
      </c>
      <c r="U2464" s="8">
        <f t="shared" si="388"/>
        <v>46.341666666666661</v>
      </c>
      <c r="V2464" s="8">
        <f t="shared" si="389"/>
        <v>46.724999999999994</v>
      </c>
    </row>
    <row r="2465" spans="1:22" ht="13.5" x14ac:dyDescent="0.25">
      <c r="A2465" s="3">
        <f>RSI!A2465</f>
        <v>45594</v>
      </c>
      <c r="B2465" s="2">
        <f>RSI!B2465</f>
        <v>8.8699999999999992</v>
      </c>
      <c r="C2465" s="2">
        <f>RSI!I2465</f>
        <v>48.737508895185407</v>
      </c>
      <c r="D2465" s="2">
        <f>MACD!E2465</f>
        <v>-1.3881255483152444E-2</v>
      </c>
      <c r="E2465" s="2">
        <f>MACD!F2465</f>
        <v>7.0331691440740959E-2</v>
      </c>
      <c r="F2465" s="2">
        <f>'Moving Avg'!D2465</f>
        <v>8.831999999999999</v>
      </c>
      <c r="G2465" s="2">
        <f>'Moving Avg'!F2465</f>
        <v>8.8859999999999992</v>
      </c>
      <c r="H2465" s="2">
        <f>'Moving Avg'!G2465</f>
        <v>8.958400000000001</v>
      </c>
      <c r="I2465" s="2">
        <f>'Moving Avg'!H2465</f>
        <v>8.7246000000000077</v>
      </c>
      <c r="J2465" s="6" t="str">
        <f>OBV!F2465</f>
        <v>BEARISH</v>
      </c>
      <c r="K2465" s="6" t="str">
        <f>OBV!G2465</f>
        <v>NEUTRAL</v>
      </c>
      <c r="L2465" s="6" t="str">
        <f>OBV!H2465</f>
        <v>BEARISH DIVERGENCE</v>
      </c>
      <c r="M2465" s="8">
        <f t="shared" si="380"/>
        <v>25</v>
      </c>
      <c r="N2465" s="8">
        <f t="shared" si="381"/>
        <v>100</v>
      </c>
      <c r="O2465" s="8">
        <f t="shared" si="382"/>
        <v>50</v>
      </c>
      <c r="P2465" s="8">
        <f t="shared" si="383"/>
        <v>16.5</v>
      </c>
      <c r="Q2465" s="9">
        <f t="shared" si="384"/>
        <v>53.725000000000001</v>
      </c>
      <c r="R2465" s="9">
        <f t="shared" si="385"/>
        <v>46.625</v>
      </c>
      <c r="S2465" s="9">
        <f t="shared" si="386"/>
        <v>38.674999999999997</v>
      </c>
      <c r="T2465" s="9">
        <f t="shared" si="387"/>
        <v>47.875</v>
      </c>
      <c r="U2465" s="8">
        <f t="shared" si="388"/>
        <v>46.341666666666661</v>
      </c>
      <c r="V2465" s="8">
        <f t="shared" si="389"/>
        <v>46.724999999999994</v>
      </c>
    </row>
    <row r="2466" spans="1:22" ht="13.5" x14ac:dyDescent="0.25">
      <c r="A2466" s="3">
        <f>RSI!A2466</f>
        <v>45595</v>
      </c>
      <c r="B2466" s="2">
        <f>RSI!B2466</f>
        <v>8.85</v>
      </c>
      <c r="C2466" s="2">
        <f>RSI!I2466</f>
        <v>47.916601321289768</v>
      </c>
      <c r="D2466" s="2">
        <f>MACD!E2466</f>
        <v>-1.0915768185427055E-2</v>
      </c>
      <c r="E2466" s="2">
        <f>MACD!F2466</f>
        <v>5.4082199515507356E-2</v>
      </c>
      <c r="F2466" s="2">
        <f>'Moving Avg'!D2466</f>
        <v>8.8719999999999999</v>
      </c>
      <c r="G2466" s="2">
        <f>'Moving Avg'!F2466</f>
        <v>8.8734999999999999</v>
      </c>
      <c r="H2466" s="2">
        <f>'Moving Avg'!G2466</f>
        <v>8.9574000000000016</v>
      </c>
      <c r="I2466" s="2">
        <f>'Moving Avg'!H2466</f>
        <v>8.7263500000000072</v>
      </c>
      <c r="J2466" s="6" t="str">
        <f>OBV!F2466</f>
        <v>BEARISH</v>
      </c>
      <c r="K2466" s="6" t="str">
        <f>OBV!G2466</f>
        <v>NEUTRAL</v>
      </c>
      <c r="L2466" s="6" t="str">
        <f>OBV!H2466</f>
        <v>BEARISH DIVERGENCE</v>
      </c>
      <c r="M2466" s="8">
        <f t="shared" si="380"/>
        <v>25</v>
      </c>
      <c r="N2466" s="8">
        <f t="shared" si="381"/>
        <v>100</v>
      </c>
      <c r="O2466" s="8">
        <f t="shared" si="382"/>
        <v>50</v>
      </c>
      <c r="P2466" s="8">
        <f t="shared" si="383"/>
        <v>16.5</v>
      </c>
      <c r="Q2466" s="9">
        <f t="shared" si="384"/>
        <v>53.725000000000001</v>
      </c>
      <c r="R2466" s="9">
        <f t="shared" si="385"/>
        <v>46.625</v>
      </c>
      <c r="S2466" s="9">
        <f t="shared" si="386"/>
        <v>38.674999999999997</v>
      </c>
      <c r="T2466" s="9">
        <f t="shared" si="387"/>
        <v>47.875</v>
      </c>
      <c r="U2466" s="8">
        <f t="shared" si="388"/>
        <v>46.341666666666661</v>
      </c>
      <c r="V2466" s="8">
        <f t="shared" si="389"/>
        <v>46.724999999999994</v>
      </c>
    </row>
    <row r="2467" spans="1:22" ht="13.5" x14ac:dyDescent="0.25">
      <c r="A2467" s="3">
        <f>RSI!A2467</f>
        <v>45596</v>
      </c>
      <c r="B2467" s="2">
        <f>RSI!B2467</f>
        <v>8.6199999999999992</v>
      </c>
      <c r="C2467" s="2">
        <f>RSI!I2467</f>
        <v>39.646382109036793</v>
      </c>
      <c r="D2467" s="2">
        <f>MACD!E2467</f>
        <v>8.9109328961001211E-3</v>
      </c>
      <c r="E2467" s="2">
        <f>MACD!F2467</f>
        <v>4.5047946191625915E-2</v>
      </c>
      <c r="F2467" s="2">
        <f>'Moving Avg'!D2467</f>
        <v>8.8159999999999989</v>
      </c>
      <c r="G2467" s="2">
        <f>'Moving Avg'!F2467</f>
        <v>8.8495000000000008</v>
      </c>
      <c r="H2467" s="2">
        <f>'Moving Avg'!G2467</f>
        <v>8.9518000000000022</v>
      </c>
      <c r="I2467" s="2">
        <f>'Moving Avg'!H2467</f>
        <v>8.7269500000000075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  <c r="M2467" s="8">
        <f t="shared" si="380"/>
        <v>25</v>
      </c>
      <c r="N2467" s="8">
        <f t="shared" si="381"/>
        <v>100</v>
      </c>
      <c r="O2467" s="8">
        <f t="shared" si="382"/>
        <v>50</v>
      </c>
      <c r="P2467" s="8">
        <f t="shared" si="383"/>
        <v>16.5</v>
      </c>
      <c r="Q2467" s="9">
        <f t="shared" si="384"/>
        <v>53.725000000000001</v>
      </c>
      <c r="R2467" s="9">
        <f t="shared" si="385"/>
        <v>46.625</v>
      </c>
      <c r="S2467" s="9">
        <f t="shared" si="386"/>
        <v>38.674999999999997</v>
      </c>
      <c r="T2467" s="9">
        <f t="shared" si="387"/>
        <v>47.875</v>
      </c>
      <c r="U2467" s="8">
        <f t="shared" si="388"/>
        <v>46.341666666666661</v>
      </c>
      <c r="V2467" s="8">
        <f t="shared" si="389"/>
        <v>46.724999999999994</v>
      </c>
    </row>
    <row r="2468" spans="1:22" ht="13.5" x14ac:dyDescent="0.25">
      <c r="A2468" s="3">
        <f>RSI!A2468</f>
        <v>45597</v>
      </c>
      <c r="B2468" s="2">
        <f>RSI!B2468</f>
        <v>8.6199999999999992</v>
      </c>
      <c r="C2468" s="2">
        <f>RSI!I2468</f>
        <v>39.646382109036793</v>
      </c>
      <c r="D2468" s="2">
        <f>MACD!E2468</f>
        <v>4.5767625391357925E-2</v>
      </c>
      <c r="E2468" s="2">
        <f>MACD!F2468</f>
        <v>4.5191882031572317E-2</v>
      </c>
      <c r="F2468" s="2">
        <f>'Moving Avg'!D2468</f>
        <v>8.7659999999999982</v>
      </c>
      <c r="G2468" s="2">
        <f>'Moving Avg'!F2468</f>
        <v>8.8255000000000017</v>
      </c>
      <c r="H2468" s="2">
        <f>'Moving Avg'!G2468</f>
        <v>8.946200000000001</v>
      </c>
      <c r="I2468" s="2">
        <f>'Moving Avg'!H2468</f>
        <v>8.7275500000000061</v>
      </c>
      <c r="J2468" s="6" t="str">
        <f>OBV!F2468</f>
        <v>BEARISH</v>
      </c>
      <c r="K2468" s="6" t="str">
        <f>OBV!G2468</f>
        <v>NEUTRAL</v>
      </c>
      <c r="L2468" s="6" t="str">
        <f>OBV!H2468</f>
        <v>CONFIRMED BEARISH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16.5</v>
      </c>
      <c r="Q2468" s="9">
        <f t="shared" si="384"/>
        <v>18.725000000000001</v>
      </c>
      <c r="R2468" s="9">
        <f t="shared" si="385"/>
        <v>26.625</v>
      </c>
      <c r="S2468" s="9">
        <f t="shared" si="386"/>
        <v>23.675000000000001</v>
      </c>
      <c r="T2468" s="9">
        <f t="shared" si="387"/>
        <v>22.875</v>
      </c>
      <c r="U2468" s="8">
        <f t="shared" si="388"/>
        <v>23.008333333333336</v>
      </c>
      <c r="V2468" s="8">
        <f t="shared" si="389"/>
        <v>22.975000000000001</v>
      </c>
    </row>
    <row r="2469" spans="1:22" ht="13.5" x14ac:dyDescent="0.25">
      <c r="A2469" s="3">
        <f>RSI!A2469</f>
        <v>45600</v>
      </c>
      <c r="B2469" s="2">
        <f>RSI!B2469</f>
        <v>8.6199999999999992</v>
      </c>
      <c r="C2469" s="2">
        <f>RSI!I2469</f>
        <v>39.646382109036793</v>
      </c>
      <c r="D2469" s="2">
        <f>MACD!E2469</f>
        <v>7.8452867370362611E-2</v>
      </c>
      <c r="E2469" s="2">
        <f>MACD!F2469</f>
        <v>5.1844079099330379E-2</v>
      </c>
      <c r="F2469" s="2">
        <f>'Moving Avg'!D2469</f>
        <v>8.7159999999999975</v>
      </c>
      <c r="G2469" s="2">
        <f>'Moving Avg'!F2469</f>
        <v>8.8015000000000008</v>
      </c>
      <c r="H2469" s="2">
        <f>'Moving Avg'!G2469</f>
        <v>8.9406000000000017</v>
      </c>
      <c r="I2469" s="2">
        <f>'Moving Avg'!H2469</f>
        <v>8.7281500000000065</v>
      </c>
      <c r="J2469" s="6" t="str">
        <f>OBV!F2469</f>
        <v>BEARISH</v>
      </c>
      <c r="K2469" s="6" t="str">
        <f>OBV!G2469</f>
        <v>NEUTRAL</v>
      </c>
      <c r="L2469" s="6" t="str">
        <f>OBV!H2469</f>
        <v>CONFIRMED BEARISH</v>
      </c>
      <c r="M2469" s="8">
        <f t="shared" si="380"/>
        <v>25</v>
      </c>
      <c r="N2469" s="8">
        <f t="shared" si="381"/>
        <v>0</v>
      </c>
      <c r="O2469" s="8">
        <f t="shared" si="382"/>
        <v>0</v>
      </c>
      <c r="P2469" s="8">
        <f t="shared" si="383"/>
        <v>16.5</v>
      </c>
      <c r="Q2469" s="9">
        <f t="shared" si="384"/>
        <v>11.225</v>
      </c>
      <c r="R2469" s="9">
        <f t="shared" si="385"/>
        <v>9.125</v>
      </c>
      <c r="S2469" s="9">
        <f t="shared" si="386"/>
        <v>11.175000000000001</v>
      </c>
      <c r="T2469" s="9">
        <f t="shared" si="387"/>
        <v>10.375</v>
      </c>
      <c r="U2469" s="8">
        <f t="shared" si="388"/>
        <v>10.508333333333335</v>
      </c>
      <c r="V2469" s="8">
        <f t="shared" si="389"/>
        <v>10.475000000000001</v>
      </c>
    </row>
    <row r="2470" spans="1:22" ht="13.5" x14ac:dyDescent="0.25">
      <c r="A2470" s="3">
        <f>RSI!A2470</f>
        <v>45601</v>
      </c>
      <c r="B2470" s="2">
        <f>RSI!B2470</f>
        <v>8.6</v>
      </c>
      <c r="C2470" s="2">
        <f>RSI!I2470</f>
        <v>38.916882163245518</v>
      </c>
      <c r="D2470" s="2">
        <f>MACD!E2470</f>
        <v>5.0517340517783893E-2</v>
      </c>
      <c r="E2470" s="2">
        <f>MACD!F2470</f>
        <v>5.1578731383021083E-2</v>
      </c>
      <c r="F2470" s="2">
        <f>'Moving Avg'!D2470</f>
        <v>8.661999999999999</v>
      </c>
      <c r="G2470" s="2">
        <f>'Moving Avg'!F2470</f>
        <v>8.7765000000000022</v>
      </c>
      <c r="H2470" s="2">
        <f>'Moving Avg'!G2470</f>
        <v>8.9345999999999997</v>
      </c>
      <c r="I2470" s="2">
        <f>'Moving Avg'!H2470</f>
        <v>8.7286500000000053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  <c r="M2470" s="8">
        <f t="shared" si="380"/>
        <v>25</v>
      </c>
      <c r="N2470" s="8">
        <f t="shared" si="381"/>
        <v>45</v>
      </c>
      <c r="O2470" s="8">
        <f t="shared" si="382"/>
        <v>0</v>
      </c>
      <c r="P2470" s="8">
        <f t="shared" si="383"/>
        <v>16.5</v>
      </c>
      <c r="Q2470" s="9">
        <f t="shared" si="384"/>
        <v>26.975000000000001</v>
      </c>
      <c r="R2470" s="9">
        <f t="shared" si="385"/>
        <v>18.125</v>
      </c>
      <c r="S2470" s="9">
        <f t="shared" si="386"/>
        <v>17.925000000000001</v>
      </c>
      <c r="T2470" s="9">
        <f t="shared" si="387"/>
        <v>21.625</v>
      </c>
      <c r="U2470" s="8">
        <f t="shared" si="388"/>
        <v>21.008333333333336</v>
      </c>
      <c r="V2470" s="8">
        <f t="shared" si="389"/>
        <v>21.162500000000001</v>
      </c>
    </row>
    <row r="2471" spans="1:22" ht="13.5" x14ac:dyDescent="0.25">
      <c r="A2471" s="3">
        <f>RSI!A2471</f>
        <v>45602</v>
      </c>
      <c r="B2471" s="2">
        <f>RSI!B2471</f>
        <v>8.5</v>
      </c>
      <c r="C2471" s="2">
        <f>RSI!I2471</f>
        <v>35.408668870331368</v>
      </c>
      <c r="D2471" s="2">
        <f>MACD!E2471</f>
        <v>4.0305547792627294E-2</v>
      </c>
      <c r="E2471" s="2">
        <f>MACD!F2471</f>
        <v>4.9324094664942329E-2</v>
      </c>
      <c r="F2471" s="2">
        <f>'Moving Avg'!D2471</f>
        <v>8.5920000000000005</v>
      </c>
      <c r="G2471" s="2">
        <f>'Moving Avg'!F2471</f>
        <v>8.7465000000000011</v>
      </c>
      <c r="H2471" s="2">
        <f>'Moving Avg'!G2471</f>
        <v>8.9266000000000005</v>
      </c>
      <c r="I2471" s="2">
        <f>'Moving Avg'!H2471</f>
        <v>8.7286500000000071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  <c r="M2471" s="8">
        <f t="shared" si="380"/>
        <v>25</v>
      </c>
      <c r="N2471" s="8">
        <f t="shared" si="381"/>
        <v>45</v>
      </c>
      <c r="O2471" s="8">
        <f t="shared" si="382"/>
        <v>0</v>
      </c>
      <c r="P2471" s="8">
        <f t="shared" si="383"/>
        <v>16.5</v>
      </c>
      <c r="Q2471" s="9">
        <f t="shared" si="384"/>
        <v>26.975000000000001</v>
      </c>
      <c r="R2471" s="9">
        <f t="shared" si="385"/>
        <v>18.125</v>
      </c>
      <c r="S2471" s="9">
        <f t="shared" si="386"/>
        <v>17.925000000000001</v>
      </c>
      <c r="T2471" s="9">
        <f t="shared" si="387"/>
        <v>21.625</v>
      </c>
      <c r="U2471" s="8">
        <f t="shared" si="388"/>
        <v>21.008333333333336</v>
      </c>
      <c r="V2471" s="8">
        <f t="shared" si="389"/>
        <v>21.162500000000001</v>
      </c>
    </row>
    <row r="2472" spans="1:22" ht="13.5" x14ac:dyDescent="0.25">
      <c r="A2472" s="3">
        <f>RSI!A2472</f>
        <v>45603</v>
      </c>
      <c r="B2472" s="2">
        <f>RSI!B2472</f>
        <v>8.5</v>
      </c>
      <c r="C2472" s="2">
        <f>RSI!I2472</f>
        <v>35.408668870331368</v>
      </c>
      <c r="D2472" s="2">
        <f>MACD!E2472</f>
        <v>7.201647317556592E-2</v>
      </c>
      <c r="E2472" s="2">
        <f>MACD!F2472</f>
        <v>5.3862570367067056E-2</v>
      </c>
      <c r="F2472" s="2">
        <f>'Moving Avg'!D2472</f>
        <v>8.5679999999999996</v>
      </c>
      <c r="G2472" s="2">
        <f>'Moving Avg'!F2472</f>
        <v>8.7365000000000013</v>
      </c>
      <c r="H2472" s="2">
        <f>'Moving Avg'!G2472</f>
        <v>8.9187999999999992</v>
      </c>
      <c r="I2472" s="2">
        <f>'Moving Avg'!H2472</f>
        <v>8.7281500000000065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0"/>
        <v>25</v>
      </c>
      <c r="N2472" s="8">
        <f t="shared" si="381"/>
        <v>0</v>
      </c>
      <c r="O2472" s="8">
        <f t="shared" si="382"/>
        <v>0</v>
      </c>
      <c r="P2472" s="8">
        <f t="shared" si="383"/>
        <v>16.5</v>
      </c>
      <c r="Q2472" s="9">
        <f t="shared" si="384"/>
        <v>11.225</v>
      </c>
      <c r="R2472" s="9">
        <f t="shared" si="385"/>
        <v>9.125</v>
      </c>
      <c r="S2472" s="9">
        <f t="shared" si="386"/>
        <v>11.175000000000001</v>
      </c>
      <c r="T2472" s="9">
        <f t="shared" si="387"/>
        <v>10.375</v>
      </c>
      <c r="U2472" s="8">
        <f t="shared" si="388"/>
        <v>10.508333333333335</v>
      </c>
      <c r="V2472" s="8">
        <f t="shared" si="389"/>
        <v>10.475000000000001</v>
      </c>
    </row>
    <row r="2473" spans="1:22" ht="13.5" x14ac:dyDescent="0.25">
      <c r="A2473" s="3">
        <f>RSI!A2473</f>
        <v>45604</v>
      </c>
      <c r="B2473" s="2">
        <f>RSI!B2473</f>
        <v>8.5</v>
      </c>
      <c r="C2473" s="2">
        <f>RSI!I2473</f>
        <v>35.408668870331368</v>
      </c>
      <c r="D2473" s="2">
        <f>MACD!E2473</f>
        <v>9.5983534678715898E-2</v>
      </c>
      <c r="E2473" s="2">
        <f>MACD!F2473</f>
        <v>6.228676322939683E-2</v>
      </c>
      <c r="F2473" s="2">
        <f>'Moving Avg'!D2473</f>
        <v>8.5440000000000005</v>
      </c>
      <c r="G2473" s="2">
        <f>'Moving Avg'!F2473</f>
        <v>8.7365000000000013</v>
      </c>
      <c r="H2473" s="2">
        <f>'Moving Avg'!G2473</f>
        <v>8.9108000000000001</v>
      </c>
      <c r="I2473" s="2">
        <f>'Moving Avg'!H2473</f>
        <v>8.7281500000000065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25</v>
      </c>
      <c r="N2473" s="8">
        <f t="shared" si="381"/>
        <v>0</v>
      </c>
      <c r="O2473" s="8">
        <f t="shared" si="382"/>
        <v>0</v>
      </c>
      <c r="P2473" s="8">
        <f t="shared" si="383"/>
        <v>16.5</v>
      </c>
      <c r="Q2473" s="9">
        <f t="shared" si="384"/>
        <v>11.225</v>
      </c>
      <c r="R2473" s="9">
        <f t="shared" si="385"/>
        <v>9.125</v>
      </c>
      <c r="S2473" s="9">
        <f t="shared" si="386"/>
        <v>11.175000000000001</v>
      </c>
      <c r="T2473" s="9">
        <f t="shared" si="387"/>
        <v>10.375</v>
      </c>
      <c r="U2473" s="8">
        <f t="shared" si="388"/>
        <v>10.508333333333335</v>
      </c>
      <c r="V2473" s="8">
        <f t="shared" si="389"/>
        <v>10.475000000000001</v>
      </c>
    </row>
    <row r="2474" spans="1:22" ht="13.5" x14ac:dyDescent="0.25">
      <c r="A2474" s="3">
        <f>RSI!A2474</f>
        <v>45607</v>
      </c>
      <c r="B2474" s="2">
        <f>RSI!B2474</f>
        <v>8.5</v>
      </c>
      <c r="C2474" s="2">
        <f>RSI!I2474</f>
        <v>35.408668870331368</v>
      </c>
      <c r="D2474" s="2">
        <f>MACD!E2474</f>
        <v>0.11788384172900379</v>
      </c>
      <c r="E2474" s="2">
        <f>MACD!F2474</f>
        <v>7.3406178929318222E-2</v>
      </c>
      <c r="F2474" s="2">
        <f>'Moving Avg'!D2474</f>
        <v>8.52</v>
      </c>
      <c r="G2474" s="2">
        <f>'Moving Avg'!F2474</f>
        <v>8.7365000000000013</v>
      </c>
      <c r="H2474" s="2">
        <f>'Moving Avg'!G2474</f>
        <v>8.9001999999999999</v>
      </c>
      <c r="I2474" s="2">
        <f>'Moving Avg'!H2474</f>
        <v>8.7281500000000047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25</v>
      </c>
      <c r="N2474" s="8">
        <f t="shared" si="381"/>
        <v>0</v>
      </c>
      <c r="O2474" s="8">
        <f t="shared" si="382"/>
        <v>0</v>
      </c>
      <c r="P2474" s="8">
        <f t="shared" si="383"/>
        <v>16.5</v>
      </c>
      <c r="Q2474" s="9">
        <f t="shared" si="384"/>
        <v>11.225</v>
      </c>
      <c r="R2474" s="9">
        <f t="shared" si="385"/>
        <v>9.125</v>
      </c>
      <c r="S2474" s="9">
        <f t="shared" si="386"/>
        <v>11.175000000000001</v>
      </c>
      <c r="T2474" s="9">
        <f t="shared" si="387"/>
        <v>10.375</v>
      </c>
      <c r="U2474" s="8">
        <f t="shared" si="388"/>
        <v>10.508333333333335</v>
      </c>
      <c r="V2474" s="8">
        <f t="shared" si="389"/>
        <v>10.475000000000001</v>
      </c>
    </row>
    <row r="2475" spans="1:22" ht="13.5" x14ac:dyDescent="0.25">
      <c r="A2475" s="3">
        <f>RSI!A2475</f>
        <v>45608</v>
      </c>
      <c r="B2475" s="2">
        <f>RSI!B2475</f>
        <v>8.6</v>
      </c>
      <c r="C2475" s="2">
        <f>RSI!I2475</f>
        <v>42.393532456769876</v>
      </c>
      <c r="D2475" s="2">
        <f>MACD!E2475</f>
        <v>0.13050791315895616</v>
      </c>
      <c r="E2475" s="2">
        <f>MACD!F2475</f>
        <v>8.4826525775245812E-2</v>
      </c>
      <c r="F2475" s="2">
        <f>'Moving Avg'!D2475</f>
        <v>8.52</v>
      </c>
      <c r="G2475" s="2">
        <f>'Moving Avg'!F2475</f>
        <v>8.7225000000000001</v>
      </c>
      <c r="H2475" s="2">
        <f>'Moving Avg'!G2475</f>
        <v>8.8916000000000004</v>
      </c>
      <c r="I2475" s="2">
        <f>'Moving Avg'!H2475</f>
        <v>8.7286500000000053</v>
      </c>
      <c r="J2475" s="6" t="str">
        <f>OBV!F2475</f>
        <v>BULLISH</v>
      </c>
      <c r="K2475" s="6" t="str">
        <f>OBV!G2475</f>
        <v>NEUTRAL</v>
      </c>
      <c r="L2475" s="6" t="str">
        <f>OBV!H2475</f>
        <v>NEUTRAL</v>
      </c>
      <c r="M2475" s="8">
        <f t="shared" si="380"/>
        <v>25</v>
      </c>
      <c r="N2475" s="8">
        <f t="shared" si="381"/>
        <v>0</v>
      </c>
      <c r="O2475" s="8">
        <f t="shared" si="382"/>
        <v>0</v>
      </c>
      <c r="P2475" s="8">
        <f t="shared" si="383"/>
        <v>49.5</v>
      </c>
      <c r="Q2475" s="9">
        <f t="shared" si="384"/>
        <v>16.175000000000001</v>
      </c>
      <c r="R2475" s="9">
        <f t="shared" si="385"/>
        <v>17.375</v>
      </c>
      <c r="S2475" s="9">
        <f t="shared" si="386"/>
        <v>26.025000000000002</v>
      </c>
      <c r="T2475" s="9">
        <f t="shared" si="387"/>
        <v>18.625</v>
      </c>
      <c r="U2475" s="8">
        <f t="shared" si="388"/>
        <v>19.858333333333334</v>
      </c>
      <c r="V2475" s="8">
        <f t="shared" si="389"/>
        <v>19.55</v>
      </c>
    </row>
    <row r="2476" spans="1:22" ht="13.5" x14ac:dyDescent="0.25">
      <c r="A2476" s="3">
        <f>RSI!A2476</f>
        <v>45609</v>
      </c>
      <c r="B2476" s="2">
        <f>RSI!B2476</f>
        <v>8.6</v>
      </c>
      <c r="C2476" s="2">
        <f>RSI!I2476</f>
        <v>42.393532456769876</v>
      </c>
      <c r="D2476" s="2">
        <f>MACD!E2476</f>
        <v>0.13891129774756372</v>
      </c>
      <c r="E2476" s="2">
        <f>MACD!F2476</f>
        <v>9.5643480169709402E-2</v>
      </c>
      <c r="F2476" s="2">
        <f>'Moving Avg'!D2476</f>
        <v>8.5400000000000009</v>
      </c>
      <c r="G2476" s="2">
        <f>'Moving Avg'!F2476</f>
        <v>8.708499999999999</v>
      </c>
      <c r="H2476" s="2">
        <f>'Moving Avg'!G2476</f>
        <v>8.8830000000000009</v>
      </c>
      <c r="I2476" s="2">
        <f>'Moving Avg'!H2476</f>
        <v>8.7291500000000024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  <c r="M2476" s="8">
        <f t="shared" si="380"/>
        <v>25</v>
      </c>
      <c r="N2476" s="8">
        <f t="shared" si="381"/>
        <v>0</v>
      </c>
      <c r="O2476" s="8">
        <f t="shared" si="382"/>
        <v>0</v>
      </c>
      <c r="P2476" s="8">
        <f t="shared" si="383"/>
        <v>83.5</v>
      </c>
      <c r="Q2476" s="9">
        <f t="shared" si="384"/>
        <v>21.274999999999999</v>
      </c>
      <c r="R2476" s="9">
        <f t="shared" si="385"/>
        <v>25.875</v>
      </c>
      <c r="S2476" s="9">
        <f t="shared" si="386"/>
        <v>41.325000000000003</v>
      </c>
      <c r="T2476" s="9">
        <f t="shared" si="387"/>
        <v>27.125</v>
      </c>
      <c r="U2476" s="8">
        <f t="shared" si="388"/>
        <v>29.491666666666664</v>
      </c>
      <c r="V2476" s="8">
        <f t="shared" si="389"/>
        <v>28.9</v>
      </c>
    </row>
    <row r="2477" spans="1:22" ht="13.5" x14ac:dyDescent="0.25">
      <c r="A2477" s="3">
        <f>RSI!A2477</f>
        <v>45610</v>
      </c>
      <c r="B2477" s="2">
        <f>RSI!B2477</f>
        <v>8.6</v>
      </c>
      <c r="C2477" s="2">
        <f>RSI!I2477</f>
        <v>42.393532456769876</v>
      </c>
      <c r="D2477" s="2">
        <f>MACD!E2477</f>
        <v>0.11137649880419254</v>
      </c>
      <c r="E2477" s="2">
        <f>MACD!F2477</f>
        <v>9.879008389660604E-2</v>
      </c>
      <c r="F2477" s="2">
        <f>'Moving Avg'!D2477</f>
        <v>8.56</v>
      </c>
      <c r="G2477" s="2">
        <f>'Moving Avg'!F2477</f>
        <v>8.6944999999999979</v>
      </c>
      <c r="H2477" s="2">
        <f>'Moving Avg'!G2477</f>
        <v>8.877200000000002</v>
      </c>
      <c r="I2477" s="2">
        <f>'Moving Avg'!H2477</f>
        <v>8.729650000000003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  <c r="M2477" s="8">
        <f t="shared" si="380"/>
        <v>25</v>
      </c>
      <c r="N2477" s="8">
        <f t="shared" si="381"/>
        <v>0</v>
      </c>
      <c r="O2477" s="8">
        <f t="shared" si="382"/>
        <v>0</v>
      </c>
      <c r="P2477" s="8">
        <f t="shared" si="383"/>
        <v>83.5</v>
      </c>
      <c r="Q2477" s="9">
        <f t="shared" si="384"/>
        <v>21.274999999999999</v>
      </c>
      <c r="R2477" s="9">
        <f t="shared" si="385"/>
        <v>25.875</v>
      </c>
      <c r="S2477" s="9">
        <f t="shared" si="386"/>
        <v>41.325000000000003</v>
      </c>
      <c r="T2477" s="9">
        <f t="shared" si="387"/>
        <v>27.125</v>
      </c>
      <c r="U2477" s="8">
        <f t="shared" si="388"/>
        <v>29.491666666666664</v>
      </c>
      <c r="V2477" s="8">
        <f t="shared" si="389"/>
        <v>28.9</v>
      </c>
    </row>
    <row r="2478" spans="1:22" ht="13.5" x14ac:dyDescent="0.25">
      <c r="A2478" s="3">
        <f>RSI!A2478</f>
        <v>45611</v>
      </c>
      <c r="B2478" s="2">
        <f>RSI!B2478</f>
        <v>8.6</v>
      </c>
      <c r="C2478" s="2">
        <f>RSI!I2478</f>
        <v>42.393532456769876</v>
      </c>
      <c r="D2478" s="2">
        <f>MACD!E2478</f>
        <v>8.8762323007484767E-2</v>
      </c>
      <c r="E2478" s="2">
        <f>MACD!F2478</f>
        <v>9.6784531718781791E-2</v>
      </c>
      <c r="F2478" s="2">
        <f>'Moving Avg'!D2478</f>
        <v>8.5800000000000018</v>
      </c>
      <c r="G2478" s="2">
        <f>'Moving Avg'!F2478</f>
        <v>8.6744999999999983</v>
      </c>
      <c r="H2478" s="2">
        <f>'Moving Avg'!G2478</f>
        <v>8.8652000000000015</v>
      </c>
      <c r="I2478" s="2">
        <f>'Moving Avg'!H2478</f>
        <v>8.7301500000000019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25</v>
      </c>
      <c r="N2478" s="8">
        <f t="shared" si="381"/>
        <v>45</v>
      </c>
      <c r="O2478" s="8">
        <f t="shared" si="382"/>
        <v>0</v>
      </c>
      <c r="P2478" s="8">
        <f t="shared" si="383"/>
        <v>83.5</v>
      </c>
      <c r="Q2478" s="9">
        <f t="shared" si="384"/>
        <v>37.024999999999999</v>
      </c>
      <c r="R2478" s="9">
        <f t="shared" si="385"/>
        <v>34.875</v>
      </c>
      <c r="S2478" s="9">
        <f t="shared" si="386"/>
        <v>48.075000000000003</v>
      </c>
      <c r="T2478" s="9">
        <f t="shared" si="387"/>
        <v>38.375</v>
      </c>
      <c r="U2478" s="8">
        <f t="shared" si="388"/>
        <v>39.991666666666667</v>
      </c>
      <c r="V2478" s="8">
        <f t="shared" si="389"/>
        <v>39.587500000000006</v>
      </c>
    </row>
    <row r="2479" spans="1:22" ht="13.5" x14ac:dyDescent="0.25">
      <c r="A2479" s="3">
        <f>RSI!A2479</f>
        <v>45614</v>
      </c>
      <c r="B2479" s="2">
        <f>RSI!B2479</f>
        <v>8.6</v>
      </c>
      <c r="C2479" s="2">
        <f>RSI!I2479</f>
        <v>42.393532456769876</v>
      </c>
      <c r="D2479" s="2">
        <f>MACD!E2479</f>
        <v>7.0261047690889811E-2</v>
      </c>
      <c r="E2479" s="2">
        <f>MACD!F2479</f>
        <v>9.1479834913203412E-2</v>
      </c>
      <c r="F2479" s="2">
        <f>'Moving Avg'!D2479</f>
        <v>8.6</v>
      </c>
      <c r="G2479" s="2">
        <f>'Moving Avg'!F2479</f>
        <v>8.6544999999999987</v>
      </c>
      <c r="H2479" s="2">
        <f>'Moving Avg'!G2479</f>
        <v>8.8532000000000011</v>
      </c>
      <c r="I2479" s="2">
        <f>'Moving Avg'!H2479</f>
        <v>8.7306500000000007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  <c r="M2479" s="8">
        <f t="shared" si="380"/>
        <v>25</v>
      </c>
      <c r="N2479" s="8">
        <f t="shared" si="381"/>
        <v>100</v>
      </c>
      <c r="O2479" s="8">
        <f t="shared" si="382"/>
        <v>0</v>
      </c>
      <c r="P2479" s="8">
        <f t="shared" si="383"/>
        <v>83.5</v>
      </c>
      <c r="Q2479" s="9">
        <f t="shared" si="384"/>
        <v>56.274999999999999</v>
      </c>
      <c r="R2479" s="9">
        <f t="shared" si="385"/>
        <v>45.875</v>
      </c>
      <c r="S2479" s="9">
        <f t="shared" si="386"/>
        <v>56.325000000000003</v>
      </c>
      <c r="T2479" s="9">
        <f t="shared" si="387"/>
        <v>52.125</v>
      </c>
      <c r="U2479" s="8">
        <f t="shared" si="388"/>
        <v>52.82500000000001</v>
      </c>
      <c r="V2479" s="8">
        <f t="shared" si="389"/>
        <v>52.650000000000006</v>
      </c>
    </row>
    <row r="2480" spans="1:22" ht="13.5" x14ac:dyDescent="0.25">
      <c r="A2480" s="3">
        <f>RSI!A2480</f>
        <v>45615</v>
      </c>
      <c r="B2480" s="2">
        <f>RSI!B2480</f>
        <v>8.6</v>
      </c>
      <c r="C2480" s="2">
        <f>RSI!I2480</f>
        <v>42.393532456769876</v>
      </c>
      <c r="D2480" s="2">
        <f>MACD!E2480</f>
        <v>5.2116047967736279E-2</v>
      </c>
      <c r="E2480" s="2">
        <f>MACD!F2480</f>
        <v>8.3607077524109993E-2</v>
      </c>
      <c r="F2480" s="2">
        <f>'Moving Avg'!D2480</f>
        <v>8.6</v>
      </c>
      <c r="G2480" s="2">
        <f>'Moving Avg'!F2480</f>
        <v>8.6534999999999975</v>
      </c>
      <c r="H2480" s="2">
        <f>'Moving Avg'!G2480</f>
        <v>8.8446000000000033</v>
      </c>
      <c r="I2480" s="2">
        <f>'Moving Avg'!H2480</f>
        <v>8.7311499999999995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100</v>
      </c>
      <c r="O2480" s="8">
        <f t="shared" si="382"/>
        <v>0</v>
      </c>
      <c r="P2480" s="8">
        <f t="shared" si="383"/>
        <v>33</v>
      </c>
      <c r="Q2480" s="9">
        <f t="shared" si="384"/>
        <v>48.7</v>
      </c>
      <c r="R2480" s="9">
        <f t="shared" si="385"/>
        <v>33.25</v>
      </c>
      <c r="S2480" s="9">
        <f t="shared" si="386"/>
        <v>33.6</v>
      </c>
      <c r="T2480" s="9">
        <f t="shared" si="387"/>
        <v>39.5</v>
      </c>
      <c r="U2480" s="8">
        <f t="shared" si="388"/>
        <v>38.516666666666673</v>
      </c>
      <c r="V2480" s="8">
        <f t="shared" si="389"/>
        <v>38.762500000000003</v>
      </c>
    </row>
    <row r="2481" spans="1:22" ht="13.5" x14ac:dyDescent="0.25">
      <c r="A2481" s="3">
        <f>RSI!A2481</f>
        <v>45616</v>
      </c>
      <c r="B2481" s="2">
        <f>RSI!B2481</f>
        <v>8.6</v>
      </c>
      <c r="C2481" s="2">
        <f>RSI!I2481</f>
        <v>42.393532456769876</v>
      </c>
      <c r="D2481" s="2">
        <f>MACD!E2481</f>
        <v>2.1921349632300746E-2</v>
      </c>
      <c r="E2481" s="2">
        <f>MACD!F2481</f>
        <v>7.1269931945748155E-2</v>
      </c>
      <c r="F2481" s="2">
        <f>'Moving Avg'!D2481</f>
        <v>8.6</v>
      </c>
      <c r="G2481" s="2">
        <f>'Moving Avg'!F2481</f>
        <v>8.650999999999998</v>
      </c>
      <c r="H2481" s="2">
        <f>'Moving Avg'!G2481</f>
        <v>8.8396000000000026</v>
      </c>
      <c r="I2481" s="2">
        <f>'Moving Avg'!H2481</f>
        <v>8.7316499999999984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100</v>
      </c>
      <c r="O2481" s="8">
        <f t="shared" si="382"/>
        <v>0</v>
      </c>
      <c r="P2481" s="8">
        <f t="shared" si="383"/>
        <v>33</v>
      </c>
      <c r="Q2481" s="9">
        <f t="shared" si="384"/>
        <v>48.7</v>
      </c>
      <c r="R2481" s="9">
        <f t="shared" si="385"/>
        <v>33.25</v>
      </c>
      <c r="S2481" s="9">
        <f t="shared" si="386"/>
        <v>33.6</v>
      </c>
      <c r="T2481" s="9">
        <f t="shared" si="387"/>
        <v>39.5</v>
      </c>
      <c r="U2481" s="8">
        <f t="shared" si="388"/>
        <v>38.516666666666673</v>
      </c>
      <c r="V2481" s="8">
        <f t="shared" si="389"/>
        <v>38.762500000000003</v>
      </c>
    </row>
    <row r="2482" spans="1:22" ht="13.5" x14ac:dyDescent="0.25">
      <c r="A2482" s="3">
        <f>RSI!A2482</f>
        <v>45617</v>
      </c>
      <c r="B2482" s="2">
        <f>RSI!B2482</f>
        <v>8.6</v>
      </c>
      <c r="C2482" s="2">
        <f>RSI!I2482</f>
        <v>42.393532456769876</v>
      </c>
      <c r="D2482" s="2">
        <f>MACD!E2482</f>
        <v>-3.1248823926954827E-3</v>
      </c>
      <c r="E2482" s="2">
        <f>MACD!F2482</f>
        <v>5.6390969078059433E-2</v>
      </c>
      <c r="F2482" s="2">
        <f>'Moving Avg'!D2482</f>
        <v>8.6</v>
      </c>
      <c r="G2482" s="2">
        <f>'Moving Avg'!F2482</f>
        <v>8.6359999999999975</v>
      </c>
      <c r="H2482" s="2">
        <f>'Moving Avg'!G2482</f>
        <v>8.8346000000000036</v>
      </c>
      <c r="I2482" s="2">
        <f>'Moving Avg'!H2482</f>
        <v>8.7321499999999972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25</v>
      </c>
      <c r="N2482" s="8">
        <f t="shared" si="381"/>
        <v>100</v>
      </c>
      <c r="O2482" s="8">
        <f t="shared" si="382"/>
        <v>0</v>
      </c>
      <c r="P2482" s="8">
        <f t="shared" si="383"/>
        <v>33</v>
      </c>
      <c r="Q2482" s="9">
        <f t="shared" si="384"/>
        <v>48.7</v>
      </c>
      <c r="R2482" s="9">
        <f t="shared" si="385"/>
        <v>33.25</v>
      </c>
      <c r="S2482" s="9">
        <f t="shared" si="386"/>
        <v>33.6</v>
      </c>
      <c r="T2482" s="9">
        <f t="shared" si="387"/>
        <v>39.5</v>
      </c>
      <c r="U2482" s="8">
        <f t="shared" si="388"/>
        <v>38.516666666666673</v>
      </c>
      <c r="V2482" s="8">
        <f t="shared" si="389"/>
        <v>38.762500000000003</v>
      </c>
    </row>
    <row r="2483" spans="1:22" ht="13.5" x14ac:dyDescent="0.25">
      <c r="A2483" s="3">
        <f>RSI!A2483</f>
        <v>45618</v>
      </c>
      <c r="B2483" s="2">
        <f>RSI!B2483</f>
        <v>8.5</v>
      </c>
      <c r="C2483" s="2">
        <f>RSI!I2483</f>
        <v>35.456723130334254</v>
      </c>
      <c r="D2483" s="2">
        <f>MACD!E2483</f>
        <v>-1.6444581188430618E-2</v>
      </c>
      <c r="E2483" s="2">
        <f>MACD!F2483</f>
        <v>4.1823859024761427E-2</v>
      </c>
      <c r="F2483" s="2">
        <f>'Moving Avg'!D2483</f>
        <v>8.58</v>
      </c>
      <c r="G2483" s="2">
        <f>'Moving Avg'!F2483</f>
        <v>8.6174999999999962</v>
      </c>
      <c r="H2483" s="2">
        <f>'Moving Avg'!G2483</f>
        <v>8.8276000000000039</v>
      </c>
      <c r="I2483" s="2">
        <f>'Moving Avg'!H2483</f>
        <v>8.7313999999999972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0"/>
        <v>25</v>
      </c>
      <c r="N2483" s="8">
        <f t="shared" si="381"/>
        <v>100</v>
      </c>
      <c r="O2483" s="8">
        <f t="shared" si="382"/>
        <v>0</v>
      </c>
      <c r="P2483" s="8">
        <f t="shared" si="383"/>
        <v>16.5</v>
      </c>
      <c r="Q2483" s="9">
        <f t="shared" si="384"/>
        <v>46.225000000000001</v>
      </c>
      <c r="R2483" s="9">
        <f t="shared" si="385"/>
        <v>29.125</v>
      </c>
      <c r="S2483" s="9">
        <f t="shared" si="386"/>
        <v>26.175000000000001</v>
      </c>
      <c r="T2483" s="9">
        <f t="shared" si="387"/>
        <v>35.375</v>
      </c>
      <c r="U2483" s="8">
        <f t="shared" si="388"/>
        <v>33.841666666666661</v>
      </c>
      <c r="V2483" s="8">
        <f t="shared" si="389"/>
        <v>34.224999999999994</v>
      </c>
    </row>
    <row r="2484" spans="1:22" ht="13.5" x14ac:dyDescent="0.25">
      <c r="A2484" s="3">
        <f>RSI!A2484</f>
        <v>45621</v>
      </c>
      <c r="B2484" s="2">
        <f>RSI!B2484</f>
        <v>8.52</v>
      </c>
      <c r="C2484" s="2">
        <f>RSI!I2484</f>
        <v>37.653993360954608</v>
      </c>
      <c r="D2484" s="2">
        <f>MACD!E2484</f>
        <v>-2.8174321484936371E-2</v>
      </c>
      <c r="E2484" s="2">
        <f>MACD!F2484</f>
        <v>2.7824222922821867E-2</v>
      </c>
      <c r="F2484" s="2">
        <f>'Moving Avg'!D2484</f>
        <v>8.5639999999999983</v>
      </c>
      <c r="G2484" s="2">
        <f>'Moving Avg'!F2484</f>
        <v>8.5999999999999979</v>
      </c>
      <c r="H2484" s="2">
        <f>'Moving Avg'!G2484</f>
        <v>8.8180000000000049</v>
      </c>
      <c r="I2484" s="2">
        <f>'Moving Avg'!H2484</f>
        <v>8.728849999999996</v>
      </c>
      <c r="J2484" s="6" t="str">
        <f>OBV!F2484</f>
        <v>BULLISH</v>
      </c>
      <c r="K2484" s="6" t="str">
        <f>OBV!G2484</f>
        <v>NEUTRAL</v>
      </c>
      <c r="L2484" s="6" t="str">
        <f>OBV!H2484</f>
        <v>BULLISH DIVERGENCE</v>
      </c>
      <c r="M2484" s="8">
        <f t="shared" si="380"/>
        <v>25</v>
      </c>
      <c r="N2484" s="8">
        <f t="shared" si="381"/>
        <v>100</v>
      </c>
      <c r="O2484" s="8">
        <f t="shared" si="382"/>
        <v>0</v>
      </c>
      <c r="P2484" s="8">
        <f t="shared" si="383"/>
        <v>66.5</v>
      </c>
      <c r="Q2484" s="9">
        <f t="shared" si="384"/>
        <v>53.725000000000001</v>
      </c>
      <c r="R2484" s="9">
        <f t="shared" si="385"/>
        <v>41.625</v>
      </c>
      <c r="S2484" s="9">
        <f t="shared" si="386"/>
        <v>48.674999999999997</v>
      </c>
      <c r="T2484" s="9">
        <f t="shared" si="387"/>
        <v>47.875</v>
      </c>
      <c r="U2484" s="8">
        <f t="shared" si="388"/>
        <v>48.008333333333326</v>
      </c>
      <c r="V2484" s="8">
        <f t="shared" si="389"/>
        <v>47.974999999999994</v>
      </c>
    </row>
    <row r="2485" spans="1:22" ht="13.5" x14ac:dyDescent="0.25">
      <c r="A2485" s="3">
        <f>RSI!A2485</f>
        <v>45622</v>
      </c>
      <c r="B2485" s="2">
        <f>RSI!B2485</f>
        <v>8.8000000000000007</v>
      </c>
      <c r="C2485" s="2">
        <f>RSI!I2485</f>
        <v>58.800451491193712</v>
      </c>
      <c r="D2485" s="2">
        <f>MACD!E2485</f>
        <v>-4.2627259649037796E-2</v>
      </c>
      <c r="E2485" s="2">
        <f>MACD!F2485</f>
        <v>1.3733926408449936E-2</v>
      </c>
      <c r="F2485" s="2">
        <f>'Moving Avg'!D2485</f>
        <v>8.6039999999999992</v>
      </c>
      <c r="G2485" s="2">
        <f>'Moving Avg'!F2485</f>
        <v>8.5964999999999989</v>
      </c>
      <c r="H2485" s="2">
        <f>'Moving Avg'!G2485</f>
        <v>8.8140000000000036</v>
      </c>
      <c r="I2485" s="2">
        <f>'Moving Avg'!H2485</f>
        <v>8.7276999999999969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25</v>
      </c>
      <c r="N2485" s="8">
        <f t="shared" si="381"/>
        <v>100</v>
      </c>
      <c r="O2485" s="8">
        <f t="shared" si="382"/>
        <v>0</v>
      </c>
      <c r="P2485" s="8">
        <f t="shared" si="383"/>
        <v>83.5</v>
      </c>
      <c r="Q2485" s="9">
        <f t="shared" si="384"/>
        <v>56.274999999999999</v>
      </c>
      <c r="R2485" s="9">
        <f t="shared" si="385"/>
        <v>45.875</v>
      </c>
      <c r="S2485" s="9">
        <f t="shared" si="386"/>
        <v>56.325000000000003</v>
      </c>
      <c r="T2485" s="9">
        <f t="shared" si="387"/>
        <v>52.125</v>
      </c>
      <c r="U2485" s="8">
        <f t="shared" si="388"/>
        <v>52.82500000000001</v>
      </c>
      <c r="V2485" s="8">
        <f t="shared" si="389"/>
        <v>52.650000000000006</v>
      </c>
    </row>
    <row r="2486" spans="1:22" ht="13.5" x14ac:dyDescent="0.25">
      <c r="A2486" s="3">
        <f>RSI!A2486</f>
        <v>45623</v>
      </c>
      <c r="B2486" s="2">
        <f>RSI!B2486</f>
        <v>8.8000000000000007</v>
      </c>
      <c r="C2486" s="2">
        <f>RSI!I2486</f>
        <v>58.800451491193712</v>
      </c>
      <c r="D2486" s="2">
        <f>MACD!E2486</f>
        <v>-5.5744208243146076E-2</v>
      </c>
      <c r="E2486" s="2">
        <f>MACD!F2486</f>
        <v>-1.6170052186926728E-4</v>
      </c>
      <c r="F2486" s="2">
        <f>'Moving Avg'!D2486</f>
        <v>8.6440000000000001</v>
      </c>
      <c r="G2486" s="2">
        <f>'Moving Avg'!F2486</f>
        <v>8.5939999999999994</v>
      </c>
      <c r="H2486" s="2">
        <f>'Moving Avg'!G2486</f>
        <v>8.8140000000000036</v>
      </c>
      <c r="I2486" s="2">
        <f>'Moving Avg'!H2486</f>
        <v>8.726549999999996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  <c r="M2486" s="8">
        <f t="shared" si="380"/>
        <v>25</v>
      </c>
      <c r="N2486" s="8">
        <f t="shared" si="381"/>
        <v>100</v>
      </c>
      <c r="O2486" s="8">
        <f t="shared" si="382"/>
        <v>0</v>
      </c>
      <c r="P2486" s="8">
        <f t="shared" si="383"/>
        <v>83.5</v>
      </c>
      <c r="Q2486" s="9">
        <f t="shared" si="384"/>
        <v>56.274999999999999</v>
      </c>
      <c r="R2486" s="9">
        <f t="shared" si="385"/>
        <v>45.875</v>
      </c>
      <c r="S2486" s="9">
        <f t="shared" si="386"/>
        <v>56.325000000000003</v>
      </c>
      <c r="T2486" s="9">
        <f t="shared" si="387"/>
        <v>52.125</v>
      </c>
      <c r="U2486" s="8">
        <f t="shared" si="388"/>
        <v>52.82500000000001</v>
      </c>
      <c r="V2486" s="8">
        <f t="shared" si="389"/>
        <v>52.650000000000006</v>
      </c>
    </row>
    <row r="2487" spans="1:22" ht="13.5" x14ac:dyDescent="0.25">
      <c r="A2487" s="3">
        <f>RSI!A2487</f>
        <v>45624</v>
      </c>
      <c r="B2487" s="2">
        <f>RSI!B2487</f>
        <v>8.8000000000000007</v>
      </c>
      <c r="C2487" s="2">
        <f>RSI!I2487</f>
        <v>58.800451491193712</v>
      </c>
      <c r="D2487" s="2">
        <f>MACD!E2487</f>
        <v>-6.7664960466528257E-2</v>
      </c>
      <c r="E2487" s="2">
        <f>MACD!F2487</f>
        <v>-1.3662352510801066E-2</v>
      </c>
      <c r="F2487" s="2">
        <f>'Moving Avg'!D2487</f>
        <v>8.6840000000000011</v>
      </c>
      <c r="G2487" s="2">
        <f>'Moving Avg'!F2487</f>
        <v>8.6029999999999998</v>
      </c>
      <c r="H2487" s="2">
        <f>'Moving Avg'!G2487</f>
        <v>8.8064000000000036</v>
      </c>
      <c r="I2487" s="2">
        <f>'Moving Avg'!H2487</f>
        <v>8.7273999999999958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  <c r="M2487" s="8">
        <f t="shared" si="380"/>
        <v>25</v>
      </c>
      <c r="N2487" s="8">
        <f t="shared" si="381"/>
        <v>100</v>
      </c>
      <c r="O2487" s="8">
        <f t="shared" si="382"/>
        <v>0</v>
      </c>
      <c r="P2487" s="8">
        <f t="shared" si="383"/>
        <v>83.5</v>
      </c>
      <c r="Q2487" s="9">
        <f t="shared" si="384"/>
        <v>56.274999999999999</v>
      </c>
      <c r="R2487" s="9">
        <f t="shared" si="385"/>
        <v>45.875</v>
      </c>
      <c r="S2487" s="9">
        <f t="shared" si="386"/>
        <v>56.325000000000003</v>
      </c>
      <c r="T2487" s="9">
        <f t="shared" si="387"/>
        <v>52.125</v>
      </c>
      <c r="U2487" s="8">
        <f t="shared" si="388"/>
        <v>52.82500000000001</v>
      </c>
      <c r="V2487" s="8">
        <f t="shared" si="389"/>
        <v>52.650000000000006</v>
      </c>
    </row>
    <row r="2488" spans="1:22" ht="13.5" x14ac:dyDescent="0.25">
      <c r="A2488" s="3">
        <f>RSI!A2488</f>
        <v>45625</v>
      </c>
      <c r="B2488" s="2">
        <f>RSI!B2488</f>
        <v>8.8000000000000007</v>
      </c>
      <c r="C2488" s="2">
        <f>RSI!I2488</f>
        <v>58.800451491193698</v>
      </c>
      <c r="D2488" s="2">
        <f>MACD!E2488</f>
        <v>-7.8512672772978576E-2</v>
      </c>
      <c r="E2488" s="2">
        <f>MACD!F2488</f>
        <v>-2.6632416563236571E-2</v>
      </c>
      <c r="F2488" s="2">
        <f>'Moving Avg'!D2488</f>
        <v>8.7439999999999998</v>
      </c>
      <c r="G2488" s="2">
        <f>'Moving Avg'!F2488</f>
        <v>8.6120000000000019</v>
      </c>
      <c r="H2488" s="2">
        <f>'Moving Avg'!G2488</f>
        <v>8.7988000000000053</v>
      </c>
      <c r="I2488" s="2">
        <f>'Moving Avg'!H2488</f>
        <v>8.7288999999999959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  <c r="M2488" s="8">
        <f t="shared" si="380"/>
        <v>25</v>
      </c>
      <c r="N2488" s="8">
        <f t="shared" si="381"/>
        <v>100</v>
      </c>
      <c r="O2488" s="8">
        <f t="shared" si="382"/>
        <v>50</v>
      </c>
      <c r="P2488" s="8">
        <f t="shared" si="383"/>
        <v>83.5</v>
      </c>
      <c r="Q2488" s="9">
        <f t="shared" si="384"/>
        <v>63.774999999999999</v>
      </c>
      <c r="R2488" s="9">
        <f t="shared" si="385"/>
        <v>63.375</v>
      </c>
      <c r="S2488" s="9">
        <f t="shared" si="386"/>
        <v>68.825000000000003</v>
      </c>
      <c r="T2488" s="9">
        <f t="shared" si="387"/>
        <v>64.625</v>
      </c>
      <c r="U2488" s="8">
        <f t="shared" si="388"/>
        <v>65.325000000000003</v>
      </c>
      <c r="V2488" s="8">
        <f t="shared" si="389"/>
        <v>65.150000000000006</v>
      </c>
    </row>
    <row r="2489" spans="1:22" ht="13.5" x14ac:dyDescent="0.25">
      <c r="A2489" s="3">
        <f>RSI!A2489</f>
        <v>45628</v>
      </c>
      <c r="B2489" s="2">
        <f>RSI!B2489</f>
        <v>8.77</v>
      </c>
      <c r="C2489" s="2">
        <f>RSI!I2489</f>
        <v>56.060229041623131</v>
      </c>
      <c r="D2489" s="2">
        <f>MACD!E2489</f>
        <v>-8.617384141452078E-2</v>
      </c>
      <c r="E2489" s="2">
        <f>MACD!F2489</f>
        <v>-3.8540701533493413E-2</v>
      </c>
      <c r="F2489" s="2">
        <f>'Moving Avg'!D2489</f>
        <v>8.7940000000000005</v>
      </c>
      <c r="G2489" s="2">
        <f>'Moving Avg'!F2489</f>
        <v>8.6195000000000022</v>
      </c>
      <c r="H2489" s="2">
        <f>'Moving Avg'!G2489</f>
        <v>8.7942000000000036</v>
      </c>
      <c r="I2489" s="2">
        <f>'Moving Avg'!H2489</f>
        <v>8.7302499999999963</v>
      </c>
      <c r="J2489" s="6" t="str">
        <f>OBV!F2489</f>
        <v>BEARISH</v>
      </c>
      <c r="K2489" s="6" t="str">
        <f>OBV!G2489</f>
        <v>NEUTRAL</v>
      </c>
      <c r="L2489" s="6" t="str">
        <f>OBV!H2489</f>
        <v>BEARISH DIVERGENCE</v>
      </c>
      <c r="M2489" s="8">
        <f t="shared" si="380"/>
        <v>25</v>
      </c>
      <c r="N2489" s="8">
        <f t="shared" si="381"/>
        <v>100</v>
      </c>
      <c r="O2489" s="8">
        <f t="shared" si="382"/>
        <v>50</v>
      </c>
      <c r="P2489" s="8">
        <f t="shared" si="383"/>
        <v>16.5</v>
      </c>
      <c r="Q2489" s="9">
        <f t="shared" si="384"/>
        <v>53.725000000000001</v>
      </c>
      <c r="R2489" s="9">
        <f t="shared" si="385"/>
        <v>46.625</v>
      </c>
      <c r="S2489" s="9">
        <f t="shared" si="386"/>
        <v>38.674999999999997</v>
      </c>
      <c r="T2489" s="9">
        <f t="shared" si="387"/>
        <v>47.875</v>
      </c>
      <c r="U2489" s="8">
        <f t="shared" si="388"/>
        <v>46.341666666666661</v>
      </c>
      <c r="V2489" s="8">
        <f t="shared" si="389"/>
        <v>46.724999999999994</v>
      </c>
    </row>
    <row r="2490" spans="1:22" ht="13.5" x14ac:dyDescent="0.25">
      <c r="A2490" s="3">
        <f>RSI!A2490</f>
        <v>45629</v>
      </c>
      <c r="B2490" s="2">
        <f>RSI!B2490</f>
        <v>8.76</v>
      </c>
      <c r="C2490" s="2">
        <f>RSI!I2490</f>
        <v>55.137831222254292</v>
      </c>
      <c r="D2490" s="2">
        <f>MACD!E2490</f>
        <v>-9.2390724636077337E-2</v>
      </c>
      <c r="E2490" s="2">
        <f>MACD!F2490</f>
        <v>-4.9310706154010203E-2</v>
      </c>
      <c r="F2490" s="2">
        <f>'Moving Avg'!D2490</f>
        <v>8.7859999999999996</v>
      </c>
      <c r="G2490" s="2">
        <f>'Moving Avg'!F2490</f>
        <v>8.6275000000000013</v>
      </c>
      <c r="H2490" s="2">
        <f>'Moving Avg'!G2490</f>
        <v>8.7854000000000045</v>
      </c>
      <c r="I2490" s="2">
        <f>'Moving Avg'!H2490</f>
        <v>8.7315499999999968</v>
      </c>
      <c r="J2490" s="6" t="str">
        <f>OBV!F2490</f>
        <v>BEARISH</v>
      </c>
      <c r="K2490" s="6" t="str">
        <f>OBV!G2490</f>
        <v>NEUTRAL</v>
      </c>
      <c r="L2490" s="6" t="str">
        <f>OBV!H2490</f>
        <v>CONFIRMED BEARISH</v>
      </c>
      <c r="M2490" s="8">
        <f t="shared" si="380"/>
        <v>25</v>
      </c>
      <c r="N2490" s="8">
        <f t="shared" si="381"/>
        <v>100</v>
      </c>
      <c r="O2490" s="8">
        <f t="shared" si="382"/>
        <v>50</v>
      </c>
      <c r="P2490" s="8">
        <f t="shared" si="383"/>
        <v>16.5</v>
      </c>
      <c r="Q2490" s="9">
        <f t="shared" si="384"/>
        <v>53.725000000000001</v>
      </c>
      <c r="R2490" s="9">
        <f t="shared" si="385"/>
        <v>46.625</v>
      </c>
      <c r="S2490" s="9">
        <f t="shared" si="386"/>
        <v>38.674999999999997</v>
      </c>
      <c r="T2490" s="9">
        <f t="shared" si="387"/>
        <v>47.875</v>
      </c>
      <c r="U2490" s="8">
        <f t="shared" si="388"/>
        <v>46.341666666666661</v>
      </c>
      <c r="V2490" s="8">
        <f t="shared" si="389"/>
        <v>46.724999999999994</v>
      </c>
    </row>
    <row r="2491" spans="1:22" ht="13.5" x14ac:dyDescent="0.25">
      <c r="A2491" s="3">
        <f>RSI!A2491</f>
        <v>45630</v>
      </c>
      <c r="B2491" s="2">
        <f>RSI!B2491</f>
        <v>8.75</v>
      </c>
      <c r="C2491" s="2">
        <f>RSI!I2491</f>
        <v>54.177834554012946</v>
      </c>
      <c r="D2491" s="2">
        <f>MACD!E2491</f>
        <v>-9.7291237420646937E-2</v>
      </c>
      <c r="E2491" s="2">
        <f>MACD!F2491</f>
        <v>-5.8906812407337555E-2</v>
      </c>
      <c r="F2491" s="2">
        <f>'Moving Avg'!D2491</f>
        <v>8.7759999999999998</v>
      </c>
      <c r="G2491" s="2">
        <f>'Moving Avg'!F2491</f>
        <v>8.64</v>
      </c>
      <c r="H2491" s="2">
        <f>'Moving Avg'!G2491</f>
        <v>8.7774000000000054</v>
      </c>
      <c r="I2491" s="2">
        <f>'Moving Avg'!H2491</f>
        <v>8.7327999999999975</v>
      </c>
      <c r="J2491" s="6" t="str">
        <f>OBV!F2491</f>
        <v>BEARISH</v>
      </c>
      <c r="K2491" s="6" t="str">
        <f>OBV!G2491</f>
        <v>NEUTRAL</v>
      </c>
      <c r="L2491" s="6" t="str">
        <f>OBV!H2491</f>
        <v>CONFIRMED BEARISH</v>
      </c>
      <c r="M2491" s="8">
        <f t="shared" si="380"/>
        <v>25</v>
      </c>
      <c r="N2491" s="8">
        <f t="shared" si="381"/>
        <v>100</v>
      </c>
      <c r="O2491" s="8">
        <f t="shared" si="382"/>
        <v>50</v>
      </c>
      <c r="P2491" s="8">
        <f t="shared" si="383"/>
        <v>16.5</v>
      </c>
      <c r="Q2491" s="9">
        <f t="shared" si="384"/>
        <v>53.725000000000001</v>
      </c>
      <c r="R2491" s="9">
        <f t="shared" si="385"/>
        <v>46.625</v>
      </c>
      <c r="S2491" s="9">
        <f t="shared" si="386"/>
        <v>38.674999999999997</v>
      </c>
      <c r="T2491" s="9">
        <f t="shared" si="387"/>
        <v>47.875</v>
      </c>
      <c r="U2491" s="8">
        <f t="shared" si="388"/>
        <v>46.341666666666661</v>
      </c>
      <c r="V2491" s="8">
        <f t="shared" si="389"/>
        <v>46.724999999999994</v>
      </c>
    </row>
    <row r="2492" spans="1:22" ht="13.5" x14ac:dyDescent="0.25">
      <c r="A2492" s="3">
        <f>RSI!A2492</f>
        <v>45631</v>
      </c>
      <c r="B2492" s="2">
        <f>RSI!B2492</f>
        <v>8.75</v>
      </c>
      <c r="C2492" s="2">
        <f>RSI!I2492</f>
        <v>54.177834554012946</v>
      </c>
      <c r="D2492" s="2">
        <f>MACD!E2492</f>
        <v>-0.10173134017299468</v>
      </c>
      <c r="E2492" s="2">
        <f>MACD!F2492</f>
        <v>-6.7471717960468983E-2</v>
      </c>
      <c r="F2492" s="2">
        <f>'Moving Avg'!D2492</f>
        <v>8.766</v>
      </c>
      <c r="G2492" s="2">
        <f>'Moving Avg'!F2492</f>
        <v>8.6524999999999999</v>
      </c>
      <c r="H2492" s="2">
        <f>'Moving Avg'!G2492</f>
        <v>8.7698000000000054</v>
      </c>
      <c r="I2492" s="2">
        <f>'Moving Avg'!H2492</f>
        <v>8.7340499999999981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  <c r="M2492" s="8">
        <f t="shared" si="380"/>
        <v>25</v>
      </c>
      <c r="N2492" s="8">
        <f t="shared" si="381"/>
        <v>100</v>
      </c>
      <c r="O2492" s="8">
        <f t="shared" si="382"/>
        <v>50</v>
      </c>
      <c r="P2492" s="8">
        <f t="shared" si="383"/>
        <v>16.5</v>
      </c>
      <c r="Q2492" s="9">
        <f t="shared" si="384"/>
        <v>53.725000000000001</v>
      </c>
      <c r="R2492" s="9">
        <f t="shared" si="385"/>
        <v>46.625</v>
      </c>
      <c r="S2492" s="9">
        <f t="shared" si="386"/>
        <v>38.674999999999997</v>
      </c>
      <c r="T2492" s="9">
        <f t="shared" si="387"/>
        <v>47.875</v>
      </c>
      <c r="U2492" s="8">
        <f t="shared" si="388"/>
        <v>46.341666666666661</v>
      </c>
      <c r="V2492" s="8">
        <f t="shared" si="389"/>
        <v>46.724999999999994</v>
      </c>
    </row>
    <row r="2493" spans="1:22" ht="13.5" x14ac:dyDescent="0.25">
      <c r="A2493" s="3">
        <f>RSI!A2493</f>
        <v>45632</v>
      </c>
      <c r="B2493" s="2">
        <f>RSI!B2493</f>
        <v>8.74</v>
      </c>
      <c r="C2493" s="2">
        <f>RSI!I2493</f>
        <v>53.105503353359381</v>
      </c>
      <c r="D2493" s="2">
        <f>MACD!E2493</f>
        <v>-0.12040399799693624</v>
      </c>
      <c r="E2493" s="2">
        <f>MACD!F2493</f>
        <v>-7.8058173967762434E-2</v>
      </c>
      <c r="F2493" s="2">
        <f>'Moving Avg'!D2493</f>
        <v>8.7540000000000013</v>
      </c>
      <c r="G2493" s="2">
        <f>'Moving Avg'!F2493</f>
        <v>8.6645000000000003</v>
      </c>
      <c r="H2493" s="2">
        <f>'Moving Avg'!G2493</f>
        <v>8.7620000000000058</v>
      </c>
      <c r="I2493" s="2">
        <f>'Moving Avg'!H2493</f>
        <v>8.7352499999999971</v>
      </c>
      <c r="J2493" s="6" t="str">
        <f>OBV!F2493</f>
        <v>BEARISH</v>
      </c>
      <c r="K2493" s="6" t="str">
        <f>OBV!G2493</f>
        <v>NEUTRAL</v>
      </c>
      <c r="L2493" s="6" t="str">
        <f>OBV!H2493</f>
        <v>CONFIRMED BEARISH</v>
      </c>
      <c r="M2493" s="8">
        <f t="shared" si="380"/>
        <v>25</v>
      </c>
      <c r="N2493" s="8">
        <f t="shared" si="381"/>
        <v>100</v>
      </c>
      <c r="O2493" s="8">
        <f t="shared" si="382"/>
        <v>50</v>
      </c>
      <c r="P2493" s="8">
        <f t="shared" si="383"/>
        <v>16.5</v>
      </c>
      <c r="Q2493" s="9">
        <f t="shared" si="384"/>
        <v>53.725000000000001</v>
      </c>
      <c r="R2493" s="9">
        <f t="shared" si="385"/>
        <v>46.625</v>
      </c>
      <c r="S2493" s="9">
        <f t="shared" si="386"/>
        <v>38.674999999999997</v>
      </c>
      <c r="T2493" s="9">
        <f t="shared" si="387"/>
        <v>47.875</v>
      </c>
      <c r="U2493" s="8">
        <f t="shared" si="388"/>
        <v>46.341666666666661</v>
      </c>
      <c r="V2493" s="8">
        <f t="shared" si="389"/>
        <v>46.724999999999994</v>
      </c>
    </row>
    <row r="2494" spans="1:22" ht="13.5" x14ac:dyDescent="0.25">
      <c r="A2494" s="3">
        <f>RSI!A2494</f>
        <v>45635</v>
      </c>
      <c r="B2494" s="2">
        <f>RSI!B2494</f>
        <v>8.7200000000000006</v>
      </c>
      <c r="C2494" s="2">
        <f>RSI!I2494</f>
        <v>50.934147419864004</v>
      </c>
      <c r="D2494" s="2">
        <f>MACD!E2494</f>
        <v>-0.13183808605846536</v>
      </c>
      <c r="E2494" s="2">
        <f>MACD!F2494</f>
        <v>-8.8814156385903023E-2</v>
      </c>
      <c r="F2494" s="2">
        <f>'Moving Avg'!D2494</f>
        <v>8.7439999999999998</v>
      </c>
      <c r="G2494" s="2">
        <f>'Moving Avg'!F2494</f>
        <v>8.6754999999999995</v>
      </c>
      <c r="H2494" s="2">
        <f>'Moving Avg'!G2494</f>
        <v>8.7538000000000054</v>
      </c>
      <c r="I2494" s="2">
        <f>'Moving Avg'!H2494</f>
        <v>8.7363499999999981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0"/>
        <v>25</v>
      </c>
      <c r="N2494" s="8">
        <f t="shared" si="381"/>
        <v>100</v>
      </c>
      <c r="O2494" s="8">
        <f t="shared" si="382"/>
        <v>50</v>
      </c>
      <c r="P2494" s="8">
        <f t="shared" si="383"/>
        <v>16.5</v>
      </c>
      <c r="Q2494" s="9">
        <f t="shared" si="384"/>
        <v>53.725000000000001</v>
      </c>
      <c r="R2494" s="9">
        <f t="shared" si="385"/>
        <v>46.625</v>
      </c>
      <c r="S2494" s="9">
        <f t="shared" si="386"/>
        <v>38.674999999999997</v>
      </c>
      <c r="T2494" s="9">
        <f t="shared" si="387"/>
        <v>47.875</v>
      </c>
      <c r="U2494" s="8">
        <f t="shared" si="388"/>
        <v>46.341666666666661</v>
      </c>
      <c r="V2494" s="8">
        <f t="shared" si="389"/>
        <v>46.724999999999994</v>
      </c>
    </row>
    <row r="2495" spans="1:22" ht="13.5" x14ac:dyDescent="0.25">
      <c r="A2495" s="3">
        <f>RSI!A2495</f>
        <v>45636</v>
      </c>
      <c r="B2495" s="2">
        <f>RSI!B2495</f>
        <v>8.7200000000000006</v>
      </c>
      <c r="C2495" s="2">
        <f>RSI!I2495</f>
        <v>50.934147419864004</v>
      </c>
      <c r="D2495" s="2">
        <f>MACD!E2495</f>
        <v>-9.8496268031929901E-2</v>
      </c>
      <c r="E2495" s="2">
        <f>MACD!F2495</f>
        <v>-9.0750578715108401E-2</v>
      </c>
      <c r="F2495" s="2">
        <f>'Moving Avg'!D2495</f>
        <v>8.7360000000000007</v>
      </c>
      <c r="G2495" s="2">
        <f>'Moving Avg'!F2495</f>
        <v>8.6814999999999998</v>
      </c>
      <c r="H2495" s="2">
        <f>'Moving Avg'!G2495</f>
        <v>8.7452000000000041</v>
      </c>
      <c r="I2495" s="2">
        <f>'Moving Avg'!H2495</f>
        <v>8.7374499999999973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0"/>
        <v>25</v>
      </c>
      <c r="N2495" s="8">
        <f t="shared" si="381"/>
        <v>45</v>
      </c>
      <c r="O2495" s="8">
        <f t="shared" si="382"/>
        <v>0</v>
      </c>
      <c r="P2495" s="8">
        <f t="shared" si="383"/>
        <v>16.5</v>
      </c>
      <c r="Q2495" s="9">
        <f t="shared" si="384"/>
        <v>26.975000000000001</v>
      </c>
      <c r="R2495" s="9">
        <f t="shared" si="385"/>
        <v>18.125</v>
      </c>
      <c r="S2495" s="9">
        <f t="shared" si="386"/>
        <v>17.925000000000001</v>
      </c>
      <c r="T2495" s="9">
        <f t="shared" si="387"/>
        <v>21.625</v>
      </c>
      <c r="U2495" s="8">
        <f t="shared" si="388"/>
        <v>21.008333333333336</v>
      </c>
      <c r="V2495" s="8">
        <f t="shared" si="389"/>
        <v>21.162500000000001</v>
      </c>
    </row>
    <row r="2496" spans="1:22" ht="13.5" x14ac:dyDescent="0.25">
      <c r="A2496" s="3">
        <f>RSI!A2496</f>
        <v>45637</v>
      </c>
      <c r="B2496" s="2">
        <f>RSI!B2496</f>
        <v>8.6999999999999993</v>
      </c>
      <c r="C2496" s="2">
        <f>RSI!I2496</f>
        <v>48.628201769862621</v>
      </c>
      <c r="D2496" s="2">
        <f>MACD!E2496</f>
        <v>-6.8858134044964103E-2</v>
      </c>
      <c r="E2496" s="2">
        <f>MACD!F2496</f>
        <v>-8.6372089781079547E-2</v>
      </c>
      <c r="F2496" s="2">
        <f>'Moving Avg'!D2496</f>
        <v>8.7259999999999991</v>
      </c>
      <c r="G2496" s="2">
        <f>'Moving Avg'!F2496</f>
        <v>8.6864999999999988</v>
      </c>
      <c r="H2496" s="2">
        <f>'Moving Avg'!G2496</f>
        <v>8.7372000000000032</v>
      </c>
      <c r="I2496" s="2">
        <f>'Moving Avg'!H2496</f>
        <v>8.7384499999999985</v>
      </c>
      <c r="J2496" s="6" t="str">
        <f>OBV!F2496</f>
        <v>BEARISH</v>
      </c>
      <c r="K2496" s="6" t="str">
        <f>OBV!G2496</f>
        <v>STRONG</v>
      </c>
      <c r="L2496" s="6" t="str">
        <f>OBV!H2496</f>
        <v>CONFIRMED BEARISH</v>
      </c>
      <c r="M2496" s="8">
        <f t="shared" si="380"/>
        <v>25</v>
      </c>
      <c r="N2496" s="8">
        <f t="shared" si="381"/>
        <v>0</v>
      </c>
      <c r="O2496" s="8">
        <f t="shared" si="382"/>
        <v>0</v>
      </c>
      <c r="P2496" s="8">
        <f t="shared" si="383"/>
        <v>33</v>
      </c>
      <c r="Q2496" s="9">
        <f t="shared" si="384"/>
        <v>13.7</v>
      </c>
      <c r="R2496" s="9">
        <f t="shared" si="385"/>
        <v>13.25</v>
      </c>
      <c r="S2496" s="9">
        <f t="shared" si="386"/>
        <v>18.600000000000001</v>
      </c>
      <c r="T2496" s="9">
        <f t="shared" si="387"/>
        <v>14.5</v>
      </c>
      <c r="U2496" s="8">
        <f t="shared" si="388"/>
        <v>15.183333333333332</v>
      </c>
      <c r="V2496" s="8">
        <f t="shared" si="389"/>
        <v>15.012499999999999</v>
      </c>
    </row>
    <row r="2497" spans="1:22" ht="13.5" x14ac:dyDescent="0.25">
      <c r="A2497" s="3">
        <f>RSI!A2497</f>
        <v>45638</v>
      </c>
      <c r="B2497" s="2">
        <f>RSI!B2497</f>
        <v>8.7200000000000006</v>
      </c>
      <c r="C2497" s="2">
        <f>RSI!I2497</f>
        <v>51.016426412270576</v>
      </c>
      <c r="D2497" s="2">
        <f>MACD!E2497</f>
        <v>-4.519454606036355E-2</v>
      </c>
      <c r="E2497" s="2">
        <f>MACD!F2497</f>
        <v>-7.8136581036936339E-2</v>
      </c>
      <c r="F2497" s="2">
        <f>'Moving Avg'!D2497</f>
        <v>8.7199999999999989</v>
      </c>
      <c r="G2497" s="2">
        <f>'Moving Avg'!F2497</f>
        <v>8.692499999999999</v>
      </c>
      <c r="H2497" s="2">
        <f>'Moving Avg'!G2497</f>
        <v>8.7296000000000031</v>
      </c>
      <c r="I2497" s="2">
        <f>'Moving Avg'!H2497</f>
        <v>8.7394499999999979</v>
      </c>
      <c r="J2497" s="6" t="str">
        <f>OBV!F2497</f>
        <v>BEARISH</v>
      </c>
      <c r="K2497" s="6" t="str">
        <f>OBV!G2497</f>
        <v>STRONG</v>
      </c>
      <c r="L2497" s="6" t="str">
        <f>OBV!H2497</f>
        <v>CONFIRMED BEARISH</v>
      </c>
      <c r="M2497" s="8">
        <f t="shared" si="380"/>
        <v>25</v>
      </c>
      <c r="N2497" s="8">
        <f t="shared" si="381"/>
        <v>0</v>
      </c>
      <c r="O2497" s="8">
        <f t="shared" si="382"/>
        <v>0</v>
      </c>
      <c r="P2497" s="8">
        <f t="shared" si="383"/>
        <v>33</v>
      </c>
      <c r="Q2497" s="9">
        <f t="shared" si="384"/>
        <v>13.7</v>
      </c>
      <c r="R2497" s="9">
        <f t="shared" si="385"/>
        <v>13.25</v>
      </c>
      <c r="S2497" s="9">
        <f t="shared" si="386"/>
        <v>18.600000000000001</v>
      </c>
      <c r="T2497" s="9">
        <f t="shared" si="387"/>
        <v>14.5</v>
      </c>
      <c r="U2497" s="8">
        <f t="shared" si="388"/>
        <v>15.183333333333332</v>
      </c>
      <c r="V2497" s="8">
        <f t="shared" si="389"/>
        <v>15.012499999999999</v>
      </c>
    </row>
    <row r="2498" spans="1:22" ht="13.5" x14ac:dyDescent="0.25">
      <c r="A2498" s="3">
        <f>RSI!A2498</f>
        <v>45639</v>
      </c>
      <c r="B2498" s="2">
        <f>RSI!B2498</f>
        <v>8.7200000000000006</v>
      </c>
      <c r="C2498" s="2">
        <f>RSI!I2498</f>
        <v>51.016426412270562</v>
      </c>
      <c r="D2498" s="2">
        <f>MACD!E2498</f>
        <v>-2.522797945065669E-2</v>
      </c>
      <c r="E2498" s="2">
        <f>MACD!F2498</f>
        <v>-6.7554860719680421E-2</v>
      </c>
      <c r="F2498" s="2">
        <f>'Moving Avg'!D2498</f>
        <v>8.7159999999999993</v>
      </c>
      <c r="G2498" s="2">
        <f>'Moving Avg'!F2498</f>
        <v>8.6984999999999992</v>
      </c>
      <c r="H2498" s="2">
        <f>'Moving Avg'!G2498</f>
        <v>8.7220000000000031</v>
      </c>
      <c r="I2498" s="2">
        <f>'Moving Avg'!H2498</f>
        <v>8.7403999999999975</v>
      </c>
      <c r="J2498" s="6" t="str">
        <f>OBV!F2498</f>
        <v>BEARISH</v>
      </c>
      <c r="K2498" s="6" t="str">
        <f>OBV!G2498</f>
        <v>STRONG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13.7</v>
      </c>
      <c r="R2498" s="9">
        <f t="shared" si="385"/>
        <v>13.25</v>
      </c>
      <c r="S2498" s="9">
        <f t="shared" si="386"/>
        <v>18.600000000000001</v>
      </c>
      <c r="T2498" s="9">
        <f t="shared" si="387"/>
        <v>14.5</v>
      </c>
      <c r="U2498" s="8">
        <f t="shared" si="388"/>
        <v>15.183333333333332</v>
      </c>
      <c r="V2498" s="8">
        <f t="shared" si="389"/>
        <v>15.012499999999999</v>
      </c>
    </row>
    <row r="2499" spans="1:22" ht="13.5" x14ac:dyDescent="0.25">
      <c r="A2499" s="3">
        <f>RSI!A2499</f>
        <v>45642</v>
      </c>
      <c r="B2499" s="2">
        <f>RSI!B2499</f>
        <v>8.7200000000000006</v>
      </c>
      <c r="C2499" s="2">
        <f>RSI!I2499</f>
        <v>51.016426412270562</v>
      </c>
      <c r="D2499" s="2">
        <f>MACD!E2499</f>
        <v>-1.3000863395181028E-2</v>
      </c>
      <c r="E2499" s="2">
        <f>MACD!F2499</f>
        <v>-5.6644061254780546E-2</v>
      </c>
      <c r="F2499" s="2">
        <f>'Moving Avg'!D2499</f>
        <v>8.7159999999999993</v>
      </c>
      <c r="G2499" s="2">
        <f>'Moving Avg'!F2499</f>
        <v>8.7044999999999995</v>
      </c>
      <c r="H2499" s="2">
        <f>'Moving Avg'!G2499</f>
        <v>8.7144000000000048</v>
      </c>
      <c r="I2499" s="2">
        <f>'Moving Avg'!H2499</f>
        <v>8.741399999999997</v>
      </c>
      <c r="J2499" s="6" t="str">
        <f>OBV!F2499</f>
        <v>BEARISH</v>
      </c>
      <c r="K2499" s="6" t="str">
        <f>OBV!G2499</f>
        <v>STRONG</v>
      </c>
      <c r="L2499" s="6" t="str">
        <f>OBV!H2499</f>
        <v>NEUTRAL</v>
      </c>
      <c r="M2499" s="8">
        <f t="shared" si="390"/>
        <v>25</v>
      </c>
      <c r="N2499" s="8">
        <f t="shared" si="391"/>
        <v>0</v>
      </c>
      <c r="O2499" s="8">
        <f t="shared" si="392"/>
        <v>0</v>
      </c>
      <c r="P2499" s="8">
        <f t="shared" si="393"/>
        <v>33</v>
      </c>
      <c r="Q2499" s="9">
        <f t="shared" ref="Q2499:Q2562" si="394">0.35*M2499+N2499*0.35+O2499*0.15+P2499*0.15</f>
        <v>13.7</v>
      </c>
      <c r="R2499" s="9">
        <f t="shared" ref="R2499:R2562" si="395">M2499*0.2+N2499*0.2+O2499*0.35+P2499*0.25</f>
        <v>13.25</v>
      </c>
      <c r="S2499" s="9">
        <f t="shared" ref="S2499:S2562" si="396">M2499*0.15+N2499*0.15+O2499*0.25+P2499*0.45</f>
        <v>18.600000000000001</v>
      </c>
      <c r="T2499" s="9">
        <f t="shared" ref="T2499:T2562" si="397">0.25*SUM(M2499:P2499)</f>
        <v>14.5</v>
      </c>
      <c r="U2499" s="8">
        <f t="shared" ref="U2499:U2562" si="398">SUM(Q2499:S2499)/3</f>
        <v>15.183333333333332</v>
      </c>
      <c r="V2499" s="8">
        <f t="shared" ref="V2499:V2562" si="399">SUM(Q2499:T2499)/4</f>
        <v>15.012499999999999</v>
      </c>
    </row>
    <row r="2500" spans="1:22" ht="13.5" x14ac:dyDescent="0.25">
      <c r="A2500" s="3">
        <f>RSI!A2500</f>
        <v>45644</v>
      </c>
      <c r="B2500" s="2">
        <f>RSI!B2500</f>
        <v>8.7200000000000006</v>
      </c>
      <c r="C2500" s="2">
        <f>RSI!I2500</f>
        <v>51.016426412270576</v>
      </c>
      <c r="D2500" s="2">
        <f>MACD!E2500</f>
        <v>-4.2417170452200281E-3</v>
      </c>
      <c r="E2500" s="2">
        <f>MACD!F2500</f>
        <v>-4.6163592412868451E-2</v>
      </c>
      <c r="F2500" s="2">
        <f>'Moving Avg'!D2500</f>
        <v>8.7159999999999993</v>
      </c>
      <c r="G2500" s="2">
        <f>'Moving Avg'!F2500</f>
        <v>8.7104999999999997</v>
      </c>
      <c r="H2500" s="2">
        <f>'Moving Avg'!G2500</f>
        <v>8.7068000000000048</v>
      </c>
      <c r="I2500" s="2">
        <f>'Moving Avg'!H2500</f>
        <v>8.7423499999999965</v>
      </c>
      <c r="J2500" s="6" t="str">
        <f>OBV!F2500</f>
        <v>BEARISH</v>
      </c>
      <c r="K2500" s="6" t="str">
        <f>OBV!G2500</f>
        <v>STRONG</v>
      </c>
      <c r="L2500" s="6" t="str">
        <f>OBV!H2500</f>
        <v>NEUTRAL</v>
      </c>
      <c r="M2500" s="8">
        <f t="shared" si="390"/>
        <v>25</v>
      </c>
      <c r="N2500" s="8">
        <f t="shared" si="391"/>
        <v>0</v>
      </c>
      <c r="O2500" s="8">
        <f t="shared" si="392"/>
        <v>0</v>
      </c>
      <c r="P2500" s="8">
        <f t="shared" si="393"/>
        <v>33</v>
      </c>
      <c r="Q2500" s="9">
        <f t="shared" si="394"/>
        <v>13.7</v>
      </c>
      <c r="R2500" s="9">
        <f t="shared" si="395"/>
        <v>13.25</v>
      </c>
      <c r="S2500" s="9">
        <f t="shared" si="396"/>
        <v>18.600000000000001</v>
      </c>
      <c r="T2500" s="9">
        <f t="shared" si="397"/>
        <v>14.5</v>
      </c>
      <c r="U2500" s="8">
        <f t="shared" si="398"/>
        <v>15.183333333333332</v>
      </c>
      <c r="V2500" s="8">
        <f t="shared" si="399"/>
        <v>15.012499999999999</v>
      </c>
    </row>
    <row r="2501" spans="1:22" ht="13.5" x14ac:dyDescent="0.25">
      <c r="A2501" s="3">
        <f>RSI!A2501</f>
        <v>45645</v>
      </c>
      <c r="B2501" s="2">
        <f>RSI!B2501</f>
        <v>8.6999999999999993</v>
      </c>
      <c r="C2501" s="2">
        <f>RSI!I2501</f>
        <v>48.014099828681417</v>
      </c>
      <c r="D2501" s="2">
        <f>MACD!E2501</f>
        <v>3.0680610585420709E-3</v>
      </c>
      <c r="E2501" s="2">
        <f>MACD!F2501</f>
        <v>-3.6317261718586347E-2</v>
      </c>
      <c r="F2501" s="2">
        <f>'Moving Avg'!D2501</f>
        <v>8.7159999999999993</v>
      </c>
      <c r="G2501" s="2">
        <f>'Moving Avg'!F2501</f>
        <v>8.7154999999999987</v>
      </c>
      <c r="H2501" s="2">
        <f>'Moving Avg'!G2501</f>
        <v>8.6988000000000039</v>
      </c>
      <c r="I2501" s="2">
        <f>'Moving Avg'!H2501</f>
        <v>8.7431499999999964</v>
      </c>
      <c r="J2501" s="6" t="str">
        <f>OBV!F2501</f>
        <v>BULLISH</v>
      </c>
      <c r="K2501" s="6" t="str">
        <f>OBV!G2501</f>
        <v>NEUTRAL</v>
      </c>
      <c r="L2501" s="6" t="str">
        <f>OBV!H2501</f>
        <v>NEUTRAL</v>
      </c>
      <c r="M2501" s="8">
        <f t="shared" si="390"/>
        <v>25</v>
      </c>
      <c r="N2501" s="8">
        <f t="shared" si="391"/>
        <v>0</v>
      </c>
      <c r="O2501" s="8">
        <f t="shared" si="392"/>
        <v>0</v>
      </c>
      <c r="P2501" s="8">
        <f t="shared" si="393"/>
        <v>49.5</v>
      </c>
      <c r="Q2501" s="9">
        <f t="shared" si="394"/>
        <v>16.175000000000001</v>
      </c>
      <c r="R2501" s="9">
        <f t="shared" si="395"/>
        <v>17.375</v>
      </c>
      <c r="S2501" s="9">
        <f t="shared" si="396"/>
        <v>26.025000000000002</v>
      </c>
      <c r="T2501" s="9">
        <f t="shared" si="397"/>
        <v>18.625</v>
      </c>
      <c r="U2501" s="8">
        <f t="shared" si="398"/>
        <v>19.858333333333334</v>
      </c>
      <c r="V2501" s="8">
        <f t="shared" si="399"/>
        <v>19.55</v>
      </c>
    </row>
    <row r="2502" spans="1:22" ht="13.5" x14ac:dyDescent="0.25">
      <c r="A2502" s="3">
        <f>RSI!A2502</f>
        <v>45646</v>
      </c>
      <c r="B2502" s="2">
        <f>RSI!B2502</f>
        <v>8.6999999999999993</v>
      </c>
      <c r="C2502" s="2">
        <f>RSI!I2502</f>
        <v>48.014099828681417</v>
      </c>
      <c r="D2502" s="2">
        <f>MACD!E2502</f>
        <v>9.3299320964348453E-3</v>
      </c>
      <c r="E2502" s="2">
        <f>MACD!F2502</f>
        <v>-2.718782295558211E-2</v>
      </c>
      <c r="F2502" s="2">
        <f>'Moving Avg'!D2502</f>
        <v>8.7119999999999997</v>
      </c>
      <c r="G2502" s="2">
        <f>'Moving Avg'!F2502</f>
        <v>8.7204999999999977</v>
      </c>
      <c r="H2502" s="2">
        <f>'Moving Avg'!G2502</f>
        <v>8.6988000000000021</v>
      </c>
      <c r="I2502" s="2">
        <f>'Moving Avg'!H2502</f>
        <v>8.7440499999999961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0"/>
        <v>25</v>
      </c>
      <c r="N2502" s="8">
        <f t="shared" si="391"/>
        <v>0</v>
      </c>
      <c r="O2502" s="8">
        <f t="shared" si="392"/>
        <v>0</v>
      </c>
      <c r="P2502" s="8">
        <f t="shared" si="393"/>
        <v>16.5</v>
      </c>
      <c r="Q2502" s="9">
        <f t="shared" si="394"/>
        <v>11.225</v>
      </c>
      <c r="R2502" s="9">
        <f t="shared" si="395"/>
        <v>9.125</v>
      </c>
      <c r="S2502" s="9">
        <f t="shared" si="396"/>
        <v>11.175000000000001</v>
      </c>
      <c r="T2502" s="9">
        <f t="shared" si="397"/>
        <v>10.375</v>
      </c>
      <c r="U2502" s="8">
        <f t="shared" si="398"/>
        <v>10.508333333333335</v>
      </c>
      <c r="V2502" s="8">
        <f t="shared" si="399"/>
        <v>10.475000000000001</v>
      </c>
    </row>
    <row r="2503" spans="1:22" ht="13.5" x14ac:dyDescent="0.25">
      <c r="A2503" s="3">
        <f>RSI!A2503</f>
        <v>45649</v>
      </c>
      <c r="B2503" s="2">
        <f>RSI!B2503</f>
        <v>8.6999999999999993</v>
      </c>
      <c r="C2503" s="2">
        <f>RSI!I2503</f>
        <v>48.014099828681417</v>
      </c>
      <c r="D2503" s="2">
        <f>MACD!E2503</f>
        <v>1.3160971432716551E-2</v>
      </c>
      <c r="E2503" s="2">
        <f>MACD!F2503</f>
        <v>-1.9118064077922377E-2</v>
      </c>
      <c r="F2503" s="2">
        <f>'Moving Avg'!D2503</f>
        <v>8.708000000000002</v>
      </c>
      <c r="G2503" s="2">
        <f>'Moving Avg'!F2503</f>
        <v>8.7304999999999975</v>
      </c>
      <c r="H2503" s="2">
        <f>'Moving Avg'!G2503</f>
        <v>8.7028000000000016</v>
      </c>
      <c r="I2503" s="2">
        <f>'Moving Avg'!H2503</f>
        <v>8.7450499999999955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0"/>
        <v>25</v>
      </c>
      <c r="N2503" s="8">
        <f t="shared" si="391"/>
        <v>0</v>
      </c>
      <c r="O2503" s="8">
        <f t="shared" si="392"/>
        <v>0</v>
      </c>
      <c r="P2503" s="8">
        <f t="shared" si="393"/>
        <v>16.5</v>
      </c>
      <c r="Q2503" s="9">
        <f t="shared" si="394"/>
        <v>11.225</v>
      </c>
      <c r="R2503" s="9">
        <f t="shared" si="395"/>
        <v>9.125</v>
      </c>
      <c r="S2503" s="9">
        <f t="shared" si="396"/>
        <v>11.175000000000001</v>
      </c>
      <c r="T2503" s="9">
        <f t="shared" si="397"/>
        <v>10.375</v>
      </c>
      <c r="U2503" s="8">
        <f t="shared" si="398"/>
        <v>10.508333333333335</v>
      </c>
      <c r="V2503" s="8">
        <f t="shared" si="399"/>
        <v>10.475000000000001</v>
      </c>
    </row>
    <row r="2504" spans="1:22" ht="13.5" x14ac:dyDescent="0.25">
      <c r="A2504" s="3">
        <f>RSI!A2504</f>
        <v>45650</v>
      </c>
      <c r="B2504" s="2">
        <f>RSI!B2504</f>
        <v>8.6999999999999993</v>
      </c>
      <c r="C2504" s="2">
        <f>RSI!I2504</f>
        <v>48.014099828681417</v>
      </c>
      <c r="D2504" s="2">
        <f>MACD!E2504</f>
        <v>1.3391432776723278E-2</v>
      </c>
      <c r="E2504" s="2">
        <f>MACD!F2504</f>
        <v>-1.2616164706993246E-2</v>
      </c>
      <c r="F2504" s="2">
        <f>'Moving Avg'!D2504</f>
        <v>8.7039999999999988</v>
      </c>
      <c r="G2504" s="2">
        <f>'Moving Avg'!F2504</f>
        <v>8.739499999999996</v>
      </c>
      <c r="H2504" s="2">
        <f>'Moving Avg'!G2504</f>
        <v>8.7068000000000012</v>
      </c>
      <c r="I2504" s="2">
        <f>'Moving Avg'!H2504</f>
        <v>8.746049999999995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0</v>
      </c>
      <c r="P2504" s="8">
        <f t="shared" si="393"/>
        <v>16.5</v>
      </c>
      <c r="Q2504" s="9">
        <f t="shared" si="394"/>
        <v>11.225</v>
      </c>
      <c r="R2504" s="9">
        <f t="shared" si="395"/>
        <v>9.125</v>
      </c>
      <c r="S2504" s="9">
        <f t="shared" si="396"/>
        <v>11.175000000000001</v>
      </c>
      <c r="T2504" s="9">
        <f t="shared" si="397"/>
        <v>10.375</v>
      </c>
      <c r="U2504" s="8">
        <f t="shared" si="398"/>
        <v>10.508333333333335</v>
      </c>
      <c r="V2504" s="8">
        <f t="shared" si="399"/>
        <v>10.475000000000001</v>
      </c>
    </row>
    <row r="2505" spans="1:22" ht="13.5" x14ac:dyDescent="0.25">
      <c r="A2505" s="3">
        <f>RSI!A2505</f>
        <v>45651</v>
      </c>
      <c r="B2505" s="2">
        <f>RSI!B2505</f>
        <v>9</v>
      </c>
      <c r="C2505" s="2">
        <f>RSI!I2505</f>
        <v>76.233361618039311</v>
      </c>
      <c r="D2505" s="2">
        <f>MACD!E2505</f>
        <v>-8.574917256053638E-3</v>
      </c>
      <c r="E2505" s="2">
        <f>MACD!F2505</f>
        <v>-1.1807915216805326E-2</v>
      </c>
      <c r="F2505" s="2">
        <f>'Moving Avg'!D2505</f>
        <v>8.76</v>
      </c>
      <c r="G2505" s="2">
        <f>'Moving Avg'!F2505</f>
        <v>8.7494999999999976</v>
      </c>
      <c r="H2505" s="2">
        <f>'Moving Avg'!G2505</f>
        <v>8.7092000000000027</v>
      </c>
      <c r="I2505" s="2">
        <f>'Moving Avg'!H2505</f>
        <v>8.7485499999999945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0"/>
        <v>0</v>
      </c>
      <c r="N2505" s="8">
        <f t="shared" si="391"/>
        <v>0</v>
      </c>
      <c r="O2505" s="8">
        <f t="shared" si="392"/>
        <v>50</v>
      </c>
      <c r="P2505" s="8">
        <f t="shared" si="393"/>
        <v>83.5</v>
      </c>
      <c r="Q2505" s="9">
        <f t="shared" si="394"/>
        <v>20.024999999999999</v>
      </c>
      <c r="R2505" s="9">
        <f t="shared" si="395"/>
        <v>38.375</v>
      </c>
      <c r="S2505" s="9">
        <f t="shared" si="396"/>
        <v>50.075000000000003</v>
      </c>
      <c r="T2505" s="9">
        <f t="shared" si="397"/>
        <v>33.375</v>
      </c>
      <c r="U2505" s="8">
        <f t="shared" si="398"/>
        <v>36.158333333333331</v>
      </c>
      <c r="V2505" s="8">
        <f t="shared" si="399"/>
        <v>35.462499999999999</v>
      </c>
    </row>
    <row r="2506" spans="1:22" ht="13.5" x14ac:dyDescent="0.25">
      <c r="A2506" s="3">
        <f>RSI!A2506</f>
        <v>45652</v>
      </c>
      <c r="B2506" s="2">
        <f>RSI!B2506</f>
        <v>9</v>
      </c>
      <c r="C2506" s="2">
        <f>RSI!I2506</f>
        <v>76.233361618039311</v>
      </c>
      <c r="D2506" s="2">
        <f>MACD!E2506</f>
        <v>-3.195510697112347E-2</v>
      </c>
      <c r="E2506" s="2">
        <f>MACD!F2506</f>
        <v>-1.5837353567668955E-2</v>
      </c>
      <c r="F2506" s="2">
        <f>'Moving Avg'!D2506</f>
        <v>8.8199999999999985</v>
      </c>
      <c r="G2506" s="2">
        <f>'Moving Avg'!F2506</f>
        <v>8.7594999999999992</v>
      </c>
      <c r="H2506" s="2">
        <f>'Moving Avg'!G2506</f>
        <v>8.7116000000000025</v>
      </c>
      <c r="I2506" s="2">
        <f>'Moving Avg'!H2506</f>
        <v>8.7509999999999941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0"/>
        <v>0</v>
      </c>
      <c r="N2506" s="8">
        <f t="shared" si="391"/>
        <v>45</v>
      </c>
      <c r="O2506" s="8">
        <f t="shared" si="392"/>
        <v>50</v>
      </c>
      <c r="P2506" s="8">
        <f t="shared" si="393"/>
        <v>83.5</v>
      </c>
      <c r="Q2506" s="9">
        <f t="shared" si="394"/>
        <v>35.774999999999999</v>
      </c>
      <c r="R2506" s="9">
        <f t="shared" si="395"/>
        <v>47.375</v>
      </c>
      <c r="S2506" s="9">
        <f t="shared" si="396"/>
        <v>56.825000000000003</v>
      </c>
      <c r="T2506" s="9">
        <f t="shared" si="397"/>
        <v>44.625</v>
      </c>
      <c r="U2506" s="8">
        <f t="shared" si="398"/>
        <v>46.658333333333339</v>
      </c>
      <c r="V2506" s="8">
        <f t="shared" si="399"/>
        <v>46.150000000000006</v>
      </c>
    </row>
    <row r="2507" spans="1:22" ht="13.5" x14ac:dyDescent="0.25">
      <c r="A2507" s="3">
        <f>RSI!A2507</f>
        <v>45653</v>
      </c>
      <c r="B2507" s="2">
        <f>RSI!B2507</f>
        <v>9</v>
      </c>
      <c r="C2507" s="2">
        <f>RSI!I2507</f>
        <v>76.233361618039311</v>
      </c>
      <c r="D2507" s="2">
        <f>MACD!E2507</f>
        <v>-5.0250639004625341E-2</v>
      </c>
      <c r="E2507" s="2">
        <f>MACD!F2507</f>
        <v>-2.2720010655060234E-2</v>
      </c>
      <c r="F2507" s="2">
        <f>'Moving Avg'!D2507</f>
        <v>8.879999999999999</v>
      </c>
      <c r="G2507" s="2">
        <f>'Moving Avg'!F2507</f>
        <v>8.769499999999999</v>
      </c>
      <c r="H2507" s="2">
        <f>'Moving Avg'!G2507</f>
        <v>8.7140000000000004</v>
      </c>
      <c r="I2507" s="2">
        <f>'Moving Avg'!H2507</f>
        <v>8.7534499999999937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0</v>
      </c>
      <c r="N2507" s="8">
        <f t="shared" si="391"/>
        <v>100</v>
      </c>
      <c r="O2507" s="8">
        <f t="shared" si="392"/>
        <v>50</v>
      </c>
      <c r="P2507" s="8">
        <f t="shared" si="393"/>
        <v>83.5</v>
      </c>
      <c r="Q2507" s="9">
        <f t="shared" si="394"/>
        <v>55.024999999999999</v>
      </c>
      <c r="R2507" s="9">
        <f t="shared" si="395"/>
        <v>58.375</v>
      </c>
      <c r="S2507" s="9">
        <f t="shared" si="396"/>
        <v>65.075000000000003</v>
      </c>
      <c r="T2507" s="9">
        <f t="shared" si="397"/>
        <v>58.375</v>
      </c>
      <c r="U2507" s="8">
        <f t="shared" si="398"/>
        <v>59.491666666666674</v>
      </c>
      <c r="V2507" s="8">
        <f t="shared" si="399"/>
        <v>59.212500000000006</v>
      </c>
    </row>
    <row r="2508" spans="1:22" ht="13.5" x14ac:dyDescent="0.25">
      <c r="A2508" s="3">
        <f>RSI!A2508</f>
        <v>45656</v>
      </c>
      <c r="B2508" s="2">
        <f>RSI!B2508</f>
        <v>9</v>
      </c>
      <c r="C2508" s="2">
        <f>RSI!I2508</f>
        <v>76.233361618039311</v>
      </c>
      <c r="D2508" s="2">
        <f>MACD!E2508</f>
        <v>-6.7202971634809927E-2</v>
      </c>
      <c r="E2508" s="2">
        <f>MACD!F2508</f>
        <v>-3.1616602851010173E-2</v>
      </c>
      <c r="F2508" s="2">
        <f>'Moving Avg'!D2508</f>
        <v>8.9400000000000013</v>
      </c>
      <c r="G2508" s="2">
        <f>'Moving Avg'!F2508</f>
        <v>8.7794999999999987</v>
      </c>
      <c r="H2508" s="2">
        <f>'Moving Avg'!G2508</f>
        <v>8.7140000000000004</v>
      </c>
      <c r="I2508" s="2">
        <f>'Moving Avg'!H2508</f>
        <v>8.7558999999999951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0</v>
      </c>
      <c r="N2508" s="8">
        <f t="shared" si="391"/>
        <v>100</v>
      </c>
      <c r="O2508" s="8">
        <f t="shared" si="392"/>
        <v>50</v>
      </c>
      <c r="P2508" s="8">
        <f t="shared" si="393"/>
        <v>83.5</v>
      </c>
      <c r="Q2508" s="9">
        <f t="shared" si="394"/>
        <v>55.024999999999999</v>
      </c>
      <c r="R2508" s="9">
        <f t="shared" si="395"/>
        <v>58.375</v>
      </c>
      <c r="S2508" s="9">
        <f t="shared" si="396"/>
        <v>65.075000000000003</v>
      </c>
      <c r="T2508" s="9">
        <f t="shared" si="397"/>
        <v>58.375</v>
      </c>
      <c r="U2508" s="8">
        <f t="shared" si="398"/>
        <v>59.491666666666674</v>
      </c>
      <c r="V2508" s="8">
        <f t="shared" si="399"/>
        <v>59.212500000000006</v>
      </c>
    </row>
    <row r="2509" spans="1:22" ht="13.5" x14ac:dyDescent="0.25">
      <c r="A2509" s="3">
        <f>RSI!A2509</f>
        <v>45657</v>
      </c>
      <c r="B2509" s="2">
        <f>RSI!B2509</f>
        <v>9</v>
      </c>
      <c r="C2509" s="2">
        <f>RSI!I2509</f>
        <v>76.233361618039311</v>
      </c>
      <c r="D2509" s="2">
        <f>MACD!E2509</f>
        <v>-8.2909751084272898E-2</v>
      </c>
      <c r="E2509" s="2">
        <f>MACD!F2509</f>
        <v>-4.1875232497662722E-2</v>
      </c>
      <c r="F2509" s="2">
        <f>'Moving Avg'!D2509</f>
        <v>9</v>
      </c>
      <c r="G2509" s="2">
        <f>'Moving Avg'!F2509</f>
        <v>8.7910000000000004</v>
      </c>
      <c r="H2509" s="2">
        <f>'Moving Avg'!G2509</f>
        <v>8.7140000000000022</v>
      </c>
      <c r="I2509" s="2">
        <f>'Moving Avg'!H2509</f>
        <v>8.758349999999993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  <c r="M2509" s="8">
        <f t="shared" si="390"/>
        <v>0</v>
      </c>
      <c r="N2509" s="8">
        <f t="shared" si="391"/>
        <v>100</v>
      </c>
      <c r="O2509" s="8">
        <f t="shared" si="392"/>
        <v>50</v>
      </c>
      <c r="P2509" s="8">
        <f t="shared" si="393"/>
        <v>83.5</v>
      </c>
      <c r="Q2509" s="9">
        <f t="shared" si="394"/>
        <v>55.024999999999999</v>
      </c>
      <c r="R2509" s="9">
        <f t="shared" si="395"/>
        <v>58.375</v>
      </c>
      <c r="S2509" s="9">
        <f t="shared" si="396"/>
        <v>65.075000000000003</v>
      </c>
      <c r="T2509" s="9">
        <f t="shared" si="397"/>
        <v>58.375</v>
      </c>
      <c r="U2509" s="8">
        <f t="shared" si="398"/>
        <v>59.491666666666674</v>
      </c>
      <c r="V2509" s="8">
        <f t="shared" si="399"/>
        <v>59.212500000000006</v>
      </c>
    </row>
    <row r="2510" spans="1:22" ht="13.5" x14ac:dyDescent="0.25">
      <c r="A2510" s="3">
        <f>RSI!A2510</f>
        <v>45659</v>
      </c>
      <c r="B2510" s="2">
        <f>RSI!B2510</f>
        <v>9</v>
      </c>
      <c r="C2510" s="2">
        <f>RSI!I2510</f>
        <v>76.233361618039311</v>
      </c>
      <c r="D2510" s="2">
        <f>MACD!E2510</f>
        <v>-9.7461675142008986E-2</v>
      </c>
      <c r="E2510" s="2">
        <f>MACD!F2510</f>
        <v>-5.2992521026531972E-2</v>
      </c>
      <c r="F2510" s="2">
        <f>'Moving Avg'!D2510</f>
        <v>9</v>
      </c>
      <c r="G2510" s="2">
        <f>'Moving Avg'!F2510</f>
        <v>8.8030000000000008</v>
      </c>
      <c r="H2510" s="2">
        <f>'Moving Avg'!G2510</f>
        <v>8.7216000000000022</v>
      </c>
      <c r="I2510" s="2">
        <f>'Moving Avg'!H2510</f>
        <v>8.7608499999999925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0</v>
      </c>
      <c r="N2510" s="8">
        <f t="shared" si="391"/>
        <v>100</v>
      </c>
      <c r="O2510" s="8">
        <f t="shared" si="392"/>
        <v>50</v>
      </c>
      <c r="P2510" s="8">
        <f t="shared" si="393"/>
        <v>33</v>
      </c>
      <c r="Q2510" s="9">
        <f t="shared" si="394"/>
        <v>47.45</v>
      </c>
      <c r="R2510" s="9">
        <f t="shared" si="395"/>
        <v>45.75</v>
      </c>
      <c r="S2510" s="9">
        <f t="shared" si="396"/>
        <v>42.35</v>
      </c>
      <c r="T2510" s="9">
        <f t="shared" si="397"/>
        <v>45.75</v>
      </c>
      <c r="U2510" s="8">
        <f t="shared" si="398"/>
        <v>45.183333333333337</v>
      </c>
      <c r="V2510" s="8">
        <f t="shared" si="399"/>
        <v>45.325000000000003</v>
      </c>
    </row>
    <row r="2511" spans="1:22" ht="13.5" x14ac:dyDescent="0.25">
      <c r="A2511" s="3">
        <f>RSI!A2511</f>
        <v>45660</v>
      </c>
      <c r="B2511" s="2">
        <f>RSI!B2511</f>
        <v>9</v>
      </c>
      <c r="C2511" s="2">
        <f>RSI!I2511</f>
        <v>76.233361618039311</v>
      </c>
      <c r="D2511" s="2">
        <f>MACD!E2511</f>
        <v>-0.11401988715143752</v>
      </c>
      <c r="E2511" s="2">
        <f>MACD!F2511</f>
        <v>-6.5197994251513083E-2</v>
      </c>
      <c r="F2511" s="2">
        <f>'Moving Avg'!D2511</f>
        <v>9</v>
      </c>
      <c r="G2511" s="2">
        <f>'Moving Avg'!F2511</f>
        <v>8.8155000000000001</v>
      </c>
      <c r="H2511" s="2">
        <f>'Moving Avg'!G2511</f>
        <v>8.7286000000000019</v>
      </c>
      <c r="I2511" s="2">
        <f>'Moving Avg'!H2511</f>
        <v>8.763349999999992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0</v>
      </c>
      <c r="N2511" s="8">
        <f t="shared" si="391"/>
        <v>100</v>
      </c>
      <c r="O2511" s="8">
        <f t="shared" si="392"/>
        <v>50</v>
      </c>
      <c r="P2511" s="8">
        <f t="shared" si="393"/>
        <v>33</v>
      </c>
      <c r="Q2511" s="9">
        <f t="shared" si="394"/>
        <v>47.45</v>
      </c>
      <c r="R2511" s="9">
        <f t="shared" si="395"/>
        <v>45.75</v>
      </c>
      <c r="S2511" s="9">
        <f t="shared" si="396"/>
        <v>42.35</v>
      </c>
      <c r="T2511" s="9">
        <f t="shared" si="397"/>
        <v>45.75</v>
      </c>
      <c r="U2511" s="8">
        <f t="shared" si="398"/>
        <v>45.183333333333337</v>
      </c>
      <c r="V2511" s="8">
        <f t="shared" si="399"/>
        <v>45.325000000000003</v>
      </c>
    </row>
    <row r="2512" spans="1:22" ht="13.5" x14ac:dyDescent="0.25">
      <c r="A2512" s="3">
        <f>RSI!A2512</f>
        <v>45663</v>
      </c>
      <c r="B2512" s="2">
        <f>RSI!B2512</f>
        <v>8.8000000000000007</v>
      </c>
      <c r="C2512" s="2">
        <f>RSI!I2512</f>
        <v>47.410539482462994</v>
      </c>
      <c r="D2512" s="2">
        <f>MACD!E2512</f>
        <v>-0.11429746194912305</v>
      </c>
      <c r="E2512" s="2">
        <f>MACD!F2512</f>
        <v>-7.5017887791035076E-2</v>
      </c>
      <c r="F2512" s="2">
        <f>'Moving Avg'!D2512</f>
        <v>8.9599999999999991</v>
      </c>
      <c r="G2512" s="2">
        <f>'Moving Avg'!F2512</f>
        <v>8.8180000000000014</v>
      </c>
      <c r="H2512" s="2">
        <f>'Moving Avg'!G2512</f>
        <v>8.726600000000003</v>
      </c>
      <c r="I2512" s="2">
        <f>'Moving Avg'!H2512</f>
        <v>8.764849999999992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100</v>
      </c>
      <c r="O2512" s="8">
        <f t="shared" si="392"/>
        <v>50</v>
      </c>
      <c r="P2512" s="8">
        <f t="shared" si="393"/>
        <v>16.5</v>
      </c>
      <c r="Q2512" s="9">
        <f t="shared" si="394"/>
        <v>53.725000000000001</v>
      </c>
      <c r="R2512" s="9">
        <f t="shared" si="395"/>
        <v>46.625</v>
      </c>
      <c r="S2512" s="9">
        <f t="shared" si="396"/>
        <v>38.674999999999997</v>
      </c>
      <c r="T2512" s="9">
        <f t="shared" si="397"/>
        <v>47.875</v>
      </c>
      <c r="U2512" s="8">
        <f t="shared" si="398"/>
        <v>46.341666666666661</v>
      </c>
      <c r="V2512" s="8">
        <f t="shared" si="399"/>
        <v>46.724999999999994</v>
      </c>
    </row>
    <row r="2513" spans="1:22" ht="13.5" x14ac:dyDescent="0.25">
      <c r="A2513" s="3">
        <f>RSI!A2513</f>
        <v>45664</v>
      </c>
      <c r="B2513" s="2">
        <f>RSI!B2513</f>
        <v>8.8000000000000007</v>
      </c>
      <c r="C2513" s="2">
        <f>RSI!I2513</f>
        <v>47.410539482462994</v>
      </c>
      <c r="D2513" s="2">
        <f>MACD!E2513</f>
        <v>-0.11435200104190635</v>
      </c>
      <c r="E2513" s="2">
        <f>MACD!F2513</f>
        <v>-8.2884710441209333E-2</v>
      </c>
      <c r="F2513" s="2">
        <f>'Moving Avg'!D2513</f>
        <v>8.9199999999999982</v>
      </c>
      <c r="G2513" s="2">
        <f>'Moving Avg'!F2513</f>
        <v>8.8210000000000015</v>
      </c>
      <c r="H2513" s="2">
        <f>'Moving Avg'!G2513</f>
        <v>8.7252000000000027</v>
      </c>
      <c r="I2513" s="2">
        <f>'Moving Avg'!H2513</f>
        <v>8.7663499999999921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100</v>
      </c>
      <c r="O2513" s="8">
        <f t="shared" si="392"/>
        <v>50</v>
      </c>
      <c r="P2513" s="8">
        <f t="shared" si="393"/>
        <v>16.5</v>
      </c>
      <c r="Q2513" s="9">
        <f t="shared" si="394"/>
        <v>53.725000000000001</v>
      </c>
      <c r="R2513" s="9">
        <f t="shared" si="395"/>
        <v>46.625</v>
      </c>
      <c r="S2513" s="9">
        <f t="shared" si="396"/>
        <v>38.674999999999997</v>
      </c>
      <c r="T2513" s="9">
        <f t="shared" si="397"/>
        <v>47.875</v>
      </c>
      <c r="U2513" s="8">
        <f t="shared" si="398"/>
        <v>46.341666666666661</v>
      </c>
      <c r="V2513" s="8">
        <f t="shared" si="399"/>
        <v>46.724999999999994</v>
      </c>
    </row>
    <row r="2514" spans="1:22" ht="13.5" x14ac:dyDescent="0.25">
      <c r="A2514" s="3">
        <f>RSI!A2514</f>
        <v>45665</v>
      </c>
      <c r="B2514" s="2">
        <f>RSI!B2514</f>
        <v>8.7899999999999991</v>
      </c>
      <c r="C2514" s="2">
        <f>RSI!I2514</f>
        <v>46.393385124733427</v>
      </c>
      <c r="D2514" s="2">
        <f>MACD!E2514</f>
        <v>-0.11349043479218501</v>
      </c>
      <c r="E2514" s="2">
        <f>MACD!F2514</f>
        <v>-8.9005855311404466E-2</v>
      </c>
      <c r="F2514" s="2">
        <f>'Moving Avg'!D2514</f>
        <v>8.8780000000000001</v>
      </c>
      <c r="G2514" s="2">
        <f>'Moving Avg'!F2514</f>
        <v>8.8245000000000022</v>
      </c>
      <c r="H2514" s="2">
        <f>'Moving Avg'!G2514</f>
        <v>8.7236000000000029</v>
      </c>
      <c r="I2514" s="2">
        <f>'Moving Avg'!H2514</f>
        <v>8.7677999999999923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100</v>
      </c>
      <c r="O2514" s="8">
        <f t="shared" si="392"/>
        <v>50</v>
      </c>
      <c r="P2514" s="8">
        <f t="shared" si="393"/>
        <v>16.5</v>
      </c>
      <c r="Q2514" s="9">
        <f t="shared" si="394"/>
        <v>53.725000000000001</v>
      </c>
      <c r="R2514" s="9">
        <f t="shared" si="395"/>
        <v>46.625</v>
      </c>
      <c r="S2514" s="9">
        <f t="shared" si="396"/>
        <v>38.674999999999997</v>
      </c>
      <c r="T2514" s="9">
        <f t="shared" si="397"/>
        <v>47.875</v>
      </c>
      <c r="U2514" s="8">
        <f t="shared" si="398"/>
        <v>46.341666666666661</v>
      </c>
      <c r="V2514" s="8">
        <f t="shared" si="399"/>
        <v>46.724999999999994</v>
      </c>
    </row>
    <row r="2515" spans="1:22" ht="13.5" x14ac:dyDescent="0.25">
      <c r="A2515" s="3">
        <f>RSI!A2515</f>
        <v>45666</v>
      </c>
      <c r="B2515" s="2">
        <f>RSI!B2515</f>
        <v>8.75</v>
      </c>
      <c r="C2515" s="2">
        <f>RSI!I2515</f>
        <v>42.468528017482122</v>
      </c>
      <c r="D2515" s="2">
        <f>MACD!E2515</f>
        <v>-6.3430912120269412E-2</v>
      </c>
      <c r="E2515" s="2">
        <f>MACD!F2515</f>
        <v>-8.3890866673177453E-2</v>
      </c>
      <c r="F2515" s="2">
        <f>'Moving Avg'!D2515</f>
        <v>8.8279999999999994</v>
      </c>
      <c r="G2515" s="2">
        <f>'Moving Avg'!F2515</f>
        <v>8.8260000000000005</v>
      </c>
      <c r="H2515" s="2">
        <f>'Moving Avg'!G2515</f>
        <v>8.7212000000000032</v>
      </c>
      <c r="I2515" s="2">
        <f>'Moving Avg'!H2515</f>
        <v>8.7690499999999911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0</v>
      </c>
      <c r="O2515" s="8">
        <f t="shared" si="392"/>
        <v>50</v>
      </c>
      <c r="P2515" s="8">
        <f t="shared" si="393"/>
        <v>16.5</v>
      </c>
      <c r="Q2515" s="9">
        <f t="shared" si="394"/>
        <v>18.725000000000001</v>
      </c>
      <c r="R2515" s="9">
        <f t="shared" si="395"/>
        <v>26.625</v>
      </c>
      <c r="S2515" s="9">
        <f t="shared" si="396"/>
        <v>23.675000000000001</v>
      </c>
      <c r="T2515" s="9">
        <f t="shared" si="397"/>
        <v>22.875</v>
      </c>
      <c r="U2515" s="8">
        <f t="shared" si="398"/>
        <v>23.008333333333336</v>
      </c>
      <c r="V2515" s="8">
        <f t="shared" si="399"/>
        <v>22.975000000000001</v>
      </c>
    </row>
    <row r="2516" spans="1:22" ht="13.5" x14ac:dyDescent="0.25">
      <c r="A2516" s="3">
        <f>RSI!A2516</f>
        <v>45667</v>
      </c>
      <c r="B2516" s="2">
        <f>RSI!B2516</f>
        <v>8.75</v>
      </c>
      <c r="C2516" s="2">
        <f>RSI!I2516</f>
        <v>42.468528017482122</v>
      </c>
      <c r="D2516" s="2">
        <f>MACD!E2516</f>
        <v>-2.0638626128082649E-2</v>
      </c>
      <c r="E2516" s="2">
        <f>MACD!F2516</f>
        <v>-7.1240418564158484E-2</v>
      </c>
      <c r="F2516" s="2">
        <f>'Moving Avg'!D2516</f>
        <v>8.7780000000000005</v>
      </c>
      <c r="G2516" s="2">
        <f>'Moving Avg'!F2516</f>
        <v>8.8285000000000018</v>
      </c>
      <c r="H2516" s="2">
        <f>'Moving Avg'!G2516</f>
        <v>8.7192000000000025</v>
      </c>
      <c r="I2516" s="2">
        <f>'Moving Avg'!H2516</f>
        <v>8.7702999999999935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0"/>
        <v>25</v>
      </c>
      <c r="N2516" s="8">
        <f t="shared" si="391"/>
        <v>0</v>
      </c>
      <c r="O2516" s="8">
        <f t="shared" si="392"/>
        <v>50</v>
      </c>
      <c r="P2516" s="8">
        <f t="shared" si="393"/>
        <v>16.5</v>
      </c>
      <c r="Q2516" s="9">
        <f t="shared" si="394"/>
        <v>18.725000000000001</v>
      </c>
      <c r="R2516" s="9">
        <f t="shared" si="395"/>
        <v>26.625</v>
      </c>
      <c r="S2516" s="9">
        <f t="shared" si="396"/>
        <v>23.675000000000001</v>
      </c>
      <c r="T2516" s="9">
        <f t="shared" si="397"/>
        <v>22.875</v>
      </c>
      <c r="U2516" s="8">
        <f t="shared" si="398"/>
        <v>23.008333333333336</v>
      </c>
      <c r="V2516" s="8">
        <f t="shared" si="399"/>
        <v>22.975000000000001</v>
      </c>
    </row>
    <row r="2517" spans="1:22" ht="13.5" x14ac:dyDescent="0.25">
      <c r="A2517" s="3">
        <f>RSI!A2517</f>
        <v>45670</v>
      </c>
      <c r="B2517" s="2">
        <f>RSI!B2517</f>
        <v>8.75</v>
      </c>
      <c r="C2517" s="2">
        <f>RSI!I2517</f>
        <v>42.468528017482122</v>
      </c>
      <c r="D2517" s="2">
        <f>MACD!E2517</f>
        <v>1.5972294533922238E-2</v>
      </c>
      <c r="E2517" s="2">
        <f>MACD!F2517</f>
        <v>-5.3797875944542342E-2</v>
      </c>
      <c r="F2517" s="2">
        <f>'Moving Avg'!D2517</f>
        <v>8.7680000000000007</v>
      </c>
      <c r="G2517" s="2">
        <f>'Moving Avg'!F2517</f>
        <v>8.8300000000000018</v>
      </c>
      <c r="H2517" s="2">
        <f>'Moving Avg'!G2517</f>
        <v>8.7218000000000018</v>
      </c>
      <c r="I2517" s="2">
        <f>'Moving Avg'!H2517</f>
        <v>8.7715499999999924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25</v>
      </c>
      <c r="N2517" s="8">
        <f t="shared" si="391"/>
        <v>0</v>
      </c>
      <c r="O2517" s="8">
        <f t="shared" si="392"/>
        <v>0</v>
      </c>
      <c r="P2517" s="8">
        <f t="shared" si="393"/>
        <v>16.5</v>
      </c>
      <c r="Q2517" s="9">
        <f t="shared" si="394"/>
        <v>11.225</v>
      </c>
      <c r="R2517" s="9">
        <f t="shared" si="395"/>
        <v>9.125</v>
      </c>
      <c r="S2517" s="9">
        <f t="shared" si="396"/>
        <v>11.175000000000001</v>
      </c>
      <c r="T2517" s="9">
        <f t="shared" si="397"/>
        <v>10.375</v>
      </c>
      <c r="U2517" s="8">
        <f t="shared" si="398"/>
        <v>10.508333333333335</v>
      </c>
      <c r="V2517" s="8">
        <f t="shared" si="399"/>
        <v>10.475000000000001</v>
      </c>
    </row>
    <row r="2518" spans="1:22" ht="13.5" x14ac:dyDescent="0.25">
      <c r="A2518" s="3">
        <f>RSI!A2518</f>
        <v>45671</v>
      </c>
      <c r="B2518" s="2">
        <f>RSI!B2518</f>
        <v>8.75</v>
      </c>
      <c r="C2518" s="2">
        <f>RSI!I2518</f>
        <v>42.468528017482122</v>
      </c>
      <c r="D2518" s="2">
        <f>MACD!E2518</f>
        <v>4.7323046681830405E-2</v>
      </c>
      <c r="E2518" s="2">
        <f>MACD!F2518</f>
        <v>-3.3573691419267797E-2</v>
      </c>
      <c r="F2518" s="2">
        <f>'Moving Avg'!D2518</f>
        <v>8.7579999999999991</v>
      </c>
      <c r="G2518" s="2">
        <f>'Moving Avg'!F2518</f>
        <v>8.8315000000000001</v>
      </c>
      <c r="H2518" s="2">
        <f>'Moving Avg'!G2518</f>
        <v>8.724400000000001</v>
      </c>
      <c r="I2518" s="2">
        <f>'Moving Avg'!H2518</f>
        <v>8.7727499999999932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0"/>
        <v>25</v>
      </c>
      <c r="N2518" s="8">
        <f t="shared" si="391"/>
        <v>0</v>
      </c>
      <c r="O2518" s="8">
        <f t="shared" si="392"/>
        <v>0</v>
      </c>
      <c r="P2518" s="8">
        <f t="shared" si="393"/>
        <v>16.5</v>
      </c>
      <c r="Q2518" s="9">
        <f t="shared" si="394"/>
        <v>11.225</v>
      </c>
      <c r="R2518" s="9">
        <f t="shared" si="395"/>
        <v>9.125</v>
      </c>
      <c r="S2518" s="9">
        <f t="shared" si="396"/>
        <v>11.175000000000001</v>
      </c>
      <c r="T2518" s="9">
        <f t="shared" si="397"/>
        <v>10.375</v>
      </c>
      <c r="U2518" s="8">
        <f t="shared" si="398"/>
        <v>10.508333333333335</v>
      </c>
      <c r="V2518" s="8">
        <f t="shared" si="399"/>
        <v>10.475000000000001</v>
      </c>
    </row>
    <row r="2519" spans="1:22" ht="13.5" x14ac:dyDescent="0.25">
      <c r="A2519" s="3">
        <f>RSI!A2519</f>
        <v>45672</v>
      </c>
      <c r="B2519" s="2">
        <f>RSI!B2519</f>
        <v>8.69</v>
      </c>
      <c r="C2519" s="2">
        <f>RSI!I2519</f>
        <v>36.276618783995936</v>
      </c>
      <c r="D2519" s="2">
        <f>MACD!E2519</f>
        <v>7.8639755097634989E-2</v>
      </c>
      <c r="E2519" s="2">
        <f>MACD!F2519</f>
        <v>-1.1131002115887242E-2</v>
      </c>
      <c r="F2519" s="2">
        <f>'Moving Avg'!D2519</f>
        <v>8.7379999999999995</v>
      </c>
      <c r="G2519" s="2">
        <f>'Moving Avg'!F2519</f>
        <v>8.83</v>
      </c>
      <c r="H2519" s="2">
        <f>'Moving Avg'!G2519</f>
        <v>8.7258000000000013</v>
      </c>
      <c r="I2519" s="2">
        <f>'Moving Avg'!H2519</f>
        <v>8.7736499999999928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0"/>
        <v>25</v>
      </c>
      <c r="N2519" s="8">
        <f t="shared" si="391"/>
        <v>0</v>
      </c>
      <c r="O2519" s="8">
        <f t="shared" si="392"/>
        <v>0</v>
      </c>
      <c r="P2519" s="8">
        <f t="shared" si="393"/>
        <v>16.5</v>
      </c>
      <c r="Q2519" s="9">
        <f t="shared" si="394"/>
        <v>11.225</v>
      </c>
      <c r="R2519" s="9">
        <f t="shared" si="395"/>
        <v>9.125</v>
      </c>
      <c r="S2519" s="9">
        <f t="shared" si="396"/>
        <v>11.175000000000001</v>
      </c>
      <c r="T2519" s="9">
        <f t="shared" si="397"/>
        <v>10.375</v>
      </c>
      <c r="U2519" s="8">
        <f t="shared" si="398"/>
        <v>10.508333333333335</v>
      </c>
      <c r="V2519" s="8">
        <f t="shared" si="399"/>
        <v>10.475000000000001</v>
      </c>
    </row>
    <row r="2520" spans="1:22" ht="13.5" x14ac:dyDescent="0.25">
      <c r="A2520" s="3">
        <f>RSI!A2520</f>
        <v>45673</v>
      </c>
      <c r="B2520" s="2">
        <f>RSI!B2520</f>
        <v>8.69</v>
      </c>
      <c r="C2520" s="2">
        <f>RSI!I2520</f>
        <v>36.276618783995936</v>
      </c>
      <c r="D2520" s="2">
        <f>MACD!E2520</f>
        <v>0.10581222174708138</v>
      </c>
      <c r="E2520" s="2">
        <f>MACD!F2520</f>
        <v>1.2257642656706482E-2</v>
      </c>
      <c r="F2520" s="2">
        <f>'Moving Avg'!D2520</f>
        <v>8.7259999999999991</v>
      </c>
      <c r="G2520" s="2">
        <f>'Moving Avg'!F2520</f>
        <v>8.8285</v>
      </c>
      <c r="H2520" s="2">
        <f>'Moving Avg'!G2520</f>
        <v>8.7276000000000007</v>
      </c>
      <c r="I2520" s="2">
        <f>'Moving Avg'!H2520</f>
        <v>8.7744999999999926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  <c r="M2520" s="8">
        <f t="shared" si="390"/>
        <v>25</v>
      </c>
      <c r="N2520" s="8">
        <f t="shared" si="391"/>
        <v>0</v>
      </c>
      <c r="O2520" s="8">
        <f t="shared" si="392"/>
        <v>0</v>
      </c>
      <c r="P2520" s="8">
        <f t="shared" si="393"/>
        <v>16.5</v>
      </c>
      <c r="Q2520" s="9">
        <f t="shared" si="394"/>
        <v>11.225</v>
      </c>
      <c r="R2520" s="9">
        <f t="shared" si="395"/>
        <v>9.125</v>
      </c>
      <c r="S2520" s="9">
        <f t="shared" si="396"/>
        <v>11.175000000000001</v>
      </c>
      <c r="T2520" s="9">
        <f t="shared" si="397"/>
        <v>10.375</v>
      </c>
      <c r="U2520" s="8">
        <f t="shared" si="398"/>
        <v>10.508333333333335</v>
      </c>
      <c r="V2520" s="8">
        <f t="shared" si="399"/>
        <v>10.475000000000001</v>
      </c>
    </row>
    <row r="2521" spans="1:22" ht="13.5" x14ac:dyDescent="0.25">
      <c r="A2521" s="3">
        <f>RSI!A2521</f>
        <v>45674</v>
      </c>
      <c r="B2521" s="2">
        <f>RSI!B2521</f>
        <v>8.6999999999999993</v>
      </c>
      <c r="C2521" s="2">
        <f>RSI!I2521</f>
        <v>38.023262009648072</v>
      </c>
      <c r="D2521" s="2">
        <f>MACD!E2521</f>
        <v>0.12868737685138143</v>
      </c>
      <c r="E2521" s="2">
        <f>MACD!F2521</f>
        <v>3.5543589495641473E-2</v>
      </c>
      <c r="F2521" s="2">
        <f>'Moving Avg'!D2521</f>
        <v>8.7159999999999993</v>
      </c>
      <c r="G2521" s="2">
        <f>'Moving Avg'!F2521</f>
        <v>8.8284999999999982</v>
      </c>
      <c r="H2521" s="2">
        <f>'Moving Avg'!G2521</f>
        <v>8.7316000000000003</v>
      </c>
      <c r="I2521" s="2">
        <f>'Moving Avg'!H2521</f>
        <v>8.7754999999999921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0</v>
      </c>
      <c r="O2521" s="8">
        <f t="shared" si="392"/>
        <v>0</v>
      </c>
      <c r="P2521" s="8">
        <f t="shared" si="393"/>
        <v>16.5</v>
      </c>
      <c r="Q2521" s="9">
        <f t="shared" si="394"/>
        <v>11.225</v>
      </c>
      <c r="R2521" s="9">
        <f t="shared" si="395"/>
        <v>9.125</v>
      </c>
      <c r="S2521" s="9">
        <f t="shared" si="396"/>
        <v>11.175000000000001</v>
      </c>
      <c r="T2521" s="9">
        <f t="shared" si="397"/>
        <v>10.375</v>
      </c>
      <c r="U2521" s="8">
        <f t="shared" si="398"/>
        <v>10.508333333333335</v>
      </c>
      <c r="V2521" s="8">
        <f t="shared" si="399"/>
        <v>10.475000000000001</v>
      </c>
    </row>
    <row r="2522" spans="1:22" ht="13.5" x14ac:dyDescent="0.25">
      <c r="A2522" s="3">
        <f>RSI!A2522</f>
        <v>45677</v>
      </c>
      <c r="B2522" s="2">
        <f>RSI!B2522</f>
        <v>8.69</v>
      </c>
      <c r="C2522" s="2">
        <f>RSI!I2522</f>
        <v>36.933063928794674</v>
      </c>
      <c r="D2522" s="2">
        <f>MACD!E2522</f>
        <v>0.11853329749604669</v>
      </c>
      <c r="E2522" s="2">
        <f>MACD!F2522</f>
        <v>5.2141531095722518E-2</v>
      </c>
      <c r="F2522" s="2">
        <f>'Moving Avg'!D2522</f>
        <v>8.7039999999999988</v>
      </c>
      <c r="G2522" s="2">
        <f>'Moving Avg'!F2522</f>
        <v>8.8279999999999994</v>
      </c>
      <c r="H2522" s="2">
        <f>'Moving Avg'!G2522</f>
        <v>8.7354000000000003</v>
      </c>
      <c r="I2522" s="2">
        <f>'Moving Avg'!H2522</f>
        <v>8.7764499999999934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0</v>
      </c>
      <c r="P2522" s="8">
        <f t="shared" si="393"/>
        <v>16.5</v>
      </c>
      <c r="Q2522" s="9">
        <f t="shared" si="394"/>
        <v>11.225</v>
      </c>
      <c r="R2522" s="9">
        <f t="shared" si="395"/>
        <v>9.125</v>
      </c>
      <c r="S2522" s="9">
        <f t="shared" si="396"/>
        <v>11.175000000000001</v>
      </c>
      <c r="T2522" s="9">
        <f t="shared" si="397"/>
        <v>10.375</v>
      </c>
      <c r="U2522" s="8">
        <f t="shared" si="398"/>
        <v>10.508333333333335</v>
      </c>
      <c r="V2522" s="8">
        <f t="shared" si="399"/>
        <v>10.475000000000001</v>
      </c>
    </row>
    <row r="2523" spans="1:22" ht="13.5" x14ac:dyDescent="0.25">
      <c r="A2523" s="3">
        <f>RSI!A2523</f>
        <v>45678</v>
      </c>
      <c r="B2523" s="2">
        <f>RSI!B2523</f>
        <v>8.67</v>
      </c>
      <c r="C2523" s="2">
        <f>RSI!I2523</f>
        <v>34.784927674821887</v>
      </c>
      <c r="D2523" s="2">
        <f>MACD!E2523</f>
        <v>0.11196205814362159</v>
      </c>
      <c r="E2523" s="2">
        <f>MACD!F2523</f>
        <v>6.4105636505302335E-2</v>
      </c>
      <c r="F2523" s="2">
        <f>'Moving Avg'!D2523</f>
        <v>8.6879999999999988</v>
      </c>
      <c r="G2523" s="2">
        <f>'Moving Avg'!F2523</f>
        <v>8.8264999999999993</v>
      </c>
      <c r="H2523" s="2">
        <f>'Moving Avg'!G2523</f>
        <v>8.7387999999999995</v>
      </c>
      <c r="I2523" s="2">
        <f>'Moving Avg'!H2523</f>
        <v>8.7772999999999914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0"/>
        <v>25</v>
      </c>
      <c r="N2523" s="8">
        <f t="shared" si="391"/>
        <v>0</v>
      </c>
      <c r="O2523" s="8">
        <f t="shared" si="392"/>
        <v>0</v>
      </c>
      <c r="P2523" s="8">
        <f t="shared" si="393"/>
        <v>16.5</v>
      </c>
      <c r="Q2523" s="9">
        <f t="shared" si="394"/>
        <v>11.225</v>
      </c>
      <c r="R2523" s="9">
        <f t="shared" si="395"/>
        <v>9.125</v>
      </c>
      <c r="S2523" s="9">
        <f t="shared" si="396"/>
        <v>11.175000000000001</v>
      </c>
      <c r="T2523" s="9">
        <f t="shared" si="397"/>
        <v>10.375</v>
      </c>
      <c r="U2523" s="8">
        <f t="shared" si="398"/>
        <v>10.508333333333335</v>
      </c>
      <c r="V2523" s="8">
        <f t="shared" si="399"/>
        <v>10.475000000000001</v>
      </c>
    </row>
    <row r="2524" spans="1:22" ht="13.5" x14ac:dyDescent="0.25">
      <c r="A2524" s="3">
        <f>RSI!A2524</f>
        <v>45679</v>
      </c>
      <c r="B2524" s="2">
        <f>RSI!B2524</f>
        <v>8.67</v>
      </c>
      <c r="C2524" s="2">
        <f>RSI!I2524</f>
        <v>34.784927674821887</v>
      </c>
      <c r="D2524" s="2">
        <f>MACD!E2524</f>
        <v>0.10548075029606707</v>
      </c>
      <c r="E2524" s="2">
        <f>MACD!F2524</f>
        <v>7.2380659263455285E-2</v>
      </c>
      <c r="F2524" s="2">
        <f>'Moving Avg'!D2524</f>
        <v>8.6840000000000011</v>
      </c>
      <c r="G2524" s="2">
        <f>'Moving Avg'!F2524</f>
        <v>8.8249999999999975</v>
      </c>
      <c r="H2524" s="2">
        <f>'Moving Avg'!G2524</f>
        <v>8.7422000000000004</v>
      </c>
      <c r="I2524" s="2">
        <f>'Moving Avg'!H2524</f>
        <v>8.778149999999993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  <c r="M2524" s="8">
        <f t="shared" si="390"/>
        <v>25</v>
      </c>
      <c r="N2524" s="8">
        <f t="shared" si="391"/>
        <v>0</v>
      </c>
      <c r="O2524" s="8">
        <f t="shared" si="392"/>
        <v>0</v>
      </c>
      <c r="P2524" s="8">
        <f t="shared" si="393"/>
        <v>16.5</v>
      </c>
      <c r="Q2524" s="9">
        <f t="shared" si="394"/>
        <v>11.225</v>
      </c>
      <c r="R2524" s="9">
        <f t="shared" si="395"/>
        <v>9.125</v>
      </c>
      <c r="S2524" s="9">
        <f t="shared" si="396"/>
        <v>11.175000000000001</v>
      </c>
      <c r="T2524" s="9">
        <f t="shared" si="397"/>
        <v>10.375</v>
      </c>
      <c r="U2524" s="8">
        <f t="shared" si="398"/>
        <v>10.508333333333335</v>
      </c>
      <c r="V2524" s="8">
        <f t="shared" si="399"/>
        <v>10.475000000000001</v>
      </c>
    </row>
    <row r="2525" spans="1:22" ht="13.5" x14ac:dyDescent="0.25">
      <c r="A2525" s="3">
        <f>RSI!A2525</f>
        <v>45680</v>
      </c>
      <c r="B2525" s="2">
        <f>RSI!B2525</f>
        <v>8.67</v>
      </c>
      <c r="C2525" s="2">
        <f>RSI!I2525</f>
        <v>34.784927674821887</v>
      </c>
      <c r="D2525" s="2">
        <f>MACD!E2525</f>
        <v>9.4414417933499806E-2</v>
      </c>
      <c r="E2525" s="2">
        <f>MACD!F2525</f>
        <v>7.6787410997464195E-2</v>
      </c>
      <c r="F2525" s="2">
        <f>'Moving Avg'!D2525</f>
        <v>8.6800000000000015</v>
      </c>
      <c r="G2525" s="2">
        <f>'Moving Avg'!F2525</f>
        <v>8.8084999999999969</v>
      </c>
      <c r="H2525" s="2">
        <f>'Moving Avg'!G2525</f>
        <v>8.7436000000000007</v>
      </c>
      <c r="I2525" s="2">
        <f>'Moving Avg'!H2525</f>
        <v>8.7774999999999928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  <c r="M2525" s="8">
        <f t="shared" si="390"/>
        <v>25</v>
      </c>
      <c r="N2525" s="8">
        <f t="shared" si="391"/>
        <v>0</v>
      </c>
      <c r="O2525" s="8">
        <f t="shared" si="392"/>
        <v>0</v>
      </c>
      <c r="P2525" s="8">
        <f t="shared" si="393"/>
        <v>16.5</v>
      </c>
      <c r="Q2525" s="9">
        <f t="shared" si="394"/>
        <v>11.225</v>
      </c>
      <c r="R2525" s="9">
        <f t="shared" si="395"/>
        <v>9.125</v>
      </c>
      <c r="S2525" s="9">
        <f t="shared" si="396"/>
        <v>11.175000000000001</v>
      </c>
      <c r="T2525" s="9">
        <f t="shared" si="397"/>
        <v>10.375</v>
      </c>
      <c r="U2525" s="8">
        <f t="shared" si="398"/>
        <v>10.508333333333335</v>
      </c>
      <c r="V2525" s="8">
        <f t="shared" si="399"/>
        <v>10.475000000000001</v>
      </c>
    </row>
    <row r="2526" spans="1:22" ht="13.5" x14ac:dyDescent="0.25">
      <c r="A2526" s="3">
        <f>RSI!A2526</f>
        <v>45681</v>
      </c>
      <c r="B2526" s="2">
        <f>RSI!B2526</f>
        <v>8.67</v>
      </c>
      <c r="C2526" s="2">
        <f>RSI!I2526</f>
        <v>34.784927674821887</v>
      </c>
      <c r="D2526" s="2">
        <f>MACD!E2526</f>
        <v>8.5579947644497167E-2</v>
      </c>
      <c r="E2526" s="2">
        <f>MACD!F2526</f>
        <v>7.8545918326870787E-2</v>
      </c>
      <c r="F2526" s="2">
        <f>'Moving Avg'!D2526</f>
        <v>8.6740000000000013</v>
      </c>
      <c r="G2526" s="2">
        <f>'Moving Avg'!F2526</f>
        <v>8.7919999999999963</v>
      </c>
      <c r="H2526" s="2">
        <f>'Moving Avg'!G2526</f>
        <v>8.745000000000001</v>
      </c>
      <c r="I2526" s="2">
        <f>'Moving Avg'!H2526</f>
        <v>8.7768499999999943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0"/>
        <v>25</v>
      </c>
      <c r="N2526" s="8">
        <f t="shared" si="391"/>
        <v>0</v>
      </c>
      <c r="O2526" s="8">
        <f t="shared" si="392"/>
        <v>0</v>
      </c>
      <c r="P2526" s="8">
        <f t="shared" si="393"/>
        <v>16.5</v>
      </c>
      <c r="Q2526" s="9">
        <f t="shared" si="394"/>
        <v>11.225</v>
      </c>
      <c r="R2526" s="9">
        <f t="shared" si="395"/>
        <v>9.125</v>
      </c>
      <c r="S2526" s="9">
        <f t="shared" si="396"/>
        <v>11.175000000000001</v>
      </c>
      <c r="T2526" s="9">
        <f t="shared" si="397"/>
        <v>10.375</v>
      </c>
      <c r="U2526" s="8">
        <f t="shared" si="398"/>
        <v>10.508333333333335</v>
      </c>
      <c r="V2526" s="8">
        <f t="shared" si="399"/>
        <v>10.475000000000001</v>
      </c>
    </row>
    <row r="2527" spans="1:22" ht="13.5" x14ac:dyDescent="0.25">
      <c r="A2527" s="3">
        <f>RSI!A2527</f>
        <v>45684</v>
      </c>
      <c r="B2527" s="2">
        <f>RSI!B2527</f>
        <v>8.65</v>
      </c>
      <c r="C2527" s="2">
        <f>RSI!I2527</f>
        <v>32.261074703159537</v>
      </c>
      <c r="D2527" s="2">
        <f>MACD!E2527</f>
        <v>8.0076246447760013E-2</v>
      </c>
      <c r="E2527" s="2">
        <f>MACD!F2527</f>
        <v>7.8851983951048629E-2</v>
      </c>
      <c r="F2527" s="2">
        <f>'Moving Avg'!D2527</f>
        <v>8.6660000000000004</v>
      </c>
      <c r="G2527" s="2">
        <f>'Moving Avg'!F2527</f>
        <v>8.774499999999998</v>
      </c>
      <c r="H2527" s="2">
        <f>'Moving Avg'!G2527</f>
        <v>8.7460000000000004</v>
      </c>
      <c r="I2527" s="2">
        <f>'Moving Avg'!H2527</f>
        <v>8.775099999999993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  <c r="M2527" s="8">
        <f t="shared" si="390"/>
        <v>25</v>
      </c>
      <c r="N2527" s="8">
        <f t="shared" si="391"/>
        <v>0</v>
      </c>
      <c r="O2527" s="8">
        <f t="shared" si="392"/>
        <v>0</v>
      </c>
      <c r="P2527" s="8">
        <f t="shared" si="393"/>
        <v>16.5</v>
      </c>
      <c r="Q2527" s="9">
        <f t="shared" si="394"/>
        <v>11.225</v>
      </c>
      <c r="R2527" s="9">
        <f t="shared" si="395"/>
        <v>9.125</v>
      </c>
      <c r="S2527" s="9">
        <f t="shared" si="396"/>
        <v>11.175000000000001</v>
      </c>
      <c r="T2527" s="9">
        <f t="shared" si="397"/>
        <v>10.375</v>
      </c>
      <c r="U2527" s="8">
        <f t="shared" si="398"/>
        <v>10.508333333333335</v>
      </c>
      <c r="V2527" s="8">
        <f t="shared" si="399"/>
        <v>10.475000000000001</v>
      </c>
    </row>
    <row r="2528" spans="1:22" ht="13.5" x14ac:dyDescent="0.25">
      <c r="A2528" s="3">
        <f>RSI!A2528</f>
        <v>45685</v>
      </c>
      <c r="B2528" s="2">
        <f>RSI!B2528</f>
        <v>8.65</v>
      </c>
      <c r="C2528" s="2">
        <f>RSI!I2528</f>
        <v>32.261074703159537</v>
      </c>
      <c r="D2528" s="2">
        <f>MACD!E2528</f>
        <v>7.5991281163164004E-2</v>
      </c>
      <c r="E2528" s="2">
        <f>MACD!F2528</f>
        <v>7.8279843393471715E-2</v>
      </c>
      <c r="F2528" s="2">
        <f>'Moving Avg'!D2528</f>
        <v>8.661999999999999</v>
      </c>
      <c r="G2528" s="2">
        <f>'Moving Avg'!F2528</f>
        <v>8.7569999999999979</v>
      </c>
      <c r="H2528" s="2">
        <f>'Moving Avg'!G2528</f>
        <v>8.7469999999999999</v>
      </c>
      <c r="I2528" s="2">
        <f>'Moving Avg'!H2528</f>
        <v>8.7733499999999918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  <c r="M2528" s="8">
        <f t="shared" si="390"/>
        <v>25</v>
      </c>
      <c r="N2528" s="8">
        <f t="shared" si="391"/>
        <v>45</v>
      </c>
      <c r="O2528" s="8">
        <f t="shared" si="392"/>
        <v>0</v>
      </c>
      <c r="P2528" s="8">
        <f t="shared" si="393"/>
        <v>16.5</v>
      </c>
      <c r="Q2528" s="9">
        <f t="shared" si="394"/>
        <v>26.975000000000001</v>
      </c>
      <c r="R2528" s="9">
        <f t="shared" si="395"/>
        <v>18.125</v>
      </c>
      <c r="S2528" s="9">
        <f t="shared" si="396"/>
        <v>17.925000000000001</v>
      </c>
      <c r="T2528" s="9">
        <f t="shared" si="397"/>
        <v>21.625</v>
      </c>
      <c r="U2528" s="8">
        <f t="shared" si="398"/>
        <v>21.008333333333336</v>
      </c>
      <c r="V2528" s="8">
        <f t="shared" si="399"/>
        <v>21.162500000000001</v>
      </c>
    </row>
    <row r="2529" spans="1:22" ht="13.5" x14ac:dyDescent="0.25">
      <c r="A2529" s="3">
        <f>RSI!A2529</f>
        <v>45686</v>
      </c>
      <c r="B2529" s="2">
        <f>RSI!B2529</f>
        <v>8.65</v>
      </c>
      <c r="C2529" s="2">
        <f>RSI!I2529</f>
        <v>32.261074703159537</v>
      </c>
      <c r="D2529" s="2">
        <f>MACD!E2529</f>
        <v>6.383364418904236E-2</v>
      </c>
      <c r="E2529" s="2">
        <f>MACD!F2529</f>
        <v>7.5390603552585839E-2</v>
      </c>
      <c r="F2529" s="2">
        <f>'Moving Avg'!D2529</f>
        <v>8.6579999999999995</v>
      </c>
      <c r="G2529" s="2">
        <f>'Moving Avg'!F2529</f>
        <v>8.7394999999999996</v>
      </c>
      <c r="H2529" s="2">
        <f>'Moving Avg'!G2529</f>
        <v>8.7479999999999976</v>
      </c>
      <c r="I2529" s="2">
        <f>'Moving Avg'!H2529</f>
        <v>8.7722999999999924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0"/>
        <v>25</v>
      </c>
      <c r="N2529" s="8">
        <f t="shared" si="391"/>
        <v>45</v>
      </c>
      <c r="O2529" s="8">
        <f t="shared" si="392"/>
        <v>0</v>
      </c>
      <c r="P2529" s="8">
        <f t="shared" si="393"/>
        <v>16.5</v>
      </c>
      <c r="Q2529" s="9">
        <f t="shared" si="394"/>
        <v>26.975000000000001</v>
      </c>
      <c r="R2529" s="9">
        <f t="shared" si="395"/>
        <v>18.125</v>
      </c>
      <c r="S2529" s="9">
        <f t="shared" si="396"/>
        <v>17.925000000000001</v>
      </c>
      <c r="T2529" s="9">
        <f t="shared" si="397"/>
        <v>21.625</v>
      </c>
      <c r="U2529" s="8">
        <f t="shared" si="398"/>
        <v>21.008333333333336</v>
      </c>
      <c r="V2529" s="8">
        <f t="shared" si="399"/>
        <v>21.162500000000001</v>
      </c>
    </row>
    <row r="2530" spans="1:22" ht="13.5" x14ac:dyDescent="0.25">
      <c r="A2530" s="3">
        <f>RSI!A2530</f>
        <v>45687</v>
      </c>
      <c r="B2530" s="2">
        <f>RSI!B2530</f>
        <v>8.64</v>
      </c>
      <c r="C2530" s="2">
        <f>RSI!I2530</f>
        <v>30.862677330524335</v>
      </c>
      <c r="D2530" s="2">
        <f>MACD!E2530</f>
        <v>5.4777562295482696E-2</v>
      </c>
      <c r="E2530" s="2">
        <f>MACD!F2530</f>
        <v>7.1267995301165205E-2</v>
      </c>
      <c r="F2530" s="2">
        <f>'Moving Avg'!D2530</f>
        <v>8.6519999999999992</v>
      </c>
      <c r="G2530" s="2">
        <f>'Moving Avg'!F2530</f>
        <v>8.7215000000000007</v>
      </c>
      <c r="H2530" s="2">
        <f>'Moving Avg'!G2530</f>
        <v>8.7487999999999992</v>
      </c>
      <c r="I2530" s="2">
        <f>'Moving Avg'!H2530</f>
        <v>8.7714999999999943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  <c r="M2530" s="8">
        <f t="shared" si="390"/>
        <v>25</v>
      </c>
      <c r="N2530" s="8">
        <f t="shared" si="391"/>
        <v>45</v>
      </c>
      <c r="O2530" s="8">
        <f t="shared" si="392"/>
        <v>0</v>
      </c>
      <c r="P2530" s="8">
        <f t="shared" si="393"/>
        <v>16.5</v>
      </c>
      <c r="Q2530" s="9">
        <f t="shared" si="394"/>
        <v>26.975000000000001</v>
      </c>
      <c r="R2530" s="9">
        <f t="shared" si="395"/>
        <v>18.125</v>
      </c>
      <c r="S2530" s="9">
        <f t="shared" si="396"/>
        <v>17.925000000000001</v>
      </c>
      <c r="T2530" s="9">
        <f t="shared" si="397"/>
        <v>21.625</v>
      </c>
      <c r="U2530" s="8">
        <f t="shared" si="398"/>
        <v>21.008333333333336</v>
      </c>
      <c r="V2530" s="8">
        <f t="shared" si="399"/>
        <v>21.162500000000001</v>
      </c>
    </row>
    <row r="2531" spans="1:22" ht="13.5" x14ac:dyDescent="0.25">
      <c r="A2531" s="3">
        <f>RSI!A2531</f>
        <v>45688</v>
      </c>
      <c r="B2531" s="2">
        <f>RSI!B2531</f>
        <v>8.64</v>
      </c>
      <c r="C2531" s="2">
        <f>RSI!I2531</f>
        <v>30.862677330524335</v>
      </c>
      <c r="D2531" s="2">
        <f>MACD!E2531</f>
        <v>4.9166357822802098E-2</v>
      </c>
      <c r="E2531" s="2">
        <f>MACD!F2531</f>
        <v>6.6847667805492589E-2</v>
      </c>
      <c r="F2531" s="2">
        <f>'Moving Avg'!D2531</f>
        <v>8.6460000000000008</v>
      </c>
      <c r="G2531" s="2">
        <f>'Moving Avg'!F2531</f>
        <v>8.7035</v>
      </c>
      <c r="H2531" s="2">
        <f>'Moving Avg'!G2531</f>
        <v>8.7495999999999992</v>
      </c>
      <c r="I2531" s="2">
        <f>'Moving Avg'!H2531</f>
        <v>8.7706999999999944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  <c r="M2531" s="8">
        <f t="shared" si="390"/>
        <v>25</v>
      </c>
      <c r="N2531" s="8">
        <f t="shared" si="391"/>
        <v>45</v>
      </c>
      <c r="O2531" s="8">
        <f t="shared" si="392"/>
        <v>0</v>
      </c>
      <c r="P2531" s="8">
        <f t="shared" si="393"/>
        <v>16.5</v>
      </c>
      <c r="Q2531" s="9">
        <f t="shared" si="394"/>
        <v>26.975000000000001</v>
      </c>
      <c r="R2531" s="9">
        <f t="shared" si="395"/>
        <v>18.125</v>
      </c>
      <c r="S2531" s="9">
        <f t="shared" si="396"/>
        <v>17.925000000000001</v>
      </c>
      <c r="T2531" s="9">
        <f t="shared" si="397"/>
        <v>21.625</v>
      </c>
      <c r="U2531" s="8">
        <f t="shared" si="398"/>
        <v>21.008333333333336</v>
      </c>
      <c r="V2531" s="8">
        <f t="shared" si="399"/>
        <v>21.162500000000001</v>
      </c>
    </row>
    <row r="2532" spans="1:22" ht="13.5" x14ac:dyDescent="0.25">
      <c r="A2532" s="3">
        <f>RSI!A2532</f>
        <v>45691</v>
      </c>
      <c r="B2532" s="2">
        <f>RSI!B2532</f>
        <v>8.64</v>
      </c>
      <c r="C2532" s="2">
        <f>RSI!I2532</f>
        <v>30.862677330524335</v>
      </c>
      <c r="D2532" s="2">
        <f>MACD!E2532</f>
        <v>4.3355113773573706E-2</v>
      </c>
      <c r="E2532" s="2">
        <f>MACD!F2532</f>
        <v>6.2149156999108814E-2</v>
      </c>
      <c r="F2532" s="2">
        <f>'Moving Avg'!D2532</f>
        <v>8.6440000000000001</v>
      </c>
      <c r="G2532" s="2">
        <f>'Moving Avg'!F2532</f>
        <v>8.6954999999999991</v>
      </c>
      <c r="H2532" s="2">
        <f>'Moving Avg'!G2532</f>
        <v>8.7503999999999991</v>
      </c>
      <c r="I2532" s="2">
        <f>'Moving Avg'!H2532</f>
        <v>8.7708999999999957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0"/>
        <v>25</v>
      </c>
      <c r="N2532" s="8">
        <f t="shared" si="391"/>
        <v>45</v>
      </c>
      <c r="O2532" s="8">
        <f t="shared" si="392"/>
        <v>0</v>
      </c>
      <c r="P2532" s="8">
        <f t="shared" si="393"/>
        <v>16.5</v>
      </c>
      <c r="Q2532" s="9">
        <f t="shared" si="394"/>
        <v>26.975000000000001</v>
      </c>
      <c r="R2532" s="9">
        <f t="shared" si="395"/>
        <v>18.125</v>
      </c>
      <c r="S2532" s="9">
        <f t="shared" si="396"/>
        <v>17.925000000000001</v>
      </c>
      <c r="T2532" s="9">
        <f t="shared" si="397"/>
        <v>21.625</v>
      </c>
      <c r="U2532" s="8">
        <f t="shared" si="398"/>
        <v>21.008333333333336</v>
      </c>
      <c r="V2532" s="8">
        <f t="shared" si="399"/>
        <v>21.162500000000001</v>
      </c>
    </row>
    <row r="2533" spans="1:22" ht="13.5" x14ac:dyDescent="0.25">
      <c r="A2533" s="3">
        <f>RSI!A2533</f>
        <v>45692</v>
      </c>
      <c r="B2533" s="2">
        <f>RSI!B2533</f>
        <v>8.64</v>
      </c>
      <c r="C2533" s="2">
        <f>RSI!I2533</f>
        <v>30.862677330524335</v>
      </c>
      <c r="D2533" s="2">
        <f>MACD!E2533</f>
        <v>3.5800946911374254E-2</v>
      </c>
      <c r="E2533" s="2">
        <f>MACD!F2533</f>
        <v>5.6879514981561907E-2</v>
      </c>
      <c r="F2533" s="2">
        <f>'Moving Avg'!D2533</f>
        <v>8.6419999999999995</v>
      </c>
      <c r="G2533" s="2">
        <f>'Moving Avg'!F2533</f>
        <v>8.6874999999999964</v>
      </c>
      <c r="H2533" s="2">
        <f>'Moving Avg'!G2533</f>
        <v>8.7531999999999979</v>
      </c>
      <c r="I2533" s="2">
        <f>'Moving Avg'!H2533</f>
        <v>8.7706499999999963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  <c r="M2533" s="8">
        <f t="shared" si="390"/>
        <v>25</v>
      </c>
      <c r="N2533" s="8">
        <f t="shared" si="391"/>
        <v>100</v>
      </c>
      <c r="O2533" s="8">
        <f t="shared" si="392"/>
        <v>0</v>
      </c>
      <c r="P2533" s="8">
        <f t="shared" si="393"/>
        <v>16.5</v>
      </c>
      <c r="Q2533" s="9">
        <f t="shared" si="394"/>
        <v>46.225000000000001</v>
      </c>
      <c r="R2533" s="9">
        <f t="shared" si="395"/>
        <v>29.125</v>
      </c>
      <c r="S2533" s="9">
        <f t="shared" si="396"/>
        <v>26.175000000000001</v>
      </c>
      <c r="T2533" s="9">
        <f t="shared" si="397"/>
        <v>35.375</v>
      </c>
      <c r="U2533" s="8">
        <f t="shared" si="398"/>
        <v>33.841666666666661</v>
      </c>
      <c r="V2533" s="8">
        <f t="shared" si="399"/>
        <v>34.224999999999994</v>
      </c>
    </row>
    <row r="2534" spans="1:22" ht="13.5" x14ac:dyDescent="0.25">
      <c r="A2534" s="3">
        <f>RSI!A2534</f>
        <v>45693</v>
      </c>
      <c r="B2534" s="2">
        <f>RSI!B2534</f>
        <v>8.64</v>
      </c>
      <c r="C2534" s="2">
        <f>RSI!I2534</f>
        <v>30.862677330524335</v>
      </c>
      <c r="D2534" s="2">
        <f>MACD!E2534</f>
        <v>2.9816332453396655E-2</v>
      </c>
      <c r="E2534" s="2">
        <f>MACD!F2534</f>
        <v>5.1466878475928859E-2</v>
      </c>
      <c r="F2534" s="2">
        <f>'Moving Avg'!D2534</f>
        <v>8.64</v>
      </c>
      <c r="G2534" s="2">
        <f>'Moving Avg'!F2534</f>
        <v>8.6799999999999979</v>
      </c>
      <c r="H2534" s="2">
        <f>'Moving Avg'!G2534</f>
        <v>8.7555999999999976</v>
      </c>
      <c r="I2534" s="2">
        <f>'Moving Avg'!H2534</f>
        <v>8.7706499999999981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  <c r="M2534" s="8">
        <f t="shared" si="390"/>
        <v>25</v>
      </c>
      <c r="N2534" s="8">
        <f t="shared" si="391"/>
        <v>100</v>
      </c>
      <c r="O2534" s="8">
        <f t="shared" si="392"/>
        <v>0</v>
      </c>
      <c r="P2534" s="8">
        <f t="shared" si="393"/>
        <v>16.5</v>
      </c>
      <c r="Q2534" s="9">
        <f t="shared" si="394"/>
        <v>46.225000000000001</v>
      </c>
      <c r="R2534" s="9">
        <f t="shared" si="395"/>
        <v>29.125</v>
      </c>
      <c r="S2534" s="9">
        <f t="shared" si="396"/>
        <v>26.175000000000001</v>
      </c>
      <c r="T2534" s="9">
        <f t="shared" si="397"/>
        <v>35.375</v>
      </c>
      <c r="U2534" s="8">
        <f t="shared" si="398"/>
        <v>33.841666666666661</v>
      </c>
      <c r="V2534" s="8">
        <f t="shared" si="399"/>
        <v>34.224999999999994</v>
      </c>
    </row>
    <row r="2535" spans="1:22" ht="13.5" x14ac:dyDescent="0.25">
      <c r="A2535" s="3">
        <f>RSI!A2535</f>
        <v>45694</v>
      </c>
      <c r="B2535" s="2">
        <f>RSI!B2535</f>
        <v>8.75</v>
      </c>
      <c r="C2535" s="2">
        <f>RSI!I2535</f>
        <v>59.106449111151207</v>
      </c>
      <c r="D2535" s="2">
        <f>MACD!E2535</f>
        <v>1.6981476881438695E-2</v>
      </c>
      <c r="E2535" s="2">
        <f>MACD!F2535</f>
        <v>4.4569798157030827E-2</v>
      </c>
      <c r="F2535" s="2">
        <f>'Moving Avg'!D2535</f>
        <v>8.6620000000000008</v>
      </c>
      <c r="G2535" s="2">
        <f>'Moving Avg'!F2535</f>
        <v>8.6799999999999979</v>
      </c>
      <c r="H2535" s="2">
        <f>'Moving Avg'!G2535</f>
        <v>8.7545999999999982</v>
      </c>
      <c r="I2535" s="2">
        <f>'Moving Avg'!H2535</f>
        <v>8.771449999999998</v>
      </c>
      <c r="J2535" s="6" t="str">
        <f>OBV!F2535</f>
        <v>BULLISH</v>
      </c>
      <c r="K2535" s="6" t="str">
        <f>OBV!G2535</f>
        <v>NEUTRAL</v>
      </c>
      <c r="L2535" s="6" t="str">
        <f>OBV!H2535</f>
        <v>CONFIRMED BULLISH</v>
      </c>
      <c r="M2535" s="8">
        <f t="shared" si="390"/>
        <v>25</v>
      </c>
      <c r="N2535" s="8">
        <f t="shared" si="391"/>
        <v>100</v>
      </c>
      <c r="O2535" s="8">
        <f t="shared" si="392"/>
        <v>0</v>
      </c>
      <c r="P2535" s="8">
        <f t="shared" si="393"/>
        <v>83.5</v>
      </c>
      <c r="Q2535" s="9">
        <f t="shared" si="394"/>
        <v>56.274999999999999</v>
      </c>
      <c r="R2535" s="9">
        <f t="shared" si="395"/>
        <v>45.875</v>
      </c>
      <c r="S2535" s="9">
        <f t="shared" si="396"/>
        <v>56.325000000000003</v>
      </c>
      <c r="T2535" s="9">
        <f t="shared" si="397"/>
        <v>52.125</v>
      </c>
      <c r="U2535" s="8">
        <f t="shared" si="398"/>
        <v>52.82500000000001</v>
      </c>
      <c r="V2535" s="8">
        <f t="shared" si="399"/>
        <v>52.650000000000006</v>
      </c>
    </row>
    <row r="2536" spans="1:22" ht="13.5" x14ac:dyDescent="0.25">
      <c r="A2536" s="3">
        <f>RSI!A2536</f>
        <v>45695</v>
      </c>
      <c r="B2536" s="2">
        <f>RSI!B2536</f>
        <v>8.75</v>
      </c>
      <c r="C2536" s="2">
        <f>RSI!I2536</f>
        <v>59.106449111151207</v>
      </c>
      <c r="D2536" s="2">
        <f>MACD!E2536</f>
        <v>5.8204763406575211E-3</v>
      </c>
      <c r="E2536" s="2">
        <f>MACD!F2536</f>
        <v>3.6819933793756171E-2</v>
      </c>
      <c r="F2536" s="2">
        <f>'Moving Avg'!D2536</f>
        <v>8.6840000000000011</v>
      </c>
      <c r="G2536" s="2">
        <f>'Moving Avg'!F2536</f>
        <v>8.6799999999999979</v>
      </c>
      <c r="H2536" s="2">
        <f>'Moving Avg'!G2536</f>
        <v>8.7535999999999987</v>
      </c>
      <c r="I2536" s="2">
        <f>'Moving Avg'!H2536</f>
        <v>8.7724499999999992</v>
      </c>
      <c r="J2536" s="6" t="str">
        <f>OBV!F2536</f>
        <v>BULLISH</v>
      </c>
      <c r="K2536" s="6" t="str">
        <f>OBV!G2536</f>
        <v>NEUTRAL</v>
      </c>
      <c r="L2536" s="6" t="str">
        <f>OBV!H2536</f>
        <v>CONFIRMED BULLISH</v>
      </c>
      <c r="M2536" s="8">
        <f t="shared" si="390"/>
        <v>25</v>
      </c>
      <c r="N2536" s="8">
        <f t="shared" si="391"/>
        <v>100</v>
      </c>
      <c r="O2536" s="8">
        <f t="shared" si="392"/>
        <v>0</v>
      </c>
      <c r="P2536" s="8">
        <f t="shared" si="393"/>
        <v>83.5</v>
      </c>
      <c r="Q2536" s="9">
        <f t="shared" si="394"/>
        <v>56.274999999999999</v>
      </c>
      <c r="R2536" s="9">
        <f t="shared" si="395"/>
        <v>45.875</v>
      </c>
      <c r="S2536" s="9">
        <f t="shared" si="396"/>
        <v>56.325000000000003</v>
      </c>
      <c r="T2536" s="9">
        <f t="shared" si="397"/>
        <v>52.125</v>
      </c>
      <c r="U2536" s="8">
        <f t="shared" si="398"/>
        <v>52.82500000000001</v>
      </c>
      <c r="V2536" s="8">
        <f t="shared" si="399"/>
        <v>52.650000000000006</v>
      </c>
    </row>
    <row r="2537" spans="1:22" ht="13.5" x14ac:dyDescent="0.25">
      <c r="A2537" s="3">
        <f>RSI!A2537</f>
        <v>45698</v>
      </c>
      <c r="B2537" s="2">
        <f>RSI!B2537</f>
        <v>8.6</v>
      </c>
      <c r="C2537" s="2">
        <f>RSI!I2537</f>
        <v>35.907664412438194</v>
      </c>
      <c r="D2537" s="2">
        <f>MACD!E2537</f>
        <v>4.1322796053933075E-3</v>
      </c>
      <c r="E2537" s="2">
        <f>MACD!F2537</f>
        <v>3.0282402956083601E-2</v>
      </c>
      <c r="F2537" s="2">
        <f>'Moving Avg'!D2537</f>
        <v>8.6760000000000002</v>
      </c>
      <c r="G2537" s="2">
        <f>'Moving Avg'!F2537</f>
        <v>8.6725000000000012</v>
      </c>
      <c r="H2537" s="2">
        <f>'Moving Avg'!G2537</f>
        <v>8.7495999999999974</v>
      </c>
      <c r="I2537" s="2">
        <f>'Moving Avg'!H2537</f>
        <v>8.7729499999999998</v>
      </c>
      <c r="J2537" s="6" t="str">
        <f>OBV!F2537</f>
        <v>BULLISH</v>
      </c>
      <c r="K2537" s="6" t="str">
        <f>OBV!G2537</f>
        <v>NEUTRAL</v>
      </c>
      <c r="L2537" s="6" t="str">
        <f>OBV!H2537</f>
        <v>BULLISH DIVERGENCE</v>
      </c>
      <c r="M2537" s="8">
        <f t="shared" si="390"/>
        <v>25</v>
      </c>
      <c r="N2537" s="8">
        <f t="shared" si="391"/>
        <v>100</v>
      </c>
      <c r="O2537" s="8">
        <f t="shared" si="392"/>
        <v>0</v>
      </c>
      <c r="P2537" s="8">
        <f t="shared" si="393"/>
        <v>66.5</v>
      </c>
      <c r="Q2537" s="9">
        <f t="shared" si="394"/>
        <v>53.725000000000001</v>
      </c>
      <c r="R2537" s="9">
        <f t="shared" si="395"/>
        <v>41.625</v>
      </c>
      <c r="S2537" s="9">
        <f t="shared" si="396"/>
        <v>48.674999999999997</v>
      </c>
      <c r="T2537" s="9">
        <f t="shared" si="397"/>
        <v>47.875</v>
      </c>
      <c r="U2537" s="8">
        <f t="shared" si="398"/>
        <v>48.008333333333326</v>
      </c>
      <c r="V2537" s="8">
        <f t="shared" si="399"/>
        <v>47.974999999999994</v>
      </c>
    </row>
    <row r="2538" spans="1:22" ht="13.5" x14ac:dyDescent="0.25">
      <c r="A2538" s="3">
        <f>RSI!A2538</f>
        <v>45699</v>
      </c>
      <c r="B2538" s="2">
        <f>RSI!B2538</f>
        <v>8.73</v>
      </c>
      <c r="C2538" s="2">
        <f>RSI!I2538</f>
        <v>53.091458834703872</v>
      </c>
      <c r="D2538" s="2">
        <f>MACD!E2538</f>
        <v>-6.297302219731904E-3</v>
      </c>
      <c r="E2538" s="2">
        <f>MACD!F2538</f>
        <v>2.2966461920920504E-2</v>
      </c>
      <c r="F2538" s="2">
        <f>'Moving Avg'!D2538</f>
        <v>8.6939999999999991</v>
      </c>
      <c r="G2538" s="2">
        <f>'Moving Avg'!F2538</f>
        <v>8.6715</v>
      </c>
      <c r="H2538" s="2">
        <f>'Moving Avg'!G2538</f>
        <v>8.7481999999999989</v>
      </c>
      <c r="I2538" s="2">
        <f>'Moving Avg'!H2538</f>
        <v>8.7740999999999989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  <c r="M2538" s="8">
        <f t="shared" si="390"/>
        <v>25</v>
      </c>
      <c r="N2538" s="8">
        <f t="shared" si="391"/>
        <v>100</v>
      </c>
      <c r="O2538" s="8">
        <f t="shared" si="392"/>
        <v>0</v>
      </c>
      <c r="P2538" s="8">
        <f t="shared" si="393"/>
        <v>83.5</v>
      </c>
      <c r="Q2538" s="9">
        <f t="shared" si="394"/>
        <v>56.274999999999999</v>
      </c>
      <c r="R2538" s="9">
        <f t="shared" si="395"/>
        <v>45.875</v>
      </c>
      <c r="S2538" s="9">
        <f t="shared" si="396"/>
        <v>56.325000000000003</v>
      </c>
      <c r="T2538" s="9">
        <f t="shared" si="397"/>
        <v>52.125</v>
      </c>
      <c r="U2538" s="8">
        <f t="shared" si="398"/>
        <v>52.82500000000001</v>
      </c>
      <c r="V2538" s="8">
        <f t="shared" si="399"/>
        <v>52.650000000000006</v>
      </c>
    </row>
    <row r="2539" spans="1:22" ht="13.5" x14ac:dyDescent="0.25">
      <c r="A2539" s="3">
        <f>RSI!A2539</f>
        <v>45700</v>
      </c>
      <c r="B2539" s="2">
        <f>RSI!B2539</f>
        <v>8.65</v>
      </c>
      <c r="C2539" s="2">
        <f>RSI!I2539</f>
        <v>45.081306392939098</v>
      </c>
      <c r="D2539" s="2">
        <f>MACD!E2539</f>
        <v>-9.3826178693916518E-3</v>
      </c>
      <c r="E2539" s="2">
        <f>MACD!F2539</f>
        <v>1.6496645962858072E-2</v>
      </c>
      <c r="F2539" s="2">
        <f>'Moving Avg'!D2539</f>
        <v>8.6959999999999997</v>
      </c>
      <c r="G2539" s="2">
        <f>'Moving Avg'!F2539</f>
        <v>8.6695000000000011</v>
      </c>
      <c r="H2539" s="2">
        <f>'Moving Avg'!G2539</f>
        <v>8.7457999999999991</v>
      </c>
      <c r="I2539" s="2">
        <f>'Moving Avg'!H2539</f>
        <v>8.7748499999999989</v>
      </c>
      <c r="J2539" s="6" t="str">
        <f>OBV!F2539</f>
        <v>BEARISH</v>
      </c>
      <c r="K2539" s="6" t="str">
        <f>OBV!G2539</f>
        <v>NEUTRAL</v>
      </c>
      <c r="L2539" s="6" t="str">
        <f>OBV!H2539</f>
        <v>BEARISH DIVERGENCE</v>
      </c>
      <c r="M2539" s="8">
        <f t="shared" si="390"/>
        <v>25</v>
      </c>
      <c r="N2539" s="8">
        <f t="shared" si="391"/>
        <v>100</v>
      </c>
      <c r="O2539" s="8">
        <f t="shared" si="392"/>
        <v>0</v>
      </c>
      <c r="P2539" s="8">
        <f t="shared" si="393"/>
        <v>16.5</v>
      </c>
      <c r="Q2539" s="9">
        <f t="shared" si="394"/>
        <v>46.225000000000001</v>
      </c>
      <c r="R2539" s="9">
        <f t="shared" si="395"/>
        <v>29.125</v>
      </c>
      <c r="S2539" s="9">
        <f t="shared" si="396"/>
        <v>26.175000000000001</v>
      </c>
      <c r="T2539" s="9">
        <f t="shared" si="397"/>
        <v>35.375</v>
      </c>
      <c r="U2539" s="8">
        <f t="shared" si="398"/>
        <v>33.841666666666661</v>
      </c>
      <c r="V2539" s="8">
        <f t="shared" si="399"/>
        <v>34.224999999999994</v>
      </c>
    </row>
    <row r="2540" spans="1:22" ht="13.5" x14ac:dyDescent="0.25">
      <c r="A2540" s="3">
        <f>RSI!A2540</f>
        <v>45701</v>
      </c>
      <c r="B2540" s="2">
        <f>RSI!B2540</f>
        <v>8.73</v>
      </c>
      <c r="C2540" s="2">
        <f>RSI!I2540</f>
        <v>52.757313860595019</v>
      </c>
      <c r="D2540" s="2">
        <f>MACD!E2540</f>
        <v>-1.9157351009502221E-2</v>
      </c>
      <c r="E2540" s="2">
        <f>MACD!F2540</f>
        <v>9.3658465683860142E-3</v>
      </c>
      <c r="F2540" s="2">
        <f>'Moving Avg'!D2540</f>
        <v>8.6920000000000019</v>
      </c>
      <c r="G2540" s="2">
        <f>'Moving Avg'!F2540</f>
        <v>8.6715</v>
      </c>
      <c r="H2540" s="2">
        <f>'Moving Avg'!G2540</f>
        <v>8.7452000000000005</v>
      </c>
      <c r="I2540" s="2">
        <f>'Moving Avg'!H2540</f>
        <v>8.775599999999999</v>
      </c>
      <c r="J2540" s="6" t="str">
        <f>OBV!F2540</f>
        <v>BULLISH</v>
      </c>
      <c r="K2540" s="6" t="str">
        <f>OBV!G2540</f>
        <v>NEUTRAL</v>
      </c>
      <c r="L2540" s="6" t="str">
        <f>OBV!H2540</f>
        <v>BULLISH DIVERGENCE</v>
      </c>
      <c r="M2540" s="8">
        <f t="shared" si="390"/>
        <v>25</v>
      </c>
      <c r="N2540" s="8">
        <f t="shared" si="391"/>
        <v>100</v>
      </c>
      <c r="O2540" s="8">
        <f t="shared" si="392"/>
        <v>0</v>
      </c>
      <c r="P2540" s="8">
        <f t="shared" si="393"/>
        <v>66.5</v>
      </c>
      <c r="Q2540" s="9">
        <f t="shared" si="394"/>
        <v>53.725000000000001</v>
      </c>
      <c r="R2540" s="9">
        <f t="shared" si="395"/>
        <v>41.625</v>
      </c>
      <c r="S2540" s="9">
        <f t="shared" si="396"/>
        <v>48.674999999999997</v>
      </c>
      <c r="T2540" s="9">
        <f t="shared" si="397"/>
        <v>47.875</v>
      </c>
      <c r="U2540" s="8">
        <f t="shared" si="398"/>
        <v>48.008333333333326</v>
      </c>
      <c r="V2540" s="8">
        <f t="shared" si="399"/>
        <v>47.974999999999994</v>
      </c>
    </row>
    <row r="2541" spans="1:22" ht="13.5" x14ac:dyDescent="0.25">
      <c r="A2541" s="3">
        <f>RSI!A2541</f>
        <v>45702</v>
      </c>
      <c r="B2541" s="2">
        <f>RSI!B2541</f>
        <v>8.73</v>
      </c>
      <c r="C2541" s="2">
        <f>RSI!I2541</f>
        <v>52.757313860595019</v>
      </c>
      <c r="D2541" s="2">
        <f>MACD!E2541</f>
        <v>-2.7622941349935815E-2</v>
      </c>
      <c r="E2541" s="2">
        <f>MACD!F2541</f>
        <v>1.9680889847216486E-3</v>
      </c>
      <c r="F2541" s="2">
        <f>'Moving Avg'!D2541</f>
        <v>8.6879999999999988</v>
      </c>
      <c r="G2541" s="2">
        <f>'Moving Avg'!F2541</f>
        <v>8.6729999999999983</v>
      </c>
      <c r="H2541" s="2">
        <f>'Moving Avg'!G2541</f>
        <v>8.7447999999999997</v>
      </c>
      <c r="I2541" s="2">
        <f>'Moving Avg'!H2541</f>
        <v>8.7764999999999986</v>
      </c>
      <c r="J2541" s="6" t="str">
        <f>OBV!F2541</f>
        <v>BULLISH</v>
      </c>
      <c r="K2541" s="6" t="str">
        <f>OBV!G2541</f>
        <v>NEUTRAL</v>
      </c>
      <c r="L2541" s="6" t="str">
        <f>OBV!H2541</f>
        <v>BULLISH DIVERGENCE</v>
      </c>
      <c r="M2541" s="8">
        <f t="shared" si="390"/>
        <v>25</v>
      </c>
      <c r="N2541" s="8">
        <f t="shared" si="391"/>
        <v>100</v>
      </c>
      <c r="O2541" s="8">
        <f t="shared" si="392"/>
        <v>0</v>
      </c>
      <c r="P2541" s="8">
        <f t="shared" si="393"/>
        <v>66.5</v>
      </c>
      <c r="Q2541" s="9">
        <f t="shared" si="394"/>
        <v>53.725000000000001</v>
      </c>
      <c r="R2541" s="9">
        <f t="shared" si="395"/>
        <v>41.625</v>
      </c>
      <c r="S2541" s="9">
        <f t="shared" si="396"/>
        <v>48.674999999999997</v>
      </c>
      <c r="T2541" s="9">
        <f t="shared" si="397"/>
        <v>47.875</v>
      </c>
      <c r="U2541" s="8">
        <f t="shared" si="398"/>
        <v>48.008333333333326</v>
      </c>
      <c r="V2541" s="8">
        <f t="shared" si="399"/>
        <v>47.974999999999994</v>
      </c>
    </row>
    <row r="2542" spans="1:22" ht="13.5" x14ac:dyDescent="0.25">
      <c r="A2542" s="3">
        <f>RSI!A2542</f>
        <v>45705</v>
      </c>
      <c r="B2542" s="2">
        <f>RSI!B2542</f>
        <v>8.73</v>
      </c>
      <c r="C2542" s="2">
        <f>RSI!I2542</f>
        <v>52.757313860595019</v>
      </c>
      <c r="D2542" s="2">
        <f>MACD!E2542</f>
        <v>-3.4966376045719727E-2</v>
      </c>
      <c r="E2542" s="2">
        <f>MACD!F2542</f>
        <v>-5.4188040213666265E-3</v>
      </c>
      <c r="F2542" s="2">
        <f>'Moving Avg'!D2542</f>
        <v>8.7140000000000022</v>
      </c>
      <c r="G2542" s="2">
        <f>'Moving Avg'!F2542</f>
        <v>8.6749999999999989</v>
      </c>
      <c r="H2542" s="2">
        <f>'Moving Avg'!G2542</f>
        <v>8.7444000000000006</v>
      </c>
      <c r="I2542" s="2">
        <f>'Moving Avg'!H2542</f>
        <v>8.77745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  <c r="M2542" s="8">
        <f t="shared" si="390"/>
        <v>25</v>
      </c>
      <c r="N2542" s="8">
        <f t="shared" si="391"/>
        <v>100</v>
      </c>
      <c r="O2542" s="8">
        <f t="shared" si="392"/>
        <v>0</v>
      </c>
      <c r="P2542" s="8">
        <f t="shared" si="393"/>
        <v>83.5</v>
      </c>
      <c r="Q2542" s="9">
        <f t="shared" si="394"/>
        <v>56.274999999999999</v>
      </c>
      <c r="R2542" s="9">
        <f t="shared" si="395"/>
        <v>45.875</v>
      </c>
      <c r="S2542" s="9">
        <f t="shared" si="396"/>
        <v>56.325000000000003</v>
      </c>
      <c r="T2542" s="9">
        <f t="shared" si="397"/>
        <v>52.125</v>
      </c>
      <c r="U2542" s="8">
        <f t="shared" si="398"/>
        <v>52.82500000000001</v>
      </c>
      <c r="V2542" s="8">
        <f t="shared" si="399"/>
        <v>52.650000000000006</v>
      </c>
    </row>
    <row r="2543" spans="1:22" ht="13.5" x14ac:dyDescent="0.25">
      <c r="A2543" s="3">
        <f>RSI!A2543</f>
        <v>45706</v>
      </c>
      <c r="B2543" s="2">
        <f>RSI!B2543</f>
        <v>8.6</v>
      </c>
      <c r="C2543" s="2">
        <f>RSI!I2543</f>
        <v>41.098621105380907</v>
      </c>
      <c r="D2543" s="2">
        <f>MACD!E2543</f>
        <v>-3.1717313473519582E-2</v>
      </c>
      <c r="E2543" s="2">
        <f>MACD!F2543</f>
        <v>-1.0678505911797219E-2</v>
      </c>
      <c r="F2543" s="2">
        <f>'Moving Avg'!D2543</f>
        <v>8.6880000000000006</v>
      </c>
      <c r="G2543" s="2">
        <f>'Moving Avg'!F2543</f>
        <v>8.6714999999999982</v>
      </c>
      <c r="H2543" s="2">
        <f>'Moving Avg'!G2543</f>
        <v>8.7416</v>
      </c>
      <c r="I2543" s="2">
        <f>'Moving Avg'!H2543</f>
        <v>8.7777499999999993</v>
      </c>
      <c r="J2543" s="6" t="str">
        <f>OBV!F2543</f>
        <v>BULLISH</v>
      </c>
      <c r="K2543" s="6" t="str">
        <f>OBV!G2543</f>
        <v>NEUTRAL</v>
      </c>
      <c r="L2543" s="6" t="str">
        <f>OBV!H2543</f>
        <v>BULLISH DIVERGENCE</v>
      </c>
      <c r="M2543" s="8">
        <f t="shared" si="390"/>
        <v>25</v>
      </c>
      <c r="N2543" s="8">
        <f t="shared" si="391"/>
        <v>100</v>
      </c>
      <c r="O2543" s="8">
        <f t="shared" si="392"/>
        <v>0</v>
      </c>
      <c r="P2543" s="8">
        <f t="shared" si="393"/>
        <v>66.5</v>
      </c>
      <c r="Q2543" s="9">
        <f t="shared" si="394"/>
        <v>53.725000000000001</v>
      </c>
      <c r="R2543" s="9">
        <f t="shared" si="395"/>
        <v>41.625</v>
      </c>
      <c r="S2543" s="9">
        <f t="shared" si="396"/>
        <v>48.674999999999997</v>
      </c>
      <c r="T2543" s="9">
        <f t="shared" si="397"/>
        <v>47.875</v>
      </c>
      <c r="U2543" s="8">
        <f t="shared" si="398"/>
        <v>48.008333333333326</v>
      </c>
      <c r="V2543" s="8">
        <f t="shared" si="399"/>
        <v>47.974999999999994</v>
      </c>
    </row>
    <row r="2544" spans="1:22" ht="13.5" x14ac:dyDescent="0.25">
      <c r="A2544" s="3">
        <f>RSI!A2544</f>
        <v>45707</v>
      </c>
      <c r="B2544" s="2">
        <f>RSI!B2544</f>
        <v>8.6</v>
      </c>
      <c r="C2544" s="2">
        <f>RSI!I2544</f>
        <v>41.098621105380907</v>
      </c>
      <c r="D2544" s="2">
        <f>MACD!E2544</f>
        <v>-2.8354460307568274E-2</v>
      </c>
      <c r="E2544" s="2">
        <f>MACD!F2544</f>
        <v>-1.4213696790951431E-2</v>
      </c>
      <c r="F2544" s="2">
        <f>'Moving Avg'!D2544</f>
        <v>8.6780000000000008</v>
      </c>
      <c r="G2544" s="2">
        <f>'Moving Avg'!F2544</f>
        <v>8.6679999999999975</v>
      </c>
      <c r="H2544" s="2">
        <f>'Moving Avg'!G2544</f>
        <v>8.7392000000000003</v>
      </c>
      <c r="I2544" s="2">
        <f>'Moving Avg'!H2544</f>
        <v>8.7782499999999999</v>
      </c>
      <c r="J2544" s="6" t="str">
        <f>OBV!F2544</f>
        <v>BULLISH</v>
      </c>
      <c r="K2544" s="6" t="str">
        <f>OBV!G2544</f>
        <v>NEUTRAL</v>
      </c>
      <c r="L2544" s="6" t="str">
        <f>OBV!H2544</f>
        <v>BULLISH DIVERGENCE</v>
      </c>
      <c r="M2544" s="8">
        <f t="shared" si="390"/>
        <v>25</v>
      </c>
      <c r="N2544" s="8">
        <f t="shared" si="391"/>
        <v>45</v>
      </c>
      <c r="O2544" s="8">
        <f t="shared" si="392"/>
        <v>0</v>
      </c>
      <c r="P2544" s="8">
        <f t="shared" si="393"/>
        <v>66.5</v>
      </c>
      <c r="Q2544" s="9">
        <f t="shared" si="394"/>
        <v>34.475000000000001</v>
      </c>
      <c r="R2544" s="9">
        <f t="shared" si="395"/>
        <v>30.625</v>
      </c>
      <c r="S2544" s="9">
        <f t="shared" si="396"/>
        <v>40.424999999999997</v>
      </c>
      <c r="T2544" s="9">
        <f t="shared" si="397"/>
        <v>34.125</v>
      </c>
      <c r="U2544" s="8">
        <f t="shared" si="398"/>
        <v>35.174999999999997</v>
      </c>
      <c r="V2544" s="8">
        <f t="shared" si="399"/>
        <v>34.912499999999994</v>
      </c>
    </row>
    <row r="2545" spans="1:22" ht="13.5" x14ac:dyDescent="0.25">
      <c r="A2545" s="3">
        <f>RSI!A2545</f>
        <v>45708</v>
      </c>
      <c r="B2545" s="2">
        <f>RSI!B2545</f>
        <v>8.6</v>
      </c>
      <c r="C2545" s="2">
        <f>RSI!I2545</f>
        <v>41.098621105380914</v>
      </c>
      <c r="D2545" s="2">
        <f>MACD!E2545</f>
        <v>-8.0177011569499967E-3</v>
      </c>
      <c r="E2545" s="2">
        <f>MACD!F2545</f>
        <v>-1.2974497664151145E-2</v>
      </c>
      <c r="F2545" s="2">
        <f>'Moving Avg'!D2545</f>
        <v>8.652000000000001</v>
      </c>
      <c r="G2545" s="2">
        <f>'Moving Avg'!F2545</f>
        <v>8.6644999999999985</v>
      </c>
      <c r="H2545" s="2">
        <f>'Moving Avg'!G2545</f>
        <v>8.7367999999999988</v>
      </c>
      <c r="I2545" s="2">
        <f>'Moving Avg'!H2545</f>
        <v>8.7787499999999969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0</v>
      </c>
      <c r="O2545" s="8">
        <f t="shared" si="392"/>
        <v>0</v>
      </c>
      <c r="P2545" s="8">
        <f t="shared" si="393"/>
        <v>16.5</v>
      </c>
      <c r="Q2545" s="9">
        <f t="shared" si="394"/>
        <v>11.225</v>
      </c>
      <c r="R2545" s="9">
        <f t="shared" si="395"/>
        <v>9.125</v>
      </c>
      <c r="S2545" s="9">
        <f t="shared" si="396"/>
        <v>11.175000000000001</v>
      </c>
      <c r="T2545" s="9">
        <f t="shared" si="397"/>
        <v>10.375</v>
      </c>
      <c r="U2545" s="8">
        <f t="shared" si="398"/>
        <v>10.508333333333335</v>
      </c>
      <c r="V2545" s="8">
        <f t="shared" si="399"/>
        <v>10.475000000000001</v>
      </c>
    </row>
    <row r="2546" spans="1:22" ht="13.5" x14ac:dyDescent="0.25">
      <c r="A2546" s="3">
        <f>RSI!A2546</f>
        <v>45709</v>
      </c>
      <c r="B2546" s="2">
        <f>RSI!B2546</f>
        <v>8.6</v>
      </c>
      <c r="C2546" s="2">
        <f>RSI!I2546</f>
        <v>41.098621105380914</v>
      </c>
      <c r="D2546" s="2">
        <f>MACD!E2546</f>
        <v>9.7164286750945905E-3</v>
      </c>
      <c r="E2546" s="2">
        <f>MACD!F2546</f>
        <v>-8.4363123963019978E-3</v>
      </c>
      <c r="F2546" s="2">
        <f>'Moving Avg'!D2546</f>
        <v>8.6260000000000012</v>
      </c>
      <c r="G2546" s="2">
        <f>'Moving Avg'!F2546</f>
        <v>8.6609999999999978</v>
      </c>
      <c r="H2546" s="2">
        <f>'Moving Avg'!G2546</f>
        <v>8.7347999999999999</v>
      </c>
      <c r="I2546" s="2">
        <f>'Moving Avg'!H2546</f>
        <v>8.7792499999999976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25</v>
      </c>
      <c r="N2546" s="8">
        <f t="shared" si="391"/>
        <v>0</v>
      </c>
      <c r="O2546" s="8">
        <f t="shared" si="392"/>
        <v>0</v>
      </c>
      <c r="P2546" s="8">
        <f t="shared" si="393"/>
        <v>16.5</v>
      </c>
      <c r="Q2546" s="9">
        <f t="shared" si="394"/>
        <v>11.225</v>
      </c>
      <c r="R2546" s="9">
        <f t="shared" si="395"/>
        <v>9.125</v>
      </c>
      <c r="S2546" s="9">
        <f t="shared" si="396"/>
        <v>11.175000000000001</v>
      </c>
      <c r="T2546" s="9">
        <f t="shared" si="397"/>
        <v>10.375</v>
      </c>
      <c r="U2546" s="8">
        <f t="shared" si="398"/>
        <v>10.508333333333335</v>
      </c>
      <c r="V2546" s="8">
        <f t="shared" si="399"/>
        <v>10.475000000000001</v>
      </c>
    </row>
    <row r="2547" spans="1:22" ht="13.5" x14ac:dyDescent="0.25">
      <c r="A2547" s="3">
        <f>RSI!A2547</f>
        <v>45712</v>
      </c>
      <c r="B2547" s="2">
        <f>RSI!B2547</f>
        <v>8.6</v>
      </c>
      <c r="C2547" s="2">
        <f>RSI!I2547</f>
        <v>41.098621105380907</v>
      </c>
      <c r="D2547" s="2">
        <f>MACD!E2547</f>
        <v>2.1324400400857257E-3</v>
      </c>
      <c r="E2547" s="2">
        <f>MACD!F2547</f>
        <v>-6.3225619090244538E-3</v>
      </c>
      <c r="F2547" s="2">
        <f>'Moving Avg'!D2547</f>
        <v>8.6</v>
      </c>
      <c r="G2547" s="2">
        <f>'Moving Avg'!F2547</f>
        <v>8.6585000000000001</v>
      </c>
      <c r="H2547" s="2">
        <f>'Moving Avg'!G2547</f>
        <v>8.7324000000000002</v>
      </c>
      <c r="I2547" s="2">
        <f>'Moving Avg'!H2547</f>
        <v>8.779499999999997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25</v>
      </c>
      <c r="N2547" s="8">
        <f t="shared" si="391"/>
        <v>0</v>
      </c>
      <c r="O2547" s="8">
        <f t="shared" si="392"/>
        <v>0</v>
      </c>
      <c r="P2547" s="8">
        <f t="shared" si="393"/>
        <v>16.5</v>
      </c>
      <c r="Q2547" s="9">
        <f t="shared" si="394"/>
        <v>11.225</v>
      </c>
      <c r="R2547" s="9">
        <f t="shared" si="395"/>
        <v>9.125</v>
      </c>
      <c r="S2547" s="9">
        <f t="shared" si="396"/>
        <v>11.175000000000001</v>
      </c>
      <c r="T2547" s="9">
        <f t="shared" si="397"/>
        <v>10.375</v>
      </c>
      <c r="U2547" s="8">
        <f t="shared" si="398"/>
        <v>10.508333333333335</v>
      </c>
      <c r="V2547" s="8">
        <f t="shared" si="399"/>
        <v>10.475000000000001</v>
      </c>
    </row>
    <row r="2548" spans="1:22" ht="13.5" x14ac:dyDescent="0.25">
      <c r="A2548" s="3">
        <f>RSI!A2548</f>
        <v>45713</v>
      </c>
      <c r="B2548" s="2">
        <f>RSI!B2548</f>
        <v>8.6</v>
      </c>
      <c r="C2548" s="2">
        <f>RSI!I2548</f>
        <v>41.098621105380907</v>
      </c>
      <c r="D2548" s="2">
        <f>MACD!E2548</f>
        <v>1.6166267291403358E-2</v>
      </c>
      <c r="E2548" s="2">
        <f>MACD!F2548</f>
        <v>-1.8247960689388915E-3</v>
      </c>
      <c r="F2548" s="2">
        <f>'Moving Avg'!D2548</f>
        <v>8.6</v>
      </c>
      <c r="G2548" s="2">
        <f>'Moving Avg'!F2548</f>
        <v>8.6559999999999988</v>
      </c>
      <c r="H2548" s="2">
        <f>'Moving Avg'!G2548</f>
        <v>8.73</v>
      </c>
      <c r="I2548" s="2">
        <f>'Moving Avg'!H2548</f>
        <v>8.7797499999999964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25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13.7</v>
      </c>
      <c r="R2548" s="9">
        <f t="shared" si="395"/>
        <v>13.25</v>
      </c>
      <c r="S2548" s="9">
        <f t="shared" si="396"/>
        <v>18.600000000000001</v>
      </c>
      <c r="T2548" s="9">
        <f t="shared" si="397"/>
        <v>14.5</v>
      </c>
      <c r="U2548" s="8">
        <f t="shared" si="398"/>
        <v>15.183333333333332</v>
      </c>
      <c r="V2548" s="8">
        <f t="shared" si="399"/>
        <v>15.012499999999999</v>
      </c>
    </row>
    <row r="2549" spans="1:22" ht="13.5" x14ac:dyDescent="0.25">
      <c r="A2549" s="3">
        <f>RSI!A2549</f>
        <v>45714</v>
      </c>
      <c r="B2549" s="2">
        <f>RSI!B2549</f>
        <v>8.6</v>
      </c>
      <c r="C2549" s="2">
        <f>RSI!I2549</f>
        <v>41.098621105380907</v>
      </c>
      <c r="D2549" s="2">
        <f>MACD!E2549</f>
        <v>1.6150989299797303E-2</v>
      </c>
      <c r="E2549" s="2">
        <f>MACD!F2549</f>
        <v>1.7703610048083473E-3</v>
      </c>
      <c r="F2549" s="2">
        <f>'Moving Avg'!D2549</f>
        <v>8.6</v>
      </c>
      <c r="G2549" s="2">
        <f>'Moving Avg'!F2549</f>
        <v>8.6534999999999993</v>
      </c>
      <c r="H2549" s="2">
        <f>'Moving Avg'!G2549</f>
        <v>8.7276000000000025</v>
      </c>
      <c r="I2549" s="2">
        <f>'Moving Avg'!H2549</f>
        <v>8.7799999999999958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25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13.7</v>
      </c>
      <c r="R2549" s="9">
        <f t="shared" si="395"/>
        <v>13.25</v>
      </c>
      <c r="S2549" s="9">
        <f t="shared" si="396"/>
        <v>18.600000000000001</v>
      </c>
      <c r="T2549" s="9">
        <f t="shared" si="397"/>
        <v>14.5</v>
      </c>
      <c r="U2549" s="8">
        <f t="shared" si="398"/>
        <v>15.183333333333332</v>
      </c>
      <c r="V2549" s="8">
        <f t="shared" si="399"/>
        <v>15.012499999999999</v>
      </c>
    </row>
    <row r="2550" spans="1:22" ht="13.5" x14ac:dyDescent="0.25">
      <c r="A2550" s="3">
        <f>RSI!A2550</f>
        <v>45715</v>
      </c>
      <c r="B2550" s="2">
        <f>RSI!B2550</f>
        <v>8.64</v>
      </c>
      <c r="C2550" s="2">
        <f>RSI!I2550</f>
        <v>47.137100453078631</v>
      </c>
      <c r="D2550" s="2">
        <f>MACD!E2550</f>
        <v>2.5869492419767326E-2</v>
      </c>
      <c r="E2550" s="2">
        <f>MACD!F2550</f>
        <v>6.5901872878001439E-3</v>
      </c>
      <c r="F2550" s="2">
        <f>'Moving Avg'!D2550</f>
        <v>8.6080000000000005</v>
      </c>
      <c r="G2550" s="2">
        <f>'Moving Avg'!F2550</f>
        <v>8.6534999999999993</v>
      </c>
      <c r="H2550" s="2">
        <f>'Moving Avg'!G2550</f>
        <v>8.7260000000000026</v>
      </c>
      <c r="I2550" s="2">
        <f>'Moving Avg'!H2550</f>
        <v>8.7804499999999965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0</v>
      </c>
      <c r="O2550" s="8">
        <f t="shared" si="392"/>
        <v>0</v>
      </c>
      <c r="P2550" s="8">
        <f t="shared" si="393"/>
        <v>83.5</v>
      </c>
      <c r="Q2550" s="9">
        <f t="shared" si="394"/>
        <v>21.274999999999999</v>
      </c>
      <c r="R2550" s="9">
        <f t="shared" si="395"/>
        <v>25.875</v>
      </c>
      <c r="S2550" s="9">
        <f t="shared" si="396"/>
        <v>41.325000000000003</v>
      </c>
      <c r="T2550" s="9">
        <f t="shared" si="397"/>
        <v>27.125</v>
      </c>
      <c r="U2550" s="8">
        <f t="shared" si="398"/>
        <v>29.491666666666664</v>
      </c>
      <c r="V2550" s="8">
        <f t="shared" si="399"/>
        <v>28.9</v>
      </c>
    </row>
    <row r="2551" spans="1:22" ht="13.5" x14ac:dyDescent="0.25">
      <c r="A2551" s="3">
        <f>RSI!A2551</f>
        <v>45716</v>
      </c>
      <c r="B2551" s="2">
        <f>RSI!B2551</f>
        <v>8.6</v>
      </c>
      <c r="C2551" s="2">
        <f>RSI!I2551</f>
        <v>42.450386424286705</v>
      </c>
      <c r="D2551" s="2">
        <f>MACD!E2551</f>
        <v>3.7177499224076982E-2</v>
      </c>
      <c r="E2551" s="2">
        <f>MACD!F2551</f>
        <v>1.2707649675055513E-2</v>
      </c>
      <c r="F2551" s="2">
        <f>'Moving Avg'!D2551</f>
        <v>8.6080000000000005</v>
      </c>
      <c r="G2551" s="2">
        <f>'Moving Avg'!F2551</f>
        <v>8.6515000000000004</v>
      </c>
      <c r="H2551" s="2">
        <f>'Moving Avg'!G2551</f>
        <v>8.724000000000002</v>
      </c>
      <c r="I2551" s="2">
        <f>'Moving Avg'!H2551</f>
        <v>8.7807999999999975</v>
      </c>
      <c r="J2551" s="6" t="str">
        <f>OBV!F2551</f>
        <v>BEARISH</v>
      </c>
      <c r="K2551" s="6" t="str">
        <f>OBV!G2551</f>
        <v>NEUTRAL</v>
      </c>
      <c r="L2551" s="6" t="str">
        <f>OBV!H2551</f>
        <v>NEUTRAL</v>
      </c>
      <c r="M2551" s="8">
        <f t="shared" si="390"/>
        <v>25</v>
      </c>
      <c r="N2551" s="8">
        <f t="shared" si="391"/>
        <v>0</v>
      </c>
      <c r="O2551" s="8">
        <f t="shared" si="392"/>
        <v>0</v>
      </c>
      <c r="P2551" s="8">
        <f t="shared" si="393"/>
        <v>16.5</v>
      </c>
      <c r="Q2551" s="9">
        <f t="shared" si="394"/>
        <v>11.225</v>
      </c>
      <c r="R2551" s="9">
        <f t="shared" si="395"/>
        <v>9.125</v>
      </c>
      <c r="S2551" s="9">
        <f t="shared" si="396"/>
        <v>11.175000000000001</v>
      </c>
      <c r="T2551" s="9">
        <f t="shared" si="397"/>
        <v>10.375</v>
      </c>
      <c r="U2551" s="8">
        <f t="shared" si="398"/>
        <v>10.508333333333335</v>
      </c>
      <c r="V2551" s="8">
        <f t="shared" si="399"/>
        <v>10.475000000000001</v>
      </c>
    </row>
    <row r="2552" spans="1:22" ht="13.5" x14ac:dyDescent="0.25">
      <c r="A2552" s="3">
        <f>RSI!A2552</f>
        <v>45719</v>
      </c>
      <c r="B2552" s="2">
        <f>RSI!B2552</f>
        <v>8.6</v>
      </c>
      <c r="C2552" s="2">
        <f>RSI!I2552</f>
        <v>42.450386424286705</v>
      </c>
      <c r="D2552" s="2">
        <f>MACD!E2552</f>
        <v>4.7094854991280855E-2</v>
      </c>
      <c r="E2552" s="2">
        <f>MACD!F2552</f>
        <v>1.958509073830058E-2</v>
      </c>
      <c r="F2552" s="2">
        <f>'Moving Avg'!D2552</f>
        <v>8.6080000000000005</v>
      </c>
      <c r="G2552" s="2">
        <f>'Moving Avg'!F2552</f>
        <v>8.649499999999998</v>
      </c>
      <c r="H2552" s="2">
        <f>'Moving Avg'!G2552</f>
        <v>8.7220000000000031</v>
      </c>
      <c r="I2552" s="2">
        <f>'Moving Avg'!H2552</f>
        <v>8.7811499999999985</v>
      </c>
      <c r="J2552" s="6" t="str">
        <f>OBV!F2552</f>
        <v>BEARISH</v>
      </c>
      <c r="K2552" s="6" t="str">
        <f>OBV!G2552</f>
        <v>NEUTRAL</v>
      </c>
      <c r="L2552" s="6" t="str">
        <f>OBV!H2552</f>
        <v>NEUTRAL</v>
      </c>
      <c r="M2552" s="8">
        <f t="shared" si="390"/>
        <v>25</v>
      </c>
      <c r="N2552" s="8">
        <f t="shared" si="391"/>
        <v>0</v>
      </c>
      <c r="O2552" s="8">
        <f t="shared" si="392"/>
        <v>0</v>
      </c>
      <c r="P2552" s="8">
        <f t="shared" si="393"/>
        <v>16.5</v>
      </c>
      <c r="Q2552" s="9">
        <f t="shared" si="394"/>
        <v>11.225</v>
      </c>
      <c r="R2552" s="9">
        <f t="shared" si="395"/>
        <v>9.125</v>
      </c>
      <c r="S2552" s="9">
        <f t="shared" si="396"/>
        <v>11.175000000000001</v>
      </c>
      <c r="T2552" s="9">
        <f t="shared" si="397"/>
        <v>10.375</v>
      </c>
      <c r="U2552" s="8">
        <f t="shared" si="398"/>
        <v>10.508333333333335</v>
      </c>
      <c r="V2552" s="8">
        <f t="shared" si="399"/>
        <v>10.475000000000001</v>
      </c>
    </row>
    <row r="2553" spans="1:22" ht="13.5" x14ac:dyDescent="0.25">
      <c r="A2553" s="3">
        <f>RSI!A2553</f>
        <v>45720</v>
      </c>
      <c r="B2553" s="2">
        <f>RSI!B2553</f>
        <v>8.6</v>
      </c>
      <c r="C2553" s="2">
        <f>RSI!I2553</f>
        <v>42.450386424286705</v>
      </c>
      <c r="D2553" s="2">
        <f>MACD!E2553</f>
        <v>3.5809651048307245E-2</v>
      </c>
      <c r="E2553" s="2">
        <f>MACD!F2553</f>
        <v>2.2830002800301914E-2</v>
      </c>
      <c r="F2553" s="2">
        <f>'Moving Avg'!D2553</f>
        <v>8.6080000000000005</v>
      </c>
      <c r="G2553" s="2">
        <f>'Moving Avg'!F2553</f>
        <v>8.6474999999999973</v>
      </c>
      <c r="H2553" s="2">
        <f>'Moving Avg'!G2553</f>
        <v>8.7200000000000042</v>
      </c>
      <c r="I2553" s="2">
        <f>'Moving Avg'!H2553</f>
        <v>8.7814999999999994</v>
      </c>
      <c r="J2553" s="6" t="str">
        <f>OBV!F2553</f>
        <v>BEARISH</v>
      </c>
      <c r="K2553" s="6" t="str">
        <f>OBV!G2553</f>
        <v>NEUTRAL</v>
      </c>
      <c r="L2553" s="6" t="str">
        <f>OBV!H2553</f>
        <v>NEUTRAL</v>
      </c>
      <c r="M2553" s="8">
        <f t="shared" si="390"/>
        <v>25</v>
      </c>
      <c r="N2553" s="8">
        <f t="shared" si="391"/>
        <v>0</v>
      </c>
      <c r="O2553" s="8">
        <f t="shared" si="392"/>
        <v>0</v>
      </c>
      <c r="P2553" s="8">
        <f t="shared" si="393"/>
        <v>16.5</v>
      </c>
      <c r="Q2553" s="9">
        <f t="shared" si="394"/>
        <v>11.225</v>
      </c>
      <c r="R2553" s="9">
        <f t="shared" si="395"/>
        <v>9.125</v>
      </c>
      <c r="S2553" s="9">
        <f t="shared" si="396"/>
        <v>11.175000000000001</v>
      </c>
      <c r="T2553" s="9">
        <f t="shared" si="397"/>
        <v>10.375</v>
      </c>
      <c r="U2553" s="8">
        <f t="shared" si="398"/>
        <v>10.508333333333335</v>
      </c>
      <c r="V2553" s="8">
        <f t="shared" si="399"/>
        <v>10.475000000000001</v>
      </c>
    </row>
    <row r="2554" spans="1:22" ht="13.5" x14ac:dyDescent="0.25">
      <c r="A2554" s="3">
        <f>RSI!A2554</f>
        <v>45721</v>
      </c>
      <c r="B2554" s="2">
        <f>RSI!B2554</f>
        <v>8.6</v>
      </c>
      <c r="C2554" s="2">
        <f>RSI!I2554</f>
        <v>42.450386424286705</v>
      </c>
      <c r="D2554" s="2">
        <f>MACD!E2554</f>
        <v>2.6559879855966528E-2</v>
      </c>
      <c r="E2554" s="2">
        <f>MACD!F2554</f>
        <v>2.3575978211434839E-2</v>
      </c>
      <c r="F2554" s="2">
        <f>'Moving Avg'!D2554</f>
        <v>8.6080000000000005</v>
      </c>
      <c r="G2554" s="2">
        <f>'Moving Avg'!F2554</f>
        <v>8.6454999999999984</v>
      </c>
      <c r="H2554" s="2">
        <f>'Moving Avg'!G2554</f>
        <v>8.7180000000000035</v>
      </c>
      <c r="I2554" s="2">
        <f>'Moving Avg'!H2554</f>
        <v>8.7818999999999985</v>
      </c>
      <c r="J2554" s="6" t="str">
        <f>OBV!F2554</f>
        <v>BEARISH</v>
      </c>
      <c r="K2554" s="6" t="str">
        <f>OBV!G2554</f>
        <v>NEUTRAL</v>
      </c>
      <c r="L2554" s="6" t="str">
        <f>OBV!H2554</f>
        <v>NEUTRAL</v>
      </c>
      <c r="M2554" s="8">
        <f t="shared" si="390"/>
        <v>25</v>
      </c>
      <c r="N2554" s="8">
        <f t="shared" si="391"/>
        <v>0</v>
      </c>
      <c r="O2554" s="8">
        <f t="shared" si="392"/>
        <v>0</v>
      </c>
      <c r="P2554" s="8">
        <f t="shared" si="393"/>
        <v>16.5</v>
      </c>
      <c r="Q2554" s="9">
        <f t="shared" si="394"/>
        <v>11.225</v>
      </c>
      <c r="R2554" s="9">
        <f t="shared" si="395"/>
        <v>9.125</v>
      </c>
      <c r="S2554" s="9">
        <f t="shared" si="396"/>
        <v>11.175000000000001</v>
      </c>
      <c r="T2554" s="9">
        <f t="shared" si="397"/>
        <v>10.375</v>
      </c>
      <c r="U2554" s="8">
        <f t="shared" si="398"/>
        <v>10.508333333333335</v>
      </c>
      <c r="V2554" s="8">
        <f t="shared" si="399"/>
        <v>10.475000000000001</v>
      </c>
    </row>
    <row r="2555" spans="1:22" ht="13.5" x14ac:dyDescent="0.25">
      <c r="A2555" s="3">
        <f>RSI!A2555</f>
        <v>45722</v>
      </c>
      <c r="B2555" s="2">
        <f>RSI!B2555</f>
        <v>8.6</v>
      </c>
      <c r="C2555" s="2">
        <f>RSI!I2555</f>
        <v>42.450386424286705</v>
      </c>
      <c r="D2555" s="2">
        <f>MACD!E2555</f>
        <v>1.9010231430561575E-2</v>
      </c>
      <c r="E2555" s="2">
        <f>MACD!F2555</f>
        <v>2.2662828855260189E-2</v>
      </c>
      <c r="F2555" s="2">
        <f>'Moving Avg'!D2555</f>
        <v>8.6</v>
      </c>
      <c r="G2555" s="2">
        <f>'Moving Avg'!F2555</f>
        <v>8.6379999999999981</v>
      </c>
      <c r="H2555" s="2">
        <f>'Moving Avg'!G2555</f>
        <v>8.7100000000000044</v>
      </c>
      <c r="I2555" s="2">
        <f>'Moving Avg'!H2555</f>
        <v>8.7828999999999979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0"/>
        <v>25</v>
      </c>
      <c r="N2555" s="8">
        <f t="shared" si="391"/>
        <v>45</v>
      </c>
      <c r="O2555" s="8">
        <f t="shared" si="392"/>
        <v>0</v>
      </c>
      <c r="P2555" s="8">
        <f t="shared" si="393"/>
        <v>16.5</v>
      </c>
      <c r="Q2555" s="9">
        <f t="shared" si="394"/>
        <v>26.975000000000001</v>
      </c>
      <c r="R2555" s="9">
        <f t="shared" si="395"/>
        <v>18.125</v>
      </c>
      <c r="S2555" s="9">
        <f t="shared" si="396"/>
        <v>17.925000000000001</v>
      </c>
      <c r="T2555" s="9">
        <f t="shared" si="397"/>
        <v>21.625</v>
      </c>
      <c r="U2555" s="8">
        <f t="shared" si="398"/>
        <v>21.008333333333336</v>
      </c>
      <c r="V2555" s="8">
        <f t="shared" si="399"/>
        <v>21.162500000000001</v>
      </c>
    </row>
    <row r="2556" spans="1:22" ht="13.5" x14ac:dyDescent="0.25">
      <c r="A2556" s="3">
        <f>RSI!A2556</f>
        <v>45723</v>
      </c>
      <c r="B2556" s="2">
        <f>RSI!B2556</f>
        <v>8.5500000000000007</v>
      </c>
      <c r="C2556" s="2">
        <f>RSI!I2556</f>
        <v>35.974063224294511</v>
      </c>
      <c r="D2556" s="2">
        <f>MACD!E2556</f>
        <v>1.6582327605181746E-2</v>
      </c>
      <c r="E2556" s="2">
        <f>MACD!F2556</f>
        <v>2.1446728605244502E-2</v>
      </c>
      <c r="F2556" s="2">
        <f>'Moving Avg'!D2556</f>
        <v>8.59</v>
      </c>
      <c r="G2556" s="2">
        <f>'Moving Avg'!F2556</f>
        <v>8.6279999999999983</v>
      </c>
      <c r="H2556" s="2">
        <f>'Moving Avg'!G2556</f>
        <v>8.7010000000000041</v>
      </c>
      <c r="I2556" s="2">
        <f>'Moving Avg'!H2556</f>
        <v>8.783199999999999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  <c r="M2556" s="8">
        <f t="shared" si="390"/>
        <v>25</v>
      </c>
      <c r="N2556" s="8">
        <f t="shared" si="391"/>
        <v>45</v>
      </c>
      <c r="O2556" s="8">
        <f t="shared" si="392"/>
        <v>0</v>
      </c>
      <c r="P2556" s="8">
        <f t="shared" si="393"/>
        <v>16.5</v>
      </c>
      <c r="Q2556" s="9">
        <f t="shared" si="394"/>
        <v>26.975000000000001</v>
      </c>
      <c r="R2556" s="9">
        <f t="shared" si="395"/>
        <v>18.125</v>
      </c>
      <c r="S2556" s="9">
        <f t="shared" si="396"/>
        <v>17.925000000000001</v>
      </c>
      <c r="T2556" s="9">
        <f t="shared" si="397"/>
        <v>21.625</v>
      </c>
      <c r="U2556" s="8">
        <f t="shared" si="398"/>
        <v>21.008333333333336</v>
      </c>
      <c r="V2556" s="8">
        <f t="shared" si="399"/>
        <v>21.162500000000001</v>
      </c>
    </row>
    <row r="2557" spans="1:22" ht="13.5" x14ac:dyDescent="0.25">
      <c r="A2557" s="3">
        <f>RSI!A2557</f>
        <v>45726</v>
      </c>
      <c r="B2557" s="2">
        <f>RSI!B2557</f>
        <v>8.5500000000000007</v>
      </c>
      <c r="C2557" s="2">
        <f>RSI!I2557</f>
        <v>35.974063224294511</v>
      </c>
      <c r="D2557" s="2">
        <f>MACD!E2557</f>
        <v>1.5060951928827393E-2</v>
      </c>
      <c r="E2557" s="2">
        <f>MACD!F2557</f>
        <v>2.0169573269961081E-2</v>
      </c>
      <c r="F2557" s="2">
        <f>'Moving Avg'!D2557</f>
        <v>8.5799999999999983</v>
      </c>
      <c r="G2557" s="2">
        <f>'Moving Avg'!F2557</f>
        <v>8.6254999999999988</v>
      </c>
      <c r="H2557" s="2">
        <f>'Moving Avg'!G2557</f>
        <v>8.6920000000000055</v>
      </c>
      <c r="I2557" s="2">
        <f>'Moving Avg'!H2557</f>
        <v>8.7834499999999984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0"/>
        <v>25</v>
      </c>
      <c r="N2557" s="8">
        <f t="shared" si="391"/>
        <v>45</v>
      </c>
      <c r="O2557" s="8">
        <f t="shared" si="392"/>
        <v>0</v>
      </c>
      <c r="P2557" s="8">
        <f t="shared" si="393"/>
        <v>16.5</v>
      </c>
      <c r="Q2557" s="9">
        <f t="shared" si="394"/>
        <v>26.975000000000001</v>
      </c>
      <c r="R2557" s="9">
        <f t="shared" si="395"/>
        <v>18.125</v>
      </c>
      <c r="S2557" s="9">
        <f t="shared" si="396"/>
        <v>17.925000000000001</v>
      </c>
      <c r="T2557" s="9">
        <f t="shared" si="397"/>
        <v>21.625</v>
      </c>
      <c r="U2557" s="8">
        <f t="shared" si="398"/>
        <v>21.008333333333336</v>
      </c>
      <c r="V2557" s="8">
        <f t="shared" si="399"/>
        <v>21.162500000000001</v>
      </c>
    </row>
    <row r="2558" spans="1:22" ht="13.5" x14ac:dyDescent="0.25">
      <c r="A2558" s="3">
        <f>RSI!A2558</f>
        <v>45727</v>
      </c>
      <c r="B2558" s="2">
        <f>RSI!B2558</f>
        <v>8.5500000000000007</v>
      </c>
      <c r="C2558" s="2">
        <f>RSI!I2558</f>
        <v>35.974063224294511</v>
      </c>
      <c r="D2558" s="2">
        <f>MACD!E2558</f>
        <v>1.4267156718821283E-2</v>
      </c>
      <c r="E2558" s="2">
        <f>MACD!F2558</f>
        <v>1.8989089959733123E-2</v>
      </c>
      <c r="F2558" s="2">
        <f>'Moving Avg'!D2558</f>
        <v>8.5699999999999985</v>
      </c>
      <c r="G2558" s="2">
        <f>'Moving Avg'!F2558</f>
        <v>8.6165000000000003</v>
      </c>
      <c r="H2558" s="2">
        <f>'Moving Avg'!G2558</f>
        <v>8.6830000000000034</v>
      </c>
      <c r="I2558" s="2">
        <f>'Moving Avg'!H2558</f>
        <v>8.7836999999999978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  <c r="M2558" s="8">
        <f t="shared" si="390"/>
        <v>25</v>
      </c>
      <c r="N2558" s="8">
        <f t="shared" si="391"/>
        <v>45</v>
      </c>
      <c r="O2558" s="8">
        <f t="shared" si="392"/>
        <v>0</v>
      </c>
      <c r="P2558" s="8">
        <f t="shared" si="393"/>
        <v>16.5</v>
      </c>
      <c r="Q2558" s="9">
        <f t="shared" si="394"/>
        <v>26.975000000000001</v>
      </c>
      <c r="R2558" s="9">
        <f t="shared" si="395"/>
        <v>18.125</v>
      </c>
      <c r="S2558" s="9">
        <f t="shared" si="396"/>
        <v>17.925000000000001</v>
      </c>
      <c r="T2558" s="9">
        <f t="shared" si="397"/>
        <v>21.625</v>
      </c>
      <c r="U2558" s="8">
        <f t="shared" si="398"/>
        <v>21.008333333333336</v>
      </c>
      <c r="V2558" s="8">
        <f t="shared" si="399"/>
        <v>21.162500000000001</v>
      </c>
    </row>
    <row r="2559" spans="1:22" ht="13.5" x14ac:dyDescent="0.25">
      <c r="A2559" s="3">
        <f>RSI!A2559</f>
        <v>45728</v>
      </c>
      <c r="B2559" s="2">
        <f>RSI!B2559</f>
        <v>8.5399999999999991</v>
      </c>
      <c r="C2559" s="2">
        <f>RSI!I2559</f>
        <v>34.653444879167395</v>
      </c>
      <c r="D2559" s="2">
        <f>MACD!E2559</f>
        <v>1.4793190024725789E-2</v>
      </c>
      <c r="E2559" s="2">
        <f>MACD!F2559</f>
        <v>1.8149909972731658E-2</v>
      </c>
      <c r="F2559" s="2">
        <f>'Moving Avg'!D2559</f>
        <v>8.5579999999999998</v>
      </c>
      <c r="G2559" s="2">
        <f>'Moving Avg'!F2559</f>
        <v>8.6110000000000007</v>
      </c>
      <c r="H2559" s="2">
        <f>'Moving Avg'!G2559</f>
        <v>8.6738000000000053</v>
      </c>
      <c r="I2559" s="2">
        <f>'Moving Avg'!H2559</f>
        <v>8.7838999999999992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  <c r="M2559" s="8">
        <f t="shared" si="390"/>
        <v>25</v>
      </c>
      <c r="N2559" s="8">
        <f t="shared" si="391"/>
        <v>45</v>
      </c>
      <c r="O2559" s="8">
        <f t="shared" si="392"/>
        <v>0</v>
      </c>
      <c r="P2559" s="8">
        <f t="shared" si="393"/>
        <v>16.5</v>
      </c>
      <c r="Q2559" s="9">
        <f t="shared" si="394"/>
        <v>26.975000000000001</v>
      </c>
      <c r="R2559" s="9">
        <f t="shared" si="395"/>
        <v>18.125</v>
      </c>
      <c r="S2559" s="9">
        <f t="shared" si="396"/>
        <v>17.925000000000001</v>
      </c>
      <c r="T2559" s="9">
        <f t="shared" si="397"/>
        <v>21.625</v>
      </c>
      <c r="U2559" s="8">
        <f t="shared" si="398"/>
        <v>21.008333333333336</v>
      </c>
      <c r="V2559" s="8">
        <f t="shared" si="399"/>
        <v>21.162500000000001</v>
      </c>
    </row>
    <row r="2560" spans="1:22" ht="13.5" x14ac:dyDescent="0.25">
      <c r="A2560" s="3">
        <f>RSI!A2560</f>
        <v>45729</v>
      </c>
      <c r="B2560" s="2">
        <f>RSI!B2560</f>
        <v>8.5299999999999994</v>
      </c>
      <c r="C2560" s="2">
        <f>RSI!I2560</f>
        <v>33.33555183879173</v>
      </c>
      <c r="D2560" s="2">
        <f>MACD!E2560</f>
        <v>2.2615088597445876E-2</v>
      </c>
      <c r="E2560" s="2">
        <f>MACD!F2560</f>
        <v>1.90429456976745E-2</v>
      </c>
      <c r="F2560" s="2">
        <f>'Moving Avg'!D2560</f>
        <v>8.5440000000000005</v>
      </c>
      <c r="G2560" s="2">
        <f>'Moving Avg'!F2560</f>
        <v>8.6010000000000009</v>
      </c>
      <c r="H2560" s="2">
        <f>'Moving Avg'!G2560</f>
        <v>8.6644000000000059</v>
      </c>
      <c r="I2560" s="2">
        <f>'Moving Avg'!H2560</f>
        <v>8.7840499999999988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  <c r="M2560" s="8">
        <f t="shared" si="390"/>
        <v>25</v>
      </c>
      <c r="N2560" s="8">
        <f t="shared" si="391"/>
        <v>0</v>
      </c>
      <c r="O2560" s="8">
        <f t="shared" si="392"/>
        <v>0</v>
      </c>
      <c r="P2560" s="8">
        <f t="shared" si="393"/>
        <v>16.5</v>
      </c>
      <c r="Q2560" s="9">
        <f t="shared" si="394"/>
        <v>11.225</v>
      </c>
      <c r="R2560" s="9">
        <f t="shared" si="395"/>
        <v>9.125</v>
      </c>
      <c r="S2560" s="9">
        <f t="shared" si="396"/>
        <v>11.175000000000001</v>
      </c>
      <c r="T2560" s="9">
        <f t="shared" si="397"/>
        <v>10.375</v>
      </c>
      <c r="U2560" s="8">
        <f t="shared" si="398"/>
        <v>10.508333333333335</v>
      </c>
      <c r="V2560" s="8">
        <f t="shared" si="399"/>
        <v>10.475000000000001</v>
      </c>
    </row>
    <row r="2561" spans="1:22" ht="13.5" x14ac:dyDescent="0.25">
      <c r="A2561" s="3">
        <f>RSI!A2561</f>
        <v>45730</v>
      </c>
      <c r="B2561" s="2">
        <f>RSI!B2561</f>
        <v>8.5299999999999994</v>
      </c>
      <c r="C2561" s="2">
        <f>RSI!I2561</f>
        <v>33.33555183879173</v>
      </c>
      <c r="D2561" s="2">
        <f>MACD!E2561</f>
        <v>2.3585350002312211E-2</v>
      </c>
      <c r="E2561" s="2">
        <f>MACD!F2561</f>
        <v>1.9951426558602044E-2</v>
      </c>
      <c r="F2561" s="2">
        <f>'Moving Avg'!D2561</f>
        <v>8.5400000000000009</v>
      </c>
      <c r="G2561" s="2">
        <f>'Moving Avg'!F2561</f>
        <v>8.5909999999999993</v>
      </c>
      <c r="H2561" s="2">
        <f>'Moving Avg'!G2561</f>
        <v>8.6550000000000047</v>
      </c>
      <c r="I2561" s="2">
        <f>'Moving Avg'!H2561</f>
        <v>8.7842000000000002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  <c r="M2561" s="8">
        <f t="shared" si="390"/>
        <v>25</v>
      </c>
      <c r="N2561" s="8">
        <f t="shared" si="391"/>
        <v>0</v>
      </c>
      <c r="O2561" s="8">
        <f t="shared" si="392"/>
        <v>0</v>
      </c>
      <c r="P2561" s="8">
        <f t="shared" si="393"/>
        <v>16.5</v>
      </c>
      <c r="Q2561" s="9">
        <f t="shared" si="394"/>
        <v>11.225</v>
      </c>
      <c r="R2561" s="9">
        <f t="shared" si="395"/>
        <v>9.125</v>
      </c>
      <c r="S2561" s="9">
        <f t="shared" si="396"/>
        <v>11.175000000000001</v>
      </c>
      <c r="T2561" s="9">
        <f t="shared" si="397"/>
        <v>10.375</v>
      </c>
      <c r="U2561" s="8">
        <f t="shared" si="398"/>
        <v>10.508333333333335</v>
      </c>
      <c r="V2561" s="8">
        <f t="shared" si="399"/>
        <v>10.475000000000001</v>
      </c>
    </row>
    <row r="2562" spans="1:22" ht="13.5" x14ac:dyDescent="0.25">
      <c r="A2562" s="3">
        <f>RSI!A2562</f>
        <v>45733</v>
      </c>
      <c r="B2562" s="2">
        <f>RSI!B2562</f>
        <v>8.5299999999999994</v>
      </c>
      <c r="C2562" s="2">
        <f>RSI!I2562</f>
        <v>33.33555183879173</v>
      </c>
      <c r="D2562" s="2">
        <f>MACD!E2562</f>
        <v>2.4874468196983912E-2</v>
      </c>
      <c r="E2562" s="2">
        <f>MACD!F2562</f>
        <v>2.0936034886278418E-2</v>
      </c>
      <c r="F2562" s="2">
        <f>'Moving Avg'!D2562</f>
        <v>8.5359999999999996</v>
      </c>
      <c r="G2562" s="2">
        <f>'Moving Avg'!F2562</f>
        <v>8.5809999999999995</v>
      </c>
      <c r="H2562" s="2">
        <f>'Moving Avg'!G2562</f>
        <v>8.6496000000000031</v>
      </c>
      <c r="I2562" s="2">
        <f>'Moving Avg'!H2562</f>
        <v>8.7843499999999999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11.225</v>
      </c>
      <c r="R2562" s="9">
        <f t="shared" si="395"/>
        <v>9.125</v>
      </c>
      <c r="S2562" s="9">
        <f t="shared" si="396"/>
        <v>11.175000000000001</v>
      </c>
      <c r="T2562" s="9">
        <f t="shared" si="397"/>
        <v>10.375</v>
      </c>
      <c r="U2562" s="8">
        <f t="shared" si="398"/>
        <v>10.508333333333335</v>
      </c>
      <c r="V2562" s="8">
        <f t="shared" si="399"/>
        <v>10.475000000000001</v>
      </c>
    </row>
    <row r="2563" spans="1:22" ht="13.5" x14ac:dyDescent="0.25">
      <c r="A2563" s="3">
        <f>RSI!A2563</f>
        <v>45734</v>
      </c>
      <c r="B2563" s="2">
        <f>RSI!B2563</f>
        <v>8.5</v>
      </c>
      <c r="C2563" s="2">
        <f>RSI!I2563</f>
        <v>29.177774575698365</v>
      </c>
      <c r="D2563" s="2">
        <f>MACD!E2563</f>
        <v>2.8620934381446972E-2</v>
      </c>
      <c r="E2563" s="2">
        <f>MACD!F2563</f>
        <v>2.2473014785312131E-2</v>
      </c>
      <c r="F2563" s="2">
        <f>'Moving Avg'!D2563</f>
        <v>8.5259999999999998</v>
      </c>
      <c r="G2563" s="2">
        <f>'Moving Avg'!F2563</f>
        <v>8.5759999999999987</v>
      </c>
      <c r="H2563" s="2">
        <f>'Moving Avg'!G2563</f>
        <v>8.6436000000000028</v>
      </c>
      <c r="I2563" s="2">
        <f>'Moving Avg'!H2563</f>
        <v>8.7843499999999999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16.5</v>
      </c>
      <c r="Q2563" s="9">
        <f t="shared" ref="Q2563:Q2626" si="404">0.35*M2563+N2563*0.35+O2563*0.15+P2563*0.15</f>
        <v>19.975000000000001</v>
      </c>
      <c r="R2563" s="9">
        <f t="shared" ref="R2563:R2626" si="405">M2563*0.2+N2563*0.2+O2563*0.35+P2563*0.25</f>
        <v>14.125</v>
      </c>
      <c r="S2563" s="9">
        <f t="shared" ref="S2563:S2626" si="406">M2563*0.15+N2563*0.15+O2563*0.25+P2563*0.45</f>
        <v>14.925000000000001</v>
      </c>
      <c r="T2563" s="9">
        <f t="shared" ref="T2563:T2626" si="407">0.25*SUM(M2563:P2563)</f>
        <v>16.625</v>
      </c>
      <c r="U2563" s="8">
        <f t="shared" ref="U2563:U2626" si="408">SUM(Q2563:S2563)/3</f>
        <v>16.341666666666669</v>
      </c>
      <c r="V2563" s="8">
        <f t="shared" ref="V2563:V2626" si="409">SUM(Q2563:T2563)/4</f>
        <v>16.412500000000001</v>
      </c>
    </row>
    <row r="2564" spans="1:22" ht="13.5" x14ac:dyDescent="0.25">
      <c r="A2564" s="3">
        <f>RSI!A2564</f>
        <v>45735</v>
      </c>
      <c r="B2564" s="2">
        <f>RSI!B2564</f>
        <v>8.5</v>
      </c>
      <c r="C2564" s="2">
        <f>RSI!I2564</f>
        <v>29.177774575698365</v>
      </c>
      <c r="D2564" s="2">
        <f>MACD!E2564</f>
        <v>3.2369636555809933E-2</v>
      </c>
      <c r="E2564" s="2">
        <f>MACD!F2564</f>
        <v>2.4452339139411691E-2</v>
      </c>
      <c r="F2564" s="2">
        <f>'Moving Avg'!D2564</f>
        <v>8.5179999999999989</v>
      </c>
      <c r="G2564" s="2">
        <f>'Moving Avg'!F2564</f>
        <v>8.5709999999999997</v>
      </c>
      <c r="H2564" s="2">
        <f>'Moving Avg'!G2564</f>
        <v>8.6378000000000021</v>
      </c>
      <c r="I2564" s="2">
        <f>'Moving Avg'!H2564</f>
        <v>8.7843499999999999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16.5</v>
      </c>
      <c r="Q2564" s="9">
        <f t="shared" si="404"/>
        <v>19.975000000000001</v>
      </c>
      <c r="R2564" s="9">
        <f t="shared" si="405"/>
        <v>14.125</v>
      </c>
      <c r="S2564" s="9">
        <f t="shared" si="406"/>
        <v>14.925000000000001</v>
      </c>
      <c r="T2564" s="9">
        <f t="shared" si="407"/>
        <v>16.625</v>
      </c>
      <c r="U2564" s="8">
        <f t="shared" si="408"/>
        <v>16.341666666666669</v>
      </c>
      <c r="V2564" s="8">
        <f t="shared" si="409"/>
        <v>16.412500000000001</v>
      </c>
    </row>
    <row r="2565" spans="1:22" ht="13.5" x14ac:dyDescent="0.25">
      <c r="A2565" s="3">
        <f>RSI!A2565</f>
        <v>45737</v>
      </c>
      <c r="B2565" s="2">
        <f>RSI!B2565</f>
        <v>8.5</v>
      </c>
      <c r="C2565" s="2">
        <f>RSI!I2565</f>
        <v>29.177774575698365</v>
      </c>
      <c r="D2565" s="2">
        <f>MACD!E2565</f>
        <v>3.6077370321411451E-2</v>
      </c>
      <c r="E2565" s="2">
        <f>MACD!F2565</f>
        <v>2.6777345375811643E-2</v>
      </c>
      <c r="F2565" s="2">
        <f>'Moving Avg'!D2565</f>
        <v>8.5120000000000005</v>
      </c>
      <c r="G2565" s="2">
        <f>'Moving Avg'!F2565</f>
        <v>8.5659999999999989</v>
      </c>
      <c r="H2565" s="2">
        <f>'Moving Avg'!G2565</f>
        <v>8.6328000000000014</v>
      </c>
      <c r="I2565" s="2">
        <f>'Moving Avg'!H2565</f>
        <v>8.7843499999999999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16.5</v>
      </c>
      <c r="Q2565" s="9">
        <f t="shared" si="404"/>
        <v>19.975000000000001</v>
      </c>
      <c r="R2565" s="9">
        <f t="shared" si="405"/>
        <v>14.125</v>
      </c>
      <c r="S2565" s="9">
        <f t="shared" si="406"/>
        <v>14.925000000000001</v>
      </c>
      <c r="T2565" s="9">
        <f t="shared" si="407"/>
        <v>16.625</v>
      </c>
      <c r="U2565" s="8">
        <f t="shared" si="408"/>
        <v>16.341666666666669</v>
      </c>
      <c r="V2565" s="8">
        <f t="shared" si="409"/>
        <v>16.412500000000001</v>
      </c>
    </row>
    <row r="2566" spans="1:22" ht="13.5" x14ac:dyDescent="0.25">
      <c r="A2566" s="3">
        <f>RSI!A2566</f>
        <v>45740</v>
      </c>
      <c r="B2566" s="2">
        <f>RSI!B2566</f>
        <v>8.5</v>
      </c>
      <c r="C2566" s="2">
        <f>RSI!I2566</f>
        <v>29.177774575698365</v>
      </c>
      <c r="D2566" s="2">
        <f>MACD!E2566</f>
        <v>3.2018445262309569E-2</v>
      </c>
      <c r="E2566" s="2">
        <f>MACD!F2566</f>
        <v>2.7825565353111231E-2</v>
      </c>
      <c r="F2566" s="2">
        <f>'Moving Avg'!D2566</f>
        <v>8.5060000000000002</v>
      </c>
      <c r="G2566" s="2">
        <f>'Moving Avg'!F2566</f>
        <v>8.5609999999999999</v>
      </c>
      <c r="H2566" s="2">
        <f>'Moving Avg'!G2566</f>
        <v>8.6278000000000006</v>
      </c>
      <c r="I2566" s="2">
        <f>'Moving Avg'!H2566</f>
        <v>8.7833500000000022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16.5</v>
      </c>
      <c r="Q2566" s="9">
        <f t="shared" si="404"/>
        <v>19.975000000000001</v>
      </c>
      <c r="R2566" s="9">
        <f t="shared" si="405"/>
        <v>14.125</v>
      </c>
      <c r="S2566" s="9">
        <f t="shared" si="406"/>
        <v>14.925000000000001</v>
      </c>
      <c r="T2566" s="9">
        <f t="shared" si="407"/>
        <v>16.625</v>
      </c>
      <c r="U2566" s="8">
        <f t="shared" si="408"/>
        <v>16.341666666666669</v>
      </c>
      <c r="V2566" s="8">
        <f t="shared" si="409"/>
        <v>16.412500000000001</v>
      </c>
    </row>
    <row r="2567" spans="1:22" ht="13.5" x14ac:dyDescent="0.25">
      <c r="A2567" s="3">
        <f>RSI!A2567</f>
        <v>45741</v>
      </c>
      <c r="B2567" s="2">
        <f>RSI!B2567</f>
        <v>8.5</v>
      </c>
      <c r="C2567" s="2">
        <f>RSI!I2567</f>
        <v>29.177774575698365</v>
      </c>
      <c r="D2567" s="2">
        <f>MACD!E2567</f>
        <v>2.9043293774270396E-2</v>
      </c>
      <c r="E2567" s="2">
        <f>MACD!F2567</f>
        <v>2.8069111037343067E-2</v>
      </c>
      <c r="F2567" s="2">
        <f>'Moving Avg'!D2567</f>
        <v>8.5</v>
      </c>
      <c r="G2567" s="2">
        <f>'Moving Avg'!F2567</f>
        <v>8.5560000000000009</v>
      </c>
      <c r="H2567" s="2">
        <f>'Moving Avg'!G2567</f>
        <v>8.6228000000000016</v>
      </c>
      <c r="I2567" s="2">
        <f>'Moving Avg'!H2567</f>
        <v>8.7833500000000022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16.5</v>
      </c>
      <c r="Q2567" s="9">
        <f t="shared" si="404"/>
        <v>19.975000000000001</v>
      </c>
      <c r="R2567" s="9">
        <f t="shared" si="405"/>
        <v>14.125</v>
      </c>
      <c r="S2567" s="9">
        <f t="shared" si="406"/>
        <v>14.925000000000001</v>
      </c>
      <c r="T2567" s="9">
        <f t="shared" si="407"/>
        <v>16.625</v>
      </c>
      <c r="U2567" s="8">
        <f t="shared" si="408"/>
        <v>16.341666666666669</v>
      </c>
      <c r="V2567" s="8">
        <f t="shared" si="409"/>
        <v>16.412500000000001</v>
      </c>
    </row>
    <row r="2568" spans="1:22" ht="13.5" x14ac:dyDescent="0.25">
      <c r="A2568" s="3">
        <f>RSI!A2568</f>
        <v>45742</v>
      </c>
      <c r="B2568" s="2">
        <f>RSI!B2568</f>
        <v>8.5</v>
      </c>
      <c r="C2568" s="2">
        <f>RSI!I2568</f>
        <v>29.177774575698365</v>
      </c>
      <c r="D2568" s="2">
        <f>MACD!E2568</f>
        <v>2.6951157494188749E-2</v>
      </c>
      <c r="E2568" s="2">
        <f>MACD!F2568</f>
        <v>2.7845520328712205E-2</v>
      </c>
      <c r="F2568" s="2">
        <f>'Moving Avg'!D2568</f>
        <v>8.5</v>
      </c>
      <c r="G2568" s="2">
        <f>'Moving Avg'!F2568</f>
        <v>8.5510000000000002</v>
      </c>
      <c r="H2568" s="2">
        <f>'Moving Avg'!G2568</f>
        <v>8.6178000000000008</v>
      </c>
      <c r="I2568" s="2">
        <f>'Moving Avg'!H2568</f>
        <v>8.7823500000000028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45</v>
      </c>
      <c r="O2568" s="8">
        <f t="shared" si="402"/>
        <v>0</v>
      </c>
      <c r="P2568" s="8">
        <f t="shared" si="403"/>
        <v>33</v>
      </c>
      <c r="Q2568" s="9">
        <f t="shared" si="404"/>
        <v>38.200000000000003</v>
      </c>
      <c r="R2568" s="9">
        <f t="shared" si="405"/>
        <v>27.25</v>
      </c>
      <c r="S2568" s="9">
        <f t="shared" si="406"/>
        <v>29.1</v>
      </c>
      <c r="T2568" s="9">
        <f t="shared" si="407"/>
        <v>32</v>
      </c>
      <c r="U2568" s="8">
        <f t="shared" si="408"/>
        <v>31.516666666666669</v>
      </c>
      <c r="V2568" s="8">
        <f t="shared" si="409"/>
        <v>31.637500000000003</v>
      </c>
    </row>
    <row r="2569" spans="1:22" ht="13.5" x14ac:dyDescent="0.25">
      <c r="A2569" s="3">
        <f>RSI!A2569</f>
        <v>45743</v>
      </c>
      <c r="B2569" s="2">
        <f>RSI!B2569</f>
        <v>8.5</v>
      </c>
      <c r="C2569" s="2">
        <f>RSI!I2569</f>
        <v>29.177774575698365</v>
      </c>
      <c r="D2569" s="2">
        <f>MACD!E2569</f>
        <v>2.4036222716414812E-2</v>
      </c>
      <c r="E2569" s="2">
        <f>MACD!F2569</f>
        <v>2.7083660806252727E-2</v>
      </c>
      <c r="F2569" s="2">
        <f>'Moving Avg'!D2569</f>
        <v>8.5</v>
      </c>
      <c r="G2569" s="2">
        <f>'Moving Avg'!F2569</f>
        <v>8.5460000000000012</v>
      </c>
      <c r="H2569" s="2">
        <f>'Moving Avg'!G2569</f>
        <v>8.6140000000000008</v>
      </c>
      <c r="I2569" s="2">
        <f>'Moving Avg'!H2569</f>
        <v>8.7813500000000015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45</v>
      </c>
      <c r="O2569" s="8">
        <f t="shared" si="402"/>
        <v>0</v>
      </c>
      <c r="P2569" s="8">
        <f t="shared" si="403"/>
        <v>33</v>
      </c>
      <c r="Q2569" s="9">
        <f t="shared" si="404"/>
        <v>38.200000000000003</v>
      </c>
      <c r="R2569" s="9">
        <f t="shared" si="405"/>
        <v>27.25</v>
      </c>
      <c r="S2569" s="9">
        <f t="shared" si="406"/>
        <v>29.1</v>
      </c>
      <c r="T2569" s="9">
        <f t="shared" si="407"/>
        <v>32</v>
      </c>
      <c r="U2569" s="8">
        <f t="shared" si="408"/>
        <v>31.516666666666669</v>
      </c>
      <c r="V2569" s="8">
        <f t="shared" si="409"/>
        <v>31.637500000000003</v>
      </c>
    </row>
    <row r="2570" spans="1:22" ht="13.5" x14ac:dyDescent="0.25">
      <c r="A2570" s="3">
        <f>RSI!A2570</f>
        <v>45744</v>
      </c>
      <c r="B2570" s="2">
        <f>RSI!B2570</f>
        <v>8.5</v>
      </c>
      <c r="C2570" s="2">
        <f>RSI!I2570</f>
        <v>29.177774575698365</v>
      </c>
      <c r="D2570" s="2">
        <f>MACD!E2570</f>
        <v>2.0395903757002287E-2</v>
      </c>
      <c r="E2570" s="2">
        <f>MACD!F2570</f>
        <v>2.574610939640264E-2</v>
      </c>
      <c r="F2570" s="2">
        <f>'Moving Avg'!D2570</f>
        <v>8.5</v>
      </c>
      <c r="G2570" s="2">
        <f>'Moving Avg'!F2570</f>
        <v>8.5389999999999997</v>
      </c>
      <c r="H2570" s="2">
        <f>'Moving Avg'!G2570</f>
        <v>8.6102000000000007</v>
      </c>
      <c r="I2570" s="2">
        <f>'Moving Avg'!H2570</f>
        <v>8.7803500000000021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45</v>
      </c>
      <c r="O2570" s="8">
        <f t="shared" si="402"/>
        <v>0</v>
      </c>
      <c r="P2570" s="8">
        <f t="shared" si="403"/>
        <v>33</v>
      </c>
      <c r="Q2570" s="9">
        <f t="shared" si="404"/>
        <v>38.200000000000003</v>
      </c>
      <c r="R2570" s="9">
        <f t="shared" si="405"/>
        <v>27.25</v>
      </c>
      <c r="S2570" s="9">
        <f t="shared" si="406"/>
        <v>29.1</v>
      </c>
      <c r="T2570" s="9">
        <f t="shared" si="407"/>
        <v>32</v>
      </c>
      <c r="U2570" s="8">
        <f t="shared" si="408"/>
        <v>31.516666666666669</v>
      </c>
      <c r="V2570" s="8">
        <f t="shared" si="409"/>
        <v>31.637500000000003</v>
      </c>
    </row>
    <row r="2571" spans="1:22" ht="13.5" x14ac:dyDescent="0.25">
      <c r="A2571" s="3">
        <f>RSI!A2571</f>
        <v>45749</v>
      </c>
      <c r="B2571" s="2">
        <f>RSI!B2571</f>
        <v>8.5</v>
      </c>
      <c r="C2571" s="2">
        <f>RSI!I2571</f>
        <v>29.177774575698365</v>
      </c>
      <c r="D2571" s="2">
        <f>MACD!E2571</f>
        <v>1.7653250398408815E-2</v>
      </c>
      <c r="E2571" s="2">
        <f>MACD!F2571</f>
        <v>2.4127537596803878E-2</v>
      </c>
      <c r="F2571" s="2">
        <f>'Moving Avg'!D2571</f>
        <v>8.5</v>
      </c>
      <c r="G2571" s="2">
        <f>'Moving Avg'!F2571</f>
        <v>8.5340000000000007</v>
      </c>
      <c r="H2571" s="2">
        <f>'Moving Avg'!G2571</f>
        <v>8.6061999999999994</v>
      </c>
      <c r="I2571" s="2">
        <f>'Moving Avg'!H2571</f>
        <v>8.7793500000000009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45</v>
      </c>
      <c r="O2571" s="8">
        <f t="shared" si="402"/>
        <v>0</v>
      </c>
      <c r="P2571" s="8">
        <f t="shared" si="403"/>
        <v>33</v>
      </c>
      <c r="Q2571" s="9">
        <f t="shared" si="404"/>
        <v>38.200000000000003</v>
      </c>
      <c r="R2571" s="9">
        <f t="shared" si="405"/>
        <v>27.25</v>
      </c>
      <c r="S2571" s="9">
        <f t="shared" si="406"/>
        <v>29.1</v>
      </c>
      <c r="T2571" s="9">
        <f t="shared" si="407"/>
        <v>32</v>
      </c>
      <c r="U2571" s="8">
        <f t="shared" si="408"/>
        <v>31.516666666666669</v>
      </c>
      <c r="V2571" s="8">
        <f t="shared" si="409"/>
        <v>31.637500000000003</v>
      </c>
    </row>
    <row r="2572" spans="1:22" ht="13.5" x14ac:dyDescent="0.25">
      <c r="A2572" s="3">
        <f>RSI!A2572</f>
        <v>45750</v>
      </c>
      <c r="B2572" s="2">
        <f>RSI!B2572</f>
        <v>8.6</v>
      </c>
      <c r="C2572" s="2">
        <f>RSI!I2572</f>
        <v>60.872079591846514</v>
      </c>
      <c r="D2572" s="2">
        <f>MACD!E2572</f>
        <v>8.2377442012369073E-3</v>
      </c>
      <c r="E2572" s="2">
        <f>MACD!F2572</f>
        <v>2.0949578917690486E-2</v>
      </c>
      <c r="F2572" s="2">
        <f>'Moving Avg'!D2572</f>
        <v>8.52</v>
      </c>
      <c r="G2572" s="2">
        <f>'Moving Avg'!F2572</f>
        <v>8.5339999999999989</v>
      </c>
      <c r="H2572" s="2">
        <f>'Moving Avg'!G2572</f>
        <v>8.6044</v>
      </c>
      <c r="I2572" s="2">
        <f>'Moving Avg'!H2572</f>
        <v>8.7788500000000003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0"/>
        <v>25</v>
      </c>
      <c r="N2572" s="8">
        <f t="shared" si="401"/>
        <v>45</v>
      </c>
      <c r="O2572" s="8">
        <f t="shared" si="402"/>
        <v>0</v>
      </c>
      <c r="P2572" s="8">
        <f t="shared" si="403"/>
        <v>83.5</v>
      </c>
      <c r="Q2572" s="9">
        <f t="shared" si="404"/>
        <v>37.024999999999999</v>
      </c>
      <c r="R2572" s="9">
        <f t="shared" si="405"/>
        <v>34.875</v>
      </c>
      <c r="S2572" s="9">
        <f t="shared" si="406"/>
        <v>48.075000000000003</v>
      </c>
      <c r="T2572" s="9">
        <f t="shared" si="407"/>
        <v>38.375</v>
      </c>
      <c r="U2572" s="8">
        <f t="shared" si="408"/>
        <v>39.991666666666667</v>
      </c>
      <c r="V2572" s="8">
        <f t="shared" si="409"/>
        <v>39.587500000000006</v>
      </c>
    </row>
    <row r="2573" spans="1:22" ht="13.5" x14ac:dyDescent="0.25">
      <c r="A2573" s="3">
        <f>RSI!A2573</f>
        <v>45751</v>
      </c>
      <c r="B2573" s="2">
        <f>RSI!B2573</f>
        <v>8.6</v>
      </c>
      <c r="C2573" s="2">
        <f>RSI!I2573</f>
        <v>60.872079591846521</v>
      </c>
      <c r="D2573" s="2">
        <f>MACD!E2573</f>
        <v>-4.6460597333126685E-3</v>
      </c>
      <c r="E2573" s="2">
        <f>MACD!F2573</f>
        <v>1.5830451187489856E-2</v>
      </c>
      <c r="F2573" s="2">
        <f>'Moving Avg'!D2573</f>
        <v>8.5400000000000009</v>
      </c>
      <c r="G2573" s="2">
        <f>'Moving Avg'!F2573</f>
        <v>8.5339999999999989</v>
      </c>
      <c r="H2573" s="2">
        <f>'Moving Avg'!G2573</f>
        <v>8.6029999999999998</v>
      </c>
      <c r="I2573" s="2">
        <f>'Moving Avg'!H2573</f>
        <v>8.7783499999999997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  <c r="M2573" s="8">
        <f t="shared" si="400"/>
        <v>25</v>
      </c>
      <c r="N2573" s="8">
        <f t="shared" si="401"/>
        <v>100</v>
      </c>
      <c r="O2573" s="8">
        <f t="shared" si="402"/>
        <v>0</v>
      </c>
      <c r="P2573" s="8">
        <f t="shared" si="403"/>
        <v>83.5</v>
      </c>
      <c r="Q2573" s="9">
        <f t="shared" si="404"/>
        <v>56.274999999999999</v>
      </c>
      <c r="R2573" s="9">
        <f t="shared" si="405"/>
        <v>45.875</v>
      </c>
      <c r="S2573" s="9">
        <f t="shared" si="406"/>
        <v>56.325000000000003</v>
      </c>
      <c r="T2573" s="9">
        <f t="shared" si="407"/>
        <v>52.125</v>
      </c>
      <c r="U2573" s="8">
        <f t="shared" si="408"/>
        <v>52.82500000000001</v>
      </c>
      <c r="V2573" s="8">
        <f t="shared" si="409"/>
        <v>52.650000000000006</v>
      </c>
    </row>
    <row r="2574" spans="1:22" ht="13.5" x14ac:dyDescent="0.25">
      <c r="A2574" s="3">
        <f>RSI!A2574</f>
        <v>45754</v>
      </c>
      <c r="B2574" s="2">
        <f>RSI!B2574</f>
        <v>8.59</v>
      </c>
      <c r="C2574" s="2">
        <f>RSI!I2574</f>
        <v>57.868604464653401</v>
      </c>
      <c r="D2574" s="2">
        <f>MACD!E2574</f>
        <v>-1.5086121964275279E-2</v>
      </c>
      <c r="E2574" s="2">
        <f>MACD!F2574</f>
        <v>9.6471365571368286E-3</v>
      </c>
      <c r="F2574" s="2">
        <f>'Moving Avg'!D2574</f>
        <v>8.5580000000000016</v>
      </c>
      <c r="G2574" s="2">
        <f>'Moving Avg'!F2574</f>
        <v>8.5335000000000001</v>
      </c>
      <c r="H2574" s="2">
        <f>'Moving Avg'!G2574</f>
        <v>8.6013999999999982</v>
      </c>
      <c r="I2574" s="2">
        <f>'Moving Avg'!H2574</f>
        <v>8.7788000000000004</v>
      </c>
      <c r="J2574" s="6" t="str">
        <f>OBV!F2574</f>
        <v>BEARISH</v>
      </c>
      <c r="K2574" s="6" t="str">
        <f>OBV!G2574</f>
        <v>NEUTRAL</v>
      </c>
      <c r="L2574" s="6" t="str">
        <f>OBV!H2574</f>
        <v>BEARISH DIVERGENCE</v>
      </c>
      <c r="M2574" s="8">
        <f t="shared" si="400"/>
        <v>25</v>
      </c>
      <c r="N2574" s="8">
        <f t="shared" si="401"/>
        <v>100</v>
      </c>
      <c r="O2574" s="8">
        <f t="shared" si="402"/>
        <v>0</v>
      </c>
      <c r="P2574" s="8">
        <f t="shared" si="403"/>
        <v>16.5</v>
      </c>
      <c r="Q2574" s="9">
        <f t="shared" si="404"/>
        <v>46.225000000000001</v>
      </c>
      <c r="R2574" s="9">
        <f t="shared" si="405"/>
        <v>29.125</v>
      </c>
      <c r="S2574" s="9">
        <f t="shared" si="406"/>
        <v>26.175000000000001</v>
      </c>
      <c r="T2574" s="9">
        <f t="shared" si="407"/>
        <v>35.375</v>
      </c>
      <c r="U2574" s="8">
        <f t="shared" si="408"/>
        <v>33.841666666666661</v>
      </c>
      <c r="V2574" s="8">
        <f t="shared" si="409"/>
        <v>34.224999999999994</v>
      </c>
    </row>
    <row r="2575" spans="1:22" ht="13.5" x14ac:dyDescent="0.25">
      <c r="A2575" s="3">
        <f>RSI!A2575</f>
        <v>45755</v>
      </c>
      <c r="B2575" s="2">
        <f>RSI!B2575</f>
        <v>8.57</v>
      </c>
      <c r="C2575" s="2">
        <f>RSI!I2575</f>
        <v>52.309542655360829</v>
      </c>
      <c r="D2575" s="2">
        <f>MACD!E2575</f>
        <v>-2.2637895826546739E-2</v>
      </c>
      <c r="E2575" s="2">
        <f>MACD!F2575</f>
        <v>3.1901300804001147E-3</v>
      </c>
      <c r="F2575" s="2">
        <f>'Moving Avg'!D2575</f>
        <v>8.572000000000001</v>
      </c>
      <c r="G2575" s="2">
        <f>'Moving Avg'!F2575</f>
        <v>8.532</v>
      </c>
      <c r="H2575" s="2">
        <f>'Moving Avg'!G2575</f>
        <v>8.5993999999999975</v>
      </c>
      <c r="I2575" s="2">
        <f>'Moving Avg'!H2575</f>
        <v>8.7791499999999996</v>
      </c>
      <c r="J2575" s="6" t="str">
        <f>OBV!F2575</f>
        <v>BEARISH</v>
      </c>
      <c r="K2575" s="6" t="str">
        <f>OBV!G2575</f>
        <v>NEUTRAL</v>
      </c>
      <c r="L2575" s="6" t="str">
        <f>OBV!H2575</f>
        <v>BEARISH DIVERGENCE</v>
      </c>
      <c r="M2575" s="8">
        <f t="shared" si="400"/>
        <v>25</v>
      </c>
      <c r="N2575" s="8">
        <f t="shared" si="401"/>
        <v>100</v>
      </c>
      <c r="O2575" s="8">
        <f t="shared" si="402"/>
        <v>0</v>
      </c>
      <c r="P2575" s="8">
        <f t="shared" si="403"/>
        <v>16.5</v>
      </c>
      <c r="Q2575" s="9">
        <f t="shared" si="404"/>
        <v>46.225000000000001</v>
      </c>
      <c r="R2575" s="9">
        <f t="shared" si="405"/>
        <v>29.125</v>
      </c>
      <c r="S2575" s="9">
        <f t="shared" si="406"/>
        <v>26.175000000000001</v>
      </c>
      <c r="T2575" s="9">
        <f t="shared" si="407"/>
        <v>35.375</v>
      </c>
      <c r="U2575" s="8">
        <f t="shared" si="408"/>
        <v>33.841666666666661</v>
      </c>
      <c r="V2575" s="8">
        <f t="shared" si="409"/>
        <v>34.224999999999994</v>
      </c>
    </row>
    <row r="2576" spans="1:22" ht="13.5" x14ac:dyDescent="0.25">
      <c r="A2576" s="3">
        <f>RSI!A2576</f>
        <v>45757</v>
      </c>
      <c r="B2576" s="2">
        <f>RSI!B2576</f>
        <v>8.57</v>
      </c>
      <c r="C2576" s="2">
        <f>RSI!I2576</f>
        <v>52.309542655360829</v>
      </c>
      <c r="D2576" s="2">
        <f>MACD!E2576</f>
        <v>-2.909426684882277E-2</v>
      </c>
      <c r="E2576" s="2">
        <f>MACD!F2576</f>
        <v>-3.2667493054444625E-3</v>
      </c>
      <c r="F2576" s="2">
        <f>'Moving Avg'!D2576</f>
        <v>8.5860000000000003</v>
      </c>
      <c r="G2576" s="2">
        <f>'Moving Avg'!F2576</f>
        <v>8.5329999999999995</v>
      </c>
      <c r="H2576" s="2">
        <f>'Moving Avg'!G2576</f>
        <v>8.5973999999999986</v>
      </c>
      <c r="I2576" s="2">
        <f>'Moving Avg'!H2576</f>
        <v>8.7775999999999996</v>
      </c>
      <c r="J2576" s="6" t="str">
        <f>OBV!F2576</f>
        <v>BEARISH</v>
      </c>
      <c r="K2576" s="6" t="str">
        <f>OBV!G2576</f>
        <v>NEUTRAL</v>
      </c>
      <c r="L2576" s="6" t="str">
        <f>OBV!H2576</f>
        <v>BEARISH DIVERGENCE</v>
      </c>
      <c r="M2576" s="8">
        <f t="shared" si="400"/>
        <v>25</v>
      </c>
      <c r="N2576" s="8">
        <f t="shared" si="401"/>
        <v>100</v>
      </c>
      <c r="O2576" s="8">
        <f t="shared" si="402"/>
        <v>0</v>
      </c>
      <c r="P2576" s="8">
        <f t="shared" si="403"/>
        <v>16.5</v>
      </c>
      <c r="Q2576" s="9">
        <f t="shared" si="404"/>
        <v>46.225000000000001</v>
      </c>
      <c r="R2576" s="9">
        <f t="shared" si="405"/>
        <v>29.125</v>
      </c>
      <c r="S2576" s="9">
        <f t="shared" si="406"/>
        <v>26.175000000000001</v>
      </c>
      <c r="T2576" s="9">
        <f t="shared" si="407"/>
        <v>35.375</v>
      </c>
      <c r="U2576" s="8">
        <f t="shared" si="408"/>
        <v>33.841666666666661</v>
      </c>
      <c r="V2576" s="8">
        <f t="shared" si="409"/>
        <v>34.224999999999994</v>
      </c>
    </row>
    <row r="2577" spans="1:22" ht="13.5" x14ac:dyDescent="0.25">
      <c r="A2577" s="3">
        <f>RSI!A2577</f>
        <v>45758</v>
      </c>
      <c r="B2577" s="2">
        <f>RSI!B2577</f>
        <v>8.57</v>
      </c>
      <c r="C2577" s="2">
        <f>RSI!I2577</f>
        <v>52.309542655360829</v>
      </c>
      <c r="D2577" s="2">
        <f>MACD!E2577</f>
        <v>-3.4618839395063716E-2</v>
      </c>
      <c r="E2577" s="2">
        <f>MACD!F2577</f>
        <v>-9.5371673233683139E-3</v>
      </c>
      <c r="F2577" s="2">
        <f>'Moving Avg'!D2577</f>
        <v>8.58</v>
      </c>
      <c r="G2577" s="2">
        <f>'Moving Avg'!F2577</f>
        <v>8.5339999999999989</v>
      </c>
      <c r="H2577" s="2">
        <f>'Moving Avg'!G2577</f>
        <v>8.5957999999999988</v>
      </c>
      <c r="I2577" s="2">
        <f>'Moving Avg'!H2577</f>
        <v>8.7773499999999984</v>
      </c>
      <c r="J2577" s="6" t="str">
        <f>OBV!F2577</f>
        <v>BEARISH</v>
      </c>
      <c r="K2577" s="6" t="str">
        <f>OBV!G2577</f>
        <v>NEUTRAL</v>
      </c>
      <c r="L2577" s="6" t="str">
        <f>OBV!H2577</f>
        <v>CONFIRMED BEARISH</v>
      </c>
      <c r="M2577" s="8">
        <f t="shared" si="400"/>
        <v>25</v>
      </c>
      <c r="N2577" s="8">
        <f t="shared" si="401"/>
        <v>100</v>
      </c>
      <c r="O2577" s="8">
        <f t="shared" si="402"/>
        <v>0</v>
      </c>
      <c r="P2577" s="8">
        <f t="shared" si="403"/>
        <v>16.5</v>
      </c>
      <c r="Q2577" s="9">
        <f t="shared" si="404"/>
        <v>46.225000000000001</v>
      </c>
      <c r="R2577" s="9">
        <f t="shared" si="405"/>
        <v>29.125</v>
      </c>
      <c r="S2577" s="9">
        <f t="shared" si="406"/>
        <v>26.175000000000001</v>
      </c>
      <c r="T2577" s="9">
        <f t="shared" si="407"/>
        <v>35.375</v>
      </c>
      <c r="U2577" s="8">
        <f t="shared" si="408"/>
        <v>33.841666666666661</v>
      </c>
      <c r="V2577" s="8">
        <f t="shared" si="409"/>
        <v>34.224999999999994</v>
      </c>
    </row>
    <row r="2578" spans="1:22" ht="13.5" x14ac:dyDescent="0.25">
      <c r="A2578" s="3">
        <f>RSI!A2578</f>
        <v>45761</v>
      </c>
      <c r="B2578" s="2">
        <f>RSI!B2578</f>
        <v>8.57</v>
      </c>
      <c r="C2578" s="2">
        <f>RSI!I2578</f>
        <v>52.309542655360829</v>
      </c>
      <c r="D2578" s="2">
        <f>MACD!E2578</f>
        <v>-3.935041230855596E-2</v>
      </c>
      <c r="E2578" s="2">
        <f>MACD!F2578</f>
        <v>-1.5499816320405844E-2</v>
      </c>
      <c r="F2578" s="2">
        <f>'Moving Avg'!D2578</f>
        <v>8.5739999999999998</v>
      </c>
      <c r="G2578" s="2">
        <f>'Moving Avg'!F2578</f>
        <v>8.5349999999999984</v>
      </c>
      <c r="H2578" s="2">
        <f>'Moving Avg'!G2578</f>
        <v>8.5941999999999972</v>
      </c>
      <c r="I2578" s="2">
        <f>'Moving Avg'!H2578</f>
        <v>8.777099999999999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  <c r="M2578" s="8">
        <f t="shared" si="400"/>
        <v>25</v>
      </c>
      <c r="N2578" s="8">
        <f t="shared" si="401"/>
        <v>100</v>
      </c>
      <c r="O2578" s="8">
        <f t="shared" si="402"/>
        <v>0</v>
      </c>
      <c r="P2578" s="8">
        <f t="shared" si="403"/>
        <v>16.5</v>
      </c>
      <c r="Q2578" s="9">
        <f t="shared" si="404"/>
        <v>46.225000000000001</v>
      </c>
      <c r="R2578" s="9">
        <f t="shared" si="405"/>
        <v>29.125</v>
      </c>
      <c r="S2578" s="9">
        <f t="shared" si="406"/>
        <v>26.175000000000001</v>
      </c>
      <c r="T2578" s="9">
        <f t="shared" si="407"/>
        <v>35.375</v>
      </c>
      <c r="U2578" s="8">
        <f t="shared" si="408"/>
        <v>33.841666666666661</v>
      </c>
      <c r="V2578" s="8">
        <f t="shared" si="409"/>
        <v>34.224999999999994</v>
      </c>
    </row>
    <row r="2579" spans="1:22" ht="13.5" x14ac:dyDescent="0.25">
      <c r="A2579" s="3">
        <f>RSI!A2579</f>
        <v>45762</v>
      </c>
      <c r="B2579" s="2">
        <f>RSI!B2579</f>
        <v>8.57</v>
      </c>
      <c r="C2579" s="2">
        <f>RSI!I2579</f>
        <v>52.309542655360822</v>
      </c>
      <c r="D2579" s="2">
        <f>MACD!E2579</f>
        <v>-4.3406768154643061E-2</v>
      </c>
      <c r="E2579" s="2">
        <f>MACD!F2579</f>
        <v>-2.1081206687253287E-2</v>
      </c>
      <c r="F2579" s="2">
        <f>'Moving Avg'!D2579</f>
        <v>8.57</v>
      </c>
      <c r="G2579" s="2">
        <f>'Moving Avg'!F2579</f>
        <v>8.5364999999999984</v>
      </c>
      <c r="H2579" s="2">
        <f>'Moving Avg'!G2579</f>
        <v>8.5925999999999974</v>
      </c>
      <c r="I2579" s="2">
        <f>'Moving Avg'!H2579</f>
        <v>8.7756999999999987</v>
      </c>
      <c r="J2579" s="6" t="str">
        <f>OBV!F2579</f>
        <v>BEARISH</v>
      </c>
      <c r="K2579" s="6" t="str">
        <f>OBV!G2579</f>
        <v>NEUTRAL</v>
      </c>
      <c r="L2579" s="6" t="str">
        <f>OBV!H2579</f>
        <v>CONFIRMED BEARISH</v>
      </c>
      <c r="M2579" s="8">
        <f t="shared" si="400"/>
        <v>25</v>
      </c>
      <c r="N2579" s="8">
        <f t="shared" si="401"/>
        <v>100</v>
      </c>
      <c r="O2579" s="8">
        <f t="shared" si="402"/>
        <v>0</v>
      </c>
      <c r="P2579" s="8">
        <f t="shared" si="403"/>
        <v>16.5</v>
      </c>
      <c r="Q2579" s="9">
        <f t="shared" si="404"/>
        <v>46.225000000000001</v>
      </c>
      <c r="R2579" s="9">
        <f t="shared" si="405"/>
        <v>29.125</v>
      </c>
      <c r="S2579" s="9">
        <f t="shared" si="406"/>
        <v>26.175000000000001</v>
      </c>
      <c r="T2579" s="9">
        <f t="shared" si="407"/>
        <v>35.375</v>
      </c>
      <c r="U2579" s="8">
        <f t="shared" si="408"/>
        <v>33.841666666666661</v>
      </c>
      <c r="V2579" s="8">
        <f t="shared" si="409"/>
        <v>34.224999999999994</v>
      </c>
    </row>
    <row r="2580" spans="1:22" ht="13.5" x14ac:dyDescent="0.25">
      <c r="A2580" s="3">
        <f>RSI!A2580</f>
        <v>45763</v>
      </c>
      <c r="B2580" s="2">
        <f>RSI!B2580</f>
        <v>8.57</v>
      </c>
      <c r="C2580" s="2">
        <f>RSI!I2580</f>
        <v>52.309542655360822</v>
      </c>
      <c r="D2580" s="2">
        <f>MACD!E2580</f>
        <v>-4.6887881502378548E-2</v>
      </c>
      <c r="E2580" s="2">
        <f>MACD!F2580</f>
        <v>-2.6242541650278339E-2</v>
      </c>
      <c r="F2580" s="2">
        <f>'Moving Avg'!D2580</f>
        <v>8.57</v>
      </c>
      <c r="G2580" s="2">
        <f>'Moving Avg'!F2580</f>
        <v>8.5384999999999973</v>
      </c>
      <c r="H2580" s="2">
        <f>'Moving Avg'!G2580</f>
        <v>8.5911999999999971</v>
      </c>
      <c r="I2580" s="2">
        <f>'Moving Avg'!H2580</f>
        <v>8.7742999999999984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25</v>
      </c>
      <c r="N2580" s="8">
        <f t="shared" si="401"/>
        <v>100</v>
      </c>
      <c r="O2580" s="8">
        <f t="shared" si="402"/>
        <v>0</v>
      </c>
      <c r="P2580" s="8">
        <f t="shared" si="403"/>
        <v>33</v>
      </c>
      <c r="Q2580" s="9">
        <f t="shared" si="404"/>
        <v>48.7</v>
      </c>
      <c r="R2580" s="9">
        <f t="shared" si="405"/>
        <v>33.25</v>
      </c>
      <c r="S2580" s="9">
        <f t="shared" si="406"/>
        <v>33.6</v>
      </c>
      <c r="T2580" s="9">
        <f t="shared" si="407"/>
        <v>39.5</v>
      </c>
      <c r="U2580" s="8">
        <f t="shared" si="408"/>
        <v>38.516666666666673</v>
      </c>
      <c r="V2580" s="8">
        <f t="shared" si="409"/>
        <v>38.762500000000003</v>
      </c>
    </row>
    <row r="2581" spans="1:22" ht="13.5" x14ac:dyDescent="0.25">
      <c r="A2581" s="3">
        <f>RSI!A2581</f>
        <v>45764</v>
      </c>
      <c r="B2581" s="2">
        <f>RSI!B2581</f>
        <v>8.57</v>
      </c>
      <c r="C2581" s="2">
        <f>RSI!I2581</f>
        <v>52.309542655360822</v>
      </c>
      <c r="D2581" s="2">
        <f>MACD!E2581</f>
        <v>-4.987863547564686E-2</v>
      </c>
      <c r="E2581" s="2">
        <f>MACD!F2581</f>
        <v>-3.0969760415352047E-2</v>
      </c>
      <c r="F2581" s="2">
        <f>'Moving Avg'!D2581</f>
        <v>8.57</v>
      </c>
      <c r="G2581" s="2">
        <f>'Moving Avg'!F2581</f>
        <v>8.540499999999998</v>
      </c>
      <c r="H2581" s="2">
        <f>'Moving Avg'!G2581</f>
        <v>8.5897999999999985</v>
      </c>
      <c r="I2581" s="2">
        <f>'Moving Avg'!H2581</f>
        <v>8.7723999999999975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25</v>
      </c>
      <c r="N2581" s="8">
        <f t="shared" si="401"/>
        <v>45</v>
      </c>
      <c r="O2581" s="8">
        <f t="shared" si="402"/>
        <v>0</v>
      </c>
      <c r="P2581" s="8">
        <f t="shared" si="403"/>
        <v>33</v>
      </c>
      <c r="Q2581" s="9">
        <f t="shared" si="404"/>
        <v>29.45</v>
      </c>
      <c r="R2581" s="9">
        <f t="shared" si="405"/>
        <v>22.25</v>
      </c>
      <c r="S2581" s="9">
        <f t="shared" si="406"/>
        <v>25.35</v>
      </c>
      <c r="T2581" s="9">
        <f t="shared" si="407"/>
        <v>25.75</v>
      </c>
      <c r="U2581" s="8">
        <f t="shared" si="408"/>
        <v>25.683333333333337</v>
      </c>
      <c r="V2581" s="8">
        <f t="shared" si="409"/>
        <v>25.700000000000003</v>
      </c>
    </row>
    <row r="2582" spans="1:22" ht="13.5" x14ac:dyDescent="0.25">
      <c r="A2582" s="3">
        <f>RSI!A2582</f>
        <v>45765</v>
      </c>
      <c r="B2582" s="2">
        <f>RSI!B2582</f>
        <v>8.5299999999999994</v>
      </c>
      <c r="C2582" s="2">
        <f>RSI!I2582</f>
        <v>39.545720031322958</v>
      </c>
      <c r="D2582" s="2">
        <f>MACD!E2582</f>
        <v>-3.4103543739881559E-2</v>
      </c>
      <c r="E2582" s="2">
        <f>MACD!F2582</f>
        <v>-3.1596517080257951E-2</v>
      </c>
      <c r="F2582" s="2">
        <f>'Moving Avg'!D2582</f>
        <v>8.5620000000000012</v>
      </c>
      <c r="G2582" s="2">
        <f>'Moving Avg'!F2582</f>
        <v>8.540499999999998</v>
      </c>
      <c r="H2582" s="2">
        <f>'Moving Avg'!G2582</f>
        <v>8.5875999999999983</v>
      </c>
      <c r="I2582" s="2">
        <f>'Moving Avg'!H2582</f>
        <v>8.7702999999999971</v>
      </c>
      <c r="J2582" s="6" t="str">
        <f>OBV!F2582</f>
        <v>BEARISH</v>
      </c>
      <c r="K2582" s="6" t="str">
        <f>OBV!G2582</f>
        <v>NEUTRAL</v>
      </c>
      <c r="L2582" s="6" t="str">
        <f>OBV!H2582</f>
        <v>CONFIRMED BEARISH</v>
      </c>
      <c r="M2582" s="8">
        <f t="shared" si="400"/>
        <v>25</v>
      </c>
      <c r="N2582" s="8">
        <f t="shared" si="401"/>
        <v>45</v>
      </c>
      <c r="O2582" s="8">
        <f t="shared" si="402"/>
        <v>0</v>
      </c>
      <c r="P2582" s="8">
        <f t="shared" si="403"/>
        <v>16.5</v>
      </c>
      <c r="Q2582" s="9">
        <f t="shared" si="404"/>
        <v>26.975000000000001</v>
      </c>
      <c r="R2582" s="9">
        <f t="shared" si="405"/>
        <v>18.125</v>
      </c>
      <c r="S2582" s="9">
        <f t="shared" si="406"/>
        <v>17.925000000000001</v>
      </c>
      <c r="T2582" s="9">
        <f t="shared" si="407"/>
        <v>21.625</v>
      </c>
      <c r="U2582" s="8">
        <f t="shared" si="408"/>
        <v>21.008333333333336</v>
      </c>
      <c r="V2582" s="8">
        <f t="shared" si="409"/>
        <v>21.162500000000001</v>
      </c>
    </row>
    <row r="2583" spans="1:22" ht="13.5" x14ac:dyDescent="0.25">
      <c r="A2583" s="3">
        <f>RSI!A2583</f>
        <v>45768</v>
      </c>
      <c r="B2583" s="2">
        <f>RSI!B2583</f>
        <v>8.59</v>
      </c>
      <c r="C2583" s="2">
        <f>RSI!I2583</f>
        <v>56.637579019926157</v>
      </c>
      <c r="D2583" s="2">
        <f>MACD!E2583</f>
        <v>-2.500222065642177E-2</v>
      </c>
      <c r="E2583" s="2">
        <f>MACD!F2583</f>
        <v>-3.0277657795490718E-2</v>
      </c>
      <c r="F2583" s="2">
        <f>'Moving Avg'!D2583</f>
        <v>8.5659999999999989</v>
      </c>
      <c r="G2583" s="2">
        <f>'Moving Avg'!F2583</f>
        <v>8.5449999999999982</v>
      </c>
      <c r="H2583" s="2">
        <f>'Moving Avg'!G2583</f>
        <v>8.5865999999999971</v>
      </c>
      <c r="I2583" s="2">
        <f>'Moving Avg'!H2583</f>
        <v>8.7704999999999966</v>
      </c>
      <c r="J2583" s="6" t="str">
        <f>OBV!F2583</f>
        <v>BEARISH</v>
      </c>
      <c r="K2583" s="6" t="str">
        <f>OBV!G2583</f>
        <v>NEUTRAL</v>
      </c>
      <c r="L2583" s="6" t="str">
        <f>OBV!H2583</f>
        <v>BEARISH DIVERGENCE</v>
      </c>
      <c r="M2583" s="8">
        <f t="shared" si="400"/>
        <v>25</v>
      </c>
      <c r="N2583" s="8">
        <f t="shared" si="401"/>
        <v>0</v>
      </c>
      <c r="O2583" s="8">
        <f t="shared" si="402"/>
        <v>0</v>
      </c>
      <c r="P2583" s="8">
        <f t="shared" si="403"/>
        <v>16.5</v>
      </c>
      <c r="Q2583" s="9">
        <f t="shared" si="404"/>
        <v>11.225</v>
      </c>
      <c r="R2583" s="9">
        <f t="shared" si="405"/>
        <v>9.125</v>
      </c>
      <c r="S2583" s="9">
        <f t="shared" si="406"/>
        <v>11.175000000000001</v>
      </c>
      <c r="T2583" s="9">
        <f t="shared" si="407"/>
        <v>10.375</v>
      </c>
      <c r="U2583" s="8">
        <f t="shared" si="408"/>
        <v>10.508333333333335</v>
      </c>
      <c r="V2583" s="8">
        <f t="shared" si="409"/>
        <v>10.475000000000001</v>
      </c>
    </row>
    <row r="2584" spans="1:22" ht="13.5" x14ac:dyDescent="0.25">
      <c r="A2584" s="3">
        <f>RSI!A2584</f>
        <v>45769</v>
      </c>
      <c r="B2584" s="2">
        <f>RSI!B2584</f>
        <v>8.59</v>
      </c>
      <c r="C2584" s="2">
        <f>RSI!I2584</f>
        <v>56.637579019926157</v>
      </c>
      <c r="D2584" s="2">
        <f>MACD!E2584</f>
        <v>-1.9011130255915276E-2</v>
      </c>
      <c r="E2584" s="2">
        <f>MACD!F2584</f>
        <v>-2.8024352287575632E-2</v>
      </c>
      <c r="F2584" s="2">
        <f>'Moving Avg'!D2584</f>
        <v>8.5700000000000021</v>
      </c>
      <c r="G2584" s="2">
        <f>'Moving Avg'!F2584</f>
        <v>8.5494999999999983</v>
      </c>
      <c r="H2584" s="2">
        <f>'Moving Avg'!G2584</f>
        <v>8.5855999999999977</v>
      </c>
      <c r="I2584" s="2">
        <f>'Moving Avg'!H2584</f>
        <v>8.768799999999997</v>
      </c>
      <c r="J2584" s="6" t="str">
        <f>OBV!F2584</f>
        <v>BEARISH</v>
      </c>
      <c r="K2584" s="6" t="str">
        <f>OBV!G2584</f>
        <v>NEUTRAL</v>
      </c>
      <c r="L2584" s="6" t="str">
        <f>OBV!H2584</f>
        <v>BEARISH DIVERGENCE</v>
      </c>
      <c r="M2584" s="8">
        <f t="shared" si="400"/>
        <v>25</v>
      </c>
      <c r="N2584" s="8">
        <f t="shared" si="401"/>
        <v>0</v>
      </c>
      <c r="O2584" s="8">
        <f t="shared" si="402"/>
        <v>0</v>
      </c>
      <c r="P2584" s="8">
        <f t="shared" si="403"/>
        <v>16.5</v>
      </c>
      <c r="Q2584" s="9">
        <f t="shared" si="404"/>
        <v>11.225</v>
      </c>
      <c r="R2584" s="9">
        <f t="shared" si="405"/>
        <v>9.125</v>
      </c>
      <c r="S2584" s="9">
        <f t="shared" si="406"/>
        <v>11.175000000000001</v>
      </c>
      <c r="T2584" s="9">
        <f t="shared" si="407"/>
        <v>10.375</v>
      </c>
      <c r="U2584" s="8">
        <f t="shared" si="408"/>
        <v>10.508333333333335</v>
      </c>
      <c r="V2584" s="8">
        <f t="shared" si="409"/>
        <v>10.475000000000001</v>
      </c>
    </row>
    <row r="2585" spans="1:22" ht="13.5" x14ac:dyDescent="0.25">
      <c r="A2585" s="3">
        <f>RSI!A2585</f>
        <v>45770</v>
      </c>
      <c r="B2585" s="2">
        <f>RSI!B2585</f>
        <v>8.59</v>
      </c>
      <c r="C2585" s="2">
        <f>RSI!I2585</f>
        <v>56.637579019926157</v>
      </c>
      <c r="D2585" s="2">
        <f>MACD!E2585</f>
        <v>-1.7177528030380529E-2</v>
      </c>
      <c r="E2585" s="2">
        <f>MACD!F2585</f>
        <v>-2.5854987436136616E-2</v>
      </c>
      <c r="F2585" s="2">
        <f>'Moving Avg'!D2585</f>
        <v>8.5740000000000016</v>
      </c>
      <c r="G2585" s="2">
        <f>'Moving Avg'!F2585</f>
        <v>8.5539999999999985</v>
      </c>
      <c r="H2585" s="2">
        <f>'Moving Avg'!G2585</f>
        <v>8.5823999999999963</v>
      </c>
      <c r="I2585" s="2">
        <f>'Moving Avg'!H2585</f>
        <v>8.7670999999999957</v>
      </c>
      <c r="J2585" s="6" t="str">
        <f>OBV!F2585</f>
        <v>BEARISH</v>
      </c>
      <c r="K2585" s="6" t="str">
        <f>OBV!G2585</f>
        <v>NEUTRAL</v>
      </c>
      <c r="L2585" s="6" t="str">
        <f>OBV!H2585</f>
        <v>BEARISH DIVERGENCE</v>
      </c>
      <c r="M2585" s="8">
        <f t="shared" si="400"/>
        <v>25</v>
      </c>
      <c r="N2585" s="8">
        <f t="shared" si="401"/>
        <v>0</v>
      </c>
      <c r="O2585" s="8">
        <f t="shared" si="402"/>
        <v>0</v>
      </c>
      <c r="P2585" s="8">
        <f t="shared" si="403"/>
        <v>16.5</v>
      </c>
      <c r="Q2585" s="9">
        <f t="shared" si="404"/>
        <v>11.225</v>
      </c>
      <c r="R2585" s="9">
        <f t="shared" si="405"/>
        <v>9.125</v>
      </c>
      <c r="S2585" s="9">
        <f t="shared" si="406"/>
        <v>11.175000000000001</v>
      </c>
      <c r="T2585" s="9">
        <f t="shared" si="407"/>
        <v>10.375</v>
      </c>
      <c r="U2585" s="8">
        <f t="shared" si="408"/>
        <v>10.508333333333335</v>
      </c>
      <c r="V2585" s="8">
        <f t="shared" si="409"/>
        <v>10.475000000000001</v>
      </c>
    </row>
    <row r="2586" spans="1:22" ht="13.5" x14ac:dyDescent="0.25">
      <c r="A2586" s="3">
        <f>RSI!A2586</f>
        <v>45771</v>
      </c>
      <c r="B2586" s="2">
        <f>RSI!B2586</f>
        <v>8.59</v>
      </c>
      <c r="C2586" s="2">
        <f>RSI!I2586</f>
        <v>56.637579019926157</v>
      </c>
      <c r="D2586" s="2">
        <f>MACD!E2586</f>
        <v>-1.5773110012876401E-2</v>
      </c>
      <c r="E2586" s="2">
        <f>MACD!F2586</f>
        <v>-2.3838611951484574E-2</v>
      </c>
      <c r="F2586" s="2">
        <f>'Moving Avg'!D2586</f>
        <v>8.5779999999999994</v>
      </c>
      <c r="G2586" s="2">
        <f>'Moving Avg'!F2586</f>
        <v>8.5584999999999987</v>
      </c>
      <c r="H2586" s="2">
        <f>'Moving Avg'!G2586</f>
        <v>8.5791999999999966</v>
      </c>
      <c r="I2586" s="2">
        <f>'Moving Avg'!H2586</f>
        <v>8.7653499999999944</v>
      </c>
      <c r="J2586" s="6" t="str">
        <f>OBV!F2586</f>
        <v>BEARISH</v>
      </c>
      <c r="K2586" s="6" t="str">
        <f>OBV!G2586</f>
        <v>NEUTRAL</v>
      </c>
      <c r="L2586" s="6" t="str">
        <f>OBV!H2586</f>
        <v>BEARISH DIVERGENCE</v>
      </c>
      <c r="M2586" s="8">
        <f t="shared" si="400"/>
        <v>25</v>
      </c>
      <c r="N2586" s="8">
        <f t="shared" si="401"/>
        <v>0</v>
      </c>
      <c r="O2586" s="8">
        <f t="shared" si="402"/>
        <v>0</v>
      </c>
      <c r="P2586" s="8">
        <f t="shared" si="403"/>
        <v>16.5</v>
      </c>
      <c r="Q2586" s="9">
        <f t="shared" si="404"/>
        <v>11.225</v>
      </c>
      <c r="R2586" s="9">
        <f t="shared" si="405"/>
        <v>9.125</v>
      </c>
      <c r="S2586" s="9">
        <f t="shared" si="406"/>
        <v>11.175000000000001</v>
      </c>
      <c r="T2586" s="9">
        <f t="shared" si="407"/>
        <v>10.375</v>
      </c>
      <c r="U2586" s="8">
        <f t="shared" si="408"/>
        <v>10.508333333333335</v>
      </c>
      <c r="V2586" s="8">
        <f t="shared" si="409"/>
        <v>10.475000000000001</v>
      </c>
    </row>
    <row r="2587" spans="1:22" ht="13.5" x14ac:dyDescent="0.25">
      <c r="A2587" s="3">
        <f>RSI!A2587</f>
        <v>45772</v>
      </c>
      <c r="B2587" s="2">
        <f>RSI!B2587</f>
        <v>8.59</v>
      </c>
      <c r="C2587" s="2">
        <f>RSI!I2587</f>
        <v>56.637579019926157</v>
      </c>
      <c r="D2587" s="2">
        <f>MACD!E2587</f>
        <v>-1.4720952192748271E-2</v>
      </c>
      <c r="E2587" s="2">
        <f>MACD!F2587</f>
        <v>-2.2015079999737314E-2</v>
      </c>
      <c r="F2587" s="2">
        <f>'Moving Avg'!D2587</f>
        <v>8.59</v>
      </c>
      <c r="G2587" s="2">
        <f>'Moving Avg'!F2587</f>
        <v>8.5629999999999988</v>
      </c>
      <c r="H2587" s="2">
        <f>'Moving Avg'!G2587</f>
        <v>8.5789999999999971</v>
      </c>
      <c r="I2587" s="2">
        <f>'Moving Avg'!H2587</f>
        <v>8.7635999999999949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0"/>
        <v>25</v>
      </c>
      <c r="N2587" s="8">
        <f t="shared" si="401"/>
        <v>0</v>
      </c>
      <c r="O2587" s="8">
        <f t="shared" si="402"/>
        <v>0</v>
      </c>
      <c r="P2587" s="8">
        <f t="shared" si="403"/>
        <v>83.5</v>
      </c>
      <c r="Q2587" s="9">
        <f t="shared" si="404"/>
        <v>21.274999999999999</v>
      </c>
      <c r="R2587" s="9">
        <f t="shared" si="405"/>
        <v>25.875</v>
      </c>
      <c r="S2587" s="9">
        <f t="shared" si="406"/>
        <v>41.325000000000003</v>
      </c>
      <c r="T2587" s="9">
        <f t="shared" si="407"/>
        <v>27.125</v>
      </c>
      <c r="U2587" s="8">
        <f t="shared" si="408"/>
        <v>29.491666666666664</v>
      </c>
      <c r="V2587" s="8">
        <f t="shared" si="409"/>
        <v>28.9</v>
      </c>
    </row>
    <row r="2588" spans="1:22" ht="13.5" x14ac:dyDescent="0.25">
      <c r="A2588" s="3">
        <f>RSI!A2588</f>
        <v>45775</v>
      </c>
      <c r="B2588" s="2">
        <f>RSI!B2588</f>
        <v>8.59</v>
      </c>
      <c r="C2588" s="2">
        <f>RSI!I2588</f>
        <v>56.637579019926157</v>
      </c>
      <c r="D2588" s="2">
        <f>MACD!E2588</f>
        <v>-1.3956772109255056E-2</v>
      </c>
      <c r="E2588" s="2">
        <f>MACD!F2588</f>
        <v>-2.0403418421640864E-2</v>
      </c>
      <c r="F2588" s="2">
        <f>'Moving Avg'!D2588</f>
        <v>8.59</v>
      </c>
      <c r="G2588" s="2">
        <f>'Moving Avg'!F2588</f>
        <v>8.567499999999999</v>
      </c>
      <c r="H2588" s="2">
        <f>'Moving Avg'!G2588</f>
        <v>8.5761999999999965</v>
      </c>
      <c r="I2588" s="2">
        <f>'Moving Avg'!H2588</f>
        <v>8.7618499999999955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25</v>
      </c>
      <c r="N2588" s="8">
        <f t="shared" si="401"/>
        <v>0</v>
      </c>
      <c r="O2588" s="8">
        <f t="shared" si="402"/>
        <v>0</v>
      </c>
      <c r="P2588" s="8">
        <f t="shared" si="403"/>
        <v>33</v>
      </c>
      <c r="Q2588" s="9">
        <f t="shared" si="404"/>
        <v>13.7</v>
      </c>
      <c r="R2588" s="9">
        <f t="shared" si="405"/>
        <v>13.25</v>
      </c>
      <c r="S2588" s="9">
        <f t="shared" si="406"/>
        <v>18.600000000000001</v>
      </c>
      <c r="T2588" s="9">
        <f t="shared" si="407"/>
        <v>14.5</v>
      </c>
      <c r="U2588" s="8">
        <f t="shared" si="408"/>
        <v>15.183333333333332</v>
      </c>
      <c r="V2588" s="8">
        <f t="shared" si="409"/>
        <v>15.012499999999999</v>
      </c>
    </row>
    <row r="2589" spans="1:22" ht="13.5" x14ac:dyDescent="0.25">
      <c r="A2589" s="3">
        <f>RSI!A2589</f>
        <v>45776</v>
      </c>
      <c r="B2589" s="2">
        <f>RSI!B2589</f>
        <v>8.59</v>
      </c>
      <c r="C2589" s="2">
        <f>RSI!I2589</f>
        <v>56.637579019926157</v>
      </c>
      <c r="D2589" s="2">
        <f>MACD!E2589</f>
        <v>-1.3426924213534974E-2</v>
      </c>
      <c r="E2589" s="2">
        <f>MACD!F2589</f>
        <v>-1.9008119580019689E-2</v>
      </c>
      <c r="F2589" s="2">
        <f>'Moving Avg'!D2589</f>
        <v>8.59</v>
      </c>
      <c r="G2589" s="2">
        <f>'Moving Avg'!F2589</f>
        <v>8.5719999999999992</v>
      </c>
      <c r="H2589" s="2">
        <f>'Moving Avg'!G2589</f>
        <v>8.5749999999999957</v>
      </c>
      <c r="I2589" s="2">
        <f>'Moving Avg'!H2589</f>
        <v>8.7600999999999942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25</v>
      </c>
      <c r="N2589" s="8">
        <f t="shared" si="401"/>
        <v>0</v>
      </c>
      <c r="O2589" s="8">
        <f t="shared" si="402"/>
        <v>0</v>
      </c>
      <c r="P2589" s="8">
        <f t="shared" si="403"/>
        <v>33</v>
      </c>
      <c r="Q2589" s="9">
        <f t="shared" si="404"/>
        <v>13.7</v>
      </c>
      <c r="R2589" s="9">
        <f t="shared" si="405"/>
        <v>13.25</v>
      </c>
      <c r="S2589" s="9">
        <f t="shared" si="406"/>
        <v>18.600000000000001</v>
      </c>
      <c r="T2589" s="9">
        <f t="shared" si="407"/>
        <v>14.5</v>
      </c>
      <c r="U2589" s="8">
        <f t="shared" si="408"/>
        <v>15.183333333333332</v>
      </c>
      <c r="V2589" s="8">
        <f t="shared" si="409"/>
        <v>15.012499999999999</v>
      </c>
    </row>
    <row r="2590" spans="1:22" ht="13.5" x14ac:dyDescent="0.25">
      <c r="A2590" s="3">
        <f>RSI!A2590</f>
        <v>45777</v>
      </c>
      <c r="B2590" s="2">
        <f>RSI!B2590</f>
        <v>8.6</v>
      </c>
      <c r="C2590" s="2">
        <f>RSI!I2590</f>
        <v>59.818344213811969</v>
      </c>
      <c r="D2590" s="2">
        <f>MACD!E2590</f>
        <v>-1.3827448805622922E-2</v>
      </c>
      <c r="E2590" s="2">
        <f>MACD!F2590</f>
        <v>-1.7971985425140335E-2</v>
      </c>
      <c r="F2590" s="2">
        <f>'Moving Avg'!D2590</f>
        <v>8.5920000000000005</v>
      </c>
      <c r="G2590" s="2">
        <f>'Moving Avg'!F2590</f>
        <v>8.5770000000000017</v>
      </c>
      <c r="H2590" s="2">
        <f>'Moving Avg'!G2590</f>
        <v>8.5723999999999965</v>
      </c>
      <c r="I2590" s="2">
        <f>'Moving Avg'!H2590</f>
        <v>8.7583999999999929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  <c r="M2590" s="8">
        <f t="shared" si="400"/>
        <v>25</v>
      </c>
      <c r="N2590" s="8">
        <f t="shared" si="401"/>
        <v>0</v>
      </c>
      <c r="O2590" s="8">
        <f t="shared" si="402"/>
        <v>0</v>
      </c>
      <c r="P2590" s="8">
        <f t="shared" si="403"/>
        <v>83.5</v>
      </c>
      <c r="Q2590" s="9">
        <f t="shared" si="404"/>
        <v>21.274999999999999</v>
      </c>
      <c r="R2590" s="9">
        <f t="shared" si="405"/>
        <v>25.875</v>
      </c>
      <c r="S2590" s="9">
        <f t="shared" si="406"/>
        <v>41.325000000000003</v>
      </c>
      <c r="T2590" s="9">
        <f t="shared" si="407"/>
        <v>27.125</v>
      </c>
      <c r="U2590" s="8">
        <f t="shared" si="408"/>
        <v>29.491666666666664</v>
      </c>
      <c r="V2590" s="8">
        <f t="shared" si="409"/>
        <v>28.9</v>
      </c>
    </row>
    <row r="2591" spans="1:22" ht="13.5" x14ac:dyDescent="0.25">
      <c r="A2591" s="3">
        <f>RSI!A2591</f>
        <v>45779</v>
      </c>
      <c r="B2591" s="2">
        <f>RSI!B2591</f>
        <v>8.6</v>
      </c>
      <c r="C2591" s="2">
        <f>RSI!I2591</f>
        <v>59.818344213811969</v>
      </c>
      <c r="D2591" s="2">
        <f>MACD!E2591</f>
        <v>-1.4325552701922817E-2</v>
      </c>
      <c r="E2591" s="2">
        <f>MACD!F2591</f>
        <v>-1.7242698880496832E-2</v>
      </c>
      <c r="F2591" s="2">
        <f>'Moving Avg'!D2591</f>
        <v>8.5939999999999994</v>
      </c>
      <c r="G2591" s="2">
        <f>'Moving Avg'!F2591</f>
        <v>8.5820000000000007</v>
      </c>
      <c r="H2591" s="2">
        <f>'Moving Avg'!G2591</f>
        <v>8.5697999999999972</v>
      </c>
      <c r="I2591" s="2">
        <f>'Moving Avg'!H2591</f>
        <v>8.7567499999999932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  <c r="M2591" s="8">
        <f t="shared" si="400"/>
        <v>25</v>
      </c>
      <c r="N2591" s="8">
        <f t="shared" si="401"/>
        <v>0</v>
      </c>
      <c r="O2591" s="8">
        <f t="shared" si="402"/>
        <v>0</v>
      </c>
      <c r="P2591" s="8">
        <f t="shared" si="403"/>
        <v>83.5</v>
      </c>
      <c r="Q2591" s="9">
        <f t="shared" si="404"/>
        <v>21.274999999999999</v>
      </c>
      <c r="R2591" s="9">
        <f t="shared" si="405"/>
        <v>25.875</v>
      </c>
      <c r="S2591" s="9">
        <f t="shared" si="406"/>
        <v>41.325000000000003</v>
      </c>
      <c r="T2591" s="9">
        <f t="shared" si="407"/>
        <v>27.125</v>
      </c>
      <c r="U2591" s="8">
        <f t="shared" si="408"/>
        <v>29.491666666666664</v>
      </c>
      <c r="V2591" s="8">
        <f t="shared" si="409"/>
        <v>28.9</v>
      </c>
    </row>
    <row r="2592" spans="1:22" ht="13.5" x14ac:dyDescent="0.25">
      <c r="A2592" s="3">
        <f>RSI!A2592</f>
        <v>45782</v>
      </c>
      <c r="B2592" s="2">
        <f>RSI!B2592</f>
        <v>8.27</v>
      </c>
      <c r="C2592" s="2">
        <f>RSI!I2592</f>
        <v>15.71115163613652</v>
      </c>
      <c r="D2592" s="2">
        <f>MACD!E2592</f>
        <v>3.3961670682334244E-3</v>
      </c>
      <c r="E2592" s="2">
        <f>MACD!F2592</f>
        <v>-1.3114925690750782E-2</v>
      </c>
      <c r="F2592" s="2">
        <f>'Moving Avg'!D2592</f>
        <v>8.5300000000000011</v>
      </c>
      <c r="G2592" s="2">
        <f>'Moving Avg'!F2592</f>
        <v>8.5655000000000019</v>
      </c>
      <c r="H2592" s="2">
        <f>'Moving Avg'!G2592</f>
        <v>8.5605999999999955</v>
      </c>
      <c r="I2592" s="2">
        <f>'Moving Avg'!H2592</f>
        <v>8.7534499999999937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16.5</v>
      </c>
      <c r="Q2592" s="9">
        <f t="shared" si="404"/>
        <v>19.975000000000001</v>
      </c>
      <c r="R2592" s="9">
        <f t="shared" si="405"/>
        <v>14.125</v>
      </c>
      <c r="S2592" s="9">
        <f t="shared" si="406"/>
        <v>14.925000000000001</v>
      </c>
      <c r="T2592" s="9">
        <f t="shared" si="407"/>
        <v>16.625</v>
      </c>
      <c r="U2592" s="8">
        <f t="shared" si="408"/>
        <v>16.341666666666669</v>
      </c>
      <c r="V2592" s="8">
        <f t="shared" si="409"/>
        <v>16.412500000000001</v>
      </c>
    </row>
    <row r="2593" spans="1:22" ht="13.5" x14ac:dyDescent="0.25">
      <c r="A2593" s="3">
        <f>RSI!A2593</f>
        <v>45783</v>
      </c>
      <c r="B2593" s="2">
        <f>RSI!B2593</f>
        <v>8.59</v>
      </c>
      <c r="C2593" s="2">
        <f>RSI!I2593</f>
        <v>52.379421413200348</v>
      </c>
      <c r="D2593" s="2">
        <f>MACD!E2593</f>
        <v>5.7320310811110886E-3</v>
      </c>
      <c r="E2593" s="2">
        <f>MACD!F2593</f>
        <v>-9.3455343363784086E-3</v>
      </c>
      <c r="F2593" s="2">
        <f>'Moving Avg'!D2593</f>
        <v>8.5300000000000011</v>
      </c>
      <c r="G2593" s="2">
        <f>'Moving Avg'!F2593</f>
        <v>8.5650000000000013</v>
      </c>
      <c r="H2593" s="2">
        <f>'Moving Avg'!G2593</f>
        <v>8.5603999999999942</v>
      </c>
      <c r="I2593" s="2">
        <f>'Moving Avg'!H2593</f>
        <v>8.7517499999999941</v>
      </c>
      <c r="J2593" s="6" t="str">
        <f>OBV!F2593</f>
        <v>BULLISH</v>
      </c>
      <c r="K2593" s="6" t="str">
        <f>OBV!G2593</f>
        <v>NEUTRAL</v>
      </c>
      <c r="L2593" s="6" t="str">
        <f>OBV!H2593</f>
        <v>NEUTRAL</v>
      </c>
      <c r="M2593" s="8">
        <f t="shared" si="400"/>
        <v>25</v>
      </c>
      <c r="N2593" s="8">
        <f t="shared" si="401"/>
        <v>0</v>
      </c>
      <c r="O2593" s="8">
        <f t="shared" si="402"/>
        <v>0</v>
      </c>
      <c r="P2593" s="8">
        <f t="shared" si="403"/>
        <v>49.5</v>
      </c>
      <c r="Q2593" s="9">
        <f t="shared" si="404"/>
        <v>16.175000000000001</v>
      </c>
      <c r="R2593" s="9">
        <f t="shared" si="405"/>
        <v>17.375</v>
      </c>
      <c r="S2593" s="9">
        <f t="shared" si="406"/>
        <v>26.025000000000002</v>
      </c>
      <c r="T2593" s="9">
        <f t="shared" si="407"/>
        <v>18.625</v>
      </c>
      <c r="U2593" s="8">
        <f t="shared" si="408"/>
        <v>19.858333333333334</v>
      </c>
      <c r="V2593" s="8">
        <f t="shared" si="409"/>
        <v>19.55</v>
      </c>
    </row>
    <row r="2594" spans="1:22" ht="13.5" x14ac:dyDescent="0.25">
      <c r="A2594" s="3">
        <f>RSI!A2594</f>
        <v>45784</v>
      </c>
      <c r="B2594" s="2">
        <f>RSI!B2594</f>
        <v>8.59</v>
      </c>
      <c r="C2594" s="2">
        <f>RSI!I2594</f>
        <v>52.379421413200348</v>
      </c>
      <c r="D2594" s="2">
        <f>MACD!E2594</f>
        <v>7.4968016771705948E-3</v>
      </c>
      <c r="E2594" s="2">
        <f>MACD!F2594</f>
        <v>-5.9770671336686083E-3</v>
      </c>
      <c r="F2594" s="2">
        <f>'Moving Avg'!D2594</f>
        <v>8.5300000000000011</v>
      </c>
      <c r="G2594" s="2">
        <f>'Moving Avg'!F2594</f>
        <v>8.5650000000000013</v>
      </c>
      <c r="H2594" s="2">
        <f>'Moving Avg'!G2594</f>
        <v>8.5601999999999947</v>
      </c>
      <c r="I2594" s="2">
        <f>'Moving Avg'!H2594</f>
        <v>8.7500499999999928</v>
      </c>
      <c r="J2594" s="6" t="str">
        <f>OBV!F2594</f>
        <v>BULLISH</v>
      </c>
      <c r="K2594" s="6" t="str">
        <f>OBV!G2594</f>
        <v>NEUTRAL</v>
      </c>
      <c r="L2594" s="6" t="str">
        <f>OBV!H2594</f>
        <v>NEUTRAL</v>
      </c>
      <c r="M2594" s="8">
        <f t="shared" si="400"/>
        <v>25</v>
      </c>
      <c r="N2594" s="8">
        <f t="shared" si="401"/>
        <v>0</v>
      </c>
      <c r="O2594" s="8">
        <f t="shared" si="402"/>
        <v>0</v>
      </c>
      <c r="P2594" s="8">
        <f t="shared" si="403"/>
        <v>49.5</v>
      </c>
      <c r="Q2594" s="9">
        <f t="shared" si="404"/>
        <v>16.175000000000001</v>
      </c>
      <c r="R2594" s="9">
        <f t="shared" si="405"/>
        <v>17.375</v>
      </c>
      <c r="S2594" s="9">
        <f t="shared" si="406"/>
        <v>26.025000000000002</v>
      </c>
      <c r="T2594" s="9">
        <f t="shared" si="407"/>
        <v>18.625</v>
      </c>
      <c r="U2594" s="8">
        <f t="shared" si="408"/>
        <v>19.858333333333334</v>
      </c>
      <c r="V2594" s="8">
        <f t="shared" si="409"/>
        <v>19.55</v>
      </c>
    </row>
    <row r="2595" spans="1:22" ht="13.5" x14ac:dyDescent="0.25">
      <c r="A2595" s="3">
        <f>RSI!A2595</f>
        <v>45785</v>
      </c>
      <c r="B2595" s="2">
        <f>RSI!B2595</f>
        <v>8.59</v>
      </c>
      <c r="C2595" s="2">
        <f>RSI!I2595</f>
        <v>52.379421413200348</v>
      </c>
      <c r="D2595" s="2">
        <f>MACD!E2595</f>
        <v>8.794023065226142E-3</v>
      </c>
      <c r="E2595" s="2">
        <f>MACD!F2595</f>
        <v>-3.0228490938896584E-3</v>
      </c>
      <c r="F2595" s="2">
        <f>'Moving Avg'!D2595</f>
        <v>8.5280000000000005</v>
      </c>
      <c r="G2595" s="2">
        <f>'Moving Avg'!F2595</f>
        <v>8.5660000000000025</v>
      </c>
      <c r="H2595" s="2">
        <f>'Moving Avg'!G2595</f>
        <v>8.5599999999999952</v>
      </c>
      <c r="I2595" s="2">
        <f>'Moving Avg'!H2595</f>
        <v>8.7483499999999932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  <c r="M2595" s="8">
        <f t="shared" si="400"/>
        <v>25</v>
      </c>
      <c r="N2595" s="8">
        <f t="shared" si="401"/>
        <v>0</v>
      </c>
      <c r="O2595" s="8">
        <f t="shared" si="402"/>
        <v>0</v>
      </c>
      <c r="P2595" s="8">
        <f t="shared" si="403"/>
        <v>16.5</v>
      </c>
      <c r="Q2595" s="9">
        <f t="shared" si="404"/>
        <v>11.225</v>
      </c>
      <c r="R2595" s="9">
        <f t="shared" si="405"/>
        <v>9.125</v>
      </c>
      <c r="S2595" s="9">
        <f t="shared" si="406"/>
        <v>11.175000000000001</v>
      </c>
      <c r="T2595" s="9">
        <f t="shared" si="407"/>
        <v>10.375</v>
      </c>
      <c r="U2595" s="8">
        <f t="shared" si="408"/>
        <v>10.508333333333335</v>
      </c>
      <c r="V2595" s="8">
        <f t="shared" si="409"/>
        <v>10.475000000000001</v>
      </c>
    </row>
    <row r="2596" spans="1:22" ht="13.5" x14ac:dyDescent="0.25">
      <c r="A2596" s="3">
        <f>RSI!A2596</f>
        <v>45786</v>
      </c>
      <c r="B2596" s="2">
        <f>RSI!B2596</f>
        <v>8.59</v>
      </c>
      <c r="C2596" s="2">
        <f>RSI!I2596</f>
        <v>52.379421413200333</v>
      </c>
      <c r="D2596" s="2">
        <f>MACD!E2596</f>
        <v>9.7101478215062542E-3</v>
      </c>
      <c r="E2596" s="2">
        <f>MACD!F2596</f>
        <v>-4.76249710810476E-4</v>
      </c>
      <c r="F2596" s="2">
        <f>'Moving Avg'!D2596</f>
        <v>8.5259999999999998</v>
      </c>
      <c r="G2596" s="2">
        <f>'Moving Avg'!F2596</f>
        <v>8.5670000000000019</v>
      </c>
      <c r="H2596" s="2">
        <f>'Moving Avg'!G2596</f>
        <v>8.5597999999999939</v>
      </c>
      <c r="I2596" s="2">
        <f>'Moving Avg'!H2596</f>
        <v>8.7466499999999936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25</v>
      </c>
      <c r="N2596" s="8">
        <f t="shared" si="401"/>
        <v>0</v>
      </c>
      <c r="O2596" s="8">
        <f t="shared" si="402"/>
        <v>0</v>
      </c>
      <c r="P2596" s="8">
        <f t="shared" si="403"/>
        <v>16.5</v>
      </c>
      <c r="Q2596" s="9">
        <f t="shared" si="404"/>
        <v>11.225</v>
      </c>
      <c r="R2596" s="9">
        <f t="shared" si="405"/>
        <v>9.125</v>
      </c>
      <c r="S2596" s="9">
        <f t="shared" si="406"/>
        <v>11.175000000000001</v>
      </c>
      <c r="T2596" s="9">
        <f t="shared" si="407"/>
        <v>10.375</v>
      </c>
      <c r="U2596" s="8">
        <f t="shared" si="408"/>
        <v>10.508333333333335</v>
      </c>
      <c r="V2596" s="8">
        <f t="shared" si="409"/>
        <v>10.475000000000001</v>
      </c>
    </row>
    <row r="2597" spans="1:22" ht="13.5" x14ac:dyDescent="0.25">
      <c r="A2597" s="3">
        <f>RSI!A2597</f>
        <v>45789</v>
      </c>
      <c r="B2597" s="2">
        <f>RSI!B2597</f>
        <v>8.59</v>
      </c>
      <c r="C2597" s="2">
        <f>RSI!I2597</f>
        <v>52.379421413200333</v>
      </c>
      <c r="D2597" s="2">
        <f>MACD!E2597</f>
        <v>1.0317252427464396E-2</v>
      </c>
      <c r="E2597" s="2">
        <f>MACD!F2597</f>
        <v>1.6824507168444987E-3</v>
      </c>
      <c r="F2597" s="2">
        <f>'Moving Avg'!D2597</f>
        <v>8.59</v>
      </c>
      <c r="G2597" s="2">
        <f>'Moving Avg'!F2597</f>
        <v>8.5680000000000014</v>
      </c>
      <c r="H2597" s="2">
        <f>'Moving Avg'!G2597</f>
        <v>8.5595999999999943</v>
      </c>
      <c r="I2597" s="2">
        <f>'Moving Avg'!H2597</f>
        <v>8.744949999999994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25</v>
      </c>
      <c r="N2597" s="8">
        <f t="shared" si="401"/>
        <v>0</v>
      </c>
      <c r="O2597" s="8">
        <f t="shared" si="402"/>
        <v>0</v>
      </c>
      <c r="P2597" s="8">
        <f t="shared" si="403"/>
        <v>83.5</v>
      </c>
      <c r="Q2597" s="9">
        <f t="shared" si="404"/>
        <v>21.274999999999999</v>
      </c>
      <c r="R2597" s="9">
        <f t="shared" si="405"/>
        <v>25.875</v>
      </c>
      <c r="S2597" s="9">
        <f t="shared" si="406"/>
        <v>41.325000000000003</v>
      </c>
      <c r="T2597" s="9">
        <f t="shared" si="407"/>
        <v>27.125</v>
      </c>
      <c r="U2597" s="8">
        <f t="shared" si="408"/>
        <v>29.491666666666664</v>
      </c>
      <c r="V2597" s="8">
        <f t="shared" si="409"/>
        <v>28.9</v>
      </c>
    </row>
    <row r="2598" spans="1:22" ht="13.5" x14ac:dyDescent="0.25">
      <c r="A2598" s="3">
        <f>RSI!A2598</f>
        <v>45790</v>
      </c>
      <c r="B2598" s="2">
        <f>RSI!B2598</f>
        <v>8.58</v>
      </c>
      <c r="C2598" s="2">
        <f>RSI!I2598</f>
        <v>51.367876092029277</v>
      </c>
      <c r="D2598" s="2">
        <f>MACD!E2598</f>
        <v>1.1416069398769935E-2</v>
      </c>
      <c r="E2598" s="2">
        <f>MACD!F2598</f>
        <v>3.6291744532295864E-3</v>
      </c>
      <c r="F2598" s="2">
        <f>'Moving Avg'!D2598</f>
        <v>8.5879999999999992</v>
      </c>
      <c r="G2598" s="2">
        <f>'Moving Avg'!F2598</f>
        <v>8.568500000000002</v>
      </c>
      <c r="H2598" s="2">
        <f>'Moving Avg'!G2598</f>
        <v>8.5591999999999935</v>
      </c>
      <c r="I2598" s="2">
        <f>'Moving Avg'!H2598</f>
        <v>8.7431999999999928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0</v>
      </c>
      <c r="O2598" s="8">
        <f t="shared" si="402"/>
        <v>0</v>
      </c>
      <c r="P2598" s="8">
        <f t="shared" si="403"/>
        <v>16.5</v>
      </c>
      <c r="Q2598" s="9">
        <f t="shared" si="404"/>
        <v>11.225</v>
      </c>
      <c r="R2598" s="9">
        <f t="shared" si="405"/>
        <v>9.125</v>
      </c>
      <c r="S2598" s="9">
        <f t="shared" si="406"/>
        <v>11.175000000000001</v>
      </c>
      <c r="T2598" s="9">
        <f t="shared" si="407"/>
        <v>10.375</v>
      </c>
      <c r="U2598" s="8">
        <f t="shared" si="408"/>
        <v>10.508333333333335</v>
      </c>
      <c r="V2598" s="8">
        <f t="shared" si="409"/>
        <v>10.475000000000001</v>
      </c>
    </row>
    <row r="2599" spans="1:22" ht="13.5" x14ac:dyDescent="0.25">
      <c r="A2599" s="3">
        <f>RSI!A2599</f>
        <v>45791</v>
      </c>
      <c r="B2599" s="2">
        <f>RSI!B2599</f>
        <v>8.58</v>
      </c>
      <c r="C2599" s="2">
        <f>RSI!I2599</f>
        <v>51.367876092029277</v>
      </c>
      <c r="D2599" s="2">
        <f>MACD!E2599</f>
        <v>1.2260828343254815E-2</v>
      </c>
      <c r="E2599" s="2">
        <f>MACD!F2599</f>
        <v>5.3555052312346321E-3</v>
      </c>
      <c r="F2599" s="2">
        <f>'Moving Avg'!D2599</f>
        <v>8.5860000000000003</v>
      </c>
      <c r="G2599" s="2">
        <f>'Moving Avg'!F2599</f>
        <v>8.5690000000000026</v>
      </c>
      <c r="H2599" s="2">
        <f>'Moving Avg'!G2599</f>
        <v>8.5587999999999926</v>
      </c>
      <c r="I2599" s="2">
        <f>'Moving Avg'!H2599</f>
        <v>8.7414499999999933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0</v>
      </c>
      <c r="O2599" s="8">
        <f t="shared" si="402"/>
        <v>0</v>
      </c>
      <c r="P2599" s="8">
        <f t="shared" si="403"/>
        <v>16.5</v>
      </c>
      <c r="Q2599" s="9">
        <f t="shared" si="404"/>
        <v>11.225</v>
      </c>
      <c r="R2599" s="9">
        <f t="shared" si="405"/>
        <v>9.125</v>
      </c>
      <c r="S2599" s="9">
        <f t="shared" si="406"/>
        <v>11.175000000000001</v>
      </c>
      <c r="T2599" s="9">
        <f t="shared" si="407"/>
        <v>10.375</v>
      </c>
      <c r="U2599" s="8">
        <f t="shared" si="408"/>
        <v>10.508333333333335</v>
      </c>
      <c r="V2599" s="8">
        <f t="shared" si="409"/>
        <v>10.475000000000001</v>
      </c>
    </row>
    <row r="2600" spans="1:22" ht="13.5" x14ac:dyDescent="0.25">
      <c r="A2600" s="3">
        <f>RSI!A2600</f>
        <v>45792</v>
      </c>
      <c r="B2600" s="2">
        <f>RSI!B2600</f>
        <v>8.58</v>
      </c>
      <c r="C2600" s="2">
        <f>RSI!I2600</f>
        <v>51.367876092029277</v>
      </c>
      <c r="D2600" s="2">
        <f>MACD!E2600</f>
        <v>1.4435373632030846E-2</v>
      </c>
      <c r="E2600" s="2">
        <f>MACD!F2600</f>
        <v>7.1714789113938755E-3</v>
      </c>
      <c r="F2600" s="2">
        <f>'Moving Avg'!D2600</f>
        <v>8.5839999999999996</v>
      </c>
      <c r="G2600" s="2">
        <f>'Moving Avg'!F2600</f>
        <v>8.5695000000000014</v>
      </c>
      <c r="H2600" s="2">
        <f>'Moving Avg'!G2600</f>
        <v>8.5575999999999919</v>
      </c>
      <c r="I2600" s="2">
        <f>'Moving Avg'!H2600</f>
        <v>8.739699999999992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0"/>
        <v>25</v>
      </c>
      <c r="N2600" s="8">
        <f t="shared" si="401"/>
        <v>0</v>
      </c>
      <c r="O2600" s="8">
        <f t="shared" si="402"/>
        <v>0</v>
      </c>
      <c r="P2600" s="8">
        <f t="shared" si="403"/>
        <v>16.5</v>
      </c>
      <c r="Q2600" s="9">
        <f t="shared" si="404"/>
        <v>11.225</v>
      </c>
      <c r="R2600" s="9">
        <f t="shared" si="405"/>
        <v>9.125</v>
      </c>
      <c r="S2600" s="9">
        <f t="shared" si="406"/>
        <v>11.175000000000001</v>
      </c>
      <c r="T2600" s="9">
        <f t="shared" si="407"/>
        <v>10.375</v>
      </c>
      <c r="U2600" s="8">
        <f t="shared" si="408"/>
        <v>10.508333333333335</v>
      </c>
      <c r="V2600" s="8">
        <f t="shared" si="409"/>
        <v>10.475000000000001</v>
      </c>
    </row>
    <row r="2601" spans="1:22" ht="13.5" x14ac:dyDescent="0.25">
      <c r="A2601" s="3">
        <f>RSI!A2601</f>
        <v>45793</v>
      </c>
      <c r="B2601" s="2">
        <f>RSI!B2601</f>
        <v>8.58</v>
      </c>
      <c r="C2601" s="2">
        <f>RSI!I2601</f>
        <v>51.367876092029277</v>
      </c>
      <c r="D2601" s="2">
        <f>MACD!E2601</f>
        <v>1.6202491751361237E-2</v>
      </c>
      <c r="E2601" s="2">
        <f>MACD!F2601</f>
        <v>8.977681479387347E-3</v>
      </c>
      <c r="F2601" s="2">
        <f>'Moving Avg'!D2601</f>
        <v>8.581999999999999</v>
      </c>
      <c r="G2601" s="2">
        <f>'Moving Avg'!F2601</f>
        <v>8.5700000000000038</v>
      </c>
      <c r="H2601" s="2">
        <f>'Moving Avg'!G2601</f>
        <v>8.5571999999999928</v>
      </c>
      <c r="I2601" s="2">
        <f>'Moving Avg'!H2601</f>
        <v>8.7398999999999916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  <c r="M2601" s="8">
        <f t="shared" si="400"/>
        <v>25</v>
      </c>
      <c r="N2601" s="8">
        <f t="shared" si="401"/>
        <v>0</v>
      </c>
      <c r="O2601" s="8">
        <f t="shared" si="402"/>
        <v>0</v>
      </c>
      <c r="P2601" s="8">
        <f t="shared" si="403"/>
        <v>16.5</v>
      </c>
      <c r="Q2601" s="9">
        <f t="shared" si="404"/>
        <v>11.225</v>
      </c>
      <c r="R2601" s="9">
        <f t="shared" si="405"/>
        <v>9.125</v>
      </c>
      <c r="S2601" s="9">
        <f t="shared" si="406"/>
        <v>11.175000000000001</v>
      </c>
      <c r="T2601" s="9">
        <f t="shared" si="407"/>
        <v>10.375</v>
      </c>
      <c r="U2601" s="8">
        <f t="shared" si="408"/>
        <v>10.508333333333335</v>
      </c>
      <c r="V2601" s="8">
        <f t="shared" si="409"/>
        <v>10.475000000000001</v>
      </c>
    </row>
    <row r="2602" spans="1:22" ht="13.5" x14ac:dyDescent="0.25">
      <c r="A2602" s="3">
        <f>RSI!A2602</f>
        <v>45796</v>
      </c>
      <c r="B2602" s="2">
        <f>RSI!B2602</f>
        <v>8.58</v>
      </c>
      <c r="C2602" s="2">
        <f>RSI!I2602</f>
        <v>51.367876092029277</v>
      </c>
      <c r="D2602" s="2">
        <f>MACD!E2602</f>
        <v>-3.313896831755514E-2</v>
      </c>
      <c r="E2602" s="2">
        <f>MACD!F2602</f>
        <v>5.543515199988502E-4</v>
      </c>
      <c r="F2602" s="2">
        <f>'Moving Avg'!D2602</f>
        <v>8.58</v>
      </c>
      <c r="G2602" s="2">
        <f>'Moving Avg'!F2602</f>
        <v>8.5725000000000033</v>
      </c>
      <c r="H2602" s="2">
        <f>'Moving Avg'!G2602</f>
        <v>8.556799999999992</v>
      </c>
      <c r="I2602" s="2">
        <f>'Moving Avg'!H2602</f>
        <v>8.73829999999999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  <c r="M2602" s="8">
        <f t="shared" si="400"/>
        <v>25</v>
      </c>
      <c r="N2602" s="8">
        <f t="shared" si="401"/>
        <v>100</v>
      </c>
      <c r="O2602" s="8">
        <f t="shared" si="402"/>
        <v>0</v>
      </c>
      <c r="P2602" s="8">
        <f t="shared" si="403"/>
        <v>16.5</v>
      </c>
      <c r="Q2602" s="9">
        <f t="shared" si="404"/>
        <v>46.225000000000001</v>
      </c>
      <c r="R2602" s="9">
        <f t="shared" si="405"/>
        <v>29.125</v>
      </c>
      <c r="S2602" s="9">
        <f t="shared" si="406"/>
        <v>26.175000000000001</v>
      </c>
      <c r="T2602" s="9">
        <f t="shared" si="407"/>
        <v>35.375</v>
      </c>
      <c r="U2602" s="8">
        <f t="shared" si="408"/>
        <v>33.841666666666661</v>
      </c>
      <c r="V2602" s="8">
        <f t="shared" si="409"/>
        <v>34.224999999999994</v>
      </c>
    </row>
    <row r="2603" spans="1:22" ht="13.5" x14ac:dyDescent="0.25">
      <c r="A2603" s="3">
        <f>RSI!A2603</f>
        <v>45797</v>
      </c>
      <c r="B2603" s="2">
        <f>RSI!B2603</f>
        <v>8.58</v>
      </c>
      <c r="C2603" s="2">
        <f>RSI!I2603</f>
        <v>51.367876092029277</v>
      </c>
      <c r="D2603" s="2">
        <f>MACD!E2603</f>
        <v>-2.5721149644283514E-2</v>
      </c>
      <c r="E2603" s="2">
        <f>MACD!F2603</f>
        <v>-4.700748712857623E-3</v>
      </c>
      <c r="F2603" s="2">
        <f>'Moving Avg'!D2603</f>
        <v>8.58</v>
      </c>
      <c r="G2603" s="2">
        <f>'Moving Avg'!F2603</f>
        <v>8.5720000000000045</v>
      </c>
      <c r="H2603" s="2">
        <f>'Moving Avg'!G2603</f>
        <v>8.5563999999999911</v>
      </c>
      <c r="I2603" s="2">
        <f>'Moving Avg'!H2603</f>
        <v>8.7366999999999901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25</v>
      </c>
      <c r="N2603" s="8">
        <f t="shared" si="401"/>
        <v>100</v>
      </c>
      <c r="O2603" s="8">
        <f t="shared" si="402"/>
        <v>0</v>
      </c>
      <c r="P2603" s="8">
        <f t="shared" si="403"/>
        <v>33</v>
      </c>
      <c r="Q2603" s="9">
        <f t="shared" si="404"/>
        <v>48.7</v>
      </c>
      <c r="R2603" s="9">
        <f t="shared" si="405"/>
        <v>33.25</v>
      </c>
      <c r="S2603" s="9">
        <f t="shared" si="406"/>
        <v>33.6</v>
      </c>
      <c r="T2603" s="9">
        <f t="shared" si="407"/>
        <v>39.5</v>
      </c>
      <c r="U2603" s="8">
        <f t="shared" si="408"/>
        <v>38.516666666666673</v>
      </c>
      <c r="V2603" s="8">
        <f t="shared" si="409"/>
        <v>38.762500000000003</v>
      </c>
    </row>
    <row r="2604" spans="1:22" ht="13.5" x14ac:dyDescent="0.25">
      <c r="A2604" s="3">
        <f>RSI!A2604</f>
        <v>45798</v>
      </c>
      <c r="B2604" s="2">
        <f>RSI!B2604</f>
        <v>8.5500000000000007</v>
      </c>
      <c r="C2604" s="2">
        <f>RSI!I2604</f>
        <v>47.110232971788626</v>
      </c>
      <c r="D2604" s="2">
        <f>MACD!E2604</f>
        <v>-1.7280167496913634E-2</v>
      </c>
      <c r="E2604" s="2">
        <f>MACD!F2604</f>
        <v>-7.2166324696688253E-3</v>
      </c>
      <c r="F2604" s="2">
        <f>'Moving Avg'!D2604</f>
        <v>8.5740000000000016</v>
      </c>
      <c r="G2604" s="2">
        <f>'Moving Avg'!F2604</f>
        <v>8.5700000000000038</v>
      </c>
      <c r="H2604" s="2">
        <f>'Moving Avg'!G2604</f>
        <v>8.5553999999999935</v>
      </c>
      <c r="I2604" s="2">
        <f>'Moving Avg'!H2604</f>
        <v>8.7349499999999907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  <c r="M2604" s="8">
        <f t="shared" si="400"/>
        <v>25</v>
      </c>
      <c r="N2604" s="8">
        <f t="shared" si="401"/>
        <v>45</v>
      </c>
      <c r="O2604" s="8">
        <f t="shared" si="402"/>
        <v>0</v>
      </c>
      <c r="P2604" s="8">
        <f t="shared" si="403"/>
        <v>16.5</v>
      </c>
      <c r="Q2604" s="9">
        <f t="shared" si="404"/>
        <v>26.975000000000001</v>
      </c>
      <c r="R2604" s="9">
        <f t="shared" si="405"/>
        <v>18.125</v>
      </c>
      <c r="S2604" s="9">
        <f t="shared" si="406"/>
        <v>17.925000000000001</v>
      </c>
      <c r="T2604" s="9">
        <f t="shared" si="407"/>
        <v>21.625</v>
      </c>
      <c r="U2604" s="8">
        <f t="shared" si="408"/>
        <v>21.008333333333336</v>
      </c>
      <c r="V2604" s="8">
        <f t="shared" si="409"/>
        <v>21.162500000000001</v>
      </c>
    </row>
    <row r="2605" spans="1:22" ht="13.5" x14ac:dyDescent="0.25">
      <c r="A2605" s="3">
        <f>RSI!A2605</f>
        <v>45799</v>
      </c>
      <c r="B2605" s="2">
        <f>RSI!B2605</f>
        <v>8.5500000000000007</v>
      </c>
      <c r="C2605" s="2">
        <f>RSI!I2605</f>
        <v>47.110232971788633</v>
      </c>
      <c r="D2605" s="2">
        <f>MACD!E2605</f>
        <v>-1.0014096954137131E-2</v>
      </c>
      <c r="E2605" s="2">
        <f>MACD!F2605</f>
        <v>-7.776125366562487E-3</v>
      </c>
      <c r="F2605" s="2">
        <f>'Moving Avg'!D2605</f>
        <v>8.5680000000000014</v>
      </c>
      <c r="G2605" s="2">
        <f>'Moving Avg'!F2605</f>
        <v>8.5680000000000032</v>
      </c>
      <c r="H2605" s="2">
        <f>'Moving Avg'!G2605</f>
        <v>8.554399999999994</v>
      </c>
      <c r="I2605" s="2">
        <f>'Moving Avg'!H2605</f>
        <v>8.7350999999999903</v>
      </c>
      <c r="J2605" s="6" t="str">
        <f>OBV!F2605</f>
        <v>BEARISH</v>
      </c>
      <c r="K2605" s="6" t="str">
        <f>OBV!G2605</f>
        <v>NEUTRAL</v>
      </c>
      <c r="L2605" s="6" t="str">
        <f>OBV!H2605</f>
        <v>CONFIRMED BEARISH</v>
      </c>
      <c r="M2605" s="8">
        <f t="shared" si="400"/>
        <v>25</v>
      </c>
      <c r="N2605" s="8">
        <f t="shared" si="401"/>
        <v>45</v>
      </c>
      <c r="O2605" s="8">
        <f t="shared" si="402"/>
        <v>0</v>
      </c>
      <c r="P2605" s="8">
        <f t="shared" si="403"/>
        <v>16.5</v>
      </c>
      <c r="Q2605" s="9">
        <f t="shared" si="404"/>
        <v>26.975000000000001</v>
      </c>
      <c r="R2605" s="9">
        <f t="shared" si="405"/>
        <v>18.125</v>
      </c>
      <c r="S2605" s="9">
        <f t="shared" si="406"/>
        <v>17.925000000000001</v>
      </c>
      <c r="T2605" s="9">
        <f t="shared" si="407"/>
        <v>21.625</v>
      </c>
      <c r="U2605" s="8">
        <f t="shared" si="408"/>
        <v>21.008333333333336</v>
      </c>
      <c r="V2605" s="8">
        <f t="shared" si="409"/>
        <v>21.162500000000001</v>
      </c>
    </row>
    <row r="2606" spans="1:22" ht="13.5" x14ac:dyDescent="0.25">
      <c r="A2606" s="3">
        <f>RSI!A2606</f>
        <v>45800</v>
      </c>
      <c r="B2606" s="2">
        <f>RSI!B2606</f>
        <v>8.5500000000000007</v>
      </c>
      <c r="C2606" s="2">
        <f>RSI!I2606</f>
        <v>47.110232971788633</v>
      </c>
      <c r="D2606" s="2">
        <f>MACD!E2606</f>
        <v>-3.7513454239963551E-3</v>
      </c>
      <c r="E2606" s="2">
        <f>MACD!F2606</f>
        <v>-6.9711693780492613E-3</v>
      </c>
      <c r="F2606" s="2">
        <f>'Moving Avg'!D2606</f>
        <v>8.5620000000000012</v>
      </c>
      <c r="G2606" s="2">
        <f>'Moving Avg'!F2606</f>
        <v>8.5660000000000043</v>
      </c>
      <c r="H2606" s="2">
        <f>'Moving Avg'!G2606</f>
        <v>8.554399999999994</v>
      </c>
      <c r="I2606" s="2">
        <f>'Moving Avg'!H2606</f>
        <v>8.7348499999999891</v>
      </c>
      <c r="J2606" s="6" t="str">
        <f>OBV!F2606</f>
        <v>BEARISH</v>
      </c>
      <c r="K2606" s="6" t="str">
        <f>OBV!G2606</f>
        <v>NEUTRAL</v>
      </c>
      <c r="L2606" s="6" t="str">
        <f>OBV!H2606</f>
        <v>CONFIRMED BEARISH</v>
      </c>
      <c r="M2606" s="8">
        <f t="shared" si="400"/>
        <v>25</v>
      </c>
      <c r="N2606" s="8">
        <f t="shared" si="401"/>
        <v>0</v>
      </c>
      <c r="O2606" s="8">
        <f t="shared" si="402"/>
        <v>0</v>
      </c>
      <c r="P2606" s="8">
        <f t="shared" si="403"/>
        <v>16.5</v>
      </c>
      <c r="Q2606" s="9">
        <f t="shared" si="404"/>
        <v>11.225</v>
      </c>
      <c r="R2606" s="9">
        <f t="shared" si="405"/>
        <v>9.125</v>
      </c>
      <c r="S2606" s="9">
        <f t="shared" si="406"/>
        <v>11.175000000000001</v>
      </c>
      <c r="T2606" s="9">
        <f t="shared" si="407"/>
        <v>10.375</v>
      </c>
      <c r="U2606" s="8">
        <f t="shared" si="408"/>
        <v>10.508333333333335</v>
      </c>
      <c r="V2606" s="8">
        <f t="shared" si="409"/>
        <v>10.475000000000001</v>
      </c>
    </row>
    <row r="2607" spans="1:22" ht="13.5" x14ac:dyDescent="0.25">
      <c r="A2607" s="3">
        <f>RSI!A2607</f>
        <v>45803</v>
      </c>
      <c r="B2607" s="2">
        <f>RSI!B2607</f>
        <v>8.5500000000000007</v>
      </c>
      <c r="C2607" s="2">
        <f>RSI!I2607</f>
        <v>47.110232971788633</v>
      </c>
      <c r="D2607" s="2">
        <f>MACD!E2607</f>
        <v>1.6539595688396247E-3</v>
      </c>
      <c r="E2607" s="2">
        <f>MACD!F2607</f>
        <v>-5.2461435886714848E-3</v>
      </c>
      <c r="F2607" s="2">
        <f>'Moving Avg'!D2607</f>
        <v>8.5560000000000009</v>
      </c>
      <c r="G2607" s="2">
        <f>'Moving Avg'!F2607</f>
        <v>8.5640000000000036</v>
      </c>
      <c r="H2607" s="2">
        <f>'Moving Avg'!G2607</f>
        <v>8.554399999999994</v>
      </c>
      <c r="I2607" s="2">
        <f>'Moving Avg'!H2607</f>
        <v>8.7345999999999897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  <c r="M2607" s="8">
        <f t="shared" si="400"/>
        <v>25</v>
      </c>
      <c r="N2607" s="8">
        <f t="shared" si="401"/>
        <v>0</v>
      </c>
      <c r="O2607" s="8">
        <f t="shared" si="402"/>
        <v>0</v>
      </c>
      <c r="P2607" s="8">
        <f t="shared" si="403"/>
        <v>16.5</v>
      </c>
      <c r="Q2607" s="9">
        <f t="shared" si="404"/>
        <v>11.225</v>
      </c>
      <c r="R2607" s="9">
        <f t="shared" si="405"/>
        <v>9.125</v>
      </c>
      <c r="S2607" s="9">
        <f t="shared" si="406"/>
        <v>11.175000000000001</v>
      </c>
      <c r="T2607" s="9">
        <f t="shared" si="407"/>
        <v>10.375</v>
      </c>
      <c r="U2607" s="8">
        <f t="shared" si="408"/>
        <v>10.508333333333335</v>
      </c>
      <c r="V2607" s="8">
        <f t="shared" si="409"/>
        <v>10.475000000000001</v>
      </c>
    </row>
    <row r="2608" spans="1:22" ht="13.5" x14ac:dyDescent="0.25">
      <c r="A2608" s="3">
        <f>RSI!A2608</f>
        <v>45804</v>
      </c>
      <c r="B2608" s="2">
        <f>RSI!B2608</f>
        <v>8.5500000000000007</v>
      </c>
      <c r="C2608" s="2">
        <f>RSI!I2608</f>
        <v>47.110232971788633</v>
      </c>
      <c r="D2608" s="2">
        <f>MACD!E2608</f>
        <v>4.7874155083107439E-3</v>
      </c>
      <c r="E2608" s="2">
        <f>MACD!F2608</f>
        <v>-3.2394317692750396E-3</v>
      </c>
      <c r="F2608" s="2">
        <f>'Moving Avg'!D2608</f>
        <v>8.5500000000000007</v>
      </c>
      <c r="G2608" s="2">
        <f>'Moving Avg'!F2608</f>
        <v>8.5620000000000029</v>
      </c>
      <c r="H2608" s="2">
        <f>'Moving Avg'!G2608</f>
        <v>8.5543999999999958</v>
      </c>
      <c r="I2608" s="2">
        <f>'Moving Avg'!H2608</f>
        <v>8.7324499999999894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  <c r="M2608" s="8">
        <f t="shared" si="400"/>
        <v>25</v>
      </c>
      <c r="N2608" s="8">
        <f t="shared" si="401"/>
        <v>0</v>
      </c>
      <c r="O2608" s="8">
        <f t="shared" si="402"/>
        <v>0</v>
      </c>
      <c r="P2608" s="8">
        <f t="shared" si="403"/>
        <v>16.5</v>
      </c>
      <c r="Q2608" s="9">
        <f t="shared" si="404"/>
        <v>11.225</v>
      </c>
      <c r="R2608" s="9">
        <f t="shared" si="405"/>
        <v>9.125</v>
      </c>
      <c r="S2608" s="9">
        <f t="shared" si="406"/>
        <v>11.175000000000001</v>
      </c>
      <c r="T2608" s="9">
        <f t="shared" si="407"/>
        <v>10.375</v>
      </c>
      <c r="U2608" s="8">
        <f t="shared" si="408"/>
        <v>10.508333333333335</v>
      </c>
      <c r="V2608" s="8">
        <f t="shared" si="409"/>
        <v>10.475000000000001</v>
      </c>
    </row>
    <row r="2609" spans="1:22" ht="13.5" x14ac:dyDescent="0.25">
      <c r="A2609" s="3">
        <f>RSI!A2609</f>
        <v>45805</v>
      </c>
      <c r="B2609" s="2">
        <f>RSI!B2609</f>
        <v>8.5500000000000007</v>
      </c>
      <c r="C2609" s="2">
        <f>RSI!I2609</f>
        <v>47.110232971788633</v>
      </c>
      <c r="D2609" s="2">
        <f>MACD!E2609</f>
        <v>7.5297252556651983E-3</v>
      </c>
      <c r="E2609" s="2">
        <f>MACD!F2609</f>
        <v>-1.0856003642869922E-3</v>
      </c>
      <c r="F2609" s="2">
        <f>'Moving Avg'!D2609</f>
        <v>8.5500000000000007</v>
      </c>
      <c r="G2609" s="2">
        <f>'Moving Avg'!F2609</f>
        <v>8.5600000000000041</v>
      </c>
      <c r="H2609" s="2">
        <f>'Moving Avg'!G2609</f>
        <v>8.5545999999999971</v>
      </c>
      <c r="I2609" s="2">
        <f>'Moving Avg'!H2609</f>
        <v>8.7302999999999873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25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13.7</v>
      </c>
      <c r="R2609" s="9">
        <f t="shared" si="405"/>
        <v>13.25</v>
      </c>
      <c r="S2609" s="9">
        <f t="shared" si="406"/>
        <v>18.600000000000001</v>
      </c>
      <c r="T2609" s="9">
        <f t="shared" si="407"/>
        <v>14.5</v>
      </c>
      <c r="U2609" s="8">
        <f t="shared" si="408"/>
        <v>15.183333333333332</v>
      </c>
      <c r="V2609" s="8">
        <f t="shared" si="409"/>
        <v>15.012499999999999</v>
      </c>
    </row>
    <row r="2610" spans="1:22" ht="13.5" x14ac:dyDescent="0.25">
      <c r="A2610" s="3">
        <f>RSI!A2610</f>
        <v>45806</v>
      </c>
      <c r="B2610" s="2">
        <f>RSI!B2610</f>
        <v>8.5500000000000007</v>
      </c>
      <c r="C2610" s="2">
        <f>RSI!I2610</f>
        <v>47.110232971788633</v>
      </c>
      <c r="D2610" s="2">
        <f>MACD!E2610</f>
        <v>9.934330040564987E-3</v>
      </c>
      <c r="E2610" s="2">
        <f>MACD!F2610</f>
        <v>1.1183857166834038E-3</v>
      </c>
      <c r="F2610" s="2">
        <f>'Moving Avg'!D2610</f>
        <v>8.5500000000000007</v>
      </c>
      <c r="G2610" s="2">
        <f>'Moving Avg'!F2610</f>
        <v>8.5575000000000028</v>
      </c>
      <c r="H2610" s="2">
        <f>'Moving Avg'!G2610</f>
        <v>8.5549999999999962</v>
      </c>
      <c r="I2610" s="2">
        <f>'Moving Avg'!H2610</f>
        <v>8.728149999999987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25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13.7</v>
      </c>
      <c r="R2610" s="9">
        <f t="shared" si="405"/>
        <v>13.25</v>
      </c>
      <c r="S2610" s="9">
        <f t="shared" si="406"/>
        <v>18.600000000000001</v>
      </c>
      <c r="T2610" s="9">
        <f t="shared" si="407"/>
        <v>14.5</v>
      </c>
      <c r="U2610" s="8">
        <f t="shared" si="408"/>
        <v>15.183333333333332</v>
      </c>
      <c r="V2610" s="8">
        <f t="shared" si="409"/>
        <v>15.012499999999999</v>
      </c>
    </row>
    <row r="2611" spans="1:22" ht="13.5" x14ac:dyDescent="0.25">
      <c r="A2611" s="3">
        <f>RSI!A2611</f>
        <v>45807</v>
      </c>
      <c r="B2611" s="2">
        <f>RSI!B2611</f>
        <v>8.5500000000000007</v>
      </c>
      <c r="C2611" s="2">
        <f>RSI!I2611</f>
        <v>47.110232971788633</v>
      </c>
      <c r="D2611" s="2">
        <f>MACD!E2611</f>
        <v>1.2046948261888346E-2</v>
      </c>
      <c r="E2611" s="2">
        <f>MACD!F2611</f>
        <v>3.3040982257243924E-3</v>
      </c>
      <c r="F2611" s="2">
        <f>'Moving Avg'!D2611</f>
        <v>8.5500000000000007</v>
      </c>
      <c r="G2611" s="2">
        <f>'Moving Avg'!F2611</f>
        <v>8.5550000000000033</v>
      </c>
      <c r="H2611" s="2">
        <f>'Moving Avg'!G2611</f>
        <v>8.555399999999997</v>
      </c>
      <c r="I2611" s="2">
        <f>'Moving Avg'!H2611</f>
        <v>8.7259999999999849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25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13.7</v>
      </c>
      <c r="R2611" s="9">
        <f t="shared" si="405"/>
        <v>13.25</v>
      </c>
      <c r="S2611" s="9">
        <f t="shared" si="406"/>
        <v>18.600000000000001</v>
      </c>
      <c r="T2611" s="9">
        <f t="shared" si="407"/>
        <v>14.5</v>
      </c>
      <c r="U2611" s="8">
        <f t="shared" si="408"/>
        <v>15.183333333333332</v>
      </c>
      <c r="V2611" s="8">
        <f t="shared" si="409"/>
        <v>15.012499999999999</v>
      </c>
    </row>
    <row r="2612" spans="1:22" ht="13.5" x14ac:dyDescent="0.25">
      <c r="A2612" s="3">
        <f>RSI!A2612</f>
        <v>45810</v>
      </c>
      <c r="B2612" s="2">
        <f>RSI!B2612</f>
        <v>8.5500000000000007</v>
      </c>
      <c r="C2612" s="2">
        <f>RSI!I2612</f>
        <v>47.110232971788633</v>
      </c>
      <c r="D2612" s="2">
        <f>MACD!E2612</f>
        <v>1.3906726660225743E-2</v>
      </c>
      <c r="E2612" s="2">
        <f>MACD!F2612</f>
        <v>5.4246239126246633E-3</v>
      </c>
      <c r="F2612" s="2">
        <f>'Moving Avg'!D2612</f>
        <v>8.5500000000000007</v>
      </c>
      <c r="G2612" s="2">
        <f>'Moving Avg'!F2612</f>
        <v>8.5690000000000026</v>
      </c>
      <c r="H2612" s="2">
        <f>'Moving Avg'!G2612</f>
        <v>8.5557999999999979</v>
      </c>
      <c r="I2612" s="2">
        <f>'Moving Avg'!H2612</f>
        <v>8.7238499999999846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25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13.7</v>
      </c>
      <c r="R2612" s="9">
        <f t="shared" si="405"/>
        <v>13.25</v>
      </c>
      <c r="S2612" s="9">
        <f t="shared" si="406"/>
        <v>18.600000000000001</v>
      </c>
      <c r="T2612" s="9">
        <f t="shared" si="407"/>
        <v>14.5</v>
      </c>
      <c r="U2612" s="8">
        <f t="shared" si="408"/>
        <v>15.183333333333332</v>
      </c>
      <c r="V2612" s="8">
        <f t="shared" si="409"/>
        <v>15.012499999999999</v>
      </c>
    </row>
    <row r="2613" spans="1:22" ht="13.5" x14ac:dyDescent="0.25">
      <c r="A2613" s="3">
        <f>RSI!A2613</f>
        <v>45811</v>
      </c>
      <c r="B2613" s="2">
        <f>RSI!B2613</f>
        <v>8.5500000000000007</v>
      </c>
      <c r="C2613" s="2">
        <f>RSI!I2613</f>
        <v>47.110232971788633</v>
      </c>
      <c r="D2613" s="2">
        <f>MACD!E2613</f>
        <v>1.5547217124334267E-2</v>
      </c>
      <c r="E2613" s="2">
        <f>MACD!F2613</f>
        <v>7.4491425549665846E-3</v>
      </c>
      <c r="F2613" s="2">
        <f>'Moving Avg'!D2613</f>
        <v>8.5500000000000007</v>
      </c>
      <c r="G2613" s="2">
        <f>'Moving Avg'!F2613</f>
        <v>8.5670000000000019</v>
      </c>
      <c r="H2613" s="2">
        <f>'Moving Avg'!G2613</f>
        <v>8.5567999999999973</v>
      </c>
      <c r="I2613" s="2">
        <f>'Moving Avg'!H2613</f>
        <v>8.7216999999999842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25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13.7</v>
      </c>
      <c r="R2613" s="9">
        <f t="shared" si="405"/>
        <v>13.25</v>
      </c>
      <c r="S2613" s="9">
        <f t="shared" si="406"/>
        <v>18.600000000000001</v>
      </c>
      <c r="T2613" s="9">
        <f t="shared" si="407"/>
        <v>14.5</v>
      </c>
      <c r="U2613" s="8">
        <f t="shared" si="408"/>
        <v>15.183333333333332</v>
      </c>
      <c r="V2613" s="8">
        <f t="shared" si="409"/>
        <v>15.012499999999999</v>
      </c>
    </row>
    <row r="2614" spans="1:22" ht="13.5" x14ac:dyDescent="0.25">
      <c r="A2614" s="3">
        <f>RSI!A2614</f>
        <v>45812</v>
      </c>
      <c r="B2614" s="2">
        <f>RSI!B2614</f>
        <v>8.5500000000000007</v>
      </c>
      <c r="C2614" s="2">
        <f>RSI!I2614</f>
        <v>47.110232971788633</v>
      </c>
      <c r="D2614" s="2">
        <f>MACD!E2614</f>
        <v>1.238182113895725E-2</v>
      </c>
      <c r="E2614" s="2">
        <f>MACD!F2614</f>
        <v>8.4356782717647186E-3</v>
      </c>
      <c r="F2614" s="2">
        <f>'Moving Avg'!D2614</f>
        <v>8.5500000000000007</v>
      </c>
      <c r="G2614" s="2">
        <f>'Moving Avg'!F2614</f>
        <v>8.5650000000000013</v>
      </c>
      <c r="H2614" s="2">
        <f>'Moving Avg'!G2614</f>
        <v>8.5577999999999985</v>
      </c>
      <c r="I2614" s="2">
        <f>'Moving Avg'!H2614</f>
        <v>8.7195499999999839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25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13.7</v>
      </c>
      <c r="R2614" s="9">
        <f t="shared" si="405"/>
        <v>13.25</v>
      </c>
      <c r="S2614" s="9">
        <f t="shared" si="406"/>
        <v>18.600000000000001</v>
      </c>
      <c r="T2614" s="9">
        <f t="shared" si="407"/>
        <v>14.5</v>
      </c>
      <c r="U2614" s="8">
        <f t="shared" si="408"/>
        <v>15.183333333333332</v>
      </c>
      <c r="V2614" s="8">
        <f t="shared" si="409"/>
        <v>15.012499999999999</v>
      </c>
    </row>
    <row r="2615" spans="1:22" ht="13.5" x14ac:dyDescent="0.25">
      <c r="A2615" s="3">
        <f>RSI!A2615</f>
        <v>45813</v>
      </c>
      <c r="B2615" s="2">
        <f>RSI!B2615</f>
        <v>8.5500000000000007</v>
      </c>
      <c r="C2615" s="2">
        <f>RSI!I2615</f>
        <v>47.110232971788633</v>
      </c>
      <c r="D2615" s="2">
        <f>MACD!E2615</f>
        <v>9.7607066645011287E-3</v>
      </c>
      <c r="E2615" s="2">
        <f>MACD!F2615</f>
        <v>8.700683950312E-3</v>
      </c>
      <c r="F2615" s="2">
        <f>'Moving Avg'!D2615</f>
        <v>8.5500000000000007</v>
      </c>
      <c r="G2615" s="2">
        <f>'Moving Avg'!F2615</f>
        <v>8.5630000000000024</v>
      </c>
      <c r="H2615" s="2">
        <f>'Moving Avg'!G2615</f>
        <v>8.5587999999999997</v>
      </c>
      <c r="I2615" s="2">
        <f>'Moving Avg'!H2615</f>
        <v>8.7177999999999827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25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13.7</v>
      </c>
      <c r="R2615" s="9">
        <f t="shared" si="405"/>
        <v>13.25</v>
      </c>
      <c r="S2615" s="9">
        <f t="shared" si="406"/>
        <v>18.600000000000001</v>
      </c>
      <c r="T2615" s="9">
        <f t="shared" si="407"/>
        <v>14.5</v>
      </c>
      <c r="U2615" s="8">
        <f t="shared" si="408"/>
        <v>15.183333333333332</v>
      </c>
      <c r="V2615" s="8">
        <f t="shared" si="409"/>
        <v>15.012499999999999</v>
      </c>
    </row>
    <row r="2616" spans="1:22" ht="13.5" x14ac:dyDescent="0.25">
      <c r="A2616" s="3">
        <f>RSI!A2616</f>
        <v>45817</v>
      </c>
      <c r="B2616" s="2">
        <f>RSI!B2616</f>
        <v>8.5500000000000007</v>
      </c>
      <c r="C2616" s="2">
        <f>RSI!I2616</f>
        <v>47.110232971788633</v>
      </c>
      <c r="D2616" s="2">
        <f>MACD!E2616</f>
        <v>7.5958938236642126E-3</v>
      </c>
      <c r="E2616" s="2">
        <f>MACD!F2616</f>
        <v>8.4797259249824418E-3</v>
      </c>
      <c r="F2616" s="2">
        <f>'Moving Avg'!D2616</f>
        <v>8.5500000000000007</v>
      </c>
      <c r="G2616" s="2">
        <f>'Moving Avg'!F2616</f>
        <v>8.5610000000000017</v>
      </c>
      <c r="H2616" s="2">
        <f>'Moving Avg'!G2616</f>
        <v>8.559800000000001</v>
      </c>
      <c r="I2616" s="2">
        <f>'Moving Avg'!H2616</f>
        <v>8.7160499999999814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25</v>
      </c>
      <c r="N2616" s="8">
        <f t="shared" si="401"/>
        <v>45</v>
      </c>
      <c r="O2616" s="8">
        <f t="shared" si="402"/>
        <v>0</v>
      </c>
      <c r="P2616" s="8">
        <f t="shared" si="403"/>
        <v>33</v>
      </c>
      <c r="Q2616" s="9">
        <f t="shared" si="404"/>
        <v>29.45</v>
      </c>
      <c r="R2616" s="9">
        <f t="shared" si="405"/>
        <v>22.25</v>
      </c>
      <c r="S2616" s="9">
        <f t="shared" si="406"/>
        <v>25.35</v>
      </c>
      <c r="T2616" s="9">
        <f t="shared" si="407"/>
        <v>25.75</v>
      </c>
      <c r="U2616" s="8">
        <f t="shared" si="408"/>
        <v>25.683333333333337</v>
      </c>
      <c r="V2616" s="8">
        <f t="shared" si="409"/>
        <v>25.700000000000003</v>
      </c>
    </row>
    <row r="2617" spans="1:22" ht="13.5" x14ac:dyDescent="0.25">
      <c r="A2617" s="3">
        <f>RSI!A2617</f>
        <v>45818</v>
      </c>
      <c r="B2617" s="2">
        <f>RSI!B2617</f>
        <v>8.5500000000000007</v>
      </c>
      <c r="C2617" s="2">
        <f>RSI!I2617</f>
        <v>47.110232971788633</v>
      </c>
      <c r="D2617" s="2">
        <f>MACD!E2617</f>
        <v>5.8132524945335717E-3</v>
      </c>
      <c r="E2617" s="2">
        <f>MACD!F2617</f>
        <v>7.9464312388926681E-3</v>
      </c>
      <c r="F2617" s="2">
        <f>'Moving Avg'!D2617</f>
        <v>8.5500000000000007</v>
      </c>
      <c r="G2617" s="2">
        <f>'Moving Avg'!F2617</f>
        <v>8.5590000000000011</v>
      </c>
      <c r="H2617" s="2">
        <f>'Moving Avg'!G2617</f>
        <v>8.5608000000000022</v>
      </c>
      <c r="I2617" s="2">
        <f>'Moving Avg'!H2617</f>
        <v>8.7142999999999802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25</v>
      </c>
      <c r="N2617" s="8">
        <f t="shared" si="401"/>
        <v>45</v>
      </c>
      <c r="O2617" s="8">
        <f t="shared" si="402"/>
        <v>0</v>
      </c>
      <c r="P2617" s="8">
        <f t="shared" si="403"/>
        <v>33</v>
      </c>
      <c r="Q2617" s="9">
        <f t="shared" si="404"/>
        <v>29.45</v>
      </c>
      <c r="R2617" s="9">
        <f t="shared" si="405"/>
        <v>22.25</v>
      </c>
      <c r="S2617" s="9">
        <f t="shared" si="406"/>
        <v>25.35</v>
      </c>
      <c r="T2617" s="9">
        <f t="shared" si="407"/>
        <v>25.75</v>
      </c>
      <c r="U2617" s="8">
        <f t="shared" si="408"/>
        <v>25.683333333333337</v>
      </c>
      <c r="V2617" s="8">
        <f t="shared" si="409"/>
        <v>25.700000000000003</v>
      </c>
    </row>
    <row r="2618" spans="1:22" ht="13.5" x14ac:dyDescent="0.25">
      <c r="A2618" s="3">
        <f>RSI!A2618</f>
        <v>45819</v>
      </c>
      <c r="B2618" s="2">
        <f>RSI!B2618</f>
        <v>8.5500000000000007</v>
      </c>
      <c r="C2618" s="2">
        <f>RSI!I2618</f>
        <v>47.110232971788633</v>
      </c>
      <c r="D2618" s="2">
        <f>MACD!E2618</f>
        <v>4.3503482908597846E-3</v>
      </c>
      <c r="E2618" s="2">
        <f>MACD!F2618</f>
        <v>7.2272146492860919E-3</v>
      </c>
      <c r="F2618" s="2">
        <f>'Moving Avg'!D2618</f>
        <v>8.5500000000000007</v>
      </c>
      <c r="G2618" s="2">
        <f>'Moving Avg'!F2618</f>
        <v>8.557500000000001</v>
      </c>
      <c r="H2618" s="2">
        <f>'Moving Avg'!G2618</f>
        <v>8.5618000000000016</v>
      </c>
      <c r="I2618" s="2">
        <f>'Moving Avg'!H2618</f>
        <v>8.7125499999999789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25</v>
      </c>
      <c r="N2618" s="8">
        <f t="shared" si="401"/>
        <v>45</v>
      </c>
      <c r="O2618" s="8">
        <f t="shared" si="402"/>
        <v>0</v>
      </c>
      <c r="P2618" s="8">
        <f t="shared" si="403"/>
        <v>33</v>
      </c>
      <c r="Q2618" s="9">
        <f t="shared" si="404"/>
        <v>29.45</v>
      </c>
      <c r="R2618" s="9">
        <f t="shared" si="405"/>
        <v>22.25</v>
      </c>
      <c r="S2618" s="9">
        <f t="shared" si="406"/>
        <v>25.35</v>
      </c>
      <c r="T2618" s="9">
        <f t="shared" si="407"/>
        <v>25.75</v>
      </c>
      <c r="U2618" s="8">
        <f t="shared" si="408"/>
        <v>25.683333333333337</v>
      </c>
      <c r="V2618" s="8">
        <f t="shared" si="409"/>
        <v>25.700000000000003</v>
      </c>
    </row>
    <row r="2619" spans="1:22" ht="13.5" x14ac:dyDescent="0.25">
      <c r="A2619" s="3">
        <f>RSI!A2619</f>
        <v>45820</v>
      </c>
      <c r="B2619" s="2">
        <f>RSI!B2619</f>
        <v>8.5500000000000007</v>
      </c>
      <c r="C2619" s="2">
        <f>RSI!I2619</f>
        <v>47.110232971788633</v>
      </c>
      <c r="D2619" s="2">
        <f>MACD!E2619</f>
        <v>3.1546216550388806E-3</v>
      </c>
      <c r="E2619" s="2">
        <f>MACD!F2619</f>
        <v>6.4126960504366504E-3</v>
      </c>
      <c r="F2619" s="2">
        <f>'Moving Avg'!D2619</f>
        <v>8.5500000000000007</v>
      </c>
      <c r="G2619" s="2">
        <f>'Moving Avg'!F2619</f>
        <v>8.5560000000000009</v>
      </c>
      <c r="H2619" s="2">
        <f>'Moving Avg'!G2619</f>
        <v>8.5628000000000029</v>
      </c>
      <c r="I2619" s="2">
        <f>'Moving Avg'!H2619</f>
        <v>8.7107999999999794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25</v>
      </c>
      <c r="N2619" s="8">
        <f t="shared" si="401"/>
        <v>45</v>
      </c>
      <c r="O2619" s="8">
        <f t="shared" si="402"/>
        <v>0</v>
      </c>
      <c r="P2619" s="8">
        <f t="shared" si="403"/>
        <v>33</v>
      </c>
      <c r="Q2619" s="9">
        <f t="shared" si="404"/>
        <v>29.45</v>
      </c>
      <c r="R2619" s="9">
        <f t="shared" si="405"/>
        <v>22.25</v>
      </c>
      <c r="S2619" s="9">
        <f t="shared" si="406"/>
        <v>25.35</v>
      </c>
      <c r="T2619" s="9">
        <f t="shared" si="407"/>
        <v>25.75</v>
      </c>
      <c r="U2619" s="8">
        <f t="shared" si="408"/>
        <v>25.683333333333337</v>
      </c>
      <c r="V2619" s="8">
        <f t="shared" si="409"/>
        <v>25.700000000000003</v>
      </c>
    </row>
    <row r="2620" spans="1:22" ht="13.5" x14ac:dyDescent="0.25">
      <c r="A2620" s="3">
        <f>RSI!A2620</f>
        <v>45821</v>
      </c>
      <c r="B2620" s="2">
        <f>RSI!B2620</f>
        <v>8.5500000000000007</v>
      </c>
      <c r="C2620" s="2">
        <f>RSI!I2620</f>
        <v>47.110232971788633</v>
      </c>
      <c r="D2620" s="2">
        <f>MACD!E2620</f>
        <v>2.1818486878846244E-3</v>
      </c>
      <c r="E2620" s="2">
        <f>MACD!F2620</f>
        <v>5.5665265779262455E-3</v>
      </c>
      <c r="F2620" s="2">
        <f>'Moving Avg'!D2620</f>
        <v>8.5500000000000007</v>
      </c>
      <c r="G2620" s="2">
        <f>'Moving Avg'!F2620</f>
        <v>8.5545000000000009</v>
      </c>
      <c r="H2620" s="2">
        <f>'Moving Avg'!G2620</f>
        <v>8.5638000000000041</v>
      </c>
      <c r="I2620" s="2">
        <f>'Moving Avg'!H2620</f>
        <v>8.70904999999998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25</v>
      </c>
      <c r="N2620" s="8">
        <f t="shared" si="401"/>
        <v>45</v>
      </c>
      <c r="O2620" s="8">
        <f t="shared" si="402"/>
        <v>0</v>
      </c>
      <c r="P2620" s="8">
        <f t="shared" si="403"/>
        <v>33</v>
      </c>
      <c r="Q2620" s="9">
        <f t="shared" si="404"/>
        <v>29.45</v>
      </c>
      <c r="R2620" s="9">
        <f t="shared" si="405"/>
        <v>22.25</v>
      </c>
      <c r="S2620" s="9">
        <f t="shared" si="406"/>
        <v>25.35</v>
      </c>
      <c r="T2620" s="9">
        <f t="shared" si="407"/>
        <v>25.75</v>
      </c>
      <c r="U2620" s="8">
        <f t="shared" si="408"/>
        <v>25.683333333333337</v>
      </c>
      <c r="V2620" s="8">
        <f t="shared" si="409"/>
        <v>25.700000000000003</v>
      </c>
    </row>
    <row r="2621" spans="1:22" ht="13.5" x14ac:dyDescent="0.25">
      <c r="A2621" s="3">
        <f>RSI!A2621</f>
        <v>45824</v>
      </c>
      <c r="B2621" s="2">
        <f>RSI!B2621</f>
        <v>8.5500000000000007</v>
      </c>
      <c r="C2621" s="2">
        <f>RSI!I2621</f>
        <v>47.110232971788626</v>
      </c>
      <c r="D2621" s="2">
        <f>MACD!E2621</f>
        <v>1.394840252787688E-3</v>
      </c>
      <c r="E2621" s="2">
        <f>MACD!F2621</f>
        <v>4.7321893128985338E-3</v>
      </c>
      <c r="F2621" s="2">
        <f>'Moving Avg'!D2621</f>
        <v>8.5500000000000007</v>
      </c>
      <c r="G2621" s="2">
        <f>'Moving Avg'!F2621</f>
        <v>8.5530000000000008</v>
      </c>
      <c r="H2621" s="2">
        <f>'Moving Avg'!G2621</f>
        <v>8.5648000000000053</v>
      </c>
      <c r="I2621" s="2">
        <f>'Moving Avg'!H2621</f>
        <v>8.7072999999999787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25</v>
      </c>
      <c r="N2621" s="8">
        <f t="shared" si="401"/>
        <v>45</v>
      </c>
      <c r="O2621" s="8">
        <f t="shared" si="402"/>
        <v>0</v>
      </c>
      <c r="P2621" s="8">
        <f t="shared" si="403"/>
        <v>33</v>
      </c>
      <c r="Q2621" s="9">
        <f t="shared" si="404"/>
        <v>29.45</v>
      </c>
      <c r="R2621" s="9">
        <f t="shared" si="405"/>
        <v>22.25</v>
      </c>
      <c r="S2621" s="9">
        <f t="shared" si="406"/>
        <v>25.35</v>
      </c>
      <c r="T2621" s="9">
        <f t="shared" si="407"/>
        <v>25.75</v>
      </c>
      <c r="U2621" s="8">
        <f t="shared" si="408"/>
        <v>25.683333333333337</v>
      </c>
      <c r="V2621" s="8">
        <f t="shared" si="409"/>
        <v>25.700000000000003</v>
      </c>
    </row>
    <row r="2622" spans="1:22" ht="13.5" x14ac:dyDescent="0.25">
      <c r="A2622" s="3">
        <f>RSI!A2622</f>
        <v>45825</v>
      </c>
      <c r="B2622" s="2">
        <f>RSI!B2622</f>
        <v>8.5500000000000007</v>
      </c>
      <c r="C2622" s="2">
        <f>RSI!I2622</f>
        <v>47.110232971788626</v>
      </c>
      <c r="D2622" s="2">
        <f>MACD!E2622</f>
        <v>7.6234258708218761E-4</v>
      </c>
      <c r="E2622" s="2">
        <f>MACD!F2622</f>
        <v>3.9382199677352649E-3</v>
      </c>
      <c r="F2622" s="2">
        <f>'Moving Avg'!D2622</f>
        <v>8.5500000000000007</v>
      </c>
      <c r="G2622" s="2">
        <f>'Moving Avg'!F2622</f>
        <v>8.5515000000000008</v>
      </c>
      <c r="H2622" s="2">
        <f>'Moving Avg'!G2622</f>
        <v>8.5638000000000059</v>
      </c>
      <c r="I2622" s="2">
        <f>'Moving Avg'!H2622</f>
        <v>8.7055999999999791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25</v>
      </c>
      <c r="N2622" s="8">
        <f t="shared" si="401"/>
        <v>45</v>
      </c>
      <c r="O2622" s="8">
        <f t="shared" si="402"/>
        <v>0</v>
      </c>
      <c r="P2622" s="8">
        <f t="shared" si="403"/>
        <v>33</v>
      </c>
      <c r="Q2622" s="9">
        <f t="shared" si="404"/>
        <v>29.45</v>
      </c>
      <c r="R2622" s="9">
        <f t="shared" si="405"/>
        <v>22.25</v>
      </c>
      <c r="S2622" s="9">
        <f t="shared" si="406"/>
        <v>25.35</v>
      </c>
      <c r="T2622" s="9">
        <f t="shared" si="407"/>
        <v>25.75</v>
      </c>
      <c r="U2622" s="8">
        <f t="shared" si="408"/>
        <v>25.683333333333337</v>
      </c>
      <c r="V2622" s="8">
        <f t="shared" si="409"/>
        <v>25.700000000000003</v>
      </c>
    </row>
    <row r="2623" spans="1:22" ht="13.5" x14ac:dyDescent="0.25">
      <c r="A2623" s="3">
        <f>RSI!A2623</f>
        <v>45826</v>
      </c>
      <c r="B2623" s="2">
        <f>RSI!B2623</f>
        <v>8.5500000000000007</v>
      </c>
      <c r="C2623" s="2">
        <f>RSI!I2623</f>
        <v>47.110232971788626</v>
      </c>
      <c r="D2623" s="2">
        <f>MACD!E2623</f>
        <v>2.5810831808747992E-4</v>
      </c>
      <c r="E2623" s="2">
        <f>MACD!F2623</f>
        <v>3.2021976378057079E-3</v>
      </c>
      <c r="F2623" s="2">
        <f>'Moving Avg'!D2623</f>
        <v>8.5500000000000007</v>
      </c>
      <c r="G2623" s="2">
        <f>'Moving Avg'!F2623</f>
        <v>8.5500000000000007</v>
      </c>
      <c r="H2623" s="2">
        <f>'Moving Avg'!G2623</f>
        <v>8.5628000000000064</v>
      </c>
      <c r="I2623" s="2">
        <f>'Moving Avg'!H2623</f>
        <v>8.7038499999999779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25</v>
      </c>
      <c r="N2623" s="8">
        <f t="shared" si="401"/>
        <v>45</v>
      </c>
      <c r="O2623" s="8">
        <f t="shared" si="402"/>
        <v>0</v>
      </c>
      <c r="P2623" s="8">
        <f t="shared" si="403"/>
        <v>33</v>
      </c>
      <c r="Q2623" s="9">
        <f t="shared" si="404"/>
        <v>29.45</v>
      </c>
      <c r="R2623" s="9">
        <f t="shared" si="405"/>
        <v>22.25</v>
      </c>
      <c r="S2623" s="9">
        <f t="shared" si="406"/>
        <v>25.35</v>
      </c>
      <c r="T2623" s="9">
        <f t="shared" si="407"/>
        <v>25.75</v>
      </c>
      <c r="U2623" s="8">
        <f t="shared" si="408"/>
        <v>25.683333333333337</v>
      </c>
      <c r="V2623" s="8">
        <f t="shared" si="409"/>
        <v>25.700000000000003</v>
      </c>
    </row>
    <row r="2624" spans="1:22" ht="13.5" x14ac:dyDescent="0.25">
      <c r="A2624" s="3">
        <f>RSI!A2624</f>
        <v>45827</v>
      </c>
      <c r="B2624" s="2">
        <f>RSI!B2624</f>
        <v>8.5500000000000007</v>
      </c>
      <c r="C2624" s="2">
        <f>RSI!I2624</f>
        <v>47.110232971788633</v>
      </c>
      <c r="D2624" s="2">
        <f>MACD!E2624</f>
        <v>-1.3988842620271669E-4</v>
      </c>
      <c r="E2624" s="2">
        <f>MACD!F2624</f>
        <v>2.5337804250040231E-3</v>
      </c>
      <c r="F2624" s="2">
        <f>'Moving Avg'!D2624</f>
        <v>8.5500000000000007</v>
      </c>
      <c r="G2624" s="2">
        <f>'Moving Avg'!F2624</f>
        <v>8.5500000000000007</v>
      </c>
      <c r="H2624" s="2">
        <f>'Moving Avg'!G2624</f>
        <v>8.5620000000000065</v>
      </c>
      <c r="I2624" s="2">
        <f>'Moving Avg'!H2624</f>
        <v>8.7014499999999781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25</v>
      </c>
      <c r="N2624" s="8">
        <f t="shared" si="401"/>
        <v>45</v>
      </c>
      <c r="O2624" s="8">
        <f t="shared" si="402"/>
        <v>0</v>
      </c>
      <c r="P2624" s="8">
        <f t="shared" si="403"/>
        <v>33</v>
      </c>
      <c r="Q2624" s="9">
        <f t="shared" si="404"/>
        <v>29.45</v>
      </c>
      <c r="R2624" s="9">
        <f t="shared" si="405"/>
        <v>22.25</v>
      </c>
      <c r="S2624" s="9">
        <f t="shared" si="406"/>
        <v>25.35</v>
      </c>
      <c r="T2624" s="9">
        <f t="shared" si="407"/>
        <v>25.75</v>
      </c>
      <c r="U2624" s="8">
        <f t="shared" si="408"/>
        <v>25.683333333333337</v>
      </c>
      <c r="V2624" s="8">
        <f t="shared" si="409"/>
        <v>25.700000000000003</v>
      </c>
    </row>
    <row r="2625" spans="1:22" ht="13.5" x14ac:dyDescent="0.25">
      <c r="A2625" s="3">
        <f>RSI!A2625</f>
        <v>45828</v>
      </c>
      <c r="B2625" s="2">
        <f>RSI!B2625</f>
        <v>8.5299999999999994</v>
      </c>
      <c r="C2625" s="2">
        <f>RSI!I2625</f>
        <v>37.330472376559015</v>
      </c>
      <c r="D2625" s="2">
        <f>MACD!E2625</f>
        <v>1.0313664143239976E-3</v>
      </c>
      <c r="E2625" s="2">
        <f>MACD!F2625</f>
        <v>2.233297622868018E-3</v>
      </c>
      <c r="F2625" s="2">
        <f>'Moving Avg'!D2625</f>
        <v>8.5460000000000012</v>
      </c>
      <c r="G2625" s="2">
        <f>'Moving Avg'!F2625</f>
        <v>8.5490000000000013</v>
      </c>
      <c r="H2625" s="2">
        <f>'Moving Avg'!G2625</f>
        <v>8.5612000000000066</v>
      </c>
      <c r="I2625" s="2">
        <f>'Moving Avg'!H2625</f>
        <v>8.6989499999999786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  <c r="M2625" s="8">
        <f t="shared" si="400"/>
        <v>25</v>
      </c>
      <c r="N2625" s="8">
        <f t="shared" si="401"/>
        <v>45</v>
      </c>
      <c r="O2625" s="8">
        <f t="shared" si="402"/>
        <v>0</v>
      </c>
      <c r="P2625" s="8">
        <f t="shared" si="403"/>
        <v>16.5</v>
      </c>
      <c r="Q2625" s="9">
        <f t="shared" si="404"/>
        <v>26.975000000000001</v>
      </c>
      <c r="R2625" s="9">
        <f t="shared" si="405"/>
        <v>18.125</v>
      </c>
      <c r="S2625" s="9">
        <f t="shared" si="406"/>
        <v>17.925000000000001</v>
      </c>
      <c r="T2625" s="9">
        <f t="shared" si="407"/>
        <v>21.625</v>
      </c>
      <c r="U2625" s="8">
        <f t="shared" si="408"/>
        <v>21.008333333333336</v>
      </c>
      <c r="V2625" s="8">
        <f t="shared" si="409"/>
        <v>21.162500000000001</v>
      </c>
    </row>
    <row r="2626" spans="1:22" ht="13.5" x14ac:dyDescent="0.25">
      <c r="A2626" s="3">
        <f>RSI!A2626</f>
        <v>45831</v>
      </c>
      <c r="B2626" s="2">
        <f>RSI!B2626</f>
        <v>8.3000000000000007</v>
      </c>
      <c r="C2626" s="2">
        <f>RSI!I2626</f>
        <v>10.453900774922744</v>
      </c>
      <c r="D2626" s="2">
        <f>MACD!E2626</f>
        <v>1.9202220019700178E-2</v>
      </c>
      <c r="E2626" s="2">
        <f>MACD!F2626</f>
        <v>5.6270821022344503E-3</v>
      </c>
      <c r="F2626" s="2">
        <f>'Moving Avg'!D2626</f>
        <v>8.4960000000000004</v>
      </c>
      <c r="G2626" s="2">
        <f>'Moving Avg'!F2626</f>
        <v>8.5365000000000002</v>
      </c>
      <c r="H2626" s="2">
        <f>'Moving Avg'!G2626</f>
        <v>8.5558000000000067</v>
      </c>
      <c r="I2626" s="2">
        <f>'Moving Avg'!H2626</f>
        <v>8.6952999999999783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19.975000000000001</v>
      </c>
      <c r="R2626" s="9">
        <f t="shared" si="405"/>
        <v>14.125</v>
      </c>
      <c r="S2626" s="9">
        <f t="shared" si="406"/>
        <v>14.925000000000001</v>
      </c>
      <c r="T2626" s="9">
        <f t="shared" si="407"/>
        <v>16.625</v>
      </c>
      <c r="U2626" s="8">
        <f t="shared" si="408"/>
        <v>16.341666666666669</v>
      </c>
      <c r="V2626" s="8">
        <f t="shared" si="409"/>
        <v>16.412500000000001</v>
      </c>
    </row>
    <row r="2627" spans="1:22" ht="13.5" x14ac:dyDescent="0.25">
      <c r="A2627" s="3">
        <f>RSI!A2627</f>
        <v>45832</v>
      </c>
      <c r="B2627" s="2">
        <f>RSI!B2627</f>
        <v>8.23</v>
      </c>
      <c r="C2627" s="2">
        <f>RSI!I2627</f>
        <v>8.4580222916449372</v>
      </c>
      <c r="D2627" s="2">
        <f>MACD!E2627</f>
        <v>4.1254003100611669E-2</v>
      </c>
      <c r="E2627" s="2">
        <f>MACD!F2627</f>
        <v>1.2752466301909895E-2</v>
      </c>
      <c r="F2627" s="2">
        <f>'Moving Avg'!D2627</f>
        <v>8.4320000000000022</v>
      </c>
      <c r="G2627" s="2">
        <f>'Moving Avg'!F2627</f>
        <v>8.5205000000000002</v>
      </c>
      <c r="H2627" s="2">
        <f>'Moving Avg'!G2627</f>
        <v>8.5490000000000066</v>
      </c>
      <c r="I2627" s="2">
        <f>'Moving Avg'!H2627</f>
        <v>8.6919999999999789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16.5</v>
      </c>
      <c r="Q2627" s="9">
        <f t="shared" ref="Q2627:Q2690" si="414">0.35*M2627+N2627*0.35+O2627*0.15+P2627*0.15</f>
        <v>19.975000000000001</v>
      </c>
      <c r="R2627" s="9">
        <f t="shared" ref="R2627:R2690" si="415">M2627*0.2+N2627*0.2+O2627*0.35+P2627*0.25</f>
        <v>14.125</v>
      </c>
      <c r="S2627" s="9">
        <f t="shared" ref="S2627:S2690" si="416">M2627*0.15+N2627*0.15+O2627*0.25+P2627*0.45</f>
        <v>14.925000000000001</v>
      </c>
      <c r="T2627" s="9">
        <f t="shared" ref="T2627:T2690" si="417">0.25*SUM(M2627:P2627)</f>
        <v>16.625</v>
      </c>
      <c r="U2627" s="8">
        <f t="shared" ref="U2627:U2690" si="418">SUM(Q2627:S2627)/3</f>
        <v>16.341666666666669</v>
      </c>
      <c r="V2627" s="8">
        <f t="shared" ref="V2627:V2690" si="419">SUM(Q2627:T2627)/4</f>
        <v>16.412500000000001</v>
      </c>
    </row>
    <row r="2628" spans="1:22" ht="13.5" x14ac:dyDescent="0.25">
      <c r="A2628" s="3">
        <f>RSI!A2628</f>
        <v>45833</v>
      </c>
      <c r="B2628" s="2">
        <f>RSI!B2628</f>
        <v>8.23</v>
      </c>
      <c r="C2628" s="2">
        <f>RSI!I2628</f>
        <v>8.4580222916449372</v>
      </c>
      <c r="D2628" s="2">
        <f>MACD!E2628</f>
        <v>6.1707633684225272E-2</v>
      </c>
      <c r="E2628" s="2">
        <f>MACD!F2628</f>
        <v>2.2543499778372972E-2</v>
      </c>
      <c r="F2628" s="2">
        <f>'Moving Avg'!D2628</f>
        <v>8.3680000000000003</v>
      </c>
      <c r="G2628" s="2">
        <f>'Moving Avg'!F2628</f>
        <v>8.5044999999999984</v>
      </c>
      <c r="H2628" s="2">
        <f>'Moving Avg'!G2628</f>
        <v>8.5422000000000065</v>
      </c>
      <c r="I2628" s="2">
        <f>'Moving Avg'!H2628</f>
        <v>8.6871499999999795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16.5</v>
      </c>
      <c r="Q2628" s="9">
        <f t="shared" si="414"/>
        <v>19.975000000000001</v>
      </c>
      <c r="R2628" s="9">
        <f t="shared" si="415"/>
        <v>14.125</v>
      </c>
      <c r="S2628" s="9">
        <f t="shared" si="416"/>
        <v>14.925000000000001</v>
      </c>
      <c r="T2628" s="9">
        <f t="shared" si="417"/>
        <v>16.625</v>
      </c>
      <c r="U2628" s="8">
        <f t="shared" si="418"/>
        <v>16.341666666666669</v>
      </c>
      <c r="V2628" s="8">
        <f t="shared" si="419"/>
        <v>16.412500000000001</v>
      </c>
    </row>
    <row r="2629" spans="1:22" ht="13.5" x14ac:dyDescent="0.25">
      <c r="A2629" s="3">
        <f>RSI!A2629</f>
        <v>45835</v>
      </c>
      <c r="B2629" s="2">
        <f>RSI!B2629</f>
        <v>8.2100000000000009</v>
      </c>
      <c r="C2629" s="2">
        <f>RSI!I2629</f>
        <v>7.9547711867776343</v>
      </c>
      <c r="D2629" s="2">
        <f>MACD!E2629</f>
        <v>8.2157542162166308E-2</v>
      </c>
      <c r="E2629" s="2">
        <f>MACD!F2629</f>
        <v>3.4466308255131639E-2</v>
      </c>
      <c r="F2629" s="2">
        <f>'Moving Avg'!D2629</f>
        <v>8.3000000000000007</v>
      </c>
      <c r="G2629" s="2">
        <f>'Moving Avg'!F2629</f>
        <v>8.4874999999999989</v>
      </c>
      <c r="H2629" s="2">
        <f>'Moving Avg'!G2629</f>
        <v>8.5350000000000072</v>
      </c>
      <c r="I2629" s="2">
        <f>'Moving Avg'!H2629</f>
        <v>8.6821999999999804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16.5</v>
      </c>
      <c r="Q2629" s="9">
        <f t="shared" si="414"/>
        <v>19.975000000000001</v>
      </c>
      <c r="R2629" s="9">
        <f t="shared" si="415"/>
        <v>14.125</v>
      </c>
      <c r="S2629" s="9">
        <f t="shared" si="416"/>
        <v>14.925000000000001</v>
      </c>
      <c r="T2629" s="9">
        <f t="shared" si="417"/>
        <v>16.625</v>
      </c>
      <c r="U2629" s="8">
        <f t="shared" si="418"/>
        <v>16.341666666666669</v>
      </c>
      <c r="V2629" s="8">
        <f t="shared" si="419"/>
        <v>16.412500000000001</v>
      </c>
    </row>
    <row r="2630" spans="1:22" ht="13.5" x14ac:dyDescent="0.25">
      <c r="A2630" s="3">
        <f>RSI!A2630</f>
        <v>45838</v>
      </c>
      <c r="B2630" s="2">
        <f>RSI!B2630</f>
        <v>8.1999999999999993</v>
      </c>
      <c r="C2630" s="2">
        <f>RSI!I2630</f>
        <v>7.7078249334861226</v>
      </c>
      <c r="D2630" s="2">
        <f>MACD!E2630</f>
        <v>0.1018586665575647</v>
      </c>
      <c r="E2630" s="2">
        <f>MACD!F2630</f>
        <v>4.7944779915618255E-2</v>
      </c>
      <c r="F2630" s="2">
        <f>'Moving Avg'!D2630</f>
        <v>8.234</v>
      </c>
      <c r="G2630" s="2">
        <f>'Moving Avg'!F2630</f>
        <v>8.4699999999999971</v>
      </c>
      <c r="H2630" s="2">
        <f>'Moving Avg'!G2630</f>
        <v>8.527600000000005</v>
      </c>
      <c r="I2630" s="2">
        <f>'Moving Avg'!H2630</f>
        <v>8.6780499999999829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16.5</v>
      </c>
      <c r="Q2630" s="9">
        <f t="shared" si="414"/>
        <v>19.975000000000001</v>
      </c>
      <c r="R2630" s="9">
        <f t="shared" si="415"/>
        <v>14.125</v>
      </c>
      <c r="S2630" s="9">
        <f t="shared" si="416"/>
        <v>14.925000000000001</v>
      </c>
      <c r="T2630" s="9">
        <f t="shared" si="417"/>
        <v>16.625</v>
      </c>
      <c r="U2630" s="8">
        <f t="shared" si="418"/>
        <v>16.341666666666669</v>
      </c>
      <c r="V2630" s="8">
        <f t="shared" si="419"/>
        <v>16.412500000000001</v>
      </c>
    </row>
    <row r="2631" spans="1:22" ht="13.5" x14ac:dyDescent="0.25">
      <c r="A2631" s="3">
        <f>RSI!A2631</f>
        <v>45839</v>
      </c>
      <c r="B2631" s="2">
        <f>RSI!B2631</f>
        <v>8.09</v>
      </c>
      <c r="C2631" s="2">
        <f>RSI!I2631</f>
        <v>5.635406779374037</v>
      </c>
      <c r="D2631" s="2">
        <f>MACD!E2631</f>
        <v>0.1282699900404829</v>
      </c>
      <c r="E2631" s="2">
        <f>MACD!F2631</f>
        <v>6.4009821940591183E-2</v>
      </c>
      <c r="F2631" s="2">
        <f>'Moving Avg'!D2631</f>
        <v>8.1920000000000019</v>
      </c>
      <c r="G2631" s="2">
        <f>'Moving Avg'!F2631</f>
        <v>8.4469999999999992</v>
      </c>
      <c r="H2631" s="2">
        <f>'Moving Avg'!G2631</f>
        <v>8.518000000000006</v>
      </c>
      <c r="I2631" s="2">
        <f>'Moving Avg'!H2631</f>
        <v>8.6742499999999829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16.5</v>
      </c>
      <c r="Q2631" s="9">
        <f t="shared" si="414"/>
        <v>19.975000000000001</v>
      </c>
      <c r="R2631" s="9">
        <f t="shared" si="415"/>
        <v>14.125</v>
      </c>
      <c r="S2631" s="9">
        <f t="shared" si="416"/>
        <v>14.925000000000001</v>
      </c>
      <c r="T2631" s="9">
        <f t="shared" si="417"/>
        <v>16.625</v>
      </c>
      <c r="U2631" s="8">
        <f t="shared" si="418"/>
        <v>16.341666666666669</v>
      </c>
      <c r="V2631" s="8">
        <f t="shared" si="419"/>
        <v>16.412500000000001</v>
      </c>
    </row>
    <row r="2632" spans="1:22" ht="13.5" x14ac:dyDescent="0.25">
      <c r="A2632" s="3">
        <f>RSI!A2632</f>
        <v>45840</v>
      </c>
      <c r="B2632" s="2">
        <f>RSI!B2632</f>
        <v>7.95</v>
      </c>
      <c r="C2632" s="2">
        <f>RSI!I2632</f>
        <v>4.1178725883991945</v>
      </c>
      <c r="D2632" s="2">
        <f>MACD!E2632</f>
        <v>0.16311339174316153</v>
      </c>
      <c r="E2632" s="2">
        <f>MACD!F2632</f>
        <v>8.3830535901105258E-2</v>
      </c>
      <c r="F2632" s="2">
        <f>'Moving Avg'!D2632</f>
        <v>8.136000000000001</v>
      </c>
      <c r="G2632" s="2">
        <f>'Moving Avg'!F2632</f>
        <v>8.416999999999998</v>
      </c>
      <c r="H2632" s="2">
        <f>'Moving Avg'!G2632</f>
        <v>8.5064000000000064</v>
      </c>
      <c r="I2632" s="2">
        <f>'Moving Avg'!H2632</f>
        <v>8.6697499999999827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16.5</v>
      </c>
      <c r="Q2632" s="9">
        <f t="shared" si="414"/>
        <v>19.975000000000001</v>
      </c>
      <c r="R2632" s="9">
        <f t="shared" si="415"/>
        <v>14.125</v>
      </c>
      <c r="S2632" s="9">
        <f t="shared" si="416"/>
        <v>14.925000000000001</v>
      </c>
      <c r="T2632" s="9">
        <f t="shared" si="417"/>
        <v>16.625</v>
      </c>
      <c r="U2632" s="8">
        <f t="shared" si="418"/>
        <v>16.341666666666669</v>
      </c>
      <c r="V2632" s="8">
        <f t="shared" si="419"/>
        <v>16.412500000000001</v>
      </c>
    </row>
    <row r="2633" spans="1:22" ht="13.5" x14ac:dyDescent="0.25">
      <c r="A2633" s="3">
        <f>RSI!A2633</f>
        <v>45841</v>
      </c>
      <c r="B2633" s="2">
        <f>RSI!B2633</f>
        <v>8.09</v>
      </c>
      <c r="C2633" s="2">
        <f>RSI!I2633</f>
        <v>25.672765606719921</v>
      </c>
      <c r="D2633" s="2">
        <f>MACD!E2633</f>
        <v>0.18502074758721854</v>
      </c>
      <c r="E2633" s="2">
        <f>MACD!F2633</f>
        <v>0.10406857823832791</v>
      </c>
      <c r="F2633" s="2">
        <f>'Moving Avg'!D2633</f>
        <v>8.1080000000000005</v>
      </c>
      <c r="G2633" s="2">
        <f>'Moving Avg'!F2633</f>
        <v>8.3939999999999984</v>
      </c>
      <c r="H2633" s="2">
        <f>'Moving Avg'!G2633</f>
        <v>8.4964000000000048</v>
      </c>
      <c r="I2633" s="2">
        <f>'Moving Avg'!H2633</f>
        <v>8.6659499999999827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16.5</v>
      </c>
      <c r="Q2633" s="9">
        <f t="shared" si="414"/>
        <v>19.975000000000001</v>
      </c>
      <c r="R2633" s="9">
        <f t="shared" si="415"/>
        <v>14.125</v>
      </c>
      <c r="S2633" s="9">
        <f t="shared" si="416"/>
        <v>14.925000000000001</v>
      </c>
      <c r="T2633" s="9">
        <f t="shared" si="417"/>
        <v>16.625</v>
      </c>
      <c r="U2633" s="8">
        <f t="shared" si="418"/>
        <v>16.341666666666669</v>
      </c>
      <c r="V2633" s="8">
        <f t="shared" si="419"/>
        <v>16.412500000000001</v>
      </c>
    </row>
    <row r="2634" spans="1:22" ht="13.5" x14ac:dyDescent="0.25">
      <c r="A2634" s="3">
        <f>RSI!A2634</f>
        <v>45842</v>
      </c>
      <c r="B2634" s="2">
        <f>RSI!B2634</f>
        <v>7.8</v>
      </c>
      <c r="C2634" s="2">
        <f>RSI!I2634</f>
        <v>17.098185260241806</v>
      </c>
      <c r="D2634" s="2">
        <f>MACD!E2634</f>
        <v>0.22679977854666866</v>
      </c>
      <c r="E2634" s="2">
        <f>MACD!F2634</f>
        <v>0.12861481829999608</v>
      </c>
      <c r="F2634" s="2">
        <f>'Moving Avg'!D2634</f>
        <v>8.0259999999999998</v>
      </c>
      <c r="G2634" s="2">
        <f>'Moving Avg'!F2634</f>
        <v>8.3565000000000005</v>
      </c>
      <c r="H2634" s="2">
        <f>'Moving Avg'!G2634</f>
        <v>8.4806000000000044</v>
      </c>
      <c r="I2634" s="2">
        <f>'Moving Avg'!H2634</f>
        <v>8.6599499999999825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16.5</v>
      </c>
      <c r="Q2634" s="9">
        <f t="shared" si="414"/>
        <v>19.975000000000001</v>
      </c>
      <c r="R2634" s="9">
        <f t="shared" si="415"/>
        <v>14.125</v>
      </c>
      <c r="S2634" s="9">
        <f t="shared" si="416"/>
        <v>14.925000000000001</v>
      </c>
      <c r="T2634" s="9">
        <f t="shared" si="417"/>
        <v>16.625</v>
      </c>
      <c r="U2634" s="8">
        <f t="shared" si="418"/>
        <v>16.341666666666669</v>
      </c>
      <c r="V2634" s="8">
        <f t="shared" si="419"/>
        <v>16.412500000000001</v>
      </c>
    </row>
    <row r="2635" spans="1:22" ht="13.5" x14ac:dyDescent="0.25">
      <c r="A2635" s="3">
        <f>RSI!A2635</f>
        <v>45845</v>
      </c>
      <c r="B2635" s="2">
        <f>RSI!B2635</f>
        <v>7.9</v>
      </c>
      <c r="C2635" s="2">
        <f>RSI!I2635</f>
        <v>26.245908592845225</v>
      </c>
      <c r="D2635" s="2">
        <f>MACD!E2635</f>
        <v>0.25501070276223103</v>
      </c>
      <c r="E2635" s="2">
        <f>MACD!F2635</f>
        <v>0.15389399519244307</v>
      </c>
      <c r="F2635" s="2">
        <f>'Moving Avg'!D2635</f>
        <v>7.9659999999999993</v>
      </c>
      <c r="G2635" s="2">
        <f>'Moving Avg'!F2635</f>
        <v>8.3239999999999998</v>
      </c>
      <c r="H2635" s="2">
        <f>'Moving Avg'!G2635</f>
        <v>8.4668000000000045</v>
      </c>
      <c r="I2635" s="2">
        <f>'Moving Avg'!H2635</f>
        <v>8.6544499999999829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16.5</v>
      </c>
      <c r="Q2635" s="9">
        <f t="shared" si="414"/>
        <v>19.975000000000001</v>
      </c>
      <c r="R2635" s="9">
        <f t="shared" si="415"/>
        <v>14.125</v>
      </c>
      <c r="S2635" s="9">
        <f t="shared" si="416"/>
        <v>14.925000000000001</v>
      </c>
      <c r="T2635" s="9">
        <f t="shared" si="417"/>
        <v>16.625</v>
      </c>
      <c r="U2635" s="8">
        <f t="shared" si="418"/>
        <v>16.341666666666669</v>
      </c>
      <c r="V2635" s="8">
        <f t="shared" si="419"/>
        <v>16.412500000000001</v>
      </c>
    </row>
    <row r="2636" spans="1:22" ht="13.5" x14ac:dyDescent="0.25">
      <c r="A2636" s="3">
        <f>RSI!A2636</f>
        <v>45846</v>
      </c>
      <c r="B2636" s="2">
        <f>RSI!B2636</f>
        <v>7.8</v>
      </c>
      <c r="C2636" s="2">
        <f>RSI!I2636</f>
        <v>23.458309130232067</v>
      </c>
      <c r="D2636" s="2">
        <f>MACD!E2636</f>
        <v>0.2534094530420905</v>
      </c>
      <c r="E2636" s="2">
        <f>MACD!F2636</f>
        <v>0.17379708676237254</v>
      </c>
      <c r="F2636" s="2">
        <f>'Moving Avg'!D2636</f>
        <v>7.9079999999999995</v>
      </c>
      <c r="G2636" s="2">
        <f>'Moving Avg'!F2636</f>
        <v>8.286500000000002</v>
      </c>
      <c r="H2636" s="2">
        <f>'Moving Avg'!G2636</f>
        <v>8.4510000000000041</v>
      </c>
      <c r="I2636" s="2">
        <f>'Moving Avg'!H2636</f>
        <v>8.6494499999999839</v>
      </c>
      <c r="J2636" s="6" t="str">
        <f>OBV!F2636</f>
        <v>BEARISH</v>
      </c>
      <c r="K2636" s="6" t="str">
        <f>OBV!G2636</f>
        <v>NEUTRAL</v>
      </c>
      <c r="L2636" s="6" t="str">
        <f>OBV!H2636</f>
        <v>CONFIRMED BEARISH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16.5</v>
      </c>
      <c r="Q2636" s="9">
        <f t="shared" si="414"/>
        <v>19.975000000000001</v>
      </c>
      <c r="R2636" s="9">
        <f t="shared" si="415"/>
        <v>14.125</v>
      </c>
      <c r="S2636" s="9">
        <f t="shared" si="416"/>
        <v>14.925000000000001</v>
      </c>
      <c r="T2636" s="9">
        <f t="shared" si="417"/>
        <v>16.625</v>
      </c>
      <c r="U2636" s="8">
        <f t="shared" si="418"/>
        <v>16.341666666666669</v>
      </c>
      <c r="V2636" s="8">
        <f t="shared" si="419"/>
        <v>16.412500000000001</v>
      </c>
    </row>
    <row r="2637" spans="1:22" ht="13.5" x14ac:dyDescent="0.25">
      <c r="A2637" s="3">
        <f>RSI!A2637</f>
        <v>45847</v>
      </c>
      <c r="B2637" s="2">
        <f>RSI!B2637</f>
        <v>7.7</v>
      </c>
      <c r="C2637" s="2">
        <f>RSI!I2637</f>
        <v>21.050530833483336</v>
      </c>
      <c r="D2637" s="2">
        <f>MACD!E2637</f>
        <v>0.25160323798452033</v>
      </c>
      <c r="E2637" s="2">
        <f>MACD!F2637</f>
        <v>0.18935831700680211</v>
      </c>
      <c r="F2637" s="2">
        <f>'Moving Avg'!D2637</f>
        <v>7.8579999999999997</v>
      </c>
      <c r="G2637" s="2">
        <f>'Moving Avg'!F2637</f>
        <v>8.2440000000000015</v>
      </c>
      <c r="H2637" s="2">
        <f>'Moving Avg'!G2637</f>
        <v>8.4332000000000047</v>
      </c>
      <c r="I2637" s="2">
        <f>'Moving Avg'!H2637</f>
        <v>8.6420499999999851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16.5</v>
      </c>
      <c r="Q2637" s="9">
        <f t="shared" si="414"/>
        <v>19.975000000000001</v>
      </c>
      <c r="R2637" s="9">
        <f t="shared" si="415"/>
        <v>14.125</v>
      </c>
      <c r="S2637" s="9">
        <f t="shared" si="416"/>
        <v>14.925000000000001</v>
      </c>
      <c r="T2637" s="9">
        <f t="shared" si="417"/>
        <v>16.625</v>
      </c>
      <c r="U2637" s="8">
        <f t="shared" si="418"/>
        <v>16.341666666666669</v>
      </c>
      <c r="V2637" s="8">
        <f t="shared" si="419"/>
        <v>16.412500000000001</v>
      </c>
    </row>
    <row r="2638" spans="1:22" ht="13.5" x14ac:dyDescent="0.25">
      <c r="A2638" s="3">
        <f>RSI!A2638</f>
        <v>45848</v>
      </c>
      <c r="B2638" s="2">
        <f>RSI!B2638</f>
        <v>7.69</v>
      </c>
      <c r="C2638" s="2">
        <f>RSI!I2638</f>
        <v>20.820390182139434</v>
      </c>
      <c r="D2638" s="2">
        <f>MACD!E2638</f>
        <v>0.25410146564044744</v>
      </c>
      <c r="E2638" s="2">
        <f>MACD!F2638</f>
        <v>0.2023069467335312</v>
      </c>
      <c r="F2638" s="2">
        <f>'Moving Avg'!D2638</f>
        <v>7.7780000000000005</v>
      </c>
      <c r="G2638" s="2">
        <f>'Moving Avg'!F2638</f>
        <v>8.2010000000000023</v>
      </c>
      <c r="H2638" s="2">
        <f>'Moving Avg'!G2638</f>
        <v>8.415200000000004</v>
      </c>
      <c r="I2638" s="2">
        <f>'Moving Avg'!H2638</f>
        <v>8.6345999999999847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16.5</v>
      </c>
      <c r="Q2638" s="9">
        <f t="shared" si="414"/>
        <v>19.975000000000001</v>
      </c>
      <c r="R2638" s="9">
        <f t="shared" si="415"/>
        <v>14.125</v>
      </c>
      <c r="S2638" s="9">
        <f t="shared" si="416"/>
        <v>14.925000000000001</v>
      </c>
      <c r="T2638" s="9">
        <f t="shared" si="417"/>
        <v>16.625</v>
      </c>
      <c r="U2638" s="8">
        <f t="shared" si="418"/>
        <v>16.341666666666669</v>
      </c>
      <c r="V2638" s="8">
        <f t="shared" si="419"/>
        <v>16.412500000000001</v>
      </c>
    </row>
    <row r="2639" spans="1:22" ht="13.5" x14ac:dyDescent="0.25">
      <c r="A2639" s="3">
        <f>RSI!A2639</f>
        <v>45849</v>
      </c>
      <c r="B2639" s="2">
        <f>RSI!B2639</f>
        <v>7.69</v>
      </c>
      <c r="C2639" s="2">
        <f>RSI!I2639</f>
        <v>20.820390182139434</v>
      </c>
      <c r="D2639" s="2">
        <f>MACD!E2639</f>
        <v>0.25623994638921488</v>
      </c>
      <c r="E2639" s="2">
        <f>MACD!F2639</f>
        <v>0.21309354666466795</v>
      </c>
      <c r="F2639" s="2">
        <f>'Moving Avg'!D2639</f>
        <v>7.7560000000000002</v>
      </c>
      <c r="G2639" s="2">
        <f>'Moving Avg'!F2639</f>
        <v>8.1579999999999995</v>
      </c>
      <c r="H2639" s="2">
        <f>'Moving Avg'!G2639</f>
        <v>8.3972000000000033</v>
      </c>
      <c r="I2639" s="2">
        <f>'Moving Avg'!H2639</f>
        <v>8.6280499999999858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16.5</v>
      </c>
      <c r="Q2639" s="9">
        <f t="shared" si="414"/>
        <v>19.975000000000001</v>
      </c>
      <c r="R2639" s="9">
        <f t="shared" si="415"/>
        <v>14.125</v>
      </c>
      <c r="S2639" s="9">
        <f t="shared" si="416"/>
        <v>14.925000000000001</v>
      </c>
      <c r="T2639" s="9">
        <f t="shared" si="417"/>
        <v>16.625</v>
      </c>
      <c r="U2639" s="8">
        <f t="shared" si="418"/>
        <v>16.341666666666669</v>
      </c>
      <c r="V2639" s="8">
        <f t="shared" si="419"/>
        <v>16.412500000000001</v>
      </c>
    </row>
    <row r="2640" spans="1:22" ht="13.5" x14ac:dyDescent="0.25">
      <c r="A2640" s="3">
        <f>RSI!A2640</f>
        <v>45852</v>
      </c>
      <c r="B2640" s="2">
        <f>RSI!B2640</f>
        <v>7.69</v>
      </c>
      <c r="C2640" s="2">
        <f>RSI!I2640</f>
        <v>20.820390182139434</v>
      </c>
      <c r="D2640" s="2">
        <f>MACD!E2640</f>
        <v>0.25938274530760452</v>
      </c>
      <c r="E2640" s="2">
        <f>MACD!F2640</f>
        <v>0.2223513863932553</v>
      </c>
      <c r="F2640" s="2">
        <f>'Moving Avg'!D2640</f>
        <v>7.7140000000000004</v>
      </c>
      <c r="G2640" s="2">
        <f>'Moving Avg'!F2640</f>
        <v>8.1150000000000002</v>
      </c>
      <c r="H2640" s="2">
        <f>'Moving Avg'!G2640</f>
        <v>8.3790000000000013</v>
      </c>
      <c r="I2640" s="2">
        <f>'Moving Avg'!H2640</f>
        <v>8.6204999999999856</v>
      </c>
      <c r="J2640" s="6" t="str">
        <f>OBV!F2640</f>
        <v>BEARISH</v>
      </c>
      <c r="K2640" s="6" t="str">
        <f>OBV!G2640</f>
        <v>NEUTRAL</v>
      </c>
      <c r="L2640" s="6" t="str">
        <f>OBV!H2640</f>
        <v>CONFIRMED BEARISH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16.5</v>
      </c>
      <c r="Q2640" s="9">
        <f t="shared" si="414"/>
        <v>19.975000000000001</v>
      </c>
      <c r="R2640" s="9">
        <f t="shared" si="415"/>
        <v>14.125</v>
      </c>
      <c r="S2640" s="9">
        <f t="shared" si="416"/>
        <v>14.925000000000001</v>
      </c>
      <c r="T2640" s="9">
        <f t="shared" si="417"/>
        <v>16.625</v>
      </c>
      <c r="U2640" s="8">
        <f t="shared" si="418"/>
        <v>16.341666666666669</v>
      </c>
      <c r="V2640" s="8">
        <f t="shared" si="419"/>
        <v>16.412500000000001</v>
      </c>
    </row>
    <row r="2641" spans="1:22" ht="13.5" x14ac:dyDescent="0.25">
      <c r="A2641" s="3">
        <f>RSI!A2641</f>
        <v>45853</v>
      </c>
      <c r="B2641" s="2">
        <f>RSI!B2641</f>
        <v>8.0399999999999991</v>
      </c>
      <c r="C2641" s="2">
        <f>RSI!I2641</f>
        <v>46.424856310267394</v>
      </c>
      <c r="D2641" s="2">
        <f>MACD!E2641</f>
        <v>0.221852086394005</v>
      </c>
      <c r="E2641" s="2">
        <f>MACD!F2641</f>
        <v>0.22225152639340526</v>
      </c>
      <c r="F2641" s="2">
        <f>'Moving Avg'!D2641</f>
        <v>7.7620000000000005</v>
      </c>
      <c r="G2641" s="2">
        <f>'Moving Avg'!F2641</f>
        <v>8.0894999999999992</v>
      </c>
      <c r="H2641" s="2">
        <f>'Moving Avg'!G2641</f>
        <v>8.3678000000000026</v>
      </c>
      <c r="I2641" s="2">
        <f>'Moving Avg'!H2641</f>
        <v>8.6149499999999861</v>
      </c>
      <c r="J2641" s="6" t="str">
        <f>OBV!F2641</f>
        <v>BEARISH</v>
      </c>
      <c r="K2641" s="6" t="str">
        <f>OBV!G2641</f>
        <v>NEUTRAL</v>
      </c>
      <c r="L2641" s="6" t="str">
        <f>OBV!H2641</f>
        <v>BEARISH DIVERGENCE</v>
      </c>
      <c r="M2641" s="8">
        <f t="shared" si="410"/>
        <v>25</v>
      </c>
      <c r="N2641" s="8">
        <f t="shared" si="411"/>
        <v>45</v>
      </c>
      <c r="O2641" s="8">
        <f t="shared" si="412"/>
        <v>0</v>
      </c>
      <c r="P2641" s="8">
        <f t="shared" si="413"/>
        <v>16.5</v>
      </c>
      <c r="Q2641" s="9">
        <f t="shared" si="414"/>
        <v>26.975000000000001</v>
      </c>
      <c r="R2641" s="9">
        <f t="shared" si="415"/>
        <v>18.125</v>
      </c>
      <c r="S2641" s="9">
        <f t="shared" si="416"/>
        <v>17.925000000000001</v>
      </c>
      <c r="T2641" s="9">
        <f t="shared" si="417"/>
        <v>21.625</v>
      </c>
      <c r="U2641" s="8">
        <f t="shared" si="418"/>
        <v>21.008333333333336</v>
      </c>
      <c r="V2641" s="8">
        <f t="shared" si="419"/>
        <v>21.162500000000001</v>
      </c>
    </row>
    <row r="2642" spans="1:22" ht="13.5" x14ac:dyDescent="0.25">
      <c r="A2642" s="3">
        <f>RSI!A2642</f>
        <v>45854</v>
      </c>
      <c r="B2642" s="2">
        <f>RSI!B2642</f>
        <v>8.0399999999999991</v>
      </c>
      <c r="C2642" s="2">
        <f>RSI!I2642</f>
        <v>46.424856310267394</v>
      </c>
      <c r="D2642" s="2">
        <f>MACD!E2642</f>
        <v>0.1689508341238728</v>
      </c>
      <c r="E2642" s="2">
        <f>MACD!F2642</f>
        <v>0.21159138793949878</v>
      </c>
      <c r="F2642" s="2">
        <f>'Moving Avg'!D2642</f>
        <v>7.83</v>
      </c>
      <c r="G2642" s="2">
        <f>'Moving Avg'!F2642</f>
        <v>8.0640000000000001</v>
      </c>
      <c r="H2642" s="2">
        <f>'Moving Avg'!G2642</f>
        <v>8.3632000000000026</v>
      </c>
      <c r="I2642" s="2">
        <f>'Moving Avg'!H2642</f>
        <v>8.6094999999999864</v>
      </c>
      <c r="J2642" s="6" t="str">
        <f>OBV!F2642</f>
        <v>BEARISH</v>
      </c>
      <c r="K2642" s="6" t="str">
        <f>OBV!G2642</f>
        <v>NEUTRAL</v>
      </c>
      <c r="L2642" s="6" t="str">
        <f>OBV!H2642</f>
        <v>BEARISH DIVERGENCE</v>
      </c>
      <c r="M2642" s="8">
        <f t="shared" si="410"/>
        <v>25</v>
      </c>
      <c r="N2642" s="8">
        <f t="shared" si="411"/>
        <v>100</v>
      </c>
      <c r="O2642" s="8">
        <f t="shared" si="412"/>
        <v>0</v>
      </c>
      <c r="P2642" s="8">
        <f t="shared" si="413"/>
        <v>16.5</v>
      </c>
      <c r="Q2642" s="9">
        <f t="shared" si="414"/>
        <v>46.225000000000001</v>
      </c>
      <c r="R2642" s="9">
        <f t="shared" si="415"/>
        <v>29.125</v>
      </c>
      <c r="S2642" s="9">
        <f t="shared" si="416"/>
        <v>26.175000000000001</v>
      </c>
      <c r="T2642" s="9">
        <f t="shared" si="417"/>
        <v>35.375</v>
      </c>
      <c r="U2642" s="8">
        <f t="shared" si="418"/>
        <v>33.841666666666661</v>
      </c>
      <c r="V2642" s="8">
        <f t="shared" si="419"/>
        <v>34.224999999999994</v>
      </c>
    </row>
    <row r="2643" spans="1:22" ht="13.5" x14ac:dyDescent="0.25">
      <c r="A2643" s="3">
        <f>RSI!A2643</f>
        <v>45855</v>
      </c>
      <c r="B2643" s="2">
        <f>RSI!B2643</f>
        <v>8.0399999999999991</v>
      </c>
      <c r="C2643" s="2">
        <f>RSI!I2643</f>
        <v>46.424856310267394</v>
      </c>
      <c r="D2643" s="2">
        <f>MACD!E2643</f>
        <v>0.1460914389364607</v>
      </c>
      <c r="E2643" s="2">
        <f>MACD!F2643</f>
        <v>0.19849139813889116</v>
      </c>
      <c r="F2643" s="2">
        <f>'Moving Avg'!D2643</f>
        <v>7.9</v>
      </c>
      <c r="G2643" s="2">
        <f>'Moving Avg'!F2643</f>
        <v>8.0384999999999991</v>
      </c>
      <c r="H2643" s="2">
        <f>'Moving Avg'!G2643</f>
        <v>8.3522000000000034</v>
      </c>
      <c r="I2643" s="2">
        <f>'Moving Avg'!H2643</f>
        <v>8.6040499999999867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  <c r="M2643" s="8">
        <f t="shared" si="410"/>
        <v>25</v>
      </c>
      <c r="N2643" s="8">
        <f t="shared" si="411"/>
        <v>100</v>
      </c>
      <c r="O2643" s="8">
        <f t="shared" si="412"/>
        <v>0</v>
      </c>
      <c r="P2643" s="8">
        <f t="shared" si="413"/>
        <v>83.5</v>
      </c>
      <c r="Q2643" s="9">
        <f t="shared" si="414"/>
        <v>56.274999999999999</v>
      </c>
      <c r="R2643" s="9">
        <f t="shared" si="415"/>
        <v>45.875</v>
      </c>
      <c r="S2643" s="9">
        <f t="shared" si="416"/>
        <v>56.325000000000003</v>
      </c>
      <c r="T2643" s="9">
        <f t="shared" si="417"/>
        <v>52.125</v>
      </c>
      <c r="U2643" s="8">
        <f t="shared" si="418"/>
        <v>52.82500000000001</v>
      </c>
      <c r="V2643" s="8">
        <f t="shared" si="419"/>
        <v>52.650000000000006</v>
      </c>
    </row>
    <row r="2644" spans="1:22" ht="13.5" x14ac:dyDescent="0.25">
      <c r="A2644" s="3">
        <f>RSI!A2644</f>
        <v>45856</v>
      </c>
      <c r="B2644" s="2">
        <f>RSI!B2644</f>
        <v>8.0399999999999991</v>
      </c>
      <c r="C2644" s="2">
        <f>RSI!I2644</f>
        <v>46.424856310267394</v>
      </c>
      <c r="D2644" s="2">
        <f>MACD!E2644</f>
        <v>8.2471212633656421E-2</v>
      </c>
      <c r="E2644" s="2">
        <f>MACD!F2644</f>
        <v>0.17528736103784423</v>
      </c>
      <c r="F2644" s="2">
        <f>'Moving Avg'!D2644</f>
        <v>7.9699999999999989</v>
      </c>
      <c r="G2644" s="2">
        <f>'Moving Avg'!F2644</f>
        <v>8.0129999999999999</v>
      </c>
      <c r="H2644" s="2">
        <f>'Moving Avg'!G2644</f>
        <v>8.3412000000000024</v>
      </c>
      <c r="I2644" s="2">
        <f>'Moving Avg'!H2644</f>
        <v>8.5985999999999851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  <c r="M2644" s="8">
        <f t="shared" si="410"/>
        <v>25</v>
      </c>
      <c r="N2644" s="8">
        <f t="shared" si="411"/>
        <v>100</v>
      </c>
      <c r="O2644" s="8">
        <f t="shared" si="412"/>
        <v>0</v>
      </c>
      <c r="P2644" s="8">
        <f t="shared" si="413"/>
        <v>83.5</v>
      </c>
      <c r="Q2644" s="9">
        <f t="shared" si="414"/>
        <v>56.274999999999999</v>
      </c>
      <c r="R2644" s="9">
        <f t="shared" si="415"/>
        <v>45.875</v>
      </c>
      <c r="S2644" s="9">
        <f t="shared" si="416"/>
        <v>56.325000000000003</v>
      </c>
      <c r="T2644" s="9">
        <f t="shared" si="417"/>
        <v>52.125</v>
      </c>
      <c r="U2644" s="8">
        <f t="shared" si="418"/>
        <v>52.82500000000001</v>
      </c>
      <c r="V2644" s="8">
        <f t="shared" si="419"/>
        <v>52.650000000000006</v>
      </c>
    </row>
    <row r="2645" spans="1:22" ht="13.5" x14ac:dyDescent="0.25">
      <c r="A2645" s="3">
        <f>RSI!A2645</f>
        <v>45859</v>
      </c>
      <c r="B2645" s="2">
        <f>RSI!B2645</f>
        <v>7.56</v>
      </c>
      <c r="C2645" s="2">
        <f>RSI!I2645</f>
        <v>29.079049606340831</v>
      </c>
      <c r="D2645" s="2">
        <f>MACD!E2645</f>
        <v>7.989159131227197E-2</v>
      </c>
      <c r="E2645" s="2">
        <f>MACD!F2645</f>
        <v>0.15620820709272978</v>
      </c>
      <c r="F2645" s="2">
        <f>'Moving Avg'!D2645</f>
        <v>7.944</v>
      </c>
      <c r="G2645" s="2">
        <f>'Moving Avg'!F2645</f>
        <v>7.9644999999999992</v>
      </c>
      <c r="H2645" s="2">
        <f>'Moving Avg'!G2645</f>
        <v>8.3206000000000024</v>
      </c>
      <c r="I2645" s="2">
        <f>'Moving Avg'!H2645</f>
        <v>8.5906499999999841</v>
      </c>
      <c r="J2645" s="6" t="str">
        <f>OBV!F2645</f>
        <v>BULLISH</v>
      </c>
      <c r="K2645" s="6" t="str">
        <f>OBV!G2645</f>
        <v>NEUTRAL</v>
      </c>
      <c r="L2645" s="6" t="str">
        <f>OBV!H2645</f>
        <v>BULLISH DIVERGENCE</v>
      </c>
      <c r="M2645" s="8">
        <f t="shared" si="410"/>
        <v>50</v>
      </c>
      <c r="N2645" s="8">
        <f t="shared" si="411"/>
        <v>100</v>
      </c>
      <c r="O2645" s="8">
        <f t="shared" si="412"/>
        <v>0</v>
      </c>
      <c r="P2645" s="8">
        <f t="shared" si="413"/>
        <v>66.5</v>
      </c>
      <c r="Q2645" s="9">
        <f t="shared" si="414"/>
        <v>62.475000000000001</v>
      </c>
      <c r="R2645" s="9">
        <f t="shared" si="415"/>
        <v>46.625</v>
      </c>
      <c r="S2645" s="9">
        <f t="shared" si="416"/>
        <v>52.424999999999997</v>
      </c>
      <c r="T2645" s="9">
        <f t="shared" si="417"/>
        <v>54.125</v>
      </c>
      <c r="U2645" s="8">
        <f t="shared" si="418"/>
        <v>53.841666666666661</v>
      </c>
      <c r="V2645" s="8">
        <f t="shared" si="419"/>
        <v>53.912499999999994</v>
      </c>
    </row>
    <row r="2646" spans="1:22" ht="13.5" x14ac:dyDescent="0.25">
      <c r="A2646" s="3">
        <f>RSI!A2646</f>
        <v>45860</v>
      </c>
      <c r="B2646" s="2">
        <f>RSI!B2646</f>
        <v>7.5</v>
      </c>
      <c r="C2646" s="2">
        <f>RSI!I2646</f>
        <v>27.68651217054034</v>
      </c>
      <c r="D2646" s="2">
        <f>MACD!E2646</f>
        <v>6.9894547925862582E-2</v>
      </c>
      <c r="E2646" s="2">
        <f>MACD!F2646</f>
        <v>0.13894547525935635</v>
      </c>
      <c r="F2646" s="2">
        <f>'Moving Avg'!D2646</f>
        <v>7.8359999999999985</v>
      </c>
      <c r="G2646" s="2">
        <f>'Moving Avg'!F2646</f>
        <v>7.9244999999999992</v>
      </c>
      <c r="H2646" s="2">
        <f>'Moving Avg'!G2646</f>
        <v>8.2988000000000017</v>
      </c>
      <c r="I2646" s="2">
        <f>'Moving Avg'!H2646</f>
        <v>8.5826499999999832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0"/>
        <v>50</v>
      </c>
      <c r="N2646" s="8">
        <f t="shared" si="411"/>
        <v>100</v>
      </c>
      <c r="O2646" s="8">
        <f t="shared" si="412"/>
        <v>0</v>
      </c>
      <c r="P2646" s="8">
        <f t="shared" si="413"/>
        <v>16.5</v>
      </c>
      <c r="Q2646" s="9">
        <f t="shared" si="414"/>
        <v>54.975000000000001</v>
      </c>
      <c r="R2646" s="9">
        <f t="shared" si="415"/>
        <v>34.125</v>
      </c>
      <c r="S2646" s="9">
        <f t="shared" si="416"/>
        <v>29.925000000000001</v>
      </c>
      <c r="T2646" s="9">
        <f t="shared" si="417"/>
        <v>41.625</v>
      </c>
      <c r="U2646" s="8">
        <f t="shared" si="418"/>
        <v>39.674999999999997</v>
      </c>
      <c r="V2646" s="8">
        <f t="shared" si="419"/>
        <v>40.162499999999994</v>
      </c>
    </row>
    <row r="2647" spans="1:22" ht="13.5" x14ac:dyDescent="0.25">
      <c r="A2647" s="3">
        <f>RSI!A2647</f>
        <v>45861</v>
      </c>
      <c r="B2647" s="2">
        <f>RSI!B2647</f>
        <v>7.95</v>
      </c>
      <c r="C2647" s="2">
        <f>RSI!I2647</f>
        <v>47.855400246621606</v>
      </c>
      <c r="D2647" s="2">
        <f>MACD!E2647</f>
        <v>1.5966442162426375E-2</v>
      </c>
      <c r="E2647" s="2">
        <f>MACD!F2647</f>
        <v>0.11434966863997036</v>
      </c>
      <c r="F2647" s="2">
        <f>'Moving Avg'!D2647</f>
        <v>7.8179999999999996</v>
      </c>
      <c r="G2647" s="2">
        <f>'Moving Avg'!F2647</f>
        <v>7.910499999999999</v>
      </c>
      <c r="H2647" s="2">
        <f>'Moving Avg'!G2647</f>
        <v>8.2860000000000031</v>
      </c>
      <c r="I2647" s="2">
        <f>'Moving Avg'!H2647</f>
        <v>8.5768999999999842</v>
      </c>
      <c r="J2647" s="6" t="str">
        <f>OBV!F2647</f>
        <v>BULLISH</v>
      </c>
      <c r="K2647" s="6" t="str">
        <f>OBV!G2647</f>
        <v>NEUTRAL</v>
      </c>
      <c r="L2647" s="6" t="str">
        <f>OBV!H2647</f>
        <v>BULLISH DIVERGENCE</v>
      </c>
      <c r="M2647" s="8">
        <f t="shared" si="410"/>
        <v>25</v>
      </c>
      <c r="N2647" s="8">
        <f t="shared" si="411"/>
        <v>100</v>
      </c>
      <c r="O2647" s="8">
        <f t="shared" si="412"/>
        <v>0</v>
      </c>
      <c r="P2647" s="8">
        <f t="shared" si="413"/>
        <v>66.5</v>
      </c>
      <c r="Q2647" s="9">
        <f t="shared" si="414"/>
        <v>53.725000000000001</v>
      </c>
      <c r="R2647" s="9">
        <f t="shared" si="415"/>
        <v>41.625</v>
      </c>
      <c r="S2647" s="9">
        <f t="shared" si="416"/>
        <v>48.674999999999997</v>
      </c>
      <c r="T2647" s="9">
        <f t="shared" si="417"/>
        <v>47.875</v>
      </c>
      <c r="U2647" s="8">
        <f t="shared" si="418"/>
        <v>48.008333333333326</v>
      </c>
      <c r="V2647" s="8">
        <f t="shared" si="419"/>
        <v>47.974999999999994</v>
      </c>
    </row>
    <row r="2648" spans="1:22" ht="13.5" x14ac:dyDescent="0.25">
      <c r="A2648" s="3">
        <f>RSI!A2648</f>
        <v>45862</v>
      </c>
      <c r="B2648" s="2">
        <f>RSI!B2648</f>
        <v>8.08</v>
      </c>
      <c r="C2648" s="2">
        <f>RSI!I2648</f>
        <v>52.018810251180149</v>
      </c>
      <c r="D2648" s="2">
        <f>MACD!E2648</f>
        <v>-4.0483970525877488E-2</v>
      </c>
      <c r="E2648" s="2">
        <f>MACD!F2648</f>
        <v>8.3382940806800795E-2</v>
      </c>
      <c r="F2648" s="2">
        <f>'Moving Avg'!D2648</f>
        <v>7.8259999999999987</v>
      </c>
      <c r="G2648" s="2">
        <f>'Moving Avg'!F2648</f>
        <v>7.9029999999999987</v>
      </c>
      <c r="H2648" s="2">
        <f>'Moving Avg'!G2648</f>
        <v>8.2760000000000016</v>
      </c>
      <c r="I2648" s="2">
        <f>'Moving Avg'!H2648</f>
        <v>8.5717999999999819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0"/>
        <v>25</v>
      </c>
      <c r="N2648" s="8">
        <f t="shared" si="411"/>
        <v>100</v>
      </c>
      <c r="O2648" s="8">
        <f t="shared" si="412"/>
        <v>0</v>
      </c>
      <c r="P2648" s="8">
        <f t="shared" si="413"/>
        <v>83.5</v>
      </c>
      <c r="Q2648" s="9">
        <f t="shared" si="414"/>
        <v>56.274999999999999</v>
      </c>
      <c r="R2648" s="9">
        <f t="shared" si="415"/>
        <v>45.875</v>
      </c>
      <c r="S2648" s="9">
        <f t="shared" si="416"/>
        <v>56.325000000000003</v>
      </c>
      <c r="T2648" s="9">
        <f t="shared" si="417"/>
        <v>52.125</v>
      </c>
      <c r="U2648" s="8">
        <f t="shared" si="418"/>
        <v>52.82500000000001</v>
      </c>
      <c r="V2648" s="8">
        <f t="shared" si="419"/>
        <v>52.650000000000006</v>
      </c>
    </row>
    <row r="2649" spans="1:22" ht="13.5" x14ac:dyDescent="0.25">
      <c r="A2649" s="3">
        <f>RSI!A2649</f>
        <v>45866</v>
      </c>
      <c r="B2649" s="2">
        <f>RSI!B2649</f>
        <v>7.9</v>
      </c>
      <c r="C2649" s="2">
        <f>RSI!I2649</f>
        <v>46.484518886974151</v>
      </c>
      <c r="D2649" s="2">
        <f>MACD!E2649</f>
        <v>-7.5361257156019157E-2</v>
      </c>
      <c r="E2649" s="2">
        <f>MACD!F2649</f>
        <v>5.1634101214236811E-2</v>
      </c>
      <c r="F2649" s="2">
        <f>'Moving Avg'!D2649</f>
        <v>7.7979999999999992</v>
      </c>
      <c r="G2649" s="2">
        <f>'Moving Avg'!F2649</f>
        <v>7.8874999999999984</v>
      </c>
      <c r="H2649" s="2">
        <f>'Moving Avg'!G2649</f>
        <v>8.2624000000000013</v>
      </c>
      <c r="I2649" s="2">
        <f>'Moving Avg'!H2649</f>
        <v>8.5657999999999834</v>
      </c>
      <c r="J2649" s="6" t="str">
        <f>OBV!F2649</f>
        <v>BULLISH</v>
      </c>
      <c r="K2649" s="6" t="str">
        <f>OBV!G2649</f>
        <v>NEUTRAL</v>
      </c>
      <c r="L2649" s="6" t="str">
        <f>OBV!H2649</f>
        <v>BULLISH DIVERGENCE</v>
      </c>
      <c r="M2649" s="8">
        <f t="shared" si="410"/>
        <v>25</v>
      </c>
      <c r="N2649" s="8">
        <f t="shared" si="411"/>
        <v>100</v>
      </c>
      <c r="O2649" s="8">
        <f t="shared" si="412"/>
        <v>0</v>
      </c>
      <c r="P2649" s="8">
        <f t="shared" si="413"/>
        <v>66.5</v>
      </c>
      <c r="Q2649" s="9">
        <f t="shared" si="414"/>
        <v>53.725000000000001</v>
      </c>
      <c r="R2649" s="9">
        <f t="shared" si="415"/>
        <v>41.625</v>
      </c>
      <c r="S2649" s="9">
        <f t="shared" si="416"/>
        <v>48.674999999999997</v>
      </c>
      <c r="T2649" s="9">
        <f t="shared" si="417"/>
        <v>47.875</v>
      </c>
      <c r="U2649" s="8">
        <f t="shared" si="418"/>
        <v>48.008333333333326</v>
      </c>
      <c r="V2649" s="8">
        <f t="shared" si="419"/>
        <v>47.974999999999994</v>
      </c>
    </row>
    <row r="2650" spans="1:22" ht="13.5" x14ac:dyDescent="0.25">
      <c r="A2650" s="3">
        <f>RSI!A2650</f>
        <v>45867</v>
      </c>
      <c r="B2650" s="2">
        <f>RSI!B2650</f>
        <v>7.9</v>
      </c>
      <c r="C2650" s="2">
        <f>RSI!I2650</f>
        <v>46.484518886974151</v>
      </c>
      <c r="D2650" s="2">
        <f>MACD!E2650</f>
        <v>-0.10422111127187428</v>
      </c>
      <c r="E2650" s="2">
        <f>MACD!F2650</f>
        <v>2.0463058717014593E-2</v>
      </c>
      <c r="F2650" s="2">
        <f>'Moving Avg'!D2650</f>
        <v>7.8659999999999997</v>
      </c>
      <c r="G2650" s="2">
        <f>'Moving Avg'!F2650</f>
        <v>7.8724999999999996</v>
      </c>
      <c r="H2650" s="2">
        <f>'Moving Avg'!G2650</f>
        <v>8.2487999999999992</v>
      </c>
      <c r="I2650" s="2">
        <f>'Moving Avg'!H2650</f>
        <v>8.559799999999985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  <c r="M2650" s="8">
        <f t="shared" si="410"/>
        <v>25</v>
      </c>
      <c r="N2650" s="8">
        <f t="shared" si="411"/>
        <v>100</v>
      </c>
      <c r="O2650" s="8">
        <f t="shared" si="412"/>
        <v>0</v>
      </c>
      <c r="P2650" s="8">
        <f t="shared" si="413"/>
        <v>83.5</v>
      </c>
      <c r="Q2650" s="9">
        <f t="shared" si="414"/>
        <v>56.274999999999999</v>
      </c>
      <c r="R2650" s="9">
        <f t="shared" si="415"/>
        <v>45.875</v>
      </c>
      <c r="S2650" s="9">
        <f t="shared" si="416"/>
        <v>56.325000000000003</v>
      </c>
      <c r="T2650" s="9">
        <f t="shared" si="417"/>
        <v>52.125</v>
      </c>
      <c r="U2650" s="8">
        <f t="shared" si="418"/>
        <v>52.82500000000001</v>
      </c>
      <c r="V2650" s="8">
        <f t="shared" si="419"/>
        <v>52.650000000000006</v>
      </c>
    </row>
    <row r="2651" spans="1:22" ht="13.5" x14ac:dyDescent="0.25">
      <c r="A2651" s="3">
        <f>RSI!A2651</f>
        <v>45868</v>
      </c>
      <c r="B2651" s="2">
        <f>RSI!B2651</f>
        <v>7.9</v>
      </c>
      <c r="C2651" s="2">
        <f>RSI!I2651</f>
        <v>46.484518886974143</v>
      </c>
      <c r="D2651" s="2">
        <f>MACD!E2651</f>
        <v>-7.4191411661539419E-2</v>
      </c>
      <c r="E2651" s="2">
        <f>MACD!F2651</f>
        <v>1.5321646413037904E-3</v>
      </c>
      <c r="F2651" s="2">
        <f>'Moving Avg'!D2651</f>
        <v>7.9459999999999997</v>
      </c>
      <c r="G2651" s="2">
        <f>'Moving Avg'!F2651</f>
        <v>7.8629999999999995</v>
      </c>
      <c r="H2651" s="2">
        <f>'Moving Avg'!G2651</f>
        <v>8.235199999999999</v>
      </c>
      <c r="I2651" s="2">
        <f>'Moving Avg'!H2651</f>
        <v>8.5537999999999847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  <c r="M2651" s="8">
        <f t="shared" si="410"/>
        <v>25</v>
      </c>
      <c r="N2651" s="8">
        <f t="shared" si="411"/>
        <v>100</v>
      </c>
      <c r="O2651" s="8">
        <f t="shared" si="412"/>
        <v>0</v>
      </c>
      <c r="P2651" s="8">
        <f t="shared" si="413"/>
        <v>83.5</v>
      </c>
      <c r="Q2651" s="9">
        <f t="shared" si="414"/>
        <v>56.274999999999999</v>
      </c>
      <c r="R2651" s="9">
        <f t="shared" si="415"/>
        <v>45.875</v>
      </c>
      <c r="S2651" s="9">
        <f t="shared" si="416"/>
        <v>56.325000000000003</v>
      </c>
      <c r="T2651" s="9">
        <f t="shared" si="417"/>
        <v>52.125</v>
      </c>
      <c r="U2651" s="8">
        <f t="shared" si="418"/>
        <v>52.82500000000001</v>
      </c>
      <c r="V2651" s="8">
        <f t="shared" si="419"/>
        <v>52.650000000000006</v>
      </c>
    </row>
    <row r="2652" spans="1:22" ht="13.5" x14ac:dyDescent="0.25">
      <c r="A2652" s="3">
        <f>RSI!A2652</f>
        <v>45869</v>
      </c>
      <c r="B2652" s="2">
        <f>RSI!B2652</f>
        <v>7.9</v>
      </c>
      <c r="C2652" s="2">
        <f>RSI!I2652</f>
        <v>46.484518886974158</v>
      </c>
      <c r="D2652" s="2">
        <f>MACD!E2652</f>
        <v>-4.8222941463567537E-2</v>
      </c>
      <c r="E2652" s="2">
        <f>MACD!F2652</f>
        <v>-8.4188565796704772E-3</v>
      </c>
      <c r="F2652" s="2">
        <f>'Moving Avg'!D2652</f>
        <v>7.9359999999999999</v>
      </c>
      <c r="G2652" s="2">
        <f>'Moving Avg'!F2652</f>
        <v>7.8605</v>
      </c>
      <c r="H2652" s="2">
        <f>'Moving Avg'!G2652</f>
        <v>8.2216000000000005</v>
      </c>
      <c r="I2652" s="2">
        <f>'Moving Avg'!H2652</f>
        <v>8.5497999999999834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  <c r="M2652" s="8">
        <f t="shared" si="410"/>
        <v>25</v>
      </c>
      <c r="N2652" s="8">
        <f t="shared" si="411"/>
        <v>100</v>
      </c>
      <c r="O2652" s="8">
        <f t="shared" si="412"/>
        <v>0</v>
      </c>
      <c r="P2652" s="8">
        <f t="shared" si="413"/>
        <v>16.5</v>
      </c>
      <c r="Q2652" s="9">
        <f t="shared" si="414"/>
        <v>46.225000000000001</v>
      </c>
      <c r="R2652" s="9">
        <f t="shared" si="415"/>
        <v>29.125</v>
      </c>
      <c r="S2652" s="9">
        <f t="shared" si="416"/>
        <v>26.175000000000001</v>
      </c>
      <c r="T2652" s="9">
        <f t="shared" si="417"/>
        <v>35.375</v>
      </c>
      <c r="U2652" s="8">
        <f t="shared" si="418"/>
        <v>33.841666666666661</v>
      </c>
      <c r="V2652" s="8">
        <f t="shared" si="419"/>
        <v>34.224999999999994</v>
      </c>
    </row>
    <row r="2653" spans="1:22" ht="13.5" x14ac:dyDescent="0.25">
      <c r="A2653" s="3">
        <f>RSI!A2653</f>
        <v>45870</v>
      </c>
      <c r="B2653" s="2">
        <f>RSI!B2653</f>
        <v>7.9</v>
      </c>
      <c r="C2653" s="2">
        <f>RSI!I2653</f>
        <v>46.484518886974158</v>
      </c>
      <c r="D2653" s="2">
        <f>MACD!E2653</f>
        <v>-2.5732283143635293E-2</v>
      </c>
      <c r="E2653" s="2">
        <f>MACD!F2653</f>
        <v>-1.1881541892463441E-2</v>
      </c>
      <c r="F2653" s="2">
        <f>'Moving Avg'!D2653</f>
        <v>7.9</v>
      </c>
      <c r="G2653" s="2">
        <f>'Moving Avg'!F2653</f>
        <v>7.8510000000000009</v>
      </c>
      <c r="H2653" s="2">
        <f>'Moving Avg'!G2653</f>
        <v>8.2079999999999984</v>
      </c>
      <c r="I2653" s="2">
        <f>'Moving Avg'!H2653</f>
        <v>8.5467999999999851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  <c r="M2653" s="8">
        <f t="shared" si="410"/>
        <v>25</v>
      </c>
      <c r="N2653" s="8">
        <f t="shared" si="411"/>
        <v>45</v>
      </c>
      <c r="O2653" s="8">
        <f t="shared" si="412"/>
        <v>0</v>
      </c>
      <c r="P2653" s="8">
        <f t="shared" si="413"/>
        <v>16.5</v>
      </c>
      <c r="Q2653" s="9">
        <f t="shared" si="414"/>
        <v>26.975000000000001</v>
      </c>
      <c r="R2653" s="9">
        <f t="shared" si="415"/>
        <v>18.125</v>
      </c>
      <c r="S2653" s="9">
        <f t="shared" si="416"/>
        <v>17.925000000000001</v>
      </c>
      <c r="T2653" s="9">
        <f t="shared" si="417"/>
        <v>21.625</v>
      </c>
      <c r="U2653" s="8">
        <f t="shared" si="418"/>
        <v>21.008333333333336</v>
      </c>
      <c r="V2653" s="8">
        <f t="shared" si="419"/>
        <v>21.162500000000001</v>
      </c>
    </row>
    <row r="2654" spans="1:22" ht="13.5" x14ac:dyDescent="0.25">
      <c r="A2654" s="3">
        <f>RSI!A2654</f>
        <v>45873</v>
      </c>
      <c r="B2654" s="2">
        <f>RSI!B2654</f>
        <v>7.9</v>
      </c>
      <c r="C2654" s="2">
        <f>RSI!I2654</f>
        <v>46.484518886974158</v>
      </c>
      <c r="D2654" s="2">
        <f>MACD!E2654</f>
        <v>-6.2227100081475584E-3</v>
      </c>
      <c r="E2654" s="2">
        <f>MACD!F2654</f>
        <v>-1.0749775515600265E-2</v>
      </c>
      <c r="F2654" s="2">
        <f>'Moving Avg'!D2654</f>
        <v>7.9</v>
      </c>
      <c r="G2654" s="2">
        <f>'Moving Avg'!F2654</f>
        <v>7.8560000000000016</v>
      </c>
      <c r="H2654" s="2">
        <f>'Moving Avg'!G2654</f>
        <v>8.1949999999999985</v>
      </c>
      <c r="I2654" s="2">
        <f>'Moving Avg'!H2654</f>
        <v>8.5437999999999867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25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13.7</v>
      </c>
      <c r="R2654" s="9">
        <f t="shared" si="415"/>
        <v>13.25</v>
      </c>
      <c r="S2654" s="9">
        <f t="shared" si="416"/>
        <v>18.600000000000001</v>
      </c>
      <c r="T2654" s="9">
        <f t="shared" si="417"/>
        <v>14.5</v>
      </c>
      <c r="U2654" s="8">
        <f t="shared" si="418"/>
        <v>15.183333333333332</v>
      </c>
      <c r="V2654" s="8">
        <f t="shared" si="419"/>
        <v>15.012499999999999</v>
      </c>
    </row>
    <row r="2655" spans="1:22" ht="13.5" x14ac:dyDescent="0.25">
      <c r="A2655" s="3">
        <f>RSI!A2655</f>
        <v>45874</v>
      </c>
      <c r="B2655" s="2">
        <f>RSI!B2655</f>
        <v>7.9</v>
      </c>
      <c r="C2655" s="2">
        <f>RSI!I2655</f>
        <v>46.484518886974151</v>
      </c>
      <c r="D2655" s="2">
        <f>MACD!E2655</f>
        <v>-6.3117230087089027E-2</v>
      </c>
      <c r="E2655" s="2">
        <f>MACD!F2655</f>
        <v>-2.1223266429898018E-2</v>
      </c>
      <c r="F2655" s="2">
        <f>'Moving Avg'!D2655</f>
        <v>7.9</v>
      </c>
      <c r="G2655" s="2">
        <f>'Moving Avg'!F2655</f>
        <v>7.8560000000000016</v>
      </c>
      <c r="H2655" s="2">
        <f>'Moving Avg'!G2655</f>
        <v>8.1819999999999986</v>
      </c>
      <c r="I2655" s="2">
        <f>'Moving Avg'!H2655</f>
        <v>8.5388999999999875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25</v>
      </c>
      <c r="N2655" s="8">
        <f t="shared" si="411"/>
        <v>100</v>
      </c>
      <c r="O2655" s="8">
        <f t="shared" si="412"/>
        <v>0</v>
      </c>
      <c r="P2655" s="8">
        <f t="shared" si="413"/>
        <v>33</v>
      </c>
      <c r="Q2655" s="9">
        <f t="shared" si="414"/>
        <v>48.7</v>
      </c>
      <c r="R2655" s="9">
        <f t="shared" si="415"/>
        <v>33.25</v>
      </c>
      <c r="S2655" s="9">
        <f t="shared" si="416"/>
        <v>33.6</v>
      </c>
      <c r="T2655" s="9">
        <f t="shared" si="417"/>
        <v>39.5</v>
      </c>
      <c r="U2655" s="8">
        <f t="shared" si="418"/>
        <v>38.516666666666673</v>
      </c>
      <c r="V2655" s="8">
        <f t="shared" si="419"/>
        <v>38.762500000000003</v>
      </c>
    </row>
    <row r="2656" spans="1:22" ht="13.5" x14ac:dyDescent="0.25">
      <c r="A2656" s="3">
        <f>RSI!A2656</f>
        <v>45875</v>
      </c>
      <c r="B2656" s="2">
        <f>RSI!B2656</f>
        <v>7.89</v>
      </c>
      <c r="C2656" s="2">
        <f>RSI!I2656</f>
        <v>46.027494663358297</v>
      </c>
      <c r="D2656" s="2">
        <f>MACD!E2656</f>
        <v>-0.11933809647273019</v>
      </c>
      <c r="E2656" s="2">
        <f>MACD!F2656</f>
        <v>-4.0846232438464455E-2</v>
      </c>
      <c r="F2656" s="2">
        <f>'Moving Avg'!D2656</f>
        <v>7.8980000000000006</v>
      </c>
      <c r="G2656" s="2">
        <f>'Moving Avg'!F2656</f>
        <v>7.8605</v>
      </c>
      <c r="H2656" s="2">
        <f>'Moving Avg'!G2656</f>
        <v>8.1687999999999974</v>
      </c>
      <c r="I2656" s="2">
        <f>'Moving Avg'!H2656</f>
        <v>8.5339499999999884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0"/>
        <v>25</v>
      </c>
      <c r="N2656" s="8">
        <f t="shared" si="411"/>
        <v>100</v>
      </c>
      <c r="O2656" s="8">
        <f t="shared" si="412"/>
        <v>0</v>
      </c>
      <c r="P2656" s="8">
        <f t="shared" si="413"/>
        <v>16.5</v>
      </c>
      <c r="Q2656" s="9">
        <f t="shared" si="414"/>
        <v>46.225000000000001</v>
      </c>
      <c r="R2656" s="9">
        <f t="shared" si="415"/>
        <v>29.125</v>
      </c>
      <c r="S2656" s="9">
        <f t="shared" si="416"/>
        <v>26.175000000000001</v>
      </c>
      <c r="T2656" s="9">
        <f t="shared" si="417"/>
        <v>35.375</v>
      </c>
      <c r="U2656" s="8">
        <f t="shared" si="418"/>
        <v>33.841666666666661</v>
      </c>
      <c r="V2656" s="8">
        <f t="shared" si="419"/>
        <v>34.224999999999994</v>
      </c>
    </row>
    <row r="2657" spans="1:22" ht="13.5" x14ac:dyDescent="0.25">
      <c r="A2657" s="3">
        <f>RSI!A2657</f>
        <v>45876</v>
      </c>
      <c r="B2657" s="2">
        <f>RSI!B2657</f>
        <v>8.1</v>
      </c>
      <c r="C2657" s="2">
        <f>RSI!I2657</f>
        <v>55.845251523594783</v>
      </c>
      <c r="D2657" s="2">
        <f>MACD!E2657</f>
        <v>-0.11279503627375664</v>
      </c>
      <c r="E2657" s="2">
        <f>MACD!F2657</f>
        <v>-5.5235993205522894E-2</v>
      </c>
      <c r="F2657" s="2">
        <f>'Moving Avg'!D2657</f>
        <v>7.9380000000000006</v>
      </c>
      <c r="G2657" s="2">
        <f>'Moving Avg'!F2657</f>
        <v>7.8805000000000005</v>
      </c>
      <c r="H2657" s="2">
        <f>'Moving Avg'!G2657</f>
        <v>8.1597999999999971</v>
      </c>
      <c r="I2657" s="2">
        <f>'Moving Avg'!H2657</f>
        <v>8.5300499999999904</v>
      </c>
      <c r="J2657" s="6" t="str">
        <f>OBV!F2657</f>
        <v>BEARISH</v>
      </c>
      <c r="K2657" s="6" t="str">
        <f>OBV!G2657</f>
        <v>NEUTRAL</v>
      </c>
      <c r="L2657" s="6" t="str">
        <f>OBV!H2657</f>
        <v>BEARISH DIVERGENCE</v>
      </c>
      <c r="M2657" s="8">
        <f t="shared" si="410"/>
        <v>25</v>
      </c>
      <c r="N2657" s="8">
        <f t="shared" si="411"/>
        <v>100</v>
      </c>
      <c r="O2657" s="8">
        <f t="shared" si="412"/>
        <v>0</v>
      </c>
      <c r="P2657" s="8">
        <f t="shared" si="413"/>
        <v>16.5</v>
      </c>
      <c r="Q2657" s="9">
        <f t="shared" si="414"/>
        <v>46.225000000000001</v>
      </c>
      <c r="R2657" s="9">
        <f t="shared" si="415"/>
        <v>29.125</v>
      </c>
      <c r="S2657" s="9">
        <f t="shared" si="416"/>
        <v>26.175000000000001</v>
      </c>
      <c r="T2657" s="9">
        <f t="shared" si="417"/>
        <v>35.375</v>
      </c>
      <c r="U2657" s="8">
        <f t="shared" si="418"/>
        <v>33.841666666666661</v>
      </c>
      <c r="V2657" s="8">
        <f t="shared" si="419"/>
        <v>34.224999999999994</v>
      </c>
    </row>
    <row r="2658" spans="1:22" ht="13.5" x14ac:dyDescent="0.25">
      <c r="A2658" s="3">
        <f>RSI!A2658</f>
        <v>45877</v>
      </c>
      <c r="B2658" s="2">
        <f>RSI!B2658</f>
        <v>8.1</v>
      </c>
      <c r="C2658" s="2">
        <f>RSI!I2658</f>
        <v>55.845251523594783</v>
      </c>
      <c r="D2658" s="2">
        <f>MACD!E2658</f>
        <v>-8.8092695248648489E-2</v>
      </c>
      <c r="E2658" s="2">
        <f>MACD!F2658</f>
        <v>-6.1807333614148016E-2</v>
      </c>
      <c r="F2658" s="2">
        <f>'Moving Avg'!D2658</f>
        <v>7.9779999999999998</v>
      </c>
      <c r="G2658" s="2">
        <f>'Moving Avg'!F2658</f>
        <v>7.9010000000000007</v>
      </c>
      <c r="H2658" s="2">
        <f>'Moving Avg'!G2658</f>
        <v>8.1507999999999985</v>
      </c>
      <c r="I2658" s="2">
        <f>'Moving Avg'!H2658</f>
        <v>8.5255499999999884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  <c r="M2658" s="8">
        <f t="shared" si="410"/>
        <v>25</v>
      </c>
      <c r="N2658" s="8">
        <f t="shared" si="411"/>
        <v>100</v>
      </c>
      <c r="O2658" s="8">
        <f t="shared" si="412"/>
        <v>0</v>
      </c>
      <c r="P2658" s="8">
        <f t="shared" si="413"/>
        <v>16.5</v>
      </c>
      <c r="Q2658" s="9">
        <f t="shared" si="414"/>
        <v>46.225000000000001</v>
      </c>
      <c r="R2658" s="9">
        <f t="shared" si="415"/>
        <v>29.125</v>
      </c>
      <c r="S2658" s="9">
        <f t="shared" si="416"/>
        <v>26.175000000000001</v>
      </c>
      <c r="T2658" s="9">
        <f t="shared" si="417"/>
        <v>35.375</v>
      </c>
      <c r="U2658" s="8">
        <f t="shared" si="418"/>
        <v>33.841666666666661</v>
      </c>
      <c r="V2658" s="8">
        <f t="shared" si="419"/>
        <v>34.224999999999994</v>
      </c>
    </row>
    <row r="2659" spans="1:22" ht="13.5" x14ac:dyDescent="0.25">
      <c r="A2659" s="3">
        <f>RSI!A2659</f>
        <v>45880</v>
      </c>
      <c r="B2659" s="2">
        <f>RSI!B2659</f>
        <v>8.1</v>
      </c>
      <c r="C2659" s="2">
        <f>RSI!I2659</f>
        <v>55.845251523594797</v>
      </c>
      <c r="D2659" s="2">
        <f>MACD!E2659</f>
        <v>-9.5655331821585143E-2</v>
      </c>
      <c r="E2659" s="2">
        <f>MACD!F2659</f>
        <v>-6.8576933255635436E-2</v>
      </c>
      <c r="F2659" s="2">
        <f>'Moving Avg'!D2659</f>
        <v>8.0180000000000007</v>
      </c>
      <c r="G2659" s="2">
        <f>'Moving Avg'!F2659</f>
        <v>7.9215</v>
      </c>
      <c r="H2659" s="2">
        <f>'Moving Avg'!G2659</f>
        <v>8.1417999999999981</v>
      </c>
      <c r="I2659" s="2">
        <f>'Moving Avg'!H2659</f>
        <v>8.52104999999999</v>
      </c>
      <c r="J2659" s="6" t="str">
        <f>OBV!F2659</f>
        <v>BEARISH</v>
      </c>
      <c r="K2659" s="6" t="str">
        <f>OBV!G2659</f>
        <v>NEUTRAL</v>
      </c>
      <c r="L2659" s="6" t="str">
        <f>OBV!H2659</f>
        <v>BEARISH DIVERGENCE</v>
      </c>
      <c r="M2659" s="8">
        <f t="shared" si="410"/>
        <v>25</v>
      </c>
      <c r="N2659" s="8">
        <f t="shared" si="411"/>
        <v>100</v>
      </c>
      <c r="O2659" s="8">
        <f t="shared" si="412"/>
        <v>0</v>
      </c>
      <c r="P2659" s="8">
        <f t="shared" si="413"/>
        <v>16.5</v>
      </c>
      <c r="Q2659" s="9">
        <f t="shared" si="414"/>
        <v>46.225000000000001</v>
      </c>
      <c r="R2659" s="9">
        <f t="shared" si="415"/>
        <v>29.125</v>
      </c>
      <c r="S2659" s="9">
        <f t="shared" si="416"/>
        <v>26.175000000000001</v>
      </c>
      <c r="T2659" s="9">
        <f t="shared" si="417"/>
        <v>35.375</v>
      </c>
      <c r="U2659" s="8">
        <f t="shared" si="418"/>
        <v>33.841666666666661</v>
      </c>
      <c r="V2659" s="8">
        <f t="shared" si="419"/>
        <v>34.224999999999994</v>
      </c>
    </row>
    <row r="2660" spans="1:22" ht="13.5" x14ac:dyDescent="0.25">
      <c r="A2660" s="3">
        <f>RSI!A2660</f>
        <v>45881</v>
      </c>
      <c r="B2660" s="2">
        <f>RSI!B2660</f>
        <v>8.0500000000000007</v>
      </c>
      <c r="C2660" s="2">
        <f>RSI!I2660</f>
        <v>52.979413751103209</v>
      </c>
      <c r="D2660" s="2">
        <f>MACD!E2660</f>
        <v>-9.9065883759680951E-2</v>
      </c>
      <c r="E2660" s="2">
        <f>MACD!F2660</f>
        <v>-7.4674723356444539E-2</v>
      </c>
      <c r="F2660" s="2">
        <f>'Moving Avg'!D2660</f>
        <v>8.0479999999999983</v>
      </c>
      <c r="G2660" s="2">
        <f>'Moving Avg'!F2660</f>
        <v>7.9395000000000024</v>
      </c>
      <c r="H2660" s="2">
        <f>'Moving Avg'!G2660</f>
        <v>8.1317999999999966</v>
      </c>
      <c r="I2660" s="2">
        <f>'Moving Avg'!H2660</f>
        <v>8.5181999999999896</v>
      </c>
      <c r="J2660" s="6" t="str">
        <f>OBV!F2660</f>
        <v>BEARISH</v>
      </c>
      <c r="K2660" s="6" t="str">
        <f>OBV!G2660</f>
        <v>NEUTRAL</v>
      </c>
      <c r="L2660" s="6" t="str">
        <f>OBV!H2660</f>
        <v>BEARISH DIVERGENCE</v>
      </c>
      <c r="M2660" s="8">
        <f t="shared" si="410"/>
        <v>25</v>
      </c>
      <c r="N2660" s="8">
        <f t="shared" si="411"/>
        <v>100</v>
      </c>
      <c r="O2660" s="8">
        <f t="shared" si="412"/>
        <v>0</v>
      </c>
      <c r="P2660" s="8">
        <f t="shared" si="413"/>
        <v>16.5</v>
      </c>
      <c r="Q2660" s="9">
        <f t="shared" si="414"/>
        <v>46.225000000000001</v>
      </c>
      <c r="R2660" s="9">
        <f t="shared" si="415"/>
        <v>29.125</v>
      </c>
      <c r="S2660" s="9">
        <f t="shared" si="416"/>
        <v>26.175000000000001</v>
      </c>
      <c r="T2660" s="9">
        <f t="shared" si="417"/>
        <v>35.375</v>
      </c>
      <c r="U2660" s="8">
        <f t="shared" si="418"/>
        <v>33.841666666666661</v>
      </c>
      <c r="V2660" s="8">
        <f t="shared" si="419"/>
        <v>34.224999999999994</v>
      </c>
    </row>
    <row r="2661" spans="1:22" ht="13.5" x14ac:dyDescent="0.25">
      <c r="A2661" s="3">
        <f>RSI!A2661</f>
        <v>45883</v>
      </c>
      <c r="B2661" s="2">
        <f>RSI!B2661</f>
        <v>8.0399999999999991</v>
      </c>
      <c r="C2661" s="2">
        <f>RSI!I2661</f>
        <v>52.400234149498196</v>
      </c>
      <c r="D2661" s="2">
        <f>MACD!E2661</f>
        <v>-0.10157767363984505</v>
      </c>
      <c r="E2661" s="2">
        <f>MACD!F2661</f>
        <v>-8.0055313413124649E-2</v>
      </c>
      <c r="F2661" s="2">
        <f>'Moving Avg'!D2661</f>
        <v>8.0779999999999994</v>
      </c>
      <c r="G2661" s="2">
        <f>'Moving Avg'!F2661</f>
        <v>7.9395000000000007</v>
      </c>
      <c r="H2661" s="2">
        <f>'Moving Avg'!G2661</f>
        <v>8.1215999999999973</v>
      </c>
      <c r="I2661" s="2">
        <f>'Moving Avg'!H2661</f>
        <v>8.5151499999999896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  <c r="M2661" s="8">
        <f t="shared" si="410"/>
        <v>25</v>
      </c>
      <c r="N2661" s="8">
        <f t="shared" si="411"/>
        <v>100</v>
      </c>
      <c r="O2661" s="8">
        <f t="shared" si="412"/>
        <v>0</v>
      </c>
      <c r="P2661" s="8">
        <f t="shared" si="413"/>
        <v>16.5</v>
      </c>
      <c r="Q2661" s="9">
        <f t="shared" si="414"/>
        <v>46.225000000000001</v>
      </c>
      <c r="R2661" s="9">
        <f t="shared" si="415"/>
        <v>29.125</v>
      </c>
      <c r="S2661" s="9">
        <f t="shared" si="416"/>
        <v>26.175000000000001</v>
      </c>
      <c r="T2661" s="9">
        <f t="shared" si="417"/>
        <v>35.375</v>
      </c>
      <c r="U2661" s="8">
        <f t="shared" si="418"/>
        <v>33.841666666666661</v>
      </c>
      <c r="V2661" s="8">
        <f t="shared" si="419"/>
        <v>34.224999999999994</v>
      </c>
    </row>
    <row r="2662" spans="1:22" ht="13.5" x14ac:dyDescent="0.25">
      <c r="A2662" s="3">
        <f>RSI!A2662</f>
        <v>45884</v>
      </c>
      <c r="B2662" s="2">
        <f>RSI!B2662</f>
        <v>8.0399999999999991</v>
      </c>
      <c r="C2662" s="2">
        <f>RSI!I2662</f>
        <v>52.400234149498196</v>
      </c>
      <c r="D2662" s="2">
        <f>MACD!E2662</f>
        <v>-0.10398346145319426</v>
      </c>
      <c r="E2662" s="2">
        <f>MACD!F2662</f>
        <v>-8.4840943021138579E-2</v>
      </c>
      <c r="F2662" s="2">
        <f>'Moving Avg'!D2662</f>
        <v>8.0659999999999989</v>
      </c>
      <c r="G2662" s="2">
        <f>'Moving Avg'!F2662</f>
        <v>7.9394999999999998</v>
      </c>
      <c r="H2662" s="2">
        <f>'Moving Avg'!G2662</f>
        <v>8.1113999999999979</v>
      </c>
      <c r="I2662" s="2">
        <f>'Moving Avg'!H2662</f>
        <v>8.5108499999999907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  <c r="M2662" s="8">
        <f t="shared" si="410"/>
        <v>25</v>
      </c>
      <c r="N2662" s="8">
        <f t="shared" si="411"/>
        <v>45</v>
      </c>
      <c r="O2662" s="8">
        <f t="shared" si="412"/>
        <v>0</v>
      </c>
      <c r="P2662" s="8">
        <f t="shared" si="413"/>
        <v>16.5</v>
      </c>
      <c r="Q2662" s="9">
        <f t="shared" si="414"/>
        <v>26.975000000000001</v>
      </c>
      <c r="R2662" s="9">
        <f t="shared" si="415"/>
        <v>18.125</v>
      </c>
      <c r="S2662" s="9">
        <f t="shared" si="416"/>
        <v>17.925000000000001</v>
      </c>
      <c r="T2662" s="9">
        <f t="shared" si="417"/>
        <v>21.625</v>
      </c>
      <c r="U2662" s="8">
        <f t="shared" si="418"/>
        <v>21.008333333333336</v>
      </c>
      <c r="V2662" s="8">
        <f t="shared" si="419"/>
        <v>21.162500000000001</v>
      </c>
    </row>
    <row r="2663" spans="1:22" ht="13.5" x14ac:dyDescent="0.25">
      <c r="A2663" s="3">
        <f>RSI!A2663</f>
        <v>45887</v>
      </c>
      <c r="B2663" s="2">
        <f>RSI!B2663</f>
        <v>8.0399999999999991</v>
      </c>
      <c r="C2663" s="2">
        <f>RSI!I2663</f>
        <v>52.400234149498203</v>
      </c>
      <c r="D2663" s="2">
        <f>MACD!E2663</f>
        <v>-0.10627878282886005</v>
      </c>
      <c r="E2663" s="2">
        <f>MACD!F2663</f>
        <v>-8.9128510982682874E-2</v>
      </c>
      <c r="F2663" s="2">
        <f>'Moving Avg'!D2663</f>
        <v>8.0539999999999985</v>
      </c>
      <c r="G2663" s="2">
        <f>'Moving Avg'!F2663</f>
        <v>7.939499999999998</v>
      </c>
      <c r="H2663" s="2">
        <f>'Moving Avg'!G2663</f>
        <v>8.1011999999999986</v>
      </c>
      <c r="I2663" s="2">
        <f>'Moving Avg'!H2663</f>
        <v>8.5066999999999897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  <c r="M2663" s="8">
        <f t="shared" si="410"/>
        <v>25</v>
      </c>
      <c r="N2663" s="8">
        <f t="shared" si="411"/>
        <v>45</v>
      </c>
      <c r="O2663" s="8">
        <f t="shared" si="412"/>
        <v>0</v>
      </c>
      <c r="P2663" s="8">
        <f t="shared" si="413"/>
        <v>16.5</v>
      </c>
      <c r="Q2663" s="9">
        <f t="shared" si="414"/>
        <v>26.975000000000001</v>
      </c>
      <c r="R2663" s="9">
        <f t="shared" si="415"/>
        <v>18.125</v>
      </c>
      <c r="S2663" s="9">
        <f t="shared" si="416"/>
        <v>17.925000000000001</v>
      </c>
      <c r="T2663" s="9">
        <f t="shared" si="417"/>
        <v>21.625</v>
      </c>
      <c r="U2663" s="8">
        <f t="shared" si="418"/>
        <v>21.008333333333336</v>
      </c>
      <c r="V2663" s="8">
        <f t="shared" si="419"/>
        <v>21.162500000000001</v>
      </c>
    </row>
    <row r="2664" spans="1:22" ht="13.5" x14ac:dyDescent="0.25">
      <c r="A2664" s="3">
        <f>RSI!A2664</f>
        <v>45888</v>
      </c>
      <c r="B2664" s="2">
        <f>RSI!B2664</f>
        <v>8.0399999999999991</v>
      </c>
      <c r="C2664" s="2">
        <f>RSI!I2664</f>
        <v>52.400234149498218</v>
      </c>
      <c r="D2664" s="2">
        <f>MACD!E2664</f>
        <v>-0.10846139891715811</v>
      </c>
      <c r="E2664" s="2">
        <f>MACD!F2664</f>
        <v>-9.2995088569577916E-2</v>
      </c>
      <c r="F2664" s="2">
        <f>'Moving Avg'!D2664</f>
        <v>8.0419999999999998</v>
      </c>
      <c r="G2664" s="2">
        <f>'Moving Avg'!F2664</f>
        <v>7.939499999999998</v>
      </c>
      <c r="H2664" s="2">
        <f>'Moving Avg'!G2664</f>
        <v>8.0909999999999975</v>
      </c>
      <c r="I2664" s="2">
        <f>'Moving Avg'!H2664</f>
        <v>8.5025499999999905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0"/>
        <v>25</v>
      </c>
      <c r="N2664" s="8">
        <f t="shared" si="411"/>
        <v>45</v>
      </c>
      <c r="O2664" s="8">
        <f t="shared" si="412"/>
        <v>0</v>
      </c>
      <c r="P2664" s="8">
        <f t="shared" si="413"/>
        <v>16.5</v>
      </c>
      <c r="Q2664" s="9">
        <f t="shared" si="414"/>
        <v>26.975000000000001</v>
      </c>
      <c r="R2664" s="9">
        <f t="shared" si="415"/>
        <v>18.125</v>
      </c>
      <c r="S2664" s="9">
        <f t="shared" si="416"/>
        <v>17.925000000000001</v>
      </c>
      <c r="T2664" s="9">
        <f t="shared" si="417"/>
        <v>21.625</v>
      </c>
      <c r="U2664" s="8">
        <f t="shared" si="418"/>
        <v>21.008333333333336</v>
      </c>
      <c r="V2664" s="8">
        <f t="shared" si="419"/>
        <v>21.162500000000001</v>
      </c>
    </row>
    <row r="2665" spans="1:22" ht="13.5" x14ac:dyDescent="0.25">
      <c r="A2665" s="3">
        <f>RSI!A2665</f>
        <v>45889</v>
      </c>
      <c r="B2665" s="2">
        <f>RSI!B2665</f>
        <v>8.0399999999999991</v>
      </c>
      <c r="C2665" s="2">
        <f>RSI!I2665</f>
        <v>52.400234149498203</v>
      </c>
      <c r="D2665" s="2">
        <f>MACD!E2665</f>
        <v>-0.11053084002431834</v>
      </c>
      <c r="E2665" s="2">
        <f>MACD!F2665</f>
        <v>-9.6502238860526016E-2</v>
      </c>
      <c r="F2665" s="2">
        <f>'Moving Avg'!D2665</f>
        <v>8.0399999999999991</v>
      </c>
      <c r="G2665" s="2">
        <f>'Moving Avg'!F2665</f>
        <v>7.963499999999998</v>
      </c>
      <c r="H2665" s="2">
        <f>'Moving Avg'!G2665</f>
        <v>8.0808</v>
      </c>
      <c r="I2665" s="2">
        <f>'Moving Avg'!H2665</f>
        <v>8.4983999999999895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0"/>
        <v>25</v>
      </c>
      <c r="N2665" s="8">
        <f t="shared" si="411"/>
        <v>45</v>
      </c>
      <c r="O2665" s="8">
        <f t="shared" si="412"/>
        <v>0</v>
      </c>
      <c r="P2665" s="8">
        <f t="shared" si="413"/>
        <v>16.5</v>
      </c>
      <c r="Q2665" s="9">
        <f t="shared" si="414"/>
        <v>26.975000000000001</v>
      </c>
      <c r="R2665" s="9">
        <f t="shared" si="415"/>
        <v>18.125</v>
      </c>
      <c r="S2665" s="9">
        <f t="shared" si="416"/>
        <v>17.925000000000001</v>
      </c>
      <c r="T2665" s="9">
        <f t="shared" si="417"/>
        <v>21.625</v>
      </c>
      <c r="U2665" s="8">
        <f t="shared" si="418"/>
        <v>21.008333333333336</v>
      </c>
      <c r="V2665" s="8">
        <f t="shared" si="419"/>
        <v>21.162500000000001</v>
      </c>
    </row>
    <row r="2666" spans="1:22" ht="13.5" x14ac:dyDescent="0.25">
      <c r="A2666" s="3">
        <f>RSI!A2666</f>
        <v>45890</v>
      </c>
      <c r="B2666" s="2">
        <f>RSI!B2666</f>
        <v>8.0399999999999991</v>
      </c>
      <c r="C2666" s="2">
        <f>RSI!I2666</f>
        <v>52.400234149498218</v>
      </c>
      <c r="D2666" s="2">
        <f>MACD!E2666</f>
        <v>-0.11402648943848348</v>
      </c>
      <c r="E2666" s="2">
        <f>MACD!F2666</f>
        <v>-0.10000708897611751</v>
      </c>
      <c r="F2666" s="2">
        <f>'Moving Avg'!D2666</f>
        <v>8.0399999999999991</v>
      </c>
      <c r="G2666" s="2">
        <f>'Moving Avg'!F2666</f>
        <v>7.9904999999999973</v>
      </c>
      <c r="H2666" s="2">
        <f>'Moving Avg'!G2666</f>
        <v>8.0706000000000007</v>
      </c>
      <c r="I2666" s="2">
        <f>'Moving Avg'!H2666</f>
        <v>8.4943499999999919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25</v>
      </c>
      <c r="N2666" s="8">
        <f t="shared" si="411"/>
        <v>45</v>
      </c>
      <c r="O2666" s="8">
        <f t="shared" si="412"/>
        <v>0</v>
      </c>
      <c r="P2666" s="8">
        <f t="shared" si="413"/>
        <v>33</v>
      </c>
      <c r="Q2666" s="9">
        <f t="shared" si="414"/>
        <v>29.45</v>
      </c>
      <c r="R2666" s="9">
        <f t="shared" si="415"/>
        <v>22.25</v>
      </c>
      <c r="S2666" s="9">
        <f t="shared" si="416"/>
        <v>25.35</v>
      </c>
      <c r="T2666" s="9">
        <f t="shared" si="417"/>
        <v>25.75</v>
      </c>
      <c r="U2666" s="8">
        <f t="shared" si="418"/>
        <v>25.683333333333337</v>
      </c>
      <c r="V2666" s="8">
        <f t="shared" si="419"/>
        <v>25.700000000000003</v>
      </c>
    </row>
    <row r="2667" spans="1:22" ht="13.5" x14ac:dyDescent="0.25">
      <c r="A2667" s="3">
        <f>RSI!A2667</f>
        <v>45891</v>
      </c>
      <c r="B2667" s="2">
        <f>RSI!B2667</f>
        <v>8.0399999999999991</v>
      </c>
      <c r="C2667" s="2">
        <f>RSI!I2667</f>
        <v>52.400234149498203</v>
      </c>
      <c r="D2667" s="2">
        <f>MACD!E2667</f>
        <v>-8.4867508330623842E-2</v>
      </c>
      <c r="E2667" s="2">
        <f>MACD!F2667</f>
        <v>-9.6979172847018791E-2</v>
      </c>
      <c r="F2667" s="2">
        <f>'Moving Avg'!D2667</f>
        <v>8.0399999999999991</v>
      </c>
      <c r="G2667" s="2">
        <f>'Moving Avg'!F2667</f>
        <v>7.9949999999999957</v>
      </c>
      <c r="H2667" s="2">
        <f>'Moving Avg'!G2667</f>
        <v>8.0604000000000013</v>
      </c>
      <c r="I2667" s="2">
        <f>'Moving Avg'!H2667</f>
        <v>8.4914499999999915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25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13.7</v>
      </c>
      <c r="R2667" s="9">
        <f t="shared" si="415"/>
        <v>13.25</v>
      </c>
      <c r="S2667" s="9">
        <f t="shared" si="416"/>
        <v>18.600000000000001</v>
      </c>
      <c r="T2667" s="9">
        <f t="shared" si="417"/>
        <v>14.5</v>
      </c>
      <c r="U2667" s="8">
        <f t="shared" si="418"/>
        <v>15.183333333333332</v>
      </c>
      <c r="V2667" s="8">
        <f t="shared" si="419"/>
        <v>15.012499999999999</v>
      </c>
    </row>
    <row r="2668" spans="1:22" ht="13.5" x14ac:dyDescent="0.25">
      <c r="A2668" s="3">
        <f>RSI!A2668</f>
        <v>45894</v>
      </c>
      <c r="B2668" s="2">
        <f>RSI!B2668</f>
        <v>8.01</v>
      </c>
      <c r="C2668" s="2">
        <f>RSI!I2668</f>
        <v>49.663948738832595</v>
      </c>
      <c r="D2668" s="2">
        <f>MACD!E2668</f>
        <v>-5.8149018763717919E-2</v>
      </c>
      <c r="E2668" s="2">
        <f>MACD!F2668</f>
        <v>-8.9213142030358628E-2</v>
      </c>
      <c r="F2668" s="2">
        <f>'Moving Avg'!D2668</f>
        <v>8.0339999999999989</v>
      </c>
      <c r="G2668" s="2">
        <f>'Moving Avg'!F2668</f>
        <v>7.9914999999999967</v>
      </c>
      <c r="H2668" s="2">
        <f>'Moving Avg'!G2668</f>
        <v>8.0496000000000016</v>
      </c>
      <c r="I2668" s="2">
        <f>'Moving Avg'!H2668</f>
        <v>8.4883999999999915</v>
      </c>
      <c r="J2668" s="6" t="str">
        <f>OBV!F2668</f>
        <v>BEARISH</v>
      </c>
      <c r="K2668" s="6" t="str">
        <f>OBV!G2668</f>
        <v>NEUTRAL</v>
      </c>
      <c r="L2668" s="6" t="str">
        <f>OBV!H2668</f>
        <v>CONFIRMED BEARISH</v>
      </c>
      <c r="M2668" s="8">
        <f t="shared" si="410"/>
        <v>25</v>
      </c>
      <c r="N2668" s="8">
        <f t="shared" si="411"/>
        <v>0</v>
      </c>
      <c r="O2668" s="8">
        <f t="shared" si="412"/>
        <v>0</v>
      </c>
      <c r="P2668" s="8">
        <f t="shared" si="413"/>
        <v>16.5</v>
      </c>
      <c r="Q2668" s="9">
        <f t="shared" si="414"/>
        <v>11.225</v>
      </c>
      <c r="R2668" s="9">
        <f t="shared" si="415"/>
        <v>9.125</v>
      </c>
      <c r="S2668" s="9">
        <f t="shared" si="416"/>
        <v>11.175000000000001</v>
      </c>
      <c r="T2668" s="9">
        <f t="shared" si="417"/>
        <v>10.375</v>
      </c>
      <c r="U2668" s="8">
        <f t="shared" si="418"/>
        <v>10.508333333333335</v>
      </c>
      <c r="V2668" s="8">
        <f t="shared" si="419"/>
        <v>10.475000000000001</v>
      </c>
    </row>
    <row r="2669" spans="1:22" ht="13.5" x14ac:dyDescent="0.25">
      <c r="A2669" s="3">
        <f>RSI!A2669</f>
        <v>45895</v>
      </c>
      <c r="B2669" s="2">
        <f>RSI!B2669</f>
        <v>8.01</v>
      </c>
      <c r="C2669" s="2">
        <f>RSI!I2669</f>
        <v>49.663948738832595</v>
      </c>
      <c r="D2669" s="2">
        <f>MACD!E2669</f>
        <v>-3.5527421310858287E-2</v>
      </c>
      <c r="E2669" s="2">
        <f>MACD!F2669</f>
        <v>-7.8475997886458565E-2</v>
      </c>
      <c r="F2669" s="2">
        <f>'Moving Avg'!D2669</f>
        <v>8.0279999999999987</v>
      </c>
      <c r="G2669" s="2">
        <f>'Moving Avg'!F2669</f>
        <v>7.9969999999999954</v>
      </c>
      <c r="H2669" s="2">
        <f>'Moving Avg'!G2669</f>
        <v>8.0388000000000019</v>
      </c>
      <c r="I2669" s="2">
        <f>'Moving Avg'!H2669</f>
        <v>8.4853499999999933</v>
      </c>
      <c r="J2669" s="6" t="str">
        <f>OBV!F2669</f>
        <v>BEARISH</v>
      </c>
      <c r="K2669" s="6" t="str">
        <f>OBV!G2669</f>
        <v>NEUTRAL</v>
      </c>
      <c r="L2669" s="6" t="str">
        <f>OBV!H2669</f>
        <v>CONFIRMED BEARISH</v>
      </c>
      <c r="M2669" s="8">
        <f t="shared" si="410"/>
        <v>25</v>
      </c>
      <c r="N2669" s="8">
        <f t="shared" si="411"/>
        <v>0</v>
      </c>
      <c r="O2669" s="8">
        <f t="shared" si="412"/>
        <v>0</v>
      </c>
      <c r="P2669" s="8">
        <f t="shared" si="413"/>
        <v>16.5</v>
      </c>
      <c r="Q2669" s="9">
        <f t="shared" si="414"/>
        <v>11.225</v>
      </c>
      <c r="R2669" s="9">
        <f t="shared" si="415"/>
        <v>9.125</v>
      </c>
      <c r="S2669" s="9">
        <f t="shared" si="416"/>
        <v>11.175000000000001</v>
      </c>
      <c r="T2669" s="9">
        <f t="shared" si="417"/>
        <v>10.375</v>
      </c>
      <c r="U2669" s="8">
        <f t="shared" si="418"/>
        <v>10.508333333333335</v>
      </c>
      <c r="V2669" s="8">
        <f t="shared" si="419"/>
        <v>10.475000000000001</v>
      </c>
    </row>
    <row r="2670" spans="1:22" ht="13.5" x14ac:dyDescent="0.25">
      <c r="A2670" s="3">
        <f>RSI!A2670</f>
        <v>45896</v>
      </c>
      <c r="B2670" s="2">
        <f>RSI!B2670</f>
        <v>8.01</v>
      </c>
      <c r="C2670" s="2">
        <f>RSI!I2670</f>
        <v>49.663948738832602</v>
      </c>
      <c r="D2670" s="2">
        <f>MACD!E2670</f>
        <v>-2.4065743291542319E-2</v>
      </c>
      <c r="E2670" s="2">
        <f>MACD!F2670</f>
        <v>-6.7593946967475324E-2</v>
      </c>
      <c r="F2670" s="2">
        <f>'Moving Avg'!D2670</f>
        <v>8.0219999999999985</v>
      </c>
      <c r="G2670" s="2">
        <f>'Moving Avg'!F2670</f>
        <v>8.0024999999999959</v>
      </c>
      <c r="H2670" s="2">
        <f>'Moving Avg'!G2670</f>
        <v>8.0280000000000022</v>
      </c>
      <c r="I2670" s="2">
        <f>'Moving Avg'!H2670</f>
        <v>8.4823999999999931</v>
      </c>
      <c r="J2670" s="6" t="str">
        <f>OBV!F2670</f>
        <v>BEARISH</v>
      </c>
      <c r="K2670" s="6" t="str">
        <f>OBV!G2670</f>
        <v>NEUTRAL</v>
      </c>
      <c r="L2670" s="6" t="str">
        <f>OBV!H2670</f>
        <v>CONFIRMED BEARISH</v>
      </c>
      <c r="M2670" s="8">
        <f t="shared" si="410"/>
        <v>25</v>
      </c>
      <c r="N2670" s="8">
        <f t="shared" si="411"/>
        <v>0</v>
      </c>
      <c r="O2670" s="8">
        <f t="shared" si="412"/>
        <v>0</v>
      </c>
      <c r="P2670" s="8">
        <f t="shared" si="413"/>
        <v>16.5</v>
      </c>
      <c r="Q2670" s="9">
        <f t="shared" si="414"/>
        <v>11.225</v>
      </c>
      <c r="R2670" s="9">
        <f t="shared" si="415"/>
        <v>9.125</v>
      </c>
      <c r="S2670" s="9">
        <f t="shared" si="416"/>
        <v>11.175000000000001</v>
      </c>
      <c r="T2670" s="9">
        <f t="shared" si="417"/>
        <v>10.375</v>
      </c>
      <c r="U2670" s="8">
        <f t="shared" si="418"/>
        <v>10.508333333333335</v>
      </c>
      <c r="V2670" s="8">
        <f t="shared" si="419"/>
        <v>10.475000000000001</v>
      </c>
    </row>
    <row r="2671" spans="1:22" ht="13.5" x14ac:dyDescent="0.25">
      <c r="A2671" s="3">
        <f>RSI!A2671</f>
        <v>45897</v>
      </c>
      <c r="B2671" s="2">
        <f>RSI!B2671</f>
        <v>8.01</v>
      </c>
      <c r="C2671" s="2">
        <f>RSI!I2671</f>
        <v>49.663948738832602</v>
      </c>
      <c r="D2671" s="2">
        <f>MACD!E2671</f>
        <v>-1.5894163723228161E-2</v>
      </c>
      <c r="E2671" s="2">
        <f>MACD!F2671</f>
        <v>-5.7253990318625894E-2</v>
      </c>
      <c r="F2671" s="2">
        <f>'Moving Avg'!D2671</f>
        <v>8.0159999999999982</v>
      </c>
      <c r="G2671" s="2">
        <f>'Moving Avg'!F2671</f>
        <v>8.0079999999999956</v>
      </c>
      <c r="H2671" s="2">
        <f>'Moving Avg'!G2671</f>
        <v>8.0172000000000025</v>
      </c>
      <c r="I2671" s="2">
        <f>'Moving Avg'!H2671</f>
        <v>8.4799499999999934</v>
      </c>
      <c r="J2671" s="6" t="str">
        <f>OBV!F2671</f>
        <v>BEARISH</v>
      </c>
      <c r="K2671" s="6" t="str">
        <f>OBV!G2671</f>
        <v>NEUTRAL</v>
      </c>
      <c r="L2671" s="6" t="str">
        <f>OBV!H2671</f>
        <v>CONFIRMED BEARISH</v>
      </c>
      <c r="M2671" s="8">
        <f t="shared" si="410"/>
        <v>25</v>
      </c>
      <c r="N2671" s="8">
        <f t="shared" si="411"/>
        <v>0</v>
      </c>
      <c r="O2671" s="8">
        <f t="shared" si="412"/>
        <v>0</v>
      </c>
      <c r="P2671" s="8">
        <f t="shared" si="413"/>
        <v>16.5</v>
      </c>
      <c r="Q2671" s="9">
        <f t="shared" si="414"/>
        <v>11.225</v>
      </c>
      <c r="R2671" s="9">
        <f t="shared" si="415"/>
        <v>9.125</v>
      </c>
      <c r="S2671" s="9">
        <f t="shared" si="416"/>
        <v>11.175000000000001</v>
      </c>
      <c r="T2671" s="9">
        <f t="shared" si="417"/>
        <v>10.375</v>
      </c>
      <c r="U2671" s="8">
        <f t="shared" si="418"/>
        <v>10.508333333333335</v>
      </c>
      <c r="V2671" s="8">
        <f t="shared" si="419"/>
        <v>10.475000000000001</v>
      </c>
    </row>
    <row r="2672" spans="1:22" ht="13.5" x14ac:dyDescent="0.25">
      <c r="A2672" s="3">
        <f>RSI!A2672</f>
        <v>45898</v>
      </c>
      <c r="B2672" s="2">
        <f>RSI!B2672</f>
        <v>8.01</v>
      </c>
      <c r="C2672" s="2">
        <f>RSI!I2672</f>
        <v>49.663948738832602</v>
      </c>
      <c r="D2672" s="2">
        <f>MACD!E2672</f>
        <v>-8.968918605908982E-3</v>
      </c>
      <c r="E2672" s="2">
        <f>MACD!F2672</f>
        <v>-4.7596975976082513E-2</v>
      </c>
      <c r="F2672" s="2">
        <f>'Moving Avg'!D2672</f>
        <v>8.01</v>
      </c>
      <c r="G2672" s="2">
        <f>'Moving Avg'!F2672</f>
        <v>8.013499999999997</v>
      </c>
      <c r="H2672" s="2">
        <f>'Moving Avg'!G2672</f>
        <v>8.0064000000000028</v>
      </c>
      <c r="I2672" s="2">
        <f>'Moving Avg'!H2672</f>
        <v>8.4774999999999938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  <c r="M2672" s="8">
        <f t="shared" si="410"/>
        <v>25</v>
      </c>
      <c r="N2672" s="8">
        <f t="shared" si="411"/>
        <v>0</v>
      </c>
      <c r="O2672" s="8">
        <f t="shared" si="412"/>
        <v>0</v>
      </c>
      <c r="P2672" s="8">
        <f t="shared" si="413"/>
        <v>16.5</v>
      </c>
      <c r="Q2672" s="9">
        <f t="shared" si="414"/>
        <v>11.225</v>
      </c>
      <c r="R2672" s="9">
        <f t="shared" si="415"/>
        <v>9.125</v>
      </c>
      <c r="S2672" s="9">
        <f t="shared" si="416"/>
        <v>11.175000000000001</v>
      </c>
      <c r="T2672" s="9">
        <f t="shared" si="417"/>
        <v>10.375</v>
      </c>
      <c r="U2672" s="8">
        <f t="shared" si="418"/>
        <v>10.508333333333335</v>
      </c>
      <c r="V2672" s="8">
        <f t="shared" si="419"/>
        <v>10.475000000000001</v>
      </c>
    </row>
    <row r="2673" spans="1:22" ht="13.5" x14ac:dyDescent="0.25">
      <c r="A2673" s="3">
        <f>RSI!A2673</f>
        <v>45901</v>
      </c>
      <c r="B2673" s="2">
        <f>RSI!B2673</f>
        <v>8</v>
      </c>
      <c r="C2673" s="2">
        <f>RSI!I2673</f>
        <v>48.442550388548916</v>
      </c>
      <c r="D2673" s="2">
        <f>MACD!E2673</f>
        <v>-2.3583257805910307E-3</v>
      </c>
      <c r="E2673" s="2">
        <f>MACD!F2673</f>
        <v>-3.8549245936984215E-2</v>
      </c>
      <c r="F2673" s="2">
        <f>'Moving Avg'!D2673</f>
        <v>8.0079999999999991</v>
      </c>
      <c r="G2673" s="2">
        <f>'Moving Avg'!F2673</f>
        <v>8.0184999999999977</v>
      </c>
      <c r="H2673" s="2">
        <f>'Moving Avg'!G2673</f>
        <v>7.9954000000000045</v>
      </c>
      <c r="I2673" s="2">
        <f>'Moving Avg'!H2673</f>
        <v>8.4749999999999943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  <c r="M2673" s="8">
        <f t="shared" si="410"/>
        <v>25</v>
      </c>
      <c r="N2673" s="8">
        <f t="shared" si="411"/>
        <v>0</v>
      </c>
      <c r="O2673" s="8">
        <f t="shared" si="412"/>
        <v>0</v>
      </c>
      <c r="P2673" s="8">
        <f t="shared" si="413"/>
        <v>16.5</v>
      </c>
      <c r="Q2673" s="9">
        <f t="shared" si="414"/>
        <v>11.225</v>
      </c>
      <c r="R2673" s="9">
        <f t="shared" si="415"/>
        <v>9.125</v>
      </c>
      <c r="S2673" s="9">
        <f t="shared" si="416"/>
        <v>11.175000000000001</v>
      </c>
      <c r="T2673" s="9">
        <f t="shared" si="417"/>
        <v>10.375</v>
      </c>
      <c r="U2673" s="8">
        <f t="shared" si="418"/>
        <v>10.508333333333335</v>
      </c>
      <c r="V2673" s="8">
        <f t="shared" si="419"/>
        <v>10.475000000000001</v>
      </c>
    </row>
    <row r="2674" spans="1:22" ht="13.5" x14ac:dyDescent="0.25">
      <c r="A2674" s="3">
        <f>RSI!A2674</f>
        <v>45902</v>
      </c>
      <c r="B2674" s="2">
        <f>RSI!B2674</f>
        <v>8.0500000000000007</v>
      </c>
      <c r="C2674" s="2">
        <f>RSI!I2674</f>
        <v>54.471652719221552</v>
      </c>
      <c r="D2674" s="2">
        <f>MACD!E2674</f>
        <v>-4.0007412792775199E-4</v>
      </c>
      <c r="E2674" s="2">
        <f>MACD!F2674</f>
        <v>-3.0919411575172924E-2</v>
      </c>
      <c r="F2674" s="2">
        <f>'Moving Avg'!D2674</f>
        <v>8.016</v>
      </c>
      <c r="G2674" s="2">
        <f>'Moving Avg'!F2674</f>
        <v>8.025999999999998</v>
      </c>
      <c r="H2674" s="2">
        <f>'Moving Avg'!G2674</f>
        <v>7.9854000000000038</v>
      </c>
      <c r="I2674" s="2">
        <f>'Moving Avg'!H2674</f>
        <v>8.4727499999999942</v>
      </c>
      <c r="J2674" s="6" t="str">
        <f>OBV!F2674</f>
        <v>BEARISH</v>
      </c>
      <c r="K2674" s="6" t="str">
        <f>OBV!G2674</f>
        <v>NEUTRAL</v>
      </c>
      <c r="L2674" s="6" t="str">
        <f>OBV!H2674</f>
        <v>BEARISH DIVERGENCE</v>
      </c>
      <c r="M2674" s="8">
        <f t="shared" si="410"/>
        <v>25</v>
      </c>
      <c r="N2674" s="8">
        <f t="shared" si="411"/>
        <v>0</v>
      </c>
      <c r="O2674" s="8">
        <f t="shared" si="412"/>
        <v>0</v>
      </c>
      <c r="P2674" s="8">
        <f t="shared" si="413"/>
        <v>16.5</v>
      </c>
      <c r="Q2674" s="9">
        <f t="shared" si="414"/>
        <v>11.225</v>
      </c>
      <c r="R2674" s="9">
        <f t="shared" si="415"/>
        <v>9.125</v>
      </c>
      <c r="S2674" s="9">
        <f t="shared" si="416"/>
        <v>11.175000000000001</v>
      </c>
      <c r="T2674" s="9">
        <f t="shared" si="417"/>
        <v>10.375</v>
      </c>
      <c r="U2674" s="8">
        <f t="shared" si="418"/>
        <v>10.508333333333335</v>
      </c>
      <c r="V2674" s="8">
        <f t="shared" si="419"/>
        <v>10.475000000000001</v>
      </c>
    </row>
    <row r="2675" spans="1:22" ht="13.5" x14ac:dyDescent="0.25">
      <c r="A2675" s="3">
        <f>RSI!A2675</f>
        <v>45903</v>
      </c>
      <c r="B2675" s="2">
        <f>RSI!B2675</f>
        <v>8.0500000000000007</v>
      </c>
      <c r="C2675" s="2">
        <f>RSI!I2675</f>
        <v>54.471652719221552</v>
      </c>
      <c r="D2675" s="2">
        <f>MACD!E2675</f>
        <v>1.0247677552470691E-3</v>
      </c>
      <c r="E2675" s="2">
        <f>MACD!F2675</f>
        <v>-2.4530575709088925E-2</v>
      </c>
      <c r="F2675" s="2">
        <f>'Moving Avg'!D2675</f>
        <v>8.0240000000000009</v>
      </c>
      <c r="G2675" s="2">
        <f>'Moving Avg'!F2675</f>
        <v>8.0335000000000001</v>
      </c>
      <c r="H2675" s="2">
        <f>'Moving Avg'!G2675</f>
        <v>7.975800000000004</v>
      </c>
      <c r="I2675" s="2">
        <f>'Moving Avg'!H2675</f>
        <v>8.4699999999999935</v>
      </c>
      <c r="J2675" s="6" t="str">
        <f>OBV!F2675</f>
        <v>BEARISH</v>
      </c>
      <c r="K2675" s="6" t="str">
        <f>OBV!G2675</f>
        <v>NEUTRAL</v>
      </c>
      <c r="L2675" s="6" t="str">
        <f>OBV!H2675</f>
        <v>BEARISH DIVERGENCE</v>
      </c>
      <c r="M2675" s="8">
        <f t="shared" si="410"/>
        <v>25</v>
      </c>
      <c r="N2675" s="8">
        <f t="shared" si="411"/>
        <v>0</v>
      </c>
      <c r="O2675" s="8">
        <f t="shared" si="412"/>
        <v>0</v>
      </c>
      <c r="P2675" s="8">
        <f t="shared" si="413"/>
        <v>16.5</v>
      </c>
      <c r="Q2675" s="9">
        <f t="shared" si="414"/>
        <v>11.225</v>
      </c>
      <c r="R2675" s="9">
        <f t="shared" si="415"/>
        <v>9.125</v>
      </c>
      <c r="S2675" s="9">
        <f t="shared" si="416"/>
        <v>11.175000000000001</v>
      </c>
      <c r="T2675" s="9">
        <f t="shared" si="417"/>
        <v>10.375</v>
      </c>
      <c r="U2675" s="8">
        <f t="shared" si="418"/>
        <v>10.508333333333335</v>
      </c>
      <c r="V2675" s="8">
        <f t="shared" si="419"/>
        <v>10.475000000000001</v>
      </c>
    </row>
    <row r="2676" spans="1:22" ht="13.5" x14ac:dyDescent="0.25">
      <c r="A2676" s="3">
        <f>RSI!A2676</f>
        <v>45905</v>
      </c>
      <c r="B2676" s="2">
        <f>RSI!B2676</f>
        <v>8</v>
      </c>
      <c r="C2676" s="2">
        <f>RSI!I2676</f>
        <v>47.966353205029201</v>
      </c>
      <c r="D2676" s="2">
        <f>MACD!E2676</f>
        <v>5.7191621907222157E-3</v>
      </c>
      <c r="E2676" s="2">
        <f>MACD!F2676</f>
        <v>-1.8480628129126701E-2</v>
      </c>
      <c r="F2676" s="2">
        <f>'Moving Avg'!D2676</f>
        <v>8.0220000000000002</v>
      </c>
      <c r="G2676" s="2">
        <f>'Moving Avg'!F2676</f>
        <v>8.0389999999999997</v>
      </c>
      <c r="H2676" s="2">
        <f>'Moving Avg'!G2676</f>
        <v>7.9698000000000029</v>
      </c>
      <c r="I2676" s="2">
        <f>'Moving Avg'!H2676</f>
        <v>8.4669999999999952</v>
      </c>
      <c r="J2676" s="6" t="str">
        <f>OBV!F2676</f>
        <v>BEARISH</v>
      </c>
      <c r="K2676" s="6" t="str">
        <f>OBV!G2676</f>
        <v>NEUTRAL</v>
      </c>
      <c r="L2676" s="6" t="str">
        <f>OBV!H2676</f>
        <v>CONFIRMED BEARISH</v>
      </c>
      <c r="M2676" s="8">
        <f t="shared" si="410"/>
        <v>25</v>
      </c>
      <c r="N2676" s="8">
        <f t="shared" si="411"/>
        <v>0</v>
      </c>
      <c r="O2676" s="8">
        <f t="shared" si="412"/>
        <v>0</v>
      </c>
      <c r="P2676" s="8">
        <f t="shared" si="413"/>
        <v>16.5</v>
      </c>
      <c r="Q2676" s="9">
        <f t="shared" si="414"/>
        <v>11.225</v>
      </c>
      <c r="R2676" s="9">
        <f t="shared" si="415"/>
        <v>9.125</v>
      </c>
      <c r="S2676" s="9">
        <f t="shared" si="416"/>
        <v>11.175000000000001</v>
      </c>
      <c r="T2676" s="9">
        <f t="shared" si="417"/>
        <v>10.375</v>
      </c>
      <c r="U2676" s="8">
        <f t="shared" si="418"/>
        <v>10.508333333333335</v>
      </c>
      <c r="V2676" s="8">
        <f t="shared" si="419"/>
        <v>10.475000000000001</v>
      </c>
    </row>
    <row r="2677" spans="1:22" ht="13.5" x14ac:dyDescent="0.25">
      <c r="A2677" s="3">
        <f>RSI!A2677</f>
        <v>45908</v>
      </c>
      <c r="B2677" s="2">
        <f>RSI!B2677</f>
        <v>8</v>
      </c>
      <c r="C2677" s="2">
        <f>RSI!I2677</f>
        <v>47.966353205029201</v>
      </c>
      <c r="D2677" s="2">
        <f>MACD!E2677</f>
        <v>9.7877713673391042E-3</v>
      </c>
      <c r="E2677" s="2">
        <f>MACD!F2677</f>
        <v>-1.2826948229833541E-2</v>
      </c>
      <c r="F2677" s="2">
        <f>'Moving Avg'!D2677</f>
        <v>8.02</v>
      </c>
      <c r="G2677" s="2">
        <f>'Moving Avg'!F2677</f>
        <v>8.0340000000000007</v>
      </c>
      <c r="H2677" s="2">
        <f>'Moving Avg'!G2677</f>
        <v>7.9652000000000021</v>
      </c>
      <c r="I2677" s="2">
        <f>'Moving Avg'!H2677</f>
        <v>8.4639999999999969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  <c r="M2677" s="8">
        <f t="shared" si="410"/>
        <v>25</v>
      </c>
      <c r="N2677" s="8">
        <f t="shared" si="411"/>
        <v>0</v>
      </c>
      <c r="O2677" s="8">
        <f t="shared" si="412"/>
        <v>0</v>
      </c>
      <c r="P2677" s="8">
        <f t="shared" si="413"/>
        <v>16.5</v>
      </c>
      <c r="Q2677" s="9">
        <f t="shared" si="414"/>
        <v>11.225</v>
      </c>
      <c r="R2677" s="9">
        <f t="shared" si="415"/>
        <v>9.125</v>
      </c>
      <c r="S2677" s="9">
        <f t="shared" si="416"/>
        <v>11.175000000000001</v>
      </c>
      <c r="T2677" s="9">
        <f t="shared" si="417"/>
        <v>10.375</v>
      </c>
      <c r="U2677" s="8">
        <f t="shared" si="418"/>
        <v>10.508333333333335</v>
      </c>
      <c r="V2677" s="8">
        <f t="shared" si="419"/>
        <v>10.475000000000001</v>
      </c>
    </row>
    <row r="2678" spans="1:22" ht="13.5" x14ac:dyDescent="0.25">
      <c r="A2678" s="3">
        <f>RSI!A2678</f>
        <v>45909</v>
      </c>
      <c r="B2678" s="2">
        <f>RSI!B2678</f>
        <v>8</v>
      </c>
      <c r="C2678" s="2">
        <f>RSI!I2678</f>
        <v>47.966353205029201</v>
      </c>
      <c r="D2678" s="2">
        <f>MACD!E2678</f>
        <v>8.7043424160579974E-3</v>
      </c>
      <c r="E2678" s="2">
        <f>MACD!F2678</f>
        <v>-8.520690100655235E-3</v>
      </c>
      <c r="F2678" s="2">
        <f>'Moving Avg'!D2678</f>
        <v>8.02</v>
      </c>
      <c r="G2678" s="2">
        <f>'Moving Avg'!F2678</f>
        <v>8.0289999999999999</v>
      </c>
      <c r="H2678" s="2">
        <f>'Moving Avg'!G2678</f>
        <v>7.9606000000000021</v>
      </c>
      <c r="I2678" s="2">
        <f>'Moving Avg'!H2678</f>
        <v>8.460999999999995</v>
      </c>
      <c r="J2678" s="6" t="str">
        <f>OBV!F2678</f>
        <v>BEARISH</v>
      </c>
      <c r="K2678" s="6" t="str">
        <f>OBV!G2678</f>
        <v>NEUTRAL</v>
      </c>
      <c r="L2678" s="6" t="str">
        <f>OBV!H2678</f>
        <v>NEUTRAL</v>
      </c>
      <c r="M2678" s="8">
        <f t="shared" si="410"/>
        <v>25</v>
      </c>
      <c r="N2678" s="8">
        <f t="shared" si="411"/>
        <v>0</v>
      </c>
      <c r="O2678" s="8">
        <f t="shared" si="412"/>
        <v>0</v>
      </c>
      <c r="P2678" s="8">
        <f t="shared" si="413"/>
        <v>16.5</v>
      </c>
      <c r="Q2678" s="9">
        <f t="shared" si="414"/>
        <v>11.225</v>
      </c>
      <c r="R2678" s="9">
        <f t="shared" si="415"/>
        <v>9.125</v>
      </c>
      <c r="S2678" s="9">
        <f t="shared" si="416"/>
        <v>11.175000000000001</v>
      </c>
      <c r="T2678" s="9">
        <f t="shared" si="417"/>
        <v>10.375</v>
      </c>
      <c r="U2678" s="8">
        <f t="shared" si="418"/>
        <v>10.508333333333335</v>
      </c>
      <c r="V2678" s="8">
        <f t="shared" si="419"/>
        <v>10.475000000000001</v>
      </c>
    </row>
    <row r="2679" spans="1:22" ht="13.5" x14ac:dyDescent="0.25">
      <c r="A2679" s="3">
        <f>RSI!A2679</f>
        <v>45910</v>
      </c>
      <c r="B2679" s="2">
        <f>RSI!B2679</f>
        <v>7.8</v>
      </c>
      <c r="C2679" s="2">
        <f>RSI!I2679</f>
        <v>30.042099918710562</v>
      </c>
      <c r="D2679" s="2">
        <f>MACD!E2679</f>
        <v>2.2685082213020458E-2</v>
      </c>
      <c r="E2679" s="2">
        <f>MACD!F2679</f>
        <v>-2.2795356379200962E-3</v>
      </c>
      <c r="F2679" s="2">
        <f>'Moving Avg'!D2679</f>
        <v>7.9699999999999989</v>
      </c>
      <c r="G2679" s="2">
        <f>'Moving Avg'!F2679</f>
        <v>8.0140000000000011</v>
      </c>
      <c r="H2679" s="2">
        <f>'Moving Avg'!G2679</f>
        <v>7.9524000000000008</v>
      </c>
      <c r="I2679" s="2">
        <f>'Moving Avg'!H2679</f>
        <v>8.4569999999999954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  <c r="M2679" s="8">
        <f t="shared" si="410"/>
        <v>25</v>
      </c>
      <c r="N2679" s="8">
        <f t="shared" si="411"/>
        <v>0</v>
      </c>
      <c r="O2679" s="8">
        <f t="shared" si="412"/>
        <v>0</v>
      </c>
      <c r="P2679" s="8">
        <f t="shared" si="413"/>
        <v>16.5</v>
      </c>
      <c r="Q2679" s="9">
        <f t="shared" si="414"/>
        <v>11.225</v>
      </c>
      <c r="R2679" s="9">
        <f t="shared" si="415"/>
        <v>9.125</v>
      </c>
      <c r="S2679" s="9">
        <f t="shared" si="416"/>
        <v>11.175000000000001</v>
      </c>
      <c r="T2679" s="9">
        <f t="shared" si="417"/>
        <v>10.375</v>
      </c>
      <c r="U2679" s="8">
        <f t="shared" si="418"/>
        <v>10.508333333333335</v>
      </c>
      <c r="V2679" s="8">
        <f t="shared" si="419"/>
        <v>10.475000000000001</v>
      </c>
    </row>
    <row r="2680" spans="1:22" ht="13.5" x14ac:dyDescent="0.25">
      <c r="A2680" s="3">
        <f>RSI!A2680</f>
        <v>45911</v>
      </c>
      <c r="B2680" s="2">
        <f>RSI!B2680</f>
        <v>7.99</v>
      </c>
      <c r="C2680" s="2">
        <f>RSI!I2680</f>
        <v>49.390488638343989</v>
      </c>
      <c r="D2680" s="2">
        <f>MACD!E2680</f>
        <v>2.1699222142684604E-2</v>
      </c>
      <c r="E2680" s="2">
        <f>MACD!F2680</f>
        <v>2.5162159182008439E-3</v>
      </c>
      <c r="F2680" s="2">
        <f>'Moving Avg'!D2680</f>
        <v>7.9580000000000002</v>
      </c>
      <c r="G2680" s="2">
        <f>'Moving Avg'!F2680</f>
        <v>8.011000000000001</v>
      </c>
      <c r="H2680" s="2">
        <f>'Moving Avg'!G2680</f>
        <v>7.9482000000000017</v>
      </c>
      <c r="I2680" s="2">
        <f>'Moving Avg'!H2680</f>
        <v>8.4539499999999972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  <c r="M2680" s="8">
        <f t="shared" si="410"/>
        <v>25</v>
      </c>
      <c r="N2680" s="8">
        <f t="shared" si="411"/>
        <v>0</v>
      </c>
      <c r="O2680" s="8">
        <f t="shared" si="412"/>
        <v>0</v>
      </c>
      <c r="P2680" s="8">
        <f t="shared" si="413"/>
        <v>16.5</v>
      </c>
      <c r="Q2680" s="9">
        <f t="shared" si="414"/>
        <v>11.225</v>
      </c>
      <c r="R2680" s="9">
        <f t="shared" si="415"/>
        <v>9.125</v>
      </c>
      <c r="S2680" s="9">
        <f t="shared" si="416"/>
        <v>11.175000000000001</v>
      </c>
      <c r="T2680" s="9">
        <f t="shared" si="417"/>
        <v>10.375</v>
      </c>
      <c r="U2680" s="8">
        <f t="shared" si="418"/>
        <v>10.508333333333335</v>
      </c>
      <c r="V2680" s="8">
        <f t="shared" si="419"/>
        <v>10.475000000000001</v>
      </c>
    </row>
    <row r="2681" spans="1:22" ht="13.5" x14ac:dyDescent="0.25">
      <c r="A2681" s="3">
        <f>RSI!A2681</f>
        <v>45912</v>
      </c>
      <c r="B2681" s="2">
        <f>RSI!B2681</f>
        <v>7.99</v>
      </c>
      <c r="C2681" s="2">
        <f>RSI!I2681</f>
        <v>49.390488638343989</v>
      </c>
      <c r="D2681" s="2">
        <f>MACD!E2681</f>
        <v>2.0907460296777813E-2</v>
      </c>
      <c r="E2681" s="2">
        <f>MACD!F2681</f>
        <v>6.1944647939162385E-3</v>
      </c>
      <c r="F2681" s="2">
        <f>'Moving Avg'!D2681</f>
        <v>7.9560000000000004</v>
      </c>
      <c r="G2681" s="2">
        <f>'Moving Avg'!F2681</f>
        <v>8.0085000000000015</v>
      </c>
      <c r="H2681" s="2">
        <f>'Moving Avg'!G2681</f>
        <v>7.946200000000001</v>
      </c>
      <c r="I2681" s="2">
        <f>'Moving Avg'!H2681</f>
        <v>8.4508999999999972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  <c r="M2681" s="8">
        <f t="shared" si="410"/>
        <v>25</v>
      </c>
      <c r="N2681" s="8">
        <f t="shared" si="411"/>
        <v>0</v>
      </c>
      <c r="O2681" s="8">
        <f t="shared" si="412"/>
        <v>0</v>
      </c>
      <c r="P2681" s="8">
        <f t="shared" si="413"/>
        <v>16.5</v>
      </c>
      <c r="Q2681" s="9">
        <f t="shared" si="414"/>
        <v>11.225</v>
      </c>
      <c r="R2681" s="9">
        <f t="shared" si="415"/>
        <v>9.125</v>
      </c>
      <c r="S2681" s="9">
        <f t="shared" si="416"/>
        <v>11.175000000000001</v>
      </c>
      <c r="T2681" s="9">
        <f t="shared" si="417"/>
        <v>10.375</v>
      </c>
      <c r="U2681" s="8">
        <f t="shared" si="418"/>
        <v>10.508333333333335</v>
      </c>
      <c r="V2681" s="8">
        <f t="shared" si="419"/>
        <v>10.475000000000001</v>
      </c>
    </row>
    <row r="2682" spans="1:22" ht="13.5" x14ac:dyDescent="0.25">
      <c r="A2682" s="3">
        <f>RSI!A2682</f>
        <v>45915</v>
      </c>
      <c r="B2682" s="2">
        <f>RSI!B2682</f>
        <v>7.99</v>
      </c>
      <c r="C2682" s="2">
        <f>RSI!I2682</f>
        <v>49.390488638343982</v>
      </c>
      <c r="D2682" s="2">
        <f>MACD!E2682</f>
        <v>2.0276792636348517E-2</v>
      </c>
      <c r="E2682" s="2">
        <f>MACD!F2682</f>
        <v>9.010930362402695E-3</v>
      </c>
      <c r="F2682" s="2">
        <f>'Moving Avg'!D2682</f>
        <v>7.9540000000000006</v>
      </c>
      <c r="G2682" s="2">
        <f>'Moving Avg'!F2682</f>
        <v>8.006000000000002</v>
      </c>
      <c r="H2682" s="2">
        <f>'Moving Avg'!G2682</f>
        <v>7.9470000000000001</v>
      </c>
      <c r="I2682" s="2">
        <f>'Moving Avg'!H2682</f>
        <v>8.447849999999999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  <c r="M2682" s="8">
        <f t="shared" si="410"/>
        <v>25</v>
      </c>
      <c r="N2682" s="8">
        <f t="shared" si="411"/>
        <v>0</v>
      </c>
      <c r="O2682" s="8">
        <f t="shared" si="412"/>
        <v>0</v>
      </c>
      <c r="P2682" s="8">
        <f t="shared" si="413"/>
        <v>16.5</v>
      </c>
      <c r="Q2682" s="9">
        <f t="shared" si="414"/>
        <v>11.225</v>
      </c>
      <c r="R2682" s="9">
        <f t="shared" si="415"/>
        <v>9.125</v>
      </c>
      <c r="S2682" s="9">
        <f t="shared" si="416"/>
        <v>11.175000000000001</v>
      </c>
      <c r="T2682" s="9">
        <f t="shared" si="417"/>
        <v>10.375</v>
      </c>
      <c r="U2682" s="8">
        <f t="shared" si="418"/>
        <v>10.508333333333335</v>
      </c>
      <c r="V2682" s="8">
        <f t="shared" si="419"/>
        <v>10.475000000000001</v>
      </c>
    </row>
    <row r="2683" spans="1:22" ht="13.5" x14ac:dyDescent="0.25">
      <c r="A2683" s="3">
        <f>RSI!A2683</f>
        <v>45916</v>
      </c>
      <c r="B2683" s="2">
        <f>RSI!B2683</f>
        <v>7.99</v>
      </c>
      <c r="C2683" s="2">
        <f>RSI!I2683</f>
        <v>49.390488638343982</v>
      </c>
      <c r="D2683" s="2">
        <f>MACD!E2683</f>
        <v>1.8241063926479839E-2</v>
      </c>
      <c r="E2683" s="2">
        <f>MACD!F2683</f>
        <v>1.0856957075218124E-2</v>
      </c>
      <c r="F2683" s="2">
        <f>'Moving Avg'!D2683</f>
        <v>7.9520000000000008</v>
      </c>
      <c r="G2683" s="2">
        <f>'Moving Avg'!F2683</f>
        <v>8.0035000000000007</v>
      </c>
      <c r="H2683" s="2">
        <f>'Moving Avg'!G2683</f>
        <v>7.9450000000000003</v>
      </c>
      <c r="I2683" s="2">
        <f>'Moving Avg'!H2683</f>
        <v>8.4452999999999978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  <c r="M2683" s="8">
        <f t="shared" si="410"/>
        <v>25</v>
      </c>
      <c r="N2683" s="8">
        <f t="shared" si="411"/>
        <v>0</v>
      </c>
      <c r="O2683" s="8">
        <f t="shared" si="412"/>
        <v>0</v>
      </c>
      <c r="P2683" s="8">
        <f t="shared" si="413"/>
        <v>16.5</v>
      </c>
      <c r="Q2683" s="9">
        <f t="shared" si="414"/>
        <v>11.225</v>
      </c>
      <c r="R2683" s="9">
        <f t="shared" si="415"/>
        <v>9.125</v>
      </c>
      <c r="S2683" s="9">
        <f t="shared" si="416"/>
        <v>11.175000000000001</v>
      </c>
      <c r="T2683" s="9">
        <f t="shared" si="417"/>
        <v>10.375</v>
      </c>
      <c r="U2683" s="8">
        <f t="shared" si="418"/>
        <v>10.508333333333335</v>
      </c>
      <c r="V2683" s="8">
        <f t="shared" si="419"/>
        <v>10.475000000000001</v>
      </c>
    </row>
    <row r="2684" spans="1:22" ht="13.5" x14ac:dyDescent="0.25">
      <c r="A2684" s="3">
        <f>RSI!A2684</f>
        <v>45917</v>
      </c>
      <c r="B2684" s="2">
        <f>RSI!B2684</f>
        <v>7.97</v>
      </c>
      <c r="C2684" s="2">
        <f>RSI!I2684</f>
        <v>47.529323948936494</v>
      </c>
      <c r="D2684" s="2">
        <f>MACD!E2684</f>
        <v>2.5725993695941085E-2</v>
      </c>
      <c r="E2684" s="2">
        <f>MACD!F2684</f>
        <v>1.3830764399362717E-2</v>
      </c>
      <c r="F2684" s="2">
        <f>'Moving Avg'!D2684</f>
        <v>7.9859999999999998</v>
      </c>
      <c r="G2684" s="2">
        <f>'Moving Avg'!F2684</f>
        <v>8</v>
      </c>
      <c r="H2684" s="2">
        <f>'Moving Avg'!G2684</f>
        <v>7.9484000000000004</v>
      </c>
      <c r="I2684" s="2">
        <f>'Moving Avg'!H2684</f>
        <v>8.4425500000000007</v>
      </c>
      <c r="J2684" s="6" t="str">
        <f>OBV!F2684</f>
        <v>BEARISH</v>
      </c>
      <c r="K2684" s="6" t="str">
        <f>OBV!G2684</f>
        <v>NEUTRAL</v>
      </c>
      <c r="L2684" s="6" t="str">
        <f>OBV!H2684</f>
        <v>BEARISH DIVERGENCE</v>
      </c>
      <c r="M2684" s="8">
        <f t="shared" si="410"/>
        <v>25</v>
      </c>
      <c r="N2684" s="8">
        <f t="shared" si="411"/>
        <v>0</v>
      </c>
      <c r="O2684" s="8">
        <f t="shared" si="412"/>
        <v>0</v>
      </c>
      <c r="P2684" s="8">
        <f t="shared" si="413"/>
        <v>16.5</v>
      </c>
      <c r="Q2684" s="9">
        <f t="shared" si="414"/>
        <v>11.225</v>
      </c>
      <c r="R2684" s="9">
        <f t="shared" si="415"/>
        <v>9.125</v>
      </c>
      <c r="S2684" s="9">
        <f t="shared" si="416"/>
        <v>11.175000000000001</v>
      </c>
      <c r="T2684" s="9">
        <f t="shared" si="417"/>
        <v>10.375</v>
      </c>
      <c r="U2684" s="8">
        <f t="shared" si="418"/>
        <v>10.508333333333335</v>
      </c>
      <c r="V2684" s="8">
        <f t="shared" si="419"/>
        <v>10.475000000000001</v>
      </c>
    </row>
    <row r="2685" spans="1:22" ht="13.5" x14ac:dyDescent="0.25">
      <c r="A2685" s="3">
        <f>RSI!A2685</f>
        <v>45918</v>
      </c>
      <c r="B2685" s="2">
        <f>RSI!B2685</f>
        <v>7.8</v>
      </c>
      <c r="C2685" s="2">
        <f>RSI!I2685</f>
        <v>35.339331835689649</v>
      </c>
      <c r="D2685" s="2">
        <f>MACD!E2685</f>
        <v>4.4801354698270401E-2</v>
      </c>
      <c r="E2685" s="2">
        <f>MACD!F2685</f>
        <v>2.0024882459144258E-2</v>
      </c>
      <c r="F2685" s="2">
        <f>'Moving Avg'!D2685</f>
        <v>7.9479999999999986</v>
      </c>
      <c r="G2685" s="2">
        <f>'Moving Avg'!F2685</f>
        <v>7.9880000000000013</v>
      </c>
      <c r="H2685" s="2">
        <f>'Moving Avg'!G2685</f>
        <v>7.9464000000000006</v>
      </c>
      <c r="I2685" s="2">
        <f>'Moving Avg'!H2685</f>
        <v>8.4375499999999999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  <c r="M2685" s="8">
        <f t="shared" si="410"/>
        <v>25</v>
      </c>
      <c r="N2685" s="8">
        <f t="shared" si="411"/>
        <v>0</v>
      </c>
      <c r="O2685" s="8">
        <f t="shared" si="412"/>
        <v>0</v>
      </c>
      <c r="P2685" s="8">
        <f t="shared" si="413"/>
        <v>16.5</v>
      </c>
      <c r="Q2685" s="9">
        <f t="shared" si="414"/>
        <v>11.225</v>
      </c>
      <c r="R2685" s="9">
        <f t="shared" si="415"/>
        <v>9.125</v>
      </c>
      <c r="S2685" s="9">
        <f t="shared" si="416"/>
        <v>11.175000000000001</v>
      </c>
      <c r="T2685" s="9">
        <f t="shared" si="417"/>
        <v>10.375</v>
      </c>
      <c r="U2685" s="8">
        <f t="shared" si="418"/>
        <v>10.508333333333335</v>
      </c>
      <c r="V2685" s="8">
        <f t="shared" si="419"/>
        <v>10.475000000000001</v>
      </c>
    </row>
    <row r="2686" spans="1:22" ht="13.5" x14ac:dyDescent="0.35">
      <c r="A2686" s="3">
        <f>RSI!A2686</f>
        <v>45919</v>
      </c>
      <c r="B2686" s="4">
        <f>RSI!B2686</f>
        <v>7.9</v>
      </c>
      <c r="C2686" s="2">
        <f>RSI!I2686</f>
        <v>44.376562623772266</v>
      </c>
      <c r="D2686" s="2">
        <f>MACD!E2686</f>
        <v>4.6985169105243862E-2</v>
      </c>
      <c r="E2686" s="2">
        <f>MACD!F2686</f>
        <v>2.5416939788364179E-2</v>
      </c>
      <c r="F2686" s="2">
        <f>'Moving Avg'!D2686</f>
        <v>7.93</v>
      </c>
      <c r="G2686" s="2">
        <f>'Moving Avg'!F2686</f>
        <v>7.980999999999999</v>
      </c>
      <c r="H2686" s="2">
        <f>'Moving Avg'!G2686</f>
        <v>7.9484000000000004</v>
      </c>
      <c r="I2686" s="2">
        <f>'Moving Avg'!H2686</f>
        <v>8.4330500000000015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0</v>
      </c>
      <c r="P2686" s="8">
        <f t="shared" si="413"/>
        <v>16.5</v>
      </c>
      <c r="Q2686" s="9">
        <f t="shared" si="414"/>
        <v>11.225</v>
      </c>
      <c r="R2686" s="9">
        <f t="shared" si="415"/>
        <v>9.125</v>
      </c>
      <c r="S2686" s="9">
        <f t="shared" si="416"/>
        <v>11.175000000000001</v>
      </c>
      <c r="T2686" s="9">
        <f t="shared" si="417"/>
        <v>10.375</v>
      </c>
      <c r="U2686" s="8">
        <f t="shared" si="418"/>
        <v>10.508333333333335</v>
      </c>
      <c r="V2686" s="8">
        <f t="shared" si="419"/>
        <v>10.475000000000001</v>
      </c>
    </row>
    <row r="2687" spans="1:22" ht="13.5" x14ac:dyDescent="0.35">
      <c r="A2687" s="3">
        <f>RSI!A2687</f>
        <v>45922</v>
      </c>
      <c r="B2687" s="4">
        <f>RSI!B2687</f>
        <v>7.99</v>
      </c>
      <c r="C2687" s="2">
        <f>RSI!I2687</f>
        <v>51.012572338818124</v>
      </c>
      <c r="D2687" s="2">
        <f>MACD!E2687</f>
        <v>4.2633625759080473E-2</v>
      </c>
      <c r="E2687" s="2">
        <f>MACD!F2687</f>
        <v>2.8860276982507441E-2</v>
      </c>
      <c r="F2687" s="2">
        <f>'Moving Avg'!D2687</f>
        <v>7.9300000000000015</v>
      </c>
      <c r="G2687" s="2">
        <f>'Moving Avg'!F2687</f>
        <v>7.9784999999999995</v>
      </c>
      <c r="H2687" s="2">
        <f>'Moving Avg'!G2687</f>
        <v>7.954200000000001</v>
      </c>
      <c r="I2687" s="2">
        <f>'Moving Avg'!H2687</f>
        <v>8.4290000000000003</v>
      </c>
      <c r="J2687" s="6" t="str">
        <f>OBV!F2687</f>
        <v>BEARISH</v>
      </c>
      <c r="K2687" s="6" t="str">
        <f>OBV!G2687</f>
        <v>NEUTRAL</v>
      </c>
      <c r="L2687" s="6" t="str">
        <f>OBV!H2687</f>
        <v>NEUTRAL</v>
      </c>
      <c r="M2687" s="8">
        <f t="shared" si="410"/>
        <v>25</v>
      </c>
      <c r="N2687" s="8">
        <f t="shared" si="411"/>
        <v>0</v>
      </c>
      <c r="O2687" s="8">
        <f t="shared" si="412"/>
        <v>0</v>
      </c>
      <c r="P2687" s="8">
        <f t="shared" si="413"/>
        <v>16.5</v>
      </c>
      <c r="Q2687" s="9">
        <f t="shared" si="414"/>
        <v>11.225</v>
      </c>
      <c r="R2687" s="9">
        <f t="shared" si="415"/>
        <v>9.125</v>
      </c>
      <c r="S2687" s="9">
        <f t="shared" si="416"/>
        <v>11.175000000000001</v>
      </c>
      <c r="T2687" s="9">
        <f t="shared" si="417"/>
        <v>10.375</v>
      </c>
      <c r="U2687" s="8">
        <f t="shared" si="418"/>
        <v>10.508333333333335</v>
      </c>
      <c r="V2687" s="8">
        <f t="shared" si="419"/>
        <v>10.475000000000001</v>
      </c>
    </row>
    <row r="2688" spans="1:22" ht="13.5" x14ac:dyDescent="0.35">
      <c r="A2688" s="3">
        <f>RSI!A2688</f>
        <v>45923</v>
      </c>
      <c r="B2688" s="4">
        <f>RSI!B2688</f>
        <v>7.99</v>
      </c>
      <c r="C2688" s="2">
        <f>RSI!I2688</f>
        <v>51.012572338818124</v>
      </c>
      <c r="D2688" s="2">
        <f>MACD!E2688</f>
        <v>3.8852403755573306E-2</v>
      </c>
      <c r="E2688" s="2">
        <f>MACD!F2688</f>
        <v>3.0858702337120618E-2</v>
      </c>
      <c r="F2688" s="2">
        <f>'Moving Avg'!D2688</f>
        <v>7.9300000000000015</v>
      </c>
      <c r="G2688" s="2">
        <f>'Moving Avg'!F2688</f>
        <v>7.9775000000000009</v>
      </c>
      <c r="H2688" s="2">
        <f>'Moving Avg'!G2688</f>
        <v>7.9602000000000013</v>
      </c>
      <c r="I2688" s="2">
        <f>'Moving Avg'!H2688</f>
        <v>8.4249500000000008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  <c r="M2688" s="8">
        <f t="shared" si="410"/>
        <v>25</v>
      </c>
      <c r="N2688" s="8">
        <f t="shared" si="411"/>
        <v>0</v>
      </c>
      <c r="O2688" s="8">
        <f t="shared" si="412"/>
        <v>0</v>
      </c>
      <c r="P2688" s="8">
        <f t="shared" si="413"/>
        <v>16.5</v>
      </c>
      <c r="Q2688" s="9">
        <f t="shared" si="414"/>
        <v>11.225</v>
      </c>
      <c r="R2688" s="9">
        <f t="shared" si="415"/>
        <v>9.125</v>
      </c>
      <c r="S2688" s="9">
        <f t="shared" si="416"/>
        <v>11.175000000000001</v>
      </c>
      <c r="T2688" s="9">
        <f t="shared" si="417"/>
        <v>10.375</v>
      </c>
      <c r="U2688" s="8">
        <f t="shared" si="418"/>
        <v>10.508333333333335</v>
      </c>
      <c r="V2688" s="8">
        <f t="shared" si="419"/>
        <v>10.475000000000001</v>
      </c>
    </row>
    <row r="2689" spans="1:22" ht="13.5" x14ac:dyDescent="0.35">
      <c r="A2689" s="3">
        <f>RSI!A2689</f>
        <v>45924</v>
      </c>
      <c r="B2689" s="4">
        <f>RSI!B2689</f>
        <v>7.99</v>
      </c>
      <c r="C2689" s="2">
        <f>RSI!I2689</f>
        <v>51.012572338818124</v>
      </c>
      <c r="D2689" s="2">
        <f>MACD!E2689</f>
        <v>4.7918747926471994E-3</v>
      </c>
      <c r="E2689" s="2">
        <f>MACD!F2689</f>
        <v>2.5645336828225937E-2</v>
      </c>
      <c r="F2689" s="2">
        <f>'Moving Avg'!D2689</f>
        <v>7.9340000000000002</v>
      </c>
      <c r="G2689" s="2">
        <f>'Moving Avg'!F2689</f>
        <v>7.9764999999999997</v>
      </c>
      <c r="H2689" s="2">
        <f>'Moving Avg'!G2689</f>
        <v>7.9662000000000015</v>
      </c>
      <c r="I2689" s="2">
        <f>'Moving Avg'!H2689</f>
        <v>8.421050000000001</v>
      </c>
      <c r="J2689" s="6" t="str">
        <f>OBV!F2689</f>
        <v>BEARISH</v>
      </c>
      <c r="K2689" s="6" t="str">
        <f>OBV!G2689</f>
        <v>NEUTRAL</v>
      </c>
      <c r="L2689" s="6" t="str">
        <f>OBV!H2689</f>
        <v>BEARISH DIVERGENCE</v>
      </c>
      <c r="M2689" s="8">
        <f t="shared" si="410"/>
        <v>25</v>
      </c>
      <c r="N2689" s="8">
        <f t="shared" si="411"/>
        <v>100</v>
      </c>
      <c r="O2689" s="8">
        <f t="shared" si="412"/>
        <v>0</v>
      </c>
      <c r="P2689" s="8">
        <f t="shared" si="413"/>
        <v>16.5</v>
      </c>
      <c r="Q2689" s="9">
        <f t="shared" si="414"/>
        <v>46.225000000000001</v>
      </c>
      <c r="R2689" s="9">
        <f t="shared" si="415"/>
        <v>29.125</v>
      </c>
      <c r="S2689" s="9">
        <f t="shared" si="416"/>
        <v>26.175000000000001</v>
      </c>
      <c r="T2689" s="9">
        <f t="shared" si="417"/>
        <v>35.375</v>
      </c>
      <c r="U2689" s="8">
        <f t="shared" si="418"/>
        <v>33.841666666666661</v>
      </c>
      <c r="V2689" s="8">
        <f t="shared" si="419"/>
        <v>34.224999999999994</v>
      </c>
    </row>
    <row r="2690" spans="1:22" ht="13.5" x14ac:dyDescent="0.35">
      <c r="A2690" s="3">
        <f>RSI!A2690</f>
        <v>45925</v>
      </c>
      <c r="B2690" s="4">
        <f>RSI!B2690</f>
        <v>7.99</v>
      </c>
      <c r="C2690" s="2">
        <f>RSI!I2690</f>
        <v>51.012572338818124</v>
      </c>
      <c r="D2690" s="2">
        <f>MACD!E2690</f>
        <v>5.1171939836009983E-3</v>
      </c>
      <c r="E2690" s="2">
        <f>MACD!F2690</f>
        <v>2.153970825930095E-2</v>
      </c>
      <c r="F2690" s="2">
        <f>'Moving Avg'!D2690</f>
        <v>7.9720000000000013</v>
      </c>
      <c r="G2690" s="2">
        <f>'Moving Avg'!F2690</f>
        <v>7.9755000000000011</v>
      </c>
      <c r="H2690" s="2">
        <f>'Moving Avg'!G2690</f>
        <v>7.9722000000000017</v>
      </c>
      <c r="I2690" s="2">
        <f>'Moving Avg'!H2690</f>
        <v>8.4172000000000011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  <c r="M2690" s="8">
        <f t="shared" si="410"/>
        <v>25</v>
      </c>
      <c r="N2690" s="8">
        <f t="shared" si="411"/>
        <v>45</v>
      </c>
      <c r="O2690" s="8">
        <f t="shared" si="412"/>
        <v>0</v>
      </c>
      <c r="P2690" s="8">
        <f t="shared" si="413"/>
        <v>83.5</v>
      </c>
      <c r="Q2690" s="9">
        <f t="shared" si="414"/>
        <v>37.024999999999999</v>
      </c>
      <c r="R2690" s="9">
        <f t="shared" si="415"/>
        <v>34.875</v>
      </c>
      <c r="S2690" s="9">
        <f t="shared" si="416"/>
        <v>48.075000000000003</v>
      </c>
      <c r="T2690" s="9">
        <f t="shared" si="417"/>
        <v>38.375</v>
      </c>
      <c r="U2690" s="8">
        <f t="shared" si="418"/>
        <v>39.991666666666667</v>
      </c>
      <c r="V2690" s="8">
        <f t="shared" si="419"/>
        <v>39.587500000000006</v>
      </c>
    </row>
    <row r="2691" spans="1:22" ht="13.5" x14ac:dyDescent="0.35">
      <c r="A2691" s="3">
        <f>RSI!A2691</f>
        <v>45926</v>
      </c>
      <c r="B2691" s="4">
        <f>RSI!B2691</f>
        <v>7.99</v>
      </c>
      <c r="C2691" s="2">
        <f>RSI!I2691</f>
        <v>51.012572338818124</v>
      </c>
      <c r="D2691" s="2">
        <f>MACD!E2691</f>
        <v>5.3137580906597037E-3</v>
      </c>
      <c r="E2691" s="2">
        <f>MACD!F2691</f>
        <v>1.8294518225572702E-2</v>
      </c>
      <c r="F2691" s="2">
        <f>'Moving Avg'!D2691</f>
        <v>7.99</v>
      </c>
      <c r="G2691" s="2">
        <f>'Moving Avg'!F2691</f>
        <v>7.9745000000000008</v>
      </c>
      <c r="H2691" s="2">
        <f>'Moving Avg'!G2691</f>
        <v>7.9712000000000014</v>
      </c>
      <c r="I2691" s="2">
        <f>'Moving Avg'!H2691</f>
        <v>8.4134000000000011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25</v>
      </c>
      <c r="N2691" s="8">
        <f t="shared" si="411"/>
        <v>45</v>
      </c>
      <c r="O2691" s="8">
        <f t="shared" si="412"/>
        <v>0</v>
      </c>
      <c r="P2691" s="8">
        <f t="shared" si="413"/>
        <v>83.5</v>
      </c>
      <c r="Q2691" s="9">
        <f t="shared" ref="Q2691:Q2693" si="420">0.35*M2691+N2691*0.35+O2691*0.15+P2691*0.15</f>
        <v>37.024999999999999</v>
      </c>
      <c r="R2691" s="9">
        <f t="shared" ref="R2691:R2693" si="421">M2691*0.2+N2691*0.2+O2691*0.35+P2691*0.25</f>
        <v>34.875</v>
      </c>
      <c r="S2691" s="9">
        <f t="shared" ref="S2691:S2693" si="422">M2691*0.15+N2691*0.15+O2691*0.25+P2691*0.45</f>
        <v>48.075000000000003</v>
      </c>
      <c r="T2691" s="9">
        <f t="shared" ref="T2691:T2693" si="423">0.25*SUM(M2691:P2691)</f>
        <v>38.375</v>
      </c>
      <c r="U2691" s="8">
        <f t="shared" ref="U2691:U2693" si="424">SUM(Q2691:S2691)/3</f>
        <v>39.991666666666667</v>
      </c>
      <c r="V2691" s="8">
        <f t="shared" ref="V2691:V2693" si="425">SUM(Q2691:T2691)/4</f>
        <v>39.587500000000006</v>
      </c>
    </row>
    <row r="2692" spans="1:22" ht="13.5" x14ac:dyDescent="0.35">
      <c r="A2692" s="3">
        <f>RSI!A2692</f>
        <v>45929</v>
      </c>
      <c r="B2692" s="4">
        <f>RSI!B2692</f>
        <v>7.97</v>
      </c>
      <c r="C2692" s="2">
        <f>RSI!I2692</f>
        <v>49.126008224021646</v>
      </c>
      <c r="D2692" s="2">
        <f>MACD!E2692</f>
        <v>6.8886871421662832E-3</v>
      </c>
      <c r="E2692" s="2">
        <f>MACD!F2692</f>
        <v>1.601335200889142E-2</v>
      </c>
      <c r="F2692" s="2">
        <f>'Moving Avg'!D2692</f>
        <v>7.9859999999999998</v>
      </c>
      <c r="G2692" s="2">
        <f>'Moving Avg'!F2692</f>
        <v>7.9724999999999993</v>
      </c>
      <c r="H2692" s="2">
        <f>'Moving Avg'!G2692</f>
        <v>7.9698000000000011</v>
      </c>
      <c r="I2692" s="2">
        <f>'Moving Avg'!H2692</f>
        <v>8.4095000000000013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10"/>
        <v>25</v>
      </c>
      <c r="N2692" s="8">
        <f t="shared" si="411"/>
        <v>45</v>
      </c>
      <c r="O2692" s="8">
        <f t="shared" si="412"/>
        <v>0</v>
      </c>
      <c r="P2692" s="8">
        <f t="shared" si="413"/>
        <v>16.5</v>
      </c>
      <c r="Q2692" s="9">
        <f t="shared" si="420"/>
        <v>26.975000000000001</v>
      </c>
      <c r="R2692" s="9">
        <f t="shared" si="421"/>
        <v>18.125</v>
      </c>
      <c r="S2692" s="9">
        <f t="shared" si="422"/>
        <v>17.925000000000001</v>
      </c>
      <c r="T2692" s="9">
        <f t="shared" si="423"/>
        <v>21.625</v>
      </c>
      <c r="U2692" s="8">
        <f t="shared" si="424"/>
        <v>21.008333333333336</v>
      </c>
      <c r="V2692" s="8">
        <f t="shared" si="425"/>
        <v>21.162500000000001</v>
      </c>
    </row>
    <row r="2693" spans="1:22" ht="13.5" x14ac:dyDescent="0.35">
      <c r="A2693" s="3">
        <f>RSI!A2693</f>
        <v>45930</v>
      </c>
      <c r="B2693" s="4">
        <f>RSI!B2693</f>
        <v>7.97</v>
      </c>
      <c r="C2693" s="2">
        <f>RSI!I2693</f>
        <v>49.126008224021646</v>
      </c>
      <c r="D2693" s="2">
        <f>MACD!E2693</f>
        <v>8.2720225854586715E-3</v>
      </c>
      <c r="E2693" s="2">
        <f>MACD!F2693</f>
        <v>1.4465086124204871E-2</v>
      </c>
      <c r="F2693" s="2">
        <f>'Moving Avg'!D2693</f>
        <v>7.9819999999999993</v>
      </c>
      <c r="G2693" s="2">
        <f>'Moving Avg'!F2693</f>
        <v>7.9709999999999992</v>
      </c>
      <c r="H2693" s="2">
        <f>'Moving Avg'!G2693</f>
        <v>7.9684000000000017</v>
      </c>
      <c r="I2693" s="2">
        <f>'Moving Avg'!H2693</f>
        <v>8.4056500000000014</v>
      </c>
      <c r="J2693" s="6" t="str">
        <f>OBV!F2693</f>
        <v>BULLISH</v>
      </c>
      <c r="K2693" s="6" t="str">
        <f>OBV!G2693</f>
        <v>WEAK</v>
      </c>
      <c r="L2693" s="6" t="str">
        <f>OBV!H2693</f>
        <v>BULLISH DIVERGENCE</v>
      </c>
      <c r="M2693" s="8">
        <f t="shared" si="410"/>
        <v>25</v>
      </c>
      <c r="N2693" s="8">
        <f t="shared" si="411"/>
        <v>45</v>
      </c>
      <c r="O2693" s="8">
        <f t="shared" si="412"/>
        <v>0</v>
      </c>
      <c r="P2693" s="8">
        <f t="shared" si="413"/>
        <v>50</v>
      </c>
      <c r="Q2693" s="9">
        <f t="shared" si="420"/>
        <v>32</v>
      </c>
      <c r="R2693" s="9">
        <f t="shared" si="421"/>
        <v>26.5</v>
      </c>
      <c r="S2693" s="9">
        <f t="shared" si="422"/>
        <v>33</v>
      </c>
      <c r="T2693" s="9">
        <f t="shared" si="423"/>
        <v>30</v>
      </c>
      <c r="U2693" s="8">
        <f t="shared" si="424"/>
        <v>30.5</v>
      </c>
      <c r="V2693" s="8">
        <f t="shared" si="425"/>
        <v>30.375</v>
      </c>
    </row>
    <row r="2694" spans="1:22" ht="13.5" x14ac:dyDescent="0.35">
      <c r="A2694" s="3">
        <f>RSI!A2694</f>
        <v>45931</v>
      </c>
      <c r="B2694" s="4">
        <f>RSI!B2694</f>
        <v>7.97</v>
      </c>
      <c r="C2694" s="2">
        <f>RSI!I2694</f>
        <v>49.126008224021639</v>
      </c>
      <c r="D2694" s="2">
        <f>MACD!E2694</f>
        <v>6.4125614930468089E-3</v>
      </c>
      <c r="E2694" s="2">
        <f>MACD!F2694</f>
        <v>1.285458119797326E-2</v>
      </c>
      <c r="F2694" s="2">
        <f>'Moving Avg'!D2694</f>
        <v>7.9779999999999998</v>
      </c>
      <c r="G2694" s="2">
        <f>'Moving Avg'!F2694</f>
        <v>7.9669999999999987</v>
      </c>
      <c r="H2694" s="2">
        <f>'Moving Avg'!G2694</f>
        <v>7.9670000000000023</v>
      </c>
      <c r="I2694" s="2">
        <f>'Moving Avg'!H2694</f>
        <v>8.4019000000000013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45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50</v>
      </c>
      <c r="Q2694" s="9">
        <f t="shared" ref="Q2694:Q2706" si="430">0.35*M2694+N2694*0.35+O2694*0.15+P2694*0.15</f>
        <v>32</v>
      </c>
      <c r="R2694" s="9">
        <f t="shared" ref="R2694:R2706" si="431">M2694*0.2+N2694*0.2+O2694*0.35+P2694*0.25</f>
        <v>26.5</v>
      </c>
      <c r="S2694" s="9">
        <f t="shared" ref="S2694:S2706" si="432">M2694*0.15+N2694*0.15+O2694*0.25+P2694*0.45</f>
        <v>33</v>
      </c>
      <c r="T2694" s="9">
        <f t="shared" ref="T2694:T2706" si="433">0.25*SUM(M2694:P2694)</f>
        <v>30</v>
      </c>
      <c r="U2694" s="8">
        <f t="shared" ref="U2694:U2706" si="434">SUM(Q2694:S2694)/3</f>
        <v>30.5</v>
      </c>
      <c r="V2694" s="8">
        <f t="shared" ref="V2694:V2706" si="435">SUM(Q2694:T2694)/4</f>
        <v>30.375</v>
      </c>
    </row>
    <row r="2695" spans="1:22" ht="13.5" x14ac:dyDescent="0.35">
      <c r="A2695" s="3">
        <f>RSI!A2695</f>
        <v>45932</v>
      </c>
      <c r="B2695" s="4">
        <f>RSI!B2695</f>
        <v>7.97</v>
      </c>
      <c r="C2695" s="2">
        <f>RSI!I2695</f>
        <v>49.126008224021639</v>
      </c>
      <c r="D2695" s="2">
        <f>MACD!E2695</f>
        <v>-2.1271205020870987E-2</v>
      </c>
      <c r="E2695" s="2">
        <f>MACD!F2695</f>
        <v>6.0294239542044116E-3</v>
      </c>
      <c r="F2695" s="2">
        <f>'Moving Avg'!D2695</f>
        <v>7.9739999999999993</v>
      </c>
      <c r="G2695" s="2">
        <f>'Moving Avg'!F2695</f>
        <v>7.9629999999999992</v>
      </c>
      <c r="H2695" s="2">
        <f>'Moving Avg'!G2695</f>
        <v>7.9752000000000018</v>
      </c>
      <c r="I2695" s="2">
        <f>'Moving Avg'!H2695</f>
        <v>8.3981500000000011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  <c r="M2695" s="8">
        <f t="shared" si="426"/>
        <v>25</v>
      </c>
      <c r="N2695" s="8">
        <f t="shared" si="427"/>
        <v>100</v>
      </c>
      <c r="O2695" s="8">
        <f t="shared" si="428"/>
        <v>0</v>
      </c>
      <c r="P2695" s="8">
        <f t="shared" si="429"/>
        <v>50</v>
      </c>
      <c r="Q2695" s="9">
        <f t="shared" si="430"/>
        <v>51.25</v>
      </c>
      <c r="R2695" s="9">
        <f t="shared" si="431"/>
        <v>37.5</v>
      </c>
      <c r="S2695" s="9">
        <f t="shared" si="432"/>
        <v>41.25</v>
      </c>
      <c r="T2695" s="9">
        <f t="shared" si="433"/>
        <v>43.75</v>
      </c>
      <c r="U2695" s="8">
        <f t="shared" si="434"/>
        <v>43.333333333333336</v>
      </c>
      <c r="V2695" s="8">
        <f t="shared" si="435"/>
        <v>43.4375</v>
      </c>
    </row>
    <row r="2696" spans="1:22" ht="13.5" x14ac:dyDescent="0.35">
      <c r="A2696" s="3">
        <f>RSI!A2696</f>
        <v>45933</v>
      </c>
      <c r="B2696" s="4">
        <f>RSI!B2696</f>
        <v>7.97</v>
      </c>
      <c r="C2696" s="2">
        <f>RSI!I2696</f>
        <v>49.126008224021639</v>
      </c>
      <c r="D2696" s="2">
        <f>MACD!E2696</f>
        <v>-2.9271065337804991E-2</v>
      </c>
      <c r="E2696" s="2">
        <f>MACD!F2696</f>
        <v>-1.0306739041974697E-3</v>
      </c>
      <c r="F2696" s="2">
        <f>'Moving Avg'!D2696</f>
        <v>7.9700000000000006</v>
      </c>
      <c r="G2696" s="2">
        <f>'Moving Avg'!F2696</f>
        <v>7.9614999999999991</v>
      </c>
      <c r="H2696" s="2">
        <f>'Moving Avg'!G2696</f>
        <v>7.984600000000003</v>
      </c>
      <c r="I2696" s="2">
        <f>'Moving Avg'!H2696</f>
        <v>8.3945000000000007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  <c r="M2696" s="8">
        <f t="shared" si="426"/>
        <v>25</v>
      </c>
      <c r="N2696" s="8">
        <f t="shared" si="427"/>
        <v>100</v>
      </c>
      <c r="O2696" s="8">
        <f t="shared" si="428"/>
        <v>0</v>
      </c>
      <c r="P2696" s="8">
        <f t="shared" si="429"/>
        <v>50</v>
      </c>
      <c r="Q2696" s="9">
        <f t="shared" si="430"/>
        <v>51.25</v>
      </c>
      <c r="R2696" s="9">
        <f t="shared" si="431"/>
        <v>37.5</v>
      </c>
      <c r="S2696" s="9">
        <f t="shared" si="432"/>
        <v>41.25</v>
      </c>
      <c r="T2696" s="9">
        <f t="shared" si="433"/>
        <v>43.75</v>
      </c>
      <c r="U2696" s="8">
        <f t="shared" si="434"/>
        <v>43.333333333333336</v>
      </c>
      <c r="V2696" s="8">
        <f t="shared" si="435"/>
        <v>43.4375</v>
      </c>
    </row>
    <row r="2697" spans="1:22" ht="13.5" x14ac:dyDescent="0.35">
      <c r="A2697" s="3">
        <f>RSI!A2697</f>
        <v>45936</v>
      </c>
      <c r="B2697" s="4">
        <f>RSI!B2697</f>
        <v>7.97</v>
      </c>
      <c r="C2697" s="2">
        <f>RSI!I2697</f>
        <v>49.126008224021639</v>
      </c>
      <c r="D2697" s="2">
        <f>MACD!E2697</f>
        <v>-2.2156755724716426E-2</v>
      </c>
      <c r="E2697" s="2">
        <f>MACD!F2697</f>
        <v>-5.2558902683012615E-3</v>
      </c>
      <c r="F2697" s="2">
        <f>'Moving Avg'!D2697</f>
        <v>7.9700000000000006</v>
      </c>
      <c r="G2697" s="2">
        <f>'Moving Avg'!F2697</f>
        <v>7.9599999999999991</v>
      </c>
      <c r="H2697" s="2">
        <f>'Moving Avg'!G2697</f>
        <v>7.985000000000003</v>
      </c>
      <c r="I2697" s="2">
        <f>'Moving Avg'!H2697</f>
        <v>8.3907500000000024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  <c r="M2697" s="8">
        <f t="shared" si="426"/>
        <v>25</v>
      </c>
      <c r="N2697" s="8">
        <f t="shared" si="427"/>
        <v>45</v>
      </c>
      <c r="O2697" s="8">
        <f t="shared" si="428"/>
        <v>0</v>
      </c>
      <c r="P2697" s="8">
        <f t="shared" si="429"/>
        <v>33</v>
      </c>
      <c r="Q2697" s="9">
        <f t="shared" si="430"/>
        <v>29.45</v>
      </c>
      <c r="R2697" s="9">
        <f t="shared" si="431"/>
        <v>22.25</v>
      </c>
      <c r="S2697" s="9">
        <f t="shared" si="432"/>
        <v>25.35</v>
      </c>
      <c r="T2697" s="9">
        <f t="shared" si="433"/>
        <v>25.75</v>
      </c>
      <c r="U2697" s="8">
        <f t="shared" si="434"/>
        <v>25.683333333333337</v>
      </c>
      <c r="V2697" s="8">
        <f t="shared" si="435"/>
        <v>25.700000000000003</v>
      </c>
    </row>
    <row r="2698" spans="1:22" ht="13.5" x14ac:dyDescent="0.35">
      <c r="A2698" s="3">
        <f>RSI!A2698</f>
        <v>45937</v>
      </c>
      <c r="B2698" s="4">
        <f>RSI!B2698</f>
        <v>7.97</v>
      </c>
      <c r="C2698" s="2">
        <f>RSI!I2698</f>
        <v>49.126008224021639</v>
      </c>
      <c r="D2698" s="2">
        <f>MACD!E2698</f>
        <v>-1.610244755805379E-2</v>
      </c>
      <c r="E2698" s="2">
        <f>MACD!F2698</f>
        <v>-7.4252017262517673E-3</v>
      </c>
      <c r="F2698" s="2">
        <f>'Moving Avg'!D2698</f>
        <v>7.9700000000000006</v>
      </c>
      <c r="G2698" s="2">
        <f>'Moving Avg'!F2698</f>
        <v>7.958499999999999</v>
      </c>
      <c r="H2698" s="2">
        <f>'Moving Avg'!G2698</f>
        <v>7.9828000000000046</v>
      </c>
      <c r="I2698" s="2">
        <f>'Moving Avg'!H2698</f>
        <v>8.3870000000000022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  <c r="M2698" s="8">
        <f t="shared" si="426"/>
        <v>25</v>
      </c>
      <c r="N2698" s="8">
        <f t="shared" si="427"/>
        <v>45</v>
      </c>
      <c r="O2698" s="8">
        <f t="shared" si="428"/>
        <v>0</v>
      </c>
      <c r="P2698" s="8">
        <f t="shared" si="429"/>
        <v>0</v>
      </c>
      <c r="Q2698" s="9">
        <f t="shared" si="430"/>
        <v>24.5</v>
      </c>
      <c r="R2698" s="9">
        <f t="shared" si="431"/>
        <v>14</v>
      </c>
      <c r="S2698" s="9">
        <f t="shared" si="432"/>
        <v>10.5</v>
      </c>
      <c r="T2698" s="9">
        <f t="shared" si="433"/>
        <v>17.5</v>
      </c>
      <c r="U2698" s="8">
        <f t="shared" si="434"/>
        <v>16.333333333333332</v>
      </c>
      <c r="V2698" s="8">
        <f t="shared" si="435"/>
        <v>16.625</v>
      </c>
    </row>
    <row r="2699" spans="1:22" ht="13.5" x14ac:dyDescent="0.35">
      <c r="A2699" s="3">
        <f>RSI!A2699</f>
        <v>45938</v>
      </c>
      <c r="B2699" s="4">
        <f>RSI!B2699</f>
        <v>7.97</v>
      </c>
      <c r="C2699" s="2">
        <f>RSI!I2699</f>
        <v>49.126008224021639</v>
      </c>
      <c r="D2699" s="2">
        <f>MACD!E2699</f>
        <v>-1.094761981997916E-2</v>
      </c>
      <c r="E2699" s="2">
        <f>MACD!F2699</f>
        <v>-8.1296853449972454E-3</v>
      </c>
      <c r="F2699" s="2">
        <f>'Moving Avg'!D2699</f>
        <v>7.9700000000000006</v>
      </c>
      <c r="G2699" s="2">
        <f>'Moving Avg'!F2699</f>
        <v>7.9669999999999987</v>
      </c>
      <c r="H2699" s="2">
        <f>'Moving Avg'!G2699</f>
        <v>7.984200000000004</v>
      </c>
      <c r="I2699" s="2">
        <f>'Moving Avg'!H2699</f>
        <v>8.3832500000000021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  <c r="M2699" s="8">
        <f t="shared" si="426"/>
        <v>25</v>
      </c>
      <c r="N2699" s="8">
        <f t="shared" si="427"/>
        <v>45</v>
      </c>
      <c r="O2699" s="8">
        <f t="shared" si="428"/>
        <v>0</v>
      </c>
      <c r="P2699" s="8">
        <f t="shared" si="429"/>
        <v>0</v>
      </c>
      <c r="Q2699" s="9">
        <f t="shared" si="430"/>
        <v>24.5</v>
      </c>
      <c r="R2699" s="9">
        <f t="shared" si="431"/>
        <v>14</v>
      </c>
      <c r="S2699" s="9">
        <f t="shared" si="432"/>
        <v>10.5</v>
      </c>
      <c r="T2699" s="9">
        <f t="shared" si="433"/>
        <v>17.5</v>
      </c>
      <c r="U2699" s="8">
        <f t="shared" si="434"/>
        <v>16.333333333333332</v>
      </c>
      <c r="V2699" s="8">
        <f t="shared" si="435"/>
        <v>16.625</v>
      </c>
    </row>
    <row r="2700" spans="1:22" ht="13.5" x14ac:dyDescent="0.35">
      <c r="A2700" s="3">
        <f>RSI!A2700</f>
        <v>45939</v>
      </c>
      <c r="B2700" s="4">
        <f>RSI!B2700</f>
        <v>7.93</v>
      </c>
      <c r="C2700" s="2">
        <f>RSI!I2700</f>
        <v>43.328098625736956</v>
      </c>
      <c r="D2700" s="2">
        <f>MACD!E2700</f>
        <v>-3.5932947280974403E-3</v>
      </c>
      <c r="E2700" s="2">
        <f>MACD!F2700</f>
        <v>-7.2224072216172854E-3</v>
      </c>
      <c r="F2700" s="2">
        <f>'Moving Avg'!D2700</f>
        <v>7.9620000000000006</v>
      </c>
      <c r="G2700" s="2">
        <f>'Moving Avg'!F2700</f>
        <v>7.9640000000000004</v>
      </c>
      <c r="H2700" s="2">
        <f>'Moving Avg'!G2700</f>
        <v>7.9848000000000043</v>
      </c>
      <c r="I2700" s="2">
        <f>'Moving Avg'!H2700</f>
        <v>8.3793000000000024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  <c r="M2700" s="8">
        <f t="shared" si="426"/>
        <v>25</v>
      </c>
      <c r="N2700" s="8">
        <f t="shared" si="427"/>
        <v>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45940</v>
      </c>
      <c r="B2701" s="4">
        <f>RSI!B2701</f>
        <v>7.93</v>
      </c>
      <c r="C2701" s="2">
        <f>RSI!I2701</f>
        <v>43.328098625736956</v>
      </c>
      <c r="D2701" s="2">
        <f>MACD!E2701</f>
        <v>2.8933507966311112E-3</v>
      </c>
      <c r="E2701" s="2">
        <f>MACD!F2701</f>
        <v>-5.1992556179676066E-3</v>
      </c>
      <c r="F2701" s="2">
        <f>'Moving Avg'!D2701</f>
        <v>7.9539999999999988</v>
      </c>
      <c r="G2701" s="2">
        <f>'Moving Avg'!F2701</f>
        <v>7.9610000000000003</v>
      </c>
      <c r="H2701" s="2">
        <f>'Moving Avg'!G2701</f>
        <v>7.9854000000000056</v>
      </c>
      <c r="I2701" s="2">
        <f>'Moving Avg'!H2701</f>
        <v>8.3754500000000043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25</v>
      </c>
      <c r="N2701" s="8">
        <f t="shared" si="427"/>
        <v>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45943</v>
      </c>
      <c r="B2702" s="4">
        <f>RSI!B2702</f>
        <v>7.93</v>
      </c>
      <c r="C2702" s="2">
        <f>RSI!I2702</f>
        <v>43.328098625736956</v>
      </c>
      <c r="D2702" s="2">
        <f>MACD!E2702</f>
        <v>5.5493454294337496E-3</v>
      </c>
      <c r="E2702" s="2">
        <f>MACD!F2702</f>
        <v>-3.049535408487335E-3</v>
      </c>
      <c r="F2702" s="2">
        <f>'Moving Avg'!D2702</f>
        <v>7.9459999999999997</v>
      </c>
      <c r="G2702" s="2">
        <f>'Moving Avg'!F2702</f>
        <v>7.9580000000000011</v>
      </c>
      <c r="H2702" s="2">
        <f>'Moving Avg'!G2702</f>
        <v>7.986000000000006</v>
      </c>
      <c r="I2702" s="2">
        <f>'Moving Avg'!H2702</f>
        <v>8.3716000000000044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25</v>
      </c>
      <c r="N2702" s="8">
        <f t="shared" si="427"/>
        <v>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45944</v>
      </c>
      <c r="B2703" s="4">
        <f>RSI!B2703</f>
        <v>7.93</v>
      </c>
      <c r="C2703" s="2">
        <f>RSI!I2703</f>
        <v>43.328098625736963</v>
      </c>
      <c r="D2703" s="2">
        <f>MACD!E2703</f>
        <v>8.0228529573638241E-3</v>
      </c>
      <c r="E2703" s="2">
        <f>MACD!F2703</f>
        <v>-8.3505773531710337E-4</v>
      </c>
      <c r="F2703" s="2">
        <f>'Moving Avg'!D2703</f>
        <v>7.9379999999999997</v>
      </c>
      <c r="G2703" s="2">
        <f>'Moving Avg'!F2703</f>
        <v>7.955000000000001</v>
      </c>
      <c r="H2703" s="2">
        <f>'Moving Avg'!G2703</f>
        <v>7.9866000000000055</v>
      </c>
      <c r="I2703" s="2">
        <f>'Moving Avg'!H2703</f>
        <v>8.3677500000000045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25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45946</v>
      </c>
      <c r="B2704" s="4">
        <f>RSI!B2704</f>
        <v>7.93</v>
      </c>
      <c r="C2704" s="2">
        <f>RSI!I2704</f>
        <v>43.328098625736956</v>
      </c>
      <c r="D2704" s="2">
        <f>MACD!E2704</f>
        <v>1.0325198137850933E-2</v>
      </c>
      <c r="E2704" s="2">
        <f>MACD!F2704</f>
        <v>1.3969934393165038E-3</v>
      </c>
      <c r="F2704" s="2">
        <f>'Moving Avg'!D2704</f>
        <v>7.93</v>
      </c>
      <c r="G2704" s="2">
        <f>'Moving Avg'!F2704</f>
        <v>7.9530000000000012</v>
      </c>
      <c r="H2704" s="2">
        <f>'Moving Avg'!G2704</f>
        <v>7.9872000000000059</v>
      </c>
      <c r="I2704" s="2">
        <f>'Moving Avg'!H2704</f>
        <v>8.3639000000000046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25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7.93</v>
      </c>
      <c r="C2705" s="2">
        <f>RSI!I2705</f>
        <v>43.328098625736956</v>
      </c>
      <c r="D2705" s="2">
        <f>MACD!E2705</f>
        <v>1.2467204212161853E-2</v>
      </c>
      <c r="E2705" s="2">
        <f>MACD!F2705</f>
        <v>3.6110355938855738E-3</v>
      </c>
      <c r="F2705" s="2">
        <f>'Moving Avg'!D2705</f>
        <v>7.93</v>
      </c>
      <c r="G2705" s="2">
        <f>'Moving Avg'!F2705</f>
        <v>7.9595000000000011</v>
      </c>
      <c r="H2705" s="2">
        <f>'Moving Avg'!G2705</f>
        <v>7.9878000000000062</v>
      </c>
      <c r="I2705" s="2">
        <f>'Moving Avg'!H2705</f>
        <v>8.3585500000000046</v>
      </c>
      <c r="J2705" s="6" t="str">
        <f>OBV!F2705</f>
        <v>BEARISH</v>
      </c>
      <c r="K2705" s="6" t="str">
        <f>OBV!G2705</f>
        <v>WEAK</v>
      </c>
      <c r="L2705" s="6" t="str">
        <f>OBV!H2705</f>
        <v>NEUTRAL</v>
      </c>
      <c r="M2705" s="8">
        <f t="shared" si="426"/>
        <v>25</v>
      </c>
      <c r="N2705" s="8">
        <f t="shared" si="427"/>
        <v>0</v>
      </c>
      <c r="O2705" s="8">
        <f t="shared" si="428"/>
        <v>0</v>
      </c>
      <c r="P2705" s="8">
        <f t="shared" si="429"/>
        <v>0</v>
      </c>
      <c r="Q2705" s="9">
        <f t="shared" si="430"/>
        <v>8.75</v>
      </c>
      <c r="R2705" s="9">
        <f t="shared" si="431"/>
        <v>5</v>
      </c>
      <c r="S2705" s="9">
        <f t="shared" si="432"/>
        <v>3.75</v>
      </c>
      <c r="T2705" s="9">
        <f t="shared" si="433"/>
        <v>6.25</v>
      </c>
      <c r="U2705" s="8">
        <f t="shared" si="434"/>
        <v>5.833333333333333</v>
      </c>
      <c r="V2705" s="8">
        <f t="shared" si="435"/>
        <v>5.9375</v>
      </c>
    </row>
    <row r="2706" spans="1:22" ht="13.5" x14ac:dyDescent="0.35">
      <c r="A2706" s="3">
        <f>RSI!A2706</f>
        <v>45950</v>
      </c>
      <c r="B2706" s="4">
        <f>RSI!B2706</f>
        <v>7.9</v>
      </c>
      <c r="C2706" s="2">
        <f>RSI!I2706</f>
        <v>38.071239455470483</v>
      </c>
      <c r="D2706" s="2">
        <f>MACD!E2706</f>
        <v>1.6681400376224786E-2</v>
      </c>
      <c r="E2706" s="2">
        <f>MACD!F2706</f>
        <v>6.2251085503534165E-3</v>
      </c>
      <c r="F2706" s="2">
        <f>'Moving Avg'!D2706</f>
        <v>7.9239999999999995</v>
      </c>
      <c r="G2706" s="2">
        <f>'Moving Avg'!F2706</f>
        <v>7.9595000000000011</v>
      </c>
      <c r="H2706" s="2">
        <f>'Moving Avg'!G2706</f>
        <v>7.9880000000000067</v>
      </c>
      <c r="I2706" s="2">
        <f>'Moving Avg'!H2706</f>
        <v>8.353050000000005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  <c r="M2706" s="8">
        <f t="shared" si="426"/>
        <v>25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2025-12-13T18:56:03Z</dcterms:modified>
</cp:coreProperties>
</file>